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9600" windowHeight="4020" tabRatio="865" activeTab="4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Customer" sheetId="6" r:id="rId10"/>
    <sheet name="DataLookUp - Customer" sheetId="15" r:id="rId11"/>
    <sheet name="SEED - Supplier" sheetId="14" r:id="rId12"/>
    <sheet name="DataLookUp - Supplier" sheetId="20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09" i="4" l="1"/>
  <c r="L1410" i="4"/>
  <c r="B1410" i="4"/>
  <c r="B1409" i="4"/>
  <c r="B1355" i="12"/>
  <c r="C1355" i="12"/>
  <c r="D1355" i="12"/>
  <c r="E1355" i="12"/>
  <c r="O1355" i="3"/>
  <c r="N1355" i="3"/>
  <c r="I1355" i="3"/>
  <c r="H1355" i="3"/>
  <c r="G1355" i="3"/>
  <c r="D1355" i="3"/>
  <c r="B1334" i="20"/>
  <c r="D1334" i="20"/>
  <c r="B1322" i="20"/>
  <c r="D1322" i="20"/>
  <c r="B1323" i="20"/>
  <c r="D1323" i="20"/>
  <c r="B1324" i="20"/>
  <c r="D1324" i="20"/>
  <c r="B1325" i="20"/>
  <c r="D1325" i="20"/>
  <c r="B1326" i="20"/>
  <c r="D1326" i="20"/>
  <c r="B1327" i="20"/>
  <c r="D1327" i="20"/>
  <c r="B1328" i="20"/>
  <c r="D1328" i="20"/>
  <c r="B1329" i="20"/>
  <c r="D1329" i="20"/>
  <c r="B1330" i="20"/>
  <c r="D1330" i="20"/>
  <c r="B1331" i="20"/>
  <c r="D1331" i="20"/>
  <c r="B1332" i="20"/>
  <c r="D1332" i="20"/>
  <c r="B1333" i="20"/>
  <c r="D1333" i="20"/>
  <c r="B1308" i="20"/>
  <c r="D1308" i="20"/>
  <c r="B1309" i="20"/>
  <c r="D1309" i="20"/>
  <c r="B1310" i="20"/>
  <c r="D1310" i="20"/>
  <c r="B1311" i="20"/>
  <c r="D1311" i="20"/>
  <c r="B1312" i="20"/>
  <c r="D1312" i="20"/>
  <c r="B1313" i="20"/>
  <c r="D1313" i="20"/>
  <c r="B1314" i="20"/>
  <c r="D1314" i="20"/>
  <c r="B1315" i="20"/>
  <c r="D1315" i="20"/>
  <c r="B1316" i="20"/>
  <c r="D1316" i="20"/>
  <c r="B1317" i="20"/>
  <c r="D1317" i="20"/>
  <c r="B1318" i="20"/>
  <c r="D1318" i="20"/>
  <c r="B1319" i="20"/>
  <c r="D1319" i="20"/>
  <c r="B1320" i="20"/>
  <c r="D1320" i="20"/>
  <c r="B1321" i="20"/>
  <c r="D1321" i="20"/>
  <c r="B1300" i="20"/>
  <c r="D1300" i="20"/>
  <c r="B1301" i="20"/>
  <c r="D1301" i="20"/>
  <c r="B1302" i="20"/>
  <c r="D1302" i="20"/>
  <c r="B1303" i="20"/>
  <c r="D1303" i="20"/>
  <c r="B1304" i="20"/>
  <c r="D1304" i="20"/>
  <c r="B1305" i="20"/>
  <c r="D1305" i="20"/>
  <c r="B1306" i="20"/>
  <c r="D1306" i="20"/>
  <c r="B1307" i="20"/>
  <c r="D1307" i="20"/>
  <c r="B1287" i="20"/>
  <c r="D1287" i="20"/>
  <c r="B1288" i="20"/>
  <c r="D1288" i="20"/>
  <c r="B1289" i="20"/>
  <c r="D1289" i="20"/>
  <c r="B1290" i="20"/>
  <c r="D1290" i="20"/>
  <c r="B1291" i="20"/>
  <c r="D1291" i="20"/>
  <c r="B1292" i="20"/>
  <c r="D1292" i="20"/>
  <c r="B1293" i="20"/>
  <c r="D1293" i="20"/>
  <c r="B1294" i="20"/>
  <c r="D1294" i="20"/>
  <c r="B1295" i="20"/>
  <c r="D1295" i="20"/>
  <c r="B1296" i="20"/>
  <c r="D1296" i="20"/>
  <c r="B1297" i="20"/>
  <c r="D1297" i="20"/>
  <c r="B1298" i="20"/>
  <c r="D1298" i="20"/>
  <c r="B1299" i="20"/>
  <c r="D1299" i="20"/>
  <c r="B1275" i="20"/>
  <c r="D1275" i="20"/>
  <c r="B1276" i="20"/>
  <c r="D1276" i="20"/>
  <c r="B1277" i="20"/>
  <c r="D1277" i="20"/>
  <c r="B1278" i="20"/>
  <c r="D1278" i="20"/>
  <c r="B1279" i="20"/>
  <c r="D1279" i="20"/>
  <c r="B1280" i="20"/>
  <c r="D1280" i="20"/>
  <c r="B1281" i="20"/>
  <c r="D1281" i="20"/>
  <c r="B1282" i="20"/>
  <c r="D1282" i="20"/>
  <c r="B1283" i="20"/>
  <c r="D1283" i="20"/>
  <c r="B1284" i="20"/>
  <c r="D1284" i="20"/>
  <c r="B1285" i="20"/>
  <c r="D1285" i="20"/>
  <c r="B1286" i="20"/>
  <c r="D1286" i="20"/>
  <c r="B1260" i="20"/>
  <c r="D1260" i="20"/>
  <c r="B1261" i="20"/>
  <c r="D1261" i="20"/>
  <c r="B1262" i="20"/>
  <c r="D1262" i="20"/>
  <c r="B1263" i="20"/>
  <c r="D1263" i="20"/>
  <c r="B1264" i="20"/>
  <c r="D1264" i="20"/>
  <c r="B1265" i="20"/>
  <c r="D1265" i="20"/>
  <c r="B1266" i="20"/>
  <c r="D1266" i="20"/>
  <c r="B1267" i="20"/>
  <c r="D1267" i="20"/>
  <c r="B1268" i="20"/>
  <c r="D1268" i="20"/>
  <c r="B1269" i="20"/>
  <c r="D1269" i="20"/>
  <c r="B1270" i="20"/>
  <c r="D1270" i="20"/>
  <c r="B1271" i="20"/>
  <c r="D1271" i="20"/>
  <c r="B1272" i="20"/>
  <c r="D1272" i="20"/>
  <c r="B1273" i="20"/>
  <c r="D1273" i="20"/>
  <c r="B1274" i="20"/>
  <c r="D1274" i="20"/>
  <c r="B1243" i="20"/>
  <c r="D1243" i="20"/>
  <c r="B1244" i="20"/>
  <c r="D1244" i="20"/>
  <c r="B1245" i="20"/>
  <c r="D1245" i="20"/>
  <c r="B1246" i="20"/>
  <c r="D1246" i="20"/>
  <c r="B1247" i="20"/>
  <c r="D1247" i="20"/>
  <c r="B1248" i="20"/>
  <c r="D1248" i="20"/>
  <c r="B1249" i="20"/>
  <c r="D1249" i="20"/>
  <c r="B1250" i="20"/>
  <c r="D1250" i="20"/>
  <c r="B1251" i="20"/>
  <c r="D1251" i="20"/>
  <c r="B1252" i="20"/>
  <c r="D1252" i="20"/>
  <c r="B1253" i="20"/>
  <c r="D1253" i="20"/>
  <c r="B1254" i="20"/>
  <c r="D1254" i="20"/>
  <c r="B1255" i="20"/>
  <c r="D1255" i="20"/>
  <c r="B1256" i="20"/>
  <c r="D1256" i="20"/>
  <c r="B1257" i="20"/>
  <c r="D1257" i="20"/>
  <c r="B1258" i="20"/>
  <c r="D1258" i="20"/>
  <c r="B1259" i="20"/>
  <c r="D1259" i="20"/>
  <c r="B1172" i="20"/>
  <c r="D1172" i="20"/>
  <c r="B1173" i="20"/>
  <c r="D1173" i="20"/>
  <c r="B1174" i="20"/>
  <c r="D1174" i="20"/>
  <c r="B1175" i="20"/>
  <c r="D1175" i="20"/>
  <c r="B1176" i="20"/>
  <c r="D1176" i="20"/>
  <c r="B1177" i="20"/>
  <c r="D1177" i="20"/>
  <c r="B1178" i="20"/>
  <c r="D1178" i="20"/>
  <c r="B1179" i="20"/>
  <c r="D1179" i="20"/>
  <c r="B1180" i="20"/>
  <c r="D1180" i="20"/>
  <c r="B1181" i="20"/>
  <c r="D1181" i="20"/>
  <c r="B1182" i="20"/>
  <c r="D1182" i="20"/>
  <c r="B1183" i="20"/>
  <c r="D1183" i="20"/>
  <c r="B1184" i="20"/>
  <c r="D1184" i="20"/>
  <c r="B1185" i="20"/>
  <c r="D1185" i="20"/>
  <c r="B1186" i="20"/>
  <c r="D1186" i="20"/>
  <c r="B1187" i="20"/>
  <c r="D1187" i="20"/>
  <c r="B1188" i="20"/>
  <c r="D1188" i="20"/>
  <c r="B1189" i="20"/>
  <c r="D1189" i="20"/>
  <c r="B1190" i="20"/>
  <c r="D1190" i="20"/>
  <c r="B1191" i="20"/>
  <c r="D1191" i="20"/>
  <c r="B1192" i="20"/>
  <c r="D1192" i="20"/>
  <c r="B1193" i="20"/>
  <c r="D1193" i="20"/>
  <c r="B1194" i="20"/>
  <c r="D1194" i="20"/>
  <c r="B1195" i="20"/>
  <c r="D1195" i="20"/>
  <c r="B1196" i="20"/>
  <c r="D1196" i="20"/>
  <c r="B1197" i="20"/>
  <c r="D1197" i="20"/>
  <c r="B1198" i="20"/>
  <c r="D1198" i="20"/>
  <c r="B1199" i="20"/>
  <c r="D1199" i="20"/>
  <c r="B1200" i="20"/>
  <c r="D1200" i="20"/>
  <c r="B1201" i="20"/>
  <c r="D1201" i="20"/>
  <c r="B1202" i="20"/>
  <c r="D1202" i="20"/>
  <c r="B1203" i="20"/>
  <c r="D1203" i="20"/>
  <c r="B1204" i="20"/>
  <c r="D1204" i="20"/>
  <c r="B1205" i="20"/>
  <c r="D1205" i="20"/>
  <c r="B1206" i="20"/>
  <c r="D1206" i="20"/>
  <c r="B1207" i="20"/>
  <c r="D1207" i="20"/>
  <c r="B1208" i="20"/>
  <c r="D1208" i="20"/>
  <c r="B1209" i="20"/>
  <c r="D1209" i="20"/>
  <c r="B1210" i="20"/>
  <c r="D1210" i="20"/>
  <c r="B1211" i="20"/>
  <c r="D1211" i="20"/>
  <c r="B1212" i="20"/>
  <c r="D1212" i="20"/>
  <c r="B1213" i="20"/>
  <c r="D1213" i="20"/>
  <c r="B1214" i="20"/>
  <c r="D1214" i="20"/>
  <c r="B1215" i="20"/>
  <c r="D1215" i="20"/>
  <c r="B1216" i="20"/>
  <c r="D1216" i="20"/>
  <c r="B1217" i="20"/>
  <c r="D1217" i="20"/>
  <c r="B1218" i="20"/>
  <c r="D1218" i="20"/>
  <c r="B1219" i="20"/>
  <c r="D1219" i="20"/>
  <c r="B1220" i="20"/>
  <c r="D1220" i="20"/>
  <c r="B1221" i="20"/>
  <c r="D1221" i="20"/>
  <c r="B1222" i="20"/>
  <c r="D1222" i="20"/>
  <c r="B1223" i="20"/>
  <c r="D1223" i="20"/>
  <c r="B1224" i="20"/>
  <c r="D1224" i="20"/>
  <c r="B1225" i="20"/>
  <c r="D1225" i="20"/>
  <c r="B1226" i="20"/>
  <c r="D1226" i="20"/>
  <c r="B1227" i="20"/>
  <c r="D1227" i="20"/>
  <c r="B1228" i="20"/>
  <c r="D1228" i="20"/>
  <c r="B1229" i="20"/>
  <c r="D1229" i="20"/>
  <c r="B1230" i="20"/>
  <c r="D1230" i="20"/>
  <c r="B1231" i="20"/>
  <c r="D1231" i="20"/>
  <c r="B1232" i="20"/>
  <c r="D1232" i="20"/>
  <c r="B1233" i="20"/>
  <c r="D1233" i="20"/>
  <c r="B1234" i="20"/>
  <c r="D1234" i="20"/>
  <c r="B1235" i="20"/>
  <c r="D1235" i="20"/>
  <c r="B1236" i="20"/>
  <c r="D1236" i="20"/>
  <c r="B1237" i="20"/>
  <c r="D1237" i="20"/>
  <c r="B1238" i="20"/>
  <c r="D1238" i="20"/>
  <c r="B1239" i="20"/>
  <c r="D1239" i="20"/>
  <c r="B1240" i="20"/>
  <c r="D1240" i="20"/>
  <c r="B1241" i="20"/>
  <c r="D1241" i="20"/>
  <c r="B1242" i="20"/>
  <c r="D1242" i="20"/>
  <c r="H1334" i="14"/>
  <c r="G1334" i="14" s="1"/>
  <c r="H1333" i="14"/>
  <c r="G1333" i="14" s="1"/>
  <c r="H1329" i="14"/>
  <c r="G1329" i="14" s="1"/>
  <c r="G1330" i="14" s="1"/>
  <c r="G1331" i="14" s="1"/>
  <c r="G1332" i="14" s="1"/>
  <c r="H1330" i="14"/>
  <c r="H1331" i="14"/>
  <c r="H1332" i="14"/>
  <c r="H1317" i="14"/>
  <c r="G1317" i="14" s="1"/>
  <c r="G1318" i="14" s="1"/>
  <c r="G1319" i="14" s="1"/>
  <c r="G1320" i="14" s="1"/>
  <c r="G1321" i="14" s="1"/>
  <c r="G1322" i="14" s="1"/>
  <c r="G1323" i="14" s="1"/>
  <c r="G1324" i="14" s="1"/>
  <c r="G1325" i="14" s="1"/>
  <c r="G1326" i="14" s="1"/>
  <c r="G1327" i="14" s="1"/>
  <c r="G1328" i="14" s="1"/>
  <c r="H1318" i="14"/>
  <c r="H1319" i="14"/>
  <c r="H1320" i="14"/>
  <c r="H1321" i="14"/>
  <c r="H1322" i="14"/>
  <c r="H1323" i="14"/>
  <c r="H1324" i="14"/>
  <c r="H1325" i="14"/>
  <c r="H1326" i="14"/>
  <c r="H1327" i="14"/>
  <c r="H1328" i="14"/>
  <c r="H1306" i="14"/>
  <c r="G1306" i="14" s="1"/>
  <c r="G1307" i="14" s="1"/>
  <c r="G1308" i="14" s="1"/>
  <c r="G1309" i="14" s="1"/>
  <c r="G1310" i="14" s="1"/>
  <c r="G1311" i="14" s="1"/>
  <c r="G1312" i="14" s="1"/>
  <c r="G1313" i="14" s="1"/>
  <c r="G1314" i="14" s="1"/>
  <c r="G1315" i="14" s="1"/>
  <c r="G1316" i="14" s="1"/>
  <c r="H1307" i="14"/>
  <c r="H1308" i="14"/>
  <c r="H1309" i="14"/>
  <c r="H1310" i="14"/>
  <c r="H1311" i="14"/>
  <c r="H1312" i="14"/>
  <c r="H1313" i="14"/>
  <c r="H1314" i="14"/>
  <c r="H1315" i="14"/>
  <c r="H1316" i="14"/>
  <c r="H1293" i="14"/>
  <c r="G1293" i="14" s="1"/>
  <c r="G1294" i="14" s="1"/>
  <c r="G1295" i="14" s="1"/>
  <c r="G1296" i="14" s="1"/>
  <c r="G1297" i="14" s="1"/>
  <c r="G1298" i="14" s="1"/>
  <c r="G1299" i="14" s="1"/>
  <c r="G1300" i="14" s="1"/>
  <c r="G1301" i="14" s="1"/>
  <c r="G1302" i="14" s="1"/>
  <c r="G1303" i="14" s="1"/>
  <c r="G1304" i="14" s="1"/>
  <c r="G1305" i="14" s="1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278" i="14"/>
  <c r="G1278" i="14" s="1"/>
  <c r="G1279" i="14" s="1"/>
  <c r="G1280" i="14" s="1"/>
  <c r="G1281" i="14" s="1"/>
  <c r="G1282" i="14" s="1"/>
  <c r="G1283" i="14" s="1"/>
  <c r="G1284" i="14" s="1"/>
  <c r="G1285" i="14" s="1"/>
  <c r="G1286" i="14" s="1"/>
  <c r="G1287" i="14" s="1"/>
  <c r="G1288" i="14" s="1"/>
  <c r="G1289" i="14" s="1"/>
  <c r="G1290" i="14" s="1"/>
  <c r="G1291" i="14" s="1"/>
  <c r="G1292" i="14" s="1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65" i="14"/>
  <c r="G1265" i="14" s="1"/>
  <c r="G1266" i="14" s="1"/>
  <c r="G1267" i="14" s="1"/>
  <c r="G1268" i="14" s="1"/>
  <c r="G1269" i="14" s="1"/>
  <c r="G1270" i="14" s="1"/>
  <c r="G1271" i="14" s="1"/>
  <c r="G1272" i="14" s="1"/>
  <c r="G1273" i="14" s="1"/>
  <c r="G1274" i="14" s="1"/>
  <c r="G1275" i="14" s="1"/>
  <c r="G1276" i="14" s="1"/>
  <c r="G1277" i="14" s="1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54" i="14"/>
  <c r="G1254" i="14" s="1"/>
  <c r="G1255" i="14" s="1"/>
  <c r="G1256" i="14" s="1"/>
  <c r="G1257" i="14" s="1"/>
  <c r="G1258" i="14" s="1"/>
  <c r="G1259" i="14" s="1"/>
  <c r="G1260" i="14" s="1"/>
  <c r="G1261" i="14" s="1"/>
  <c r="G1262" i="14" s="1"/>
  <c r="G1263" i="14" s="1"/>
  <c r="G1264" i="14" s="1"/>
  <c r="H1255" i="14"/>
  <c r="H1256" i="14"/>
  <c r="H1257" i="14"/>
  <c r="H1258" i="14"/>
  <c r="H1259" i="14"/>
  <c r="H1260" i="14"/>
  <c r="H1261" i="14"/>
  <c r="H1262" i="14"/>
  <c r="H1263" i="14"/>
  <c r="H1264" i="14"/>
  <c r="H1239" i="14"/>
  <c r="G1239" i="14" s="1"/>
  <c r="G1240" i="14" s="1"/>
  <c r="G1241" i="14" s="1"/>
  <c r="G1242" i="14" s="1"/>
  <c r="G1243" i="14" s="1"/>
  <c r="G1244" i="14" s="1"/>
  <c r="G1245" i="14" s="1"/>
  <c r="G1246" i="14" s="1"/>
  <c r="G1247" i="14" s="1"/>
  <c r="G1248" i="14" s="1"/>
  <c r="G1249" i="14" s="1"/>
  <c r="G1250" i="14" s="1"/>
  <c r="G1251" i="14" s="1"/>
  <c r="G1252" i="14" s="1"/>
  <c r="G1253" i="14" s="1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32" i="14"/>
  <c r="G1232" i="14" s="1"/>
  <c r="G1233" i="14" s="1"/>
  <c r="G1234" i="14" s="1"/>
  <c r="G1235" i="14" s="1"/>
  <c r="G1236" i="14" s="1"/>
  <c r="G1237" i="14" s="1"/>
  <c r="G1238" i="14" s="1"/>
  <c r="H1233" i="14"/>
  <c r="H1234" i="14"/>
  <c r="H1235" i="14"/>
  <c r="H1236" i="14"/>
  <c r="H1237" i="14"/>
  <c r="H1238" i="14"/>
  <c r="H1227" i="14"/>
  <c r="G1227" i="14" s="1"/>
  <c r="G1228" i="14" s="1"/>
  <c r="G1229" i="14" s="1"/>
  <c r="G1230" i="14" s="1"/>
  <c r="G1231" i="14" s="1"/>
  <c r="H1228" i="14"/>
  <c r="H1229" i="14"/>
  <c r="H1230" i="14"/>
  <c r="H1231" i="14"/>
  <c r="H1223" i="14"/>
  <c r="G1223" i="14" s="1"/>
  <c r="G1224" i="14" s="1"/>
  <c r="G1225" i="14" s="1"/>
  <c r="G1226" i="14" s="1"/>
  <c r="H1224" i="14"/>
  <c r="H1225" i="14"/>
  <c r="H1226" i="14"/>
  <c r="H1216" i="14"/>
  <c r="G1216" i="14" s="1"/>
  <c r="G1217" i="14" s="1"/>
  <c r="G1218" i="14" s="1"/>
  <c r="G1219" i="14" s="1"/>
  <c r="G1220" i="14" s="1"/>
  <c r="G1221" i="14" s="1"/>
  <c r="G1222" i="14" s="1"/>
  <c r="H1217" i="14"/>
  <c r="H1218" i="14"/>
  <c r="H1219" i="14"/>
  <c r="H1220" i="14"/>
  <c r="H1221" i="14"/>
  <c r="H1222" i="14"/>
  <c r="H1212" i="14"/>
  <c r="G1212" i="14" s="1"/>
  <c r="G1213" i="14" s="1"/>
  <c r="G1214" i="14" s="1"/>
  <c r="G1215" i="14" s="1"/>
  <c r="H1213" i="14"/>
  <c r="H1214" i="14"/>
  <c r="H1215" i="14"/>
  <c r="H1204" i="14"/>
  <c r="G1204" i="14" s="1"/>
  <c r="G1205" i="14" s="1"/>
  <c r="G1206" i="14" s="1"/>
  <c r="G1207" i="14" s="1"/>
  <c r="G1208" i="14" s="1"/>
  <c r="G1209" i="14" s="1"/>
  <c r="G1210" i="14" s="1"/>
  <c r="G1211" i="14" s="1"/>
  <c r="H1205" i="14"/>
  <c r="H1206" i="14"/>
  <c r="H1207" i="14"/>
  <c r="H1208" i="14"/>
  <c r="H1209" i="14"/>
  <c r="H1210" i="14"/>
  <c r="H1211" i="14"/>
  <c r="H1194" i="14"/>
  <c r="G1194" i="14" s="1"/>
  <c r="G1195" i="14" s="1"/>
  <c r="G1196" i="14" s="1"/>
  <c r="G1197" i="14" s="1"/>
  <c r="G1198" i="14" s="1"/>
  <c r="G1199" i="14" s="1"/>
  <c r="G1200" i="14" s="1"/>
  <c r="G1201" i="14" s="1"/>
  <c r="G1202" i="14" s="1"/>
  <c r="G1203" i="14" s="1"/>
  <c r="H1195" i="14"/>
  <c r="H1196" i="14"/>
  <c r="H1197" i="14"/>
  <c r="H1198" i="14"/>
  <c r="H1199" i="14"/>
  <c r="H1200" i="14"/>
  <c r="H1201" i="14"/>
  <c r="H1202" i="14"/>
  <c r="H1203" i="14"/>
  <c r="H1185" i="14"/>
  <c r="G1185" i="14" s="1"/>
  <c r="G1186" i="14" s="1"/>
  <c r="G1187" i="14" s="1"/>
  <c r="G1188" i="14" s="1"/>
  <c r="G1189" i="14" s="1"/>
  <c r="G1190" i="14" s="1"/>
  <c r="G1191" i="14" s="1"/>
  <c r="G1192" i="14" s="1"/>
  <c r="G1193" i="14" s="1"/>
  <c r="H1186" i="14"/>
  <c r="H1187" i="14"/>
  <c r="H1188" i="14"/>
  <c r="H1189" i="14"/>
  <c r="H1190" i="14"/>
  <c r="H1191" i="14"/>
  <c r="H1192" i="14"/>
  <c r="H1193" i="14"/>
  <c r="H1172" i="14"/>
  <c r="G1172" i="14" s="1"/>
  <c r="G1173" i="14" s="1"/>
  <c r="G1174" i="14" s="1"/>
  <c r="G1175" i="14" s="1"/>
  <c r="G1176" i="14" s="1"/>
  <c r="G1177" i="14" s="1"/>
  <c r="G1178" i="14" s="1"/>
  <c r="G1179" i="14" s="1"/>
  <c r="G1180" i="14" s="1"/>
  <c r="G1181" i="14" s="1"/>
  <c r="G1182" i="14" s="1"/>
  <c r="G1183" i="14" s="1"/>
  <c r="G1184" i="14" s="1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B1408" i="4"/>
  <c r="C1408" i="4"/>
  <c r="H1408" i="4"/>
  <c r="E1408" i="4" s="1"/>
  <c r="L1408" i="4" s="1"/>
  <c r="I1408" i="4"/>
  <c r="B1406" i="4"/>
  <c r="C1406" i="4"/>
  <c r="H1406" i="4"/>
  <c r="E1406" i="4" s="1"/>
  <c r="L1406" i="4" s="1"/>
  <c r="I1406" i="4"/>
  <c r="B1407" i="4"/>
  <c r="C1407" i="4"/>
  <c r="H1407" i="4"/>
  <c r="E1407" i="4" s="1"/>
  <c r="L1407" i="4" s="1"/>
  <c r="I1407" i="4"/>
  <c r="B1402" i="4"/>
  <c r="C1402" i="4"/>
  <c r="H1402" i="4"/>
  <c r="E1402" i="4" s="1"/>
  <c r="L1402" i="4" s="1"/>
  <c r="I1402" i="4"/>
  <c r="B1403" i="4"/>
  <c r="C1403" i="4"/>
  <c r="H1403" i="4"/>
  <c r="E1403" i="4" s="1"/>
  <c r="L1403" i="4" s="1"/>
  <c r="I1403" i="4"/>
  <c r="B1404" i="4"/>
  <c r="C1404" i="4"/>
  <c r="H1404" i="4"/>
  <c r="E1404" i="4" s="1"/>
  <c r="L1404" i="4" s="1"/>
  <c r="I1404" i="4"/>
  <c r="B1405" i="4"/>
  <c r="C1405" i="4"/>
  <c r="H1405" i="4"/>
  <c r="E1405" i="4" s="1"/>
  <c r="L1405" i="4" s="1"/>
  <c r="I1405" i="4"/>
  <c r="B1384" i="4"/>
  <c r="C1384" i="4"/>
  <c r="H1384" i="4"/>
  <c r="E1384" i="4" s="1"/>
  <c r="L1384" i="4" s="1"/>
  <c r="I1384" i="4"/>
  <c r="B1385" i="4"/>
  <c r="C1385" i="4"/>
  <c r="H1385" i="4"/>
  <c r="E1385" i="4" s="1"/>
  <c r="L1385" i="4" s="1"/>
  <c r="I1385" i="4"/>
  <c r="B1386" i="4"/>
  <c r="C1386" i="4"/>
  <c r="H1386" i="4"/>
  <c r="E1386" i="4" s="1"/>
  <c r="L1386" i="4" s="1"/>
  <c r="I1386" i="4"/>
  <c r="B1387" i="4"/>
  <c r="C1387" i="4"/>
  <c r="H1387" i="4"/>
  <c r="E1387" i="4" s="1"/>
  <c r="L1387" i="4" s="1"/>
  <c r="I1387" i="4"/>
  <c r="B1388" i="4"/>
  <c r="C1388" i="4"/>
  <c r="H1388" i="4"/>
  <c r="E1388" i="4" s="1"/>
  <c r="L1388" i="4" s="1"/>
  <c r="I1388" i="4"/>
  <c r="B1389" i="4"/>
  <c r="C1389" i="4"/>
  <c r="H1389" i="4"/>
  <c r="E1389" i="4" s="1"/>
  <c r="L1389" i="4" s="1"/>
  <c r="I1389" i="4"/>
  <c r="B1390" i="4"/>
  <c r="C1390" i="4"/>
  <c r="H1390" i="4"/>
  <c r="E1390" i="4" s="1"/>
  <c r="L1390" i="4" s="1"/>
  <c r="I1390" i="4"/>
  <c r="B1391" i="4"/>
  <c r="C1391" i="4"/>
  <c r="H1391" i="4"/>
  <c r="E1391" i="4" s="1"/>
  <c r="L1391" i="4" s="1"/>
  <c r="I1391" i="4"/>
  <c r="B1392" i="4"/>
  <c r="C1392" i="4"/>
  <c r="H1392" i="4"/>
  <c r="E1392" i="4" s="1"/>
  <c r="L1392" i="4" s="1"/>
  <c r="I1392" i="4"/>
  <c r="B1393" i="4"/>
  <c r="C1393" i="4"/>
  <c r="H1393" i="4"/>
  <c r="E1393" i="4" s="1"/>
  <c r="L1393" i="4" s="1"/>
  <c r="I1393" i="4"/>
  <c r="B1394" i="4"/>
  <c r="C1394" i="4"/>
  <c r="H1394" i="4"/>
  <c r="E1394" i="4" s="1"/>
  <c r="L1394" i="4" s="1"/>
  <c r="I1394" i="4"/>
  <c r="B1395" i="4"/>
  <c r="C1395" i="4"/>
  <c r="H1395" i="4"/>
  <c r="E1395" i="4" s="1"/>
  <c r="L1395" i="4" s="1"/>
  <c r="I1395" i="4"/>
  <c r="B1396" i="4"/>
  <c r="C1396" i="4"/>
  <c r="H1396" i="4"/>
  <c r="E1396" i="4" s="1"/>
  <c r="L1396" i="4" s="1"/>
  <c r="I1396" i="4"/>
  <c r="B1397" i="4"/>
  <c r="C1397" i="4"/>
  <c r="H1397" i="4"/>
  <c r="E1397" i="4" s="1"/>
  <c r="L1397" i="4" s="1"/>
  <c r="I1397" i="4"/>
  <c r="B1398" i="4"/>
  <c r="C1398" i="4"/>
  <c r="H1398" i="4"/>
  <c r="E1398" i="4" s="1"/>
  <c r="L1398" i="4" s="1"/>
  <c r="I1398" i="4"/>
  <c r="B1399" i="4"/>
  <c r="C1399" i="4"/>
  <c r="H1399" i="4"/>
  <c r="E1399" i="4" s="1"/>
  <c r="L1399" i="4" s="1"/>
  <c r="I1399" i="4"/>
  <c r="B1400" i="4"/>
  <c r="C1400" i="4"/>
  <c r="H1400" i="4"/>
  <c r="E1400" i="4" s="1"/>
  <c r="L1400" i="4" s="1"/>
  <c r="I1400" i="4"/>
  <c r="B1401" i="4"/>
  <c r="C1401" i="4"/>
  <c r="H1401" i="4"/>
  <c r="E1401" i="4" s="1"/>
  <c r="L1401" i="4" s="1"/>
  <c r="I1401" i="4"/>
  <c r="B1368" i="4"/>
  <c r="C1368" i="4"/>
  <c r="H1368" i="4"/>
  <c r="E1368" i="4" s="1"/>
  <c r="L1368" i="4" s="1"/>
  <c r="I1368" i="4"/>
  <c r="B1369" i="4"/>
  <c r="C1369" i="4"/>
  <c r="H1369" i="4"/>
  <c r="E1369" i="4" s="1"/>
  <c r="L1369" i="4" s="1"/>
  <c r="I1369" i="4"/>
  <c r="B1370" i="4"/>
  <c r="C1370" i="4"/>
  <c r="H1370" i="4"/>
  <c r="E1370" i="4" s="1"/>
  <c r="L1370" i="4" s="1"/>
  <c r="I1370" i="4"/>
  <c r="B1371" i="4"/>
  <c r="C1371" i="4"/>
  <c r="H1371" i="4"/>
  <c r="E1371" i="4" s="1"/>
  <c r="L1371" i="4" s="1"/>
  <c r="I1371" i="4"/>
  <c r="B1372" i="4"/>
  <c r="C1372" i="4"/>
  <c r="H1372" i="4"/>
  <c r="E1372" i="4" s="1"/>
  <c r="L1372" i="4" s="1"/>
  <c r="I1372" i="4"/>
  <c r="B1373" i="4"/>
  <c r="C1373" i="4"/>
  <c r="H1373" i="4"/>
  <c r="E1373" i="4" s="1"/>
  <c r="L1373" i="4" s="1"/>
  <c r="I1373" i="4"/>
  <c r="B1374" i="4"/>
  <c r="C1374" i="4"/>
  <c r="H1374" i="4"/>
  <c r="E1374" i="4" s="1"/>
  <c r="L1374" i="4" s="1"/>
  <c r="I1374" i="4"/>
  <c r="B1375" i="4"/>
  <c r="C1375" i="4"/>
  <c r="H1375" i="4"/>
  <c r="E1375" i="4" s="1"/>
  <c r="L1375" i="4" s="1"/>
  <c r="I1375" i="4"/>
  <c r="B1376" i="4"/>
  <c r="C1376" i="4"/>
  <c r="H1376" i="4"/>
  <c r="E1376" i="4" s="1"/>
  <c r="L1376" i="4" s="1"/>
  <c r="I1376" i="4"/>
  <c r="B1377" i="4"/>
  <c r="C1377" i="4"/>
  <c r="H1377" i="4"/>
  <c r="E1377" i="4" s="1"/>
  <c r="L1377" i="4" s="1"/>
  <c r="I1377" i="4"/>
  <c r="B1378" i="4"/>
  <c r="C1378" i="4"/>
  <c r="H1378" i="4"/>
  <c r="E1378" i="4" s="1"/>
  <c r="L1378" i="4" s="1"/>
  <c r="I1378" i="4"/>
  <c r="B1379" i="4"/>
  <c r="C1379" i="4"/>
  <c r="H1379" i="4"/>
  <c r="E1379" i="4" s="1"/>
  <c r="L1379" i="4" s="1"/>
  <c r="I1379" i="4"/>
  <c r="B1380" i="4"/>
  <c r="C1380" i="4"/>
  <c r="H1380" i="4"/>
  <c r="E1380" i="4" s="1"/>
  <c r="L1380" i="4" s="1"/>
  <c r="I1380" i="4"/>
  <c r="B1381" i="4"/>
  <c r="C1381" i="4"/>
  <c r="H1381" i="4"/>
  <c r="E1381" i="4" s="1"/>
  <c r="L1381" i="4" s="1"/>
  <c r="I1381" i="4"/>
  <c r="B1382" i="4"/>
  <c r="C1382" i="4"/>
  <c r="H1382" i="4"/>
  <c r="E1382" i="4" s="1"/>
  <c r="L1382" i="4" s="1"/>
  <c r="I1382" i="4"/>
  <c r="B1383" i="4"/>
  <c r="C1383" i="4"/>
  <c r="H1383" i="4"/>
  <c r="E1383" i="4" s="1"/>
  <c r="L1383" i="4" s="1"/>
  <c r="I1383" i="4"/>
  <c r="B1361" i="4"/>
  <c r="C1361" i="4"/>
  <c r="H1361" i="4"/>
  <c r="E1361" i="4" s="1"/>
  <c r="L1361" i="4" s="1"/>
  <c r="I1361" i="4"/>
  <c r="B1362" i="4"/>
  <c r="C1362" i="4"/>
  <c r="H1362" i="4"/>
  <c r="E1362" i="4" s="1"/>
  <c r="L1362" i="4" s="1"/>
  <c r="I1362" i="4"/>
  <c r="B1363" i="4"/>
  <c r="C1363" i="4"/>
  <c r="H1363" i="4"/>
  <c r="E1363" i="4" s="1"/>
  <c r="L1363" i="4" s="1"/>
  <c r="I1363" i="4"/>
  <c r="B1364" i="4"/>
  <c r="C1364" i="4"/>
  <c r="H1364" i="4"/>
  <c r="E1364" i="4" s="1"/>
  <c r="L1364" i="4" s="1"/>
  <c r="I1364" i="4"/>
  <c r="B1365" i="4"/>
  <c r="C1365" i="4"/>
  <c r="H1365" i="4"/>
  <c r="E1365" i="4" s="1"/>
  <c r="L1365" i="4" s="1"/>
  <c r="I1365" i="4"/>
  <c r="B1366" i="4"/>
  <c r="C1366" i="4"/>
  <c r="H1366" i="4"/>
  <c r="E1366" i="4" s="1"/>
  <c r="L1366" i="4" s="1"/>
  <c r="I1366" i="4"/>
  <c r="B1367" i="4"/>
  <c r="C1367" i="4"/>
  <c r="H1367" i="4"/>
  <c r="E1367" i="4" s="1"/>
  <c r="L1367" i="4" s="1"/>
  <c r="I1367" i="4"/>
  <c r="B1347" i="4"/>
  <c r="C1347" i="4"/>
  <c r="H1347" i="4"/>
  <c r="E1347" i="4" s="1"/>
  <c r="L1347" i="4" s="1"/>
  <c r="I1347" i="4"/>
  <c r="B1348" i="4"/>
  <c r="C1348" i="4"/>
  <c r="H1348" i="4"/>
  <c r="E1348" i="4" s="1"/>
  <c r="L1348" i="4" s="1"/>
  <c r="I1348" i="4"/>
  <c r="B1349" i="4"/>
  <c r="C1349" i="4"/>
  <c r="H1349" i="4"/>
  <c r="E1349" i="4" s="1"/>
  <c r="L1349" i="4" s="1"/>
  <c r="I1349" i="4"/>
  <c r="B1350" i="4"/>
  <c r="C1350" i="4"/>
  <c r="H1350" i="4"/>
  <c r="E1350" i="4" s="1"/>
  <c r="L1350" i="4" s="1"/>
  <c r="I1350" i="4"/>
  <c r="B1351" i="4"/>
  <c r="C1351" i="4"/>
  <c r="H1351" i="4"/>
  <c r="E1351" i="4" s="1"/>
  <c r="L1351" i="4" s="1"/>
  <c r="I1351" i="4"/>
  <c r="B1352" i="4"/>
  <c r="C1352" i="4"/>
  <c r="H1352" i="4"/>
  <c r="E1352" i="4" s="1"/>
  <c r="L1352" i="4" s="1"/>
  <c r="I1352" i="4"/>
  <c r="B1353" i="4"/>
  <c r="C1353" i="4"/>
  <c r="H1353" i="4"/>
  <c r="E1353" i="4" s="1"/>
  <c r="L1353" i="4" s="1"/>
  <c r="I1353" i="4"/>
  <c r="B1354" i="4"/>
  <c r="C1354" i="4"/>
  <c r="H1354" i="4"/>
  <c r="E1354" i="4" s="1"/>
  <c r="L1354" i="4" s="1"/>
  <c r="I1354" i="4"/>
  <c r="B1355" i="4"/>
  <c r="C1355" i="4"/>
  <c r="H1355" i="4"/>
  <c r="E1355" i="4" s="1"/>
  <c r="L1355" i="4" s="1"/>
  <c r="I1355" i="4"/>
  <c r="B1356" i="4"/>
  <c r="C1356" i="4"/>
  <c r="H1356" i="4"/>
  <c r="E1356" i="4" s="1"/>
  <c r="L1356" i="4" s="1"/>
  <c r="I1356" i="4"/>
  <c r="B1357" i="4"/>
  <c r="C1357" i="4"/>
  <c r="H1357" i="4"/>
  <c r="E1357" i="4" s="1"/>
  <c r="L1357" i="4" s="1"/>
  <c r="I1357" i="4"/>
  <c r="B1358" i="4"/>
  <c r="C1358" i="4"/>
  <c r="H1358" i="4"/>
  <c r="E1358" i="4" s="1"/>
  <c r="L1358" i="4" s="1"/>
  <c r="I1358" i="4"/>
  <c r="B1359" i="4"/>
  <c r="C1359" i="4"/>
  <c r="H1359" i="4"/>
  <c r="E1359" i="4" s="1"/>
  <c r="L1359" i="4" s="1"/>
  <c r="I1359" i="4"/>
  <c r="B1360" i="4"/>
  <c r="C1360" i="4"/>
  <c r="H1360" i="4"/>
  <c r="E1360" i="4" s="1"/>
  <c r="L1360" i="4" s="1"/>
  <c r="I1360" i="4"/>
  <c r="B1349" i="12"/>
  <c r="C1349" i="12"/>
  <c r="D1349" i="12"/>
  <c r="E1349" i="12"/>
  <c r="B1350" i="12"/>
  <c r="C1350" i="12"/>
  <c r="D1350" i="12"/>
  <c r="E1350" i="12"/>
  <c r="B1351" i="12"/>
  <c r="C1351" i="12"/>
  <c r="D1351" i="12"/>
  <c r="E1351" i="12"/>
  <c r="B1352" i="12"/>
  <c r="C1352" i="12"/>
  <c r="D1352" i="12"/>
  <c r="E1352" i="12"/>
  <c r="B1353" i="12"/>
  <c r="C1353" i="12"/>
  <c r="D1353" i="12"/>
  <c r="E1353" i="12"/>
  <c r="B1354" i="12"/>
  <c r="C1354" i="12"/>
  <c r="D1354" i="12"/>
  <c r="E1354" i="12"/>
  <c r="B1344" i="12"/>
  <c r="C1344" i="12"/>
  <c r="D1344" i="12"/>
  <c r="E1344" i="12"/>
  <c r="B1345" i="12"/>
  <c r="C1345" i="12"/>
  <c r="D1345" i="12"/>
  <c r="E1345" i="12"/>
  <c r="B1346" i="12"/>
  <c r="C1346" i="12"/>
  <c r="D1346" i="12"/>
  <c r="E1346" i="12"/>
  <c r="B1347" i="12"/>
  <c r="C1347" i="12"/>
  <c r="D1347" i="12"/>
  <c r="E1347" i="12"/>
  <c r="B1348" i="12"/>
  <c r="C1348" i="12"/>
  <c r="D1348" i="12"/>
  <c r="E1348" i="12"/>
  <c r="B1294" i="12"/>
  <c r="C1294" i="12"/>
  <c r="D1294" i="12"/>
  <c r="E1294" i="12"/>
  <c r="B1295" i="12"/>
  <c r="C1295" i="12"/>
  <c r="D1295" i="12"/>
  <c r="E1295" i="12"/>
  <c r="B1296" i="12"/>
  <c r="C1296" i="12"/>
  <c r="D1296" i="12"/>
  <c r="E1296" i="12"/>
  <c r="B1297" i="12"/>
  <c r="C1297" i="12"/>
  <c r="D1297" i="12"/>
  <c r="E1297" i="12"/>
  <c r="B1298" i="12"/>
  <c r="C1298" i="12"/>
  <c r="D1298" i="12"/>
  <c r="E1298" i="12"/>
  <c r="B1299" i="12"/>
  <c r="C1299" i="12"/>
  <c r="D1299" i="12"/>
  <c r="E1299" i="12"/>
  <c r="B1300" i="12"/>
  <c r="C1300" i="12"/>
  <c r="D1300" i="12"/>
  <c r="E1300" i="12"/>
  <c r="B1301" i="12"/>
  <c r="C1301" i="12"/>
  <c r="D1301" i="12"/>
  <c r="E1301" i="12"/>
  <c r="B1302" i="12"/>
  <c r="C1302" i="12"/>
  <c r="D1302" i="12"/>
  <c r="E1302" i="12"/>
  <c r="B1303" i="12"/>
  <c r="C1303" i="12"/>
  <c r="D1303" i="12"/>
  <c r="E1303" i="12"/>
  <c r="B1304" i="12"/>
  <c r="C1304" i="12"/>
  <c r="D1304" i="12"/>
  <c r="E1304" i="12"/>
  <c r="B1305" i="12"/>
  <c r="C1305" i="12"/>
  <c r="D1305" i="12"/>
  <c r="E1305" i="12"/>
  <c r="B1306" i="12"/>
  <c r="C1306" i="12"/>
  <c r="D1306" i="12"/>
  <c r="E1306" i="12"/>
  <c r="B1307" i="12"/>
  <c r="C1307" i="12"/>
  <c r="D1307" i="12"/>
  <c r="E1307" i="12"/>
  <c r="B1308" i="12"/>
  <c r="C1308" i="12"/>
  <c r="D1308" i="12"/>
  <c r="E1308" i="12"/>
  <c r="B1309" i="12"/>
  <c r="C1309" i="12"/>
  <c r="D1309" i="12"/>
  <c r="E1309" i="12"/>
  <c r="B1310" i="12"/>
  <c r="C1310" i="12"/>
  <c r="D1310" i="12"/>
  <c r="E1310" i="12"/>
  <c r="B1311" i="12"/>
  <c r="C1311" i="12"/>
  <c r="D1311" i="12"/>
  <c r="E1311" i="12"/>
  <c r="B1312" i="12"/>
  <c r="C1312" i="12"/>
  <c r="D1312" i="12"/>
  <c r="E1312" i="12"/>
  <c r="B1313" i="12"/>
  <c r="C1313" i="12"/>
  <c r="D1313" i="12"/>
  <c r="E1313" i="12"/>
  <c r="B1314" i="12"/>
  <c r="C1314" i="12"/>
  <c r="D1314" i="12"/>
  <c r="E1314" i="12"/>
  <c r="B1315" i="12"/>
  <c r="C1315" i="12"/>
  <c r="D1315" i="12"/>
  <c r="E1315" i="12"/>
  <c r="B1316" i="12"/>
  <c r="C1316" i="12"/>
  <c r="D1316" i="12"/>
  <c r="E1316" i="12"/>
  <c r="B1317" i="12"/>
  <c r="C1317" i="12"/>
  <c r="D1317" i="12"/>
  <c r="E1317" i="12"/>
  <c r="B1318" i="12"/>
  <c r="C1318" i="12"/>
  <c r="D1318" i="12"/>
  <c r="E1318" i="12"/>
  <c r="B1319" i="12"/>
  <c r="C1319" i="12"/>
  <c r="D1319" i="12"/>
  <c r="E1319" i="12"/>
  <c r="B1320" i="12"/>
  <c r="C1320" i="12"/>
  <c r="D1320" i="12"/>
  <c r="E1320" i="12"/>
  <c r="B1321" i="12"/>
  <c r="C1321" i="12"/>
  <c r="D1321" i="12"/>
  <c r="E1321" i="12"/>
  <c r="B1322" i="12"/>
  <c r="C1322" i="12"/>
  <c r="D1322" i="12"/>
  <c r="E1322" i="12"/>
  <c r="B1323" i="12"/>
  <c r="C1323" i="12"/>
  <c r="D1323" i="12"/>
  <c r="E1323" i="12"/>
  <c r="B1324" i="12"/>
  <c r="C1324" i="12"/>
  <c r="D1324" i="12"/>
  <c r="E1324" i="12"/>
  <c r="B1325" i="12"/>
  <c r="C1325" i="12"/>
  <c r="D1325" i="12"/>
  <c r="E1325" i="12"/>
  <c r="B1326" i="12"/>
  <c r="C1326" i="12"/>
  <c r="D1326" i="12"/>
  <c r="E1326" i="12"/>
  <c r="B1327" i="12"/>
  <c r="C1327" i="12"/>
  <c r="D1327" i="12"/>
  <c r="E1327" i="12"/>
  <c r="B1328" i="12"/>
  <c r="C1328" i="12"/>
  <c r="D1328" i="12"/>
  <c r="E1328" i="12"/>
  <c r="B1329" i="12"/>
  <c r="C1329" i="12"/>
  <c r="D1329" i="12"/>
  <c r="E1329" i="12"/>
  <c r="B1330" i="12"/>
  <c r="C1330" i="12"/>
  <c r="D1330" i="12"/>
  <c r="E1330" i="12"/>
  <c r="B1331" i="12"/>
  <c r="C1331" i="12"/>
  <c r="D1331" i="12"/>
  <c r="E1331" i="12"/>
  <c r="B1332" i="12"/>
  <c r="C1332" i="12"/>
  <c r="D1332" i="12"/>
  <c r="E1332" i="12"/>
  <c r="B1333" i="12"/>
  <c r="C1333" i="12"/>
  <c r="D1333" i="12"/>
  <c r="E1333" i="12"/>
  <c r="B1334" i="12"/>
  <c r="C1334" i="12"/>
  <c r="D1334" i="12"/>
  <c r="E1334" i="12"/>
  <c r="B1335" i="12"/>
  <c r="C1335" i="12"/>
  <c r="D1335" i="12"/>
  <c r="E1335" i="12"/>
  <c r="B1336" i="12"/>
  <c r="C1336" i="12"/>
  <c r="D1336" i="12"/>
  <c r="E1336" i="12"/>
  <c r="B1337" i="12"/>
  <c r="C1337" i="12"/>
  <c r="D1337" i="12"/>
  <c r="E1337" i="12"/>
  <c r="B1338" i="12"/>
  <c r="C1338" i="12"/>
  <c r="D1338" i="12"/>
  <c r="E1338" i="12"/>
  <c r="B1339" i="12"/>
  <c r="C1339" i="12"/>
  <c r="D1339" i="12"/>
  <c r="E1339" i="12"/>
  <c r="B1340" i="12"/>
  <c r="C1340" i="12"/>
  <c r="D1340" i="12"/>
  <c r="E1340" i="12"/>
  <c r="B1341" i="12"/>
  <c r="C1341" i="12"/>
  <c r="D1341" i="12"/>
  <c r="E1341" i="12"/>
  <c r="B1342" i="12"/>
  <c r="C1342" i="12"/>
  <c r="D1342" i="12"/>
  <c r="E1342" i="12"/>
  <c r="B1343" i="12"/>
  <c r="C1343" i="12"/>
  <c r="D1343" i="12"/>
  <c r="E1343" i="12"/>
  <c r="O1323" i="3"/>
  <c r="N1323" i="3" s="1"/>
  <c r="N1324" i="3" s="1"/>
  <c r="N1325" i="3" s="1"/>
  <c r="N1326" i="3" s="1"/>
  <c r="N1327" i="3" s="1"/>
  <c r="N1328" i="3" s="1"/>
  <c r="N1329" i="3" s="1"/>
  <c r="N1330" i="3" s="1"/>
  <c r="N1331" i="3" s="1"/>
  <c r="N1332" i="3" s="1"/>
  <c r="N1333" i="3" s="1"/>
  <c r="N1334" i="3" s="1"/>
  <c r="N1335" i="3" s="1"/>
  <c r="N1336" i="3" s="1"/>
  <c r="N1337" i="3" s="1"/>
  <c r="N1338" i="3" s="1"/>
  <c r="N1339" i="3" s="1"/>
  <c r="N1340" i="3" s="1"/>
  <c r="N1341" i="3" s="1"/>
  <c r="N1342" i="3" s="1"/>
  <c r="N1343" i="3" s="1"/>
  <c r="N1344" i="3" s="1"/>
  <c r="N1345" i="3" s="1"/>
  <c r="N1346" i="3" s="1"/>
  <c r="N1347" i="3" s="1"/>
  <c r="N1348" i="3" s="1"/>
  <c r="N1349" i="3" s="1"/>
  <c r="N1350" i="3" s="1"/>
  <c r="N1351" i="3" s="1"/>
  <c r="N1352" i="3" s="1"/>
  <c r="N1353" i="3" s="1"/>
  <c r="N1354" i="3" s="1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10" i="3"/>
  <c r="N1310" i="3" s="1"/>
  <c r="N1311" i="3" s="1"/>
  <c r="N1312" i="3" s="1"/>
  <c r="N1313" i="3" s="1"/>
  <c r="N1314" i="3" s="1"/>
  <c r="N1315" i="3" s="1"/>
  <c r="N1316" i="3" s="1"/>
  <c r="N1317" i="3" s="1"/>
  <c r="N1318" i="3" s="1"/>
  <c r="N1319" i="3" s="1"/>
  <c r="N1320" i="3" s="1"/>
  <c r="N1321" i="3" s="1"/>
  <c r="N1322" i="3" s="1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G1349" i="3"/>
  <c r="H1349" i="3"/>
  <c r="I1349" i="3"/>
  <c r="G1350" i="3"/>
  <c r="H1350" i="3"/>
  <c r="I1350" i="3"/>
  <c r="G1351" i="3"/>
  <c r="H1351" i="3"/>
  <c r="I1351" i="3"/>
  <c r="G1352" i="3"/>
  <c r="H1352" i="3"/>
  <c r="I1352" i="3"/>
  <c r="G1353" i="3"/>
  <c r="H1353" i="3"/>
  <c r="I1353" i="3"/>
  <c r="G1354" i="3"/>
  <c r="H1354" i="3"/>
  <c r="I1354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G1309" i="3"/>
  <c r="H1309" i="3"/>
  <c r="I1309" i="3"/>
  <c r="O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22" i="3"/>
  <c r="H1322" i="3"/>
  <c r="I1322" i="3"/>
  <c r="G1301" i="3"/>
  <c r="H1301" i="3"/>
  <c r="I1301" i="3"/>
  <c r="O1301" i="3"/>
  <c r="G1302" i="3"/>
  <c r="H1302" i="3"/>
  <c r="I1302" i="3"/>
  <c r="O1302" i="3"/>
  <c r="G1303" i="3"/>
  <c r="H1303" i="3"/>
  <c r="I1303" i="3"/>
  <c r="O1303" i="3"/>
  <c r="G1304" i="3"/>
  <c r="H1304" i="3"/>
  <c r="I1304" i="3"/>
  <c r="O1304" i="3"/>
  <c r="G1305" i="3"/>
  <c r="H1305" i="3"/>
  <c r="I1305" i="3"/>
  <c r="O1305" i="3"/>
  <c r="G1306" i="3"/>
  <c r="H1306" i="3"/>
  <c r="I1306" i="3"/>
  <c r="O1306" i="3"/>
  <c r="G1307" i="3"/>
  <c r="H1307" i="3"/>
  <c r="I1307" i="3"/>
  <c r="O1307" i="3"/>
  <c r="G1308" i="3"/>
  <c r="H1308" i="3"/>
  <c r="I1308" i="3"/>
  <c r="O1308" i="3"/>
  <c r="D1301" i="3"/>
  <c r="D1302" i="3"/>
  <c r="D1303" i="3"/>
  <c r="D1304" i="3"/>
  <c r="D1305" i="3"/>
  <c r="D1306" i="3"/>
  <c r="D1307" i="3"/>
  <c r="D1308" i="3"/>
  <c r="D1309" i="3"/>
  <c r="G1293" i="3"/>
  <c r="H1293" i="3"/>
  <c r="I1293" i="3"/>
  <c r="O1293" i="3"/>
  <c r="G1294" i="3"/>
  <c r="H1294" i="3"/>
  <c r="I1294" i="3"/>
  <c r="O1294" i="3"/>
  <c r="G1295" i="3"/>
  <c r="H1295" i="3"/>
  <c r="I1295" i="3"/>
  <c r="O1295" i="3"/>
  <c r="G1296" i="3"/>
  <c r="H1296" i="3"/>
  <c r="I1296" i="3"/>
  <c r="O1296" i="3"/>
  <c r="G1297" i="3"/>
  <c r="H1297" i="3"/>
  <c r="I1297" i="3"/>
  <c r="O1297" i="3"/>
  <c r="G1298" i="3"/>
  <c r="H1298" i="3"/>
  <c r="I1298" i="3"/>
  <c r="O1298" i="3"/>
  <c r="G1299" i="3"/>
  <c r="H1299" i="3"/>
  <c r="I1299" i="3"/>
  <c r="O1299" i="3"/>
  <c r="G1300" i="3"/>
  <c r="H1300" i="3"/>
  <c r="I1300" i="3"/>
  <c r="O1300" i="3"/>
  <c r="D1293" i="3"/>
  <c r="D1294" i="3"/>
  <c r="D1295" i="3"/>
  <c r="D1296" i="3"/>
  <c r="D1297" i="3"/>
  <c r="D1298" i="3"/>
  <c r="D1299" i="3"/>
  <c r="D1300" i="3"/>
  <c r="O1291" i="3"/>
  <c r="O1292" i="3"/>
  <c r="G1277" i="3"/>
  <c r="H1277" i="3"/>
  <c r="I1277" i="3"/>
  <c r="O1277" i="3"/>
  <c r="G1278" i="3"/>
  <c r="H1278" i="3"/>
  <c r="I1278" i="3"/>
  <c r="O1278" i="3"/>
  <c r="G1279" i="3"/>
  <c r="H1279" i="3"/>
  <c r="I1279" i="3"/>
  <c r="O1279" i="3"/>
  <c r="G1280" i="3"/>
  <c r="H1280" i="3"/>
  <c r="I1280" i="3"/>
  <c r="O1280" i="3"/>
  <c r="G1281" i="3"/>
  <c r="H1281" i="3"/>
  <c r="I1281" i="3"/>
  <c r="O1281" i="3"/>
  <c r="G1282" i="3"/>
  <c r="H1282" i="3"/>
  <c r="I1282" i="3"/>
  <c r="O1282" i="3"/>
  <c r="G1283" i="3"/>
  <c r="H1283" i="3"/>
  <c r="I1283" i="3"/>
  <c r="O1283" i="3"/>
  <c r="G1284" i="3"/>
  <c r="H1284" i="3"/>
  <c r="I1284" i="3"/>
  <c r="O1284" i="3"/>
  <c r="G1285" i="3"/>
  <c r="H1285" i="3"/>
  <c r="I1285" i="3"/>
  <c r="O1285" i="3"/>
  <c r="G1286" i="3"/>
  <c r="H1286" i="3"/>
  <c r="I1286" i="3"/>
  <c r="O1286" i="3"/>
  <c r="G1287" i="3"/>
  <c r="H1287" i="3"/>
  <c r="I1287" i="3"/>
  <c r="O1287" i="3"/>
  <c r="G1288" i="3"/>
  <c r="H1288" i="3"/>
  <c r="I1288" i="3"/>
  <c r="O1288" i="3"/>
  <c r="G1289" i="3"/>
  <c r="H1289" i="3"/>
  <c r="I1289" i="3"/>
  <c r="O1289" i="3"/>
  <c r="G1290" i="3"/>
  <c r="H1290" i="3"/>
  <c r="I1290" i="3"/>
  <c r="O1290" i="3"/>
  <c r="G1291" i="3"/>
  <c r="H1291" i="3"/>
  <c r="I1291" i="3"/>
  <c r="G1292" i="3"/>
  <c r="H1292" i="3"/>
  <c r="I1292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L43" i="4"/>
  <c r="L44" i="4"/>
  <c r="L45" i="4"/>
  <c r="L46" i="4"/>
  <c r="L47" i="4"/>
  <c r="L48" i="4"/>
  <c r="L49" i="4"/>
  <c r="L50" i="4"/>
  <c r="L51" i="4"/>
  <c r="L52" i="4"/>
  <c r="L816" i="4"/>
  <c r="O1266" i="3"/>
  <c r="O1267" i="3"/>
  <c r="O1268" i="3"/>
  <c r="O1269" i="3"/>
  <c r="O1270" i="3"/>
  <c r="O1271" i="3"/>
  <c r="O1272" i="3"/>
  <c r="O1273" i="3"/>
  <c r="O1274" i="3"/>
  <c r="O1275" i="3"/>
  <c r="O1276" i="3"/>
  <c r="G1273" i="3"/>
  <c r="H1273" i="3"/>
  <c r="I1273" i="3"/>
  <c r="G1274" i="3"/>
  <c r="H1274" i="3"/>
  <c r="I1274" i="3"/>
  <c r="G1275" i="3"/>
  <c r="H1275" i="3"/>
  <c r="I1275" i="3"/>
  <c r="G1276" i="3"/>
  <c r="H1276" i="3"/>
  <c r="I1276" i="3"/>
  <c r="D1273" i="3"/>
  <c r="D1274" i="3"/>
  <c r="D1275" i="3"/>
  <c r="D1276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G1272" i="3"/>
  <c r="H1272" i="3"/>
  <c r="I1203" i="3"/>
  <c r="O1203" i="3"/>
  <c r="I1204" i="3"/>
  <c r="O1204" i="3"/>
  <c r="I1205" i="3"/>
  <c r="O1205" i="3"/>
  <c r="I1206" i="3"/>
  <c r="O1206" i="3"/>
  <c r="I1207" i="3"/>
  <c r="O1207" i="3"/>
  <c r="I1208" i="3"/>
  <c r="O1208" i="3"/>
  <c r="I1209" i="3"/>
  <c r="O1209" i="3"/>
  <c r="I1210" i="3"/>
  <c r="O1210" i="3"/>
  <c r="I1211" i="3"/>
  <c r="O1211" i="3"/>
  <c r="I1212" i="3"/>
  <c r="O1212" i="3"/>
  <c r="I1213" i="3"/>
  <c r="O1213" i="3"/>
  <c r="I1214" i="3"/>
  <c r="O1214" i="3"/>
  <c r="I1215" i="3"/>
  <c r="O1215" i="3"/>
  <c r="I1216" i="3"/>
  <c r="O1216" i="3"/>
  <c r="I1217" i="3"/>
  <c r="O1217" i="3"/>
  <c r="I1218" i="3"/>
  <c r="O1218" i="3"/>
  <c r="I1219" i="3"/>
  <c r="O1219" i="3"/>
  <c r="I1220" i="3"/>
  <c r="O1220" i="3"/>
  <c r="I1221" i="3"/>
  <c r="O1221" i="3"/>
  <c r="I1222" i="3"/>
  <c r="O1222" i="3"/>
  <c r="I1223" i="3"/>
  <c r="O1223" i="3"/>
  <c r="I1224" i="3"/>
  <c r="O1224" i="3"/>
  <c r="I1225" i="3"/>
  <c r="O1225" i="3"/>
  <c r="I1226" i="3"/>
  <c r="O1226" i="3"/>
  <c r="I1227" i="3"/>
  <c r="O1227" i="3"/>
  <c r="I1228" i="3"/>
  <c r="O1228" i="3"/>
  <c r="I1229" i="3"/>
  <c r="O1229" i="3"/>
  <c r="I1230" i="3"/>
  <c r="O1230" i="3"/>
  <c r="I1231" i="3"/>
  <c r="O1231" i="3"/>
  <c r="I1232" i="3"/>
  <c r="O1232" i="3"/>
  <c r="I1233" i="3"/>
  <c r="O1233" i="3"/>
  <c r="I1234" i="3"/>
  <c r="O1234" i="3"/>
  <c r="I1235" i="3"/>
  <c r="O1235" i="3"/>
  <c r="I1236" i="3"/>
  <c r="O1236" i="3"/>
  <c r="I1237" i="3"/>
  <c r="O1237" i="3"/>
  <c r="I1238" i="3"/>
  <c r="O1238" i="3"/>
  <c r="I1239" i="3"/>
  <c r="O1239" i="3"/>
  <c r="I1240" i="3"/>
  <c r="O1240" i="3"/>
  <c r="I1241" i="3"/>
  <c r="O1241" i="3"/>
  <c r="I1242" i="3"/>
  <c r="O1242" i="3"/>
  <c r="I1243" i="3"/>
  <c r="O1243" i="3"/>
  <c r="I1244" i="3"/>
  <c r="O1244" i="3"/>
  <c r="I1245" i="3"/>
  <c r="O1245" i="3"/>
  <c r="I1246" i="3"/>
  <c r="O1246" i="3"/>
  <c r="I1247" i="3"/>
  <c r="O1247" i="3"/>
  <c r="I1248" i="3"/>
  <c r="O1248" i="3"/>
  <c r="I1249" i="3"/>
  <c r="O1249" i="3"/>
  <c r="I1250" i="3"/>
  <c r="O1250" i="3"/>
  <c r="I1251" i="3"/>
  <c r="O1251" i="3"/>
  <c r="I1252" i="3"/>
  <c r="O1252" i="3"/>
  <c r="I1253" i="3"/>
  <c r="O1253" i="3"/>
  <c r="I1254" i="3"/>
  <c r="O1254" i="3"/>
  <c r="I1255" i="3"/>
  <c r="O1255" i="3"/>
  <c r="I1256" i="3"/>
  <c r="O1256" i="3"/>
  <c r="I1257" i="3"/>
  <c r="O1257" i="3"/>
  <c r="I1258" i="3"/>
  <c r="O1258" i="3"/>
  <c r="I1259" i="3"/>
  <c r="O1259" i="3"/>
  <c r="I1260" i="3"/>
  <c r="O1260" i="3"/>
  <c r="I1261" i="3"/>
  <c r="O1261" i="3"/>
  <c r="I1262" i="3"/>
  <c r="O1262" i="3"/>
  <c r="I1263" i="3"/>
  <c r="O1263" i="3"/>
  <c r="I1264" i="3"/>
  <c r="O1264" i="3"/>
  <c r="I1265" i="3"/>
  <c r="O1265" i="3"/>
  <c r="I1266" i="3"/>
  <c r="I1267" i="3"/>
  <c r="I1268" i="3"/>
  <c r="I1269" i="3"/>
  <c r="I1270" i="3"/>
  <c r="I1271" i="3"/>
  <c r="I1272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20" i="3"/>
  <c r="D1221" i="3"/>
  <c r="D1222" i="3"/>
  <c r="D1223" i="3"/>
  <c r="D1224" i="3"/>
  <c r="D1225" i="3"/>
  <c r="D1226" i="3"/>
  <c r="D1227" i="3"/>
  <c r="D1228" i="3"/>
  <c r="D1210" i="3"/>
  <c r="D1211" i="3"/>
  <c r="D1212" i="3"/>
  <c r="D1213" i="3"/>
  <c r="D1214" i="3"/>
  <c r="D1215" i="3"/>
  <c r="D1216" i="3"/>
  <c r="D1217" i="3"/>
  <c r="D1218" i="3"/>
  <c r="D1219" i="3"/>
  <c r="G1204" i="3"/>
  <c r="H1204" i="3"/>
  <c r="G1205" i="3"/>
  <c r="H1205" i="3"/>
  <c r="G1206" i="3"/>
  <c r="H1206" i="3"/>
  <c r="G1207" i="3"/>
  <c r="H1207" i="3"/>
  <c r="G1208" i="3"/>
  <c r="H1208" i="3"/>
  <c r="G1209" i="3"/>
  <c r="H1209" i="3"/>
  <c r="D1204" i="3"/>
  <c r="D1205" i="3"/>
  <c r="D1206" i="3"/>
  <c r="D1207" i="3"/>
  <c r="D1208" i="3"/>
  <c r="D1209" i="3"/>
  <c r="C1410" i="4" l="1"/>
  <c r="I1410" i="4"/>
  <c r="C1409" i="4"/>
  <c r="I1409" i="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O7" i="3"/>
  <c r="O8" i="3"/>
  <c r="O9" i="3"/>
  <c r="O10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I1202" i="3"/>
  <c r="G1203" i="3"/>
  <c r="H1203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AL1826" i="2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D1158" i="3"/>
  <c r="D1159" i="3"/>
  <c r="D1160" i="3"/>
  <c r="D1161" i="3"/>
  <c r="D1162" i="3"/>
  <c r="D1163" i="3"/>
  <c r="D1164" i="3"/>
  <c r="D1165" i="3"/>
  <c r="D1166" i="3"/>
  <c r="D1167" i="3"/>
  <c r="D1168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G1113" i="3"/>
  <c r="G1114" i="3"/>
  <c r="G1115" i="3"/>
  <c r="H1113" i="3"/>
  <c r="I1113" i="3"/>
  <c r="H1114" i="3"/>
  <c r="I1114" i="3"/>
  <c r="H1115" i="3"/>
  <c r="I1115" i="3"/>
  <c r="D1113" i="3"/>
  <c r="D1114" i="3"/>
  <c r="D1115" i="3"/>
  <c r="D1116" i="3"/>
  <c r="D1117" i="3"/>
  <c r="D1118" i="3"/>
  <c r="D1119" i="3"/>
  <c r="D1120" i="3"/>
  <c r="D1121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D1094" i="3"/>
  <c r="D1095" i="3"/>
  <c r="D1096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D1051" i="3"/>
  <c r="D1052" i="3"/>
  <c r="D1053" i="3"/>
  <c r="D1054" i="3"/>
  <c r="D1055" i="3"/>
  <c r="D1047" i="3"/>
  <c r="D1048" i="3"/>
  <c r="D1049" i="3"/>
  <c r="D1050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D1040" i="3"/>
  <c r="D1041" i="3"/>
  <c r="D1042" i="3"/>
  <c r="D1043" i="3"/>
  <c r="D1044" i="3"/>
  <c r="D1045" i="3"/>
  <c r="D1046" i="3"/>
  <c r="AL1825" i="2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D1029" i="3"/>
  <c r="D1030" i="3"/>
  <c r="D1031" i="3"/>
  <c r="D1032" i="3"/>
  <c r="D1033" i="3"/>
  <c r="D1034" i="3"/>
  <c r="D1035" i="3"/>
  <c r="D1036" i="3"/>
  <c r="D1037" i="3"/>
  <c r="D1038" i="3"/>
  <c r="D1039" i="3"/>
  <c r="AL1824" i="23"/>
  <c r="AL1813" i="23"/>
  <c r="AL1814" i="23"/>
  <c r="AL1815" i="23"/>
  <c r="AL1816" i="23"/>
  <c r="AL1817" i="23"/>
  <c r="AL1818" i="23"/>
  <c r="AL1819" i="23"/>
  <c r="AL1820" i="23"/>
  <c r="AL1821" i="23"/>
  <c r="AL1822" i="23"/>
  <c r="AL1823" i="2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D1020" i="3"/>
  <c r="D1021" i="3"/>
  <c r="D1022" i="3"/>
  <c r="D1023" i="3"/>
  <c r="D1024" i="3"/>
  <c r="D1025" i="3"/>
  <c r="D1026" i="3"/>
  <c r="D1027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D1010" i="3"/>
  <c r="D1028" i="3"/>
  <c r="D1011" i="3"/>
  <c r="D1012" i="3"/>
  <c r="D1013" i="3"/>
  <c r="D1014" i="3"/>
  <c r="D1015" i="3"/>
  <c r="D1016" i="3"/>
  <c r="D1017" i="3"/>
  <c r="D1018" i="3"/>
  <c r="D1019" i="3"/>
  <c r="AL1809" i="23"/>
  <c r="AL1810" i="23"/>
  <c r="AL1811" i="23"/>
  <c r="AL1812" i="23"/>
  <c r="AL1808" i="23"/>
  <c r="AL1805" i="23"/>
  <c r="AL1806" i="23"/>
  <c r="AL1807" i="23"/>
  <c r="AL1800" i="23"/>
  <c r="AL1801" i="23"/>
  <c r="AL1802" i="23"/>
  <c r="AL1803" i="23"/>
  <c r="AL1804" i="2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D995" i="3"/>
  <c r="D996" i="3"/>
  <c r="D997" i="3"/>
  <c r="D998" i="3"/>
  <c r="D999" i="3"/>
  <c r="D1000" i="3"/>
  <c r="D1001" i="3"/>
  <c r="D1002" i="3"/>
  <c r="D1003" i="3"/>
  <c r="D1005" i="3"/>
  <c r="D1006" i="3"/>
  <c r="D1007" i="3"/>
  <c r="D1008" i="3"/>
  <c r="D1009" i="3"/>
  <c r="AL1797" i="23"/>
  <c r="AL1798" i="23"/>
  <c r="AL1799" i="23"/>
  <c r="AL1783" i="23"/>
  <c r="AL1784" i="23"/>
  <c r="AL1785" i="23"/>
  <c r="AL1786" i="23"/>
  <c r="AL1787" i="23"/>
  <c r="AL1788" i="23"/>
  <c r="AL1789" i="23"/>
  <c r="AL1790" i="23"/>
  <c r="AL1791" i="23"/>
  <c r="AL1792" i="23"/>
  <c r="AL1793" i="23"/>
  <c r="AL1794" i="23"/>
  <c r="AL1795" i="23"/>
  <c r="AL1796" i="23"/>
  <c r="AL1762" i="23"/>
  <c r="AL1763" i="23"/>
  <c r="AL1764" i="23"/>
  <c r="AL1765" i="23"/>
  <c r="AL1766" i="23"/>
  <c r="AL1767" i="23"/>
  <c r="AL1768" i="23"/>
  <c r="AL1769" i="23"/>
  <c r="AL1770" i="23"/>
  <c r="AL1771" i="23"/>
  <c r="AL1772" i="23"/>
  <c r="AL1773" i="23"/>
  <c r="AL1774" i="23"/>
  <c r="AL1775" i="23"/>
  <c r="AL1776" i="23"/>
  <c r="AL1777" i="23"/>
  <c r="AL1778" i="23"/>
  <c r="AL1779" i="23"/>
  <c r="AL1780" i="23"/>
  <c r="AL1781" i="23"/>
  <c r="AL1782" i="2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88" i="3"/>
  <c r="H988" i="3"/>
  <c r="I988" i="3"/>
  <c r="D989" i="3"/>
  <c r="D990" i="3"/>
  <c r="D991" i="3"/>
  <c r="D992" i="3"/>
  <c r="D993" i="3"/>
  <c r="D994" i="3"/>
  <c r="AL1742" i="23"/>
  <c r="AL1743" i="23"/>
  <c r="AL1744" i="23"/>
  <c r="AL1745" i="23"/>
  <c r="AL1746" i="23"/>
  <c r="AL1747" i="23"/>
  <c r="AL1748" i="23"/>
  <c r="AL1749" i="23"/>
  <c r="AL1750" i="23"/>
  <c r="AL1751" i="23"/>
  <c r="AL1752" i="23"/>
  <c r="AL1753" i="23"/>
  <c r="AL1754" i="23"/>
  <c r="AL1755" i="23"/>
  <c r="AL1756" i="23"/>
  <c r="AL1757" i="23"/>
  <c r="AL1758" i="23"/>
  <c r="AL1759" i="23"/>
  <c r="AL1760" i="23"/>
  <c r="AL1761" i="2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AL1733" i="23"/>
  <c r="AL1734" i="23"/>
  <c r="AL1735" i="23"/>
  <c r="AL1736" i="23"/>
  <c r="AL1737" i="23"/>
  <c r="AL1738" i="23"/>
  <c r="AL1739" i="23"/>
  <c r="AL1740" i="23"/>
  <c r="AL1741" i="23"/>
  <c r="AL1732" i="23"/>
  <c r="AL1729" i="23"/>
  <c r="AL1730" i="23"/>
  <c r="AL1731" i="23"/>
  <c r="AL1645" i="23"/>
  <c r="AL1636" i="23"/>
  <c r="AL1626" i="23"/>
  <c r="AL1707" i="23"/>
  <c r="AL1708" i="23"/>
  <c r="AL1709" i="23"/>
  <c r="AL1710" i="23"/>
  <c r="AL1711" i="23"/>
  <c r="AL1712" i="23"/>
  <c r="AL1713" i="23"/>
  <c r="AL1714" i="23"/>
  <c r="AL1715" i="23"/>
  <c r="AL1716" i="23"/>
  <c r="AL1717" i="23"/>
  <c r="AL1718" i="23"/>
  <c r="AL1719" i="23"/>
  <c r="AL1720" i="23"/>
  <c r="AL1721" i="23"/>
  <c r="AL1722" i="23"/>
  <c r="AL1723" i="23"/>
  <c r="AL1724" i="23"/>
  <c r="AL1725" i="23"/>
  <c r="AL1726" i="23"/>
  <c r="AL1727" i="23"/>
  <c r="AL1728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AL1699" i="23"/>
  <c r="AL1700" i="23"/>
  <c r="AL1701" i="23"/>
  <c r="AL1702" i="23"/>
  <c r="AL1703" i="23"/>
  <c r="AL1704" i="23"/>
  <c r="AL1705" i="23"/>
  <c r="AL1706" i="23"/>
  <c r="AL1685" i="23"/>
  <c r="AL1686" i="23"/>
  <c r="AL1687" i="23"/>
  <c r="AL1682" i="23"/>
  <c r="AL1683" i="23"/>
  <c r="AL1684" i="23"/>
  <c r="AL1680" i="23"/>
  <c r="AL1681" i="23"/>
  <c r="AL1678" i="23"/>
  <c r="AL1679" i="23"/>
  <c r="AL1675" i="23"/>
  <c r="AL1676" i="23"/>
  <c r="AL1677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52" i="23"/>
  <c r="AL1653" i="23"/>
  <c r="AL1654" i="23"/>
  <c r="AL1655" i="23"/>
  <c r="AL1656" i="23"/>
  <c r="AL1657" i="23"/>
  <c r="AL1658" i="23"/>
  <c r="AL1659" i="23"/>
  <c r="AL1660" i="23"/>
  <c r="AL1646" i="23"/>
  <c r="AL1647" i="23"/>
  <c r="AL1648" i="23"/>
  <c r="AL1649" i="23"/>
  <c r="AL1650" i="23"/>
  <c r="AL1651" i="23"/>
  <c r="AL1643" i="23"/>
  <c r="AL1644" i="23"/>
  <c r="AL1637" i="23"/>
  <c r="AL1638" i="23"/>
  <c r="AL1639" i="23"/>
  <c r="AL1640" i="23"/>
  <c r="AL1641" i="23"/>
  <c r="AL1642" i="23"/>
  <c r="AL1629" i="23"/>
  <c r="AL1630" i="23"/>
  <c r="AL1631" i="23"/>
  <c r="AL1632" i="23"/>
  <c r="AL1633" i="23"/>
  <c r="AL1634" i="23"/>
  <c r="AL1635" i="23"/>
  <c r="AL1628" i="23"/>
  <c r="AL1627" i="23"/>
  <c r="AL1625" i="23"/>
  <c r="AL1622" i="23"/>
  <c r="AL1623" i="23"/>
  <c r="AL1624" i="2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AL1570" i="23"/>
  <c r="AL1557" i="23"/>
  <c r="AL1588" i="23"/>
  <c r="AL1589" i="23"/>
  <c r="AL1590" i="23"/>
  <c r="AL1591" i="23"/>
  <c r="AL1592" i="23"/>
  <c r="AL1593" i="23"/>
  <c r="AL1594" i="23"/>
  <c r="AL1595" i="23"/>
  <c r="AL1596" i="23"/>
  <c r="AL1597" i="23"/>
  <c r="AL1598" i="23"/>
  <c r="AL1599" i="23"/>
  <c r="AL1600" i="23"/>
  <c r="AL1601" i="23"/>
  <c r="AL1602" i="23"/>
  <c r="AL1603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576" i="23"/>
  <c r="AL1577" i="23"/>
  <c r="AL1578" i="23"/>
  <c r="AL1579" i="23"/>
  <c r="AL1580" i="23"/>
  <c r="AL1581" i="23"/>
  <c r="AL1582" i="23"/>
  <c r="AL1583" i="23"/>
  <c r="AL1584" i="23"/>
  <c r="AL1585" i="23"/>
  <c r="AL1586" i="23"/>
  <c r="AL1587" i="23"/>
  <c r="AL1572" i="23"/>
  <c r="AL1573" i="23"/>
  <c r="AL1574" i="23"/>
  <c r="AL1575" i="23"/>
  <c r="AL1571" i="23"/>
  <c r="AL1568" i="23"/>
  <c r="AL1569" i="23"/>
  <c r="AL1567" i="23"/>
  <c r="AL1558" i="23"/>
  <c r="AL1559" i="23"/>
  <c r="AL1560" i="23"/>
  <c r="AL1561" i="23"/>
  <c r="AL1562" i="23"/>
  <c r="AL1563" i="23"/>
  <c r="AL1564" i="23"/>
  <c r="AL1565" i="23"/>
  <c r="AL1566" i="23"/>
  <c r="AL1555" i="23"/>
  <c r="AL1556" i="23"/>
  <c r="AL1548" i="23"/>
  <c r="AL1549" i="23"/>
  <c r="AL1550" i="23"/>
  <c r="AL1551" i="23"/>
  <c r="AL1552" i="23"/>
  <c r="AL1553" i="23"/>
  <c r="AL1554" i="23"/>
  <c r="AL1546" i="23"/>
  <c r="AL1547" i="23"/>
  <c r="AL1545" i="23"/>
  <c r="AL1544" i="23"/>
  <c r="AL1542" i="23"/>
  <c r="AL1543" i="23"/>
  <c r="AL1541" i="23"/>
  <c r="AL1537" i="23"/>
  <c r="AL1538" i="23"/>
  <c r="AL1539" i="23"/>
  <c r="AL1540" i="23"/>
  <c r="AL1534" i="23"/>
  <c r="AL1535" i="23"/>
  <c r="AL1536" i="2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430" i="23"/>
  <c r="AL1521" i="23"/>
  <c r="AL1520" i="23"/>
  <c r="AL1516" i="23"/>
  <c r="AL1517" i="23"/>
  <c r="AL1518" i="23"/>
  <c r="AL1519" i="23"/>
  <c r="AL1515" i="23"/>
  <c r="AL1509" i="23"/>
  <c r="AL1510" i="23"/>
  <c r="AL1511" i="23"/>
  <c r="AL1512" i="23"/>
  <c r="AL1513" i="23"/>
  <c r="AL1514" i="23"/>
  <c r="AL1507" i="23"/>
  <c r="AL1508" i="23"/>
  <c r="AL1504" i="23"/>
  <c r="AL1505" i="23"/>
  <c r="AL1506" i="23"/>
  <c r="AL1502" i="23"/>
  <c r="AL1503" i="23"/>
  <c r="AL1500" i="23"/>
  <c r="AL1501" i="23"/>
  <c r="AL1498" i="23"/>
  <c r="AL1499" i="23"/>
  <c r="AL1495" i="23"/>
  <c r="AL1496" i="23"/>
  <c r="AL1497" i="23"/>
  <c r="AL1489" i="23"/>
  <c r="AL1490" i="23"/>
  <c r="AL1491" i="23"/>
  <c r="AL1492" i="23"/>
  <c r="AL1493" i="23"/>
  <c r="AL1494" i="23"/>
  <c r="AL1484" i="23"/>
  <c r="AL1485" i="23"/>
  <c r="AL1486" i="23"/>
  <c r="AL1487" i="23"/>
  <c r="AL1488" i="23"/>
  <c r="AL1472" i="23"/>
  <c r="AL1473" i="23"/>
  <c r="AL1474" i="23"/>
  <c r="AL1475" i="23"/>
  <c r="AL1476" i="23"/>
  <c r="AL1477" i="23"/>
  <c r="AL1478" i="23"/>
  <c r="AL1479" i="23"/>
  <c r="AL1480" i="23"/>
  <c r="AL1481" i="23"/>
  <c r="AL1482" i="23"/>
  <c r="AL1483" i="23"/>
  <c r="AL1465" i="23"/>
  <c r="AL1466" i="23"/>
  <c r="AL1467" i="23"/>
  <c r="AL1468" i="23"/>
  <c r="AL1469" i="23"/>
  <c r="AL1470" i="23"/>
  <c r="AL1471" i="23"/>
  <c r="AL1463" i="23"/>
  <c r="AL1464" i="23"/>
  <c r="AL1460" i="23"/>
  <c r="AL1461" i="23"/>
  <c r="AL1462" i="23"/>
  <c r="AL1456" i="23"/>
  <c r="AL1457" i="23"/>
  <c r="AL1458" i="23"/>
  <c r="AL1459" i="23"/>
  <c r="AL1454" i="23"/>
  <c r="AL1455" i="23"/>
  <c r="AL1444" i="23"/>
  <c r="AL1445" i="23"/>
  <c r="AL1446" i="23"/>
  <c r="AL1447" i="23"/>
  <c r="AL1448" i="23"/>
  <c r="AL1449" i="23"/>
  <c r="AL1450" i="23"/>
  <c r="AL1451" i="23"/>
  <c r="AL1452" i="23"/>
  <c r="AL1453" i="23"/>
  <c r="AL1441" i="23"/>
  <c r="AL1442" i="23"/>
  <c r="AL1443" i="23"/>
  <c r="AL1440" i="23" l="1"/>
  <c r="AL1438" i="23"/>
  <c r="AL1439" i="23"/>
  <c r="AL1437" i="23"/>
  <c r="AL1436" i="23"/>
  <c r="AL1434" i="23"/>
  <c r="AL1435" i="23"/>
  <c r="AL1433" i="23"/>
  <c r="AL1431" i="23"/>
  <c r="AL1432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O6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3" i="3"/>
  <c r="H833" i="3"/>
  <c r="G833" i="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D823" i="3"/>
  <c r="D824" i="3"/>
  <c r="D825" i="3"/>
  <c r="D826" i="3"/>
  <c r="D827" i="3"/>
  <c r="D828" i="3"/>
  <c r="D829" i="3"/>
  <c r="D830" i="3"/>
  <c r="D831" i="3"/>
  <c r="D832" i="3"/>
  <c r="D833" i="3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G815" i="3" l="1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D818" i="3"/>
  <c r="D819" i="3"/>
  <c r="D820" i="3"/>
  <c r="D821" i="3"/>
  <c r="D822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2" i="3"/>
  <c r="H812" i="3"/>
  <c r="I812" i="3"/>
  <c r="G813" i="3"/>
  <c r="H813" i="3"/>
  <c r="I813" i="3"/>
  <c r="G814" i="3"/>
  <c r="H814" i="3"/>
  <c r="I814" i="3"/>
  <c r="G811" i="3"/>
  <c r="H811" i="3"/>
  <c r="I811" i="3"/>
  <c r="D809" i="3"/>
  <c r="D810" i="3"/>
  <c r="D812" i="3"/>
  <c r="D813" i="3"/>
  <c r="D814" i="3"/>
  <c r="D815" i="3"/>
  <c r="D816" i="3"/>
  <c r="D817" i="3"/>
  <c r="D807" i="3"/>
  <c r="D808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D155" i="3"/>
  <c r="G155" i="3"/>
  <c r="H155" i="3"/>
  <c r="I155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779" i="3"/>
  <c r="D780" i="3"/>
  <c r="D781" i="3"/>
  <c r="D782" i="3"/>
  <c r="D783" i="3"/>
  <c r="D784" i="3"/>
  <c r="D811" i="3"/>
  <c r="D988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D770" i="3"/>
  <c r="D771" i="3"/>
  <c r="D772" i="3"/>
  <c r="D773" i="3"/>
  <c r="D774" i="3"/>
  <c r="D775" i="3"/>
  <c r="D776" i="3"/>
  <c r="D777" i="3"/>
  <c r="D778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D765" i="3"/>
  <c r="D766" i="3"/>
  <c r="D767" i="3"/>
  <c r="D768" i="3"/>
  <c r="D769" i="3"/>
  <c r="D735" i="3"/>
  <c r="G735" i="3"/>
  <c r="H735" i="3"/>
  <c r="I735" i="3"/>
  <c r="D729" i="3"/>
  <c r="G729" i="3"/>
  <c r="H729" i="3"/>
  <c r="I729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D755" i="3"/>
  <c r="D756" i="3"/>
  <c r="D757" i="3"/>
  <c r="D758" i="3"/>
  <c r="D759" i="3"/>
  <c r="D760" i="3"/>
  <c r="D761" i="3"/>
  <c r="D762" i="3"/>
  <c r="D763" i="3"/>
  <c r="D764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6" i="3"/>
  <c r="H736" i="3"/>
  <c r="I736" i="3"/>
  <c r="G737" i="3"/>
  <c r="H737" i="3"/>
  <c r="I737" i="3"/>
  <c r="G738" i="3"/>
  <c r="H738" i="3"/>
  <c r="I738" i="3"/>
  <c r="D724" i="3"/>
  <c r="D725" i="3"/>
  <c r="D726" i="3"/>
  <c r="D727" i="3"/>
  <c r="D728" i="3"/>
  <c r="D730" i="3"/>
  <c r="D731" i="3"/>
  <c r="D732" i="3"/>
  <c r="D733" i="3"/>
  <c r="D734" i="3"/>
  <c r="D736" i="3"/>
  <c r="D737" i="3"/>
  <c r="D738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D715" i="3"/>
  <c r="D716" i="3"/>
  <c r="D717" i="3"/>
  <c r="D718" i="3"/>
  <c r="D719" i="3"/>
  <c r="D720" i="3"/>
  <c r="D721" i="3"/>
  <c r="D722" i="3"/>
  <c r="D723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D704" i="3"/>
  <c r="D705" i="3"/>
  <c r="D706" i="3"/>
  <c r="D707" i="3"/>
  <c r="D708" i="3"/>
  <c r="D709" i="3"/>
  <c r="D710" i="3"/>
  <c r="D711" i="3"/>
  <c r="D712" i="3"/>
  <c r="D713" i="3"/>
  <c r="D714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D694" i="3"/>
  <c r="D695" i="3"/>
  <c r="D696" i="3"/>
  <c r="D697" i="3"/>
  <c r="D698" i="3"/>
  <c r="D699" i="3"/>
  <c r="D700" i="3"/>
  <c r="D701" i="3"/>
  <c r="D702" i="3"/>
  <c r="D703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D14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D675" i="3"/>
  <c r="D676" i="3"/>
  <c r="D677" i="3"/>
  <c r="D678" i="3"/>
  <c r="D679" i="3"/>
  <c r="D680" i="3"/>
  <c r="G668" i="3" l="1"/>
  <c r="H668" i="3"/>
  <c r="I668" i="3"/>
  <c r="G669" i="3"/>
  <c r="H669" i="3"/>
  <c r="I669" i="3"/>
  <c r="G670" i="3"/>
  <c r="H670" i="3"/>
  <c r="I670" i="3"/>
  <c r="G671" i="3"/>
  <c r="H671" i="3"/>
  <c r="I671" i="3"/>
  <c r="D668" i="3"/>
  <c r="D669" i="3"/>
  <c r="D670" i="3"/>
  <c r="D671" i="3"/>
  <c r="D672" i="3"/>
  <c r="D673" i="3"/>
  <c r="D67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D661" i="3"/>
  <c r="D662" i="3"/>
  <c r="D663" i="3"/>
  <c r="D664" i="3"/>
  <c r="D665" i="3"/>
  <c r="D666" i="3"/>
  <c r="D667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D651" i="3"/>
  <c r="D652" i="3"/>
  <c r="D653" i="3"/>
  <c r="D654" i="3"/>
  <c r="D655" i="3"/>
  <c r="D656" i="3"/>
  <c r="D657" i="3"/>
  <c r="D658" i="3"/>
  <c r="D659" i="3"/>
  <c r="D660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D625" i="3"/>
  <c r="D626" i="3"/>
  <c r="D627" i="3"/>
  <c r="D628" i="3"/>
  <c r="D629" i="3"/>
  <c r="D630" i="3"/>
  <c r="D631" i="3"/>
  <c r="D632" i="3"/>
  <c r="D633" i="3"/>
  <c r="D634" i="3"/>
  <c r="D635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D617" i="3"/>
  <c r="D618" i="3"/>
  <c r="D619" i="3"/>
  <c r="D620" i="3"/>
  <c r="D621" i="3"/>
  <c r="D622" i="3"/>
  <c r="D623" i="3"/>
  <c r="D62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D606" i="3"/>
  <c r="D607" i="3"/>
  <c r="D608" i="3"/>
  <c r="D609" i="3"/>
  <c r="D610" i="3"/>
  <c r="D611" i="3"/>
  <c r="D612" i="3"/>
  <c r="D613" i="3"/>
  <c r="D614" i="3"/>
  <c r="D615" i="3"/>
  <c r="D616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C11" i="3" l="1"/>
  <c r="O11" i="3" s="1"/>
  <c r="D11" i="3" l="1"/>
  <c r="N4" i="3"/>
  <c r="H77" i="4"/>
  <c r="H74" i="4"/>
  <c r="H73" i="4"/>
  <c r="H72" i="4"/>
  <c r="H71" i="4"/>
  <c r="H70" i="4"/>
  <c r="N5" i="3" l="1"/>
  <c r="N6" i="3" s="1"/>
  <c r="N7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8" i="3" l="1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C7" i="12" l="1"/>
  <c r="D7" i="12"/>
  <c r="E7" i="12"/>
  <c r="N9" i="3"/>
  <c r="B8" i="12"/>
  <c r="I5" i="4"/>
  <c r="H5" i="4"/>
  <c r="C5" i="4"/>
  <c r="I4" i="4"/>
  <c r="C4" i="4"/>
  <c r="C6" i="12"/>
  <c r="D6" i="12"/>
  <c r="E6" i="12"/>
  <c r="L5" i="4"/>
  <c r="L4" i="4"/>
  <c r="B6" i="4"/>
  <c r="K4" i="4"/>
  <c r="C8" i="12" l="1"/>
  <c r="D8" i="12"/>
  <c r="E8" i="12"/>
  <c r="N10" i="3"/>
  <c r="B9" i="12"/>
  <c r="L6" i="4"/>
  <c r="I6" i="4"/>
  <c r="C6" i="4"/>
  <c r="K5" i="4"/>
  <c r="B4" i="13"/>
  <c r="B7" i="4"/>
  <c r="L7" i="4" s="1"/>
  <c r="C9" i="12" l="1"/>
  <c r="D9" i="12"/>
  <c r="E9" i="12"/>
  <c r="N11" i="3"/>
  <c r="B10" i="12"/>
  <c r="I7" i="4"/>
  <c r="C7" i="4"/>
  <c r="B5" i="13"/>
  <c r="D5" i="13" s="1"/>
  <c r="D94" i="14" s="1"/>
  <c r="K6" i="4"/>
  <c r="D4" i="13"/>
  <c r="E4" i="13"/>
  <c r="C4" i="13"/>
  <c r="E5" i="13"/>
  <c r="C5" i="13"/>
  <c r="K7" i="4" l="1"/>
  <c r="C10" i="12"/>
  <c r="D10" i="12"/>
  <c r="E10" i="12"/>
  <c r="N12" i="3"/>
  <c r="B11" i="12"/>
  <c r="C4" i="6"/>
  <c r="C94" i="14"/>
  <c r="I169" i="19"/>
  <c r="I168" i="19"/>
  <c r="D4" i="6"/>
  <c r="B6" i="13"/>
  <c r="B8" i="4"/>
  <c r="L8" i="4" l="1"/>
  <c r="K8" i="4"/>
  <c r="B7" i="13"/>
  <c r="C11" i="12"/>
  <c r="D11" i="12"/>
  <c r="E11" i="12"/>
  <c r="N13" i="3"/>
  <c r="B12" i="12"/>
  <c r="I8" i="4"/>
  <c r="C8" i="4"/>
  <c r="C6" i="13"/>
  <c r="D6" i="13"/>
  <c r="E6" i="13"/>
  <c r="B9" i="4"/>
  <c r="L9" i="4" l="1"/>
  <c r="D7" i="13"/>
  <c r="D16" i="6" s="1"/>
  <c r="C7" i="13"/>
  <c r="C16" i="6" s="1"/>
  <c r="E7" i="13"/>
  <c r="K9" i="4"/>
  <c r="B8" i="13"/>
  <c r="D8" i="13" s="1"/>
  <c r="C12" i="12"/>
  <c r="D12" i="12"/>
  <c r="E12" i="12"/>
  <c r="N14" i="3"/>
  <c r="B13" i="12"/>
  <c r="I9" i="4"/>
  <c r="C9" i="4"/>
  <c r="B10" i="4"/>
  <c r="L10" i="4" l="1"/>
  <c r="K10" i="4"/>
  <c r="E8" i="13"/>
  <c r="C8" i="13"/>
  <c r="B9" i="13"/>
  <c r="D9" i="13" s="1"/>
  <c r="C13" i="12"/>
  <c r="D13" i="12"/>
  <c r="E13" i="12"/>
  <c r="N15" i="3"/>
  <c r="B14" i="12"/>
  <c r="I10" i="4"/>
  <c r="C10" i="4"/>
  <c r="B11" i="4"/>
  <c r="L11" i="4" l="1"/>
  <c r="K11" i="4"/>
  <c r="E9" i="13"/>
  <c r="C9" i="13"/>
  <c r="B10" i="13"/>
  <c r="D10" i="13" s="1"/>
  <c r="C14" i="12"/>
  <c r="D14" i="12"/>
  <c r="E14" i="12"/>
  <c r="N16" i="3"/>
  <c r="B15" i="12"/>
  <c r="I11" i="4"/>
  <c r="C11" i="4"/>
  <c r="B13" i="4"/>
  <c r="L13" i="4" s="1"/>
  <c r="B12" i="4"/>
  <c r="L12" i="4" s="1"/>
  <c r="K12" i="4" l="1"/>
  <c r="K13" i="4" s="1"/>
  <c r="E10" i="13"/>
  <c r="C10" i="13"/>
  <c r="B11" i="13"/>
  <c r="D11" i="13" s="1"/>
  <c r="B13" i="13"/>
  <c r="B12" i="13"/>
  <c r="D12" i="13" s="1"/>
  <c r="C15" i="12"/>
  <c r="D15" i="12"/>
  <c r="E15" i="12"/>
  <c r="N17" i="3"/>
  <c r="B16" i="12"/>
  <c r="B5" i="6"/>
  <c r="I12" i="4"/>
  <c r="E12" i="13" s="1"/>
  <c r="C12" i="4"/>
  <c r="C12" i="13" s="1"/>
  <c r="I13" i="4"/>
  <c r="E13" i="13" s="1"/>
  <c r="H13" i="4"/>
  <c r="D13" i="13" s="1"/>
  <c r="D9" i="14" s="1"/>
  <c r="C13" i="4"/>
  <c r="C13" i="13" s="1"/>
  <c r="C9" i="14" s="1"/>
  <c r="B14" i="4"/>
  <c r="L14" i="4" l="1"/>
  <c r="K14" i="4"/>
  <c r="E11" i="13"/>
  <c r="C11" i="13"/>
  <c r="C16" i="12"/>
  <c r="D16" i="12"/>
  <c r="E16" i="12"/>
  <c r="N18" i="3"/>
  <c r="B17" i="12"/>
  <c r="B6" i="6"/>
  <c r="D5" i="6"/>
  <c r="H5" i="6"/>
  <c r="C5" i="6"/>
  <c r="I14" i="4"/>
  <c r="C14" i="4"/>
  <c r="B15" i="4"/>
  <c r="L15" i="4" l="1"/>
  <c r="K15" i="4"/>
  <c r="B14" i="13"/>
  <c r="D14" i="13" s="1"/>
  <c r="C17" i="12"/>
  <c r="D17" i="12"/>
  <c r="E17" i="12"/>
  <c r="N19" i="3"/>
  <c r="B18" i="12"/>
  <c r="B7" i="6"/>
  <c r="D6" i="6"/>
  <c r="H6" i="6"/>
  <c r="C6" i="6"/>
  <c r="I15" i="4"/>
  <c r="C15" i="4"/>
  <c r="B9" i="6"/>
  <c r="B16" i="4"/>
  <c r="L16" i="4" l="1"/>
  <c r="K16" i="4"/>
  <c r="E14" i="13"/>
  <c r="C14" i="13"/>
  <c r="B15" i="13"/>
  <c r="D15" i="13" s="1"/>
  <c r="C18" i="12"/>
  <c r="D18" i="12"/>
  <c r="E18" i="12"/>
  <c r="N20" i="3"/>
  <c r="B19" i="12"/>
  <c r="B8" i="6"/>
  <c r="D9" i="6"/>
  <c r="D7" i="6"/>
  <c r="H7" i="6"/>
  <c r="C7" i="6"/>
  <c r="I16" i="4"/>
  <c r="C16" i="4"/>
  <c r="H9" i="6"/>
  <c r="B10" i="6"/>
  <c r="B17" i="4"/>
  <c r="L17" i="4" l="1"/>
  <c r="K17" i="4"/>
  <c r="E15" i="13"/>
  <c r="C15" i="13"/>
  <c r="B16" i="13"/>
  <c r="D16" i="13" s="1"/>
  <c r="C19" i="12"/>
  <c r="D19" i="12"/>
  <c r="E19" i="12"/>
  <c r="N21" i="3"/>
  <c r="B20" i="12"/>
  <c r="C9" i="6"/>
  <c r="D8" i="6"/>
  <c r="H8" i="6"/>
  <c r="C8" i="6"/>
  <c r="I17" i="4"/>
  <c r="H17" i="4"/>
  <c r="C17" i="4"/>
  <c r="H10" i="6"/>
  <c r="D10" i="6"/>
  <c r="B11" i="6"/>
  <c r="C10" i="6"/>
  <c r="B18" i="4"/>
  <c r="L18" i="4" l="1"/>
  <c r="K18" i="4"/>
  <c r="E16" i="13"/>
  <c r="C16" i="13"/>
  <c r="B17" i="13"/>
  <c r="C17" i="13" s="1"/>
  <c r="C10" i="14" s="1"/>
  <c r="C20" i="12"/>
  <c r="D20" i="12"/>
  <c r="E20" i="12"/>
  <c r="N22" i="3"/>
  <c r="B21" i="12"/>
  <c r="I18" i="4"/>
  <c r="C18" i="4"/>
  <c r="H11" i="6"/>
  <c r="D11" i="6"/>
  <c r="B19" i="4"/>
  <c r="B12" i="6"/>
  <c r="C11" i="6"/>
  <c r="L19" i="4" l="1"/>
  <c r="K19" i="4"/>
  <c r="E17" i="13"/>
  <c r="D17" i="13"/>
  <c r="D10" i="14" s="1"/>
  <c r="B18" i="13"/>
  <c r="D18" i="13" s="1"/>
  <c r="C21" i="12"/>
  <c r="D21" i="12"/>
  <c r="E21" i="12"/>
  <c r="N23" i="3"/>
  <c r="B22" i="12"/>
  <c r="I19" i="4"/>
  <c r="H19" i="4"/>
  <c r="C19" i="4"/>
  <c r="H12" i="6"/>
  <c r="D12" i="6"/>
  <c r="B20" i="4"/>
  <c r="B13" i="6"/>
  <c r="C12" i="6"/>
  <c r="L20" i="4" l="1"/>
  <c r="K20" i="4"/>
  <c r="E18" i="13"/>
  <c r="C18" i="13"/>
  <c r="B19" i="13"/>
  <c r="C19" i="13" s="1"/>
  <c r="C76" i="14" s="1"/>
  <c r="C22" i="12"/>
  <c r="D22" i="12"/>
  <c r="E22" i="12"/>
  <c r="N24" i="3"/>
  <c r="B23" i="12"/>
  <c r="I20" i="4"/>
  <c r="C20" i="4"/>
  <c r="H13" i="6"/>
  <c r="D13" i="6"/>
  <c r="B21" i="4"/>
  <c r="B14" i="6"/>
  <c r="L21" i="4" l="1"/>
  <c r="K21" i="4"/>
  <c r="E19" i="13"/>
  <c r="D19" i="13"/>
  <c r="D76" i="14" s="1"/>
  <c r="B20" i="13"/>
  <c r="D20" i="13" s="1"/>
  <c r="C23" i="12"/>
  <c r="D23" i="12"/>
  <c r="E23" i="12"/>
  <c r="N25" i="3"/>
  <c r="B24" i="12"/>
  <c r="C13" i="6"/>
  <c r="I21" i="4"/>
  <c r="C21" i="4"/>
  <c r="H14" i="6"/>
  <c r="D14" i="6"/>
  <c r="B22" i="4"/>
  <c r="B15" i="6"/>
  <c r="C14" i="6"/>
  <c r="L22" i="4" l="1"/>
  <c r="K22" i="4"/>
  <c r="E20" i="13"/>
  <c r="C20" i="13"/>
  <c r="B21" i="13"/>
  <c r="D21" i="13" s="1"/>
  <c r="C24" i="12"/>
  <c r="D24" i="12"/>
  <c r="E24" i="12"/>
  <c r="N26" i="3"/>
  <c r="B25" i="12"/>
  <c r="I22" i="4"/>
  <c r="C22" i="4"/>
  <c r="H15" i="6"/>
  <c r="D15" i="6"/>
  <c r="C15" i="6"/>
  <c r="B23" i="4"/>
  <c r="L23" i="4" l="1"/>
  <c r="K23" i="4"/>
  <c r="E21" i="13"/>
  <c r="C21" i="13"/>
  <c r="B22" i="13"/>
  <c r="D22" i="13" s="1"/>
  <c r="C25" i="12"/>
  <c r="D25" i="12"/>
  <c r="E25" i="12"/>
  <c r="N27" i="3"/>
  <c r="B26" i="12"/>
  <c r="I23" i="4"/>
  <c r="C23" i="4"/>
  <c r="B24" i="4"/>
  <c r="B17" i="6"/>
  <c r="L24" i="4" l="1"/>
  <c r="K24" i="4"/>
  <c r="E22" i="13"/>
  <c r="C22" i="13"/>
  <c r="B23" i="13"/>
  <c r="D23" i="13" s="1"/>
  <c r="C26" i="12"/>
  <c r="D26" i="12"/>
  <c r="E26" i="12"/>
  <c r="N28" i="3"/>
  <c r="B27" i="12"/>
  <c r="I24" i="4"/>
  <c r="C24" i="4"/>
  <c r="H17" i="6"/>
  <c r="D17" i="6"/>
  <c r="C17" i="6"/>
  <c r="B25" i="4"/>
  <c r="B18" i="6"/>
  <c r="L25" i="4" l="1"/>
  <c r="K25" i="4"/>
  <c r="E23" i="13"/>
  <c r="C23" i="13"/>
  <c r="B24" i="13"/>
  <c r="D24" i="13" s="1"/>
  <c r="C27" i="12"/>
  <c r="D27" i="12"/>
  <c r="E27" i="12"/>
  <c r="N29" i="3"/>
  <c r="B28" i="12"/>
  <c r="I25" i="4"/>
  <c r="C25" i="4"/>
  <c r="H18" i="6"/>
  <c r="D18" i="6"/>
  <c r="C18" i="6"/>
  <c r="B26" i="4"/>
  <c r="B19" i="6"/>
  <c r="L26" i="4" l="1"/>
  <c r="K26" i="4"/>
  <c r="E24" i="13"/>
  <c r="C24" i="13"/>
  <c r="B25" i="13"/>
  <c r="D25" i="13" s="1"/>
  <c r="C28" i="12"/>
  <c r="D28" i="12"/>
  <c r="E28" i="12"/>
  <c r="N30" i="3"/>
  <c r="B29" i="12"/>
  <c r="I26" i="4"/>
  <c r="C26" i="4"/>
  <c r="H19" i="6"/>
  <c r="D19" i="6"/>
  <c r="C19" i="6"/>
  <c r="B27" i="4"/>
  <c r="B20" i="6"/>
  <c r="L27" i="4" l="1"/>
  <c r="K27" i="4"/>
  <c r="E25" i="13"/>
  <c r="C25" i="13"/>
  <c r="B26" i="13"/>
  <c r="D26" i="13" s="1"/>
  <c r="C29" i="12"/>
  <c r="D29" i="12"/>
  <c r="E29" i="12"/>
  <c r="N31" i="3"/>
  <c r="B30" i="12"/>
  <c r="I27" i="4"/>
  <c r="C27" i="4"/>
  <c r="H20" i="6"/>
  <c r="D20" i="6"/>
  <c r="C20" i="6"/>
  <c r="B28" i="4"/>
  <c r="B21" i="6"/>
  <c r="L28" i="4" l="1"/>
  <c r="K28" i="4"/>
  <c r="E26" i="13"/>
  <c r="C26" i="13"/>
  <c r="B27" i="13"/>
  <c r="D27" i="13" s="1"/>
  <c r="C30" i="12"/>
  <c r="D30" i="12"/>
  <c r="E30" i="12"/>
  <c r="N32" i="3"/>
  <c r="B31" i="12"/>
  <c r="I28" i="4"/>
  <c r="C28" i="4"/>
  <c r="H21" i="6"/>
  <c r="D21" i="6"/>
  <c r="C21" i="6"/>
  <c r="B29" i="4"/>
  <c r="B22" i="6"/>
  <c r="L29" i="4" l="1"/>
  <c r="K29" i="4"/>
  <c r="E27" i="13"/>
  <c r="C27" i="13"/>
  <c r="B28" i="13"/>
  <c r="D28" i="13" s="1"/>
  <c r="C31" i="12"/>
  <c r="D31" i="12"/>
  <c r="E31" i="12"/>
  <c r="N33" i="3"/>
  <c r="B32" i="12"/>
  <c r="I29" i="4"/>
  <c r="C29" i="4"/>
  <c r="H22" i="6"/>
  <c r="D22" i="6"/>
  <c r="C22" i="6"/>
  <c r="B30" i="4"/>
  <c r="B23" i="6"/>
  <c r="L30" i="4" l="1"/>
  <c r="K30" i="4"/>
  <c r="E28" i="13"/>
  <c r="C28" i="13"/>
  <c r="B29" i="13"/>
  <c r="D29" i="13" s="1"/>
  <c r="C32" i="12"/>
  <c r="D32" i="12"/>
  <c r="E32" i="12"/>
  <c r="N34" i="3"/>
  <c r="B33" i="12"/>
  <c r="I30" i="4"/>
  <c r="C30" i="4"/>
  <c r="H23" i="6"/>
  <c r="D23" i="6"/>
  <c r="C23" i="6"/>
  <c r="B31" i="4"/>
  <c r="B24" i="6"/>
  <c r="L31" i="4" l="1"/>
  <c r="K31" i="4"/>
  <c r="E29" i="13"/>
  <c r="C29" i="13"/>
  <c r="B30" i="13"/>
  <c r="D30" i="13" s="1"/>
  <c r="C33" i="12"/>
  <c r="D33" i="12"/>
  <c r="E33" i="12"/>
  <c r="N35" i="3"/>
  <c r="B34" i="12"/>
  <c r="I31" i="4"/>
  <c r="C31" i="4"/>
  <c r="H24" i="6"/>
  <c r="D24" i="6"/>
  <c r="C24" i="6"/>
  <c r="B32" i="4"/>
  <c r="B25" i="6"/>
  <c r="L32" i="4" l="1"/>
  <c r="K32" i="4"/>
  <c r="E30" i="13"/>
  <c r="C30" i="13"/>
  <c r="B31" i="13"/>
  <c r="D31" i="13" s="1"/>
  <c r="C34" i="12"/>
  <c r="D34" i="12"/>
  <c r="E34" i="12"/>
  <c r="N36" i="3"/>
  <c r="B35" i="12"/>
  <c r="I32" i="4"/>
  <c r="C32" i="4"/>
  <c r="H25" i="6"/>
  <c r="D25" i="6"/>
  <c r="C25" i="6"/>
  <c r="B33" i="4"/>
  <c r="B26" i="6"/>
  <c r="L33" i="4" l="1"/>
  <c r="K33" i="4"/>
  <c r="E31" i="13"/>
  <c r="C31" i="13"/>
  <c r="B32" i="13"/>
  <c r="D32" i="13" s="1"/>
  <c r="C35" i="12"/>
  <c r="D35" i="12"/>
  <c r="E35" i="12"/>
  <c r="N37" i="3"/>
  <c r="B36" i="12"/>
  <c r="I33" i="4"/>
  <c r="C33" i="4"/>
  <c r="H26" i="6"/>
  <c r="D26" i="6"/>
  <c r="C26" i="6"/>
  <c r="B34" i="4"/>
  <c r="B27" i="6"/>
  <c r="L34" i="4" l="1"/>
  <c r="K34" i="4"/>
  <c r="E32" i="13"/>
  <c r="C32" i="13"/>
  <c r="B33" i="13"/>
  <c r="D33" i="13" s="1"/>
  <c r="C36" i="12"/>
  <c r="D36" i="12"/>
  <c r="E36" i="12"/>
  <c r="N38" i="3"/>
  <c r="B37" i="12"/>
  <c r="I34" i="4"/>
  <c r="C34" i="4"/>
  <c r="H27" i="6"/>
  <c r="D27" i="6"/>
  <c r="C27" i="6"/>
  <c r="B35" i="4"/>
  <c r="B28" i="6"/>
  <c r="L35" i="4" l="1"/>
  <c r="K35" i="4"/>
  <c r="E33" i="13"/>
  <c r="C33" i="13"/>
  <c r="B34" i="13"/>
  <c r="D34" i="13" s="1"/>
  <c r="C37" i="12"/>
  <c r="D37" i="12"/>
  <c r="E37" i="12"/>
  <c r="N39" i="3"/>
  <c r="B38" i="12"/>
  <c r="I35" i="4"/>
  <c r="C35" i="4"/>
  <c r="B956" i="4"/>
  <c r="L956" i="4" s="1"/>
  <c r="B955" i="4"/>
  <c r="L955" i="4" s="1"/>
  <c r="H28" i="6"/>
  <c r="D28" i="6"/>
  <c r="C28" i="6"/>
  <c r="B36" i="4"/>
  <c r="B29" i="6"/>
  <c r="L36" i="4" l="1"/>
  <c r="K36" i="4"/>
  <c r="E34" i="13"/>
  <c r="C34" i="13"/>
  <c r="B35" i="13"/>
  <c r="D35" i="13" s="1"/>
  <c r="C38" i="12"/>
  <c r="D38" i="12"/>
  <c r="E38" i="12"/>
  <c r="N40" i="3"/>
  <c r="B39" i="12"/>
  <c r="I36" i="4"/>
  <c r="C36" i="4"/>
  <c r="I955" i="4"/>
  <c r="C955" i="4"/>
  <c r="I956" i="4"/>
  <c r="C956" i="4"/>
  <c r="H29" i="6"/>
  <c r="D29" i="6"/>
  <c r="C29" i="6"/>
  <c r="B37" i="4"/>
  <c r="B30" i="6"/>
  <c r="L37" i="4" l="1"/>
  <c r="K37" i="4"/>
  <c r="E35" i="13"/>
  <c r="C35" i="13"/>
  <c r="B36" i="13"/>
  <c r="D36" i="13" s="1"/>
  <c r="C39" i="12"/>
  <c r="D39" i="12"/>
  <c r="E39" i="12"/>
  <c r="N41" i="3"/>
  <c r="B40" i="12"/>
  <c r="I37" i="4"/>
  <c r="H37" i="4"/>
  <c r="C37" i="4"/>
  <c r="H30" i="6"/>
  <c r="D30" i="6"/>
  <c r="C30" i="6"/>
  <c r="B38" i="4"/>
  <c r="B31" i="6"/>
  <c r="L38" i="4" l="1"/>
  <c r="K38" i="4"/>
  <c r="E36" i="13"/>
  <c r="C36" i="13"/>
  <c r="B37" i="13"/>
  <c r="C37" i="13" s="1"/>
  <c r="C40" i="12"/>
  <c r="D40" i="12"/>
  <c r="E40" i="12"/>
  <c r="N42" i="3"/>
  <c r="B41" i="12"/>
  <c r="I38" i="4"/>
  <c r="C38" i="4"/>
  <c r="H31" i="6"/>
  <c r="D31" i="6"/>
  <c r="C31" i="6"/>
  <c r="B39" i="4"/>
  <c r="B32" i="6"/>
  <c r="L39" i="4" l="1"/>
  <c r="K39" i="4"/>
  <c r="E37" i="13"/>
  <c r="D37" i="13"/>
  <c r="B38" i="13"/>
  <c r="D38" i="13" s="1"/>
  <c r="C41" i="12"/>
  <c r="D41" i="12"/>
  <c r="E41" i="12"/>
  <c r="N43" i="3"/>
  <c r="B42" i="12"/>
  <c r="I39" i="4"/>
  <c r="C39" i="4"/>
  <c r="H32" i="6"/>
  <c r="D32" i="6"/>
  <c r="C32" i="6"/>
  <c r="B40" i="4"/>
  <c r="B33" i="6"/>
  <c r="L40" i="4" l="1"/>
  <c r="K40" i="4"/>
  <c r="E38" i="13"/>
  <c r="C38" i="13"/>
  <c r="B39" i="13"/>
  <c r="D39" i="13" s="1"/>
  <c r="C42" i="12"/>
  <c r="D42" i="12"/>
  <c r="E42" i="12"/>
  <c r="N44" i="3"/>
  <c r="B43" i="12"/>
  <c r="I40" i="4"/>
  <c r="C40" i="4"/>
  <c r="H33" i="6"/>
  <c r="D33" i="6"/>
  <c r="C33" i="6"/>
  <c r="B41" i="4"/>
  <c r="B34" i="6"/>
  <c r="L41" i="4" l="1"/>
  <c r="K41" i="4"/>
  <c r="E39" i="13"/>
  <c r="C39" i="13"/>
  <c r="B40" i="13"/>
  <c r="D40" i="13" s="1"/>
  <c r="C43" i="12"/>
  <c r="D43" i="12"/>
  <c r="E43" i="12"/>
  <c r="N45" i="3"/>
  <c r="B44" i="12"/>
  <c r="I41" i="4"/>
  <c r="C41" i="4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K42" i="4" l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E40" i="13"/>
  <c r="C40" i="13"/>
  <c r="B41" i="13"/>
  <c r="D41" i="13" s="1"/>
  <c r="B42" i="13"/>
  <c r="D42" i="13" s="1"/>
  <c r="C44" i="12"/>
  <c r="D44" i="12"/>
  <c r="E44" i="12"/>
  <c r="N46" i="3"/>
  <c r="B45" i="12"/>
  <c r="I42" i="4"/>
  <c r="E42" i="13" s="1"/>
  <c r="C42" i="4"/>
  <c r="C42" i="13" s="1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B36" i="6"/>
  <c r="K53" i="4" l="1"/>
  <c r="E41" i="13"/>
  <c r="C41" i="13"/>
  <c r="C45" i="12"/>
  <c r="D45" i="12"/>
  <c r="E45" i="12"/>
  <c r="N47" i="3"/>
  <c r="B46" i="12"/>
  <c r="B43" i="13"/>
  <c r="D43" i="13" s="1"/>
  <c r="I53" i="4"/>
  <c r="C53" i="4"/>
  <c r="H36" i="6"/>
  <c r="D36" i="6"/>
  <c r="C36" i="6"/>
  <c r="B54" i="4"/>
  <c r="L54" i="4" s="1"/>
  <c r="B37" i="6"/>
  <c r="K54" i="4" l="1"/>
  <c r="B44" i="13"/>
  <c r="D44" i="13" s="1"/>
  <c r="C46" i="12"/>
  <c r="D46" i="12"/>
  <c r="E46" i="12"/>
  <c r="N48" i="3"/>
  <c r="B47" i="12"/>
  <c r="I54" i="4"/>
  <c r="C54" i="4"/>
  <c r="H37" i="6"/>
  <c r="D37" i="6"/>
  <c r="C37" i="6"/>
  <c r="B55" i="4"/>
  <c r="L55" i="4" s="1"/>
  <c r="B38" i="6"/>
  <c r="K55" i="4" l="1"/>
  <c r="C47" i="12"/>
  <c r="D47" i="12"/>
  <c r="E47" i="12"/>
  <c r="N49" i="3"/>
  <c r="B48" i="12"/>
  <c r="B45" i="13"/>
  <c r="D45" i="13" s="1"/>
  <c r="I55" i="4"/>
  <c r="C55" i="4"/>
  <c r="H38" i="6"/>
  <c r="D38" i="6"/>
  <c r="C38" i="6"/>
  <c r="B56" i="4"/>
  <c r="L56" i="4" s="1"/>
  <c r="B39" i="6"/>
  <c r="K56" i="4" l="1"/>
  <c r="B46" i="13"/>
  <c r="D46" i="13" s="1"/>
  <c r="C48" i="12"/>
  <c r="D48" i="12"/>
  <c r="E48" i="12"/>
  <c r="N50" i="3"/>
  <c r="B49" i="12"/>
  <c r="I56" i="4"/>
  <c r="C56" i="4"/>
  <c r="H39" i="6"/>
  <c r="D39" i="6"/>
  <c r="C39" i="6"/>
  <c r="B57" i="4"/>
  <c r="L57" i="4" s="1"/>
  <c r="B40" i="6"/>
  <c r="K57" i="4" l="1"/>
  <c r="C49" i="12"/>
  <c r="D49" i="12"/>
  <c r="E49" i="12"/>
  <c r="N51" i="3"/>
  <c r="B50" i="12"/>
  <c r="B47" i="13"/>
  <c r="D47" i="13" s="1"/>
  <c r="I57" i="4"/>
  <c r="C57" i="4"/>
  <c r="H40" i="6"/>
  <c r="D40" i="6"/>
  <c r="B58" i="4"/>
  <c r="L58" i="4" s="1"/>
  <c r="B41" i="6"/>
  <c r="K58" i="4" l="1"/>
  <c r="B48" i="13"/>
  <c r="D48" i="13" s="1"/>
  <c r="C50" i="12"/>
  <c r="D50" i="12"/>
  <c r="E50" i="12"/>
  <c r="N52" i="3"/>
  <c r="B51" i="12"/>
  <c r="I58" i="4"/>
  <c r="C58" i="4"/>
  <c r="H41" i="6"/>
  <c r="D41" i="6"/>
  <c r="B59" i="4"/>
  <c r="L59" i="4" s="1"/>
  <c r="B42" i="6"/>
  <c r="K59" i="4" l="1"/>
  <c r="C51" i="12"/>
  <c r="D51" i="12"/>
  <c r="E51" i="12"/>
  <c r="N53" i="3"/>
  <c r="B52" i="12"/>
  <c r="B49" i="13"/>
  <c r="D49" i="13" s="1"/>
  <c r="I59" i="4"/>
  <c r="C59" i="4"/>
  <c r="H42" i="6"/>
  <c r="D42" i="6"/>
  <c r="B60" i="4"/>
  <c r="L60" i="4" s="1"/>
  <c r="B43" i="6"/>
  <c r="K60" i="4" l="1"/>
  <c r="B50" i="13"/>
  <c r="D50" i="13" s="1"/>
  <c r="C52" i="12"/>
  <c r="D52" i="12"/>
  <c r="E52" i="12"/>
  <c r="N54" i="3"/>
  <c r="B53" i="12"/>
  <c r="I60" i="4"/>
  <c r="C60" i="4"/>
  <c r="H43" i="6"/>
  <c r="D43" i="6"/>
  <c r="B61" i="4"/>
  <c r="L61" i="4" s="1"/>
  <c r="B44" i="6"/>
  <c r="K61" i="4" l="1"/>
  <c r="C53" i="12"/>
  <c r="D53" i="12"/>
  <c r="E53" i="12"/>
  <c r="N55" i="3"/>
  <c r="B54" i="12"/>
  <c r="B51" i="13"/>
  <c r="D51" i="13" s="1"/>
  <c r="I61" i="4"/>
  <c r="C61" i="4"/>
  <c r="H44" i="6"/>
  <c r="D44" i="6"/>
  <c r="B62" i="4"/>
  <c r="L62" i="4" s="1"/>
  <c r="B45" i="6"/>
  <c r="K62" i="4" l="1"/>
  <c r="B52" i="13"/>
  <c r="D52" i="13" s="1"/>
  <c r="C54" i="12"/>
  <c r="D54" i="12"/>
  <c r="E54" i="12"/>
  <c r="N56" i="3"/>
  <c r="B55" i="12"/>
  <c r="I62" i="4"/>
  <c r="C62" i="4"/>
  <c r="H45" i="6"/>
  <c r="D45" i="6"/>
  <c r="B63" i="4"/>
  <c r="L63" i="4" s="1"/>
  <c r="B46" i="6"/>
  <c r="K63" i="4" l="1"/>
  <c r="C55" i="12"/>
  <c r="D55" i="12"/>
  <c r="E55" i="12"/>
  <c r="N57" i="3"/>
  <c r="B56" i="12"/>
  <c r="B53" i="13"/>
  <c r="I63" i="4"/>
  <c r="C63" i="4"/>
  <c r="H46" i="6"/>
  <c r="D46" i="6"/>
  <c r="B64" i="4"/>
  <c r="L64" i="4" s="1"/>
  <c r="B47" i="6"/>
  <c r="K64" i="4" l="1"/>
  <c r="B54" i="13"/>
  <c r="D53" i="13"/>
  <c r="C53" i="13"/>
  <c r="E53" i="13"/>
  <c r="C56" i="12"/>
  <c r="D56" i="12"/>
  <c r="E56" i="12"/>
  <c r="N58" i="3"/>
  <c r="B57" i="12"/>
  <c r="I64" i="4"/>
  <c r="C64" i="4"/>
  <c r="H47" i="6"/>
  <c r="D47" i="6"/>
  <c r="B65" i="4"/>
  <c r="L65" i="4" s="1"/>
  <c r="B48" i="6"/>
  <c r="K65" i="4" l="1"/>
  <c r="C57" i="12"/>
  <c r="D57" i="12"/>
  <c r="E57" i="12"/>
  <c r="N59" i="3"/>
  <c r="B58" i="12"/>
  <c r="B55" i="13"/>
  <c r="D54" i="13"/>
  <c r="C54" i="13"/>
  <c r="E54" i="13"/>
  <c r="I65" i="4"/>
  <c r="C65" i="4"/>
  <c r="H48" i="6"/>
  <c r="D48" i="6"/>
  <c r="B66" i="4"/>
  <c r="L66" i="4" s="1"/>
  <c r="B49" i="6"/>
  <c r="K66" i="4" l="1"/>
  <c r="B56" i="13"/>
  <c r="D55" i="13"/>
  <c r="C55" i="13"/>
  <c r="E55" i="13"/>
  <c r="C58" i="12"/>
  <c r="D58" i="12"/>
  <c r="E58" i="12"/>
  <c r="N60" i="3"/>
  <c r="B59" i="12"/>
  <c r="I66" i="4"/>
  <c r="C66" i="4"/>
  <c r="H49" i="6"/>
  <c r="D49" i="6"/>
  <c r="B67" i="4"/>
  <c r="L67" i="4" s="1"/>
  <c r="B50" i="6"/>
  <c r="K67" i="4" l="1"/>
  <c r="C59" i="12"/>
  <c r="D59" i="12"/>
  <c r="E59" i="12"/>
  <c r="N61" i="3"/>
  <c r="B60" i="12"/>
  <c r="B57" i="13"/>
  <c r="D56" i="13"/>
  <c r="C56" i="13"/>
  <c r="E56" i="13"/>
  <c r="I67" i="4"/>
  <c r="C67" i="4"/>
  <c r="H50" i="6"/>
  <c r="D50" i="6"/>
  <c r="C50" i="6"/>
  <c r="B68" i="4"/>
  <c r="L68" i="4" s="1"/>
  <c r="B51" i="6"/>
  <c r="K68" i="4" l="1"/>
  <c r="B58" i="13"/>
  <c r="D57" i="13"/>
  <c r="C57" i="13"/>
  <c r="E57" i="13"/>
  <c r="C60" i="12"/>
  <c r="D60" i="12"/>
  <c r="E60" i="12"/>
  <c r="N62" i="3"/>
  <c r="B61" i="12"/>
  <c r="I68" i="4"/>
  <c r="C68" i="4"/>
  <c r="H51" i="6"/>
  <c r="D51" i="6"/>
  <c r="C51" i="6"/>
  <c r="B69" i="4"/>
  <c r="L69" i="4" s="1"/>
  <c r="B52" i="6"/>
  <c r="K69" i="4" l="1"/>
  <c r="C61" i="12"/>
  <c r="D61" i="12"/>
  <c r="E61" i="12"/>
  <c r="N63" i="3"/>
  <c r="B62" i="12"/>
  <c r="B59" i="13"/>
  <c r="D58" i="13"/>
  <c r="C58" i="13"/>
  <c r="E58" i="13"/>
  <c r="I69" i="4"/>
  <c r="C69" i="4"/>
  <c r="H52" i="6"/>
  <c r="D52" i="6"/>
  <c r="C52" i="6"/>
  <c r="B70" i="4"/>
  <c r="L70" i="4" s="1"/>
  <c r="B53" i="6"/>
  <c r="K70" i="4" l="1"/>
  <c r="B60" i="13"/>
  <c r="D59" i="13"/>
  <c r="C59" i="13"/>
  <c r="E59" i="13"/>
  <c r="C62" i="12"/>
  <c r="D62" i="12"/>
  <c r="E62" i="12"/>
  <c r="N64" i="3"/>
  <c r="B63" i="12"/>
  <c r="I70" i="4"/>
  <c r="C70" i="4"/>
  <c r="H53" i="6"/>
  <c r="D53" i="6"/>
  <c r="C53" i="6"/>
  <c r="B71" i="4"/>
  <c r="L71" i="4" s="1"/>
  <c r="B54" i="6"/>
  <c r="K71" i="4" l="1"/>
  <c r="C63" i="12"/>
  <c r="D63" i="12"/>
  <c r="E63" i="12"/>
  <c r="N65" i="3"/>
  <c r="B64" i="12"/>
  <c r="B61" i="13"/>
  <c r="D60" i="13"/>
  <c r="C60" i="13"/>
  <c r="E60" i="13"/>
  <c r="I71" i="4"/>
  <c r="C71" i="4"/>
  <c r="H54" i="6"/>
  <c r="D54" i="6"/>
  <c r="C54" i="6"/>
  <c r="B72" i="4"/>
  <c r="L72" i="4" s="1"/>
  <c r="B55" i="6"/>
  <c r="K72" i="4" l="1"/>
  <c r="B62" i="13"/>
  <c r="D61" i="13"/>
  <c r="C61" i="13"/>
  <c r="E61" i="13"/>
  <c r="C64" i="12"/>
  <c r="D64" i="12"/>
  <c r="E64" i="12"/>
  <c r="N66" i="3"/>
  <c r="B65" i="12"/>
  <c r="I72" i="4"/>
  <c r="C72" i="4"/>
  <c r="H55" i="6"/>
  <c r="D55" i="6"/>
  <c r="C55" i="6"/>
  <c r="B73" i="4"/>
  <c r="L73" i="4" s="1"/>
  <c r="B56" i="6"/>
  <c r="K73" i="4" l="1"/>
  <c r="C65" i="12"/>
  <c r="D65" i="12"/>
  <c r="E65" i="12"/>
  <c r="N67" i="3"/>
  <c r="B66" i="12"/>
  <c r="B63" i="13"/>
  <c r="D62" i="13"/>
  <c r="C62" i="13"/>
  <c r="E62" i="13"/>
  <c r="I73" i="4"/>
  <c r="C73" i="4"/>
  <c r="H56" i="6"/>
  <c r="D56" i="6"/>
  <c r="C56" i="6"/>
  <c r="B74" i="4"/>
  <c r="L74" i="4" s="1"/>
  <c r="B57" i="6"/>
  <c r="K74" i="4" l="1"/>
  <c r="K75" i="4" s="1"/>
  <c r="K76" i="4" s="1"/>
  <c r="B64" i="13"/>
  <c r="D63" i="13"/>
  <c r="C63" i="13"/>
  <c r="E63" i="13"/>
  <c r="C66" i="12"/>
  <c r="D66" i="12"/>
  <c r="E66" i="12"/>
  <c r="N68" i="3"/>
  <c r="B67" i="12"/>
  <c r="I74" i="4"/>
  <c r="C74" i="4"/>
  <c r="H57" i="6"/>
  <c r="D57" i="6"/>
  <c r="C57" i="6"/>
  <c r="B77" i="4"/>
  <c r="L77" i="4" s="1"/>
  <c r="B58" i="6"/>
  <c r="K77" i="4" l="1"/>
  <c r="C67" i="12"/>
  <c r="D67" i="12"/>
  <c r="E67" i="12"/>
  <c r="N69" i="3"/>
  <c r="B68" i="12"/>
  <c r="B65" i="13"/>
  <c r="D64" i="13"/>
  <c r="C64" i="13"/>
  <c r="E64" i="13"/>
  <c r="I77" i="4"/>
  <c r="C77" i="4"/>
  <c r="H58" i="6"/>
  <c r="D58" i="6"/>
  <c r="C58" i="6"/>
  <c r="B78" i="4"/>
  <c r="L78" i="4" s="1"/>
  <c r="B59" i="6"/>
  <c r="K78" i="4" l="1"/>
  <c r="B66" i="13"/>
  <c r="D65" i="13"/>
  <c r="C65" i="13"/>
  <c r="E65" i="13"/>
  <c r="C68" i="12"/>
  <c r="D68" i="12"/>
  <c r="E68" i="12"/>
  <c r="N70" i="3"/>
  <c r="B69" i="12"/>
  <c r="I78" i="4"/>
  <c r="C78" i="4"/>
  <c r="H59" i="6"/>
  <c r="D59" i="6"/>
  <c r="C59" i="6"/>
  <c r="B79" i="4"/>
  <c r="L79" i="4" s="1"/>
  <c r="B60" i="6"/>
  <c r="K79" i="4" l="1"/>
  <c r="C69" i="12"/>
  <c r="D69" i="12"/>
  <c r="E69" i="12"/>
  <c r="N71" i="3"/>
  <c r="B70" i="12"/>
  <c r="B67" i="13"/>
  <c r="D66" i="13"/>
  <c r="C66" i="13"/>
  <c r="E66" i="13"/>
  <c r="I79" i="4"/>
  <c r="C79" i="4"/>
  <c r="H60" i="6"/>
  <c r="D60" i="6"/>
  <c r="C60" i="6"/>
  <c r="B80" i="4"/>
  <c r="L80" i="4" s="1"/>
  <c r="B61" i="6"/>
  <c r="K80" i="4" l="1"/>
  <c r="B68" i="13"/>
  <c r="D67" i="13"/>
  <c r="C67" i="13"/>
  <c r="E67" i="13"/>
  <c r="C70" i="12"/>
  <c r="D70" i="12"/>
  <c r="E70" i="12"/>
  <c r="B71" i="12"/>
  <c r="N72" i="3"/>
  <c r="I80" i="4"/>
  <c r="C80" i="4"/>
  <c r="H61" i="6"/>
  <c r="D61" i="6"/>
  <c r="C61" i="6"/>
  <c r="B81" i="4"/>
  <c r="L81" i="4" s="1"/>
  <c r="B62" i="6"/>
  <c r="K81" i="4" l="1"/>
  <c r="N73" i="3"/>
  <c r="B72" i="12"/>
  <c r="C71" i="12"/>
  <c r="D71" i="12"/>
  <c r="E71" i="12"/>
  <c r="B69" i="13"/>
  <c r="D68" i="13"/>
  <c r="C68" i="13"/>
  <c r="E68" i="13"/>
  <c r="I81" i="4"/>
  <c r="C81" i="4"/>
  <c r="H62" i="6"/>
  <c r="D62" i="6"/>
  <c r="C62" i="6"/>
  <c r="B82" i="4"/>
  <c r="L82" i="4" s="1"/>
  <c r="B63" i="6"/>
  <c r="K82" i="4" l="1"/>
  <c r="B70" i="13"/>
  <c r="D69" i="13"/>
  <c r="C69" i="13"/>
  <c r="E69" i="13"/>
  <c r="D72" i="12"/>
  <c r="E72" i="12"/>
  <c r="C72" i="12"/>
  <c r="N74" i="3"/>
  <c r="B73" i="12"/>
  <c r="I82" i="4"/>
  <c r="C82" i="4"/>
  <c r="H63" i="6"/>
  <c r="D63" i="6"/>
  <c r="C63" i="6"/>
  <c r="B83" i="4"/>
  <c r="L83" i="4" s="1"/>
  <c r="B64" i="6"/>
  <c r="K83" i="4" l="1"/>
  <c r="C73" i="12"/>
  <c r="D73" i="12"/>
  <c r="E73" i="12"/>
  <c r="N75" i="3"/>
  <c r="B74" i="12"/>
  <c r="B71" i="13"/>
  <c r="D70" i="13"/>
  <c r="C70" i="13"/>
  <c r="E70" i="13"/>
  <c r="I83" i="4"/>
  <c r="C83" i="4"/>
  <c r="H64" i="6"/>
  <c r="D64" i="6"/>
  <c r="C64" i="6"/>
  <c r="B84" i="4"/>
  <c r="L84" i="4" s="1"/>
  <c r="B65" i="6"/>
  <c r="K84" i="4" l="1"/>
  <c r="B72" i="13"/>
  <c r="D71" i="13"/>
  <c r="C71" i="13"/>
  <c r="E71" i="13"/>
  <c r="C74" i="12"/>
  <c r="D74" i="12"/>
  <c r="E74" i="12"/>
  <c r="N76" i="3"/>
  <c r="B75" i="12"/>
  <c r="I84" i="4"/>
  <c r="C84" i="4"/>
  <c r="H65" i="6"/>
  <c r="D65" i="6"/>
  <c r="C65" i="6"/>
  <c r="B85" i="4"/>
  <c r="L85" i="4" s="1"/>
  <c r="B66" i="6"/>
  <c r="K85" i="4" l="1"/>
  <c r="K86" i="4" s="1"/>
  <c r="C75" i="12"/>
  <c r="D75" i="12"/>
  <c r="E75" i="12"/>
  <c r="N77" i="3"/>
  <c r="B76" i="12"/>
  <c r="B73" i="13"/>
  <c r="D72" i="13"/>
  <c r="C72" i="13"/>
  <c r="E72" i="13"/>
  <c r="I85" i="4"/>
  <c r="C85" i="4"/>
  <c r="H66" i="6"/>
  <c r="D66" i="6"/>
  <c r="C66" i="6"/>
  <c r="B87" i="4"/>
  <c r="B67" i="6"/>
  <c r="B74" i="13" l="1"/>
  <c r="D73" i="13"/>
  <c r="C73" i="13"/>
  <c r="E73" i="13"/>
  <c r="C76" i="12"/>
  <c r="D76" i="12"/>
  <c r="E76" i="12"/>
  <c r="N78" i="3"/>
  <c r="B77" i="12"/>
  <c r="I87" i="4"/>
  <c r="H87" i="4"/>
  <c r="E87" i="4" s="1"/>
  <c r="L87" i="4" s="1"/>
  <c r="K87" i="4" s="1"/>
  <c r="C87" i="4"/>
  <c r="H67" i="6"/>
  <c r="D67" i="6"/>
  <c r="C67" i="6"/>
  <c r="B88" i="4"/>
  <c r="B68" i="6"/>
  <c r="C77" i="12" l="1"/>
  <c r="D77" i="12"/>
  <c r="E77" i="12"/>
  <c r="N79" i="3"/>
  <c r="B78" i="12"/>
  <c r="D74" i="13"/>
  <c r="C74" i="13"/>
  <c r="E74" i="13"/>
  <c r="B75" i="13"/>
  <c r="I88" i="4"/>
  <c r="H88" i="4"/>
  <c r="E88" i="4" s="1"/>
  <c r="L88" i="4" s="1"/>
  <c r="K88" i="4" s="1"/>
  <c r="C88" i="4"/>
  <c r="H68" i="6"/>
  <c r="D68" i="6"/>
  <c r="C68" i="6"/>
  <c r="B89" i="4"/>
  <c r="B69" i="6"/>
  <c r="D75" i="13" l="1"/>
  <c r="C75" i="13"/>
  <c r="E75" i="13"/>
  <c r="B76" i="13"/>
  <c r="C78" i="12"/>
  <c r="D78" i="12"/>
  <c r="E78" i="12"/>
  <c r="N80" i="3"/>
  <c r="B79" i="12"/>
  <c r="I89" i="4"/>
  <c r="H89" i="4"/>
  <c r="E89" i="4" s="1"/>
  <c r="L89" i="4" s="1"/>
  <c r="K89" i="4" s="1"/>
  <c r="C89" i="4"/>
  <c r="H69" i="6"/>
  <c r="D69" i="6"/>
  <c r="C69" i="6"/>
  <c r="B90" i="4"/>
  <c r="B70" i="6"/>
  <c r="C79" i="12" l="1"/>
  <c r="D79" i="12"/>
  <c r="E79" i="12"/>
  <c r="N81" i="3"/>
  <c r="B80" i="12"/>
  <c r="B77" i="13"/>
  <c r="D76" i="13"/>
  <c r="C76" i="13"/>
  <c r="E76" i="13"/>
  <c r="I90" i="4"/>
  <c r="H90" i="4"/>
  <c r="E90" i="4" s="1"/>
  <c r="L90" i="4" s="1"/>
  <c r="K90" i="4" s="1"/>
  <c r="C90" i="4"/>
  <c r="H70" i="6"/>
  <c r="D70" i="6"/>
  <c r="C70" i="6"/>
  <c r="B91" i="4"/>
  <c r="B71" i="6"/>
  <c r="B78" i="13" l="1"/>
  <c r="D77" i="13"/>
  <c r="C77" i="13"/>
  <c r="E77" i="13"/>
  <c r="C80" i="12"/>
  <c r="D80" i="12"/>
  <c r="E80" i="12"/>
  <c r="N82" i="3"/>
  <c r="B81" i="12"/>
  <c r="I91" i="4"/>
  <c r="H91" i="4"/>
  <c r="E91" i="4" s="1"/>
  <c r="L91" i="4" s="1"/>
  <c r="K91" i="4" s="1"/>
  <c r="C91" i="4"/>
  <c r="H71" i="6"/>
  <c r="D71" i="6"/>
  <c r="C71" i="6"/>
  <c r="B92" i="4"/>
  <c r="B72" i="6"/>
  <c r="C81" i="12" l="1"/>
  <c r="D81" i="12"/>
  <c r="E81" i="12"/>
  <c r="N83" i="3"/>
  <c r="B82" i="12"/>
  <c r="B79" i="13"/>
  <c r="D78" i="13"/>
  <c r="C78" i="13"/>
  <c r="E78" i="13"/>
  <c r="I92" i="4"/>
  <c r="H92" i="4"/>
  <c r="E92" i="4" s="1"/>
  <c r="L92" i="4" s="1"/>
  <c r="K92" i="4" s="1"/>
  <c r="C92" i="4"/>
  <c r="H72" i="6"/>
  <c r="D72" i="6"/>
  <c r="C72" i="6"/>
  <c r="B93" i="4"/>
  <c r="B73" i="6"/>
  <c r="B80" i="13" l="1"/>
  <c r="D79" i="13"/>
  <c r="C79" i="13"/>
  <c r="E79" i="13"/>
  <c r="C82" i="12"/>
  <c r="D82" i="12"/>
  <c r="E82" i="12"/>
  <c r="N84" i="3"/>
  <c r="B83" i="12"/>
  <c r="I93" i="4"/>
  <c r="H93" i="4"/>
  <c r="E93" i="4" s="1"/>
  <c r="L93" i="4" s="1"/>
  <c r="K93" i="4" s="1"/>
  <c r="C93" i="4"/>
  <c r="H73" i="6"/>
  <c r="D73" i="6"/>
  <c r="C73" i="6"/>
  <c r="B94" i="4"/>
  <c r="B74" i="6"/>
  <c r="C83" i="12" l="1"/>
  <c r="D83" i="12"/>
  <c r="E83" i="12"/>
  <c r="N85" i="3"/>
  <c r="B84" i="12"/>
  <c r="B81" i="13"/>
  <c r="D80" i="13"/>
  <c r="C80" i="13"/>
  <c r="E80" i="13"/>
  <c r="I94" i="4"/>
  <c r="H94" i="4"/>
  <c r="E94" i="4" s="1"/>
  <c r="L94" i="4" s="1"/>
  <c r="K94" i="4" s="1"/>
  <c r="C94" i="4"/>
  <c r="H74" i="6"/>
  <c r="D74" i="6"/>
  <c r="C74" i="6"/>
  <c r="B95" i="4"/>
  <c r="B82" i="13" l="1"/>
  <c r="D81" i="13"/>
  <c r="C81" i="13"/>
  <c r="E81" i="13"/>
  <c r="C84" i="12"/>
  <c r="D84" i="12"/>
  <c r="E84" i="12"/>
  <c r="N86" i="3"/>
  <c r="B85" i="12"/>
  <c r="I95" i="4"/>
  <c r="H95" i="4"/>
  <c r="E95" i="4" s="1"/>
  <c r="L95" i="4" s="1"/>
  <c r="K95" i="4" s="1"/>
  <c r="C95" i="4"/>
  <c r="B96" i="4"/>
  <c r="B4" i="14"/>
  <c r="D4" i="14" l="1"/>
  <c r="C4" i="14"/>
  <c r="C85" i="12"/>
  <c r="D85" i="12"/>
  <c r="E85" i="12"/>
  <c r="N87" i="3"/>
  <c r="B86" i="12"/>
  <c r="B83" i="13"/>
  <c r="D82" i="13"/>
  <c r="C82" i="13"/>
  <c r="E82" i="13"/>
  <c r="I96" i="4"/>
  <c r="H96" i="4"/>
  <c r="E96" i="4" s="1"/>
  <c r="L96" i="4" s="1"/>
  <c r="K96" i="4" s="1"/>
  <c r="C96" i="4"/>
  <c r="B97" i="4"/>
  <c r="B5" i="14"/>
  <c r="D5" i="14" l="1"/>
  <c r="C5" i="14"/>
  <c r="B84" i="13"/>
  <c r="D83" i="13"/>
  <c r="C83" i="13"/>
  <c r="E83" i="13"/>
  <c r="C86" i="12"/>
  <c r="D86" i="12"/>
  <c r="E86" i="12"/>
  <c r="N88" i="3"/>
  <c r="B87" i="12"/>
  <c r="I97" i="4"/>
  <c r="H97" i="4"/>
  <c r="E97" i="4" s="1"/>
  <c r="L97" i="4" s="1"/>
  <c r="K97" i="4" s="1"/>
  <c r="C97" i="4"/>
  <c r="B98" i="4"/>
  <c r="H4" i="14"/>
  <c r="B6" i="14"/>
  <c r="D6" i="14" l="1"/>
  <c r="C6" i="14"/>
  <c r="C87" i="12"/>
  <c r="D87" i="12"/>
  <c r="E87" i="12"/>
  <c r="N89" i="3"/>
  <c r="B88" i="12"/>
  <c r="B85" i="13"/>
  <c r="D84" i="13"/>
  <c r="C84" i="13"/>
  <c r="E84" i="13"/>
  <c r="I98" i="4"/>
  <c r="H98" i="4"/>
  <c r="E98" i="4" s="1"/>
  <c r="L98" i="4" s="1"/>
  <c r="K98" i="4" s="1"/>
  <c r="C98" i="4"/>
  <c r="B99" i="4"/>
  <c r="G4" i="14"/>
  <c r="B4" i="20"/>
  <c r="H5" i="14"/>
  <c r="B7" i="14"/>
  <c r="H6" i="14"/>
  <c r="H7" i="14" l="1"/>
  <c r="D7" i="14"/>
  <c r="C7" i="14"/>
  <c r="C85" i="13"/>
  <c r="D85" i="13"/>
  <c r="E85" i="13"/>
  <c r="B86" i="13"/>
  <c r="C88" i="12"/>
  <c r="D88" i="12"/>
  <c r="E88" i="12"/>
  <c r="N90" i="3"/>
  <c r="B89" i="12"/>
  <c r="I99" i="4"/>
  <c r="H99" i="4"/>
  <c r="E99" i="4" s="1"/>
  <c r="L99" i="4" s="1"/>
  <c r="K99" i="4" s="1"/>
  <c r="C99" i="4"/>
  <c r="B100" i="4"/>
  <c r="C4" i="20"/>
  <c r="D4" i="20"/>
  <c r="B75" i="6"/>
  <c r="G5" i="14"/>
  <c r="G6" i="14" s="1"/>
  <c r="B5" i="20"/>
  <c r="B8" i="14"/>
  <c r="H8" i="14" l="1"/>
  <c r="D8" i="14"/>
  <c r="C8" i="14"/>
  <c r="C89" i="12"/>
  <c r="D89" i="12"/>
  <c r="E89" i="12"/>
  <c r="B90" i="12"/>
  <c r="N91" i="3"/>
  <c r="B87" i="13"/>
  <c r="C86" i="13"/>
  <c r="D86" i="13"/>
  <c r="E86" i="13"/>
  <c r="G7" i="14"/>
  <c r="G8" i="14" s="1"/>
  <c r="G9" i="14" s="1"/>
  <c r="B7" i="20"/>
  <c r="D7" i="20" s="1"/>
  <c r="I100" i="4"/>
  <c r="H100" i="4"/>
  <c r="E100" i="4" s="1"/>
  <c r="L100" i="4" s="1"/>
  <c r="K100" i="4" s="1"/>
  <c r="C100" i="4"/>
  <c r="H75" i="6"/>
  <c r="D75" i="6"/>
  <c r="C75" i="6"/>
  <c r="B101" i="4"/>
  <c r="C5" i="20"/>
  <c r="D5" i="20"/>
  <c r="B76" i="6"/>
  <c r="B6" i="20"/>
  <c r="G10" i="14" l="1"/>
  <c r="B9" i="20"/>
  <c r="C7" i="20"/>
  <c r="B88" i="13"/>
  <c r="C87" i="13"/>
  <c r="D87" i="13"/>
  <c r="E87" i="13"/>
  <c r="N92" i="3"/>
  <c r="B91" i="12"/>
  <c r="C90" i="12"/>
  <c r="D90" i="12"/>
  <c r="E90" i="12"/>
  <c r="B8" i="20"/>
  <c r="D8" i="20" s="1"/>
  <c r="I101" i="4"/>
  <c r="H101" i="4"/>
  <c r="E101" i="4" s="1"/>
  <c r="L101" i="4" s="1"/>
  <c r="K101" i="4" s="1"/>
  <c r="C101" i="4"/>
  <c r="H76" i="6"/>
  <c r="D76" i="6"/>
  <c r="C76" i="6"/>
  <c r="B102" i="4"/>
  <c r="C6" i="20"/>
  <c r="D6" i="20"/>
  <c r="B78" i="6"/>
  <c r="B77" i="6"/>
  <c r="C8" i="20" l="1"/>
  <c r="C91" i="12"/>
  <c r="D91" i="12"/>
  <c r="E91" i="12"/>
  <c r="N93" i="3"/>
  <c r="B92" i="12"/>
  <c r="B89" i="13"/>
  <c r="C88" i="13"/>
  <c r="D88" i="13"/>
  <c r="E88" i="13"/>
  <c r="D9" i="20"/>
  <c r="C9" i="20"/>
  <c r="G11" i="14"/>
  <c r="B10" i="20"/>
  <c r="I102" i="4"/>
  <c r="H102" i="4"/>
  <c r="E102" i="4" s="1"/>
  <c r="L102" i="4" s="1"/>
  <c r="K102" i="4" s="1"/>
  <c r="C102" i="4"/>
  <c r="H77" i="6"/>
  <c r="D77" i="6"/>
  <c r="C77" i="6"/>
  <c r="H78" i="6"/>
  <c r="D78" i="6"/>
  <c r="C78" i="6"/>
  <c r="B103" i="4"/>
  <c r="D10" i="20" l="1"/>
  <c r="C10" i="20"/>
  <c r="G12" i="14"/>
  <c r="B11" i="20"/>
  <c r="D11" i="20" s="1"/>
  <c r="B90" i="13"/>
  <c r="C89" i="13"/>
  <c r="D89" i="13"/>
  <c r="E89" i="13"/>
  <c r="C92" i="12"/>
  <c r="D92" i="12"/>
  <c r="E92" i="12"/>
  <c r="N94" i="3"/>
  <c r="B93" i="12"/>
  <c r="I103" i="4"/>
  <c r="H103" i="4"/>
  <c r="E103" i="4" s="1"/>
  <c r="L103" i="4" s="1"/>
  <c r="K103" i="4" s="1"/>
  <c r="C103" i="4"/>
  <c r="B104" i="4"/>
  <c r="C93" i="12" l="1"/>
  <c r="D93" i="12"/>
  <c r="E93" i="12"/>
  <c r="N95" i="3"/>
  <c r="B94" i="12"/>
  <c r="B91" i="13"/>
  <c r="C90" i="13"/>
  <c r="D90" i="13"/>
  <c r="E90" i="13"/>
  <c r="G13" i="14"/>
  <c r="B12" i="20"/>
  <c r="D12" i="20" s="1"/>
  <c r="I104" i="4"/>
  <c r="H104" i="4"/>
  <c r="E104" i="4" s="1"/>
  <c r="L104" i="4" s="1"/>
  <c r="K104" i="4" s="1"/>
  <c r="C104" i="4"/>
  <c r="B105" i="4"/>
  <c r="G14" i="14" l="1"/>
  <c r="B13" i="20"/>
  <c r="D13" i="20" s="1"/>
  <c r="B92" i="13"/>
  <c r="C91" i="13"/>
  <c r="D91" i="13"/>
  <c r="E91" i="13"/>
  <c r="C94" i="12"/>
  <c r="D94" i="12"/>
  <c r="E94" i="12"/>
  <c r="N96" i="3"/>
  <c r="B95" i="12"/>
  <c r="I105" i="4"/>
  <c r="H105" i="4"/>
  <c r="E105" i="4" s="1"/>
  <c r="L105" i="4" s="1"/>
  <c r="K105" i="4" s="1"/>
  <c r="C105" i="4"/>
  <c r="B106" i="4"/>
  <c r="C95" i="12" l="1"/>
  <c r="D95" i="12"/>
  <c r="E95" i="12"/>
  <c r="N97" i="3"/>
  <c r="B96" i="12"/>
  <c r="B93" i="13"/>
  <c r="C92" i="13"/>
  <c r="D92" i="13"/>
  <c r="E92" i="13"/>
  <c r="G15" i="14"/>
  <c r="B14" i="20"/>
  <c r="D14" i="20" s="1"/>
  <c r="I106" i="4"/>
  <c r="H106" i="4"/>
  <c r="E106" i="4" s="1"/>
  <c r="L106" i="4" s="1"/>
  <c r="K106" i="4" s="1"/>
  <c r="C106" i="4"/>
  <c r="B107" i="4"/>
  <c r="G16" i="14" l="1"/>
  <c r="B15" i="20"/>
  <c r="D15" i="20" s="1"/>
  <c r="B94" i="13"/>
  <c r="C93" i="13"/>
  <c r="D93" i="13"/>
  <c r="E93" i="13"/>
  <c r="C96" i="12"/>
  <c r="D96" i="12"/>
  <c r="E96" i="12"/>
  <c r="N98" i="3"/>
  <c r="B97" i="12"/>
  <c r="I107" i="4"/>
  <c r="H107" i="4"/>
  <c r="E107" i="4" s="1"/>
  <c r="L107" i="4" s="1"/>
  <c r="K107" i="4" s="1"/>
  <c r="C107" i="4"/>
  <c r="B108" i="4"/>
  <c r="B4" i="17"/>
  <c r="B3" i="17"/>
  <c r="C3" i="17"/>
  <c r="D3" i="17"/>
  <c r="E3" i="17" s="1"/>
  <c r="C97" i="12" l="1"/>
  <c r="D97" i="12"/>
  <c r="E97" i="12"/>
  <c r="N99" i="3"/>
  <c r="B98" i="12"/>
  <c r="B95" i="13"/>
  <c r="C94" i="13"/>
  <c r="D94" i="13"/>
  <c r="E94" i="13"/>
  <c r="G17" i="14"/>
  <c r="B16" i="20"/>
  <c r="D16" i="20" s="1"/>
  <c r="I108" i="4"/>
  <c r="H108" i="4"/>
  <c r="E108" i="4" s="1"/>
  <c r="L108" i="4" s="1"/>
  <c r="K108" i="4" s="1"/>
  <c r="C108" i="4"/>
  <c r="D4" i="17"/>
  <c r="B109" i="4"/>
  <c r="E4" i="17"/>
  <c r="F4" i="17"/>
  <c r="G4" i="17"/>
  <c r="H4" i="17"/>
  <c r="B5" i="17"/>
  <c r="H3" i="17"/>
  <c r="G3" i="17"/>
  <c r="F3" i="17"/>
  <c r="G18" i="14" l="1"/>
  <c r="B17" i="20"/>
  <c r="D17" i="20" s="1"/>
  <c r="B96" i="13"/>
  <c r="C95" i="13"/>
  <c r="D95" i="13"/>
  <c r="E95" i="13"/>
  <c r="C98" i="12"/>
  <c r="D98" i="12"/>
  <c r="E98" i="12"/>
  <c r="N100" i="3"/>
  <c r="B99" i="12"/>
  <c r="I109" i="4"/>
  <c r="H109" i="4"/>
  <c r="E109" i="4" s="1"/>
  <c r="L109" i="4" s="1"/>
  <c r="K109" i="4" s="1"/>
  <c r="C109" i="4"/>
  <c r="C5" i="17"/>
  <c r="D5" i="17"/>
  <c r="B110" i="4"/>
  <c r="E5" i="17"/>
  <c r="F5" i="17"/>
  <c r="G5" i="17"/>
  <c r="H5" i="17"/>
  <c r="B6" i="17"/>
  <c r="C99" i="12" l="1"/>
  <c r="D99" i="12"/>
  <c r="E99" i="12"/>
  <c r="N101" i="3"/>
  <c r="B100" i="12"/>
  <c r="B97" i="13"/>
  <c r="C96" i="13"/>
  <c r="D96" i="13"/>
  <c r="E96" i="13"/>
  <c r="G19" i="14"/>
  <c r="B18" i="20"/>
  <c r="D18" i="20" s="1"/>
  <c r="I110" i="4"/>
  <c r="H110" i="4"/>
  <c r="E110" i="4" s="1"/>
  <c r="L110" i="4" s="1"/>
  <c r="K110" i="4" s="1"/>
  <c r="C110" i="4"/>
  <c r="C6" i="17"/>
  <c r="D6" i="17"/>
  <c r="B111" i="4"/>
  <c r="E6" i="17"/>
  <c r="F6" i="17"/>
  <c r="G6" i="17"/>
  <c r="H6" i="17"/>
  <c r="B7" i="17"/>
  <c r="G20" i="14" l="1"/>
  <c r="B19" i="20"/>
  <c r="D19" i="20" s="1"/>
  <c r="B98" i="13"/>
  <c r="C97" i="13"/>
  <c r="D97" i="13"/>
  <c r="E97" i="13"/>
  <c r="C100" i="12"/>
  <c r="D100" i="12"/>
  <c r="E100" i="12"/>
  <c r="N102" i="3"/>
  <c r="B101" i="12"/>
  <c r="I111" i="4"/>
  <c r="H111" i="4"/>
  <c r="E111" i="4" s="1"/>
  <c r="L111" i="4" s="1"/>
  <c r="K111" i="4" s="1"/>
  <c r="C111" i="4"/>
  <c r="C7" i="17"/>
  <c r="D7" i="17"/>
  <c r="B112" i="4"/>
  <c r="E7" i="17"/>
  <c r="F7" i="17"/>
  <c r="G7" i="17"/>
  <c r="H7" i="17"/>
  <c r="B8" i="17"/>
  <c r="C101" i="12" l="1"/>
  <c r="D101" i="12"/>
  <c r="E101" i="12"/>
  <c r="N103" i="3"/>
  <c r="B102" i="12"/>
  <c r="B99" i="13"/>
  <c r="C98" i="13"/>
  <c r="D98" i="13"/>
  <c r="E98" i="13"/>
  <c r="G21" i="14"/>
  <c r="B20" i="20"/>
  <c r="D20" i="20" s="1"/>
  <c r="I112" i="4"/>
  <c r="H112" i="4"/>
  <c r="E112" i="4" s="1"/>
  <c r="L112" i="4" s="1"/>
  <c r="K112" i="4" s="1"/>
  <c r="C112" i="4"/>
  <c r="C8" i="17"/>
  <c r="D8" i="17"/>
  <c r="B113" i="4"/>
  <c r="E8" i="17"/>
  <c r="F8" i="17"/>
  <c r="G8" i="17"/>
  <c r="H8" i="17"/>
  <c r="B9" i="17"/>
  <c r="G22" i="14" l="1"/>
  <c r="B21" i="20"/>
  <c r="D21" i="20" s="1"/>
  <c r="B100" i="13"/>
  <c r="C99" i="13"/>
  <c r="D99" i="13"/>
  <c r="E99" i="13"/>
  <c r="C102" i="12"/>
  <c r="D102" i="12"/>
  <c r="E102" i="12"/>
  <c r="N104" i="3"/>
  <c r="B103" i="12"/>
  <c r="I113" i="4"/>
  <c r="H113" i="4"/>
  <c r="E113" i="4" s="1"/>
  <c r="L113" i="4" s="1"/>
  <c r="K113" i="4" s="1"/>
  <c r="C113" i="4"/>
  <c r="C9" i="17"/>
  <c r="D9" i="17"/>
  <c r="B114" i="4"/>
  <c r="E9" i="17"/>
  <c r="F9" i="17"/>
  <c r="G9" i="17"/>
  <c r="H9" i="17"/>
  <c r="B10" i="17"/>
  <c r="C103" i="12" l="1"/>
  <c r="D103" i="12"/>
  <c r="E103" i="12"/>
  <c r="N105" i="3"/>
  <c r="B104" i="12"/>
  <c r="B101" i="13"/>
  <c r="C100" i="13"/>
  <c r="D100" i="13"/>
  <c r="E100" i="13"/>
  <c r="G23" i="14"/>
  <c r="B22" i="20"/>
  <c r="D22" i="20" s="1"/>
  <c r="I114" i="4"/>
  <c r="H114" i="4"/>
  <c r="E114" i="4" s="1"/>
  <c r="L114" i="4" s="1"/>
  <c r="K114" i="4" s="1"/>
  <c r="C114" i="4"/>
  <c r="C10" i="17"/>
  <c r="D10" i="17"/>
  <c r="B115" i="4"/>
  <c r="E10" i="17"/>
  <c r="F10" i="17"/>
  <c r="G10" i="17"/>
  <c r="H10" i="17"/>
  <c r="B11" i="17"/>
  <c r="G24" i="14" l="1"/>
  <c r="B23" i="20"/>
  <c r="D23" i="20" s="1"/>
  <c r="B102" i="13"/>
  <c r="C101" i="13"/>
  <c r="D101" i="13"/>
  <c r="E101" i="13"/>
  <c r="C104" i="12"/>
  <c r="D104" i="12"/>
  <c r="E104" i="12"/>
  <c r="N106" i="3"/>
  <c r="B105" i="12"/>
  <c r="I115" i="4"/>
  <c r="H115" i="4"/>
  <c r="E115" i="4" s="1"/>
  <c r="L115" i="4" s="1"/>
  <c r="K115" i="4" s="1"/>
  <c r="C115" i="4"/>
  <c r="C11" i="17"/>
  <c r="D11" i="17"/>
  <c r="B117" i="4"/>
  <c r="B116" i="4"/>
  <c r="E11" i="17"/>
  <c r="F11" i="17"/>
  <c r="G11" i="17"/>
  <c r="H11" i="17"/>
  <c r="B12" i="17"/>
  <c r="C105" i="12" l="1"/>
  <c r="D105" i="12"/>
  <c r="E105" i="12"/>
  <c r="N107" i="3"/>
  <c r="B106" i="12"/>
  <c r="B103" i="13"/>
  <c r="C102" i="13"/>
  <c r="D102" i="13"/>
  <c r="E102" i="13"/>
  <c r="G25" i="14"/>
  <c r="B24" i="20"/>
  <c r="D24" i="20" s="1"/>
  <c r="I116" i="4"/>
  <c r="H116" i="4"/>
  <c r="E116" i="4" s="1"/>
  <c r="L116" i="4" s="1"/>
  <c r="K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K117" i="4" l="1"/>
  <c r="G26" i="14"/>
  <c r="B25" i="20"/>
  <c r="D25" i="20" s="1"/>
  <c r="B104" i="13"/>
  <c r="C103" i="13"/>
  <c r="D103" i="13"/>
  <c r="E103" i="13"/>
  <c r="C106" i="12"/>
  <c r="D106" i="12"/>
  <c r="E106" i="12"/>
  <c r="N108" i="3"/>
  <c r="B107" i="12"/>
  <c r="C13" i="17"/>
  <c r="D13" i="17"/>
  <c r="B118" i="4"/>
  <c r="E13" i="17"/>
  <c r="F13" i="17"/>
  <c r="G13" i="17"/>
  <c r="H13" i="17"/>
  <c r="B14" i="17"/>
  <c r="C107" i="12" l="1"/>
  <c r="D107" i="12"/>
  <c r="E107" i="12"/>
  <c r="N109" i="3"/>
  <c r="B108" i="12"/>
  <c r="B105" i="13"/>
  <c r="C104" i="13"/>
  <c r="D104" i="13"/>
  <c r="E104" i="13"/>
  <c r="G27" i="14"/>
  <c r="B26" i="20"/>
  <c r="D26" i="20" s="1"/>
  <c r="I118" i="4"/>
  <c r="H118" i="4"/>
  <c r="E118" i="4" s="1"/>
  <c r="L118" i="4" s="1"/>
  <c r="K118" i="4" s="1"/>
  <c r="C118" i="4"/>
  <c r="C14" i="17"/>
  <c r="D14" i="17"/>
  <c r="B119" i="4"/>
  <c r="E14" i="17"/>
  <c r="F14" i="17"/>
  <c r="G14" i="17"/>
  <c r="H14" i="17"/>
  <c r="B15" i="17"/>
  <c r="G28" i="14" l="1"/>
  <c r="B27" i="20"/>
  <c r="D27" i="20" s="1"/>
  <c r="B106" i="13"/>
  <c r="C105" i="13"/>
  <c r="D105" i="13"/>
  <c r="E105" i="13"/>
  <c r="C108" i="12"/>
  <c r="D108" i="12"/>
  <c r="E108" i="12"/>
  <c r="N110" i="3"/>
  <c r="B109" i="12"/>
  <c r="I119" i="4"/>
  <c r="H119" i="4"/>
  <c r="E119" i="4" s="1"/>
  <c r="L119" i="4" s="1"/>
  <c r="K119" i="4" s="1"/>
  <c r="C119" i="4"/>
  <c r="C15" i="17"/>
  <c r="D15" i="17"/>
  <c r="B120" i="4"/>
  <c r="E15" i="17"/>
  <c r="F15" i="17"/>
  <c r="G15" i="17"/>
  <c r="H15" i="17"/>
  <c r="B16" i="17"/>
  <c r="C109" i="12" l="1"/>
  <c r="D109" i="12"/>
  <c r="E109" i="12"/>
  <c r="N111" i="3"/>
  <c r="B110" i="12"/>
  <c r="B107" i="13"/>
  <c r="C106" i="13"/>
  <c r="D106" i="13"/>
  <c r="E106" i="13"/>
  <c r="G29" i="14"/>
  <c r="B28" i="20"/>
  <c r="D28" i="20" s="1"/>
  <c r="I120" i="4"/>
  <c r="H120" i="4"/>
  <c r="E120" i="4" s="1"/>
  <c r="L120" i="4" s="1"/>
  <c r="K120" i="4" s="1"/>
  <c r="C120" i="4"/>
  <c r="C16" i="17"/>
  <c r="D16" i="17"/>
  <c r="B121" i="4"/>
  <c r="E16" i="17"/>
  <c r="F16" i="17"/>
  <c r="G16" i="17"/>
  <c r="H16" i="17"/>
  <c r="B17" i="17"/>
  <c r="G30" i="14" l="1"/>
  <c r="B29" i="20"/>
  <c r="D29" i="20" s="1"/>
  <c r="B108" i="13"/>
  <c r="C107" i="13"/>
  <c r="D107" i="13"/>
  <c r="E107" i="13"/>
  <c r="C110" i="12"/>
  <c r="D110" i="12"/>
  <c r="E110" i="12"/>
  <c r="N112" i="3"/>
  <c r="B111" i="12"/>
  <c r="I121" i="4"/>
  <c r="H121" i="4"/>
  <c r="E121" i="4" s="1"/>
  <c r="L121" i="4" s="1"/>
  <c r="K121" i="4" s="1"/>
  <c r="C121" i="4"/>
  <c r="C17" i="17"/>
  <c r="D17" i="17"/>
  <c r="B122" i="4"/>
  <c r="E17" i="17"/>
  <c r="F17" i="17"/>
  <c r="G17" i="17"/>
  <c r="H17" i="17"/>
  <c r="B18" i="17"/>
  <c r="C111" i="12" l="1"/>
  <c r="D111" i="12"/>
  <c r="E111" i="12"/>
  <c r="N113" i="3"/>
  <c r="B112" i="12"/>
  <c r="B109" i="13"/>
  <c r="C108" i="13"/>
  <c r="D108" i="13"/>
  <c r="E108" i="13"/>
  <c r="G31" i="14"/>
  <c r="B30" i="20"/>
  <c r="D30" i="20" s="1"/>
  <c r="I122" i="4"/>
  <c r="H122" i="4"/>
  <c r="E122" i="4" s="1"/>
  <c r="L122" i="4" s="1"/>
  <c r="K122" i="4" s="1"/>
  <c r="C122" i="4"/>
  <c r="C18" i="17"/>
  <c r="D18" i="17"/>
  <c r="B123" i="4"/>
  <c r="E18" i="17"/>
  <c r="F18" i="17"/>
  <c r="G18" i="17"/>
  <c r="H18" i="17"/>
  <c r="B19" i="17"/>
  <c r="G32" i="14" l="1"/>
  <c r="B31" i="20"/>
  <c r="D31" i="20" s="1"/>
  <c r="B110" i="13"/>
  <c r="C109" i="13"/>
  <c r="D109" i="13"/>
  <c r="E109" i="13"/>
  <c r="C112" i="12"/>
  <c r="D112" i="12"/>
  <c r="E112" i="12"/>
  <c r="N114" i="3"/>
  <c r="B113" i="12"/>
  <c r="I123" i="4"/>
  <c r="H123" i="4"/>
  <c r="E123" i="4" s="1"/>
  <c r="L123" i="4" s="1"/>
  <c r="K123" i="4" s="1"/>
  <c r="C123" i="4"/>
  <c r="C19" i="17"/>
  <c r="D19" i="17"/>
  <c r="B124" i="4"/>
  <c r="E19" i="17"/>
  <c r="F19" i="17"/>
  <c r="G19" i="17"/>
  <c r="H19" i="17"/>
  <c r="B20" i="17"/>
  <c r="C113" i="12" l="1"/>
  <c r="D113" i="12"/>
  <c r="E113" i="12"/>
  <c r="N115" i="3"/>
  <c r="B114" i="12"/>
  <c r="B111" i="13"/>
  <c r="C110" i="13"/>
  <c r="D110" i="13"/>
  <c r="E110" i="13"/>
  <c r="G33" i="14"/>
  <c r="B32" i="20"/>
  <c r="D32" i="20" s="1"/>
  <c r="I124" i="4"/>
  <c r="H124" i="4"/>
  <c r="E124" i="4" s="1"/>
  <c r="L124" i="4" s="1"/>
  <c r="K124" i="4" s="1"/>
  <c r="C124" i="4"/>
  <c r="C20" i="17"/>
  <c r="D20" i="17"/>
  <c r="B125" i="4"/>
  <c r="C4" i="17"/>
  <c r="E20" i="17"/>
  <c r="F20" i="17"/>
  <c r="G20" i="17"/>
  <c r="H20" i="17"/>
  <c r="B21" i="17"/>
  <c r="G34" i="14" l="1"/>
  <c r="B33" i="20"/>
  <c r="D33" i="20" s="1"/>
  <c r="B112" i="13"/>
  <c r="C111" i="13"/>
  <c r="D111" i="13"/>
  <c r="E111" i="13"/>
  <c r="C114" i="12"/>
  <c r="D114" i="12"/>
  <c r="E114" i="12"/>
  <c r="N116" i="3"/>
  <c r="B115" i="12"/>
  <c r="I125" i="4"/>
  <c r="H125" i="4"/>
  <c r="E125" i="4" s="1"/>
  <c r="L125" i="4" s="1"/>
  <c r="K125" i="4" s="1"/>
  <c r="C125" i="4"/>
  <c r="C21" i="17"/>
  <c r="D21" i="17"/>
  <c r="B126" i="4"/>
  <c r="E21" i="17"/>
  <c r="F21" i="17"/>
  <c r="G21" i="17"/>
  <c r="H21" i="17"/>
  <c r="B22" i="17"/>
  <c r="C115" i="12" l="1"/>
  <c r="D115" i="12"/>
  <c r="E115" i="12"/>
  <c r="N117" i="3"/>
  <c r="B116" i="12"/>
  <c r="B113" i="13"/>
  <c r="C112" i="13"/>
  <c r="D112" i="13"/>
  <c r="E112" i="13"/>
  <c r="G35" i="14"/>
  <c r="B34" i="20"/>
  <c r="D34" i="20" s="1"/>
  <c r="I126" i="4"/>
  <c r="H126" i="4"/>
  <c r="E126" i="4" s="1"/>
  <c r="L126" i="4" s="1"/>
  <c r="K126" i="4" s="1"/>
  <c r="C126" i="4"/>
  <c r="C22" i="17"/>
  <c r="D22" i="17"/>
  <c r="B127" i="4"/>
  <c r="E22" i="17"/>
  <c r="F22" i="17"/>
  <c r="G22" i="17"/>
  <c r="H22" i="17"/>
  <c r="B23" i="17"/>
  <c r="G36" i="14" l="1"/>
  <c r="B35" i="20"/>
  <c r="D35" i="20" s="1"/>
  <c r="B114" i="13"/>
  <c r="C113" i="13"/>
  <c r="D113" i="13"/>
  <c r="E113" i="13"/>
  <c r="C116" i="12"/>
  <c r="D116" i="12"/>
  <c r="E116" i="12"/>
  <c r="N118" i="3"/>
  <c r="B117" i="12"/>
  <c r="I127" i="4"/>
  <c r="H127" i="4"/>
  <c r="E127" i="4" s="1"/>
  <c r="L127" i="4" s="1"/>
  <c r="K127" i="4" s="1"/>
  <c r="C127" i="4"/>
  <c r="C23" i="17"/>
  <c r="D23" i="17"/>
  <c r="B128" i="4"/>
  <c r="E23" i="17"/>
  <c r="F23" i="17"/>
  <c r="G23" i="17"/>
  <c r="H23" i="17"/>
  <c r="B24" i="17"/>
  <c r="C117" i="12" l="1"/>
  <c r="D117" i="12"/>
  <c r="E117" i="12"/>
  <c r="N119" i="3"/>
  <c r="B118" i="12"/>
  <c r="B115" i="13"/>
  <c r="C114" i="13"/>
  <c r="D114" i="13"/>
  <c r="E114" i="13"/>
  <c r="G37" i="14"/>
  <c r="B36" i="20"/>
  <c r="D36" i="20" s="1"/>
  <c r="I128" i="4"/>
  <c r="H128" i="4"/>
  <c r="E128" i="4" s="1"/>
  <c r="L128" i="4" s="1"/>
  <c r="K128" i="4" s="1"/>
  <c r="C128" i="4"/>
  <c r="C24" i="17"/>
  <c r="D24" i="17"/>
  <c r="B129" i="4"/>
  <c r="E24" i="17"/>
  <c r="F24" i="17"/>
  <c r="G24" i="17"/>
  <c r="H24" i="17"/>
  <c r="B25" i="17"/>
  <c r="G38" i="14" l="1"/>
  <c r="B37" i="20"/>
  <c r="D37" i="20" s="1"/>
  <c r="B116" i="13"/>
  <c r="C115" i="13"/>
  <c r="D115" i="13"/>
  <c r="E115" i="13"/>
  <c r="C118" i="12"/>
  <c r="D118" i="12"/>
  <c r="E118" i="12"/>
  <c r="N120" i="3"/>
  <c r="B119" i="12"/>
  <c r="I129" i="4"/>
  <c r="H129" i="4"/>
  <c r="E129" i="4" s="1"/>
  <c r="L129" i="4" s="1"/>
  <c r="K129" i="4" s="1"/>
  <c r="C129" i="4"/>
  <c r="C25" i="17"/>
  <c r="D25" i="17"/>
  <c r="B130" i="4"/>
  <c r="E25" i="17"/>
  <c r="F25" i="17"/>
  <c r="G25" i="17"/>
  <c r="H25" i="17"/>
  <c r="B26" i="17"/>
  <c r="C119" i="12" l="1"/>
  <c r="D119" i="12"/>
  <c r="E119" i="12"/>
  <c r="N121" i="3"/>
  <c r="B120" i="12"/>
  <c r="B117" i="13"/>
  <c r="C116" i="13"/>
  <c r="D116" i="13"/>
  <c r="E116" i="13"/>
  <c r="G39" i="14"/>
  <c r="B38" i="20"/>
  <c r="D38" i="20" s="1"/>
  <c r="I130" i="4"/>
  <c r="H130" i="4"/>
  <c r="E130" i="4" s="1"/>
  <c r="L130" i="4" s="1"/>
  <c r="K130" i="4" s="1"/>
  <c r="C130" i="4"/>
  <c r="C26" i="17"/>
  <c r="D26" i="17"/>
  <c r="B131" i="4"/>
  <c r="E26" i="17"/>
  <c r="F26" i="17"/>
  <c r="G26" i="17"/>
  <c r="H26" i="17"/>
  <c r="B27" i="17"/>
  <c r="G40" i="14" l="1"/>
  <c r="B39" i="20"/>
  <c r="D39" i="20" s="1"/>
  <c r="B118" i="13"/>
  <c r="C117" i="13"/>
  <c r="D117" i="13"/>
  <c r="E117" i="13"/>
  <c r="C120" i="12"/>
  <c r="D120" i="12"/>
  <c r="E120" i="12"/>
  <c r="N122" i="3"/>
  <c r="B121" i="12"/>
  <c r="I131" i="4"/>
  <c r="H131" i="4"/>
  <c r="E131" i="4" s="1"/>
  <c r="L131" i="4" s="1"/>
  <c r="K131" i="4" s="1"/>
  <c r="C131" i="4"/>
  <c r="C27" i="17"/>
  <c r="D27" i="17"/>
  <c r="B132" i="4"/>
  <c r="E27" i="17"/>
  <c r="F27" i="17"/>
  <c r="G27" i="17"/>
  <c r="H27" i="17"/>
  <c r="B28" i="17"/>
  <c r="C121" i="12" l="1"/>
  <c r="D121" i="12"/>
  <c r="E121" i="12"/>
  <c r="N123" i="3"/>
  <c r="B122" i="12"/>
  <c r="B119" i="13"/>
  <c r="C118" i="13"/>
  <c r="D118" i="13"/>
  <c r="E118" i="13"/>
  <c r="G41" i="14"/>
  <c r="B40" i="20"/>
  <c r="D40" i="20" s="1"/>
  <c r="I132" i="4"/>
  <c r="H132" i="4"/>
  <c r="E132" i="4" s="1"/>
  <c r="L132" i="4" s="1"/>
  <c r="K132" i="4" s="1"/>
  <c r="C132" i="4"/>
  <c r="C28" i="17"/>
  <c r="D28" i="17"/>
  <c r="B133" i="4"/>
  <c r="E28" i="17"/>
  <c r="F28" i="17"/>
  <c r="G28" i="17"/>
  <c r="H28" i="17"/>
  <c r="B29" i="17"/>
  <c r="G42" i="14" l="1"/>
  <c r="B41" i="20"/>
  <c r="D41" i="20" s="1"/>
  <c r="B120" i="13"/>
  <c r="C119" i="13"/>
  <c r="D119" i="13"/>
  <c r="E119" i="13"/>
  <c r="C122" i="12"/>
  <c r="D122" i="12"/>
  <c r="E122" i="12"/>
  <c r="N124" i="3"/>
  <c r="B123" i="12"/>
  <c r="I133" i="4"/>
  <c r="H133" i="4"/>
  <c r="E133" i="4" s="1"/>
  <c r="L133" i="4" s="1"/>
  <c r="K133" i="4" s="1"/>
  <c r="C133" i="4"/>
  <c r="C29" i="17"/>
  <c r="D29" i="17"/>
  <c r="B134" i="4"/>
  <c r="E29" i="17"/>
  <c r="F29" i="17"/>
  <c r="G29" i="17"/>
  <c r="H29" i="17"/>
  <c r="B30" i="17"/>
  <c r="C123" i="12" l="1"/>
  <c r="D123" i="12"/>
  <c r="E123" i="12"/>
  <c r="N125" i="3"/>
  <c r="B124" i="12"/>
  <c r="B121" i="13"/>
  <c r="C120" i="13"/>
  <c r="D120" i="13"/>
  <c r="E120" i="13"/>
  <c r="G43" i="14"/>
  <c r="B42" i="20"/>
  <c r="D42" i="20" s="1"/>
  <c r="I134" i="4"/>
  <c r="H134" i="4"/>
  <c r="E134" i="4" s="1"/>
  <c r="L134" i="4" s="1"/>
  <c r="K134" i="4" s="1"/>
  <c r="C134" i="4"/>
  <c r="C30" i="17"/>
  <c r="D30" i="17"/>
  <c r="B135" i="4"/>
  <c r="E30" i="17"/>
  <c r="F30" i="17"/>
  <c r="G30" i="17"/>
  <c r="H30" i="17"/>
  <c r="B31" i="17"/>
  <c r="G44" i="14" l="1"/>
  <c r="B43" i="20"/>
  <c r="D43" i="20" s="1"/>
  <c r="B122" i="13"/>
  <c r="C121" i="13"/>
  <c r="D121" i="13"/>
  <c r="E121" i="13"/>
  <c r="C124" i="12"/>
  <c r="D124" i="12"/>
  <c r="E124" i="12"/>
  <c r="N126" i="3"/>
  <c r="B125" i="12"/>
  <c r="I135" i="4"/>
  <c r="H135" i="4"/>
  <c r="E135" i="4" s="1"/>
  <c r="L135" i="4" s="1"/>
  <c r="K135" i="4" s="1"/>
  <c r="C135" i="4"/>
  <c r="C31" i="17"/>
  <c r="D31" i="17"/>
  <c r="B136" i="4"/>
  <c r="E31" i="17"/>
  <c r="F31" i="17"/>
  <c r="G31" i="17"/>
  <c r="H31" i="17"/>
  <c r="B32" i="17"/>
  <c r="C125" i="12" l="1"/>
  <c r="D125" i="12"/>
  <c r="E125" i="12"/>
  <c r="N127" i="3"/>
  <c r="B126" i="12"/>
  <c r="B123" i="13"/>
  <c r="C122" i="13"/>
  <c r="D122" i="13"/>
  <c r="E122" i="13"/>
  <c r="G45" i="14"/>
  <c r="B44" i="20"/>
  <c r="D44" i="20" s="1"/>
  <c r="I136" i="4"/>
  <c r="H136" i="4"/>
  <c r="E136" i="4" s="1"/>
  <c r="L136" i="4" s="1"/>
  <c r="K136" i="4" s="1"/>
  <c r="C136" i="4"/>
  <c r="C32" i="17"/>
  <c r="D32" i="17"/>
  <c r="B137" i="4"/>
  <c r="E32" i="17"/>
  <c r="F32" i="17"/>
  <c r="G32" i="17"/>
  <c r="H32" i="17"/>
  <c r="B33" i="17"/>
  <c r="G46" i="14" l="1"/>
  <c r="B45" i="20"/>
  <c r="D45" i="20" s="1"/>
  <c r="B124" i="13"/>
  <c r="C123" i="13"/>
  <c r="D123" i="13"/>
  <c r="E123" i="13"/>
  <c r="C126" i="12"/>
  <c r="D126" i="12"/>
  <c r="E126" i="12"/>
  <c r="N128" i="3"/>
  <c r="B127" i="12"/>
  <c r="I137" i="4"/>
  <c r="H137" i="4"/>
  <c r="E137" i="4" s="1"/>
  <c r="L137" i="4" s="1"/>
  <c r="K137" i="4" s="1"/>
  <c r="C137" i="4"/>
  <c r="C33" i="17"/>
  <c r="D33" i="17"/>
  <c r="B138" i="4"/>
  <c r="E33" i="17"/>
  <c r="F33" i="17"/>
  <c r="G33" i="17"/>
  <c r="H33" i="17"/>
  <c r="B34" i="17"/>
  <c r="C127" i="12" l="1"/>
  <c r="D127" i="12"/>
  <c r="E127" i="12"/>
  <c r="N129" i="3"/>
  <c r="B128" i="12"/>
  <c r="B125" i="13"/>
  <c r="C124" i="13"/>
  <c r="D124" i="13"/>
  <c r="E124" i="13"/>
  <c r="G47" i="14"/>
  <c r="B46" i="20"/>
  <c r="D46" i="20" s="1"/>
  <c r="I138" i="4"/>
  <c r="H138" i="4"/>
  <c r="E138" i="4" s="1"/>
  <c r="L138" i="4" s="1"/>
  <c r="K138" i="4" s="1"/>
  <c r="C138" i="4"/>
  <c r="C34" i="17"/>
  <c r="D34" i="17"/>
  <c r="B139" i="4"/>
  <c r="E34" i="17"/>
  <c r="F34" i="17"/>
  <c r="G34" i="17"/>
  <c r="H34" i="17"/>
  <c r="B35" i="17"/>
  <c r="G48" i="14" l="1"/>
  <c r="B47" i="20"/>
  <c r="D47" i="20" s="1"/>
  <c r="B126" i="13"/>
  <c r="C125" i="13"/>
  <c r="D125" i="13"/>
  <c r="E125" i="13"/>
  <c r="C128" i="12"/>
  <c r="D128" i="12"/>
  <c r="E128" i="12"/>
  <c r="N130" i="3"/>
  <c r="B129" i="12"/>
  <c r="I139" i="4"/>
  <c r="H139" i="4"/>
  <c r="E139" i="4" s="1"/>
  <c r="L139" i="4" s="1"/>
  <c r="K139" i="4" s="1"/>
  <c r="C139" i="4"/>
  <c r="C35" i="17"/>
  <c r="D35" i="17"/>
  <c r="B140" i="4"/>
  <c r="E35" i="17"/>
  <c r="F35" i="17"/>
  <c r="G35" i="17"/>
  <c r="H35" i="17"/>
  <c r="B36" i="17"/>
  <c r="C129" i="12" l="1"/>
  <c r="D129" i="12"/>
  <c r="E129" i="12"/>
  <c r="N131" i="3"/>
  <c r="B130" i="12"/>
  <c r="B127" i="13"/>
  <c r="C126" i="13"/>
  <c r="D126" i="13"/>
  <c r="E126" i="13"/>
  <c r="G49" i="14"/>
  <c r="B48" i="20"/>
  <c r="D48" i="20" s="1"/>
  <c r="I140" i="4"/>
  <c r="H140" i="4"/>
  <c r="E140" i="4" s="1"/>
  <c r="L140" i="4" s="1"/>
  <c r="K140" i="4" s="1"/>
  <c r="C140" i="4"/>
  <c r="C36" i="17"/>
  <c r="D36" i="17"/>
  <c r="B141" i="4"/>
  <c r="E36" i="17"/>
  <c r="F36" i="17"/>
  <c r="G36" i="17"/>
  <c r="H36" i="17"/>
  <c r="B37" i="17"/>
  <c r="G50" i="14" l="1"/>
  <c r="B49" i="20"/>
  <c r="D49" i="20" s="1"/>
  <c r="B128" i="13"/>
  <c r="C127" i="13"/>
  <c r="D127" i="13"/>
  <c r="E127" i="13"/>
  <c r="C130" i="12"/>
  <c r="D130" i="12"/>
  <c r="E130" i="12"/>
  <c r="N132" i="3"/>
  <c r="B131" i="12"/>
  <c r="I141" i="4"/>
  <c r="H141" i="4"/>
  <c r="E141" i="4" s="1"/>
  <c r="L141" i="4" s="1"/>
  <c r="K141" i="4" s="1"/>
  <c r="C141" i="4"/>
  <c r="C37" i="17"/>
  <c r="D37" i="17"/>
  <c r="B142" i="4"/>
  <c r="E37" i="17"/>
  <c r="F37" i="17"/>
  <c r="G37" i="17"/>
  <c r="H37" i="17"/>
  <c r="B38" i="17"/>
  <c r="C131" i="12" l="1"/>
  <c r="D131" i="12"/>
  <c r="E131" i="12"/>
  <c r="N133" i="3"/>
  <c r="B132" i="12"/>
  <c r="B129" i="13"/>
  <c r="C128" i="13"/>
  <c r="D128" i="13"/>
  <c r="E128" i="13"/>
  <c r="G51" i="14"/>
  <c r="B50" i="20"/>
  <c r="D50" i="20" s="1"/>
  <c r="I142" i="4"/>
  <c r="H142" i="4"/>
  <c r="E142" i="4" s="1"/>
  <c r="L142" i="4" s="1"/>
  <c r="K142" i="4" s="1"/>
  <c r="C142" i="4"/>
  <c r="C38" i="17"/>
  <c r="D38" i="17"/>
  <c r="B143" i="4"/>
  <c r="E38" i="17"/>
  <c r="F38" i="17"/>
  <c r="G38" i="17"/>
  <c r="H38" i="17"/>
  <c r="B39" i="17"/>
  <c r="G52" i="14" l="1"/>
  <c r="B51" i="20"/>
  <c r="D51" i="20" s="1"/>
  <c r="B130" i="13"/>
  <c r="C129" i="13"/>
  <c r="D129" i="13"/>
  <c r="E129" i="13"/>
  <c r="C132" i="12"/>
  <c r="D132" i="12"/>
  <c r="E132" i="12"/>
  <c r="N134" i="3"/>
  <c r="B133" i="12"/>
  <c r="I143" i="4"/>
  <c r="H143" i="4"/>
  <c r="E143" i="4" s="1"/>
  <c r="L143" i="4" s="1"/>
  <c r="K143" i="4" s="1"/>
  <c r="C143" i="4"/>
  <c r="C39" i="17"/>
  <c r="D39" i="17"/>
  <c r="B144" i="4"/>
  <c r="E39" i="17"/>
  <c r="F39" i="17"/>
  <c r="G39" i="17"/>
  <c r="H39" i="17"/>
  <c r="B40" i="17"/>
  <c r="C133" i="12" l="1"/>
  <c r="D133" i="12"/>
  <c r="E133" i="12"/>
  <c r="N135" i="3"/>
  <c r="B134" i="12"/>
  <c r="B131" i="13"/>
  <c r="C130" i="13"/>
  <c r="D130" i="13"/>
  <c r="E130" i="13"/>
  <c r="G53" i="14"/>
  <c r="B52" i="20"/>
  <c r="D52" i="20" s="1"/>
  <c r="I144" i="4"/>
  <c r="H144" i="4"/>
  <c r="E144" i="4" s="1"/>
  <c r="L144" i="4" s="1"/>
  <c r="K144" i="4" s="1"/>
  <c r="C144" i="4"/>
  <c r="C40" i="17"/>
  <c r="D40" i="17"/>
  <c r="B145" i="4"/>
  <c r="E40" i="17"/>
  <c r="F40" i="17"/>
  <c r="G40" i="17"/>
  <c r="H40" i="17"/>
  <c r="B41" i="17"/>
  <c r="G54" i="14" l="1"/>
  <c r="B53" i="20"/>
  <c r="D53" i="20" s="1"/>
  <c r="B132" i="13"/>
  <c r="C131" i="13"/>
  <c r="D131" i="13"/>
  <c r="E131" i="13"/>
  <c r="C134" i="12"/>
  <c r="D134" i="12"/>
  <c r="E134" i="12"/>
  <c r="N136" i="3"/>
  <c r="B135" i="12"/>
  <c r="I145" i="4"/>
  <c r="H145" i="4"/>
  <c r="E145" i="4" s="1"/>
  <c r="L145" i="4" s="1"/>
  <c r="K145" i="4" s="1"/>
  <c r="C145" i="4"/>
  <c r="C41" i="17"/>
  <c r="D41" i="17"/>
  <c r="B146" i="4"/>
  <c r="E41" i="17"/>
  <c r="F41" i="17"/>
  <c r="G41" i="17"/>
  <c r="H41" i="17"/>
  <c r="B42" i="17"/>
  <c r="C135" i="12" l="1"/>
  <c r="D135" i="12"/>
  <c r="E135" i="12"/>
  <c r="N137" i="3"/>
  <c r="B136" i="12"/>
  <c r="B133" i="13"/>
  <c r="C132" i="13"/>
  <c r="D132" i="13"/>
  <c r="E132" i="13"/>
  <c r="G55" i="14"/>
  <c r="B54" i="20"/>
  <c r="D54" i="20" s="1"/>
  <c r="I146" i="4"/>
  <c r="H146" i="4"/>
  <c r="E146" i="4" s="1"/>
  <c r="L146" i="4" s="1"/>
  <c r="K146" i="4" s="1"/>
  <c r="C146" i="4"/>
  <c r="C42" i="17"/>
  <c r="D42" i="17"/>
  <c r="B147" i="4"/>
  <c r="E42" i="17"/>
  <c r="F42" i="17"/>
  <c r="G42" i="17"/>
  <c r="H42" i="17"/>
  <c r="B43" i="17"/>
  <c r="G56" i="14" l="1"/>
  <c r="B55" i="20"/>
  <c r="D55" i="20" s="1"/>
  <c r="B134" i="13"/>
  <c r="C133" i="13"/>
  <c r="D133" i="13"/>
  <c r="E133" i="13"/>
  <c r="C136" i="12"/>
  <c r="D136" i="12"/>
  <c r="E136" i="12"/>
  <c r="N138" i="3"/>
  <c r="B137" i="12"/>
  <c r="I147" i="4"/>
  <c r="H147" i="4"/>
  <c r="E147" i="4" s="1"/>
  <c r="L147" i="4" s="1"/>
  <c r="K147" i="4" s="1"/>
  <c r="C147" i="4"/>
  <c r="C43" i="17"/>
  <c r="D43" i="17"/>
  <c r="B148" i="4"/>
  <c r="E43" i="17"/>
  <c r="F43" i="17"/>
  <c r="G43" i="17"/>
  <c r="H43" i="17"/>
  <c r="B44" i="17"/>
  <c r="C137" i="12" l="1"/>
  <c r="D137" i="12"/>
  <c r="E137" i="12"/>
  <c r="N139" i="3"/>
  <c r="B138" i="12"/>
  <c r="B135" i="13"/>
  <c r="C134" i="13"/>
  <c r="D134" i="13"/>
  <c r="E134" i="13"/>
  <c r="G57" i="14"/>
  <c r="B56" i="20"/>
  <c r="D56" i="20" s="1"/>
  <c r="I148" i="4"/>
  <c r="H148" i="4"/>
  <c r="E148" i="4" s="1"/>
  <c r="L148" i="4" s="1"/>
  <c r="K148" i="4" s="1"/>
  <c r="C148" i="4"/>
  <c r="C44" i="17"/>
  <c r="D44" i="17"/>
  <c r="B149" i="4"/>
  <c r="E44" i="17"/>
  <c r="F44" i="17"/>
  <c r="G44" i="17"/>
  <c r="H44" i="17"/>
  <c r="B45" i="17"/>
  <c r="G58" i="14" l="1"/>
  <c r="B57" i="20"/>
  <c r="D57" i="20" s="1"/>
  <c r="B136" i="13"/>
  <c r="C135" i="13"/>
  <c r="D135" i="13"/>
  <c r="E135" i="13"/>
  <c r="C138" i="12"/>
  <c r="D138" i="12"/>
  <c r="E138" i="12"/>
  <c r="N140" i="3"/>
  <c r="B139" i="12"/>
  <c r="I149" i="4"/>
  <c r="H149" i="4"/>
  <c r="E149" i="4" s="1"/>
  <c r="L149" i="4" s="1"/>
  <c r="K149" i="4" s="1"/>
  <c r="C149" i="4"/>
  <c r="C45" i="17"/>
  <c r="D45" i="17"/>
  <c r="B150" i="4"/>
  <c r="E45" i="17"/>
  <c r="F45" i="17"/>
  <c r="G45" i="17"/>
  <c r="H45" i="17"/>
  <c r="B46" i="17"/>
  <c r="C139" i="12" l="1"/>
  <c r="D139" i="12"/>
  <c r="E139" i="12"/>
  <c r="N141" i="3"/>
  <c r="B140" i="12"/>
  <c r="B137" i="13"/>
  <c r="C136" i="13"/>
  <c r="D136" i="13"/>
  <c r="E136" i="13"/>
  <c r="G59" i="14"/>
  <c r="B58" i="20"/>
  <c r="D58" i="20" s="1"/>
  <c r="I150" i="4"/>
  <c r="H150" i="4"/>
  <c r="E150" i="4" s="1"/>
  <c r="L150" i="4" s="1"/>
  <c r="K150" i="4" s="1"/>
  <c r="C150" i="4"/>
  <c r="C46" i="17"/>
  <c r="D46" i="17"/>
  <c r="B151" i="4"/>
  <c r="E46" i="17"/>
  <c r="F46" i="17"/>
  <c r="G46" i="17"/>
  <c r="H46" i="17"/>
  <c r="B47" i="17"/>
  <c r="G60" i="14" l="1"/>
  <c r="B59" i="20"/>
  <c r="D59" i="20" s="1"/>
  <c r="B138" i="13"/>
  <c r="C137" i="13"/>
  <c r="D137" i="13"/>
  <c r="E137" i="13"/>
  <c r="C140" i="12"/>
  <c r="D140" i="12"/>
  <c r="E140" i="12"/>
  <c r="N142" i="3"/>
  <c r="B141" i="12"/>
  <c r="I151" i="4"/>
  <c r="H151" i="4"/>
  <c r="E151" i="4" s="1"/>
  <c r="L151" i="4" s="1"/>
  <c r="K151" i="4" s="1"/>
  <c r="C151" i="4"/>
  <c r="C47" i="17"/>
  <c r="D47" i="17"/>
  <c r="B152" i="4"/>
  <c r="E47" i="17"/>
  <c r="F47" i="17"/>
  <c r="G47" i="17"/>
  <c r="H47" i="17"/>
  <c r="B48" i="17"/>
  <c r="C141" i="12" l="1"/>
  <c r="D141" i="12"/>
  <c r="E141" i="12"/>
  <c r="N143" i="3"/>
  <c r="B142" i="12"/>
  <c r="B139" i="13"/>
  <c r="C138" i="13"/>
  <c r="D138" i="13"/>
  <c r="E138" i="13"/>
  <c r="G61" i="14"/>
  <c r="B60" i="20"/>
  <c r="D60" i="20" s="1"/>
  <c r="I152" i="4"/>
  <c r="H152" i="4"/>
  <c r="E152" i="4" s="1"/>
  <c r="L152" i="4" s="1"/>
  <c r="K152" i="4" s="1"/>
  <c r="C152" i="4"/>
  <c r="C48" i="17"/>
  <c r="D48" i="17"/>
  <c r="B153" i="4"/>
  <c r="E48" i="17"/>
  <c r="F48" i="17"/>
  <c r="G48" i="17"/>
  <c r="H48" i="17"/>
  <c r="B49" i="17"/>
  <c r="G62" i="14" l="1"/>
  <c r="B61" i="20"/>
  <c r="D61" i="20" s="1"/>
  <c r="B140" i="13"/>
  <c r="C139" i="13"/>
  <c r="D139" i="13"/>
  <c r="E139" i="13"/>
  <c r="C142" i="12"/>
  <c r="D142" i="12"/>
  <c r="E142" i="12"/>
  <c r="N144" i="3"/>
  <c r="B143" i="12"/>
  <c r="I153" i="4"/>
  <c r="H153" i="4"/>
  <c r="E153" i="4" s="1"/>
  <c r="L153" i="4" s="1"/>
  <c r="K153" i="4" s="1"/>
  <c r="C153" i="4"/>
  <c r="C49" i="17"/>
  <c r="D49" i="17"/>
  <c r="B154" i="4"/>
  <c r="E49" i="17"/>
  <c r="F49" i="17"/>
  <c r="G49" i="17"/>
  <c r="H49" i="17"/>
  <c r="B50" i="17"/>
  <c r="C143" i="12" l="1"/>
  <c r="D143" i="12"/>
  <c r="E143" i="12"/>
  <c r="N145" i="3"/>
  <c r="B144" i="12"/>
  <c r="B141" i="13"/>
  <c r="C140" i="13"/>
  <c r="D140" i="13"/>
  <c r="E140" i="13"/>
  <c r="G63" i="14"/>
  <c r="B62" i="20"/>
  <c r="D62" i="20" s="1"/>
  <c r="I154" i="4"/>
  <c r="H154" i="4"/>
  <c r="E154" i="4" s="1"/>
  <c r="L154" i="4" s="1"/>
  <c r="K154" i="4" s="1"/>
  <c r="C154" i="4"/>
  <c r="C50" i="17"/>
  <c r="D50" i="17"/>
  <c r="B155" i="4"/>
  <c r="E50" i="17"/>
  <c r="F50" i="17"/>
  <c r="G50" i="17"/>
  <c r="H50" i="17"/>
  <c r="B51" i="17"/>
  <c r="G64" i="14" l="1"/>
  <c r="B63" i="20"/>
  <c r="D63" i="20" s="1"/>
  <c r="B142" i="13"/>
  <c r="C141" i="13"/>
  <c r="D141" i="13"/>
  <c r="E141" i="13"/>
  <c r="C144" i="12"/>
  <c r="D144" i="12"/>
  <c r="E144" i="12"/>
  <c r="N146" i="3"/>
  <c r="B145" i="12"/>
  <c r="I155" i="4"/>
  <c r="H155" i="4"/>
  <c r="E155" i="4" s="1"/>
  <c r="L155" i="4" s="1"/>
  <c r="K155" i="4" s="1"/>
  <c r="C155" i="4"/>
  <c r="C51" i="17"/>
  <c r="D51" i="17"/>
  <c r="B156" i="4"/>
  <c r="E51" i="17"/>
  <c r="F51" i="17"/>
  <c r="G51" i="17"/>
  <c r="H51" i="17"/>
  <c r="B52" i="17"/>
  <c r="C145" i="12" l="1"/>
  <c r="D145" i="12"/>
  <c r="E145" i="12"/>
  <c r="N147" i="3"/>
  <c r="B146" i="12"/>
  <c r="B143" i="13"/>
  <c r="C142" i="13"/>
  <c r="D142" i="13"/>
  <c r="E142" i="13"/>
  <c r="G65" i="14"/>
  <c r="B64" i="20"/>
  <c r="D64" i="20" s="1"/>
  <c r="I156" i="4"/>
  <c r="H156" i="4"/>
  <c r="E156" i="4" s="1"/>
  <c r="L156" i="4" s="1"/>
  <c r="K156" i="4" s="1"/>
  <c r="C156" i="4"/>
  <c r="C52" i="17"/>
  <c r="D52" i="17"/>
  <c r="B157" i="4"/>
  <c r="E52" i="17"/>
  <c r="F52" i="17"/>
  <c r="G52" i="17"/>
  <c r="H52" i="17"/>
  <c r="B53" i="17"/>
  <c r="G66" i="14" l="1"/>
  <c r="B65" i="20"/>
  <c r="D65" i="20" s="1"/>
  <c r="B144" i="13"/>
  <c r="C143" i="13"/>
  <c r="D143" i="13"/>
  <c r="E143" i="13"/>
  <c r="C146" i="12"/>
  <c r="D146" i="12"/>
  <c r="E146" i="12"/>
  <c r="N148" i="3"/>
  <c r="B147" i="12"/>
  <c r="I157" i="4"/>
  <c r="H157" i="4"/>
  <c r="E157" i="4" s="1"/>
  <c r="L157" i="4" s="1"/>
  <c r="K157" i="4" s="1"/>
  <c r="C157" i="4"/>
  <c r="C53" i="17"/>
  <c r="D53" i="17"/>
  <c r="B158" i="4"/>
  <c r="E53" i="17"/>
  <c r="F53" i="17"/>
  <c r="G53" i="17"/>
  <c r="H53" i="17"/>
  <c r="B54" i="17"/>
  <c r="C147" i="12" l="1"/>
  <c r="D147" i="12"/>
  <c r="E147" i="12"/>
  <c r="N149" i="3"/>
  <c r="B148" i="12"/>
  <c r="B145" i="13"/>
  <c r="C144" i="13"/>
  <c r="D144" i="13"/>
  <c r="E144" i="13"/>
  <c r="G67" i="14"/>
  <c r="B66" i="20"/>
  <c r="D66" i="20" s="1"/>
  <c r="I158" i="4"/>
  <c r="H158" i="4"/>
  <c r="E158" i="4" s="1"/>
  <c r="L158" i="4" s="1"/>
  <c r="K158" i="4" s="1"/>
  <c r="C158" i="4"/>
  <c r="C54" i="17"/>
  <c r="D54" i="17"/>
  <c r="B159" i="4"/>
  <c r="E54" i="17"/>
  <c r="F54" i="17"/>
  <c r="G54" i="17"/>
  <c r="H54" i="17"/>
  <c r="B55" i="17"/>
  <c r="G68" i="14" l="1"/>
  <c r="B67" i="20"/>
  <c r="D67" i="20" s="1"/>
  <c r="B146" i="13"/>
  <c r="C145" i="13"/>
  <c r="D145" i="13"/>
  <c r="E145" i="13"/>
  <c r="C148" i="12"/>
  <c r="D148" i="12"/>
  <c r="E148" i="12"/>
  <c r="N150" i="3"/>
  <c r="B149" i="12"/>
  <c r="I159" i="4"/>
  <c r="H159" i="4"/>
  <c r="E159" i="4" s="1"/>
  <c r="L159" i="4" s="1"/>
  <c r="K159" i="4" s="1"/>
  <c r="C159" i="4"/>
  <c r="C55" i="17"/>
  <c r="D55" i="17"/>
  <c r="B160" i="4"/>
  <c r="E55" i="17"/>
  <c r="F55" i="17"/>
  <c r="G55" i="17"/>
  <c r="H55" i="17"/>
  <c r="B56" i="17"/>
  <c r="C149" i="12" l="1"/>
  <c r="D149" i="12"/>
  <c r="E149" i="12"/>
  <c r="N151" i="3"/>
  <c r="B150" i="12"/>
  <c r="B147" i="13"/>
  <c r="C146" i="13"/>
  <c r="D146" i="13"/>
  <c r="E146" i="13"/>
  <c r="G69" i="14"/>
  <c r="B68" i="20"/>
  <c r="D68" i="20" s="1"/>
  <c r="I160" i="4"/>
  <c r="H160" i="4"/>
  <c r="E160" i="4" s="1"/>
  <c r="L160" i="4" s="1"/>
  <c r="K160" i="4" s="1"/>
  <c r="C160" i="4"/>
  <c r="C56" i="17"/>
  <c r="D56" i="17"/>
  <c r="B161" i="4"/>
  <c r="E56" i="17"/>
  <c r="F56" i="17"/>
  <c r="G56" i="17"/>
  <c r="H56" i="17"/>
  <c r="B57" i="17"/>
  <c r="G70" i="14" l="1"/>
  <c r="B69" i="20"/>
  <c r="D69" i="20" s="1"/>
  <c r="B148" i="13"/>
  <c r="C147" i="13"/>
  <c r="D147" i="13"/>
  <c r="E147" i="13"/>
  <c r="C150" i="12"/>
  <c r="D150" i="12"/>
  <c r="E150" i="12"/>
  <c r="N152" i="3"/>
  <c r="B151" i="12"/>
  <c r="I161" i="4"/>
  <c r="H161" i="4"/>
  <c r="E161" i="4" s="1"/>
  <c r="L161" i="4" s="1"/>
  <c r="K161" i="4" s="1"/>
  <c r="C161" i="4"/>
  <c r="C57" i="17"/>
  <c r="D57" i="17"/>
  <c r="B162" i="4"/>
  <c r="E57" i="17"/>
  <c r="F57" i="17"/>
  <c r="G57" i="17"/>
  <c r="H57" i="17"/>
  <c r="B58" i="17"/>
  <c r="C151" i="12" l="1"/>
  <c r="D151" i="12"/>
  <c r="E151" i="12"/>
  <c r="N153" i="3"/>
  <c r="B152" i="12"/>
  <c r="B149" i="13"/>
  <c r="C148" i="13"/>
  <c r="D148" i="13"/>
  <c r="E148" i="13"/>
  <c r="G71" i="14"/>
  <c r="B70" i="20"/>
  <c r="D70" i="20" s="1"/>
  <c r="I162" i="4"/>
  <c r="H162" i="4"/>
  <c r="E162" i="4" s="1"/>
  <c r="L162" i="4" s="1"/>
  <c r="K162" i="4" s="1"/>
  <c r="C162" i="4"/>
  <c r="C58" i="17"/>
  <c r="D58" i="17"/>
  <c r="B163" i="4"/>
  <c r="E58" i="17"/>
  <c r="F58" i="17"/>
  <c r="G58" i="17"/>
  <c r="H58" i="17"/>
  <c r="B59" i="17"/>
  <c r="G72" i="14" l="1"/>
  <c r="B71" i="20"/>
  <c r="D71" i="20" s="1"/>
  <c r="B150" i="13"/>
  <c r="C149" i="13"/>
  <c r="D149" i="13"/>
  <c r="E149" i="13"/>
  <c r="C152" i="12"/>
  <c r="D152" i="12"/>
  <c r="E152" i="12"/>
  <c r="N154" i="3"/>
  <c r="B153" i="12"/>
  <c r="I163" i="4"/>
  <c r="H163" i="4"/>
  <c r="E163" i="4" s="1"/>
  <c r="L163" i="4" s="1"/>
  <c r="K163" i="4" s="1"/>
  <c r="C163" i="4"/>
  <c r="C59" i="17"/>
  <c r="D59" i="17"/>
  <c r="B164" i="4"/>
  <c r="E59" i="17"/>
  <c r="F59" i="17"/>
  <c r="G59" i="17"/>
  <c r="H59" i="17"/>
  <c r="B60" i="17"/>
  <c r="C153" i="12" l="1"/>
  <c r="D153" i="12"/>
  <c r="E153" i="12"/>
  <c r="N155" i="3"/>
  <c r="B154" i="12"/>
  <c r="B151" i="13"/>
  <c r="C150" i="13"/>
  <c r="D150" i="13"/>
  <c r="E150" i="13"/>
  <c r="G73" i="14"/>
  <c r="B72" i="20"/>
  <c r="D72" i="20" s="1"/>
  <c r="I164" i="4"/>
  <c r="H164" i="4"/>
  <c r="E164" i="4" s="1"/>
  <c r="L164" i="4" s="1"/>
  <c r="K164" i="4" s="1"/>
  <c r="C164" i="4"/>
  <c r="C60" i="17"/>
  <c r="D60" i="17"/>
  <c r="B165" i="4"/>
  <c r="E60" i="17"/>
  <c r="F60" i="17"/>
  <c r="G60" i="17"/>
  <c r="H60" i="17"/>
  <c r="B61" i="17"/>
  <c r="G74" i="14" l="1"/>
  <c r="B73" i="20"/>
  <c r="D73" i="20" s="1"/>
  <c r="B152" i="13"/>
  <c r="C151" i="13"/>
  <c r="D151" i="13"/>
  <c r="E151" i="13"/>
  <c r="C154" i="12"/>
  <c r="D154" i="12"/>
  <c r="E154" i="12"/>
  <c r="N156" i="3"/>
  <c r="B155" i="12"/>
  <c r="I165" i="4"/>
  <c r="H165" i="4"/>
  <c r="E165" i="4" s="1"/>
  <c r="L165" i="4" s="1"/>
  <c r="K165" i="4" s="1"/>
  <c r="C165" i="4"/>
  <c r="C61" i="17"/>
  <c r="D61" i="17"/>
  <c r="B166" i="4"/>
  <c r="E61" i="17"/>
  <c r="F61" i="17"/>
  <c r="G61" i="17"/>
  <c r="H61" i="17"/>
  <c r="B62" i="17"/>
  <c r="C155" i="12" l="1"/>
  <c r="D155" i="12"/>
  <c r="E155" i="12"/>
  <c r="N157" i="3"/>
  <c r="B156" i="12"/>
  <c r="B153" i="13"/>
  <c r="C152" i="13"/>
  <c r="D152" i="13"/>
  <c r="E152" i="13"/>
  <c r="G75" i="14"/>
  <c r="B74" i="20"/>
  <c r="D74" i="20" s="1"/>
  <c r="I166" i="4"/>
  <c r="H166" i="4"/>
  <c r="E166" i="4" s="1"/>
  <c r="L166" i="4" s="1"/>
  <c r="K166" i="4" s="1"/>
  <c r="C166" i="4"/>
  <c r="C62" i="17"/>
  <c r="D62" i="17"/>
  <c r="B167" i="4"/>
  <c r="E62" i="17"/>
  <c r="F62" i="17"/>
  <c r="G62" i="17"/>
  <c r="H62" i="17"/>
  <c r="B63" i="17"/>
  <c r="G76" i="14" l="1"/>
  <c r="B75" i="20"/>
  <c r="D75" i="20" s="1"/>
  <c r="B154" i="13"/>
  <c r="C153" i="13"/>
  <c r="D153" i="13"/>
  <c r="E153" i="13"/>
  <c r="C156" i="12"/>
  <c r="D156" i="12"/>
  <c r="E156" i="12"/>
  <c r="N158" i="3"/>
  <c r="B157" i="12"/>
  <c r="I167" i="4"/>
  <c r="H167" i="4"/>
  <c r="E167" i="4" s="1"/>
  <c r="L167" i="4" s="1"/>
  <c r="K167" i="4" s="1"/>
  <c r="C167" i="4"/>
  <c r="C63" i="17"/>
  <c r="D63" i="17"/>
  <c r="B168" i="4"/>
  <c r="E63" i="17"/>
  <c r="F63" i="17"/>
  <c r="G63" i="17"/>
  <c r="H63" i="17"/>
  <c r="B64" i="17"/>
  <c r="C157" i="12" l="1"/>
  <c r="D157" i="12"/>
  <c r="E157" i="12"/>
  <c r="N159" i="3"/>
  <c r="B158" i="12"/>
  <c r="B155" i="13"/>
  <c r="C154" i="13"/>
  <c r="D154" i="13"/>
  <c r="E154" i="13"/>
  <c r="G77" i="14"/>
  <c r="B76" i="20"/>
  <c r="I168" i="4"/>
  <c r="H168" i="4"/>
  <c r="E168" i="4" s="1"/>
  <c r="L168" i="4" s="1"/>
  <c r="K168" i="4" s="1"/>
  <c r="C168" i="4"/>
  <c r="C64" i="17"/>
  <c r="D64" i="17"/>
  <c r="B169" i="4"/>
  <c r="E64" i="17"/>
  <c r="F64" i="17"/>
  <c r="G64" i="17"/>
  <c r="H64" i="17"/>
  <c r="B65" i="17"/>
  <c r="D76" i="20" l="1"/>
  <c r="C76" i="20"/>
  <c r="G78" i="14"/>
  <c r="B77" i="20"/>
  <c r="D77" i="20" s="1"/>
  <c r="B156" i="13"/>
  <c r="C155" i="13"/>
  <c r="D155" i="13"/>
  <c r="E155" i="13"/>
  <c r="C158" i="12"/>
  <c r="D158" i="12"/>
  <c r="E158" i="12"/>
  <c r="N160" i="3"/>
  <c r="B159" i="12"/>
  <c r="I169" i="4"/>
  <c r="H169" i="4"/>
  <c r="E169" i="4" s="1"/>
  <c r="L169" i="4" s="1"/>
  <c r="K169" i="4" s="1"/>
  <c r="C169" i="4"/>
  <c r="C65" i="17"/>
  <c r="D65" i="17"/>
  <c r="B170" i="4"/>
  <c r="E65" i="17"/>
  <c r="F65" i="17"/>
  <c r="G65" i="17"/>
  <c r="H65" i="17"/>
  <c r="B66" i="17"/>
  <c r="C159" i="12" l="1"/>
  <c r="D159" i="12"/>
  <c r="E159" i="12"/>
  <c r="N161" i="3"/>
  <c r="B160" i="12"/>
  <c r="B157" i="13"/>
  <c r="C156" i="13"/>
  <c r="D156" i="13"/>
  <c r="E156" i="13"/>
  <c r="G79" i="14"/>
  <c r="B78" i="20"/>
  <c r="D78" i="20" s="1"/>
  <c r="I170" i="4"/>
  <c r="H170" i="4"/>
  <c r="E170" i="4" s="1"/>
  <c r="L170" i="4" s="1"/>
  <c r="K170" i="4" s="1"/>
  <c r="C170" i="4"/>
  <c r="C66" i="17"/>
  <c r="D66" i="17"/>
  <c r="B171" i="4"/>
  <c r="E66" i="17"/>
  <c r="F66" i="17"/>
  <c r="G66" i="17"/>
  <c r="H66" i="17"/>
  <c r="B67" i="17"/>
  <c r="G80" i="14" l="1"/>
  <c r="B79" i="20"/>
  <c r="D79" i="20" s="1"/>
  <c r="B158" i="13"/>
  <c r="C157" i="13"/>
  <c r="D157" i="13"/>
  <c r="E157" i="13"/>
  <c r="C160" i="12"/>
  <c r="D160" i="12"/>
  <c r="E160" i="12"/>
  <c r="N162" i="3"/>
  <c r="B161" i="12"/>
  <c r="I171" i="4"/>
  <c r="H171" i="4"/>
  <c r="E171" i="4" s="1"/>
  <c r="L171" i="4" s="1"/>
  <c r="K171" i="4" s="1"/>
  <c r="C171" i="4"/>
  <c r="C67" i="17"/>
  <c r="D67" i="17"/>
  <c r="B172" i="4"/>
  <c r="E67" i="17"/>
  <c r="F67" i="17"/>
  <c r="G67" i="17"/>
  <c r="H67" i="17"/>
  <c r="B68" i="17"/>
  <c r="C161" i="12" l="1"/>
  <c r="D161" i="12"/>
  <c r="E161" i="12"/>
  <c r="N163" i="3"/>
  <c r="B162" i="12"/>
  <c r="B159" i="13"/>
  <c r="C158" i="13"/>
  <c r="D158" i="13"/>
  <c r="E158" i="13"/>
  <c r="G81" i="14"/>
  <c r="B80" i="20"/>
  <c r="D80" i="20" s="1"/>
  <c r="I172" i="4"/>
  <c r="H172" i="4"/>
  <c r="E172" i="4" s="1"/>
  <c r="L172" i="4" s="1"/>
  <c r="K172" i="4" s="1"/>
  <c r="C172" i="4"/>
  <c r="C68" i="17"/>
  <c r="D68" i="17"/>
  <c r="B173" i="4"/>
  <c r="E68" i="17"/>
  <c r="F68" i="17"/>
  <c r="G68" i="17"/>
  <c r="H68" i="17"/>
  <c r="B69" i="17"/>
  <c r="G82" i="14" l="1"/>
  <c r="B81" i="20"/>
  <c r="D81" i="20" s="1"/>
  <c r="B160" i="13"/>
  <c r="C159" i="13"/>
  <c r="D159" i="13"/>
  <c r="E159" i="13"/>
  <c r="C162" i="12"/>
  <c r="D162" i="12"/>
  <c r="E162" i="12"/>
  <c r="N164" i="3"/>
  <c r="B163" i="12"/>
  <c r="I173" i="4"/>
  <c r="H173" i="4"/>
  <c r="E173" i="4" s="1"/>
  <c r="L173" i="4" s="1"/>
  <c r="K173" i="4" s="1"/>
  <c r="C173" i="4"/>
  <c r="C69" i="17"/>
  <c r="D69" i="17"/>
  <c r="B174" i="4"/>
  <c r="E69" i="17"/>
  <c r="F69" i="17"/>
  <c r="G69" i="17"/>
  <c r="H69" i="17"/>
  <c r="B70" i="17"/>
  <c r="C163" i="12" l="1"/>
  <c r="D163" i="12"/>
  <c r="E163" i="12"/>
  <c r="N165" i="3"/>
  <c r="B164" i="12"/>
  <c r="B161" i="13"/>
  <c r="C160" i="13"/>
  <c r="D160" i="13"/>
  <c r="E160" i="13"/>
  <c r="G83" i="14"/>
  <c r="B82" i="20"/>
  <c r="D82" i="20" s="1"/>
  <c r="I174" i="4"/>
  <c r="H174" i="4"/>
  <c r="E174" i="4" s="1"/>
  <c r="L174" i="4" s="1"/>
  <c r="K174" i="4" s="1"/>
  <c r="C174" i="4"/>
  <c r="C70" i="17"/>
  <c r="D70" i="17"/>
  <c r="B175" i="4"/>
  <c r="E70" i="17"/>
  <c r="F70" i="17"/>
  <c r="G70" i="17"/>
  <c r="H70" i="17"/>
  <c r="B71" i="17"/>
  <c r="G84" i="14" l="1"/>
  <c r="B83" i="20"/>
  <c r="D83" i="20" s="1"/>
  <c r="B162" i="13"/>
  <c r="C161" i="13"/>
  <c r="D161" i="13"/>
  <c r="E161" i="13"/>
  <c r="C164" i="12"/>
  <c r="D164" i="12"/>
  <c r="E164" i="12"/>
  <c r="N166" i="3"/>
  <c r="B165" i="12"/>
  <c r="I175" i="4"/>
  <c r="H175" i="4"/>
  <c r="E175" i="4" s="1"/>
  <c r="L175" i="4" s="1"/>
  <c r="K175" i="4" s="1"/>
  <c r="C175" i="4"/>
  <c r="C71" i="17"/>
  <c r="D71" i="17"/>
  <c r="B176" i="4"/>
  <c r="E71" i="17"/>
  <c r="F71" i="17"/>
  <c r="G71" i="17"/>
  <c r="H71" i="17"/>
  <c r="B72" i="17"/>
  <c r="C165" i="12" l="1"/>
  <c r="D165" i="12"/>
  <c r="E165" i="12"/>
  <c r="N167" i="3"/>
  <c r="B166" i="12"/>
  <c r="B163" i="13"/>
  <c r="C162" i="13"/>
  <c r="D162" i="13"/>
  <c r="E162" i="13"/>
  <c r="G85" i="14"/>
  <c r="B84" i="20"/>
  <c r="D84" i="20" s="1"/>
  <c r="I176" i="4"/>
  <c r="H176" i="4"/>
  <c r="E176" i="4" s="1"/>
  <c r="L176" i="4" s="1"/>
  <c r="K176" i="4" s="1"/>
  <c r="C176" i="4"/>
  <c r="C72" i="17"/>
  <c r="D72" i="17"/>
  <c r="B177" i="4"/>
  <c r="E72" i="17"/>
  <c r="F72" i="17"/>
  <c r="G72" i="17"/>
  <c r="H72" i="17"/>
  <c r="B73" i="17"/>
  <c r="G86" i="14" l="1"/>
  <c r="B85" i="20"/>
  <c r="D85" i="20" s="1"/>
  <c r="B164" i="13"/>
  <c r="C163" i="13"/>
  <c r="D163" i="13"/>
  <c r="E163" i="13"/>
  <c r="C166" i="12"/>
  <c r="D166" i="12"/>
  <c r="E166" i="12"/>
  <c r="N168" i="3"/>
  <c r="B167" i="12"/>
  <c r="I177" i="4"/>
  <c r="H177" i="4"/>
  <c r="E177" i="4" s="1"/>
  <c r="L177" i="4" s="1"/>
  <c r="K177" i="4" s="1"/>
  <c r="C177" i="4"/>
  <c r="C73" i="17"/>
  <c r="D73" i="17"/>
  <c r="B178" i="4"/>
  <c r="E73" i="17"/>
  <c r="F73" i="17"/>
  <c r="G73" i="17"/>
  <c r="H73" i="17"/>
  <c r="B74" i="17"/>
  <c r="C167" i="12" l="1"/>
  <c r="D167" i="12"/>
  <c r="E167" i="12"/>
  <c r="N169" i="3"/>
  <c r="B168" i="12"/>
  <c r="B165" i="13"/>
  <c r="C164" i="13"/>
  <c r="D164" i="13"/>
  <c r="E164" i="13"/>
  <c r="G87" i="14"/>
  <c r="B86" i="20"/>
  <c r="D86" i="20" s="1"/>
  <c r="I178" i="4"/>
  <c r="H178" i="4"/>
  <c r="E178" i="4" s="1"/>
  <c r="L178" i="4" s="1"/>
  <c r="K178" i="4" s="1"/>
  <c r="C178" i="4"/>
  <c r="C74" i="17"/>
  <c r="D74" i="17"/>
  <c r="B179" i="4"/>
  <c r="E74" i="17"/>
  <c r="F74" i="17"/>
  <c r="G74" i="17"/>
  <c r="H74" i="17"/>
  <c r="B75" i="17"/>
  <c r="G88" i="14" l="1"/>
  <c r="B87" i="20"/>
  <c r="D87" i="20" s="1"/>
  <c r="B166" i="13"/>
  <c r="C165" i="13"/>
  <c r="D165" i="13"/>
  <c r="E165" i="13"/>
  <c r="C168" i="12"/>
  <c r="D168" i="12"/>
  <c r="E168" i="12"/>
  <c r="N170" i="3"/>
  <c r="B169" i="12"/>
  <c r="I179" i="4"/>
  <c r="H179" i="4"/>
  <c r="E179" i="4" s="1"/>
  <c r="L179" i="4" s="1"/>
  <c r="K179" i="4" s="1"/>
  <c r="C179" i="4"/>
  <c r="C75" i="17"/>
  <c r="D75" i="17"/>
  <c r="B180" i="4"/>
  <c r="E75" i="17"/>
  <c r="F75" i="17"/>
  <c r="G75" i="17"/>
  <c r="H75" i="17"/>
  <c r="B76" i="17"/>
  <c r="C169" i="12" l="1"/>
  <c r="D169" i="12"/>
  <c r="E169" i="12"/>
  <c r="N171" i="3"/>
  <c r="B170" i="12"/>
  <c r="B167" i="13"/>
  <c r="C166" i="13"/>
  <c r="D166" i="13"/>
  <c r="E166" i="13"/>
  <c r="G89" i="14"/>
  <c r="B88" i="20"/>
  <c r="D88" i="20" s="1"/>
  <c r="I180" i="4"/>
  <c r="H180" i="4"/>
  <c r="E180" i="4" s="1"/>
  <c r="L180" i="4" s="1"/>
  <c r="K180" i="4" s="1"/>
  <c r="C180" i="4"/>
  <c r="C76" i="17"/>
  <c r="D76" i="17"/>
  <c r="B181" i="4"/>
  <c r="E76" i="17"/>
  <c r="F76" i="17"/>
  <c r="G76" i="17"/>
  <c r="H76" i="17"/>
  <c r="B77" i="17"/>
  <c r="G90" i="14" l="1"/>
  <c r="B89" i="20"/>
  <c r="D89" i="20" s="1"/>
  <c r="B168" i="13"/>
  <c r="C167" i="13"/>
  <c r="D167" i="13"/>
  <c r="E167" i="13"/>
  <c r="C170" i="12"/>
  <c r="D170" i="12"/>
  <c r="E170" i="12"/>
  <c r="N172" i="3"/>
  <c r="B171" i="12"/>
  <c r="I181" i="4"/>
  <c r="H181" i="4"/>
  <c r="E181" i="4" s="1"/>
  <c r="L181" i="4" s="1"/>
  <c r="K181" i="4" s="1"/>
  <c r="C181" i="4"/>
  <c r="C77" i="17"/>
  <c r="D77" i="17"/>
  <c r="B182" i="4"/>
  <c r="E77" i="17"/>
  <c r="F77" i="17"/>
  <c r="G77" i="17"/>
  <c r="H77" i="17"/>
  <c r="B78" i="17"/>
  <c r="C171" i="12" l="1"/>
  <c r="D171" i="12"/>
  <c r="E171" i="12"/>
  <c r="N173" i="3"/>
  <c r="B172" i="12"/>
  <c r="B169" i="13"/>
  <c r="C168" i="13"/>
  <c r="D168" i="13"/>
  <c r="E168" i="13"/>
  <c r="B90" i="20"/>
  <c r="D90" i="20" s="1"/>
  <c r="G91" i="14"/>
  <c r="I182" i="4"/>
  <c r="H182" i="4"/>
  <c r="E182" i="4" s="1"/>
  <c r="L182" i="4" s="1"/>
  <c r="K182" i="4" s="1"/>
  <c r="C182" i="4"/>
  <c r="C78" i="17"/>
  <c r="D78" i="17"/>
  <c r="B183" i="4"/>
  <c r="E78" i="17"/>
  <c r="F78" i="17"/>
  <c r="G78" i="17"/>
  <c r="H78" i="17"/>
  <c r="B79" i="17"/>
  <c r="G92" i="14" l="1"/>
  <c r="B91" i="20"/>
  <c r="D91" i="20" s="1"/>
  <c r="B170" i="13"/>
  <c r="C169" i="13"/>
  <c r="D169" i="13"/>
  <c r="E169" i="13"/>
  <c r="C172" i="12"/>
  <c r="D172" i="12"/>
  <c r="E172" i="12"/>
  <c r="N174" i="3"/>
  <c r="B173" i="12"/>
  <c r="I183" i="4"/>
  <c r="H183" i="4"/>
  <c r="E183" i="4" s="1"/>
  <c r="L183" i="4" s="1"/>
  <c r="K183" i="4" s="1"/>
  <c r="C183" i="4"/>
  <c r="C79" i="17"/>
  <c r="D79" i="17"/>
  <c r="B184" i="4"/>
  <c r="E79" i="17"/>
  <c r="F79" i="17"/>
  <c r="G79" i="17"/>
  <c r="H79" i="17"/>
  <c r="B80" i="17"/>
  <c r="C173" i="12" l="1"/>
  <c r="D173" i="12"/>
  <c r="E173" i="12"/>
  <c r="N175" i="3"/>
  <c r="B174" i="12"/>
  <c r="B171" i="13"/>
  <c r="C170" i="13"/>
  <c r="D170" i="13"/>
  <c r="E170" i="13"/>
  <c r="G93" i="14"/>
  <c r="B92" i="20"/>
  <c r="D92" i="20" s="1"/>
  <c r="I184" i="4"/>
  <c r="H184" i="4"/>
  <c r="E184" i="4" s="1"/>
  <c r="L184" i="4" s="1"/>
  <c r="K184" i="4" s="1"/>
  <c r="C184" i="4"/>
  <c r="C80" i="17"/>
  <c r="D80" i="17"/>
  <c r="B185" i="4"/>
  <c r="E80" i="17"/>
  <c r="F80" i="17"/>
  <c r="G80" i="17"/>
  <c r="H80" i="17"/>
  <c r="B81" i="17"/>
  <c r="G94" i="14" l="1"/>
  <c r="B93" i="20"/>
  <c r="D93" i="20" s="1"/>
  <c r="B172" i="13"/>
  <c r="C171" i="13"/>
  <c r="D171" i="13"/>
  <c r="E171" i="13"/>
  <c r="C174" i="12"/>
  <c r="D174" i="12"/>
  <c r="E174" i="12"/>
  <c r="N176" i="3"/>
  <c r="B175" i="12"/>
  <c r="I185" i="4"/>
  <c r="H185" i="4"/>
  <c r="E185" i="4" s="1"/>
  <c r="L185" i="4" s="1"/>
  <c r="K185" i="4" s="1"/>
  <c r="C185" i="4"/>
  <c r="C81" i="17"/>
  <c r="D81" i="17"/>
  <c r="B186" i="4"/>
  <c r="E81" i="17"/>
  <c r="F81" i="17"/>
  <c r="G81" i="17"/>
  <c r="H81" i="17"/>
  <c r="B82" i="17"/>
  <c r="C175" i="12" l="1"/>
  <c r="D175" i="12"/>
  <c r="E175" i="12"/>
  <c r="N177" i="3"/>
  <c r="B176" i="12"/>
  <c r="B173" i="13"/>
  <c r="C172" i="13"/>
  <c r="D172" i="13"/>
  <c r="E172" i="13"/>
  <c r="G95" i="14"/>
  <c r="B94" i="20"/>
  <c r="I186" i="4"/>
  <c r="H186" i="4"/>
  <c r="E186" i="4" s="1"/>
  <c r="L186" i="4" s="1"/>
  <c r="K186" i="4" s="1"/>
  <c r="C186" i="4"/>
  <c r="C82" i="17"/>
  <c r="D82" i="17"/>
  <c r="B187" i="4"/>
  <c r="E82" i="17"/>
  <c r="F82" i="17"/>
  <c r="G82" i="17"/>
  <c r="H82" i="17"/>
  <c r="B83" i="17"/>
  <c r="D94" i="20" l="1"/>
  <c r="C94" i="20"/>
  <c r="G96" i="14"/>
  <c r="B95" i="20"/>
  <c r="D95" i="20" s="1"/>
  <c r="B174" i="13"/>
  <c r="C173" i="13"/>
  <c r="D173" i="13"/>
  <c r="E173" i="13"/>
  <c r="C176" i="12"/>
  <c r="D176" i="12"/>
  <c r="E176" i="12"/>
  <c r="N178" i="3"/>
  <c r="B177" i="12"/>
  <c r="I187" i="4"/>
  <c r="H187" i="4"/>
  <c r="E187" i="4" s="1"/>
  <c r="L187" i="4" s="1"/>
  <c r="K187" i="4" s="1"/>
  <c r="C187" i="4"/>
  <c r="C83" i="17"/>
  <c r="D83" i="17"/>
  <c r="B188" i="4"/>
  <c r="E83" i="17"/>
  <c r="F83" i="17"/>
  <c r="G83" i="17"/>
  <c r="H83" i="17"/>
  <c r="B84" i="17"/>
  <c r="C177" i="12" l="1"/>
  <c r="D177" i="12"/>
  <c r="E177" i="12"/>
  <c r="N179" i="3"/>
  <c r="B178" i="12"/>
  <c r="B175" i="13"/>
  <c r="C174" i="13"/>
  <c r="D174" i="13"/>
  <c r="E174" i="13"/>
  <c r="G97" i="14"/>
  <c r="B96" i="20"/>
  <c r="D96" i="20" s="1"/>
  <c r="I188" i="4"/>
  <c r="H188" i="4"/>
  <c r="E188" i="4" s="1"/>
  <c r="L188" i="4" s="1"/>
  <c r="K188" i="4" s="1"/>
  <c r="C188" i="4"/>
  <c r="C84" i="17"/>
  <c r="D84" i="17"/>
  <c r="B189" i="4"/>
  <c r="E84" i="17"/>
  <c r="F84" i="17"/>
  <c r="G84" i="17"/>
  <c r="H84" i="17"/>
  <c r="B85" i="17"/>
  <c r="G98" i="14" l="1"/>
  <c r="B97" i="20"/>
  <c r="D97" i="20" s="1"/>
  <c r="B176" i="13"/>
  <c r="C175" i="13"/>
  <c r="D175" i="13"/>
  <c r="E175" i="13"/>
  <c r="C178" i="12"/>
  <c r="D178" i="12"/>
  <c r="E178" i="12"/>
  <c r="N180" i="3"/>
  <c r="B179" i="12"/>
  <c r="I189" i="4"/>
  <c r="H189" i="4"/>
  <c r="E189" i="4" s="1"/>
  <c r="L189" i="4" s="1"/>
  <c r="K189" i="4" s="1"/>
  <c r="C189" i="4"/>
  <c r="C85" i="17"/>
  <c r="D85" i="17"/>
  <c r="B190" i="4"/>
  <c r="E85" i="17"/>
  <c r="F85" i="17"/>
  <c r="G85" i="17"/>
  <c r="H85" i="17"/>
  <c r="B86" i="17"/>
  <c r="C179" i="12" l="1"/>
  <c r="D179" i="12"/>
  <c r="E179" i="12"/>
  <c r="N181" i="3"/>
  <c r="B180" i="12"/>
  <c r="B177" i="13"/>
  <c r="C176" i="13"/>
  <c r="D176" i="13"/>
  <c r="E176" i="13"/>
  <c r="G99" i="14"/>
  <c r="B98" i="20"/>
  <c r="D98" i="20" s="1"/>
  <c r="I190" i="4"/>
  <c r="H190" i="4"/>
  <c r="E190" i="4" s="1"/>
  <c r="L190" i="4" s="1"/>
  <c r="K190" i="4" s="1"/>
  <c r="C190" i="4"/>
  <c r="C86" i="17"/>
  <c r="D86" i="17"/>
  <c r="B191" i="4"/>
  <c r="E86" i="17"/>
  <c r="F86" i="17"/>
  <c r="G86" i="17"/>
  <c r="H86" i="17"/>
  <c r="B87" i="17"/>
  <c r="G100" i="14" l="1"/>
  <c r="B99" i="20"/>
  <c r="D99" i="20" s="1"/>
  <c r="B178" i="13"/>
  <c r="C177" i="13"/>
  <c r="D177" i="13"/>
  <c r="E177" i="13"/>
  <c r="C180" i="12"/>
  <c r="D180" i="12"/>
  <c r="E180" i="12"/>
  <c r="N182" i="3"/>
  <c r="B181" i="12"/>
  <c r="I191" i="4"/>
  <c r="H191" i="4"/>
  <c r="E191" i="4" s="1"/>
  <c r="L191" i="4" s="1"/>
  <c r="K191" i="4" s="1"/>
  <c r="C191" i="4"/>
  <c r="C87" i="17"/>
  <c r="D87" i="17"/>
  <c r="B192" i="4"/>
  <c r="E87" i="17"/>
  <c r="F87" i="17"/>
  <c r="G87" i="17"/>
  <c r="H87" i="17"/>
  <c r="B88" i="17"/>
  <c r="C181" i="12" l="1"/>
  <c r="D181" i="12"/>
  <c r="E181" i="12"/>
  <c r="N183" i="3"/>
  <c r="B182" i="12"/>
  <c r="B179" i="13"/>
  <c r="C178" i="13"/>
  <c r="D178" i="13"/>
  <c r="E178" i="13"/>
  <c r="G101" i="14"/>
  <c r="B100" i="20"/>
  <c r="D100" i="20" s="1"/>
  <c r="I192" i="4"/>
  <c r="H192" i="4"/>
  <c r="E192" i="4" s="1"/>
  <c r="L192" i="4" s="1"/>
  <c r="K192" i="4" s="1"/>
  <c r="C192" i="4"/>
  <c r="C88" i="17"/>
  <c r="D88" i="17"/>
  <c r="B193" i="4"/>
  <c r="E88" i="17"/>
  <c r="F88" i="17"/>
  <c r="G88" i="17"/>
  <c r="H88" i="17"/>
  <c r="B89" i="17"/>
  <c r="G102" i="14" l="1"/>
  <c r="B101" i="20"/>
  <c r="D101" i="20" s="1"/>
  <c r="B180" i="13"/>
  <c r="C179" i="13"/>
  <c r="D179" i="13"/>
  <c r="E179" i="13"/>
  <c r="C182" i="12"/>
  <c r="D182" i="12"/>
  <c r="E182" i="12"/>
  <c r="N184" i="3"/>
  <c r="B183" i="12"/>
  <c r="I193" i="4"/>
  <c r="H193" i="4"/>
  <c r="E193" i="4" s="1"/>
  <c r="L193" i="4" s="1"/>
  <c r="K193" i="4" s="1"/>
  <c r="C193" i="4"/>
  <c r="C89" i="17"/>
  <c r="D89" i="17"/>
  <c r="B194" i="4"/>
  <c r="E89" i="17"/>
  <c r="F89" i="17"/>
  <c r="G89" i="17"/>
  <c r="H89" i="17"/>
  <c r="B90" i="17"/>
  <c r="C183" i="12" l="1"/>
  <c r="D183" i="12"/>
  <c r="E183" i="12"/>
  <c r="N185" i="3"/>
  <c r="B184" i="12"/>
  <c r="B181" i="13"/>
  <c r="C180" i="13"/>
  <c r="D180" i="13"/>
  <c r="E180" i="13"/>
  <c r="G103" i="14"/>
  <c r="B102" i="20"/>
  <c r="D102" i="20" s="1"/>
  <c r="I194" i="4"/>
  <c r="H194" i="4"/>
  <c r="E194" i="4" s="1"/>
  <c r="L194" i="4" s="1"/>
  <c r="K194" i="4" s="1"/>
  <c r="C194" i="4"/>
  <c r="C90" i="17"/>
  <c r="D90" i="17"/>
  <c r="B195" i="4"/>
  <c r="E90" i="17"/>
  <c r="F90" i="17"/>
  <c r="G90" i="17"/>
  <c r="H90" i="17"/>
  <c r="B91" i="17"/>
  <c r="G104" i="14" l="1"/>
  <c r="B103" i="20"/>
  <c r="D103" i="20" s="1"/>
  <c r="B182" i="13"/>
  <c r="C181" i="13"/>
  <c r="D181" i="13"/>
  <c r="E181" i="13"/>
  <c r="C184" i="12"/>
  <c r="D184" i="12"/>
  <c r="E184" i="12"/>
  <c r="N186" i="3"/>
  <c r="B185" i="12"/>
  <c r="I195" i="4"/>
  <c r="H195" i="4"/>
  <c r="E195" i="4" s="1"/>
  <c r="L195" i="4" s="1"/>
  <c r="K195" i="4" s="1"/>
  <c r="C195" i="4"/>
  <c r="C91" i="17"/>
  <c r="D91" i="17"/>
  <c r="B196" i="4"/>
  <c r="E91" i="17"/>
  <c r="F91" i="17"/>
  <c r="G91" i="17"/>
  <c r="H91" i="17"/>
  <c r="B92" i="17"/>
  <c r="C185" i="12" l="1"/>
  <c r="D185" i="12"/>
  <c r="E185" i="12"/>
  <c r="N187" i="3"/>
  <c r="B186" i="12"/>
  <c r="B183" i="13"/>
  <c r="C182" i="13"/>
  <c r="D182" i="13"/>
  <c r="E182" i="13"/>
  <c r="G105" i="14"/>
  <c r="B104" i="20"/>
  <c r="D104" i="20" s="1"/>
  <c r="I196" i="4"/>
  <c r="H196" i="4"/>
  <c r="E196" i="4" s="1"/>
  <c r="L196" i="4" s="1"/>
  <c r="K196" i="4" s="1"/>
  <c r="C196" i="4"/>
  <c r="C92" i="17"/>
  <c r="D92" i="17"/>
  <c r="B197" i="4"/>
  <c r="E92" i="17"/>
  <c r="F92" i="17"/>
  <c r="G92" i="17"/>
  <c r="H92" i="17"/>
  <c r="B93" i="17"/>
  <c r="G106" i="14" l="1"/>
  <c r="B105" i="20"/>
  <c r="D105" i="20" s="1"/>
  <c r="B184" i="13"/>
  <c r="C183" i="13"/>
  <c r="D183" i="13"/>
  <c r="E183" i="13"/>
  <c r="C186" i="12"/>
  <c r="D186" i="12"/>
  <c r="E186" i="12"/>
  <c r="N188" i="3"/>
  <c r="B187" i="12"/>
  <c r="I197" i="4"/>
  <c r="H197" i="4"/>
  <c r="E197" i="4" s="1"/>
  <c r="L197" i="4" s="1"/>
  <c r="K197" i="4" s="1"/>
  <c r="C197" i="4"/>
  <c r="C93" i="17"/>
  <c r="D93" i="17"/>
  <c r="B198" i="4"/>
  <c r="E93" i="17"/>
  <c r="F93" i="17"/>
  <c r="G93" i="17"/>
  <c r="H93" i="17"/>
  <c r="B94" i="17"/>
  <c r="C187" i="12" l="1"/>
  <c r="D187" i="12"/>
  <c r="E187" i="12"/>
  <c r="N189" i="3"/>
  <c r="B188" i="12"/>
  <c r="B185" i="13"/>
  <c r="C184" i="13"/>
  <c r="D184" i="13"/>
  <c r="E184" i="13"/>
  <c r="G107" i="14"/>
  <c r="B106" i="20"/>
  <c r="D106" i="20" s="1"/>
  <c r="I198" i="4"/>
  <c r="H198" i="4"/>
  <c r="E198" i="4" s="1"/>
  <c r="L198" i="4" s="1"/>
  <c r="K198" i="4" s="1"/>
  <c r="C198" i="4"/>
  <c r="C94" i="17"/>
  <c r="D94" i="17"/>
  <c r="B199" i="4"/>
  <c r="E94" i="17"/>
  <c r="F94" i="17"/>
  <c r="G94" i="17"/>
  <c r="H94" i="17"/>
  <c r="B95" i="17"/>
  <c r="G108" i="14" l="1"/>
  <c r="B107" i="20"/>
  <c r="D107" i="20" s="1"/>
  <c r="B186" i="13"/>
  <c r="C185" i="13"/>
  <c r="D185" i="13"/>
  <c r="E185" i="13"/>
  <c r="C188" i="12"/>
  <c r="D188" i="12"/>
  <c r="E188" i="12"/>
  <c r="N190" i="3"/>
  <c r="B189" i="12"/>
  <c r="I199" i="4"/>
  <c r="H199" i="4"/>
  <c r="E199" i="4" s="1"/>
  <c r="L199" i="4" s="1"/>
  <c r="K199" i="4" s="1"/>
  <c r="C199" i="4"/>
  <c r="C95" i="17"/>
  <c r="D95" i="17"/>
  <c r="B200" i="4"/>
  <c r="E95" i="17"/>
  <c r="F95" i="17"/>
  <c r="G95" i="17"/>
  <c r="H95" i="17"/>
  <c r="B96" i="17"/>
  <c r="C189" i="12" l="1"/>
  <c r="D189" i="12"/>
  <c r="E189" i="12"/>
  <c r="N191" i="3"/>
  <c r="B190" i="12"/>
  <c r="B187" i="13"/>
  <c r="C186" i="13"/>
  <c r="D186" i="13"/>
  <c r="E186" i="13"/>
  <c r="G109" i="14"/>
  <c r="B108" i="20"/>
  <c r="D108" i="20" s="1"/>
  <c r="I200" i="4"/>
  <c r="H200" i="4"/>
  <c r="E200" i="4" s="1"/>
  <c r="L200" i="4" s="1"/>
  <c r="K200" i="4" s="1"/>
  <c r="C200" i="4"/>
  <c r="C96" i="17"/>
  <c r="D96" i="17"/>
  <c r="B201" i="4"/>
  <c r="E96" i="17"/>
  <c r="F96" i="17"/>
  <c r="G96" i="17"/>
  <c r="H96" i="17"/>
  <c r="B97" i="17"/>
  <c r="G110" i="14" l="1"/>
  <c r="B109" i="20"/>
  <c r="D109" i="20" s="1"/>
  <c r="B188" i="13"/>
  <c r="C187" i="13"/>
  <c r="D187" i="13"/>
  <c r="E187" i="13"/>
  <c r="C190" i="12"/>
  <c r="D190" i="12"/>
  <c r="E190" i="12"/>
  <c r="N192" i="3"/>
  <c r="B191" i="12"/>
  <c r="I201" i="4"/>
  <c r="H201" i="4"/>
  <c r="E201" i="4" s="1"/>
  <c r="L201" i="4" s="1"/>
  <c r="K201" i="4" s="1"/>
  <c r="C201" i="4"/>
  <c r="C97" i="17"/>
  <c r="D97" i="17"/>
  <c r="B202" i="4"/>
  <c r="E97" i="17"/>
  <c r="F97" i="17"/>
  <c r="G97" i="17"/>
  <c r="H97" i="17"/>
  <c r="B98" i="17"/>
  <c r="C191" i="12" l="1"/>
  <c r="D191" i="12"/>
  <c r="E191" i="12"/>
  <c r="N193" i="3"/>
  <c r="B192" i="12"/>
  <c r="B189" i="13"/>
  <c r="C188" i="13"/>
  <c r="D188" i="13"/>
  <c r="E188" i="13"/>
  <c r="G111" i="14"/>
  <c r="B110" i="20"/>
  <c r="D110" i="20" s="1"/>
  <c r="I202" i="4"/>
  <c r="H202" i="4"/>
  <c r="E202" i="4" s="1"/>
  <c r="L202" i="4" s="1"/>
  <c r="K202" i="4" s="1"/>
  <c r="C202" i="4"/>
  <c r="C98" i="17"/>
  <c r="D98" i="17"/>
  <c r="B203" i="4"/>
  <c r="E98" i="17"/>
  <c r="F98" i="17"/>
  <c r="G98" i="17"/>
  <c r="H98" i="17"/>
  <c r="B99" i="17"/>
  <c r="G112" i="14" l="1"/>
  <c r="B111" i="20"/>
  <c r="D111" i="20" s="1"/>
  <c r="B190" i="13"/>
  <c r="C189" i="13"/>
  <c r="D189" i="13"/>
  <c r="E189" i="13"/>
  <c r="C192" i="12"/>
  <c r="D192" i="12"/>
  <c r="E192" i="12"/>
  <c r="N194" i="3"/>
  <c r="B193" i="12"/>
  <c r="I203" i="4"/>
  <c r="H203" i="4"/>
  <c r="E203" i="4" s="1"/>
  <c r="L203" i="4" s="1"/>
  <c r="K203" i="4" s="1"/>
  <c r="C203" i="4"/>
  <c r="C99" i="17"/>
  <c r="D99" i="17"/>
  <c r="B204" i="4"/>
  <c r="E99" i="17"/>
  <c r="F99" i="17"/>
  <c r="G99" i="17"/>
  <c r="H99" i="17"/>
  <c r="B100" i="17"/>
  <c r="C193" i="12" l="1"/>
  <c r="D193" i="12"/>
  <c r="E193" i="12"/>
  <c r="N195" i="3"/>
  <c r="B194" i="12"/>
  <c r="B191" i="13"/>
  <c r="C190" i="13"/>
  <c r="D190" i="13"/>
  <c r="E190" i="13"/>
  <c r="G113" i="14"/>
  <c r="B112" i="20"/>
  <c r="D112" i="20" s="1"/>
  <c r="I204" i="4"/>
  <c r="H204" i="4"/>
  <c r="E204" i="4" s="1"/>
  <c r="L204" i="4" s="1"/>
  <c r="K204" i="4" s="1"/>
  <c r="C204" i="4"/>
  <c r="C100" i="17"/>
  <c r="D100" i="17"/>
  <c r="B205" i="4"/>
  <c r="E100" i="17"/>
  <c r="F100" i="17"/>
  <c r="G100" i="17"/>
  <c r="H100" i="17"/>
  <c r="B101" i="17"/>
  <c r="G114" i="14" l="1"/>
  <c r="B113" i="20"/>
  <c r="D113" i="20" s="1"/>
  <c r="B192" i="13"/>
  <c r="C191" i="13"/>
  <c r="D191" i="13"/>
  <c r="E191" i="13"/>
  <c r="C194" i="12"/>
  <c r="D194" i="12"/>
  <c r="E194" i="12"/>
  <c r="N196" i="3"/>
  <c r="B195" i="12"/>
  <c r="I205" i="4"/>
  <c r="H205" i="4"/>
  <c r="E205" i="4" s="1"/>
  <c r="L205" i="4" s="1"/>
  <c r="K205" i="4" s="1"/>
  <c r="C205" i="4"/>
  <c r="C101" i="17"/>
  <c r="D101" i="17"/>
  <c r="B206" i="4"/>
  <c r="E101" i="17"/>
  <c r="F101" i="17"/>
  <c r="G101" i="17"/>
  <c r="H101" i="17"/>
  <c r="B102" i="17"/>
  <c r="C195" i="12" l="1"/>
  <c r="D195" i="12"/>
  <c r="E195" i="12"/>
  <c r="N197" i="3"/>
  <c r="B196" i="12"/>
  <c r="B193" i="13"/>
  <c r="C192" i="13"/>
  <c r="D192" i="13"/>
  <c r="E192" i="13"/>
  <c r="G115" i="14"/>
  <c r="B114" i="20"/>
  <c r="D114" i="20" s="1"/>
  <c r="I206" i="4"/>
  <c r="H206" i="4"/>
  <c r="E206" i="4" s="1"/>
  <c r="L206" i="4" s="1"/>
  <c r="K206" i="4" s="1"/>
  <c r="C206" i="4"/>
  <c r="C102" i="17"/>
  <c r="D102" i="17"/>
  <c r="B207" i="4"/>
  <c r="E102" i="17"/>
  <c r="F102" i="17"/>
  <c r="G102" i="17"/>
  <c r="H102" i="17"/>
  <c r="B103" i="17"/>
  <c r="G116" i="14" l="1"/>
  <c r="B115" i="20"/>
  <c r="D115" i="20" s="1"/>
  <c r="B194" i="13"/>
  <c r="C193" i="13"/>
  <c r="D193" i="13"/>
  <c r="E193" i="13"/>
  <c r="C196" i="12"/>
  <c r="D196" i="12"/>
  <c r="E196" i="12"/>
  <c r="N198" i="3"/>
  <c r="B197" i="12"/>
  <c r="I207" i="4"/>
  <c r="H207" i="4"/>
  <c r="E207" i="4" s="1"/>
  <c r="L207" i="4" s="1"/>
  <c r="K207" i="4" s="1"/>
  <c r="C207" i="4"/>
  <c r="C103" i="17"/>
  <c r="D103" i="17"/>
  <c r="B208" i="4"/>
  <c r="E103" i="17"/>
  <c r="F103" i="17"/>
  <c r="G103" i="17"/>
  <c r="H103" i="17"/>
  <c r="B104" i="17"/>
  <c r="C197" i="12" l="1"/>
  <c r="D197" i="12"/>
  <c r="E197" i="12"/>
  <c r="N199" i="3"/>
  <c r="B198" i="12"/>
  <c r="B195" i="13"/>
  <c r="C194" i="13"/>
  <c r="D194" i="13"/>
  <c r="E194" i="13"/>
  <c r="G117" i="14"/>
  <c r="B116" i="20"/>
  <c r="D116" i="20" s="1"/>
  <c r="I208" i="4"/>
  <c r="H208" i="4"/>
  <c r="E208" i="4" s="1"/>
  <c r="L208" i="4" s="1"/>
  <c r="K208" i="4" s="1"/>
  <c r="C208" i="4"/>
  <c r="C104" i="17"/>
  <c r="D104" i="17"/>
  <c r="B209" i="4"/>
  <c r="E104" i="17"/>
  <c r="F104" i="17"/>
  <c r="G104" i="17"/>
  <c r="H104" i="17"/>
  <c r="B105" i="17"/>
  <c r="G118" i="14" l="1"/>
  <c r="B117" i="20"/>
  <c r="D117" i="20" s="1"/>
  <c r="B196" i="13"/>
  <c r="C195" i="13"/>
  <c r="D195" i="13"/>
  <c r="E195" i="13"/>
  <c r="C198" i="12"/>
  <c r="D198" i="12"/>
  <c r="E198" i="12"/>
  <c r="N200" i="3"/>
  <c r="B199" i="12"/>
  <c r="I209" i="4"/>
  <c r="H209" i="4"/>
  <c r="E209" i="4" s="1"/>
  <c r="L209" i="4" s="1"/>
  <c r="K209" i="4" s="1"/>
  <c r="C209" i="4"/>
  <c r="C105" i="17"/>
  <c r="D105" i="17"/>
  <c r="B210" i="4"/>
  <c r="E105" i="17"/>
  <c r="F105" i="17"/>
  <c r="G105" i="17"/>
  <c r="H105" i="17"/>
  <c r="B106" i="17"/>
  <c r="C199" i="12" l="1"/>
  <c r="D199" i="12"/>
  <c r="E199" i="12"/>
  <c r="N201" i="3"/>
  <c r="B200" i="12"/>
  <c r="B197" i="13"/>
  <c r="C196" i="13"/>
  <c r="D196" i="13"/>
  <c r="E196" i="13"/>
  <c r="G119" i="14"/>
  <c r="B118" i="20"/>
  <c r="D118" i="20" s="1"/>
  <c r="I210" i="4"/>
  <c r="H210" i="4"/>
  <c r="E210" i="4" s="1"/>
  <c r="L210" i="4" s="1"/>
  <c r="K210" i="4" s="1"/>
  <c r="C210" i="4"/>
  <c r="C106" i="17"/>
  <c r="D106" i="17"/>
  <c r="B211" i="4"/>
  <c r="E106" i="17"/>
  <c r="F106" i="17"/>
  <c r="G106" i="17"/>
  <c r="H106" i="17"/>
  <c r="B107" i="17"/>
  <c r="G120" i="14" l="1"/>
  <c r="B119" i="20"/>
  <c r="D119" i="20" s="1"/>
  <c r="B198" i="13"/>
  <c r="C197" i="13"/>
  <c r="D197" i="13"/>
  <c r="E197" i="13"/>
  <c r="C200" i="12"/>
  <c r="D200" i="12"/>
  <c r="E200" i="12"/>
  <c r="N202" i="3"/>
  <c r="B201" i="12"/>
  <c r="I211" i="4"/>
  <c r="H211" i="4"/>
  <c r="E211" i="4" s="1"/>
  <c r="L211" i="4" s="1"/>
  <c r="K211" i="4" s="1"/>
  <c r="C211" i="4"/>
  <c r="C107" i="17"/>
  <c r="D107" i="17"/>
  <c r="B212" i="4"/>
  <c r="E107" i="17"/>
  <c r="F107" i="17"/>
  <c r="G107" i="17"/>
  <c r="H107" i="17"/>
  <c r="B108" i="17"/>
  <c r="C201" i="12" l="1"/>
  <c r="D201" i="12"/>
  <c r="E201" i="12"/>
  <c r="N203" i="3"/>
  <c r="B202" i="12"/>
  <c r="B199" i="13"/>
  <c r="C198" i="13"/>
  <c r="D198" i="13"/>
  <c r="E198" i="13"/>
  <c r="G121" i="14"/>
  <c r="B120" i="20"/>
  <c r="D120" i="20" s="1"/>
  <c r="I212" i="4"/>
  <c r="H212" i="4"/>
  <c r="E212" i="4" s="1"/>
  <c r="L212" i="4" s="1"/>
  <c r="K212" i="4" s="1"/>
  <c r="C212" i="4"/>
  <c r="C108" i="17"/>
  <c r="D108" i="17"/>
  <c r="B213" i="4"/>
  <c r="E108" i="17"/>
  <c r="F108" i="17"/>
  <c r="G108" i="17"/>
  <c r="H108" i="17"/>
  <c r="B109" i="17"/>
  <c r="G122" i="14" l="1"/>
  <c r="B121" i="20"/>
  <c r="D121" i="20" s="1"/>
  <c r="B200" i="13"/>
  <c r="C199" i="13"/>
  <c r="D199" i="13"/>
  <c r="E199" i="13"/>
  <c r="C202" i="12"/>
  <c r="D202" i="12"/>
  <c r="E202" i="12"/>
  <c r="N204" i="3"/>
  <c r="B203" i="12"/>
  <c r="I213" i="4"/>
  <c r="H213" i="4"/>
  <c r="E213" i="4" s="1"/>
  <c r="L213" i="4" s="1"/>
  <c r="K213" i="4" s="1"/>
  <c r="C213" i="4"/>
  <c r="C109" i="17"/>
  <c r="D109" i="17"/>
  <c r="B214" i="4"/>
  <c r="E109" i="17"/>
  <c r="F109" i="17"/>
  <c r="G109" i="17"/>
  <c r="H109" i="17"/>
  <c r="B110" i="17"/>
  <c r="C203" i="12" l="1"/>
  <c r="D203" i="12"/>
  <c r="E203" i="12"/>
  <c r="N205" i="3"/>
  <c r="B204" i="12"/>
  <c r="B201" i="13"/>
  <c r="C200" i="13"/>
  <c r="D200" i="13"/>
  <c r="E200" i="13"/>
  <c r="G123" i="14"/>
  <c r="B122" i="20"/>
  <c r="D122" i="20" s="1"/>
  <c r="I214" i="4"/>
  <c r="H214" i="4"/>
  <c r="E214" i="4" s="1"/>
  <c r="L214" i="4" s="1"/>
  <c r="K214" i="4" s="1"/>
  <c r="C214" i="4"/>
  <c r="C110" i="17"/>
  <c r="D110" i="17"/>
  <c r="B215" i="4"/>
  <c r="E110" i="17"/>
  <c r="F110" i="17"/>
  <c r="G110" i="17"/>
  <c r="H110" i="17"/>
  <c r="B111" i="17"/>
  <c r="G124" i="14" l="1"/>
  <c r="B123" i="20"/>
  <c r="D123" i="20" s="1"/>
  <c r="B202" i="13"/>
  <c r="C201" i="13"/>
  <c r="D201" i="13"/>
  <c r="E201" i="13"/>
  <c r="C204" i="12"/>
  <c r="D204" i="12"/>
  <c r="E204" i="12"/>
  <c r="N206" i="3"/>
  <c r="B205" i="12"/>
  <c r="I215" i="4"/>
  <c r="H215" i="4"/>
  <c r="E215" i="4" s="1"/>
  <c r="L215" i="4" s="1"/>
  <c r="K215" i="4" s="1"/>
  <c r="C215" i="4"/>
  <c r="C111" i="17"/>
  <c r="D111" i="17"/>
  <c r="B216" i="4"/>
  <c r="E111" i="17"/>
  <c r="F111" i="17"/>
  <c r="G111" i="17"/>
  <c r="H111" i="17"/>
  <c r="B112" i="17"/>
  <c r="C205" i="12" l="1"/>
  <c r="D205" i="12"/>
  <c r="E205" i="12"/>
  <c r="N207" i="3"/>
  <c r="B206" i="12"/>
  <c r="B203" i="13"/>
  <c r="C202" i="13"/>
  <c r="D202" i="13"/>
  <c r="E202" i="13"/>
  <c r="G125" i="14"/>
  <c r="B124" i="20"/>
  <c r="D124" i="20" s="1"/>
  <c r="I216" i="4"/>
  <c r="H216" i="4"/>
  <c r="E216" i="4" s="1"/>
  <c r="L216" i="4" s="1"/>
  <c r="K216" i="4" s="1"/>
  <c r="C216" i="4"/>
  <c r="C112" i="17"/>
  <c r="D112" i="17"/>
  <c r="B217" i="4"/>
  <c r="E112" i="17"/>
  <c r="F112" i="17"/>
  <c r="G112" i="17"/>
  <c r="H112" i="17"/>
  <c r="B113" i="17"/>
  <c r="G126" i="14" l="1"/>
  <c r="B125" i="20"/>
  <c r="D125" i="20" s="1"/>
  <c r="B204" i="13"/>
  <c r="C203" i="13"/>
  <c r="D203" i="13"/>
  <c r="E203" i="13"/>
  <c r="C206" i="12"/>
  <c r="D206" i="12"/>
  <c r="E206" i="12"/>
  <c r="N208" i="3"/>
  <c r="B207" i="12"/>
  <c r="I217" i="4"/>
  <c r="H217" i="4"/>
  <c r="E217" i="4" s="1"/>
  <c r="L217" i="4" s="1"/>
  <c r="K217" i="4" s="1"/>
  <c r="C217" i="4"/>
  <c r="C113" i="17"/>
  <c r="D113" i="17"/>
  <c r="B218" i="4"/>
  <c r="E113" i="17"/>
  <c r="F113" i="17"/>
  <c r="G113" i="17"/>
  <c r="H113" i="17"/>
  <c r="B114" i="17"/>
  <c r="C207" i="12" l="1"/>
  <c r="D207" i="12"/>
  <c r="E207" i="12"/>
  <c r="N209" i="3"/>
  <c r="B208" i="12"/>
  <c r="B205" i="13"/>
  <c r="C204" i="13"/>
  <c r="D204" i="13"/>
  <c r="E204" i="13"/>
  <c r="G127" i="14"/>
  <c r="B126" i="20"/>
  <c r="D126" i="20" s="1"/>
  <c r="I218" i="4"/>
  <c r="H218" i="4"/>
  <c r="E218" i="4" s="1"/>
  <c r="L218" i="4" s="1"/>
  <c r="K218" i="4" s="1"/>
  <c r="C218" i="4"/>
  <c r="C114" i="17"/>
  <c r="D114" i="17"/>
  <c r="B219" i="4"/>
  <c r="E114" i="17"/>
  <c r="F114" i="17"/>
  <c r="G114" i="17"/>
  <c r="H114" i="17"/>
  <c r="B115" i="17"/>
  <c r="G128" i="14" l="1"/>
  <c r="B127" i="20"/>
  <c r="D127" i="20" s="1"/>
  <c r="B206" i="13"/>
  <c r="C205" i="13"/>
  <c r="D205" i="13"/>
  <c r="E205" i="13"/>
  <c r="C208" i="12"/>
  <c r="D208" i="12"/>
  <c r="E208" i="12"/>
  <c r="N210" i="3"/>
  <c r="B209" i="12"/>
  <c r="I219" i="4"/>
  <c r="H219" i="4"/>
  <c r="E219" i="4" s="1"/>
  <c r="L219" i="4" s="1"/>
  <c r="K219" i="4" s="1"/>
  <c r="C219" i="4"/>
  <c r="C115" i="17"/>
  <c r="D115" i="17"/>
  <c r="B220" i="4"/>
  <c r="E115" i="17"/>
  <c r="F115" i="17"/>
  <c r="G115" i="17"/>
  <c r="H115" i="17"/>
  <c r="B116" i="17"/>
  <c r="C209" i="12" l="1"/>
  <c r="D209" i="12"/>
  <c r="E209" i="12"/>
  <c r="N211" i="3"/>
  <c r="B210" i="12"/>
  <c r="B207" i="13"/>
  <c r="C206" i="13"/>
  <c r="D206" i="13"/>
  <c r="E206" i="13"/>
  <c r="G129" i="14"/>
  <c r="B128" i="20"/>
  <c r="D128" i="20" s="1"/>
  <c r="I220" i="4"/>
  <c r="H220" i="4"/>
  <c r="E220" i="4" s="1"/>
  <c r="L220" i="4" s="1"/>
  <c r="K220" i="4" s="1"/>
  <c r="C220" i="4"/>
  <c r="C116" i="17"/>
  <c r="D116" i="17"/>
  <c r="B221" i="4"/>
  <c r="E116" i="17"/>
  <c r="F116" i="17"/>
  <c r="G116" i="17"/>
  <c r="H116" i="17"/>
  <c r="B117" i="17"/>
  <c r="G130" i="14" l="1"/>
  <c r="B129" i="20"/>
  <c r="D129" i="20" s="1"/>
  <c r="B208" i="13"/>
  <c r="C207" i="13"/>
  <c r="D207" i="13"/>
  <c r="E207" i="13"/>
  <c r="C210" i="12"/>
  <c r="D210" i="12"/>
  <c r="E210" i="12"/>
  <c r="N212" i="3"/>
  <c r="B211" i="12"/>
  <c r="I221" i="4"/>
  <c r="H221" i="4"/>
  <c r="E221" i="4" s="1"/>
  <c r="L221" i="4" s="1"/>
  <c r="K221" i="4" s="1"/>
  <c r="C221" i="4"/>
  <c r="C117" i="17"/>
  <c r="D117" i="17"/>
  <c r="B222" i="4"/>
  <c r="E117" i="17"/>
  <c r="F117" i="17"/>
  <c r="G117" i="17"/>
  <c r="H117" i="17"/>
  <c r="B118" i="17"/>
  <c r="C211" i="12" l="1"/>
  <c r="D211" i="12"/>
  <c r="E211" i="12"/>
  <c r="N213" i="3"/>
  <c r="B212" i="12"/>
  <c r="B209" i="13"/>
  <c r="C208" i="13"/>
  <c r="D208" i="13"/>
  <c r="E208" i="13"/>
  <c r="G131" i="14"/>
  <c r="B130" i="20"/>
  <c r="D130" i="20" s="1"/>
  <c r="I222" i="4"/>
  <c r="H222" i="4"/>
  <c r="E222" i="4" s="1"/>
  <c r="L222" i="4" s="1"/>
  <c r="K222" i="4" s="1"/>
  <c r="C222" i="4"/>
  <c r="C118" i="17"/>
  <c r="D118" i="17"/>
  <c r="B223" i="4"/>
  <c r="E118" i="17"/>
  <c r="F118" i="17"/>
  <c r="G118" i="17"/>
  <c r="H118" i="17"/>
  <c r="B119" i="17"/>
  <c r="G132" i="14" l="1"/>
  <c r="B131" i="20"/>
  <c r="D131" i="20" s="1"/>
  <c r="B210" i="13"/>
  <c r="C209" i="13"/>
  <c r="D209" i="13"/>
  <c r="E209" i="13"/>
  <c r="C212" i="12"/>
  <c r="D212" i="12"/>
  <c r="E212" i="12"/>
  <c r="N214" i="3"/>
  <c r="B213" i="12"/>
  <c r="I223" i="4"/>
  <c r="H223" i="4"/>
  <c r="E223" i="4" s="1"/>
  <c r="L223" i="4" s="1"/>
  <c r="K223" i="4" s="1"/>
  <c r="C223" i="4"/>
  <c r="C119" i="17"/>
  <c r="D119" i="17"/>
  <c r="B224" i="4"/>
  <c r="E119" i="17"/>
  <c r="F119" i="17"/>
  <c r="G119" i="17"/>
  <c r="H119" i="17"/>
  <c r="B120" i="17"/>
  <c r="C213" i="12" l="1"/>
  <c r="D213" i="12"/>
  <c r="E213" i="12"/>
  <c r="N215" i="3"/>
  <c r="B214" i="12"/>
  <c r="B211" i="13"/>
  <c r="C210" i="13"/>
  <c r="D210" i="13"/>
  <c r="E210" i="13"/>
  <c r="G133" i="14"/>
  <c r="B132" i="20"/>
  <c r="D132" i="20" s="1"/>
  <c r="I224" i="4"/>
  <c r="H224" i="4"/>
  <c r="E224" i="4" s="1"/>
  <c r="L224" i="4" s="1"/>
  <c r="K224" i="4" s="1"/>
  <c r="C224" i="4"/>
  <c r="C120" i="17"/>
  <c r="D120" i="17"/>
  <c r="B225" i="4"/>
  <c r="E120" i="17"/>
  <c r="F120" i="17"/>
  <c r="G120" i="17"/>
  <c r="H120" i="17"/>
  <c r="B121" i="17"/>
  <c r="G134" i="14" l="1"/>
  <c r="B133" i="20"/>
  <c r="D133" i="20" s="1"/>
  <c r="B212" i="13"/>
  <c r="C211" i="13"/>
  <c r="D211" i="13"/>
  <c r="E211" i="13"/>
  <c r="C214" i="12"/>
  <c r="D214" i="12"/>
  <c r="E214" i="12"/>
  <c r="N216" i="3"/>
  <c r="B215" i="12"/>
  <c r="I225" i="4"/>
  <c r="H225" i="4"/>
  <c r="E225" i="4" s="1"/>
  <c r="L225" i="4" s="1"/>
  <c r="K225" i="4" s="1"/>
  <c r="C225" i="4"/>
  <c r="C121" i="17"/>
  <c r="D121" i="17"/>
  <c r="B226" i="4"/>
  <c r="E121" i="17"/>
  <c r="F121" i="17"/>
  <c r="G121" i="17"/>
  <c r="H121" i="17"/>
  <c r="B122" i="17"/>
  <c r="C215" i="12" l="1"/>
  <c r="D215" i="12"/>
  <c r="E215" i="12"/>
  <c r="N217" i="3"/>
  <c r="B216" i="12"/>
  <c r="B213" i="13"/>
  <c r="C212" i="13"/>
  <c r="D212" i="13"/>
  <c r="E212" i="13"/>
  <c r="G135" i="14"/>
  <c r="B134" i="20"/>
  <c r="D134" i="20" s="1"/>
  <c r="I226" i="4"/>
  <c r="H226" i="4"/>
  <c r="E226" i="4" s="1"/>
  <c r="L226" i="4" s="1"/>
  <c r="K226" i="4" s="1"/>
  <c r="C226" i="4"/>
  <c r="C122" i="17"/>
  <c r="D122" i="17"/>
  <c r="B227" i="4"/>
  <c r="E122" i="17"/>
  <c r="F122" i="17"/>
  <c r="G122" i="17"/>
  <c r="H122" i="17"/>
  <c r="B123" i="17"/>
  <c r="G136" i="14" l="1"/>
  <c r="B135" i="20"/>
  <c r="D135" i="20" s="1"/>
  <c r="B214" i="13"/>
  <c r="C213" i="13"/>
  <c r="D213" i="13"/>
  <c r="E213" i="13"/>
  <c r="C216" i="12"/>
  <c r="D216" i="12"/>
  <c r="E216" i="12"/>
  <c r="N218" i="3"/>
  <c r="B217" i="12"/>
  <c r="I227" i="4"/>
  <c r="H227" i="4"/>
  <c r="E227" i="4" s="1"/>
  <c r="L227" i="4" s="1"/>
  <c r="K227" i="4" s="1"/>
  <c r="C227" i="4"/>
  <c r="C123" i="17"/>
  <c r="D123" i="17"/>
  <c r="B228" i="4"/>
  <c r="E123" i="17"/>
  <c r="F123" i="17"/>
  <c r="G123" i="17"/>
  <c r="H123" i="17"/>
  <c r="B124" i="17"/>
  <c r="C217" i="12" l="1"/>
  <c r="D217" i="12"/>
  <c r="E217" i="12"/>
  <c r="N219" i="3"/>
  <c r="B218" i="12"/>
  <c r="B215" i="13"/>
  <c r="C214" i="13"/>
  <c r="D214" i="13"/>
  <c r="E214" i="13"/>
  <c r="G137" i="14"/>
  <c r="B136" i="20"/>
  <c r="D136" i="20" s="1"/>
  <c r="I228" i="4"/>
  <c r="H228" i="4"/>
  <c r="E228" i="4" s="1"/>
  <c r="L228" i="4" s="1"/>
  <c r="K228" i="4" s="1"/>
  <c r="C228" i="4"/>
  <c r="C124" i="17"/>
  <c r="D124" i="17"/>
  <c r="B229" i="4"/>
  <c r="E124" i="17"/>
  <c r="F124" i="17"/>
  <c r="G124" i="17"/>
  <c r="H124" i="17"/>
  <c r="B125" i="17"/>
  <c r="G138" i="14" l="1"/>
  <c r="B137" i="20"/>
  <c r="D137" i="20" s="1"/>
  <c r="B216" i="13"/>
  <c r="C215" i="13"/>
  <c r="D215" i="13"/>
  <c r="E215" i="13"/>
  <c r="C218" i="12"/>
  <c r="D218" i="12"/>
  <c r="E218" i="12"/>
  <c r="N220" i="3"/>
  <c r="B219" i="12"/>
  <c r="I229" i="4"/>
  <c r="H229" i="4"/>
  <c r="E229" i="4" s="1"/>
  <c r="L229" i="4" s="1"/>
  <c r="K229" i="4" s="1"/>
  <c r="C229" i="4"/>
  <c r="C125" i="17"/>
  <c r="D125" i="17"/>
  <c r="B230" i="4"/>
  <c r="E125" i="17"/>
  <c r="F125" i="17"/>
  <c r="G125" i="17"/>
  <c r="H125" i="17"/>
  <c r="B126" i="17"/>
  <c r="C219" i="12" l="1"/>
  <c r="D219" i="12"/>
  <c r="E219" i="12"/>
  <c r="N221" i="3"/>
  <c r="B220" i="12"/>
  <c r="B217" i="13"/>
  <c r="C216" i="13"/>
  <c r="D216" i="13"/>
  <c r="E216" i="13"/>
  <c r="G139" i="14"/>
  <c r="B138" i="20"/>
  <c r="D138" i="20" s="1"/>
  <c r="I230" i="4"/>
  <c r="H230" i="4"/>
  <c r="E230" i="4" s="1"/>
  <c r="L230" i="4" s="1"/>
  <c r="K230" i="4" s="1"/>
  <c r="C230" i="4"/>
  <c r="C126" i="17"/>
  <c r="D126" i="17"/>
  <c r="B231" i="4"/>
  <c r="E126" i="17"/>
  <c r="F126" i="17"/>
  <c r="G126" i="17"/>
  <c r="H126" i="17"/>
  <c r="B127" i="17"/>
  <c r="G140" i="14" l="1"/>
  <c r="B139" i="20"/>
  <c r="D139" i="20" s="1"/>
  <c r="B218" i="13"/>
  <c r="C217" i="13"/>
  <c r="D217" i="13"/>
  <c r="E217" i="13"/>
  <c r="C220" i="12"/>
  <c r="D220" i="12"/>
  <c r="E220" i="12"/>
  <c r="N222" i="3"/>
  <c r="B221" i="12"/>
  <c r="I231" i="4"/>
  <c r="H231" i="4"/>
  <c r="E231" i="4" s="1"/>
  <c r="L231" i="4" s="1"/>
  <c r="K231" i="4" s="1"/>
  <c r="C231" i="4"/>
  <c r="C127" i="17"/>
  <c r="D127" i="17"/>
  <c r="B232" i="4"/>
  <c r="E127" i="17"/>
  <c r="F127" i="17"/>
  <c r="G127" i="17"/>
  <c r="H127" i="17"/>
  <c r="B128" i="17"/>
  <c r="C221" i="12" l="1"/>
  <c r="D221" i="12"/>
  <c r="E221" i="12"/>
  <c r="N223" i="3"/>
  <c r="B222" i="12"/>
  <c r="B219" i="13"/>
  <c r="C218" i="13"/>
  <c r="D218" i="13"/>
  <c r="E218" i="13"/>
  <c r="G141" i="14"/>
  <c r="B140" i="20"/>
  <c r="D140" i="20" s="1"/>
  <c r="I232" i="4"/>
  <c r="H232" i="4"/>
  <c r="E232" i="4" s="1"/>
  <c r="L232" i="4" s="1"/>
  <c r="K232" i="4" s="1"/>
  <c r="C232" i="4"/>
  <c r="C128" i="17"/>
  <c r="D128" i="17"/>
  <c r="B233" i="4"/>
  <c r="E128" i="17"/>
  <c r="F128" i="17"/>
  <c r="G128" i="17"/>
  <c r="H128" i="17"/>
  <c r="B129" i="17"/>
  <c r="G142" i="14" l="1"/>
  <c r="B141" i="20"/>
  <c r="D141" i="20" s="1"/>
  <c r="B220" i="13"/>
  <c r="C219" i="13"/>
  <c r="D219" i="13"/>
  <c r="E219" i="13"/>
  <c r="C222" i="12"/>
  <c r="D222" i="12"/>
  <c r="E222" i="12"/>
  <c r="N224" i="3"/>
  <c r="B223" i="12"/>
  <c r="I233" i="4"/>
  <c r="H233" i="4"/>
  <c r="E233" i="4" s="1"/>
  <c r="L233" i="4" s="1"/>
  <c r="K233" i="4" s="1"/>
  <c r="C233" i="4"/>
  <c r="C129" i="17"/>
  <c r="D129" i="17"/>
  <c r="B234" i="4"/>
  <c r="E129" i="17"/>
  <c r="F129" i="17"/>
  <c r="G129" i="17"/>
  <c r="H129" i="17"/>
  <c r="B130" i="17"/>
  <c r="C223" i="12" l="1"/>
  <c r="D223" i="12"/>
  <c r="E223" i="12"/>
  <c r="N225" i="3"/>
  <c r="B224" i="12"/>
  <c r="B221" i="13"/>
  <c r="C220" i="13"/>
  <c r="D220" i="13"/>
  <c r="E220" i="13"/>
  <c r="G143" i="14"/>
  <c r="B142" i="20"/>
  <c r="D142" i="20" s="1"/>
  <c r="I234" i="4"/>
  <c r="H234" i="4"/>
  <c r="E234" i="4" s="1"/>
  <c r="L234" i="4" s="1"/>
  <c r="K234" i="4" s="1"/>
  <c r="C234" i="4"/>
  <c r="C130" i="17"/>
  <c r="D130" i="17"/>
  <c r="B235" i="4"/>
  <c r="E130" i="17"/>
  <c r="F130" i="17"/>
  <c r="G130" i="17"/>
  <c r="H130" i="17"/>
  <c r="B131" i="17"/>
  <c r="G144" i="14" l="1"/>
  <c r="B143" i="20"/>
  <c r="D143" i="20" s="1"/>
  <c r="B222" i="13"/>
  <c r="C221" i="13"/>
  <c r="D221" i="13"/>
  <c r="E221" i="13"/>
  <c r="C224" i="12"/>
  <c r="D224" i="12"/>
  <c r="E224" i="12"/>
  <c r="N226" i="3"/>
  <c r="B225" i="12"/>
  <c r="I235" i="4"/>
  <c r="H235" i="4"/>
  <c r="E235" i="4" s="1"/>
  <c r="L235" i="4" s="1"/>
  <c r="K235" i="4" s="1"/>
  <c r="C235" i="4"/>
  <c r="C131" i="17"/>
  <c r="D131" i="17"/>
  <c r="B236" i="4"/>
  <c r="E131" i="17"/>
  <c r="F131" i="17"/>
  <c r="G131" i="17"/>
  <c r="H131" i="17"/>
  <c r="B132" i="17"/>
  <c r="C225" i="12" l="1"/>
  <c r="D225" i="12"/>
  <c r="E225" i="12"/>
  <c r="N227" i="3"/>
  <c r="B226" i="12"/>
  <c r="B223" i="13"/>
  <c r="C222" i="13"/>
  <c r="D222" i="13"/>
  <c r="E222" i="13"/>
  <c r="G145" i="14"/>
  <c r="B144" i="20"/>
  <c r="D144" i="20" s="1"/>
  <c r="I236" i="4"/>
  <c r="H236" i="4"/>
  <c r="E236" i="4" s="1"/>
  <c r="L236" i="4" s="1"/>
  <c r="K236" i="4" s="1"/>
  <c r="C236" i="4"/>
  <c r="C132" i="17"/>
  <c r="D132" i="17"/>
  <c r="B237" i="4"/>
  <c r="E132" i="17"/>
  <c r="F132" i="17"/>
  <c r="G132" i="17"/>
  <c r="H132" i="17"/>
  <c r="B133" i="17"/>
  <c r="G146" i="14" l="1"/>
  <c r="B145" i="20"/>
  <c r="D145" i="20" s="1"/>
  <c r="B224" i="13"/>
  <c r="C223" i="13"/>
  <c r="D223" i="13"/>
  <c r="E223" i="13"/>
  <c r="C226" i="12"/>
  <c r="D226" i="12"/>
  <c r="E226" i="12"/>
  <c r="N228" i="3"/>
  <c r="B227" i="12"/>
  <c r="I237" i="4"/>
  <c r="H237" i="4"/>
  <c r="E237" i="4" s="1"/>
  <c r="L237" i="4" s="1"/>
  <c r="K237" i="4" s="1"/>
  <c r="C237" i="4"/>
  <c r="C133" i="17"/>
  <c r="D133" i="17"/>
  <c r="B238" i="4"/>
  <c r="E133" i="17"/>
  <c r="F133" i="17"/>
  <c r="G133" i="17"/>
  <c r="H133" i="17"/>
  <c r="B134" i="17"/>
  <c r="C227" i="12" l="1"/>
  <c r="D227" i="12"/>
  <c r="E227" i="12"/>
  <c r="N229" i="3"/>
  <c r="B228" i="12"/>
  <c r="B225" i="13"/>
  <c r="C224" i="13"/>
  <c r="D224" i="13"/>
  <c r="E224" i="13"/>
  <c r="G147" i="14"/>
  <c r="B146" i="20"/>
  <c r="D146" i="20" s="1"/>
  <c r="I238" i="4"/>
  <c r="H238" i="4"/>
  <c r="E238" i="4" s="1"/>
  <c r="L238" i="4" s="1"/>
  <c r="K238" i="4" s="1"/>
  <c r="C238" i="4"/>
  <c r="C134" i="17"/>
  <c r="D134" i="17"/>
  <c r="B239" i="4"/>
  <c r="E134" i="17"/>
  <c r="F134" i="17"/>
  <c r="G134" i="17"/>
  <c r="H134" i="17"/>
  <c r="B135" i="17"/>
  <c r="G148" i="14" l="1"/>
  <c r="B147" i="20"/>
  <c r="D147" i="20" s="1"/>
  <c r="B226" i="13"/>
  <c r="C225" i="13"/>
  <c r="D225" i="13"/>
  <c r="E225" i="13"/>
  <c r="C228" i="12"/>
  <c r="D228" i="12"/>
  <c r="E228" i="12"/>
  <c r="N230" i="3"/>
  <c r="B229" i="12"/>
  <c r="I239" i="4"/>
  <c r="H239" i="4"/>
  <c r="E239" i="4" s="1"/>
  <c r="L239" i="4" s="1"/>
  <c r="K239" i="4" s="1"/>
  <c r="C239" i="4"/>
  <c r="C135" i="17"/>
  <c r="D135" i="17"/>
  <c r="B240" i="4"/>
  <c r="E135" i="17"/>
  <c r="F135" i="17"/>
  <c r="G135" i="17"/>
  <c r="H135" i="17"/>
  <c r="B136" i="17"/>
  <c r="C229" i="12" l="1"/>
  <c r="D229" i="12"/>
  <c r="E229" i="12"/>
  <c r="N231" i="3"/>
  <c r="B230" i="12"/>
  <c r="B227" i="13"/>
  <c r="C226" i="13"/>
  <c r="D226" i="13"/>
  <c r="E226" i="13"/>
  <c r="G149" i="14"/>
  <c r="B148" i="20"/>
  <c r="D148" i="20" s="1"/>
  <c r="I240" i="4"/>
  <c r="H240" i="4"/>
  <c r="E240" i="4" s="1"/>
  <c r="L240" i="4" s="1"/>
  <c r="K240" i="4" s="1"/>
  <c r="C240" i="4"/>
  <c r="C136" i="17"/>
  <c r="D136" i="17"/>
  <c r="B241" i="4"/>
  <c r="E136" i="17"/>
  <c r="F136" i="17"/>
  <c r="G136" i="17"/>
  <c r="H136" i="17"/>
  <c r="B137" i="17"/>
  <c r="G150" i="14" l="1"/>
  <c r="B149" i="20"/>
  <c r="D149" i="20" s="1"/>
  <c r="B228" i="13"/>
  <c r="C227" i="13"/>
  <c r="D227" i="13"/>
  <c r="E227" i="13"/>
  <c r="C230" i="12"/>
  <c r="D230" i="12"/>
  <c r="E230" i="12"/>
  <c r="N232" i="3"/>
  <c r="B231" i="12"/>
  <c r="I241" i="4"/>
  <c r="H241" i="4"/>
  <c r="E241" i="4" s="1"/>
  <c r="L241" i="4" s="1"/>
  <c r="K241" i="4" s="1"/>
  <c r="C241" i="4"/>
  <c r="C137" i="17"/>
  <c r="D137" i="17"/>
  <c r="B242" i="4"/>
  <c r="E137" i="17"/>
  <c r="F137" i="17"/>
  <c r="G137" i="17"/>
  <c r="H137" i="17"/>
  <c r="B138" i="17"/>
  <c r="C231" i="12" l="1"/>
  <c r="D231" i="12"/>
  <c r="E231" i="12"/>
  <c r="N233" i="3"/>
  <c r="B232" i="12"/>
  <c r="B229" i="13"/>
  <c r="C228" i="13"/>
  <c r="D228" i="13"/>
  <c r="E228" i="13"/>
  <c r="G151" i="14"/>
  <c r="B150" i="20"/>
  <c r="D150" i="20" s="1"/>
  <c r="I242" i="4"/>
  <c r="H242" i="4"/>
  <c r="E242" i="4" s="1"/>
  <c r="L242" i="4" s="1"/>
  <c r="K242" i="4" s="1"/>
  <c r="C242" i="4"/>
  <c r="C138" i="17"/>
  <c r="D138" i="17"/>
  <c r="B243" i="4"/>
  <c r="E138" i="17"/>
  <c r="F138" i="17"/>
  <c r="G138" i="17"/>
  <c r="H138" i="17"/>
  <c r="B139" i="17"/>
  <c r="G152" i="14" l="1"/>
  <c r="B151" i="20"/>
  <c r="D151" i="20" s="1"/>
  <c r="B230" i="13"/>
  <c r="C229" i="13"/>
  <c r="D229" i="13"/>
  <c r="E229" i="13"/>
  <c r="C232" i="12"/>
  <c r="D232" i="12"/>
  <c r="E232" i="12"/>
  <c r="N234" i="3"/>
  <c r="B233" i="12"/>
  <c r="I243" i="4"/>
  <c r="H243" i="4"/>
  <c r="E243" i="4" s="1"/>
  <c r="L243" i="4" s="1"/>
  <c r="K243" i="4" s="1"/>
  <c r="C243" i="4"/>
  <c r="C139" i="17"/>
  <c r="D139" i="17"/>
  <c r="B244" i="4"/>
  <c r="E139" i="17"/>
  <c r="F139" i="17"/>
  <c r="G139" i="17"/>
  <c r="H139" i="17"/>
  <c r="B140" i="17"/>
  <c r="C233" i="12" l="1"/>
  <c r="D233" i="12"/>
  <c r="E233" i="12"/>
  <c r="N235" i="3"/>
  <c r="B234" i="12"/>
  <c r="B231" i="13"/>
  <c r="C230" i="13"/>
  <c r="D230" i="13"/>
  <c r="E230" i="13"/>
  <c r="G153" i="14"/>
  <c r="B152" i="20"/>
  <c r="D152" i="20" s="1"/>
  <c r="I244" i="4"/>
  <c r="H244" i="4"/>
  <c r="E244" i="4" s="1"/>
  <c r="L244" i="4" s="1"/>
  <c r="K244" i="4" s="1"/>
  <c r="C244" i="4"/>
  <c r="C140" i="17"/>
  <c r="D140" i="17"/>
  <c r="B245" i="4"/>
  <c r="E140" i="17"/>
  <c r="F140" i="17"/>
  <c r="G140" i="17"/>
  <c r="H140" i="17"/>
  <c r="B141" i="17"/>
  <c r="G154" i="14" l="1"/>
  <c r="B153" i="20"/>
  <c r="D153" i="20" s="1"/>
  <c r="B232" i="13"/>
  <c r="C231" i="13"/>
  <c r="D231" i="13"/>
  <c r="E231" i="13"/>
  <c r="C234" i="12"/>
  <c r="D234" i="12"/>
  <c r="E234" i="12"/>
  <c r="N236" i="3"/>
  <c r="B235" i="12"/>
  <c r="I245" i="4"/>
  <c r="H245" i="4"/>
  <c r="E245" i="4" s="1"/>
  <c r="L245" i="4" s="1"/>
  <c r="K245" i="4" s="1"/>
  <c r="C245" i="4"/>
  <c r="C141" i="17"/>
  <c r="D141" i="17"/>
  <c r="B246" i="4"/>
  <c r="E141" i="17"/>
  <c r="F141" i="17"/>
  <c r="G141" i="17"/>
  <c r="H141" i="17"/>
  <c r="B142" i="17"/>
  <c r="C235" i="12" l="1"/>
  <c r="D235" i="12"/>
  <c r="E235" i="12"/>
  <c r="N237" i="3"/>
  <c r="B236" i="12"/>
  <c r="B233" i="13"/>
  <c r="C232" i="13"/>
  <c r="D232" i="13"/>
  <c r="E232" i="13"/>
  <c r="G155" i="14"/>
  <c r="B154" i="20"/>
  <c r="D154" i="20" s="1"/>
  <c r="I246" i="4"/>
  <c r="H246" i="4"/>
  <c r="E246" i="4" s="1"/>
  <c r="L246" i="4" s="1"/>
  <c r="K246" i="4" s="1"/>
  <c r="C246" i="4"/>
  <c r="C142" i="17"/>
  <c r="D142" i="17"/>
  <c r="B247" i="4"/>
  <c r="E142" i="17"/>
  <c r="F142" i="17"/>
  <c r="G142" i="17"/>
  <c r="H142" i="17"/>
  <c r="B143" i="17"/>
  <c r="G156" i="14" l="1"/>
  <c r="B155" i="20"/>
  <c r="D155" i="20" s="1"/>
  <c r="B234" i="13"/>
  <c r="C233" i="13"/>
  <c r="D233" i="13"/>
  <c r="E233" i="13"/>
  <c r="C236" i="12"/>
  <c r="D236" i="12"/>
  <c r="E236" i="12"/>
  <c r="N238" i="3"/>
  <c r="B237" i="12"/>
  <c r="I247" i="4"/>
  <c r="H247" i="4"/>
  <c r="E247" i="4" s="1"/>
  <c r="L247" i="4" s="1"/>
  <c r="K247" i="4" s="1"/>
  <c r="C247" i="4"/>
  <c r="C143" i="17"/>
  <c r="D143" i="17"/>
  <c r="B248" i="4"/>
  <c r="E143" i="17"/>
  <c r="F143" i="17"/>
  <c r="G143" i="17"/>
  <c r="H143" i="17"/>
  <c r="B144" i="17"/>
  <c r="C237" i="12" l="1"/>
  <c r="D237" i="12"/>
  <c r="E237" i="12"/>
  <c r="N239" i="3"/>
  <c r="B238" i="12"/>
  <c r="B235" i="13"/>
  <c r="C234" i="13"/>
  <c r="D234" i="13"/>
  <c r="E234" i="13"/>
  <c r="G157" i="14"/>
  <c r="B156" i="20"/>
  <c r="D156" i="20" s="1"/>
  <c r="I248" i="4"/>
  <c r="H248" i="4"/>
  <c r="E248" i="4" s="1"/>
  <c r="L248" i="4" s="1"/>
  <c r="K248" i="4" s="1"/>
  <c r="C248" i="4"/>
  <c r="C144" i="17"/>
  <c r="D144" i="17"/>
  <c r="B249" i="4"/>
  <c r="E144" i="17"/>
  <c r="F144" i="17"/>
  <c r="G144" i="17"/>
  <c r="H144" i="17"/>
  <c r="B145" i="17"/>
  <c r="G158" i="14" l="1"/>
  <c r="B157" i="20"/>
  <c r="D157" i="20" s="1"/>
  <c r="B236" i="13"/>
  <c r="C235" i="13"/>
  <c r="D235" i="13"/>
  <c r="E235" i="13"/>
  <c r="C238" i="12"/>
  <c r="D238" i="12"/>
  <c r="E238" i="12"/>
  <c r="N240" i="3"/>
  <c r="B239" i="12"/>
  <c r="I249" i="4"/>
  <c r="H249" i="4"/>
  <c r="E249" i="4" s="1"/>
  <c r="L249" i="4" s="1"/>
  <c r="K249" i="4" s="1"/>
  <c r="C249" i="4"/>
  <c r="C145" i="17"/>
  <c r="D145" i="17"/>
  <c r="B250" i="4"/>
  <c r="E145" i="17"/>
  <c r="F145" i="17"/>
  <c r="G145" i="17"/>
  <c r="H145" i="17"/>
  <c r="B146" i="17"/>
  <c r="C239" i="12" l="1"/>
  <c r="D239" i="12"/>
  <c r="E239" i="12"/>
  <c r="N241" i="3"/>
  <c r="B240" i="12"/>
  <c r="B237" i="13"/>
  <c r="C236" i="13"/>
  <c r="D236" i="13"/>
  <c r="E236" i="13"/>
  <c r="G159" i="14"/>
  <c r="B158" i="20"/>
  <c r="D158" i="20" s="1"/>
  <c r="I250" i="4"/>
  <c r="H250" i="4"/>
  <c r="E250" i="4" s="1"/>
  <c r="L250" i="4" s="1"/>
  <c r="K250" i="4" s="1"/>
  <c r="C250" i="4"/>
  <c r="C146" i="17"/>
  <c r="D146" i="17"/>
  <c r="B251" i="4"/>
  <c r="E146" i="17"/>
  <c r="F146" i="17"/>
  <c r="G146" i="17"/>
  <c r="H146" i="17"/>
  <c r="B147" i="17"/>
  <c r="G160" i="14" l="1"/>
  <c r="B159" i="20"/>
  <c r="D159" i="20" s="1"/>
  <c r="B238" i="13"/>
  <c r="C237" i="13"/>
  <c r="D237" i="13"/>
  <c r="E237" i="13"/>
  <c r="C240" i="12"/>
  <c r="D240" i="12"/>
  <c r="E240" i="12"/>
  <c r="N242" i="3"/>
  <c r="B241" i="12"/>
  <c r="I251" i="4"/>
  <c r="H251" i="4"/>
  <c r="E251" i="4" s="1"/>
  <c r="L251" i="4" s="1"/>
  <c r="K251" i="4" s="1"/>
  <c r="C251" i="4"/>
  <c r="C147" i="17"/>
  <c r="D147" i="17"/>
  <c r="B252" i="4"/>
  <c r="E147" i="17"/>
  <c r="F147" i="17"/>
  <c r="G147" i="17"/>
  <c r="H147" i="17"/>
  <c r="B148" i="17"/>
  <c r="C241" i="12" l="1"/>
  <c r="D241" i="12"/>
  <c r="E241" i="12"/>
  <c r="N243" i="3"/>
  <c r="B242" i="12"/>
  <c r="B239" i="13"/>
  <c r="C238" i="13"/>
  <c r="D238" i="13"/>
  <c r="E238" i="13"/>
  <c r="G161" i="14"/>
  <c r="B160" i="20"/>
  <c r="D160" i="20" s="1"/>
  <c r="I252" i="4"/>
  <c r="H252" i="4"/>
  <c r="E252" i="4" s="1"/>
  <c r="L252" i="4" s="1"/>
  <c r="K252" i="4" s="1"/>
  <c r="C252" i="4"/>
  <c r="C148" i="17"/>
  <c r="D148" i="17"/>
  <c r="B253" i="4"/>
  <c r="E148" i="17"/>
  <c r="F148" i="17"/>
  <c r="G148" i="17"/>
  <c r="H148" i="17"/>
  <c r="B149" i="17"/>
  <c r="G162" i="14" l="1"/>
  <c r="B161" i="20"/>
  <c r="D161" i="20" s="1"/>
  <c r="B240" i="13"/>
  <c r="C239" i="13"/>
  <c r="D239" i="13"/>
  <c r="E239" i="13"/>
  <c r="C242" i="12"/>
  <c r="D242" i="12"/>
  <c r="E242" i="12"/>
  <c r="N244" i="3"/>
  <c r="B243" i="12"/>
  <c r="I253" i="4"/>
  <c r="H253" i="4"/>
  <c r="E253" i="4" s="1"/>
  <c r="L253" i="4" s="1"/>
  <c r="K253" i="4" s="1"/>
  <c r="C253" i="4"/>
  <c r="C149" i="17"/>
  <c r="D149" i="17"/>
  <c r="B254" i="4"/>
  <c r="E149" i="17"/>
  <c r="F149" i="17"/>
  <c r="G149" i="17"/>
  <c r="H149" i="17"/>
  <c r="B150" i="17"/>
  <c r="C243" i="12" l="1"/>
  <c r="D243" i="12"/>
  <c r="E243" i="12"/>
  <c r="N245" i="3"/>
  <c r="B244" i="12"/>
  <c r="B241" i="13"/>
  <c r="C240" i="13"/>
  <c r="D240" i="13"/>
  <c r="E240" i="13"/>
  <c r="G163" i="14"/>
  <c r="B162" i="20"/>
  <c r="D162" i="20" s="1"/>
  <c r="I254" i="4"/>
  <c r="H254" i="4"/>
  <c r="E254" i="4" s="1"/>
  <c r="L254" i="4" s="1"/>
  <c r="K254" i="4" s="1"/>
  <c r="C254" i="4"/>
  <c r="C150" i="17"/>
  <c r="D150" i="17"/>
  <c r="B255" i="4"/>
  <c r="E150" i="17"/>
  <c r="F150" i="17"/>
  <c r="G150" i="17"/>
  <c r="H150" i="17"/>
  <c r="B151" i="17"/>
  <c r="G164" i="14" l="1"/>
  <c r="B163" i="20"/>
  <c r="D163" i="20" s="1"/>
  <c r="B242" i="13"/>
  <c r="C241" i="13"/>
  <c r="D241" i="13"/>
  <c r="E241" i="13"/>
  <c r="C244" i="12"/>
  <c r="D244" i="12"/>
  <c r="E244" i="12"/>
  <c r="N246" i="3"/>
  <c r="B245" i="12"/>
  <c r="I255" i="4"/>
  <c r="H255" i="4"/>
  <c r="E255" i="4" s="1"/>
  <c r="L255" i="4" s="1"/>
  <c r="K255" i="4" s="1"/>
  <c r="C255" i="4"/>
  <c r="C151" i="17"/>
  <c r="D151" i="17"/>
  <c r="B256" i="4"/>
  <c r="E151" i="17"/>
  <c r="F151" i="17"/>
  <c r="G151" i="17"/>
  <c r="H151" i="17"/>
  <c r="B152" i="17"/>
  <c r="C245" i="12" l="1"/>
  <c r="D245" i="12"/>
  <c r="E245" i="12"/>
  <c r="N247" i="3"/>
  <c r="B246" i="12"/>
  <c r="B243" i="13"/>
  <c r="C242" i="13"/>
  <c r="D242" i="13"/>
  <c r="E242" i="13"/>
  <c r="G165" i="14"/>
  <c r="B164" i="20"/>
  <c r="D164" i="20" s="1"/>
  <c r="I256" i="4"/>
  <c r="H256" i="4"/>
  <c r="E256" i="4" s="1"/>
  <c r="L256" i="4" s="1"/>
  <c r="K256" i="4" s="1"/>
  <c r="C256" i="4"/>
  <c r="C152" i="17"/>
  <c r="D152" i="17"/>
  <c r="B257" i="4"/>
  <c r="E152" i="17"/>
  <c r="F152" i="17"/>
  <c r="G152" i="17"/>
  <c r="H152" i="17"/>
  <c r="B153" i="17"/>
  <c r="G166" i="14" l="1"/>
  <c r="B165" i="20"/>
  <c r="D165" i="20" s="1"/>
  <c r="B244" i="13"/>
  <c r="C243" i="13"/>
  <c r="D243" i="13"/>
  <c r="E243" i="13"/>
  <c r="C246" i="12"/>
  <c r="D246" i="12"/>
  <c r="E246" i="12"/>
  <c r="N248" i="3"/>
  <c r="B247" i="12"/>
  <c r="I257" i="4"/>
  <c r="H257" i="4"/>
  <c r="E257" i="4" s="1"/>
  <c r="L257" i="4" s="1"/>
  <c r="K257" i="4" s="1"/>
  <c r="C257" i="4"/>
  <c r="C153" i="17"/>
  <c r="D153" i="17"/>
  <c r="B258" i="4"/>
  <c r="E153" i="17"/>
  <c r="F153" i="17"/>
  <c r="G153" i="17"/>
  <c r="H153" i="17"/>
  <c r="B154" i="17"/>
  <c r="C247" i="12" l="1"/>
  <c r="D247" i="12"/>
  <c r="E247" i="12"/>
  <c r="N249" i="3"/>
  <c r="B248" i="12"/>
  <c r="B245" i="13"/>
  <c r="C244" i="13"/>
  <c r="D244" i="13"/>
  <c r="E244" i="13"/>
  <c r="G167" i="14"/>
  <c r="B166" i="20"/>
  <c r="D166" i="20" s="1"/>
  <c r="I258" i="4"/>
  <c r="H258" i="4"/>
  <c r="E258" i="4" s="1"/>
  <c r="L258" i="4" s="1"/>
  <c r="K258" i="4" s="1"/>
  <c r="C258" i="4"/>
  <c r="C154" i="17"/>
  <c r="D154" i="17"/>
  <c r="B259" i="4"/>
  <c r="E154" i="17"/>
  <c r="F154" i="17"/>
  <c r="G154" i="17"/>
  <c r="H154" i="17"/>
  <c r="B155" i="17"/>
  <c r="G168" i="14" l="1"/>
  <c r="B167" i="20"/>
  <c r="D167" i="20" s="1"/>
  <c r="B246" i="13"/>
  <c r="C245" i="13"/>
  <c r="D245" i="13"/>
  <c r="E245" i="13"/>
  <c r="C248" i="12"/>
  <c r="D248" i="12"/>
  <c r="E248" i="12"/>
  <c r="N250" i="3"/>
  <c r="B249" i="12"/>
  <c r="I259" i="4"/>
  <c r="H259" i="4"/>
  <c r="E259" i="4" s="1"/>
  <c r="L259" i="4" s="1"/>
  <c r="K259" i="4" s="1"/>
  <c r="C259" i="4"/>
  <c r="C155" i="17"/>
  <c r="D155" i="17"/>
  <c r="B260" i="4"/>
  <c r="E155" i="17"/>
  <c r="F155" i="17"/>
  <c r="G155" i="17"/>
  <c r="H155" i="17"/>
  <c r="B156" i="17"/>
  <c r="C249" i="12" l="1"/>
  <c r="D249" i="12"/>
  <c r="E249" i="12"/>
  <c r="N251" i="3"/>
  <c r="B250" i="12"/>
  <c r="B247" i="13"/>
  <c r="C246" i="13"/>
  <c r="D246" i="13"/>
  <c r="E246" i="13"/>
  <c r="G169" i="14"/>
  <c r="B168" i="20"/>
  <c r="D168" i="20" s="1"/>
  <c r="I260" i="4"/>
  <c r="H260" i="4"/>
  <c r="E260" i="4" s="1"/>
  <c r="L260" i="4" s="1"/>
  <c r="K260" i="4" s="1"/>
  <c r="C260" i="4"/>
  <c r="C156" i="17"/>
  <c r="D156" i="17"/>
  <c r="B261" i="4"/>
  <c r="E156" i="17"/>
  <c r="F156" i="17"/>
  <c r="G156" i="17"/>
  <c r="H156" i="17"/>
  <c r="B157" i="17"/>
  <c r="G170" i="14" l="1"/>
  <c r="B169" i="20"/>
  <c r="D169" i="20" s="1"/>
  <c r="B248" i="13"/>
  <c r="C247" i="13"/>
  <c r="D247" i="13"/>
  <c r="E247" i="13"/>
  <c r="C250" i="12"/>
  <c r="D250" i="12"/>
  <c r="E250" i="12"/>
  <c r="N252" i="3"/>
  <c r="B251" i="12"/>
  <c r="I261" i="4"/>
  <c r="H261" i="4"/>
  <c r="E261" i="4" s="1"/>
  <c r="L261" i="4" s="1"/>
  <c r="K261" i="4" s="1"/>
  <c r="C261" i="4"/>
  <c r="C157" i="17"/>
  <c r="D157" i="17"/>
  <c r="B262" i="4"/>
  <c r="E157" i="17"/>
  <c r="F157" i="17"/>
  <c r="G157" i="17"/>
  <c r="H157" i="17"/>
  <c r="B158" i="17"/>
  <c r="C251" i="12" l="1"/>
  <c r="D251" i="12"/>
  <c r="E251" i="12"/>
  <c r="N253" i="3"/>
  <c r="B252" i="12"/>
  <c r="B249" i="13"/>
  <c r="C248" i="13"/>
  <c r="D248" i="13"/>
  <c r="E248" i="13"/>
  <c r="G171" i="14"/>
  <c r="B170" i="20"/>
  <c r="D170" i="20" s="1"/>
  <c r="I262" i="4"/>
  <c r="H262" i="4"/>
  <c r="E262" i="4" s="1"/>
  <c r="L262" i="4" s="1"/>
  <c r="K262" i="4" s="1"/>
  <c r="C262" i="4"/>
  <c r="C158" i="17"/>
  <c r="D158" i="17"/>
  <c r="B263" i="4"/>
  <c r="E158" i="17"/>
  <c r="F158" i="17"/>
  <c r="G158" i="17"/>
  <c r="H158" i="17"/>
  <c r="B159" i="17"/>
  <c r="G172" i="14" l="1"/>
  <c r="B171" i="20"/>
  <c r="D171" i="20" s="1"/>
  <c r="B250" i="13"/>
  <c r="C249" i="13"/>
  <c r="D249" i="13"/>
  <c r="E249" i="13"/>
  <c r="C252" i="12"/>
  <c r="D252" i="12"/>
  <c r="E252" i="12"/>
  <c r="N254" i="3"/>
  <c r="B253" i="12"/>
  <c r="I263" i="4"/>
  <c r="H263" i="4"/>
  <c r="E263" i="4" s="1"/>
  <c r="L263" i="4" s="1"/>
  <c r="K263" i="4" s="1"/>
  <c r="C263" i="4"/>
  <c r="C159" i="17"/>
  <c r="D159" i="17"/>
  <c r="B264" i="4"/>
  <c r="E159" i="17"/>
  <c r="F159" i="17"/>
  <c r="G159" i="17"/>
  <c r="H159" i="17"/>
  <c r="B160" i="17"/>
  <c r="C253" i="12" l="1"/>
  <c r="D253" i="12"/>
  <c r="E253" i="12"/>
  <c r="N255" i="3"/>
  <c r="B254" i="12"/>
  <c r="B251" i="13"/>
  <c r="C250" i="13"/>
  <c r="D250" i="13"/>
  <c r="E250" i="13"/>
  <c r="G173" i="14"/>
  <c r="B172" i="20"/>
  <c r="D172" i="20" s="1"/>
  <c r="I264" i="4"/>
  <c r="H264" i="4"/>
  <c r="E264" i="4" s="1"/>
  <c r="L264" i="4" s="1"/>
  <c r="K264" i="4" s="1"/>
  <c r="C264" i="4"/>
  <c r="C160" i="17"/>
  <c r="D160" i="17"/>
  <c r="B265" i="4"/>
  <c r="E160" i="17"/>
  <c r="F160" i="17"/>
  <c r="G160" i="17"/>
  <c r="H160" i="17"/>
  <c r="B161" i="17"/>
  <c r="G174" i="14" l="1"/>
  <c r="B173" i="20"/>
  <c r="D173" i="20" s="1"/>
  <c r="B252" i="13"/>
  <c r="C251" i="13"/>
  <c r="D251" i="13"/>
  <c r="E251" i="13"/>
  <c r="C254" i="12"/>
  <c r="D254" i="12"/>
  <c r="E254" i="12"/>
  <c r="N256" i="3"/>
  <c r="B255" i="12"/>
  <c r="I265" i="4"/>
  <c r="H265" i="4"/>
  <c r="E265" i="4" s="1"/>
  <c r="L265" i="4" s="1"/>
  <c r="K265" i="4" s="1"/>
  <c r="K266" i="4" s="1"/>
  <c r="C265" i="4"/>
  <c r="C161" i="17"/>
  <c r="D161" i="17"/>
  <c r="B267" i="4"/>
  <c r="E161" i="17"/>
  <c r="F161" i="17"/>
  <c r="G161" i="17"/>
  <c r="H161" i="17"/>
  <c r="B162" i="17"/>
  <c r="C255" i="12" l="1"/>
  <c r="D255" i="12"/>
  <c r="E255" i="12"/>
  <c r="N257" i="3"/>
  <c r="B256" i="12"/>
  <c r="B253" i="13"/>
  <c r="C252" i="13"/>
  <c r="D252" i="13"/>
  <c r="E252" i="13"/>
  <c r="G175" i="14"/>
  <c r="B174" i="20"/>
  <c r="D174" i="20" s="1"/>
  <c r="I267" i="4"/>
  <c r="H267" i="4"/>
  <c r="E267" i="4" s="1"/>
  <c r="L267" i="4" s="1"/>
  <c r="K267" i="4" s="1"/>
  <c r="C267" i="4"/>
  <c r="C162" i="17"/>
  <c r="D162" i="17"/>
  <c r="B268" i="4"/>
  <c r="E162" i="17"/>
  <c r="F162" i="17"/>
  <c r="G162" i="17"/>
  <c r="H162" i="17"/>
  <c r="B163" i="17"/>
  <c r="G176" i="14" l="1"/>
  <c r="B175" i="20"/>
  <c r="D175" i="20" s="1"/>
  <c r="B254" i="13"/>
  <c r="C253" i="13"/>
  <c r="D253" i="13"/>
  <c r="E253" i="13"/>
  <c r="C256" i="12"/>
  <c r="D256" i="12"/>
  <c r="E256" i="12"/>
  <c r="N258" i="3"/>
  <c r="B257" i="12"/>
  <c r="I268" i="4"/>
  <c r="H268" i="4"/>
  <c r="E268" i="4" s="1"/>
  <c r="L268" i="4" s="1"/>
  <c r="K268" i="4" s="1"/>
  <c r="C268" i="4"/>
  <c r="C163" i="17"/>
  <c r="D163" i="17"/>
  <c r="B269" i="4"/>
  <c r="E163" i="17"/>
  <c r="F163" i="17"/>
  <c r="G163" i="17"/>
  <c r="H163" i="17"/>
  <c r="B164" i="17"/>
  <c r="C257" i="12" l="1"/>
  <c r="D257" i="12"/>
  <c r="E257" i="12"/>
  <c r="N259" i="3"/>
  <c r="B258" i="12"/>
  <c r="B255" i="13"/>
  <c r="C254" i="13"/>
  <c r="D254" i="13"/>
  <c r="E254" i="13"/>
  <c r="G177" i="14"/>
  <c r="B176" i="20"/>
  <c r="D176" i="20" s="1"/>
  <c r="I269" i="4"/>
  <c r="H269" i="4"/>
  <c r="E269" i="4" s="1"/>
  <c r="L269" i="4" s="1"/>
  <c r="K269" i="4" s="1"/>
  <c r="C269" i="4"/>
  <c r="C164" i="17"/>
  <c r="D164" i="17"/>
  <c r="B270" i="4"/>
  <c r="E164" i="17"/>
  <c r="F164" i="17"/>
  <c r="G164" i="17"/>
  <c r="H164" i="17"/>
  <c r="B165" i="17"/>
  <c r="G178" i="14" l="1"/>
  <c r="B177" i="20"/>
  <c r="D177" i="20" s="1"/>
  <c r="B256" i="13"/>
  <c r="C255" i="13"/>
  <c r="D255" i="13"/>
  <c r="E255" i="13"/>
  <c r="C258" i="12"/>
  <c r="D258" i="12"/>
  <c r="E258" i="12"/>
  <c r="N260" i="3"/>
  <c r="B259" i="12"/>
  <c r="I270" i="4"/>
  <c r="H270" i="4"/>
  <c r="E270" i="4" s="1"/>
  <c r="L270" i="4" s="1"/>
  <c r="K270" i="4" s="1"/>
  <c r="C270" i="4"/>
  <c r="C165" i="17"/>
  <c r="D165" i="17"/>
  <c r="B271" i="4"/>
  <c r="E165" i="17"/>
  <c r="F165" i="17"/>
  <c r="G165" i="17"/>
  <c r="H165" i="17"/>
  <c r="B166" i="17"/>
  <c r="C259" i="12" l="1"/>
  <c r="D259" i="12"/>
  <c r="E259" i="12"/>
  <c r="N261" i="3"/>
  <c r="B260" i="12"/>
  <c r="B257" i="13"/>
  <c r="C256" i="13"/>
  <c r="D256" i="13"/>
  <c r="E256" i="13"/>
  <c r="G179" i="14"/>
  <c r="B178" i="20"/>
  <c r="D178" i="20" s="1"/>
  <c r="I271" i="4"/>
  <c r="H271" i="4"/>
  <c r="E271" i="4" s="1"/>
  <c r="L271" i="4" s="1"/>
  <c r="K271" i="4" s="1"/>
  <c r="C271" i="4"/>
  <c r="C166" i="17"/>
  <c r="D166" i="17"/>
  <c r="B272" i="4"/>
  <c r="E166" i="17"/>
  <c r="F166" i="17"/>
  <c r="G166" i="17"/>
  <c r="H166" i="17"/>
  <c r="B167" i="17"/>
  <c r="G180" i="14" l="1"/>
  <c r="B179" i="20"/>
  <c r="D179" i="20" s="1"/>
  <c r="B258" i="13"/>
  <c r="C257" i="13"/>
  <c r="D257" i="13"/>
  <c r="E257" i="13"/>
  <c r="C260" i="12"/>
  <c r="D260" i="12"/>
  <c r="E260" i="12"/>
  <c r="N262" i="3"/>
  <c r="B261" i="12"/>
  <c r="I272" i="4"/>
  <c r="H272" i="4"/>
  <c r="E272" i="4" s="1"/>
  <c r="L272" i="4" s="1"/>
  <c r="K272" i="4" s="1"/>
  <c r="C272" i="4"/>
  <c r="C167" i="17"/>
  <c r="D167" i="17"/>
  <c r="B273" i="4"/>
  <c r="E167" i="17"/>
  <c r="F167" i="17"/>
  <c r="G167" i="17"/>
  <c r="H167" i="17"/>
  <c r="B168" i="17"/>
  <c r="C261" i="12" l="1"/>
  <c r="D261" i="12"/>
  <c r="E261" i="12"/>
  <c r="N263" i="3"/>
  <c r="B262" i="12"/>
  <c r="B259" i="13"/>
  <c r="C258" i="13"/>
  <c r="D258" i="13"/>
  <c r="E258" i="13"/>
  <c r="G181" i="14"/>
  <c r="B180" i="20"/>
  <c r="D180" i="20" s="1"/>
  <c r="I273" i="4"/>
  <c r="H273" i="4"/>
  <c r="E273" i="4" s="1"/>
  <c r="L273" i="4" s="1"/>
  <c r="K273" i="4" s="1"/>
  <c r="C273" i="4"/>
  <c r="C168" i="17"/>
  <c r="D168" i="17"/>
  <c r="B274" i="4"/>
  <c r="E168" i="17"/>
  <c r="F168" i="17"/>
  <c r="G168" i="17"/>
  <c r="H168" i="17"/>
  <c r="B169" i="17"/>
  <c r="G182" i="14" l="1"/>
  <c r="B181" i="20"/>
  <c r="D181" i="20" s="1"/>
  <c r="B260" i="13"/>
  <c r="C259" i="13"/>
  <c r="D259" i="13"/>
  <c r="E259" i="13"/>
  <c r="C262" i="12"/>
  <c r="D262" i="12"/>
  <c r="E262" i="12"/>
  <c r="N264" i="3"/>
  <c r="B263" i="12"/>
  <c r="I274" i="4"/>
  <c r="H274" i="4"/>
  <c r="E274" i="4" s="1"/>
  <c r="L274" i="4" s="1"/>
  <c r="K274" i="4" s="1"/>
  <c r="C274" i="4"/>
  <c r="C169" i="17"/>
  <c r="D169" i="17"/>
  <c r="B275" i="4"/>
  <c r="E169" i="17"/>
  <c r="F169" i="17"/>
  <c r="G169" i="17"/>
  <c r="H169" i="17"/>
  <c r="B170" i="17"/>
  <c r="C263" i="12" l="1"/>
  <c r="D263" i="12"/>
  <c r="E263" i="12"/>
  <c r="N265" i="3"/>
  <c r="B264" i="12"/>
  <c r="B261" i="13"/>
  <c r="C260" i="13"/>
  <c r="D260" i="13"/>
  <c r="E260" i="13"/>
  <c r="G183" i="14"/>
  <c r="B182" i="20"/>
  <c r="D182" i="20" s="1"/>
  <c r="I275" i="4"/>
  <c r="H275" i="4"/>
  <c r="E275" i="4" s="1"/>
  <c r="L275" i="4" s="1"/>
  <c r="K275" i="4" s="1"/>
  <c r="C275" i="4"/>
  <c r="C170" i="17"/>
  <c r="D170" i="17"/>
  <c r="B276" i="4"/>
  <c r="E170" i="17"/>
  <c r="F170" i="17"/>
  <c r="G170" i="17"/>
  <c r="H170" i="17"/>
  <c r="B171" i="17"/>
  <c r="G184" i="14" l="1"/>
  <c r="B183" i="20"/>
  <c r="D183" i="20" s="1"/>
  <c r="B262" i="13"/>
  <c r="C261" i="13"/>
  <c r="D261" i="13"/>
  <c r="E261" i="13"/>
  <c r="C264" i="12"/>
  <c r="D264" i="12"/>
  <c r="E264" i="12"/>
  <c r="N266" i="3"/>
  <c r="B265" i="12"/>
  <c r="I276" i="4"/>
  <c r="H276" i="4"/>
  <c r="E276" i="4" s="1"/>
  <c r="L276" i="4" s="1"/>
  <c r="K276" i="4" s="1"/>
  <c r="C276" i="4"/>
  <c r="C171" i="17"/>
  <c r="D171" i="17"/>
  <c r="B277" i="4"/>
  <c r="E171" i="17"/>
  <c r="F171" i="17"/>
  <c r="G171" i="17"/>
  <c r="H171" i="17"/>
  <c r="B172" i="17"/>
  <c r="C265" i="12" l="1"/>
  <c r="D265" i="12"/>
  <c r="E265" i="12"/>
  <c r="N267" i="3"/>
  <c r="B266" i="12"/>
  <c r="B263" i="13"/>
  <c r="C262" i="13"/>
  <c r="D262" i="13"/>
  <c r="E262" i="13"/>
  <c r="G185" i="14"/>
  <c r="B184" i="20"/>
  <c r="D184" i="20" s="1"/>
  <c r="I277" i="4"/>
  <c r="H277" i="4"/>
  <c r="E277" i="4" s="1"/>
  <c r="L277" i="4" s="1"/>
  <c r="K277" i="4" s="1"/>
  <c r="C277" i="4"/>
  <c r="C172" i="17"/>
  <c r="D172" i="17"/>
  <c r="B278" i="4"/>
  <c r="E172" i="17"/>
  <c r="F172" i="17"/>
  <c r="G172" i="17"/>
  <c r="H172" i="17"/>
  <c r="B173" i="17"/>
  <c r="G186" i="14" l="1"/>
  <c r="B185" i="20"/>
  <c r="D185" i="20" s="1"/>
  <c r="B264" i="13"/>
  <c r="C263" i="13"/>
  <c r="D263" i="13"/>
  <c r="E263" i="13"/>
  <c r="C266" i="12"/>
  <c r="D266" i="12"/>
  <c r="E266" i="12"/>
  <c r="N268" i="3"/>
  <c r="B267" i="12"/>
  <c r="I278" i="4"/>
  <c r="H278" i="4"/>
  <c r="E278" i="4" s="1"/>
  <c r="L278" i="4" s="1"/>
  <c r="K278" i="4" s="1"/>
  <c r="C278" i="4"/>
  <c r="C173" i="17"/>
  <c r="D173" i="17"/>
  <c r="B279" i="4"/>
  <c r="E173" i="17"/>
  <c r="F173" i="17"/>
  <c r="G173" i="17"/>
  <c r="H173" i="17"/>
  <c r="B174" i="17"/>
  <c r="C267" i="12" l="1"/>
  <c r="D267" i="12"/>
  <c r="E267" i="12"/>
  <c r="N269" i="3"/>
  <c r="B268" i="12"/>
  <c r="B265" i="13"/>
  <c r="C264" i="13"/>
  <c r="D264" i="13"/>
  <c r="E264" i="13"/>
  <c r="G187" i="14"/>
  <c r="B186" i="20"/>
  <c r="D186" i="20" s="1"/>
  <c r="I279" i="4"/>
  <c r="H279" i="4"/>
  <c r="E279" i="4" s="1"/>
  <c r="L279" i="4" s="1"/>
  <c r="K279" i="4" s="1"/>
  <c r="C279" i="4"/>
  <c r="C174" i="17"/>
  <c r="D174" i="17"/>
  <c r="B280" i="4"/>
  <c r="E174" i="17"/>
  <c r="F174" i="17"/>
  <c r="G174" i="17"/>
  <c r="H174" i="17"/>
  <c r="B175" i="17"/>
  <c r="G188" i="14" l="1"/>
  <c r="B187" i="20"/>
  <c r="D187" i="20" s="1"/>
  <c r="C265" i="13"/>
  <c r="D265" i="13"/>
  <c r="E265" i="13"/>
  <c r="B266" i="13"/>
  <c r="C268" i="12"/>
  <c r="D268" i="12"/>
  <c r="E268" i="12"/>
  <c r="N270" i="3"/>
  <c r="B269" i="12"/>
  <c r="I280" i="4"/>
  <c r="H280" i="4"/>
  <c r="E280" i="4" s="1"/>
  <c r="L280" i="4" s="1"/>
  <c r="K280" i="4" s="1"/>
  <c r="C280" i="4"/>
  <c r="C175" i="17"/>
  <c r="D175" i="17"/>
  <c r="B281" i="4"/>
  <c r="E175" i="17"/>
  <c r="F175" i="17"/>
  <c r="G175" i="17"/>
  <c r="H175" i="17"/>
  <c r="B176" i="17"/>
  <c r="C269" i="12" l="1"/>
  <c r="D269" i="12"/>
  <c r="E269" i="12"/>
  <c r="N271" i="3"/>
  <c r="B270" i="12"/>
  <c r="B267" i="13"/>
  <c r="C266" i="13"/>
  <c r="D266" i="13"/>
  <c r="E266" i="13"/>
  <c r="G189" i="14"/>
  <c r="B188" i="20"/>
  <c r="D188" i="20" s="1"/>
  <c r="I281" i="4"/>
  <c r="H281" i="4"/>
  <c r="E281" i="4" s="1"/>
  <c r="L281" i="4" s="1"/>
  <c r="K281" i="4" s="1"/>
  <c r="C281" i="4"/>
  <c r="C176" i="17"/>
  <c r="D176" i="17"/>
  <c r="B282" i="4"/>
  <c r="E176" i="17"/>
  <c r="F176" i="17"/>
  <c r="G176" i="17"/>
  <c r="H176" i="17"/>
  <c r="B177" i="17"/>
  <c r="G190" i="14" l="1"/>
  <c r="B189" i="20"/>
  <c r="D189" i="20" s="1"/>
  <c r="B268" i="13"/>
  <c r="C267" i="13"/>
  <c r="D267" i="13"/>
  <c r="E267" i="13"/>
  <c r="C270" i="12"/>
  <c r="D270" i="12"/>
  <c r="E270" i="12"/>
  <c r="N272" i="3"/>
  <c r="B271" i="12"/>
  <c r="I282" i="4"/>
  <c r="H282" i="4"/>
  <c r="E282" i="4" s="1"/>
  <c r="L282" i="4" s="1"/>
  <c r="K282" i="4" s="1"/>
  <c r="C282" i="4"/>
  <c r="C177" i="17"/>
  <c r="D177" i="17"/>
  <c r="B283" i="4"/>
  <c r="E177" i="17"/>
  <c r="F177" i="17"/>
  <c r="G177" i="17"/>
  <c r="H177" i="17"/>
  <c r="B178" i="17"/>
  <c r="C271" i="12" l="1"/>
  <c r="D271" i="12"/>
  <c r="E271" i="12"/>
  <c r="N273" i="3"/>
  <c r="B272" i="12"/>
  <c r="B269" i="13"/>
  <c r="C268" i="13"/>
  <c r="D268" i="13"/>
  <c r="E268" i="13"/>
  <c r="G191" i="14"/>
  <c r="B190" i="20"/>
  <c r="D190" i="20" s="1"/>
  <c r="I283" i="4"/>
  <c r="H283" i="4"/>
  <c r="E283" i="4" s="1"/>
  <c r="L283" i="4" s="1"/>
  <c r="K283" i="4" s="1"/>
  <c r="C283" i="4"/>
  <c r="C178" i="17"/>
  <c r="D178" i="17"/>
  <c r="B284" i="4"/>
  <c r="E178" i="17"/>
  <c r="F178" i="17"/>
  <c r="G178" i="17"/>
  <c r="H178" i="17"/>
  <c r="B179" i="17"/>
  <c r="G192" i="14" l="1"/>
  <c r="B191" i="20"/>
  <c r="D191" i="20" s="1"/>
  <c r="B270" i="13"/>
  <c r="C269" i="13"/>
  <c r="D269" i="13"/>
  <c r="E269" i="13"/>
  <c r="C272" i="12"/>
  <c r="D272" i="12"/>
  <c r="E272" i="12"/>
  <c r="N274" i="3"/>
  <c r="B273" i="12"/>
  <c r="I284" i="4"/>
  <c r="H284" i="4"/>
  <c r="E284" i="4" s="1"/>
  <c r="L284" i="4" s="1"/>
  <c r="K284" i="4" s="1"/>
  <c r="C284" i="4"/>
  <c r="C179" i="17"/>
  <c r="D179" i="17"/>
  <c r="B285" i="4"/>
  <c r="E179" i="17"/>
  <c r="F179" i="17"/>
  <c r="G179" i="17"/>
  <c r="H179" i="17"/>
  <c r="B180" i="17"/>
  <c r="C273" i="12" l="1"/>
  <c r="D273" i="12"/>
  <c r="E273" i="12"/>
  <c r="N275" i="3"/>
  <c r="B274" i="12"/>
  <c r="B271" i="13"/>
  <c r="C270" i="13"/>
  <c r="D270" i="13"/>
  <c r="E270" i="13"/>
  <c r="G193" i="14"/>
  <c r="B192" i="20"/>
  <c r="D192" i="20" s="1"/>
  <c r="I285" i="4"/>
  <c r="H285" i="4"/>
  <c r="E285" i="4" s="1"/>
  <c r="L285" i="4" s="1"/>
  <c r="K285" i="4" s="1"/>
  <c r="C285" i="4"/>
  <c r="C180" i="17"/>
  <c r="D180" i="17"/>
  <c r="B286" i="4"/>
  <c r="E180" i="17"/>
  <c r="F180" i="17"/>
  <c r="G180" i="17"/>
  <c r="H180" i="17"/>
  <c r="B181" i="17"/>
  <c r="G194" i="14" l="1"/>
  <c r="B193" i="20"/>
  <c r="D193" i="20" s="1"/>
  <c r="B272" i="13"/>
  <c r="C271" i="13"/>
  <c r="D271" i="13"/>
  <c r="E271" i="13"/>
  <c r="C274" i="12"/>
  <c r="D274" i="12"/>
  <c r="E274" i="12"/>
  <c r="N276" i="3"/>
  <c r="B275" i="12"/>
  <c r="I286" i="4"/>
  <c r="H286" i="4"/>
  <c r="E286" i="4" s="1"/>
  <c r="L286" i="4" s="1"/>
  <c r="K286" i="4" s="1"/>
  <c r="C286" i="4"/>
  <c r="C181" i="17"/>
  <c r="D181" i="17"/>
  <c r="B287" i="4"/>
  <c r="E181" i="17"/>
  <c r="F181" i="17"/>
  <c r="G181" i="17"/>
  <c r="H181" i="17"/>
  <c r="B182" i="17"/>
  <c r="C275" i="12" l="1"/>
  <c r="D275" i="12"/>
  <c r="E275" i="12"/>
  <c r="N277" i="3"/>
  <c r="B276" i="12"/>
  <c r="B273" i="13"/>
  <c r="C272" i="13"/>
  <c r="D272" i="13"/>
  <c r="E272" i="13"/>
  <c r="G195" i="14"/>
  <c r="B194" i="20"/>
  <c r="D194" i="20" s="1"/>
  <c r="I287" i="4"/>
  <c r="H287" i="4"/>
  <c r="E287" i="4" s="1"/>
  <c r="L287" i="4" s="1"/>
  <c r="K287" i="4" s="1"/>
  <c r="C287" i="4"/>
  <c r="D182" i="17"/>
  <c r="B288" i="4"/>
  <c r="E182" i="17"/>
  <c r="F182" i="17"/>
  <c r="G182" i="17"/>
  <c r="H182" i="17"/>
  <c r="B183" i="17"/>
  <c r="G196" i="14" l="1"/>
  <c r="B195" i="20"/>
  <c r="D195" i="20" s="1"/>
  <c r="B274" i="13"/>
  <c r="C273" i="13"/>
  <c r="D273" i="13"/>
  <c r="E273" i="13"/>
  <c r="C276" i="12"/>
  <c r="D276" i="12"/>
  <c r="E276" i="12"/>
  <c r="N278" i="3"/>
  <c r="B277" i="12"/>
  <c r="I288" i="4"/>
  <c r="H288" i="4"/>
  <c r="E288" i="4" s="1"/>
  <c r="L288" i="4" s="1"/>
  <c r="K288" i="4" s="1"/>
  <c r="C288" i="4"/>
  <c r="C183" i="17"/>
  <c r="D183" i="17"/>
  <c r="B289" i="4"/>
  <c r="E183" i="17"/>
  <c r="F183" i="17"/>
  <c r="G183" i="17"/>
  <c r="H183" i="17"/>
  <c r="B184" i="17"/>
  <c r="C277" i="12" l="1"/>
  <c r="D277" i="12"/>
  <c r="E277" i="12"/>
  <c r="N279" i="3"/>
  <c r="B278" i="12"/>
  <c r="B275" i="13"/>
  <c r="C274" i="13"/>
  <c r="D274" i="13"/>
  <c r="E274" i="13"/>
  <c r="G197" i="14"/>
  <c r="B196" i="20"/>
  <c r="D196" i="20" s="1"/>
  <c r="I289" i="4"/>
  <c r="H289" i="4"/>
  <c r="E289" i="4" s="1"/>
  <c r="L289" i="4" s="1"/>
  <c r="K289" i="4" s="1"/>
  <c r="C289" i="4"/>
  <c r="C184" i="17"/>
  <c r="D184" i="17"/>
  <c r="C182" i="17"/>
  <c r="B290" i="4"/>
  <c r="E184" i="17"/>
  <c r="F184" i="17"/>
  <c r="G184" i="17"/>
  <c r="H184" i="17"/>
  <c r="B185" i="17"/>
  <c r="G198" i="14" l="1"/>
  <c r="B197" i="20"/>
  <c r="D197" i="20" s="1"/>
  <c r="B276" i="13"/>
  <c r="C275" i="13"/>
  <c r="D275" i="13"/>
  <c r="E275" i="13"/>
  <c r="C278" i="12"/>
  <c r="D278" i="12"/>
  <c r="E278" i="12"/>
  <c r="N280" i="3"/>
  <c r="B279" i="12"/>
  <c r="I290" i="4"/>
  <c r="H290" i="4"/>
  <c r="E290" i="4" s="1"/>
  <c r="L290" i="4" s="1"/>
  <c r="K290" i="4" s="1"/>
  <c r="C290" i="4"/>
  <c r="C185" i="17"/>
  <c r="D185" i="17"/>
  <c r="B291" i="4"/>
  <c r="E185" i="17"/>
  <c r="F185" i="17"/>
  <c r="G185" i="17"/>
  <c r="H185" i="17"/>
  <c r="B186" i="17"/>
  <c r="C279" i="12" l="1"/>
  <c r="D279" i="12"/>
  <c r="E279" i="12"/>
  <c r="N281" i="3"/>
  <c r="B280" i="12"/>
  <c r="B277" i="13"/>
  <c r="C276" i="13"/>
  <c r="D276" i="13"/>
  <c r="E276" i="13"/>
  <c r="G199" i="14"/>
  <c r="B198" i="20"/>
  <c r="D198" i="20" s="1"/>
  <c r="I291" i="4"/>
  <c r="H291" i="4"/>
  <c r="E291" i="4" s="1"/>
  <c r="L291" i="4" s="1"/>
  <c r="K291" i="4" s="1"/>
  <c r="C291" i="4"/>
  <c r="C186" i="17"/>
  <c r="D186" i="17"/>
  <c r="B292" i="4"/>
  <c r="E186" i="17"/>
  <c r="F186" i="17"/>
  <c r="G186" i="17"/>
  <c r="H186" i="17"/>
  <c r="B187" i="17"/>
  <c r="G200" i="14" l="1"/>
  <c r="B199" i="20"/>
  <c r="D199" i="20" s="1"/>
  <c r="B278" i="13"/>
  <c r="C277" i="13"/>
  <c r="D277" i="13"/>
  <c r="E277" i="13"/>
  <c r="C280" i="12"/>
  <c r="D280" i="12"/>
  <c r="E280" i="12"/>
  <c r="N282" i="3"/>
  <c r="B281" i="12"/>
  <c r="I292" i="4"/>
  <c r="H292" i="4"/>
  <c r="E292" i="4" s="1"/>
  <c r="L292" i="4" s="1"/>
  <c r="K292" i="4" s="1"/>
  <c r="C292" i="4"/>
  <c r="C187" i="17"/>
  <c r="D187" i="17"/>
  <c r="B293" i="4"/>
  <c r="E187" i="17"/>
  <c r="F187" i="17"/>
  <c r="G187" i="17"/>
  <c r="H187" i="17"/>
  <c r="B188" i="17"/>
  <c r="C281" i="12" l="1"/>
  <c r="D281" i="12"/>
  <c r="E281" i="12"/>
  <c r="N283" i="3"/>
  <c r="B282" i="12"/>
  <c r="B279" i="13"/>
  <c r="C278" i="13"/>
  <c r="D278" i="13"/>
  <c r="E278" i="13"/>
  <c r="G201" i="14"/>
  <c r="B200" i="20"/>
  <c r="D200" i="20" s="1"/>
  <c r="I293" i="4"/>
  <c r="H293" i="4"/>
  <c r="E293" i="4" s="1"/>
  <c r="L293" i="4" s="1"/>
  <c r="K293" i="4" s="1"/>
  <c r="C293" i="4"/>
  <c r="C188" i="17"/>
  <c r="D188" i="17"/>
  <c r="B294" i="4"/>
  <c r="E188" i="17"/>
  <c r="F188" i="17"/>
  <c r="G188" i="17"/>
  <c r="H188" i="17"/>
  <c r="B189" i="17"/>
  <c r="G202" i="14" l="1"/>
  <c r="B201" i="20"/>
  <c r="D201" i="20" s="1"/>
  <c r="B280" i="13"/>
  <c r="C279" i="13"/>
  <c r="D279" i="13"/>
  <c r="E279" i="13"/>
  <c r="C282" i="12"/>
  <c r="D282" i="12"/>
  <c r="E282" i="12"/>
  <c r="N284" i="3"/>
  <c r="B283" i="12"/>
  <c r="I294" i="4"/>
  <c r="H294" i="4"/>
  <c r="E294" i="4" s="1"/>
  <c r="L294" i="4" s="1"/>
  <c r="K294" i="4" s="1"/>
  <c r="C294" i="4"/>
  <c r="C189" i="17"/>
  <c r="D189" i="17"/>
  <c r="B295" i="4"/>
  <c r="E189" i="17"/>
  <c r="F189" i="17"/>
  <c r="G189" i="17"/>
  <c r="H189" i="17"/>
  <c r="B190" i="17"/>
  <c r="C283" i="12" l="1"/>
  <c r="D283" i="12"/>
  <c r="E283" i="12"/>
  <c r="N285" i="3"/>
  <c r="B284" i="12"/>
  <c r="B281" i="13"/>
  <c r="C280" i="13"/>
  <c r="D280" i="13"/>
  <c r="E280" i="13"/>
  <c r="G203" i="14"/>
  <c r="B202" i="20"/>
  <c r="D202" i="20" s="1"/>
  <c r="I295" i="4"/>
  <c r="H295" i="4"/>
  <c r="E295" i="4" s="1"/>
  <c r="L295" i="4" s="1"/>
  <c r="K295" i="4" s="1"/>
  <c r="C295" i="4"/>
  <c r="C190" i="17"/>
  <c r="D190" i="17"/>
  <c r="B296" i="4"/>
  <c r="E190" i="17"/>
  <c r="F190" i="17"/>
  <c r="G190" i="17"/>
  <c r="H190" i="17"/>
  <c r="B191" i="17"/>
  <c r="G204" i="14" l="1"/>
  <c r="B203" i="20"/>
  <c r="D203" i="20" s="1"/>
  <c r="B282" i="13"/>
  <c r="C281" i="13"/>
  <c r="D281" i="13"/>
  <c r="E281" i="13"/>
  <c r="C284" i="12"/>
  <c r="D284" i="12"/>
  <c r="E284" i="12"/>
  <c r="N286" i="3"/>
  <c r="B285" i="12"/>
  <c r="I296" i="4"/>
  <c r="H296" i="4"/>
  <c r="E296" i="4" s="1"/>
  <c r="L296" i="4" s="1"/>
  <c r="K296" i="4" s="1"/>
  <c r="C296" i="4"/>
  <c r="C191" i="17"/>
  <c r="D191" i="17"/>
  <c r="B297" i="4"/>
  <c r="E191" i="17"/>
  <c r="F191" i="17"/>
  <c r="G191" i="17"/>
  <c r="H191" i="17"/>
  <c r="B192" i="17"/>
  <c r="C285" i="12" l="1"/>
  <c r="D285" i="12"/>
  <c r="E285" i="12"/>
  <c r="N287" i="3"/>
  <c r="B286" i="12"/>
  <c r="B283" i="13"/>
  <c r="C282" i="13"/>
  <c r="D282" i="13"/>
  <c r="E282" i="13"/>
  <c r="G205" i="14"/>
  <c r="B204" i="20"/>
  <c r="D204" i="20" s="1"/>
  <c r="I297" i="4"/>
  <c r="H297" i="4"/>
  <c r="E297" i="4" s="1"/>
  <c r="L297" i="4" s="1"/>
  <c r="K297" i="4" s="1"/>
  <c r="C297" i="4"/>
  <c r="C192" i="17"/>
  <c r="D192" i="17"/>
  <c r="B298" i="4"/>
  <c r="E192" i="17"/>
  <c r="F192" i="17"/>
  <c r="G192" i="17"/>
  <c r="H192" i="17"/>
  <c r="B193" i="17"/>
  <c r="G206" i="14" l="1"/>
  <c r="B205" i="20"/>
  <c r="D205" i="20" s="1"/>
  <c r="B284" i="13"/>
  <c r="C283" i="13"/>
  <c r="D283" i="13"/>
  <c r="E283" i="13"/>
  <c r="C286" i="12"/>
  <c r="D286" i="12"/>
  <c r="E286" i="12"/>
  <c r="N288" i="3"/>
  <c r="B287" i="12"/>
  <c r="I298" i="4"/>
  <c r="H298" i="4"/>
  <c r="E298" i="4" s="1"/>
  <c r="L298" i="4" s="1"/>
  <c r="K298" i="4" s="1"/>
  <c r="C298" i="4"/>
  <c r="C193" i="17"/>
  <c r="D193" i="17"/>
  <c r="B299" i="4"/>
  <c r="E193" i="17"/>
  <c r="F193" i="17"/>
  <c r="G193" i="17"/>
  <c r="H193" i="17"/>
  <c r="B194" i="17"/>
  <c r="C287" i="12" l="1"/>
  <c r="D287" i="12"/>
  <c r="E287" i="12"/>
  <c r="N289" i="3"/>
  <c r="B288" i="12"/>
  <c r="B285" i="13"/>
  <c r="C284" i="13"/>
  <c r="D284" i="13"/>
  <c r="E284" i="13"/>
  <c r="G207" i="14"/>
  <c r="B206" i="20"/>
  <c r="D206" i="20" s="1"/>
  <c r="I299" i="4"/>
  <c r="H299" i="4"/>
  <c r="E299" i="4" s="1"/>
  <c r="L299" i="4" s="1"/>
  <c r="K299" i="4" s="1"/>
  <c r="C299" i="4"/>
  <c r="C194" i="17"/>
  <c r="D194" i="17"/>
  <c r="B300" i="4"/>
  <c r="E194" i="17"/>
  <c r="F194" i="17"/>
  <c r="G194" i="17"/>
  <c r="H194" i="17"/>
  <c r="B195" i="17"/>
  <c r="G208" i="14" l="1"/>
  <c r="B207" i="20"/>
  <c r="D207" i="20" s="1"/>
  <c r="B286" i="13"/>
  <c r="C285" i="13"/>
  <c r="D285" i="13"/>
  <c r="E285" i="13"/>
  <c r="C288" i="12"/>
  <c r="D288" i="12"/>
  <c r="E288" i="12"/>
  <c r="N290" i="3"/>
  <c r="B289" i="12"/>
  <c r="I300" i="4"/>
  <c r="H300" i="4"/>
  <c r="E300" i="4" s="1"/>
  <c r="L300" i="4" s="1"/>
  <c r="K300" i="4" s="1"/>
  <c r="C300" i="4"/>
  <c r="C195" i="17"/>
  <c r="D195" i="17"/>
  <c r="B301" i="4"/>
  <c r="E195" i="17"/>
  <c r="F195" i="17"/>
  <c r="G195" i="17"/>
  <c r="H195" i="17"/>
  <c r="B196" i="17"/>
  <c r="C289" i="12" l="1"/>
  <c r="D289" i="12"/>
  <c r="E289" i="12"/>
  <c r="N291" i="3"/>
  <c r="B290" i="12"/>
  <c r="B287" i="13"/>
  <c r="C286" i="13"/>
  <c r="D286" i="13"/>
  <c r="E286" i="13"/>
  <c r="G209" i="14"/>
  <c r="B208" i="20"/>
  <c r="D208" i="20" s="1"/>
  <c r="I301" i="4"/>
  <c r="H301" i="4"/>
  <c r="E301" i="4" s="1"/>
  <c r="L301" i="4" s="1"/>
  <c r="K301" i="4" s="1"/>
  <c r="C301" i="4"/>
  <c r="C196" i="17"/>
  <c r="D196" i="17"/>
  <c r="B302" i="4"/>
  <c r="E196" i="17"/>
  <c r="F196" i="17"/>
  <c r="G196" i="17"/>
  <c r="H196" i="17"/>
  <c r="B197" i="17"/>
  <c r="G210" i="14" l="1"/>
  <c r="B209" i="20"/>
  <c r="D209" i="20" s="1"/>
  <c r="B288" i="13"/>
  <c r="C287" i="13"/>
  <c r="D287" i="13"/>
  <c r="E287" i="13"/>
  <c r="C290" i="12"/>
  <c r="D290" i="12"/>
  <c r="E290" i="12"/>
  <c r="N292" i="3"/>
  <c r="B291" i="12"/>
  <c r="I302" i="4"/>
  <c r="H302" i="4"/>
  <c r="E302" i="4" s="1"/>
  <c r="L302" i="4" s="1"/>
  <c r="K302" i="4" s="1"/>
  <c r="C302" i="4"/>
  <c r="C197" i="17"/>
  <c r="D197" i="17"/>
  <c r="B303" i="4"/>
  <c r="E197" i="17"/>
  <c r="F197" i="17"/>
  <c r="G197" i="17"/>
  <c r="H197" i="17"/>
  <c r="B198" i="17"/>
  <c r="C291" i="12" l="1"/>
  <c r="D291" i="12"/>
  <c r="E291" i="12"/>
  <c r="N293" i="3"/>
  <c r="B292" i="12"/>
  <c r="B289" i="13"/>
  <c r="C288" i="13"/>
  <c r="D288" i="13"/>
  <c r="E288" i="13"/>
  <c r="G211" i="14"/>
  <c r="B210" i="20"/>
  <c r="D210" i="20" s="1"/>
  <c r="I303" i="4"/>
  <c r="H303" i="4"/>
  <c r="E303" i="4" s="1"/>
  <c r="L303" i="4" s="1"/>
  <c r="K303" i="4" s="1"/>
  <c r="C303" i="4"/>
  <c r="C198" i="17"/>
  <c r="D198" i="17"/>
  <c r="B304" i="4"/>
  <c r="E198" i="17"/>
  <c r="F198" i="17"/>
  <c r="G198" i="17"/>
  <c r="H198" i="17"/>
  <c r="B199" i="17"/>
  <c r="G212" i="14" l="1"/>
  <c r="B211" i="20"/>
  <c r="D211" i="20" s="1"/>
  <c r="B290" i="13"/>
  <c r="C289" i="13"/>
  <c r="D289" i="13"/>
  <c r="E289" i="13"/>
  <c r="C292" i="12"/>
  <c r="D292" i="12"/>
  <c r="E292" i="12"/>
  <c r="N294" i="3"/>
  <c r="B293" i="12"/>
  <c r="I304" i="4"/>
  <c r="H304" i="4"/>
  <c r="E304" i="4" s="1"/>
  <c r="L304" i="4" s="1"/>
  <c r="K304" i="4" s="1"/>
  <c r="C304" i="4"/>
  <c r="C199" i="17"/>
  <c r="D199" i="17"/>
  <c r="B305" i="4"/>
  <c r="E199" i="17"/>
  <c r="F199" i="17"/>
  <c r="G199" i="17"/>
  <c r="H199" i="17"/>
  <c r="B200" i="17"/>
  <c r="C293" i="12" l="1"/>
  <c r="D293" i="12"/>
  <c r="E293" i="12"/>
  <c r="N295" i="3"/>
  <c r="B294" i="12"/>
  <c r="B291" i="13"/>
  <c r="C290" i="13"/>
  <c r="D290" i="13"/>
  <c r="E290" i="13"/>
  <c r="G213" i="14"/>
  <c r="B212" i="20"/>
  <c r="D212" i="20" s="1"/>
  <c r="I305" i="4"/>
  <c r="H305" i="4"/>
  <c r="E305" i="4" s="1"/>
  <c r="L305" i="4" s="1"/>
  <c r="K305" i="4" s="1"/>
  <c r="C305" i="4"/>
  <c r="C200" i="17"/>
  <c r="D200" i="17"/>
  <c r="B306" i="4"/>
  <c r="E200" i="17"/>
  <c r="F200" i="17"/>
  <c r="G200" i="17"/>
  <c r="H200" i="17"/>
  <c r="B201" i="17"/>
  <c r="G214" i="14" l="1"/>
  <c r="B213" i="20"/>
  <c r="D213" i="20" s="1"/>
  <c r="B292" i="13"/>
  <c r="C291" i="13"/>
  <c r="D291" i="13"/>
  <c r="E291" i="13"/>
  <c r="C294" i="12"/>
  <c r="D294" i="12"/>
  <c r="E294" i="12"/>
  <c r="N296" i="3"/>
  <c r="B295" i="12"/>
  <c r="I306" i="4"/>
  <c r="H306" i="4"/>
  <c r="E306" i="4" s="1"/>
  <c r="L306" i="4" s="1"/>
  <c r="K306" i="4" s="1"/>
  <c r="C306" i="4"/>
  <c r="C201" i="17"/>
  <c r="D201" i="17"/>
  <c r="B307" i="4"/>
  <c r="E201" i="17"/>
  <c r="F201" i="17"/>
  <c r="G201" i="17"/>
  <c r="H201" i="17"/>
  <c r="B202" i="17"/>
  <c r="C295" i="12" l="1"/>
  <c r="D295" i="12"/>
  <c r="E295" i="12"/>
  <c r="N297" i="3"/>
  <c r="B296" i="12"/>
  <c r="B293" i="13"/>
  <c r="C292" i="13"/>
  <c r="D292" i="13"/>
  <c r="E292" i="13"/>
  <c r="G215" i="14"/>
  <c r="B214" i="20"/>
  <c r="D214" i="20" s="1"/>
  <c r="I307" i="4"/>
  <c r="H307" i="4"/>
  <c r="E307" i="4" s="1"/>
  <c r="L307" i="4" s="1"/>
  <c r="K307" i="4" s="1"/>
  <c r="C307" i="4"/>
  <c r="C202" i="17"/>
  <c r="D202" i="17"/>
  <c r="B308" i="4"/>
  <c r="E202" i="17"/>
  <c r="F202" i="17"/>
  <c r="G202" i="17"/>
  <c r="H202" i="17"/>
  <c r="B203" i="17"/>
  <c r="G216" i="14" l="1"/>
  <c r="B215" i="20"/>
  <c r="D215" i="20" s="1"/>
  <c r="B294" i="13"/>
  <c r="C293" i="13"/>
  <c r="D293" i="13"/>
  <c r="E293" i="13"/>
  <c r="C296" i="12"/>
  <c r="D296" i="12"/>
  <c r="E296" i="12"/>
  <c r="N298" i="3"/>
  <c r="B297" i="12"/>
  <c r="I308" i="4"/>
  <c r="H308" i="4"/>
  <c r="E308" i="4" s="1"/>
  <c r="L308" i="4" s="1"/>
  <c r="K308" i="4" s="1"/>
  <c r="C308" i="4"/>
  <c r="C203" i="17"/>
  <c r="D203" i="17"/>
  <c r="B309" i="4"/>
  <c r="E203" i="17"/>
  <c r="F203" i="17"/>
  <c r="G203" i="17"/>
  <c r="H203" i="17"/>
  <c r="B204" i="17"/>
  <c r="C297" i="12" l="1"/>
  <c r="D297" i="12"/>
  <c r="E297" i="12"/>
  <c r="N299" i="3"/>
  <c r="B298" i="12"/>
  <c r="B295" i="13"/>
  <c r="C294" i="13"/>
  <c r="D294" i="13"/>
  <c r="E294" i="13"/>
  <c r="G217" i="14"/>
  <c r="B216" i="20"/>
  <c r="D216" i="20" s="1"/>
  <c r="I309" i="4"/>
  <c r="H309" i="4"/>
  <c r="E309" i="4" s="1"/>
  <c r="L309" i="4" s="1"/>
  <c r="K309" i="4" s="1"/>
  <c r="C309" i="4"/>
  <c r="C204" i="17"/>
  <c r="D204" i="17"/>
  <c r="B310" i="4"/>
  <c r="E204" i="17"/>
  <c r="F204" i="17"/>
  <c r="G204" i="17"/>
  <c r="H204" i="17"/>
  <c r="B205" i="17"/>
  <c r="G218" i="14" l="1"/>
  <c r="B217" i="20"/>
  <c r="D217" i="20" s="1"/>
  <c r="B296" i="13"/>
  <c r="C295" i="13"/>
  <c r="D295" i="13"/>
  <c r="E295" i="13"/>
  <c r="C298" i="12"/>
  <c r="D298" i="12"/>
  <c r="E298" i="12"/>
  <c r="N300" i="3"/>
  <c r="B299" i="12"/>
  <c r="I310" i="4"/>
  <c r="H310" i="4"/>
  <c r="E310" i="4" s="1"/>
  <c r="L310" i="4" s="1"/>
  <c r="K310" i="4" s="1"/>
  <c r="C310" i="4"/>
  <c r="C205" i="17"/>
  <c r="D205" i="17"/>
  <c r="B311" i="4"/>
  <c r="E205" i="17"/>
  <c r="F205" i="17"/>
  <c r="G205" i="17"/>
  <c r="H205" i="17"/>
  <c r="B206" i="17"/>
  <c r="C299" i="12" l="1"/>
  <c r="D299" i="12"/>
  <c r="E299" i="12"/>
  <c r="N301" i="3"/>
  <c r="B300" i="12"/>
  <c r="B297" i="13"/>
  <c r="C296" i="13"/>
  <c r="D296" i="13"/>
  <c r="E296" i="13"/>
  <c r="G219" i="14"/>
  <c r="B218" i="20"/>
  <c r="D218" i="20" s="1"/>
  <c r="I311" i="4"/>
  <c r="H311" i="4"/>
  <c r="E311" i="4" s="1"/>
  <c r="L311" i="4" s="1"/>
  <c r="K311" i="4" s="1"/>
  <c r="C311" i="4"/>
  <c r="C206" i="17"/>
  <c r="D206" i="17"/>
  <c r="B312" i="4"/>
  <c r="E206" i="17"/>
  <c r="F206" i="17"/>
  <c r="G206" i="17"/>
  <c r="H206" i="17"/>
  <c r="B207" i="17"/>
  <c r="G220" i="14" l="1"/>
  <c r="B219" i="20"/>
  <c r="D219" i="20" s="1"/>
  <c r="B298" i="13"/>
  <c r="C297" i="13"/>
  <c r="D297" i="13"/>
  <c r="E297" i="13"/>
  <c r="C300" i="12"/>
  <c r="D300" i="12"/>
  <c r="E300" i="12"/>
  <c r="N302" i="3"/>
  <c r="B301" i="12"/>
  <c r="I312" i="4"/>
  <c r="H312" i="4"/>
  <c r="E312" i="4" s="1"/>
  <c r="L312" i="4" s="1"/>
  <c r="K312" i="4" s="1"/>
  <c r="C312" i="4"/>
  <c r="C207" i="17"/>
  <c r="D207" i="17"/>
  <c r="B313" i="4"/>
  <c r="E207" i="17"/>
  <c r="F207" i="17"/>
  <c r="G207" i="17"/>
  <c r="H207" i="17"/>
  <c r="B208" i="17"/>
  <c r="C301" i="12" l="1"/>
  <c r="D301" i="12"/>
  <c r="E301" i="12"/>
  <c r="N303" i="3"/>
  <c r="B302" i="12"/>
  <c r="B299" i="13"/>
  <c r="C298" i="13"/>
  <c r="D298" i="13"/>
  <c r="E298" i="13"/>
  <c r="G221" i="14"/>
  <c r="B220" i="20"/>
  <c r="D220" i="20" s="1"/>
  <c r="I313" i="4"/>
  <c r="H313" i="4"/>
  <c r="E313" i="4" s="1"/>
  <c r="L313" i="4" s="1"/>
  <c r="K313" i="4" s="1"/>
  <c r="C313" i="4"/>
  <c r="C208" i="17"/>
  <c r="D208" i="17"/>
  <c r="B314" i="4"/>
  <c r="E208" i="17"/>
  <c r="F208" i="17"/>
  <c r="G208" i="17"/>
  <c r="H208" i="17"/>
  <c r="B209" i="17"/>
  <c r="G222" i="14" l="1"/>
  <c r="B221" i="20"/>
  <c r="D221" i="20" s="1"/>
  <c r="B300" i="13"/>
  <c r="C299" i="13"/>
  <c r="D299" i="13"/>
  <c r="E299" i="13"/>
  <c r="C302" i="12"/>
  <c r="D302" i="12"/>
  <c r="E302" i="12"/>
  <c r="N304" i="3"/>
  <c r="B303" i="12"/>
  <c r="I314" i="4"/>
  <c r="H314" i="4"/>
  <c r="E314" i="4" s="1"/>
  <c r="L314" i="4" s="1"/>
  <c r="K314" i="4" s="1"/>
  <c r="C314" i="4"/>
  <c r="C209" i="17"/>
  <c r="D209" i="17"/>
  <c r="B315" i="4"/>
  <c r="E209" i="17"/>
  <c r="F209" i="17"/>
  <c r="G209" i="17"/>
  <c r="H209" i="17"/>
  <c r="B210" i="17"/>
  <c r="C303" i="12" l="1"/>
  <c r="D303" i="12"/>
  <c r="E303" i="12"/>
  <c r="N305" i="3"/>
  <c r="B304" i="12"/>
  <c r="B301" i="13"/>
  <c r="C300" i="13"/>
  <c r="D300" i="13"/>
  <c r="E300" i="13"/>
  <c r="G223" i="14"/>
  <c r="B222" i="20"/>
  <c r="D222" i="20" s="1"/>
  <c r="I315" i="4"/>
  <c r="H315" i="4"/>
  <c r="E315" i="4" s="1"/>
  <c r="L315" i="4" s="1"/>
  <c r="K315" i="4" s="1"/>
  <c r="C315" i="4"/>
  <c r="C210" i="17"/>
  <c r="D210" i="17"/>
  <c r="B316" i="4"/>
  <c r="E210" i="17"/>
  <c r="F210" i="17"/>
  <c r="G210" i="17"/>
  <c r="H210" i="17"/>
  <c r="B211" i="17"/>
  <c r="G224" i="14" l="1"/>
  <c r="B223" i="20"/>
  <c r="D223" i="20" s="1"/>
  <c r="B302" i="13"/>
  <c r="C301" i="13"/>
  <c r="D301" i="13"/>
  <c r="E301" i="13"/>
  <c r="C304" i="12"/>
  <c r="D304" i="12"/>
  <c r="E304" i="12"/>
  <c r="N306" i="3"/>
  <c r="B305" i="12"/>
  <c r="I316" i="4"/>
  <c r="H316" i="4"/>
  <c r="E316" i="4" s="1"/>
  <c r="L316" i="4" s="1"/>
  <c r="K316" i="4" s="1"/>
  <c r="C316" i="4"/>
  <c r="C211" i="17"/>
  <c r="D211" i="17"/>
  <c r="B317" i="4"/>
  <c r="E211" i="17"/>
  <c r="F211" i="17"/>
  <c r="G211" i="17"/>
  <c r="H211" i="17"/>
  <c r="B212" i="17"/>
  <c r="C305" i="12" l="1"/>
  <c r="D305" i="12"/>
  <c r="E305" i="12"/>
  <c r="N307" i="3"/>
  <c r="B306" i="12"/>
  <c r="B303" i="13"/>
  <c r="C302" i="13"/>
  <c r="D302" i="13"/>
  <c r="E302" i="13"/>
  <c r="G225" i="14"/>
  <c r="B224" i="20"/>
  <c r="D224" i="20" s="1"/>
  <c r="I317" i="4"/>
  <c r="H317" i="4"/>
  <c r="E317" i="4" s="1"/>
  <c r="L317" i="4" s="1"/>
  <c r="K317" i="4" s="1"/>
  <c r="C317" i="4"/>
  <c r="C212" i="17"/>
  <c r="D212" i="17"/>
  <c r="B318" i="4"/>
  <c r="E212" i="17"/>
  <c r="F212" i="17"/>
  <c r="G212" i="17"/>
  <c r="H212" i="17"/>
  <c r="B213" i="17"/>
  <c r="G226" i="14" l="1"/>
  <c r="B225" i="20"/>
  <c r="D225" i="20" s="1"/>
  <c r="B304" i="13"/>
  <c r="C303" i="13"/>
  <c r="D303" i="13"/>
  <c r="E303" i="13"/>
  <c r="C306" i="12"/>
  <c r="D306" i="12"/>
  <c r="E306" i="12"/>
  <c r="N308" i="3"/>
  <c r="B307" i="12"/>
  <c r="I318" i="4"/>
  <c r="H318" i="4"/>
  <c r="E318" i="4" s="1"/>
  <c r="L318" i="4" s="1"/>
  <c r="K318" i="4" s="1"/>
  <c r="C318" i="4"/>
  <c r="C213" i="17"/>
  <c r="D213" i="17"/>
  <c r="B319" i="4"/>
  <c r="E213" i="17"/>
  <c r="F213" i="17"/>
  <c r="G213" i="17"/>
  <c r="H213" i="17"/>
  <c r="B214" i="17"/>
  <c r="C307" i="12" l="1"/>
  <c r="D307" i="12"/>
  <c r="E307" i="12"/>
  <c r="N309" i="3"/>
  <c r="B308" i="12"/>
  <c r="B305" i="13"/>
  <c r="C304" i="13"/>
  <c r="D304" i="13"/>
  <c r="E304" i="13"/>
  <c r="G227" i="14"/>
  <c r="B226" i="20"/>
  <c r="D226" i="20" s="1"/>
  <c r="I319" i="4"/>
  <c r="H319" i="4"/>
  <c r="E319" i="4" s="1"/>
  <c r="L319" i="4" s="1"/>
  <c r="K319" i="4" s="1"/>
  <c r="C319" i="4"/>
  <c r="C214" i="17"/>
  <c r="D214" i="17"/>
  <c r="B320" i="4"/>
  <c r="E214" i="17"/>
  <c r="F214" i="17"/>
  <c r="G214" i="17"/>
  <c r="H214" i="17"/>
  <c r="B215" i="17"/>
  <c r="G228" i="14" l="1"/>
  <c r="B227" i="20"/>
  <c r="D227" i="20" s="1"/>
  <c r="B306" i="13"/>
  <c r="C305" i="13"/>
  <c r="D305" i="13"/>
  <c r="E305" i="13"/>
  <c r="C308" i="12"/>
  <c r="D308" i="12"/>
  <c r="E308" i="12"/>
  <c r="N310" i="3"/>
  <c r="B309" i="12"/>
  <c r="I320" i="4"/>
  <c r="H320" i="4"/>
  <c r="E320" i="4" s="1"/>
  <c r="L320" i="4" s="1"/>
  <c r="K320" i="4" s="1"/>
  <c r="C320" i="4"/>
  <c r="C215" i="17"/>
  <c r="D215" i="17"/>
  <c r="B321" i="4"/>
  <c r="E215" i="17"/>
  <c r="F215" i="17"/>
  <c r="G215" i="17"/>
  <c r="H215" i="17"/>
  <c r="B216" i="17"/>
  <c r="C309" i="12" l="1"/>
  <c r="D309" i="12"/>
  <c r="E309" i="12"/>
  <c r="N311" i="3"/>
  <c r="B310" i="12"/>
  <c r="B307" i="13"/>
  <c r="C306" i="13"/>
  <c r="D306" i="13"/>
  <c r="E306" i="13"/>
  <c r="G229" i="14"/>
  <c r="B228" i="20"/>
  <c r="D228" i="20" s="1"/>
  <c r="I321" i="4"/>
  <c r="H321" i="4"/>
  <c r="E321" i="4" s="1"/>
  <c r="L321" i="4" s="1"/>
  <c r="K321" i="4" s="1"/>
  <c r="C321" i="4"/>
  <c r="C216" i="17"/>
  <c r="D216" i="17"/>
  <c r="B322" i="4"/>
  <c r="E216" i="17"/>
  <c r="F216" i="17"/>
  <c r="G216" i="17"/>
  <c r="H216" i="17"/>
  <c r="B217" i="17"/>
  <c r="G230" i="14" l="1"/>
  <c r="B229" i="20"/>
  <c r="D229" i="20" s="1"/>
  <c r="B308" i="13"/>
  <c r="C307" i="13"/>
  <c r="D307" i="13"/>
  <c r="E307" i="13"/>
  <c r="C310" i="12"/>
  <c r="D310" i="12"/>
  <c r="E310" i="12"/>
  <c r="N312" i="3"/>
  <c r="B311" i="12"/>
  <c r="I322" i="4"/>
  <c r="H322" i="4"/>
  <c r="E322" i="4" s="1"/>
  <c r="L322" i="4" s="1"/>
  <c r="K322" i="4" s="1"/>
  <c r="C322" i="4"/>
  <c r="C217" i="17"/>
  <c r="D217" i="17"/>
  <c r="B323" i="4"/>
  <c r="E217" i="17"/>
  <c r="F217" i="17"/>
  <c r="G217" i="17"/>
  <c r="H217" i="17"/>
  <c r="B218" i="17"/>
  <c r="C311" i="12" l="1"/>
  <c r="D311" i="12"/>
  <c r="E311" i="12"/>
  <c r="N313" i="3"/>
  <c r="B312" i="12"/>
  <c r="B309" i="13"/>
  <c r="C308" i="13"/>
  <c r="D308" i="13"/>
  <c r="E308" i="13"/>
  <c r="G231" i="14"/>
  <c r="B230" i="20"/>
  <c r="D230" i="20" s="1"/>
  <c r="I323" i="4"/>
  <c r="H323" i="4"/>
  <c r="E323" i="4" s="1"/>
  <c r="L323" i="4" s="1"/>
  <c r="K323" i="4" s="1"/>
  <c r="C323" i="4"/>
  <c r="C218" i="17"/>
  <c r="D218" i="17"/>
  <c r="B324" i="4"/>
  <c r="E218" i="17"/>
  <c r="F218" i="17"/>
  <c r="G218" i="17"/>
  <c r="H218" i="17"/>
  <c r="B219" i="17"/>
  <c r="G232" i="14" l="1"/>
  <c r="B231" i="20"/>
  <c r="D231" i="20" s="1"/>
  <c r="B310" i="13"/>
  <c r="C309" i="13"/>
  <c r="D309" i="13"/>
  <c r="E309" i="13"/>
  <c r="C312" i="12"/>
  <c r="D312" i="12"/>
  <c r="E312" i="12"/>
  <c r="N314" i="3"/>
  <c r="B313" i="12"/>
  <c r="I324" i="4"/>
  <c r="H324" i="4"/>
  <c r="E324" i="4" s="1"/>
  <c r="L324" i="4" s="1"/>
  <c r="K324" i="4" s="1"/>
  <c r="C324" i="4"/>
  <c r="C219" i="17"/>
  <c r="D219" i="17"/>
  <c r="B325" i="4"/>
  <c r="E219" i="17"/>
  <c r="F219" i="17"/>
  <c r="G219" i="17"/>
  <c r="H219" i="17"/>
  <c r="B220" i="17"/>
  <c r="C313" i="12" l="1"/>
  <c r="D313" i="12"/>
  <c r="E313" i="12"/>
  <c r="N315" i="3"/>
  <c r="B314" i="12"/>
  <c r="B311" i="13"/>
  <c r="C310" i="13"/>
  <c r="D310" i="13"/>
  <c r="E310" i="13"/>
  <c r="G233" i="14"/>
  <c r="B232" i="20"/>
  <c r="D232" i="20" s="1"/>
  <c r="I325" i="4"/>
  <c r="H325" i="4"/>
  <c r="E325" i="4" s="1"/>
  <c r="L325" i="4" s="1"/>
  <c r="K325" i="4" s="1"/>
  <c r="C325" i="4"/>
  <c r="C220" i="17"/>
  <c r="D220" i="17"/>
  <c r="B326" i="4"/>
  <c r="E220" i="17"/>
  <c r="F220" i="17"/>
  <c r="G220" i="17"/>
  <c r="H220" i="17"/>
  <c r="B221" i="17"/>
  <c r="G234" i="14" l="1"/>
  <c r="B233" i="20"/>
  <c r="D233" i="20" s="1"/>
  <c r="B312" i="13"/>
  <c r="C311" i="13"/>
  <c r="D311" i="13"/>
  <c r="E311" i="13"/>
  <c r="C314" i="12"/>
  <c r="D314" i="12"/>
  <c r="E314" i="12"/>
  <c r="N316" i="3"/>
  <c r="B315" i="12"/>
  <c r="I326" i="4"/>
  <c r="H326" i="4"/>
  <c r="E326" i="4" s="1"/>
  <c r="L326" i="4" s="1"/>
  <c r="K326" i="4" s="1"/>
  <c r="C326" i="4"/>
  <c r="C221" i="17"/>
  <c r="D221" i="17"/>
  <c r="B327" i="4"/>
  <c r="E221" i="17"/>
  <c r="F221" i="17"/>
  <c r="G221" i="17"/>
  <c r="H221" i="17"/>
  <c r="B222" i="17"/>
  <c r="C315" i="12" l="1"/>
  <c r="D315" i="12"/>
  <c r="E315" i="12"/>
  <c r="N317" i="3"/>
  <c r="B316" i="12"/>
  <c r="B313" i="13"/>
  <c r="C312" i="13"/>
  <c r="D312" i="13"/>
  <c r="E312" i="13"/>
  <c r="G235" i="14"/>
  <c r="B234" i="20"/>
  <c r="D234" i="20" s="1"/>
  <c r="I327" i="4"/>
  <c r="H327" i="4"/>
  <c r="E327" i="4" s="1"/>
  <c r="L327" i="4" s="1"/>
  <c r="K327" i="4" s="1"/>
  <c r="C327" i="4"/>
  <c r="C222" i="17"/>
  <c r="D222" i="17"/>
  <c r="B328" i="4"/>
  <c r="E222" i="17"/>
  <c r="F222" i="17"/>
  <c r="G222" i="17"/>
  <c r="H222" i="17"/>
  <c r="B223" i="17"/>
  <c r="G236" i="14" l="1"/>
  <c r="B235" i="20"/>
  <c r="D235" i="20" s="1"/>
  <c r="B314" i="13"/>
  <c r="C313" i="13"/>
  <c r="D313" i="13"/>
  <c r="E313" i="13"/>
  <c r="C316" i="12"/>
  <c r="D316" i="12"/>
  <c r="E316" i="12"/>
  <c r="N318" i="3"/>
  <c r="B317" i="12"/>
  <c r="I328" i="4"/>
  <c r="H328" i="4"/>
  <c r="E328" i="4" s="1"/>
  <c r="L328" i="4" s="1"/>
  <c r="K328" i="4" s="1"/>
  <c r="C328" i="4"/>
  <c r="C223" i="17"/>
  <c r="D223" i="17"/>
  <c r="B329" i="4"/>
  <c r="E223" i="17"/>
  <c r="F223" i="17"/>
  <c r="G223" i="17"/>
  <c r="H223" i="17"/>
  <c r="B224" i="17"/>
  <c r="C317" i="12" l="1"/>
  <c r="D317" i="12"/>
  <c r="E317" i="12"/>
  <c r="N319" i="3"/>
  <c r="B318" i="12"/>
  <c r="B315" i="13"/>
  <c r="C314" i="13"/>
  <c r="D314" i="13"/>
  <c r="E314" i="13"/>
  <c r="G237" i="14"/>
  <c r="B236" i="20"/>
  <c r="D236" i="20" s="1"/>
  <c r="I329" i="4"/>
  <c r="H329" i="4"/>
  <c r="E329" i="4" s="1"/>
  <c r="L329" i="4" s="1"/>
  <c r="K329" i="4" s="1"/>
  <c r="C329" i="4"/>
  <c r="C224" i="17"/>
  <c r="D224" i="17"/>
  <c r="B330" i="4"/>
  <c r="E224" i="17"/>
  <c r="F224" i="17"/>
  <c r="G224" i="17"/>
  <c r="H224" i="17"/>
  <c r="B225" i="17"/>
  <c r="G238" i="14" l="1"/>
  <c r="B237" i="20"/>
  <c r="D237" i="20" s="1"/>
  <c r="B316" i="13"/>
  <c r="C315" i="13"/>
  <c r="D315" i="13"/>
  <c r="E315" i="13"/>
  <c r="C318" i="12"/>
  <c r="D318" i="12"/>
  <c r="E318" i="12"/>
  <c r="N320" i="3"/>
  <c r="B319" i="12"/>
  <c r="I330" i="4"/>
  <c r="H330" i="4"/>
  <c r="E330" i="4" s="1"/>
  <c r="L330" i="4" s="1"/>
  <c r="K330" i="4" s="1"/>
  <c r="C330" i="4"/>
  <c r="C225" i="17"/>
  <c r="D225" i="17"/>
  <c r="B331" i="4"/>
  <c r="E225" i="17"/>
  <c r="F225" i="17"/>
  <c r="G225" i="17"/>
  <c r="H225" i="17"/>
  <c r="B226" i="17"/>
  <c r="C319" i="12" l="1"/>
  <c r="D319" i="12"/>
  <c r="E319" i="12"/>
  <c r="N321" i="3"/>
  <c r="B320" i="12"/>
  <c r="B317" i="13"/>
  <c r="C316" i="13"/>
  <c r="D316" i="13"/>
  <c r="E316" i="13"/>
  <c r="G239" i="14"/>
  <c r="B238" i="20"/>
  <c r="D238" i="20" s="1"/>
  <c r="I331" i="4"/>
  <c r="H331" i="4"/>
  <c r="E331" i="4" s="1"/>
  <c r="L331" i="4" s="1"/>
  <c r="K331" i="4" s="1"/>
  <c r="C331" i="4"/>
  <c r="C226" i="17"/>
  <c r="D226" i="17"/>
  <c r="B332" i="4"/>
  <c r="E226" i="17"/>
  <c r="F226" i="17"/>
  <c r="G226" i="17"/>
  <c r="H226" i="17"/>
  <c r="B227" i="17"/>
  <c r="G240" i="14" l="1"/>
  <c r="B239" i="20"/>
  <c r="D239" i="20" s="1"/>
  <c r="B318" i="13"/>
  <c r="C317" i="13"/>
  <c r="D317" i="13"/>
  <c r="E317" i="13"/>
  <c r="C320" i="12"/>
  <c r="D320" i="12"/>
  <c r="E320" i="12"/>
  <c r="N322" i="3"/>
  <c r="B321" i="12"/>
  <c r="I332" i="4"/>
  <c r="H332" i="4"/>
  <c r="E332" i="4" s="1"/>
  <c r="L332" i="4" s="1"/>
  <c r="K332" i="4" s="1"/>
  <c r="C332" i="4"/>
  <c r="C227" i="17"/>
  <c r="D227" i="17"/>
  <c r="B333" i="4"/>
  <c r="E227" i="17"/>
  <c r="F227" i="17"/>
  <c r="G227" i="17"/>
  <c r="H227" i="17"/>
  <c r="B228" i="17"/>
  <c r="C321" i="12" l="1"/>
  <c r="D321" i="12"/>
  <c r="E321" i="12"/>
  <c r="N323" i="3"/>
  <c r="B322" i="12"/>
  <c r="B319" i="13"/>
  <c r="C318" i="13"/>
  <c r="D318" i="13"/>
  <c r="E318" i="13"/>
  <c r="G241" i="14"/>
  <c r="B240" i="20"/>
  <c r="D240" i="20" s="1"/>
  <c r="I333" i="4"/>
  <c r="H333" i="4"/>
  <c r="E333" i="4" s="1"/>
  <c r="L333" i="4" s="1"/>
  <c r="K333" i="4" s="1"/>
  <c r="C333" i="4"/>
  <c r="C228" i="17"/>
  <c r="D228" i="17"/>
  <c r="B334" i="4"/>
  <c r="E228" i="17"/>
  <c r="F228" i="17"/>
  <c r="G228" i="17"/>
  <c r="H228" i="17"/>
  <c r="B229" i="17"/>
  <c r="G242" i="14" l="1"/>
  <c r="B241" i="20"/>
  <c r="D241" i="20" s="1"/>
  <c r="B320" i="13"/>
  <c r="C319" i="13"/>
  <c r="D319" i="13"/>
  <c r="E319" i="13"/>
  <c r="C322" i="12"/>
  <c r="D322" i="12"/>
  <c r="E322" i="12"/>
  <c r="N324" i="3"/>
  <c r="B323" i="12"/>
  <c r="I334" i="4"/>
  <c r="H334" i="4"/>
  <c r="E334" i="4" s="1"/>
  <c r="L334" i="4" s="1"/>
  <c r="K334" i="4" s="1"/>
  <c r="C334" i="4"/>
  <c r="C229" i="17"/>
  <c r="D229" i="17"/>
  <c r="B335" i="4"/>
  <c r="E229" i="17"/>
  <c r="F229" i="17"/>
  <c r="G229" i="17"/>
  <c r="H229" i="17"/>
  <c r="B230" i="17"/>
  <c r="C323" i="12" l="1"/>
  <c r="D323" i="12"/>
  <c r="E323" i="12"/>
  <c r="N325" i="3"/>
  <c r="B324" i="12"/>
  <c r="B321" i="13"/>
  <c r="C320" i="13"/>
  <c r="D320" i="13"/>
  <c r="E320" i="13"/>
  <c r="G243" i="14"/>
  <c r="B242" i="20"/>
  <c r="D242" i="20" s="1"/>
  <c r="I335" i="4"/>
  <c r="H335" i="4"/>
  <c r="E335" i="4" s="1"/>
  <c r="L335" i="4" s="1"/>
  <c r="K335" i="4" s="1"/>
  <c r="C335" i="4"/>
  <c r="C230" i="17"/>
  <c r="D230" i="17"/>
  <c r="B336" i="4"/>
  <c r="E230" i="17"/>
  <c r="F230" i="17"/>
  <c r="G230" i="17"/>
  <c r="H230" i="17"/>
  <c r="B231" i="17"/>
  <c r="G244" i="14" l="1"/>
  <c r="B243" i="20"/>
  <c r="D243" i="20" s="1"/>
  <c r="B322" i="13"/>
  <c r="C321" i="13"/>
  <c r="D321" i="13"/>
  <c r="E321" i="13"/>
  <c r="C324" i="12"/>
  <c r="D324" i="12"/>
  <c r="E324" i="12"/>
  <c r="N326" i="3"/>
  <c r="B325" i="12"/>
  <c r="I336" i="4"/>
  <c r="H336" i="4"/>
  <c r="E336" i="4" s="1"/>
  <c r="L336" i="4" s="1"/>
  <c r="K336" i="4" s="1"/>
  <c r="C336" i="4"/>
  <c r="C231" i="17"/>
  <c r="D231" i="17"/>
  <c r="B337" i="4"/>
  <c r="E231" i="17"/>
  <c r="F231" i="17"/>
  <c r="G231" i="17"/>
  <c r="H231" i="17"/>
  <c r="B232" i="17"/>
  <c r="C325" i="12" l="1"/>
  <c r="D325" i="12"/>
  <c r="E325" i="12"/>
  <c r="N327" i="3"/>
  <c r="B326" i="12"/>
  <c r="B323" i="13"/>
  <c r="C322" i="13"/>
  <c r="D322" i="13"/>
  <c r="E322" i="13"/>
  <c r="G245" i="14"/>
  <c r="B244" i="20"/>
  <c r="D244" i="20" s="1"/>
  <c r="I337" i="4"/>
  <c r="H337" i="4"/>
  <c r="E337" i="4" s="1"/>
  <c r="L337" i="4" s="1"/>
  <c r="K337" i="4" s="1"/>
  <c r="C337" i="4"/>
  <c r="C232" i="17"/>
  <c r="D232" i="17"/>
  <c r="B338" i="4"/>
  <c r="E232" i="17"/>
  <c r="F232" i="17"/>
  <c r="G232" i="17"/>
  <c r="H232" i="17"/>
  <c r="B233" i="17"/>
  <c r="G246" i="14" l="1"/>
  <c r="B245" i="20"/>
  <c r="D245" i="20" s="1"/>
  <c r="B324" i="13"/>
  <c r="C323" i="13"/>
  <c r="D323" i="13"/>
  <c r="E323" i="13"/>
  <c r="C326" i="12"/>
  <c r="D326" i="12"/>
  <c r="E326" i="12"/>
  <c r="N328" i="3"/>
  <c r="B327" i="12"/>
  <c r="I338" i="4"/>
  <c r="H338" i="4"/>
  <c r="E338" i="4" s="1"/>
  <c r="L338" i="4" s="1"/>
  <c r="K338" i="4" s="1"/>
  <c r="C338" i="4"/>
  <c r="C233" i="17"/>
  <c r="D233" i="17"/>
  <c r="B339" i="4"/>
  <c r="E233" i="17"/>
  <c r="F233" i="17"/>
  <c r="G233" i="17"/>
  <c r="H233" i="17"/>
  <c r="B234" i="17"/>
  <c r="C327" i="12" l="1"/>
  <c r="D327" i="12"/>
  <c r="E327" i="12"/>
  <c r="N329" i="3"/>
  <c r="B328" i="12"/>
  <c r="B325" i="13"/>
  <c r="C324" i="13"/>
  <c r="D324" i="13"/>
  <c r="E324" i="13"/>
  <c r="G247" i="14"/>
  <c r="B246" i="20"/>
  <c r="D246" i="20" s="1"/>
  <c r="I339" i="4"/>
  <c r="H339" i="4"/>
  <c r="E339" i="4" s="1"/>
  <c r="L339" i="4" s="1"/>
  <c r="K339" i="4" s="1"/>
  <c r="C339" i="4"/>
  <c r="C234" i="17"/>
  <c r="D234" i="17"/>
  <c r="B340" i="4"/>
  <c r="E234" i="17"/>
  <c r="F234" i="17"/>
  <c r="G234" i="17"/>
  <c r="H234" i="17"/>
  <c r="B235" i="17"/>
  <c r="G248" i="14" l="1"/>
  <c r="B247" i="20"/>
  <c r="D247" i="20" s="1"/>
  <c r="B326" i="13"/>
  <c r="C325" i="13"/>
  <c r="D325" i="13"/>
  <c r="E325" i="13"/>
  <c r="C328" i="12"/>
  <c r="D328" i="12"/>
  <c r="E328" i="12"/>
  <c r="N330" i="3"/>
  <c r="B329" i="12"/>
  <c r="I340" i="4"/>
  <c r="H340" i="4"/>
  <c r="E340" i="4" s="1"/>
  <c r="L340" i="4" s="1"/>
  <c r="K340" i="4" s="1"/>
  <c r="C340" i="4"/>
  <c r="C235" i="17"/>
  <c r="D235" i="17"/>
  <c r="B341" i="4"/>
  <c r="E235" i="17"/>
  <c r="F235" i="17"/>
  <c r="G235" i="17"/>
  <c r="H235" i="17"/>
  <c r="B236" i="17"/>
  <c r="C329" i="12" l="1"/>
  <c r="D329" i="12"/>
  <c r="E329" i="12"/>
  <c r="N331" i="3"/>
  <c r="B330" i="12"/>
  <c r="B327" i="13"/>
  <c r="C326" i="13"/>
  <c r="D326" i="13"/>
  <c r="E326" i="13"/>
  <c r="G249" i="14"/>
  <c r="B248" i="20"/>
  <c r="D248" i="20" s="1"/>
  <c r="I341" i="4"/>
  <c r="H341" i="4"/>
  <c r="E341" i="4" s="1"/>
  <c r="L341" i="4" s="1"/>
  <c r="K341" i="4" s="1"/>
  <c r="C341" i="4"/>
  <c r="C236" i="17"/>
  <c r="D236" i="17"/>
  <c r="B342" i="4"/>
  <c r="E236" i="17"/>
  <c r="F236" i="17"/>
  <c r="G236" i="17"/>
  <c r="H236" i="17"/>
  <c r="B237" i="17"/>
  <c r="G250" i="14" l="1"/>
  <c r="B249" i="20"/>
  <c r="D249" i="20" s="1"/>
  <c r="B328" i="13"/>
  <c r="C327" i="13"/>
  <c r="D327" i="13"/>
  <c r="E327" i="13"/>
  <c r="C330" i="12"/>
  <c r="D330" i="12"/>
  <c r="E330" i="12"/>
  <c r="N332" i="3"/>
  <c r="B331" i="12"/>
  <c r="I342" i="4"/>
  <c r="H342" i="4"/>
  <c r="E342" i="4" s="1"/>
  <c r="L342" i="4" s="1"/>
  <c r="K342" i="4" s="1"/>
  <c r="C342" i="4"/>
  <c r="C237" i="17"/>
  <c r="D237" i="17"/>
  <c r="B343" i="4"/>
  <c r="E237" i="17"/>
  <c r="F237" i="17"/>
  <c r="G237" i="17"/>
  <c r="H237" i="17"/>
  <c r="B238" i="17"/>
  <c r="C331" i="12" l="1"/>
  <c r="D331" i="12"/>
  <c r="E331" i="12"/>
  <c r="N333" i="3"/>
  <c r="B332" i="12"/>
  <c r="B329" i="13"/>
  <c r="C328" i="13"/>
  <c r="D328" i="13"/>
  <c r="E328" i="13"/>
  <c r="G251" i="14"/>
  <c r="B250" i="20"/>
  <c r="D250" i="20" s="1"/>
  <c r="I343" i="4"/>
  <c r="H343" i="4"/>
  <c r="E343" i="4" s="1"/>
  <c r="L343" i="4" s="1"/>
  <c r="K343" i="4" s="1"/>
  <c r="C343" i="4"/>
  <c r="C238" i="17"/>
  <c r="D238" i="17"/>
  <c r="B344" i="4"/>
  <c r="E238" i="17"/>
  <c r="F238" i="17"/>
  <c r="G238" i="17"/>
  <c r="H238" i="17"/>
  <c r="B239" i="17"/>
  <c r="G252" i="14" l="1"/>
  <c r="B251" i="20"/>
  <c r="D251" i="20" s="1"/>
  <c r="B330" i="13"/>
  <c r="C329" i="13"/>
  <c r="D329" i="13"/>
  <c r="E329" i="13"/>
  <c r="C332" i="12"/>
  <c r="D332" i="12"/>
  <c r="E332" i="12"/>
  <c r="N334" i="3"/>
  <c r="B333" i="12"/>
  <c r="I344" i="4"/>
  <c r="H344" i="4"/>
  <c r="E344" i="4" s="1"/>
  <c r="L344" i="4" s="1"/>
  <c r="K344" i="4" s="1"/>
  <c r="C344" i="4"/>
  <c r="C239" i="17"/>
  <c r="D239" i="17"/>
  <c r="B345" i="4"/>
  <c r="E239" i="17"/>
  <c r="F239" i="17"/>
  <c r="G239" i="17"/>
  <c r="H239" i="17"/>
  <c r="B240" i="17"/>
  <c r="C333" i="12" l="1"/>
  <c r="D333" i="12"/>
  <c r="E333" i="12"/>
  <c r="N335" i="3"/>
  <c r="B334" i="12"/>
  <c r="B331" i="13"/>
  <c r="C330" i="13"/>
  <c r="D330" i="13"/>
  <c r="E330" i="13"/>
  <c r="G253" i="14"/>
  <c r="B252" i="20"/>
  <c r="D252" i="20" s="1"/>
  <c r="I345" i="4"/>
  <c r="H345" i="4"/>
  <c r="E345" i="4" s="1"/>
  <c r="L345" i="4" s="1"/>
  <c r="K345" i="4" s="1"/>
  <c r="C345" i="4"/>
  <c r="C240" i="17"/>
  <c r="D240" i="17"/>
  <c r="B346" i="4"/>
  <c r="E240" i="17"/>
  <c r="F240" i="17"/>
  <c r="G240" i="17"/>
  <c r="H240" i="17"/>
  <c r="B241" i="17"/>
  <c r="G254" i="14" l="1"/>
  <c r="B253" i="20"/>
  <c r="D253" i="20" s="1"/>
  <c r="B332" i="13"/>
  <c r="C331" i="13"/>
  <c r="D331" i="13"/>
  <c r="E331" i="13"/>
  <c r="C334" i="12"/>
  <c r="D334" i="12"/>
  <c r="E334" i="12"/>
  <c r="N336" i="3"/>
  <c r="B335" i="12"/>
  <c r="I346" i="4"/>
  <c r="H346" i="4"/>
  <c r="E346" i="4" s="1"/>
  <c r="L346" i="4" s="1"/>
  <c r="K346" i="4" s="1"/>
  <c r="C346" i="4"/>
  <c r="C241" i="17"/>
  <c r="D241" i="17"/>
  <c r="B347" i="4"/>
  <c r="E241" i="17"/>
  <c r="F241" i="17"/>
  <c r="G241" i="17"/>
  <c r="H241" i="17"/>
  <c r="B242" i="17"/>
  <c r="C335" i="12" l="1"/>
  <c r="D335" i="12"/>
  <c r="E335" i="12"/>
  <c r="N337" i="3"/>
  <c r="B336" i="12"/>
  <c r="B333" i="13"/>
  <c r="C332" i="13"/>
  <c r="D332" i="13"/>
  <c r="E332" i="13"/>
  <c r="G255" i="14"/>
  <c r="B254" i="20"/>
  <c r="D254" i="20" s="1"/>
  <c r="I347" i="4"/>
  <c r="H347" i="4"/>
  <c r="E347" i="4" s="1"/>
  <c r="L347" i="4" s="1"/>
  <c r="K347" i="4" s="1"/>
  <c r="C347" i="4"/>
  <c r="C242" i="17"/>
  <c r="D242" i="17"/>
  <c r="B348" i="4"/>
  <c r="E242" i="17"/>
  <c r="F242" i="17"/>
  <c r="G242" i="17"/>
  <c r="H242" i="17"/>
  <c r="B243" i="17"/>
  <c r="G256" i="14" l="1"/>
  <c r="B255" i="20"/>
  <c r="D255" i="20" s="1"/>
  <c r="B334" i="13"/>
  <c r="C333" i="13"/>
  <c r="D333" i="13"/>
  <c r="E333" i="13"/>
  <c r="C336" i="12"/>
  <c r="D336" i="12"/>
  <c r="E336" i="12"/>
  <c r="N338" i="3"/>
  <c r="B337" i="12"/>
  <c r="I348" i="4"/>
  <c r="H348" i="4"/>
  <c r="E348" i="4" s="1"/>
  <c r="L348" i="4" s="1"/>
  <c r="K348" i="4" s="1"/>
  <c r="C348" i="4"/>
  <c r="C243" i="17"/>
  <c r="D243" i="17"/>
  <c r="B349" i="4"/>
  <c r="E243" i="17"/>
  <c r="F243" i="17"/>
  <c r="G243" i="17"/>
  <c r="H243" i="17"/>
  <c r="B244" i="17"/>
  <c r="C337" i="12" l="1"/>
  <c r="D337" i="12"/>
  <c r="E337" i="12"/>
  <c r="N339" i="3"/>
  <c r="B338" i="12"/>
  <c r="B335" i="13"/>
  <c r="C334" i="13"/>
  <c r="D334" i="13"/>
  <c r="E334" i="13"/>
  <c r="G257" i="14"/>
  <c r="B256" i="20"/>
  <c r="D256" i="20" s="1"/>
  <c r="I349" i="4"/>
  <c r="H349" i="4"/>
  <c r="E349" i="4" s="1"/>
  <c r="L349" i="4" s="1"/>
  <c r="K349" i="4" s="1"/>
  <c r="C349" i="4"/>
  <c r="C244" i="17"/>
  <c r="D244" i="17"/>
  <c r="B350" i="4"/>
  <c r="E244" i="17"/>
  <c r="F244" i="17"/>
  <c r="G244" i="17"/>
  <c r="H244" i="17"/>
  <c r="B245" i="17"/>
  <c r="G258" i="14" l="1"/>
  <c r="B257" i="20"/>
  <c r="D257" i="20" s="1"/>
  <c r="B336" i="13"/>
  <c r="C335" i="13"/>
  <c r="D335" i="13"/>
  <c r="E335" i="13"/>
  <c r="C338" i="12"/>
  <c r="D338" i="12"/>
  <c r="E338" i="12"/>
  <c r="N340" i="3"/>
  <c r="B339" i="12"/>
  <c r="I350" i="4"/>
  <c r="H350" i="4"/>
  <c r="E350" i="4" s="1"/>
  <c r="L350" i="4" s="1"/>
  <c r="K350" i="4" s="1"/>
  <c r="C350" i="4"/>
  <c r="C245" i="17"/>
  <c r="D245" i="17"/>
  <c r="B351" i="4"/>
  <c r="E245" i="17"/>
  <c r="F245" i="17"/>
  <c r="G245" i="17"/>
  <c r="H245" i="17"/>
  <c r="B246" i="17"/>
  <c r="C339" i="12" l="1"/>
  <c r="D339" i="12"/>
  <c r="E339" i="12"/>
  <c r="N341" i="3"/>
  <c r="B340" i="12"/>
  <c r="B337" i="13"/>
  <c r="C336" i="13"/>
  <c r="D336" i="13"/>
  <c r="E336" i="13"/>
  <c r="G259" i="14"/>
  <c r="B258" i="20"/>
  <c r="D258" i="20" s="1"/>
  <c r="I351" i="4"/>
  <c r="H351" i="4"/>
  <c r="E351" i="4" s="1"/>
  <c r="L351" i="4" s="1"/>
  <c r="K351" i="4" s="1"/>
  <c r="C351" i="4"/>
  <c r="C246" i="17"/>
  <c r="D246" i="17"/>
  <c r="B352" i="4"/>
  <c r="E246" i="17"/>
  <c r="F246" i="17"/>
  <c r="G246" i="17"/>
  <c r="H246" i="17"/>
  <c r="B247" i="17"/>
  <c r="G260" i="14" l="1"/>
  <c r="B259" i="20"/>
  <c r="D259" i="20" s="1"/>
  <c r="B338" i="13"/>
  <c r="C337" i="13"/>
  <c r="D337" i="13"/>
  <c r="E337" i="13"/>
  <c r="C340" i="12"/>
  <c r="D340" i="12"/>
  <c r="E340" i="12"/>
  <c r="N342" i="3"/>
  <c r="B341" i="12"/>
  <c r="I352" i="4"/>
  <c r="H352" i="4"/>
  <c r="E352" i="4" s="1"/>
  <c r="L352" i="4" s="1"/>
  <c r="K352" i="4" s="1"/>
  <c r="C352" i="4"/>
  <c r="C247" i="17"/>
  <c r="D247" i="17"/>
  <c r="B353" i="4"/>
  <c r="E247" i="17"/>
  <c r="F247" i="17"/>
  <c r="G247" i="17"/>
  <c r="H247" i="17"/>
  <c r="B248" i="17"/>
  <c r="C341" i="12" l="1"/>
  <c r="D341" i="12"/>
  <c r="E341" i="12"/>
  <c r="N343" i="3"/>
  <c r="B342" i="12"/>
  <c r="B339" i="13"/>
  <c r="C338" i="13"/>
  <c r="D338" i="13"/>
  <c r="E338" i="13"/>
  <c r="G261" i="14"/>
  <c r="B260" i="20"/>
  <c r="D260" i="20" s="1"/>
  <c r="I353" i="4"/>
  <c r="H353" i="4"/>
  <c r="E353" i="4" s="1"/>
  <c r="L353" i="4" s="1"/>
  <c r="K353" i="4" s="1"/>
  <c r="C353" i="4"/>
  <c r="C248" i="17"/>
  <c r="D248" i="17"/>
  <c r="B354" i="4"/>
  <c r="E248" i="17"/>
  <c r="F248" i="17"/>
  <c r="G248" i="17"/>
  <c r="H248" i="17"/>
  <c r="B249" i="17"/>
  <c r="G262" i="14" l="1"/>
  <c r="B261" i="20"/>
  <c r="D261" i="20" s="1"/>
  <c r="B340" i="13"/>
  <c r="C339" i="13"/>
  <c r="D339" i="13"/>
  <c r="E339" i="13"/>
  <c r="C342" i="12"/>
  <c r="D342" i="12"/>
  <c r="E342" i="12"/>
  <c r="N344" i="3"/>
  <c r="B343" i="12"/>
  <c r="I354" i="4"/>
  <c r="H354" i="4"/>
  <c r="E354" i="4" s="1"/>
  <c r="L354" i="4" s="1"/>
  <c r="K354" i="4" s="1"/>
  <c r="C354" i="4"/>
  <c r="C249" i="17"/>
  <c r="D249" i="17"/>
  <c r="B355" i="4"/>
  <c r="E249" i="17"/>
  <c r="F249" i="17"/>
  <c r="G249" i="17"/>
  <c r="H249" i="17"/>
  <c r="B250" i="17"/>
  <c r="C343" i="12" l="1"/>
  <c r="D343" i="12"/>
  <c r="E343" i="12"/>
  <c r="N345" i="3"/>
  <c r="B344" i="12"/>
  <c r="B341" i="13"/>
  <c r="C340" i="13"/>
  <c r="D340" i="13"/>
  <c r="E340" i="13"/>
  <c r="G263" i="14"/>
  <c r="B262" i="20"/>
  <c r="D262" i="20" s="1"/>
  <c r="I355" i="4"/>
  <c r="H355" i="4"/>
  <c r="E355" i="4" s="1"/>
  <c r="L355" i="4" s="1"/>
  <c r="K355" i="4" s="1"/>
  <c r="C355" i="4"/>
  <c r="C250" i="17"/>
  <c r="D250" i="17"/>
  <c r="B356" i="4"/>
  <c r="E250" i="17"/>
  <c r="F250" i="17"/>
  <c r="G250" i="17"/>
  <c r="H250" i="17"/>
  <c r="B251" i="17"/>
  <c r="G264" i="14" l="1"/>
  <c r="B263" i="20"/>
  <c r="D263" i="20" s="1"/>
  <c r="B342" i="13"/>
  <c r="C341" i="13"/>
  <c r="D341" i="13"/>
  <c r="E341" i="13"/>
  <c r="C344" i="12"/>
  <c r="D344" i="12"/>
  <c r="E344" i="12"/>
  <c r="N346" i="3"/>
  <c r="B345" i="12"/>
  <c r="I356" i="4"/>
  <c r="H356" i="4"/>
  <c r="E356" i="4" s="1"/>
  <c r="L356" i="4" s="1"/>
  <c r="K356" i="4" s="1"/>
  <c r="C356" i="4"/>
  <c r="C251" i="17"/>
  <c r="D251" i="17"/>
  <c r="B357" i="4"/>
  <c r="E251" i="17"/>
  <c r="F251" i="17"/>
  <c r="G251" i="17"/>
  <c r="H251" i="17"/>
  <c r="B252" i="17"/>
  <c r="C345" i="12" l="1"/>
  <c r="D345" i="12"/>
  <c r="E345" i="12"/>
  <c r="N347" i="3"/>
  <c r="B346" i="12"/>
  <c r="B343" i="13"/>
  <c r="C342" i="13"/>
  <c r="D342" i="13"/>
  <c r="E342" i="13"/>
  <c r="G265" i="14"/>
  <c r="B264" i="20"/>
  <c r="D264" i="20" s="1"/>
  <c r="I357" i="4"/>
  <c r="H357" i="4"/>
  <c r="E357" i="4" s="1"/>
  <c r="L357" i="4" s="1"/>
  <c r="K357" i="4" s="1"/>
  <c r="C357" i="4"/>
  <c r="C252" i="17"/>
  <c r="D252" i="17"/>
  <c r="B358" i="4"/>
  <c r="E252" i="17"/>
  <c r="F252" i="17"/>
  <c r="G252" i="17"/>
  <c r="H252" i="17"/>
  <c r="B253" i="17"/>
  <c r="G266" i="14" l="1"/>
  <c r="B265" i="20"/>
  <c r="D265" i="20" s="1"/>
  <c r="B344" i="13"/>
  <c r="C343" i="13"/>
  <c r="D343" i="13"/>
  <c r="E343" i="13"/>
  <c r="C346" i="12"/>
  <c r="D346" i="12"/>
  <c r="E346" i="12"/>
  <c r="N348" i="3"/>
  <c r="B347" i="12"/>
  <c r="I358" i="4"/>
  <c r="H358" i="4"/>
  <c r="E358" i="4" s="1"/>
  <c r="L358" i="4" s="1"/>
  <c r="K358" i="4" s="1"/>
  <c r="C358" i="4"/>
  <c r="C253" i="17"/>
  <c r="D253" i="17"/>
  <c r="B359" i="4"/>
  <c r="E253" i="17"/>
  <c r="F253" i="17"/>
  <c r="G253" i="17"/>
  <c r="H253" i="17"/>
  <c r="B254" i="17"/>
  <c r="C347" i="12" l="1"/>
  <c r="D347" i="12"/>
  <c r="E347" i="12"/>
  <c r="N349" i="3"/>
  <c r="B348" i="12"/>
  <c r="B345" i="13"/>
  <c r="C344" i="13"/>
  <c r="D344" i="13"/>
  <c r="E344" i="13"/>
  <c r="G267" i="14"/>
  <c r="B266" i="20"/>
  <c r="D266" i="20" s="1"/>
  <c r="I359" i="4"/>
  <c r="H359" i="4"/>
  <c r="E359" i="4" s="1"/>
  <c r="L359" i="4" s="1"/>
  <c r="K359" i="4" s="1"/>
  <c r="C359" i="4"/>
  <c r="C254" i="17"/>
  <c r="D254" i="17"/>
  <c r="B360" i="4"/>
  <c r="E254" i="17"/>
  <c r="F254" i="17"/>
  <c r="G254" i="17"/>
  <c r="H254" i="17"/>
  <c r="B255" i="17"/>
  <c r="G268" i="14" l="1"/>
  <c r="B267" i="20"/>
  <c r="D267" i="20" s="1"/>
  <c r="B346" i="13"/>
  <c r="C345" i="13"/>
  <c r="D345" i="13"/>
  <c r="E345" i="13"/>
  <c r="C348" i="12"/>
  <c r="D348" i="12"/>
  <c r="E348" i="12"/>
  <c r="N350" i="3"/>
  <c r="B349" i="12"/>
  <c r="I360" i="4"/>
  <c r="H360" i="4"/>
  <c r="E360" i="4" s="1"/>
  <c r="L360" i="4" s="1"/>
  <c r="K360" i="4" s="1"/>
  <c r="C360" i="4"/>
  <c r="C255" i="17"/>
  <c r="D255" i="17"/>
  <c r="B361" i="4"/>
  <c r="E255" i="17"/>
  <c r="F255" i="17"/>
  <c r="G255" i="17"/>
  <c r="H255" i="17"/>
  <c r="B256" i="17"/>
  <c r="C349" i="12" l="1"/>
  <c r="D349" i="12"/>
  <c r="E349" i="12"/>
  <c r="N351" i="3"/>
  <c r="B350" i="12"/>
  <c r="B347" i="13"/>
  <c r="C346" i="13"/>
  <c r="D346" i="13"/>
  <c r="E346" i="13"/>
  <c r="G269" i="14"/>
  <c r="B268" i="20"/>
  <c r="D268" i="20" s="1"/>
  <c r="I361" i="4"/>
  <c r="H361" i="4"/>
  <c r="E361" i="4" s="1"/>
  <c r="L361" i="4" s="1"/>
  <c r="K361" i="4" s="1"/>
  <c r="C361" i="4"/>
  <c r="C256" i="17"/>
  <c r="D256" i="17"/>
  <c r="B362" i="4"/>
  <c r="E256" i="17"/>
  <c r="F256" i="17"/>
  <c r="G256" i="17"/>
  <c r="H256" i="17"/>
  <c r="B257" i="17"/>
  <c r="G270" i="14" l="1"/>
  <c r="B269" i="20"/>
  <c r="D269" i="20" s="1"/>
  <c r="B348" i="13"/>
  <c r="C347" i="13"/>
  <c r="D347" i="13"/>
  <c r="E347" i="13"/>
  <c r="C350" i="12"/>
  <c r="D350" i="12"/>
  <c r="E350" i="12"/>
  <c r="N352" i="3"/>
  <c r="B351" i="12"/>
  <c r="I362" i="4"/>
  <c r="H362" i="4"/>
  <c r="E362" i="4" s="1"/>
  <c r="L362" i="4" s="1"/>
  <c r="K362" i="4" s="1"/>
  <c r="C362" i="4"/>
  <c r="C257" i="17"/>
  <c r="D257" i="17"/>
  <c r="B363" i="4"/>
  <c r="E257" i="17"/>
  <c r="F257" i="17"/>
  <c r="G257" i="17"/>
  <c r="H257" i="17"/>
  <c r="B258" i="17"/>
  <c r="C351" i="12" l="1"/>
  <c r="D351" i="12"/>
  <c r="E351" i="12"/>
  <c r="N353" i="3"/>
  <c r="B352" i="12"/>
  <c r="B349" i="13"/>
  <c r="C348" i="13"/>
  <c r="D348" i="13"/>
  <c r="E348" i="13"/>
  <c r="G271" i="14"/>
  <c r="B270" i="20"/>
  <c r="D270" i="20" s="1"/>
  <c r="I363" i="4"/>
  <c r="H363" i="4"/>
  <c r="E363" i="4" s="1"/>
  <c r="L363" i="4" s="1"/>
  <c r="K363" i="4" s="1"/>
  <c r="C363" i="4"/>
  <c r="C258" i="17"/>
  <c r="D258" i="17"/>
  <c r="B364" i="4"/>
  <c r="E258" i="17"/>
  <c r="F258" i="17"/>
  <c r="G258" i="17"/>
  <c r="H258" i="17"/>
  <c r="B259" i="17"/>
  <c r="G272" i="14" l="1"/>
  <c r="B271" i="20"/>
  <c r="D271" i="20" s="1"/>
  <c r="B350" i="13"/>
  <c r="C349" i="13"/>
  <c r="D349" i="13"/>
  <c r="E349" i="13"/>
  <c r="C352" i="12"/>
  <c r="D352" i="12"/>
  <c r="E352" i="12"/>
  <c r="N354" i="3"/>
  <c r="B353" i="12"/>
  <c r="I364" i="4"/>
  <c r="H364" i="4"/>
  <c r="E364" i="4" s="1"/>
  <c r="L364" i="4" s="1"/>
  <c r="K364" i="4" s="1"/>
  <c r="C364" i="4"/>
  <c r="C259" i="17"/>
  <c r="D259" i="17"/>
  <c r="B365" i="4"/>
  <c r="E259" i="17"/>
  <c r="F259" i="17"/>
  <c r="G259" i="17"/>
  <c r="H259" i="17"/>
  <c r="B260" i="17"/>
  <c r="C353" i="12" l="1"/>
  <c r="D353" i="12"/>
  <c r="E353" i="12"/>
  <c r="N355" i="3"/>
  <c r="B354" i="12"/>
  <c r="B351" i="13"/>
  <c r="C350" i="13"/>
  <c r="D350" i="13"/>
  <c r="E350" i="13"/>
  <c r="G273" i="14"/>
  <c r="B272" i="20"/>
  <c r="D272" i="20" s="1"/>
  <c r="I365" i="4"/>
  <c r="H365" i="4"/>
  <c r="E365" i="4" s="1"/>
  <c r="L365" i="4" s="1"/>
  <c r="K365" i="4" s="1"/>
  <c r="C365" i="4"/>
  <c r="C260" i="17"/>
  <c r="D260" i="17"/>
  <c r="B366" i="4"/>
  <c r="E260" i="17"/>
  <c r="F260" i="17"/>
  <c r="G260" i="17"/>
  <c r="H260" i="17"/>
  <c r="B261" i="17"/>
  <c r="G274" i="14" l="1"/>
  <c r="B273" i="20"/>
  <c r="D273" i="20" s="1"/>
  <c r="B352" i="13"/>
  <c r="C351" i="13"/>
  <c r="D351" i="13"/>
  <c r="E351" i="13"/>
  <c r="C354" i="12"/>
  <c r="D354" i="12"/>
  <c r="E354" i="12"/>
  <c r="N356" i="3"/>
  <c r="B355" i="12"/>
  <c r="I366" i="4"/>
  <c r="H366" i="4"/>
  <c r="E366" i="4" s="1"/>
  <c r="L366" i="4" s="1"/>
  <c r="K366" i="4" s="1"/>
  <c r="C366" i="4"/>
  <c r="C261" i="17"/>
  <c r="D261" i="17"/>
  <c r="B367" i="4"/>
  <c r="E261" i="17"/>
  <c r="F261" i="17"/>
  <c r="G261" i="17"/>
  <c r="H261" i="17"/>
  <c r="B262" i="17"/>
  <c r="C355" i="12" l="1"/>
  <c r="D355" i="12"/>
  <c r="E355" i="12"/>
  <c r="N357" i="3"/>
  <c r="B356" i="12"/>
  <c r="B353" i="13"/>
  <c r="C352" i="13"/>
  <c r="D352" i="13"/>
  <c r="E352" i="13"/>
  <c r="G275" i="14"/>
  <c r="B274" i="20"/>
  <c r="D274" i="20" s="1"/>
  <c r="I367" i="4"/>
  <c r="H367" i="4"/>
  <c r="E367" i="4" s="1"/>
  <c r="L367" i="4" s="1"/>
  <c r="K367" i="4" s="1"/>
  <c r="C367" i="4"/>
  <c r="C262" i="17"/>
  <c r="D262" i="17"/>
  <c r="B368" i="4"/>
  <c r="E262" i="17"/>
  <c r="F262" i="17"/>
  <c r="G262" i="17"/>
  <c r="H262" i="17"/>
  <c r="B263" i="17"/>
  <c r="G276" i="14" l="1"/>
  <c r="B275" i="20"/>
  <c r="D275" i="20" s="1"/>
  <c r="B354" i="13"/>
  <c r="C353" i="13"/>
  <c r="D353" i="13"/>
  <c r="E353" i="13"/>
  <c r="C356" i="12"/>
  <c r="D356" i="12"/>
  <c r="E356" i="12"/>
  <c r="N358" i="3"/>
  <c r="B357" i="12"/>
  <c r="I368" i="4"/>
  <c r="H368" i="4"/>
  <c r="E368" i="4" s="1"/>
  <c r="L368" i="4" s="1"/>
  <c r="K368" i="4" s="1"/>
  <c r="C368" i="4"/>
  <c r="C263" i="17"/>
  <c r="D263" i="17"/>
  <c r="B369" i="4"/>
  <c r="E263" i="17"/>
  <c r="F263" i="17"/>
  <c r="G263" i="17"/>
  <c r="H263" i="17"/>
  <c r="B264" i="17"/>
  <c r="C357" i="12" l="1"/>
  <c r="D357" i="12"/>
  <c r="E357" i="12"/>
  <c r="N359" i="3"/>
  <c r="B358" i="12"/>
  <c r="B355" i="13"/>
  <c r="C354" i="13"/>
  <c r="D354" i="13"/>
  <c r="E354" i="13"/>
  <c r="G277" i="14"/>
  <c r="B276" i="20"/>
  <c r="D276" i="20" s="1"/>
  <c r="I369" i="4"/>
  <c r="H369" i="4"/>
  <c r="E369" i="4" s="1"/>
  <c r="L369" i="4" s="1"/>
  <c r="K369" i="4" s="1"/>
  <c r="C369" i="4"/>
  <c r="C264" i="17"/>
  <c r="D264" i="17"/>
  <c r="B370" i="4"/>
  <c r="E264" i="17"/>
  <c r="F264" i="17"/>
  <c r="G264" i="17"/>
  <c r="H264" i="17"/>
  <c r="B265" i="17"/>
  <c r="G278" i="14" l="1"/>
  <c r="B277" i="20"/>
  <c r="D277" i="20" s="1"/>
  <c r="B356" i="13"/>
  <c r="C355" i="13"/>
  <c r="D355" i="13"/>
  <c r="E355" i="13"/>
  <c r="C358" i="12"/>
  <c r="D358" i="12"/>
  <c r="E358" i="12"/>
  <c r="N360" i="3"/>
  <c r="B359" i="12"/>
  <c r="I370" i="4"/>
  <c r="H370" i="4"/>
  <c r="E370" i="4" s="1"/>
  <c r="L370" i="4" s="1"/>
  <c r="K370" i="4" s="1"/>
  <c r="C370" i="4"/>
  <c r="C265" i="17"/>
  <c r="D265" i="17"/>
  <c r="B371" i="4"/>
  <c r="E265" i="17"/>
  <c r="F265" i="17"/>
  <c r="G265" i="17"/>
  <c r="H265" i="17"/>
  <c r="B266" i="17"/>
  <c r="C359" i="12" l="1"/>
  <c r="D359" i="12"/>
  <c r="E359" i="12"/>
  <c r="N361" i="3"/>
  <c r="B360" i="12"/>
  <c r="B357" i="13"/>
  <c r="C356" i="13"/>
  <c r="D356" i="13"/>
  <c r="E356" i="13"/>
  <c r="G279" i="14"/>
  <c r="B278" i="20"/>
  <c r="D278" i="20" s="1"/>
  <c r="I371" i="4"/>
  <c r="H371" i="4"/>
  <c r="E371" i="4" s="1"/>
  <c r="L371" i="4" s="1"/>
  <c r="K371" i="4" s="1"/>
  <c r="C371" i="4"/>
  <c r="C266" i="17"/>
  <c r="D266" i="17"/>
  <c r="B372" i="4"/>
  <c r="E266" i="17"/>
  <c r="F266" i="17"/>
  <c r="G266" i="17"/>
  <c r="H266" i="17"/>
  <c r="B267" i="17"/>
  <c r="G280" i="14" l="1"/>
  <c r="B279" i="20"/>
  <c r="D279" i="20" s="1"/>
  <c r="B358" i="13"/>
  <c r="C357" i="13"/>
  <c r="D357" i="13"/>
  <c r="E357" i="13"/>
  <c r="C360" i="12"/>
  <c r="D360" i="12"/>
  <c r="E360" i="12"/>
  <c r="N362" i="3"/>
  <c r="B361" i="12"/>
  <c r="I372" i="4"/>
  <c r="H372" i="4"/>
  <c r="E372" i="4" s="1"/>
  <c r="L372" i="4" s="1"/>
  <c r="K372" i="4" s="1"/>
  <c r="C372" i="4"/>
  <c r="C267" i="17"/>
  <c r="D267" i="17"/>
  <c r="B373" i="4"/>
  <c r="E267" i="17"/>
  <c r="F267" i="17"/>
  <c r="G267" i="17"/>
  <c r="H267" i="17"/>
  <c r="B268" i="17"/>
  <c r="C361" i="12" l="1"/>
  <c r="D361" i="12"/>
  <c r="E361" i="12"/>
  <c r="N363" i="3"/>
  <c r="B362" i="12"/>
  <c r="B359" i="13"/>
  <c r="C358" i="13"/>
  <c r="D358" i="13"/>
  <c r="E358" i="13"/>
  <c r="G281" i="14"/>
  <c r="B280" i="20"/>
  <c r="D280" i="20" s="1"/>
  <c r="I373" i="4"/>
  <c r="H373" i="4"/>
  <c r="E373" i="4" s="1"/>
  <c r="L373" i="4" s="1"/>
  <c r="K373" i="4" s="1"/>
  <c r="C373" i="4"/>
  <c r="C268" i="17"/>
  <c r="D268" i="17"/>
  <c r="B374" i="4"/>
  <c r="E268" i="17"/>
  <c r="F268" i="17"/>
  <c r="G268" i="17"/>
  <c r="H268" i="17"/>
  <c r="B269" i="17"/>
  <c r="G282" i="14" l="1"/>
  <c r="B281" i="20"/>
  <c r="D281" i="20" s="1"/>
  <c r="B360" i="13"/>
  <c r="C359" i="13"/>
  <c r="D359" i="13"/>
  <c r="E359" i="13"/>
  <c r="C362" i="12"/>
  <c r="D362" i="12"/>
  <c r="E362" i="12"/>
  <c r="N364" i="3"/>
  <c r="B363" i="12"/>
  <c r="I374" i="4"/>
  <c r="H374" i="4"/>
  <c r="E374" i="4" s="1"/>
  <c r="L374" i="4" s="1"/>
  <c r="K374" i="4" s="1"/>
  <c r="C374" i="4"/>
  <c r="C269" i="17"/>
  <c r="D269" i="17"/>
  <c r="B375" i="4"/>
  <c r="E269" i="17"/>
  <c r="F269" i="17"/>
  <c r="G269" i="17"/>
  <c r="H269" i="17"/>
  <c r="B270" i="17"/>
  <c r="C363" i="12" l="1"/>
  <c r="D363" i="12"/>
  <c r="E363" i="12"/>
  <c r="N365" i="3"/>
  <c r="B364" i="12"/>
  <c r="B361" i="13"/>
  <c r="C360" i="13"/>
  <c r="D360" i="13"/>
  <c r="E360" i="13"/>
  <c r="G283" i="14"/>
  <c r="B282" i="20"/>
  <c r="D282" i="20" s="1"/>
  <c r="I375" i="4"/>
  <c r="H375" i="4"/>
  <c r="E375" i="4" s="1"/>
  <c r="L375" i="4" s="1"/>
  <c r="K375" i="4" s="1"/>
  <c r="C375" i="4"/>
  <c r="C270" i="17"/>
  <c r="D270" i="17"/>
  <c r="B376" i="4"/>
  <c r="E270" i="17"/>
  <c r="F270" i="17"/>
  <c r="G270" i="17"/>
  <c r="H270" i="17"/>
  <c r="B271" i="17"/>
  <c r="G284" i="14" l="1"/>
  <c r="B283" i="20"/>
  <c r="D283" i="20" s="1"/>
  <c r="B362" i="13"/>
  <c r="C361" i="13"/>
  <c r="D361" i="13"/>
  <c r="E361" i="13"/>
  <c r="C364" i="12"/>
  <c r="D364" i="12"/>
  <c r="E364" i="12"/>
  <c r="N366" i="3"/>
  <c r="B365" i="12"/>
  <c r="I376" i="4"/>
  <c r="H376" i="4"/>
  <c r="E376" i="4" s="1"/>
  <c r="L376" i="4" s="1"/>
  <c r="K376" i="4" s="1"/>
  <c r="C376" i="4"/>
  <c r="C271" i="17"/>
  <c r="D271" i="17"/>
  <c r="B377" i="4"/>
  <c r="E271" i="17"/>
  <c r="F271" i="17"/>
  <c r="G271" i="17"/>
  <c r="H271" i="17"/>
  <c r="B272" i="17"/>
  <c r="C365" i="12" l="1"/>
  <c r="D365" i="12"/>
  <c r="E365" i="12"/>
  <c r="N367" i="3"/>
  <c r="B366" i="12"/>
  <c r="B363" i="13"/>
  <c r="C362" i="13"/>
  <c r="D362" i="13"/>
  <c r="E362" i="13"/>
  <c r="G285" i="14"/>
  <c r="B284" i="20"/>
  <c r="D284" i="20" s="1"/>
  <c r="I377" i="4"/>
  <c r="H377" i="4"/>
  <c r="E377" i="4" s="1"/>
  <c r="L377" i="4" s="1"/>
  <c r="K377" i="4" s="1"/>
  <c r="C377" i="4"/>
  <c r="C272" i="17"/>
  <c r="D272" i="17"/>
  <c r="B378" i="4"/>
  <c r="E272" i="17"/>
  <c r="F272" i="17"/>
  <c r="G272" i="17"/>
  <c r="H272" i="17"/>
  <c r="B273" i="17"/>
  <c r="G286" i="14" l="1"/>
  <c r="B285" i="20"/>
  <c r="D285" i="20" s="1"/>
  <c r="B364" i="13"/>
  <c r="C363" i="13"/>
  <c r="D363" i="13"/>
  <c r="E363" i="13"/>
  <c r="C366" i="12"/>
  <c r="D366" i="12"/>
  <c r="E366" i="12"/>
  <c r="N368" i="3"/>
  <c r="B367" i="12"/>
  <c r="I378" i="4"/>
  <c r="H378" i="4"/>
  <c r="E378" i="4" s="1"/>
  <c r="L378" i="4" s="1"/>
  <c r="K378" i="4" s="1"/>
  <c r="C378" i="4"/>
  <c r="C273" i="17"/>
  <c r="D273" i="17"/>
  <c r="B379" i="4"/>
  <c r="E273" i="17"/>
  <c r="F273" i="17"/>
  <c r="G273" i="17"/>
  <c r="H273" i="17"/>
  <c r="B274" i="17"/>
  <c r="C367" i="12" l="1"/>
  <c r="D367" i="12"/>
  <c r="E367" i="12"/>
  <c r="N369" i="3"/>
  <c r="B368" i="12"/>
  <c r="B365" i="13"/>
  <c r="C364" i="13"/>
  <c r="D364" i="13"/>
  <c r="E364" i="13"/>
  <c r="G287" i="14"/>
  <c r="B286" i="20"/>
  <c r="D286" i="20" s="1"/>
  <c r="I379" i="4"/>
  <c r="H379" i="4"/>
  <c r="E379" i="4" s="1"/>
  <c r="L379" i="4" s="1"/>
  <c r="K379" i="4" s="1"/>
  <c r="C379" i="4"/>
  <c r="C274" i="17"/>
  <c r="D274" i="17"/>
  <c r="B380" i="4"/>
  <c r="E274" i="17"/>
  <c r="F274" i="17"/>
  <c r="G274" i="17"/>
  <c r="H274" i="17"/>
  <c r="B275" i="17"/>
  <c r="G288" i="14" l="1"/>
  <c r="B287" i="20"/>
  <c r="D287" i="20" s="1"/>
  <c r="B366" i="13"/>
  <c r="C365" i="13"/>
  <c r="D365" i="13"/>
  <c r="E365" i="13"/>
  <c r="C368" i="12"/>
  <c r="D368" i="12"/>
  <c r="E368" i="12"/>
  <c r="N370" i="3"/>
  <c r="B369" i="12"/>
  <c r="I380" i="4"/>
  <c r="H380" i="4"/>
  <c r="E380" i="4" s="1"/>
  <c r="L380" i="4" s="1"/>
  <c r="K380" i="4" s="1"/>
  <c r="C380" i="4"/>
  <c r="C275" i="17"/>
  <c r="D275" i="17"/>
  <c r="B381" i="4"/>
  <c r="E275" i="17"/>
  <c r="F275" i="17"/>
  <c r="G275" i="17"/>
  <c r="H275" i="17"/>
  <c r="B276" i="17"/>
  <c r="C369" i="12" l="1"/>
  <c r="D369" i="12"/>
  <c r="E369" i="12"/>
  <c r="N371" i="3"/>
  <c r="B370" i="12"/>
  <c r="B367" i="13"/>
  <c r="C366" i="13"/>
  <c r="D366" i="13"/>
  <c r="E366" i="13"/>
  <c r="G289" i="14"/>
  <c r="B288" i="20"/>
  <c r="D288" i="20" s="1"/>
  <c r="I381" i="4"/>
  <c r="H381" i="4"/>
  <c r="E381" i="4" s="1"/>
  <c r="L381" i="4" s="1"/>
  <c r="K381" i="4" s="1"/>
  <c r="C381" i="4"/>
  <c r="C276" i="17"/>
  <c r="D276" i="17"/>
  <c r="B382" i="4"/>
  <c r="E276" i="17"/>
  <c r="F276" i="17"/>
  <c r="G276" i="17"/>
  <c r="H276" i="17"/>
  <c r="B277" i="17"/>
  <c r="G290" i="14" l="1"/>
  <c r="B289" i="20"/>
  <c r="D289" i="20" s="1"/>
  <c r="B368" i="13"/>
  <c r="C367" i="13"/>
  <c r="D367" i="13"/>
  <c r="E367" i="13"/>
  <c r="C370" i="12"/>
  <c r="D370" i="12"/>
  <c r="E370" i="12"/>
  <c r="N372" i="3"/>
  <c r="B371" i="12"/>
  <c r="I382" i="4"/>
  <c r="H382" i="4"/>
  <c r="E382" i="4" s="1"/>
  <c r="L382" i="4" s="1"/>
  <c r="K382" i="4" s="1"/>
  <c r="C382" i="4"/>
  <c r="C277" i="17"/>
  <c r="D277" i="17"/>
  <c r="B383" i="4"/>
  <c r="E277" i="17"/>
  <c r="F277" i="17"/>
  <c r="G277" i="17"/>
  <c r="H277" i="17"/>
  <c r="B278" i="17"/>
  <c r="C371" i="12" l="1"/>
  <c r="D371" i="12"/>
  <c r="E371" i="12"/>
  <c r="N373" i="3"/>
  <c r="B372" i="12"/>
  <c r="B369" i="13"/>
  <c r="C368" i="13"/>
  <c r="D368" i="13"/>
  <c r="E368" i="13"/>
  <c r="G291" i="14"/>
  <c r="B290" i="20"/>
  <c r="D290" i="20" s="1"/>
  <c r="I383" i="4"/>
  <c r="H383" i="4"/>
  <c r="E383" i="4" s="1"/>
  <c r="L383" i="4" s="1"/>
  <c r="K383" i="4" s="1"/>
  <c r="C383" i="4"/>
  <c r="C278" i="17"/>
  <c r="D278" i="17"/>
  <c r="B384" i="4"/>
  <c r="E278" i="17"/>
  <c r="F278" i="17"/>
  <c r="G278" i="17"/>
  <c r="H278" i="17"/>
  <c r="B279" i="17"/>
  <c r="G292" i="14" l="1"/>
  <c r="B291" i="20"/>
  <c r="D291" i="20" s="1"/>
  <c r="B370" i="13"/>
  <c r="C369" i="13"/>
  <c r="D369" i="13"/>
  <c r="E369" i="13"/>
  <c r="C372" i="12"/>
  <c r="D372" i="12"/>
  <c r="E372" i="12"/>
  <c r="N374" i="3"/>
  <c r="B373" i="12"/>
  <c r="I384" i="4"/>
  <c r="H384" i="4"/>
  <c r="E384" i="4" s="1"/>
  <c r="L384" i="4" s="1"/>
  <c r="K384" i="4" s="1"/>
  <c r="C384" i="4"/>
  <c r="C279" i="17"/>
  <c r="D279" i="17"/>
  <c r="B385" i="4"/>
  <c r="E279" i="17"/>
  <c r="F279" i="17"/>
  <c r="G279" i="17"/>
  <c r="H279" i="17"/>
  <c r="B280" i="17"/>
  <c r="C373" i="12" l="1"/>
  <c r="D373" i="12"/>
  <c r="E373" i="12"/>
  <c r="N375" i="3"/>
  <c r="B374" i="12"/>
  <c r="B371" i="13"/>
  <c r="C370" i="13"/>
  <c r="D370" i="13"/>
  <c r="E370" i="13"/>
  <c r="G293" i="14"/>
  <c r="B292" i="20"/>
  <c r="D292" i="20" s="1"/>
  <c r="I385" i="4"/>
  <c r="H385" i="4"/>
  <c r="E385" i="4" s="1"/>
  <c r="L385" i="4" s="1"/>
  <c r="K385" i="4" s="1"/>
  <c r="C385" i="4"/>
  <c r="C280" i="17"/>
  <c r="D280" i="17"/>
  <c r="B386" i="4"/>
  <c r="E280" i="17"/>
  <c r="F280" i="17"/>
  <c r="G280" i="17"/>
  <c r="H280" i="17"/>
  <c r="B281" i="17"/>
  <c r="G294" i="14" l="1"/>
  <c r="B293" i="20"/>
  <c r="D293" i="20" s="1"/>
  <c r="B372" i="13"/>
  <c r="C371" i="13"/>
  <c r="D371" i="13"/>
  <c r="E371" i="13"/>
  <c r="C374" i="12"/>
  <c r="D374" i="12"/>
  <c r="E374" i="12"/>
  <c r="N376" i="3"/>
  <c r="B375" i="12"/>
  <c r="I386" i="4"/>
  <c r="H386" i="4"/>
  <c r="E386" i="4" s="1"/>
  <c r="L386" i="4" s="1"/>
  <c r="K386" i="4" s="1"/>
  <c r="C386" i="4"/>
  <c r="C281" i="17"/>
  <c r="D281" i="17"/>
  <c r="B387" i="4"/>
  <c r="E281" i="17"/>
  <c r="F281" i="17"/>
  <c r="G281" i="17"/>
  <c r="H281" i="17"/>
  <c r="B282" i="17"/>
  <c r="C375" i="12" l="1"/>
  <c r="D375" i="12"/>
  <c r="E375" i="12"/>
  <c r="N377" i="3"/>
  <c r="B376" i="12"/>
  <c r="B373" i="13"/>
  <c r="C372" i="13"/>
  <c r="D372" i="13"/>
  <c r="E372" i="13"/>
  <c r="G295" i="14"/>
  <c r="B294" i="20"/>
  <c r="D294" i="20" s="1"/>
  <c r="I387" i="4"/>
  <c r="H387" i="4"/>
  <c r="E387" i="4" s="1"/>
  <c r="L387" i="4" s="1"/>
  <c r="K387" i="4" s="1"/>
  <c r="C387" i="4"/>
  <c r="C282" i="17"/>
  <c r="D282" i="17"/>
  <c r="B388" i="4"/>
  <c r="E282" i="17"/>
  <c r="F282" i="17"/>
  <c r="G282" i="17"/>
  <c r="H282" i="17"/>
  <c r="B283" i="17"/>
  <c r="G296" i="14" l="1"/>
  <c r="B295" i="20"/>
  <c r="D295" i="20" s="1"/>
  <c r="B374" i="13"/>
  <c r="C373" i="13"/>
  <c r="D373" i="13"/>
  <c r="E373" i="13"/>
  <c r="C376" i="12"/>
  <c r="D376" i="12"/>
  <c r="E376" i="12"/>
  <c r="N378" i="3"/>
  <c r="B377" i="12"/>
  <c r="I388" i="4"/>
  <c r="H388" i="4"/>
  <c r="E388" i="4" s="1"/>
  <c r="L388" i="4" s="1"/>
  <c r="K388" i="4" s="1"/>
  <c r="C388" i="4"/>
  <c r="C283" i="17"/>
  <c r="D283" i="17"/>
  <c r="B389" i="4"/>
  <c r="E283" i="17"/>
  <c r="F283" i="17"/>
  <c r="G283" i="17"/>
  <c r="H283" i="17"/>
  <c r="B284" i="17"/>
  <c r="C377" i="12" l="1"/>
  <c r="D377" i="12"/>
  <c r="E377" i="12"/>
  <c r="N379" i="3"/>
  <c r="B378" i="12"/>
  <c r="B375" i="13"/>
  <c r="C374" i="13"/>
  <c r="D374" i="13"/>
  <c r="E374" i="13"/>
  <c r="G297" i="14"/>
  <c r="B296" i="20"/>
  <c r="D296" i="20" s="1"/>
  <c r="I389" i="4"/>
  <c r="H389" i="4"/>
  <c r="E389" i="4" s="1"/>
  <c r="L389" i="4" s="1"/>
  <c r="K389" i="4" s="1"/>
  <c r="C389" i="4"/>
  <c r="C284" i="17"/>
  <c r="D284" i="17"/>
  <c r="B390" i="4"/>
  <c r="E284" i="17"/>
  <c r="F284" i="17"/>
  <c r="G284" i="17"/>
  <c r="H284" i="17"/>
  <c r="B285" i="17"/>
  <c r="G298" i="14" l="1"/>
  <c r="B297" i="20"/>
  <c r="D297" i="20" s="1"/>
  <c r="B376" i="13"/>
  <c r="C375" i="13"/>
  <c r="D375" i="13"/>
  <c r="E375" i="13"/>
  <c r="C378" i="12"/>
  <c r="D378" i="12"/>
  <c r="E378" i="12"/>
  <c r="N380" i="3"/>
  <c r="B379" i="12"/>
  <c r="I390" i="4"/>
  <c r="H390" i="4"/>
  <c r="E390" i="4" s="1"/>
  <c r="L390" i="4" s="1"/>
  <c r="K390" i="4" s="1"/>
  <c r="C390" i="4"/>
  <c r="C285" i="17"/>
  <c r="D285" i="17"/>
  <c r="B391" i="4"/>
  <c r="E285" i="17"/>
  <c r="F285" i="17"/>
  <c r="G285" i="17"/>
  <c r="H285" i="17"/>
  <c r="B286" i="17"/>
  <c r="C379" i="12" l="1"/>
  <c r="D379" i="12"/>
  <c r="E379" i="12"/>
  <c r="N381" i="3"/>
  <c r="B380" i="12"/>
  <c r="B377" i="13"/>
  <c r="C376" i="13"/>
  <c r="D376" i="13"/>
  <c r="E376" i="13"/>
  <c r="G299" i="14"/>
  <c r="B298" i="20"/>
  <c r="D298" i="20" s="1"/>
  <c r="I391" i="4"/>
  <c r="H391" i="4"/>
  <c r="E391" i="4" s="1"/>
  <c r="L391" i="4" s="1"/>
  <c r="K391" i="4" s="1"/>
  <c r="C391" i="4"/>
  <c r="C286" i="17"/>
  <c r="D286" i="17"/>
  <c r="B392" i="4"/>
  <c r="E286" i="17"/>
  <c r="F286" i="17"/>
  <c r="G286" i="17"/>
  <c r="H286" i="17"/>
  <c r="B287" i="17"/>
  <c r="G300" i="14" l="1"/>
  <c r="B299" i="20"/>
  <c r="D299" i="20" s="1"/>
  <c r="B378" i="13"/>
  <c r="C377" i="13"/>
  <c r="D377" i="13"/>
  <c r="E377" i="13"/>
  <c r="C380" i="12"/>
  <c r="D380" i="12"/>
  <c r="E380" i="12"/>
  <c r="N382" i="3"/>
  <c r="B381" i="12"/>
  <c r="I392" i="4"/>
  <c r="H392" i="4"/>
  <c r="E392" i="4" s="1"/>
  <c r="L392" i="4" s="1"/>
  <c r="K392" i="4" s="1"/>
  <c r="C392" i="4"/>
  <c r="C287" i="17"/>
  <c r="D287" i="17"/>
  <c r="B393" i="4"/>
  <c r="E287" i="17"/>
  <c r="F287" i="17"/>
  <c r="G287" i="17"/>
  <c r="H287" i="17"/>
  <c r="B288" i="17"/>
  <c r="C381" i="12" l="1"/>
  <c r="D381" i="12"/>
  <c r="E381" i="12"/>
  <c r="N383" i="3"/>
  <c r="B382" i="12"/>
  <c r="B379" i="13"/>
  <c r="C378" i="13"/>
  <c r="D378" i="13"/>
  <c r="E378" i="13"/>
  <c r="G301" i="14"/>
  <c r="B300" i="20"/>
  <c r="D300" i="20" s="1"/>
  <c r="I393" i="4"/>
  <c r="H393" i="4"/>
  <c r="E393" i="4" s="1"/>
  <c r="L393" i="4" s="1"/>
  <c r="K393" i="4" s="1"/>
  <c r="C393" i="4"/>
  <c r="C288" i="17"/>
  <c r="D288" i="17"/>
  <c r="B394" i="4"/>
  <c r="E288" i="17"/>
  <c r="F288" i="17"/>
  <c r="G288" i="17"/>
  <c r="H288" i="17"/>
  <c r="B289" i="17"/>
  <c r="G302" i="14" l="1"/>
  <c r="B301" i="20"/>
  <c r="D301" i="20" s="1"/>
  <c r="B380" i="13"/>
  <c r="C379" i="13"/>
  <c r="D379" i="13"/>
  <c r="E379" i="13"/>
  <c r="C382" i="12"/>
  <c r="D382" i="12"/>
  <c r="E382" i="12"/>
  <c r="N384" i="3"/>
  <c r="B383" i="12"/>
  <c r="I394" i="4"/>
  <c r="H394" i="4"/>
  <c r="E394" i="4" s="1"/>
  <c r="L394" i="4" s="1"/>
  <c r="K394" i="4" s="1"/>
  <c r="C394" i="4"/>
  <c r="C289" i="17"/>
  <c r="D289" i="17"/>
  <c r="B395" i="4"/>
  <c r="E289" i="17"/>
  <c r="F289" i="17"/>
  <c r="G289" i="17"/>
  <c r="H289" i="17"/>
  <c r="B290" i="17"/>
  <c r="C383" i="12" l="1"/>
  <c r="D383" i="12"/>
  <c r="E383" i="12"/>
  <c r="N385" i="3"/>
  <c r="B384" i="12"/>
  <c r="B381" i="13"/>
  <c r="C380" i="13"/>
  <c r="D380" i="13"/>
  <c r="E380" i="13"/>
  <c r="G303" i="14"/>
  <c r="B302" i="20"/>
  <c r="D302" i="20" s="1"/>
  <c r="I395" i="4"/>
  <c r="H395" i="4"/>
  <c r="E395" i="4" s="1"/>
  <c r="L395" i="4" s="1"/>
  <c r="K395" i="4" s="1"/>
  <c r="C395" i="4"/>
  <c r="C290" i="17"/>
  <c r="D290" i="17"/>
  <c r="B396" i="4"/>
  <c r="E290" i="17"/>
  <c r="F290" i="17"/>
  <c r="G290" i="17"/>
  <c r="H290" i="17"/>
  <c r="B291" i="17"/>
  <c r="G304" i="14" l="1"/>
  <c r="B303" i="20"/>
  <c r="D303" i="20" s="1"/>
  <c r="B382" i="13"/>
  <c r="C381" i="13"/>
  <c r="D381" i="13"/>
  <c r="E381" i="13"/>
  <c r="C384" i="12"/>
  <c r="D384" i="12"/>
  <c r="E384" i="12"/>
  <c r="N386" i="3"/>
  <c r="B385" i="12"/>
  <c r="I396" i="4"/>
  <c r="H396" i="4"/>
  <c r="E396" i="4" s="1"/>
  <c r="L396" i="4" s="1"/>
  <c r="K396" i="4" s="1"/>
  <c r="C396" i="4"/>
  <c r="C291" i="17"/>
  <c r="D291" i="17"/>
  <c r="B397" i="4"/>
  <c r="E291" i="17"/>
  <c r="F291" i="17"/>
  <c r="G291" i="17"/>
  <c r="H291" i="17"/>
  <c r="B292" i="17"/>
  <c r="C385" i="12" l="1"/>
  <c r="D385" i="12"/>
  <c r="E385" i="12"/>
  <c r="N387" i="3"/>
  <c r="B386" i="12"/>
  <c r="B383" i="13"/>
  <c r="C382" i="13"/>
  <c r="D382" i="13"/>
  <c r="E382" i="13"/>
  <c r="G305" i="14"/>
  <c r="B304" i="20"/>
  <c r="D304" i="20" s="1"/>
  <c r="I397" i="4"/>
  <c r="H397" i="4"/>
  <c r="E397" i="4" s="1"/>
  <c r="L397" i="4" s="1"/>
  <c r="K397" i="4" s="1"/>
  <c r="C397" i="4"/>
  <c r="C292" i="17"/>
  <c r="D292" i="17"/>
  <c r="B398" i="4"/>
  <c r="E292" i="17"/>
  <c r="F292" i="17"/>
  <c r="G292" i="17"/>
  <c r="H292" i="17"/>
  <c r="B293" i="17"/>
  <c r="G306" i="14" l="1"/>
  <c r="B305" i="20"/>
  <c r="D305" i="20" s="1"/>
  <c r="B384" i="13"/>
  <c r="C383" i="13"/>
  <c r="D383" i="13"/>
  <c r="E383" i="13"/>
  <c r="C386" i="12"/>
  <c r="D386" i="12"/>
  <c r="E386" i="12"/>
  <c r="N388" i="3"/>
  <c r="B387" i="12"/>
  <c r="I398" i="4"/>
  <c r="H398" i="4"/>
  <c r="E398" i="4" s="1"/>
  <c r="L398" i="4" s="1"/>
  <c r="K398" i="4" s="1"/>
  <c r="C398" i="4"/>
  <c r="C293" i="17"/>
  <c r="D293" i="17"/>
  <c r="B399" i="4"/>
  <c r="E293" i="17"/>
  <c r="F293" i="17"/>
  <c r="G293" i="17"/>
  <c r="H293" i="17"/>
  <c r="B294" i="17"/>
  <c r="C387" i="12" l="1"/>
  <c r="D387" i="12"/>
  <c r="E387" i="12"/>
  <c r="N389" i="3"/>
  <c r="B388" i="12"/>
  <c r="B385" i="13"/>
  <c r="C384" i="13"/>
  <c r="D384" i="13"/>
  <c r="E384" i="13"/>
  <c r="G307" i="14"/>
  <c r="B306" i="20"/>
  <c r="D306" i="20" s="1"/>
  <c r="I399" i="4"/>
  <c r="H399" i="4"/>
  <c r="E399" i="4" s="1"/>
  <c r="L399" i="4" s="1"/>
  <c r="K399" i="4" s="1"/>
  <c r="C399" i="4"/>
  <c r="C294" i="17"/>
  <c r="D294" i="17"/>
  <c r="B400" i="4"/>
  <c r="E294" i="17"/>
  <c r="F294" i="17"/>
  <c r="G294" i="17"/>
  <c r="H294" i="17"/>
  <c r="B295" i="17"/>
  <c r="G308" i="14" l="1"/>
  <c r="B307" i="20"/>
  <c r="D307" i="20" s="1"/>
  <c r="B386" i="13"/>
  <c r="C385" i="13"/>
  <c r="D385" i="13"/>
  <c r="E385" i="13"/>
  <c r="C388" i="12"/>
  <c r="D388" i="12"/>
  <c r="E388" i="12"/>
  <c r="N390" i="3"/>
  <c r="B389" i="12"/>
  <c r="I400" i="4"/>
  <c r="H400" i="4"/>
  <c r="E400" i="4" s="1"/>
  <c r="L400" i="4" s="1"/>
  <c r="K400" i="4" s="1"/>
  <c r="C400" i="4"/>
  <c r="C295" i="17"/>
  <c r="D295" i="17"/>
  <c r="B401" i="4"/>
  <c r="E295" i="17"/>
  <c r="F295" i="17"/>
  <c r="G295" i="17"/>
  <c r="H295" i="17"/>
  <c r="B296" i="17"/>
  <c r="C389" i="12" l="1"/>
  <c r="D389" i="12"/>
  <c r="E389" i="12"/>
  <c r="N391" i="3"/>
  <c r="B390" i="12"/>
  <c r="B387" i="13"/>
  <c r="C386" i="13"/>
  <c r="D386" i="13"/>
  <c r="E386" i="13"/>
  <c r="G309" i="14"/>
  <c r="B308" i="20"/>
  <c r="D308" i="20" s="1"/>
  <c r="I401" i="4"/>
  <c r="H401" i="4"/>
  <c r="E401" i="4" s="1"/>
  <c r="L401" i="4" s="1"/>
  <c r="K401" i="4" s="1"/>
  <c r="C401" i="4"/>
  <c r="C296" i="17"/>
  <c r="D296" i="17"/>
  <c r="B402" i="4"/>
  <c r="E296" i="17"/>
  <c r="F296" i="17"/>
  <c r="G296" i="17"/>
  <c r="H296" i="17"/>
  <c r="B297" i="17"/>
  <c r="G310" i="14" l="1"/>
  <c r="B309" i="20"/>
  <c r="D309" i="20" s="1"/>
  <c r="B388" i="13"/>
  <c r="C387" i="13"/>
  <c r="D387" i="13"/>
  <c r="E387" i="13"/>
  <c r="C390" i="12"/>
  <c r="D390" i="12"/>
  <c r="E390" i="12"/>
  <c r="N392" i="3"/>
  <c r="B391" i="12"/>
  <c r="I402" i="4"/>
  <c r="H402" i="4"/>
  <c r="E402" i="4" s="1"/>
  <c r="L402" i="4" s="1"/>
  <c r="K402" i="4" s="1"/>
  <c r="C402" i="4"/>
  <c r="C297" i="17"/>
  <c r="D297" i="17"/>
  <c r="B403" i="4"/>
  <c r="E297" i="17"/>
  <c r="F297" i="17"/>
  <c r="G297" i="17"/>
  <c r="H297" i="17"/>
  <c r="B298" i="17"/>
  <c r="C391" i="12" l="1"/>
  <c r="D391" i="12"/>
  <c r="E391" i="12"/>
  <c r="N393" i="3"/>
  <c r="B392" i="12"/>
  <c r="B389" i="13"/>
  <c r="C388" i="13"/>
  <c r="D388" i="13"/>
  <c r="E388" i="13"/>
  <c r="G311" i="14"/>
  <c r="B310" i="20"/>
  <c r="D310" i="20" s="1"/>
  <c r="I403" i="4"/>
  <c r="H403" i="4"/>
  <c r="E403" i="4" s="1"/>
  <c r="L403" i="4" s="1"/>
  <c r="K403" i="4" s="1"/>
  <c r="C403" i="4"/>
  <c r="C298" i="17"/>
  <c r="D298" i="17"/>
  <c r="B404" i="4"/>
  <c r="E298" i="17"/>
  <c r="F298" i="17"/>
  <c r="G298" i="17"/>
  <c r="H298" i="17"/>
  <c r="B299" i="17"/>
  <c r="G312" i="14" l="1"/>
  <c r="B311" i="20"/>
  <c r="D311" i="20" s="1"/>
  <c r="B390" i="13"/>
  <c r="C389" i="13"/>
  <c r="D389" i="13"/>
  <c r="E389" i="13"/>
  <c r="C392" i="12"/>
  <c r="D392" i="12"/>
  <c r="E392" i="12"/>
  <c r="N394" i="3"/>
  <c r="B393" i="12"/>
  <c r="I404" i="4"/>
  <c r="H404" i="4"/>
  <c r="E404" i="4" s="1"/>
  <c r="L404" i="4" s="1"/>
  <c r="K404" i="4" s="1"/>
  <c r="C404" i="4"/>
  <c r="C299" i="17"/>
  <c r="D299" i="17"/>
  <c r="B405" i="4"/>
  <c r="E299" i="17"/>
  <c r="F299" i="17"/>
  <c r="G299" i="17"/>
  <c r="H299" i="17"/>
  <c r="B300" i="17"/>
  <c r="C393" i="12" l="1"/>
  <c r="D393" i="12"/>
  <c r="E393" i="12"/>
  <c r="N395" i="3"/>
  <c r="B394" i="12"/>
  <c r="B391" i="13"/>
  <c r="C390" i="13"/>
  <c r="D390" i="13"/>
  <c r="E390" i="13"/>
  <c r="G313" i="14"/>
  <c r="B312" i="20"/>
  <c r="D312" i="20" s="1"/>
  <c r="I405" i="4"/>
  <c r="H405" i="4"/>
  <c r="E405" i="4" s="1"/>
  <c r="L405" i="4" s="1"/>
  <c r="K405" i="4" s="1"/>
  <c r="C405" i="4"/>
  <c r="C300" i="17"/>
  <c r="D300" i="17"/>
  <c r="B406" i="4"/>
  <c r="E300" i="17"/>
  <c r="F300" i="17"/>
  <c r="G300" i="17"/>
  <c r="H300" i="17"/>
  <c r="B301" i="17"/>
  <c r="G314" i="14" l="1"/>
  <c r="B313" i="20"/>
  <c r="D313" i="20" s="1"/>
  <c r="B392" i="13"/>
  <c r="C391" i="13"/>
  <c r="D391" i="13"/>
  <c r="E391" i="13"/>
  <c r="C394" i="12"/>
  <c r="D394" i="12"/>
  <c r="E394" i="12"/>
  <c r="N396" i="3"/>
  <c r="B395" i="12"/>
  <c r="I406" i="4"/>
  <c r="H406" i="4"/>
  <c r="E406" i="4" s="1"/>
  <c r="L406" i="4" s="1"/>
  <c r="K406" i="4" s="1"/>
  <c r="C406" i="4"/>
  <c r="C301" i="17"/>
  <c r="D301" i="17"/>
  <c r="B407" i="4"/>
  <c r="E301" i="17"/>
  <c r="F301" i="17"/>
  <c r="G301" i="17"/>
  <c r="H301" i="17"/>
  <c r="B302" i="17"/>
  <c r="C395" i="12" l="1"/>
  <c r="D395" i="12"/>
  <c r="E395" i="12"/>
  <c r="N397" i="3"/>
  <c r="B396" i="12"/>
  <c r="B393" i="13"/>
  <c r="C392" i="13"/>
  <c r="D392" i="13"/>
  <c r="E392" i="13"/>
  <c r="G315" i="14"/>
  <c r="B314" i="20"/>
  <c r="D314" i="20" s="1"/>
  <c r="I407" i="4"/>
  <c r="H407" i="4"/>
  <c r="E407" i="4" s="1"/>
  <c r="L407" i="4" s="1"/>
  <c r="K407" i="4" s="1"/>
  <c r="C407" i="4"/>
  <c r="C302" i="17"/>
  <c r="D302" i="17"/>
  <c r="B408" i="4"/>
  <c r="E302" i="17"/>
  <c r="F302" i="17"/>
  <c r="G302" i="17"/>
  <c r="H302" i="17"/>
  <c r="B303" i="17"/>
  <c r="G316" i="14" l="1"/>
  <c r="B315" i="20"/>
  <c r="D315" i="20" s="1"/>
  <c r="B394" i="13"/>
  <c r="C393" i="13"/>
  <c r="D393" i="13"/>
  <c r="E393" i="13"/>
  <c r="C396" i="12"/>
  <c r="D396" i="12"/>
  <c r="E396" i="12"/>
  <c r="N398" i="3"/>
  <c r="B397" i="12"/>
  <c r="I408" i="4"/>
  <c r="H408" i="4"/>
  <c r="E408" i="4" s="1"/>
  <c r="L408" i="4" s="1"/>
  <c r="K408" i="4" s="1"/>
  <c r="C408" i="4"/>
  <c r="C303" i="17"/>
  <c r="D303" i="17"/>
  <c r="B409" i="4"/>
  <c r="E303" i="17"/>
  <c r="F303" i="17"/>
  <c r="G303" i="17"/>
  <c r="H303" i="17"/>
  <c r="B304" i="17"/>
  <c r="C397" i="12" l="1"/>
  <c r="D397" i="12"/>
  <c r="E397" i="12"/>
  <c r="N399" i="3"/>
  <c r="B398" i="12"/>
  <c r="B395" i="13"/>
  <c r="C394" i="13"/>
  <c r="D394" i="13"/>
  <c r="E394" i="13"/>
  <c r="G317" i="14"/>
  <c r="B316" i="20"/>
  <c r="D316" i="20" s="1"/>
  <c r="I409" i="4"/>
  <c r="H409" i="4"/>
  <c r="E409" i="4" s="1"/>
  <c r="L409" i="4" s="1"/>
  <c r="K409" i="4" s="1"/>
  <c r="C409" i="4"/>
  <c r="C304" i="17"/>
  <c r="D304" i="17"/>
  <c r="B410" i="4"/>
  <c r="E304" i="17"/>
  <c r="F304" i="17"/>
  <c r="G304" i="17"/>
  <c r="H304" i="17"/>
  <c r="B305" i="17"/>
  <c r="G318" i="14" l="1"/>
  <c r="B317" i="20"/>
  <c r="D317" i="20" s="1"/>
  <c r="B396" i="13"/>
  <c r="C395" i="13"/>
  <c r="D395" i="13"/>
  <c r="E395" i="13"/>
  <c r="C398" i="12"/>
  <c r="D398" i="12"/>
  <c r="E398" i="12"/>
  <c r="N400" i="3"/>
  <c r="B399" i="12"/>
  <c r="I410" i="4"/>
  <c r="H410" i="4"/>
  <c r="E410" i="4" s="1"/>
  <c r="L410" i="4" s="1"/>
  <c r="K410" i="4" s="1"/>
  <c r="C410" i="4"/>
  <c r="C305" i="17"/>
  <c r="D305" i="17"/>
  <c r="B411" i="4"/>
  <c r="E305" i="17"/>
  <c r="F305" i="17"/>
  <c r="G305" i="17"/>
  <c r="H305" i="17"/>
  <c r="B306" i="17"/>
  <c r="C399" i="12" l="1"/>
  <c r="D399" i="12"/>
  <c r="E399" i="12"/>
  <c r="N401" i="3"/>
  <c r="B400" i="12"/>
  <c r="B397" i="13"/>
  <c r="C396" i="13"/>
  <c r="D396" i="13"/>
  <c r="E396" i="13"/>
  <c r="G319" i="14"/>
  <c r="B318" i="20"/>
  <c r="D318" i="20" s="1"/>
  <c r="I411" i="4"/>
  <c r="H411" i="4"/>
  <c r="E411" i="4" s="1"/>
  <c r="L411" i="4" s="1"/>
  <c r="K411" i="4" s="1"/>
  <c r="C411" i="4"/>
  <c r="C306" i="17"/>
  <c r="D306" i="17"/>
  <c r="B412" i="4"/>
  <c r="E306" i="17"/>
  <c r="F306" i="17"/>
  <c r="G306" i="17"/>
  <c r="H306" i="17"/>
  <c r="B307" i="17"/>
  <c r="G320" i="14" l="1"/>
  <c r="B319" i="20"/>
  <c r="D319" i="20" s="1"/>
  <c r="B398" i="13"/>
  <c r="C397" i="13"/>
  <c r="D397" i="13"/>
  <c r="E397" i="13"/>
  <c r="C400" i="12"/>
  <c r="D400" i="12"/>
  <c r="E400" i="12"/>
  <c r="N402" i="3"/>
  <c r="B401" i="12"/>
  <c r="I412" i="4"/>
  <c r="H412" i="4"/>
  <c r="E412" i="4" s="1"/>
  <c r="L412" i="4" s="1"/>
  <c r="K412" i="4" s="1"/>
  <c r="C412" i="4"/>
  <c r="C307" i="17"/>
  <c r="D307" i="17"/>
  <c r="B413" i="4"/>
  <c r="E307" i="17"/>
  <c r="F307" i="17"/>
  <c r="G307" i="17"/>
  <c r="H307" i="17"/>
  <c r="B308" i="17"/>
  <c r="C401" i="12" l="1"/>
  <c r="D401" i="12"/>
  <c r="E401" i="12"/>
  <c r="N403" i="3"/>
  <c r="B402" i="12"/>
  <c r="B399" i="13"/>
  <c r="C398" i="13"/>
  <c r="D398" i="13"/>
  <c r="E398" i="13"/>
  <c r="G321" i="14"/>
  <c r="B320" i="20"/>
  <c r="D320" i="20" s="1"/>
  <c r="I413" i="4"/>
  <c r="H413" i="4"/>
  <c r="E413" i="4" s="1"/>
  <c r="L413" i="4" s="1"/>
  <c r="K413" i="4" s="1"/>
  <c r="C413" i="4"/>
  <c r="C308" i="17"/>
  <c r="D308" i="17"/>
  <c r="B414" i="4"/>
  <c r="E308" i="17"/>
  <c r="F308" i="17"/>
  <c r="G308" i="17"/>
  <c r="H308" i="17"/>
  <c r="B309" i="17"/>
  <c r="G322" i="14" l="1"/>
  <c r="B321" i="20"/>
  <c r="D321" i="20" s="1"/>
  <c r="B400" i="13"/>
  <c r="C399" i="13"/>
  <c r="D399" i="13"/>
  <c r="E399" i="13"/>
  <c r="C402" i="12"/>
  <c r="D402" i="12"/>
  <c r="E402" i="12"/>
  <c r="N404" i="3"/>
  <c r="B403" i="12"/>
  <c r="I414" i="4"/>
  <c r="H414" i="4"/>
  <c r="E414" i="4" s="1"/>
  <c r="L414" i="4" s="1"/>
  <c r="K414" i="4" s="1"/>
  <c r="C414" i="4"/>
  <c r="C309" i="17"/>
  <c r="D309" i="17"/>
  <c r="B415" i="4"/>
  <c r="E309" i="17"/>
  <c r="F309" i="17"/>
  <c r="G309" i="17"/>
  <c r="H309" i="17"/>
  <c r="B310" i="17"/>
  <c r="C403" i="12" l="1"/>
  <c r="D403" i="12"/>
  <c r="E403" i="12"/>
  <c r="N405" i="3"/>
  <c r="B404" i="12"/>
  <c r="B401" i="13"/>
  <c r="C400" i="13"/>
  <c r="D400" i="13"/>
  <c r="E400" i="13"/>
  <c r="G323" i="14"/>
  <c r="B322" i="20"/>
  <c r="D322" i="20" s="1"/>
  <c r="I415" i="4"/>
  <c r="H415" i="4"/>
  <c r="E415" i="4" s="1"/>
  <c r="L415" i="4" s="1"/>
  <c r="K415" i="4" s="1"/>
  <c r="C415" i="4"/>
  <c r="C310" i="17"/>
  <c r="D310" i="17"/>
  <c r="B416" i="4"/>
  <c r="E310" i="17"/>
  <c r="F310" i="17"/>
  <c r="G310" i="17"/>
  <c r="H310" i="17"/>
  <c r="B311" i="17"/>
  <c r="G324" i="14" l="1"/>
  <c r="B323" i="20"/>
  <c r="D323" i="20" s="1"/>
  <c r="B402" i="13"/>
  <c r="C401" i="13"/>
  <c r="D401" i="13"/>
  <c r="E401" i="13"/>
  <c r="C404" i="12"/>
  <c r="D404" i="12"/>
  <c r="E404" i="12"/>
  <c r="N406" i="3"/>
  <c r="B405" i="12"/>
  <c r="I416" i="4"/>
  <c r="H416" i="4"/>
  <c r="E416" i="4" s="1"/>
  <c r="L416" i="4" s="1"/>
  <c r="K416" i="4" s="1"/>
  <c r="C416" i="4"/>
  <c r="C311" i="17"/>
  <c r="D311" i="17"/>
  <c r="B417" i="4"/>
  <c r="E311" i="17"/>
  <c r="F311" i="17"/>
  <c r="G311" i="17"/>
  <c r="H311" i="17"/>
  <c r="B312" i="17"/>
  <c r="C405" i="12" l="1"/>
  <c r="D405" i="12"/>
  <c r="E405" i="12"/>
  <c r="N407" i="3"/>
  <c r="B406" i="12"/>
  <c r="B403" i="13"/>
  <c r="C402" i="13"/>
  <c r="D402" i="13"/>
  <c r="E402" i="13"/>
  <c r="G325" i="14"/>
  <c r="B324" i="20"/>
  <c r="D324" i="20" s="1"/>
  <c r="I417" i="4"/>
  <c r="H417" i="4"/>
  <c r="E417" i="4" s="1"/>
  <c r="L417" i="4" s="1"/>
  <c r="K417" i="4" s="1"/>
  <c r="C417" i="4"/>
  <c r="C312" i="17"/>
  <c r="D312" i="17"/>
  <c r="B418" i="4"/>
  <c r="E312" i="17"/>
  <c r="F312" i="17"/>
  <c r="G312" i="17"/>
  <c r="H312" i="17"/>
  <c r="B313" i="17"/>
  <c r="G326" i="14" l="1"/>
  <c r="B325" i="20"/>
  <c r="D325" i="20" s="1"/>
  <c r="B404" i="13"/>
  <c r="C403" i="13"/>
  <c r="D403" i="13"/>
  <c r="E403" i="13"/>
  <c r="C406" i="12"/>
  <c r="D406" i="12"/>
  <c r="E406" i="12"/>
  <c r="N408" i="3"/>
  <c r="B407" i="12"/>
  <c r="I418" i="4"/>
  <c r="H418" i="4"/>
  <c r="E418" i="4" s="1"/>
  <c r="L418" i="4" s="1"/>
  <c r="K418" i="4" s="1"/>
  <c r="C418" i="4"/>
  <c r="C313" i="17"/>
  <c r="D313" i="17"/>
  <c r="B419" i="4"/>
  <c r="E313" i="17"/>
  <c r="F313" i="17"/>
  <c r="G313" i="17"/>
  <c r="H313" i="17"/>
  <c r="B314" i="17"/>
  <c r="C407" i="12" l="1"/>
  <c r="D407" i="12"/>
  <c r="E407" i="12"/>
  <c r="N409" i="3"/>
  <c r="B408" i="12"/>
  <c r="B405" i="13"/>
  <c r="C404" i="13"/>
  <c r="D404" i="13"/>
  <c r="E404" i="13"/>
  <c r="G327" i="14"/>
  <c r="B326" i="20"/>
  <c r="D326" i="20" s="1"/>
  <c r="I419" i="4"/>
  <c r="H419" i="4"/>
  <c r="E419" i="4" s="1"/>
  <c r="L419" i="4" s="1"/>
  <c r="K419" i="4" s="1"/>
  <c r="C419" i="4"/>
  <c r="C314" i="17"/>
  <c r="D314" i="17"/>
  <c r="B420" i="4"/>
  <c r="E314" i="17"/>
  <c r="F314" i="17"/>
  <c r="G314" i="17"/>
  <c r="H314" i="17"/>
  <c r="B315" i="17"/>
  <c r="G328" i="14" l="1"/>
  <c r="B327" i="20"/>
  <c r="D327" i="20" s="1"/>
  <c r="B406" i="13"/>
  <c r="C405" i="13"/>
  <c r="D405" i="13"/>
  <c r="E405" i="13"/>
  <c r="C408" i="12"/>
  <c r="D408" i="12"/>
  <c r="E408" i="12"/>
  <c r="N410" i="3"/>
  <c r="B409" i="12"/>
  <c r="I420" i="4"/>
  <c r="H420" i="4"/>
  <c r="E420" i="4" s="1"/>
  <c r="L420" i="4" s="1"/>
  <c r="K420" i="4" s="1"/>
  <c r="C420" i="4"/>
  <c r="C315" i="17"/>
  <c r="D315" i="17"/>
  <c r="B421" i="4"/>
  <c r="E315" i="17"/>
  <c r="F315" i="17"/>
  <c r="G315" i="17"/>
  <c r="H315" i="17"/>
  <c r="B316" i="17"/>
  <c r="C409" i="12" l="1"/>
  <c r="D409" i="12"/>
  <c r="E409" i="12"/>
  <c r="N411" i="3"/>
  <c r="B410" i="12"/>
  <c r="B407" i="13"/>
  <c r="C406" i="13"/>
  <c r="D406" i="13"/>
  <c r="E406" i="13"/>
  <c r="G329" i="14"/>
  <c r="B328" i="20"/>
  <c r="D328" i="20" s="1"/>
  <c r="I421" i="4"/>
  <c r="H421" i="4"/>
  <c r="E421" i="4" s="1"/>
  <c r="L421" i="4" s="1"/>
  <c r="K421" i="4" s="1"/>
  <c r="C421" i="4"/>
  <c r="C316" i="17"/>
  <c r="D316" i="17"/>
  <c r="B422" i="4"/>
  <c r="E316" i="17"/>
  <c r="F316" i="17"/>
  <c r="G316" i="17"/>
  <c r="H316" i="17"/>
  <c r="B317" i="17"/>
  <c r="G330" i="14" l="1"/>
  <c r="B329" i="20"/>
  <c r="D329" i="20" s="1"/>
  <c r="B408" i="13"/>
  <c r="C407" i="13"/>
  <c r="D407" i="13"/>
  <c r="E407" i="13"/>
  <c r="C410" i="12"/>
  <c r="D410" i="12"/>
  <c r="E410" i="12"/>
  <c r="N412" i="3"/>
  <c r="B411" i="12"/>
  <c r="I422" i="4"/>
  <c r="H422" i="4"/>
  <c r="E422" i="4" s="1"/>
  <c r="L422" i="4" s="1"/>
  <c r="K422" i="4" s="1"/>
  <c r="C422" i="4"/>
  <c r="C317" i="17"/>
  <c r="D317" i="17"/>
  <c r="B423" i="4"/>
  <c r="E317" i="17"/>
  <c r="F317" i="17"/>
  <c r="G317" i="17"/>
  <c r="H317" i="17"/>
  <c r="B318" i="17"/>
  <c r="C411" i="12" l="1"/>
  <c r="D411" i="12"/>
  <c r="E411" i="12"/>
  <c r="N413" i="3"/>
  <c r="B412" i="12"/>
  <c r="B409" i="13"/>
  <c r="C408" i="13"/>
  <c r="D408" i="13"/>
  <c r="E408" i="13"/>
  <c r="G331" i="14"/>
  <c r="B330" i="20"/>
  <c r="D330" i="20" s="1"/>
  <c r="I423" i="4"/>
  <c r="H423" i="4"/>
  <c r="E423" i="4" s="1"/>
  <c r="L423" i="4" s="1"/>
  <c r="K423" i="4" s="1"/>
  <c r="C423" i="4"/>
  <c r="C318" i="17"/>
  <c r="D318" i="17"/>
  <c r="B424" i="4"/>
  <c r="E318" i="17"/>
  <c r="F318" i="17"/>
  <c r="G318" i="17"/>
  <c r="H318" i="17"/>
  <c r="B319" i="17"/>
  <c r="G332" i="14" l="1"/>
  <c r="B331" i="20"/>
  <c r="D331" i="20" s="1"/>
  <c r="B410" i="13"/>
  <c r="C409" i="13"/>
  <c r="D409" i="13"/>
  <c r="E409" i="13"/>
  <c r="C412" i="12"/>
  <c r="D412" i="12"/>
  <c r="E412" i="12"/>
  <c r="N414" i="3"/>
  <c r="B413" i="12"/>
  <c r="I424" i="4"/>
  <c r="H424" i="4"/>
  <c r="E424" i="4" s="1"/>
  <c r="L424" i="4" s="1"/>
  <c r="K424" i="4" s="1"/>
  <c r="C424" i="4"/>
  <c r="C319" i="17"/>
  <c r="D319" i="17"/>
  <c r="B425" i="4"/>
  <c r="E319" i="17"/>
  <c r="F319" i="17"/>
  <c r="G319" i="17"/>
  <c r="H319" i="17"/>
  <c r="B320" i="17"/>
  <c r="C413" i="12" l="1"/>
  <c r="D413" i="12"/>
  <c r="E413" i="12"/>
  <c r="N415" i="3"/>
  <c r="B414" i="12"/>
  <c r="B411" i="13"/>
  <c r="C410" i="13"/>
  <c r="D410" i="13"/>
  <c r="E410" i="13"/>
  <c r="G333" i="14"/>
  <c r="B332" i="20"/>
  <c r="D332" i="20" s="1"/>
  <c r="I425" i="4"/>
  <c r="H425" i="4"/>
  <c r="E425" i="4" s="1"/>
  <c r="L425" i="4" s="1"/>
  <c r="K425" i="4" s="1"/>
  <c r="C425" i="4"/>
  <c r="C320" i="17"/>
  <c r="D320" i="17"/>
  <c r="B426" i="4"/>
  <c r="E320" i="17"/>
  <c r="F320" i="17"/>
  <c r="G320" i="17"/>
  <c r="H320" i="17"/>
  <c r="B321" i="17"/>
  <c r="G334" i="14" l="1"/>
  <c r="B333" i="20"/>
  <c r="D333" i="20" s="1"/>
  <c r="B412" i="13"/>
  <c r="C411" i="13"/>
  <c r="D411" i="13"/>
  <c r="E411" i="13"/>
  <c r="C414" i="12"/>
  <c r="D414" i="12"/>
  <c r="E414" i="12"/>
  <c r="N416" i="3"/>
  <c r="B415" i="12"/>
  <c r="I426" i="4"/>
  <c r="H426" i="4"/>
  <c r="E426" i="4" s="1"/>
  <c r="L426" i="4" s="1"/>
  <c r="K426" i="4" s="1"/>
  <c r="C426" i="4"/>
  <c r="C321" i="17"/>
  <c r="D321" i="17"/>
  <c r="B427" i="4"/>
  <c r="E321" i="17"/>
  <c r="F321" i="17"/>
  <c r="G321" i="17"/>
  <c r="H321" i="17"/>
  <c r="B322" i="17"/>
  <c r="C415" i="12" l="1"/>
  <c r="D415" i="12"/>
  <c r="E415" i="12"/>
  <c r="N417" i="3"/>
  <c r="B416" i="12"/>
  <c r="B413" i="13"/>
  <c r="C412" i="13"/>
  <c r="D412" i="13"/>
  <c r="E412" i="13"/>
  <c r="G335" i="14"/>
  <c r="B334" i="20"/>
  <c r="D334" i="20" s="1"/>
  <c r="I427" i="4"/>
  <c r="H427" i="4"/>
  <c r="E427" i="4" s="1"/>
  <c r="L427" i="4" s="1"/>
  <c r="K427" i="4" s="1"/>
  <c r="C427" i="4"/>
  <c r="C322" i="17"/>
  <c r="D322" i="17"/>
  <c r="B428" i="4"/>
  <c r="E322" i="17"/>
  <c r="F322" i="17"/>
  <c r="G322" i="17"/>
  <c r="H322" i="17"/>
  <c r="B323" i="17"/>
  <c r="G336" i="14" l="1"/>
  <c r="B335" i="20"/>
  <c r="D335" i="20" s="1"/>
  <c r="B414" i="13"/>
  <c r="C413" i="13"/>
  <c r="D413" i="13"/>
  <c r="E413" i="13"/>
  <c r="C416" i="12"/>
  <c r="D416" i="12"/>
  <c r="E416" i="12"/>
  <c r="N418" i="3"/>
  <c r="B417" i="12"/>
  <c r="I428" i="4"/>
  <c r="H428" i="4"/>
  <c r="E428" i="4" s="1"/>
  <c r="L428" i="4" s="1"/>
  <c r="K428" i="4" s="1"/>
  <c r="C428" i="4"/>
  <c r="C323" i="17"/>
  <c r="D323" i="17"/>
  <c r="B429" i="4"/>
  <c r="E323" i="17"/>
  <c r="F323" i="17"/>
  <c r="G323" i="17"/>
  <c r="H323" i="17"/>
  <c r="B324" i="17"/>
  <c r="C417" i="12" l="1"/>
  <c r="D417" i="12"/>
  <c r="E417" i="12"/>
  <c r="N419" i="3"/>
  <c r="B418" i="12"/>
  <c r="B415" i="13"/>
  <c r="C414" i="13"/>
  <c r="D414" i="13"/>
  <c r="E414" i="13"/>
  <c r="G337" i="14"/>
  <c r="B336" i="20"/>
  <c r="D336" i="20" s="1"/>
  <c r="I429" i="4"/>
  <c r="H429" i="4"/>
  <c r="E429" i="4" s="1"/>
  <c r="L429" i="4" s="1"/>
  <c r="K429" i="4" s="1"/>
  <c r="C429" i="4"/>
  <c r="C324" i="17"/>
  <c r="D324" i="17"/>
  <c r="B430" i="4"/>
  <c r="E324" i="17"/>
  <c r="F324" i="17"/>
  <c r="G324" i="17"/>
  <c r="H324" i="17"/>
  <c r="B325" i="17"/>
  <c r="G338" i="14" l="1"/>
  <c r="B337" i="20"/>
  <c r="D337" i="20" s="1"/>
  <c r="B416" i="13"/>
  <c r="C415" i="13"/>
  <c r="D415" i="13"/>
  <c r="E415" i="13"/>
  <c r="C418" i="12"/>
  <c r="D418" i="12"/>
  <c r="E418" i="12"/>
  <c r="N420" i="3"/>
  <c r="B419" i="12"/>
  <c r="I430" i="4"/>
  <c r="H430" i="4"/>
  <c r="E430" i="4" s="1"/>
  <c r="L430" i="4" s="1"/>
  <c r="K430" i="4" s="1"/>
  <c r="C430" i="4"/>
  <c r="C325" i="17"/>
  <c r="D325" i="17"/>
  <c r="B431" i="4"/>
  <c r="E325" i="17"/>
  <c r="F325" i="17"/>
  <c r="G325" i="17"/>
  <c r="H325" i="17"/>
  <c r="B326" i="17"/>
  <c r="C419" i="12" l="1"/>
  <c r="D419" i="12"/>
  <c r="E419" i="12"/>
  <c r="N421" i="3"/>
  <c r="B420" i="12"/>
  <c r="B417" i="13"/>
  <c r="C416" i="13"/>
  <c r="D416" i="13"/>
  <c r="E416" i="13"/>
  <c r="G339" i="14"/>
  <c r="B338" i="20"/>
  <c r="D338" i="20" s="1"/>
  <c r="I431" i="4"/>
  <c r="H431" i="4"/>
  <c r="E431" i="4" s="1"/>
  <c r="L431" i="4" s="1"/>
  <c r="K431" i="4" s="1"/>
  <c r="C431" i="4"/>
  <c r="C326" i="17"/>
  <c r="D326" i="17"/>
  <c r="B432" i="4"/>
  <c r="E326" i="17"/>
  <c r="F326" i="17"/>
  <c r="G326" i="17"/>
  <c r="H326" i="17"/>
  <c r="B327" i="17"/>
  <c r="G340" i="14" l="1"/>
  <c r="B339" i="20"/>
  <c r="D339" i="20" s="1"/>
  <c r="B418" i="13"/>
  <c r="C417" i="13"/>
  <c r="D417" i="13"/>
  <c r="E417" i="13"/>
  <c r="C420" i="12"/>
  <c r="D420" i="12"/>
  <c r="E420" i="12"/>
  <c r="N422" i="3"/>
  <c r="B421" i="12"/>
  <c r="I432" i="4"/>
  <c r="H432" i="4"/>
  <c r="E432" i="4" s="1"/>
  <c r="L432" i="4" s="1"/>
  <c r="K432" i="4" s="1"/>
  <c r="C432" i="4"/>
  <c r="C327" i="17"/>
  <c r="D327" i="17"/>
  <c r="B433" i="4"/>
  <c r="E327" i="17"/>
  <c r="F327" i="17"/>
  <c r="G327" i="17"/>
  <c r="H327" i="17"/>
  <c r="B328" i="17"/>
  <c r="C421" i="12" l="1"/>
  <c r="D421" i="12"/>
  <c r="E421" i="12"/>
  <c r="N423" i="3"/>
  <c r="B422" i="12"/>
  <c r="B419" i="13"/>
  <c r="C418" i="13"/>
  <c r="D418" i="13"/>
  <c r="E418" i="13"/>
  <c r="G341" i="14"/>
  <c r="B340" i="20"/>
  <c r="D340" i="20" s="1"/>
  <c r="I433" i="4"/>
  <c r="H433" i="4"/>
  <c r="E433" i="4" s="1"/>
  <c r="L433" i="4" s="1"/>
  <c r="K433" i="4" s="1"/>
  <c r="C433" i="4"/>
  <c r="C328" i="17"/>
  <c r="D328" i="17"/>
  <c r="B434" i="4"/>
  <c r="E328" i="17"/>
  <c r="F328" i="17"/>
  <c r="G328" i="17"/>
  <c r="H328" i="17"/>
  <c r="B329" i="17"/>
  <c r="G342" i="14" l="1"/>
  <c r="B341" i="20"/>
  <c r="D341" i="20" s="1"/>
  <c r="B420" i="13"/>
  <c r="C419" i="13"/>
  <c r="D419" i="13"/>
  <c r="E419" i="13"/>
  <c r="C422" i="12"/>
  <c r="D422" i="12"/>
  <c r="E422" i="12"/>
  <c r="N424" i="3"/>
  <c r="B423" i="12"/>
  <c r="I434" i="4"/>
  <c r="H434" i="4"/>
  <c r="E434" i="4" s="1"/>
  <c r="L434" i="4" s="1"/>
  <c r="K434" i="4" s="1"/>
  <c r="C434" i="4"/>
  <c r="C329" i="17"/>
  <c r="D329" i="17"/>
  <c r="B435" i="4"/>
  <c r="E329" i="17"/>
  <c r="F329" i="17"/>
  <c r="G329" i="17"/>
  <c r="H329" i="17"/>
  <c r="B330" i="17"/>
  <c r="C423" i="12" l="1"/>
  <c r="D423" i="12"/>
  <c r="E423" i="12"/>
  <c r="N425" i="3"/>
  <c r="B424" i="12"/>
  <c r="B421" i="13"/>
  <c r="C420" i="13"/>
  <c r="D420" i="13"/>
  <c r="E420" i="13"/>
  <c r="G343" i="14"/>
  <c r="B342" i="20"/>
  <c r="D342" i="20" s="1"/>
  <c r="I435" i="4"/>
  <c r="H435" i="4"/>
  <c r="E435" i="4" s="1"/>
  <c r="L435" i="4" s="1"/>
  <c r="K435" i="4" s="1"/>
  <c r="C435" i="4"/>
  <c r="C330" i="17"/>
  <c r="D330" i="17"/>
  <c r="B436" i="4"/>
  <c r="E330" i="17"/>
  <c r="F330" i="17"/>
  <c r="G330" i="17"/>
  <c r="H330" i="17"/>
  <c r="B331" i="17"/>
  <c r="G344" i="14" l="1"/>
  <c r="B343" i="20"/>
  <c r="D343" i="20" s="1"/>
  <c r="B422" i="13"/>
  <c r="C421" i="13"/>
  <c r="D421" i="13"/>
  <c r="E421" i="13"/>
  <c r="C424" i="12"/>
  <c r="D424" i="12"/>
  <c r="E424" i="12"/>
  <c r="N426" i="3"/>
  <c r="B425" i="12"/>
  <c r="I436" i="4"/>
  <c r="H436" i="4"/>
  <c r="E436" i="4" s="1"/>
  <c r="L436" i="4" s="1"/>
  <c r="K436" i="4" s="1"/>
  <c r="C436" i="4"/>
  <c r="C331" i="17"/>
  <c r="D331" i="17"/>
  <c r="B437" i="4"/>
  <c r="E331" i="17"/>
  <c r="F331" i="17"/>
  <c r="G331" i="17"/>
  <c r="H331" i="17"/>
  <c r="B332" i="17"/>
  <c r="C425" i="12" l="1"/>
  <c r="D425" i="12"/>
  <c r="E425" i="12"/>
  <c r="N427" i="3"/>
  <c r="B426" i="12"/>
  <c r="B423" i="13"/>
  <c r="C422" i="13"/>
  <c r="D422" i="13"/>
  <c r="E422" i="13"/>
  <c r="G345" i="14"/>
  <c r="B344" i="20"/>
  <c r="D344" i="20" s="1"/>
  <c r="I437" i="4"/>
  <c r="H437" i="4"/>
  <c r="E437" i="4" s="1"/>
  <c r="L437" i="4" s="1"/>
  <c r="K437" i="4" s="1"/>
  <c r="C437" i="4"/>
  <c r="C332" i="17"/>
  <c r="D332" i="17"/>
  <c r="B438" i="4"/>
  <c r="E332" i="17"/>
  <c r="F332" i="17"/>
  <c r="G332" i="17"/>
  <c r="H332" i="17"/>
  <c r="B333" i="17"/>
  <c r="G346" i="14" l="1"/>
  <c r="B345" i="20"/>
  <c r="D345" i="20" s="1"/>
  <c r="B424" i="13"/>
  <c r="C423" i="13"/>
  <c r="D423" i="13"/>
  <c r="E423" i="13"/>
  <c r="C426" i="12"/>
  <c r="D426" i="12"/>
  <c r="E426" i="12"/>
  <c r="N428" i="3"/>
  <c r="B427" i="12"/>
  <c r="I438" i="4"/>
  <c r="H438" i="4"/>
  <c r="E438" i="4" s="1"/>
  <c r="L438" i="4" s="1"/>
  <c r="K438" i="4" s="1"/>
  <c r="C438" i="4"/>
  <c r="C333" i="17"/>
  <c r="D333" i="17"/>
  <c r="B439" i="4"/>
  <c r="E333" i="17"/>
  <c r="F333" i="17"/>
  <c r="G333" i="17"/>
  <c r="H333" i="17"/>
  <c r="B334" i="17"/>
  <c r="C427" i="12" l="1"/>
  <c r="D427" i="12"/>
  <c r="E427" i="12"/>
  <c r="N429" i="3"/>
  <c r="B428" i="12"/>
  <c r="B425" i="13"/>
  <c r="C424" i="13"/>
  <c r="D424" i="13"/>
  <c r="E424" i="13"/>
  <c r="G347" i="14"/>
  <c r="B346" i="20"/>
  <c r="D346" i="20" s="1"/>
  <c r="I439" i="4"/>
  <c r="H439" i="4"/>
  <c r="E439" i="4" s="1"/>
  <c r="L439" i="4" s="1"/>
  <c r="K439" i="4" s="1"/>
  <c r="C439" i="4"/>
  <c r="C334" i="17"/>
  <c r="D334" i="17"/>
  <c r="B440" i="4"/>
  <c r="E334" i="17"/>
  <c r="F334" i="17"/>
  <c r="G334" i="17"/>
  <c r="H334" i="17"/>
  <c r="B335" i="17"/>
  <c r="G348" i="14" l="1"/>
  <c r="B347" i="20"/>
  <c r="D347" i="20" s="1"/>
  <c r="B426" i="13"/>
  <c r="C425" i="13"/>
  <c r="D425" i="13"/>
  <c r="E425" i="13"/>
  <c r="C428" i="12"/>
  <c r="D428" i="12"/>
  <c r="E428" i="12"/>
  <c r="N430" i="3"/>
  <c r="B429" i="12"/>
  <c r="I440" i="4"/>
  <c r="H440" i="4"/>
  <c r="E440" i="4" s="1"/>
  <c r="L440" i="4" s="1"/>
  <c r="K440" i="4" s="1"/>
  <c r="C440" i="4"/>
  <c r="C335" i="17"/>
  <c r="D335" i="17"/>
  <c r="B441" i="4"/>
  <c r="E335" i="17"/>
  <c r="F335" i="17"/>
  <c r="G335" i="17"/>
  <c r="H335" i="17"/>
  <c r="B336" i="17"/>
  <c r="C429" i="12" l="1"/>
  <c r="D429" i="12"/>
  <c r="E429" i="12"/>
  <c r="N431" i="3"/>
  <c r="B430" i="12"/>
  <c r="B427" i="13"/>
  <c r="C426" i="13"/>
  <c r="D426" i="13"/>
  <c r="E426" i="13"/>
  <c r="G349" i="14"/>
  <c r="B348" i="20"/>
  <c r="D348" i="20" s="1"/>
  <c r="I441" i="4"/>
  <c r="H441" i="4"/>
  <c r="E441" i="4" s="1"/>
  <c r="L441" i="4" s="1"/>
  <c r="K441" i="4" s="1"/>
  <c r="C441" i="4"/>
  <c r="C336" i="17"/>
  <c r="D336" i="17"/>
  <c r="B442" i="4"/>
  <c r="E336" i="17"/>
  <c r="F336" i="17"/>
  <c r="G336" i="17"/>
  <c r="H336" i="17"/>
  <c r="B337" i="17"/>
  <c r="G350" i="14" l="1"/>
  <c r="B349" i="20"/>
  <c r="D349" i="20" s="1"/>
  <c r="B428" i="13"/>
  <c r="C427" i="13"/>
  <c r="D427" i="13"/>
  <c r="E427" i="13"/>
  <c r="C430" i="12"/>
  <c r="D430" i="12"/>
  <c r="E430" i="12"/>
  <c r="N432" i="3"/>
  <c r="B431" i="12"/>
  <c r="I442" i="4"/>
  <c r="H442" i="4"/>
  <c r="E442" i="4" s="1"/>
  <c r="L442" i="4" s="1"/>
  <c r="K442" i="4" s="1"/>
  <c r="C442" i="4"/>
  <c r="C337" i="17"/>
  <c r="D337" i="17"/>
  <c r="B443" i="4"/>
  <c r="E337" i="17"/>
  <c r="F337" i="17"/>
  <c r="G337" i="17"/>
  <c r="H337" i="17"/>
  <c r="B338" i="17"/>
  <c r="C431" i="12" l="1"/>
  <c r="D431" i="12"/>
  <c r="E431" i="12"/>
  <c r="N433" i="3"/>
  <c r="B432" i="12"/>
  <c r="B429" i="13"/>
  <c r="C428" i="13"/>
  <c r="D428" i="13"/>
  <c r="E428" i="13"/>
  <c r="G351" i="14"/>
  <c r="B350" i="20"/>
  <c r="D350" i="20" s="1"/>
  <c r="I443" i="4"/>
  <c r="H443" i="4"/>
  <c r="E443" i="4" s="1"/>
  <c r="L443" i="4" s="1"/>
  <c r="K443" i="4" s="1"/>
  <c r="C443" i="4"/>
  <c r="C338" i="17"/>
  <c r="D338" i="17"/>
  <c r="B444" i="4"/>
  <c r="E338" i="17"/>
  <c r="F338" i="17"/>
  <c r="G338" i="17"/>
  <c r="H338" i="17"/>
  <c r="B339" i="17"/>
  <c r="G352" i="14" l="1"/>
  <c r="B351" i="20"/>
  <c r="D351" i="20" s="1"/>
  <c r="B430" i="13"/>
  <c r="C429" i="13"/>
  <c r="D429" i="13"/>
  <c r="E429" i="13"/>
  <c r="C432" i="12"/>
  <c r="D432" i="12"/>
  <c r="E432" i="12"/>
  <c r="N434" i="3"/>
  <c r="B433" i="12"/>
  <c r="I444" i="4"/>
  <c r="H444" i="4"/>
  <c r="E444" i="4" s="1"/>
  <c r="L444" i="4" s="1"/>
  <c r="K444" i="4" s="1"/>
  <c r="C444" i="4"/>
  <c r="C339" i="17"/>
  <c r="D339" i="17"/>
  <c r="B445" i="4"/>
  <c r="E339" i="17"/>
  <c r="F339" i="17"/>
  <c r="G339" i="17"/>
  <c r="H339" i="17"/>
  <c r="B340" i="17"/>
  <c r="C433" i="12" l="1"/>
  <c r="D433" i="12"/>
  <c r="E433" i="12"/>
  <c r="N435" i="3"/>
  <c r="B434" i="12"/>
  <c r="B431" i="13"/>
  <c r="C430" i="13"/>
  <c r="D430" i="13"/>
  <c r="E430" i="13"/>
  <c r="G353" i="14"/>
  <c r="B352" i="20"/>
  <c r="D352" i="20" s="1"/>
  <c r="I445" i="4"/>
  <c r="H445" i="4"/>
  <c r="E445" i="4" s="1"/>
  <c r="L445" i="4" s="1"/>
  <c r="K445" i="4" s="1"/>
  <c r="C445" i="4"/>
  <c r="C340" i="17"/>
  <c r="D340" i="17"/>
  <c r="B446" i="4"/>
  <c r="E340" i="17"/>
  <c r="F340" i="17"/>
  <c r="G340" i="17"/>
  <c r="H340" i="17"/>
  <c r="B341" i="17"/>
  <c r="G354" i="14" l="1"/>
  <c r="B353" i="20"/>
  <c r="D353" i="20" s="1"/>
  <c r="B432" i="13"/>
  <c r="C431" i="13"/>
  <c r="D431" i="13"/>
  <c r="E431" i="13"/>
  <c r="C434" i="12"/>
  <c r="D434" i="12"/>
  <c r="E434" i="12"/>
  <c r="N436" i="3"/>
  <c r="B435" i="12"/>
  <c r="I446" i="4"/>
  <c r="H446" i="4"/>
  <c r="E446" i="4" s="1"/>
  <c r="L446" i="4" s="1"/>
  <c r="K446" i="4" s="1"/>
  <c r="C446" i="4"/>
  <c r="C341" i="17"/>
  <c r="D341" i="17"/>
  <c r="B447" i="4"/>
  <c r="E341" i="17"/>
  <c r="F341" i="17"/>
  <c r="G341" i="17"/>
  <c r="H341" i="17"/>
  <c r="B342" i="17"/>
  <c r="C435" i="12" l="1"/>
  <c r="D435" i="12"/>
  <c r="E435" i="12"/>
  <c r="N437" i="3"/>
  <c r="B436" i="12"/>
  <c r="B433" i="13"/>
  <c r="C432" i="13"/>
  <c r="D432" i="13"/>
  <c r="E432" i="13"/>
  <c r="G355" i="14"/>
  <c r="B354" i="20"/>
  <c r="D354" i="20" s="1"/>
  <c r="I447" i="4"/>
  <c r="H447" i="4"/>
  <c r="E447" i="4" s="1"/>
  <c r="L447" i="4" s="1"/>
  <c r="K447" i="4" s="1"/>
  <c r="C447" i="4"/>
  <c r="C342" i="17"/>
  <c r="D342" i="17"/>
  <c r="B448" i="4"/>
  <c r="E342" i="17"/>
  <c r="F342" i="17"/>
  <c r="G342" i="17"/>
  <c r="H342" i="17"/>
  <c r="B343" i="17"/>
  <c r="G356" i="14" l="1"/>
  <c r="B355" i="20"/>
  <c r="D355" i="20" s="1"/>
  <c r="B434" i="13"/>
  <c r="C433" i="13"/>
  <c r="D433" i="13"/>
  <c r="E433" i="13"/>
  <c r="C436" i="12"/>
  <c r="D436" i="12"/>
  <c r="E436" i="12"/>
  <c r="N438" i="3"/>
  <c r="B437" i="12"/>
  <c r="I448" i="4"/>
  <c r="H448" i="4"/>
  <c r="E448" i="4" s="1"/>
  <c r="L448" i="4" s="1"/>
  <c r="K448" i="4" s="1"/>
  <c r="C448" i="4"/>
  <c r="C343" i="17"/>
  <c r="D343" i="17"/>
  <c r="B449" i="4"/>
  <c r="E343" i="17"/>
  <c r="F343" i="17"/>
  <c r="G343" i="17"/>
  <c r="H343" i="17"/>
  <c r="B344" i="17"/>
  <c r="C437" i="12" l="1"/>
  <c r="D437" i="12"/>
  <c r="E437" i="12"/>
  <c r="N439" i="3"/>
  <c r="B438" i="12"/>
  <c r="B435" i="13"/>
  <c r="C434" i="13"/>
  <c r="D434" i="13"/>
  <c r="E434" i="13"/>
  <c r="G357" i="14"/>
  <c r="B356" i="20"/>
  <c r="D356" i="20" s="1"/>
  <c r="I449" i="4"/>
  <c r="H449" i="4"/>
  <c r="E449" i="4" s="1"/>
  <c r="L449" i="4" s="1"/>
  <c r="K449" i="4" s="1"/>
  <c r="C449" i="4"/>
  <c r="C344" i="17"/>
  <c r="D344" i="17"/>
  <c r="B450" i="4"/>
  <c r="E344" i="17"/>
  <c r="F344" i="17"/>
  <c r="G344" i="17"/>
  <c r="H344" i="17"/>
  <c r="B345" i="17"/>
  <c r="G358" i="14" l="1"/>
  <c r="B357" i="20"/>
  <c r="D357" i="20" s="1"/>
  <c r="B436" i="13"/>
  <c r="C435" i="13"/>
  <c r="D435" i="13"/>
  <c r="E435" i="13"/>
  <c r="C438" i="12"/>
  <c r="D438" i="12"/>
  <c r="E438" i="12"/>
  <c r="N440" i="3"/>
  <c r="B439" i="12"/>
  <c r="I450" i="4"/>
  <c r="H450" i="4"/>
  <c r="E450" i="4" s="1"/>
  <c r="L450" i="4" s="1"/>
  <c r="K450" i="4" s="1"/>
  <c r="C450" i="4"/>
  <c r="C345" i="17"/>
  <c r="D345" i="17"/>
  <c r="B451" i="4"/>
  <c r="E345" i="17"/>
  <c r="F345" i="17"/>
  <c r="G345" i="17"/>
  <c r="H345" i="17"/>
  <c r="B346" i="17"/>
  <c r="C439" i="12" l="1"/>
  <c r="D439" i="12"/>
  <c r="E439" i="12"/>
  <c r="N441" i="3"/>
  <c r="B440" i="12"/>
  <c r="B437" i="13"/>
  <c r="C436" i="13"/>
  <c r="D436" i="13"/>
  <c r="E436" i="13"/>
  <c r="G359" i="14"/>
  <c r="B358" i="20"/>
  <c r="D358" i="20" s="1"/>
  <c r="I451" i="4"/>
  <c r="H451" i="4"/>
  <c r="E451" i="4" s="1"/>
  <c r="L451" i="4" s="1"/>
  <c r="K451" i="4" s="1"/>
  <c r="C451" i="4"/>
  <c r="C346" i="17"/>
  <c r="D346" i="17"/>
  <c r="B452" i="4"/>
  <c r="E346" i="17"/>
  <c r="F346" i="17"/>
  <c r="G346" i="17"/>
  <c r="H346" i="17"/>
  <c r="B347" i="17"/>
  <c r="G360" i="14" l="1"/>
  <c r="B359" i="20"/>
  <c r="D359" i="20" s="1"/>
  <c r="B438" i="13"/>
  <c r="C437" i="13"/>
  <c r="D437" i="13"/>
  <c r="E437" i="13"/>
  <c r="C440" i="12"/>
  <c r="D440" i="12"/>
  <c r="E440" i="12"/>
  <c r="N442" i="3"/>
  <c r="B441" i="12"/>
  <c r="I452" i="4"/>
  <c r="H452" i="4"/>
  <c r="E452" i="4" s="1"/>
  <c r="L452" i="4" s="1"/>
  <c r="K452" i="4" s="1"/>
  <c r="C452" i="4"/>
  <c r="C347" i="17"/>
  <c r="D347" i="17"/>
  <c r="B453" i="4"/>
  <c r="E347" i="17"/>
  <c r="F347" i="17"/>
  <c r="G347" i="17"/>
  <c r="H347" i="17"/>
  <c r="B348" i="17"/>
  <c r="C441" i="12" l="1"/>
  <c r="D441" i="12"/>
  <c r="E441" i="12"/>
  <c r="N443" i="3"/>
  <c r="B442" i="12"/>
  <c r="B439" i="13"/>
  <c r="C438" i="13"/>
  <c r="D438" i="13"/>
  <c r="E438" i="13"/>
  <c r="G361" i="14"/>
  <c r="B360" i="20"/>
  <c r="D360" i="20" s="1"/>
  <c r="I453" i="4"/>
  <c r="H453" i="4"/>
  <c r="E453" i="4" s="1"/>
  <c r="L453" i="4" s="1"/>
  <c r="K453" i="4" s="1"/>
  <c r="C453" i="4"/>
  <c r="C348" i="17"/>
  <c r="D348" i="17"/>
  <c r="B454" i="4"/>
  <c r="E348" i="17"/>
  <c r="F348" i="17"/>
  <c r="G348" i="17"/>
  <c r="H348" i="17"/>
  <c r="B349" i="17"/>
  <c r="G362" i="14" l="1"/>
  <c r="B361" i="20"/>
  <c r="D361" i="20" s="1"/>
  <c r="B440" i="13"/>
  <c r="C439" i="13"/>
  <c r="D439" i="13"/>
  <c r="E439" i="13"/>
  <c r="C442" i="12"/>
  <c r="D442" i="12"/>
  <c r="E442" i="12"/>
  <c r="N444" i="3"/>
  <c r="B443" i="12"/>
  <c r="I454" i="4"/>
  <c r="H454" i="4"/>
  <c r="E454" i="4" s="1"/>
  <c r="L454" i="4" s="1"/>
  <c r="K454" i="4" s="1"/>
  <c r="C454" i="4"/>
  <c r="C349" i="17"/>
  <c r="D349" i="17"/>
  <c r="B455" i="4"/>
  <c r="E349" i="17"/>
  <c r="F349" i="17"/>
  <c r="G349" i="17"/>
  <c r="H349" i="17"/>
  <c r="B350" i="17"/>
  <c r="C443" i="12" l="1"/>
  <c r="D443" i="12"/>
  <c r="E443" i="12"/>
  <c r="N445" i="3"/>
  <c r="B444" i="12"/>
  <c r="B441" i="13"/>
  <c r="C440" i="13"/>
  <c r="D440" i="13"/>
  <c r="E440" i="13"/>
  <c r="G363" i="14"/>
  <c r="B362" i="20"/>
  <c r="D362" i="20" s="1"/>
  <c r="I455" i="4"/>
  <c r="H455" i="4"/>
  <c r="E455" i="4" s="1"/>
  <c r="L455" i="4" s="1"/>
  <c r="K455" i="4" s="1"/>
  <c r="C455" i="4"/>
  <c r="C350" i="17"/>
  <c r="D350" i="17"/>
  <c r="B456" i="4"/>
  <c r="E350" i="17"/>
  <c r="F350" i="17"/>
  <c r="G350" i="17"/>
  <c r="H350" i="17"/>
  <c r="B351" i="17"/>
  <c r="G364" i="14" l="1"/>
  <c r="B363" i="20"/>
  <c r="D363" i="20" s="1"/>
  <c r="B442" i="13"/>
  <c r="C441" i="13"/>
  <c r="D441" i="13"/>
  <c r="E441" i="13"/>
  <c r="C444" i="12"/>
  <c r="D444" i="12"/>
  <c r="E444" i="12"/>
  <c r="N446" i="3"/>
  <c r="B445" i="12"/>
  <c r="I456" i="4"/>
  <c r="H456" i="4"/>
  <c r="E456" i="4" s="1"/>
  <c r="L456" i="4" s="1"/>
  <c r="K456" i="4" s="1"/>
  <c r="C456" i="4"/>
  <c r="C351" i="17"/>
  <c r="D351" i="17"/>
  <c r="B457" i="4"/>
  <c r="E351" i="17"/>
  <c r="F351" i="17"/>
  <c r="G351" i="17"/>
  <c r="H351" i="17"/>
  <c r="B352" i="17"/>
  <c r="C445" i="12" l="1"/>
  <c r="D445" i="12"/>
  <c r="E445" i="12"/>
  <c r="N447" i="3"/>
  <c r="B446" i="12"/>
  <c r="B443" i="13"/>
  <c r="C442" i="13"/>
  <c r="D442" i="13"/>
  <c r="E442" i="13"/>
  <c r="G365" i="14"/>
  <c r="B364" i="20"/>
  <c r="D364" i="20" s="1"/>
  <c r="I457" i="4"/>
  <c r="H457" i="4"/>
  <c r="E457" i="4" s="1"/>
  <c r="L457" i="4" s="1"/>
  <c r="K457" i="4" s="1"/>
  <c r="C457" i="4"/>
  <c r="C352" i="17"/>
  <c r="D352" i="17"/>
  <c r="B458" i="4"/>
  <c r="E352" i="17"/>
  <c r="F352" i="17"/>
  <c r="G352" i="17"/>
  <c r="H352" i="17"/>
  <c r="B353" i="17"/>
  <c r="G366" i="14" l="1"/>
  <c r="B365" i="20"/>
  <c r="D365" i="20" s="1"/>
  <c r="B444" i="13"/>
  <c r="C443" i="13"/>
  <c r="D443" i="13"/>
  <c r="E443" i="13"/>
  <c r="C446" i="12"/>
  <c r="D446" i="12"/>
  <c r="E446" i="12"/>
  <c r="N448" i="3"/>
  <c r="B447" i="12"/>
  <c r="I458" i="4"/>
  <c r="H458" i="4"/>
  <c r="E458" i="4" s="1"/>
  <c r="L458" i="4" s="1"/>
  <c r="K458" i="4" s="1"/>
  <c r="C458" i="4"/>
  <c r="C353" i="17"/>
  <c r="D353" i="17"/>
  <c r="B459" i="4"/>
  <c r="E353" i="17"/>
  <c r="F353" i="17"/>
  <c r="G353" i="17"/>
  <c r="H353" i="17"/>
  <c r="B354" i="17"/>
  <c r="C447" i="12" l="1"/>
  <c r="D447" i="12"/>
  <c r="E447" i="12"/>
  <c r="N449" i="3"/>
  <c r="B448" i="12"/>
  <c r="B445" i="13"/>
  <c r="C444" i="13"/>
  <c r="D444" i="13"/>
  <c r="E444" i="13"/>
  <c r="G367" i="14"/>
  <c r="B366" i="20"/>
  <c r="D366" i="20" s="1"/>
  <c r="I459" i="4"/>
  <c r="H459" i="4"/>
  <c r="E459" i="4" s="1"/>
  <c r="L459" i="4" s="1"/>
  <c r="K459" i="4" s="1"/>
  <c r="C459" i="4"/>
  <c r="C354" i="17"/>
  <c r="D354" i="17"/>
  <c r="B460" i="4"/>
  <c r="E354" i="17"/>
  <c r="F354" i="17"/>
  <c r="G354" i="17"/>
  <c r="H354" i="17"/>
  <c r="B355" i="17"/>
  <c r="G368" i="14" l="1"/>
  <c r="B367" i="20"/>
  <c r="D367" i="20" s="1"/>
  <c r="B446" i="13"/>
  <c r="C445" i="13"/>
  <c r="D445" i="13"/>
  <c r="E445" i="13"/>
  <c r="C448" i="12"/>
  <c r="D448" i="12"/>
  <c r="E448" i="12"/>
  <c r="N450" i="3"/>
  <c r="B449" i="12"/>
  <c r="I460" i="4"/>
  <c r="H460" i="4"/>
  <c r="E460" i="4" s="1"/>
  <c r="L460" i="4" s="1"/>
  <c r="K460" i="4" s="1"/>
  <c r="C460" i="4"/>
  <c r="C355" i="17"/>
  <c r="D355" i="17"/>
  <c r="B461" i="4"/>
  <c r="E355" i="17"/>
  <c r="F355" i="17"/>
  <c r="G355" i="17"/>
  <c r="H355" i="17"/>
  <c r="B356" i="17"/>
  <c r="C449" i="12" l="1"/>
  <c r="D449" i="12"/>
  <c r="E449" i="12"/>
  <c r="N451" i="3"/>
  <c r="B450" i="12"/>
  <c r="B447" i="13"/>
  <c r="C446" i="13"/>
  <c r="D446" i="13"/>
  <c r="E446" i="13"/>
  <c r="G369" i="14"/>
  <c r="B368" i="20"/>
  <c r="D368" i="20" s="1"/>
  <c r="I461" i="4"/>
  <c r="H461" i="4"/>
  <c r="E461" i="4" s="1"/>
  <c r="L461" i="4" s="1"/>
  <c r="K461" i="4" s="1"/>
  <c r="C461" i="4"/>
  <c r="C356" i="17"/>
  <c r="D356" i="17"/>
  <c r="B462" i="4"/>
  <c r="E356" i="17"/>
  <c r="F356" i="17"/>
  <c r="G356" i="17"/>
  <c r="H356" i="17"/>
  <c r="B357" i="17"/>
  <c r="G370" i="14" l="1"/>
  <c r="B369" i="20"/>
  <c r="D369" i="20" s="1"/>
  <c r="B448" i="13"/>
  <c r="C447" i="13"/>
  <c r="D447" i="13"/>
  <c r="E447" i="13"/>
  <c r="C450" i="12"/>
  <c r="D450" i="12"/>
  <c r="E450" i="12"/>
  <c r="N452" i="3"/>
  <c r="B451" i="12"/>
  <c r="I462" i="4"/>
  <c r="H462" i="4"/>
  <c r="E462" i="4" s="1"/>
  <c r="L462" i="4" s="1"/>
  <c r="K462" i="4" s="1"/>
  <c r="C462" i="4"/>
  <c r="C357" i="17"/>
  <c r="D357" i="17"/>
  <c r="B463" i="4"/>
  <c r="E357" i="17"/>
  <c r="F357" i="17"/>
  <c r="G357" i="17"/>
  <c r="H357" i="17"/>
  <c r="B358" i="17"/>
  <c r="C451" i="12" l="1"/>
  <c r="D451" i="12"/>
  <c r="E451" i="12"/>
  <c r="N453" i="3"/>
  <c r="B452" i="12"/>
  <c r="B449" i="13"/>
  <c r="C448" i="13"/>
  <c r="D448" i="13"/>
  <c r="E448" i="13"/>
  <c r="G371" i="14"/>
  <c r="B370" i="20"/>
  <c r="D370" i="20" s="1"/>
  <c r="I463" i="4"/>
  <c r="H463" i="4"/>
  <c r="E463" i="4" s="1"/>
  <c r="L463" i="4" s="1"/>
  <c r="K463" i="4" s="1"/>
  <c r="C463" i="4"/>
  <c r="C358" i="17"/>
  <c r="D358" i="17"/>
  <c r="B464" i="4"/>
  <c r="E358" i="17"/>
  <c r="F358" i="17"/>
  <c r="G358" i="17"/>
  <c r="H358" i="17"/>
  <c r="B359" i="17"/>
  <c r="G372" i="14" l="1"/>
  <c r="B371" i="20"/>
  <c r="D371" i="20" s="1"/>
  <c r="B450" i="13"/>
  <c r="C449" i="13"/>
  <c r="D449" i="13"/>
  <c r="E449" i="13"/>
  <c r="C452" i="12"/>
  <c r="D452" i="12"/>
  <c r="E452" i="12"/>
  <c r="N454" i="3"/>
  <c r="B453" i="12"/>
  <c r="I464" i="4"/>
  <c r="H464" i="4"/>
  <c r="E464" i="4" s="1"/>
  <c r="L464" i="4" s="1"/>
  <c r="K464" i="4" s="1"/>
  <c r="C464" i="4"/>
  <c r="C359" i="17"/>
  <c r="D359" i="17"/>
  <c r="B465" i="4"/>
  <c r="E359" i="17"/>
  <c r="F359" i="17"/>
  <c r="G359" i="17"/>
  <c r="H359" i="17"/>
  <c r="B360" i="17"/>
  <c r="C453" i="12" l="1"/>
  <c r="D453" i="12"/>
  <c r="E453" i="12"/>
  <c r="N455" i="3"/>
  <c r="B454" i="12"/>
  <c r="B451" i="13"/>
  <c r="C450" i="13"/>
  <c r="D450" i="13"/>
  <c r="E450" i="13"/>
  <c r="G373" i="14"/>
  <c r="B372" i="20"/>
  <c r="D372" i="20" s="1"/>
  <c r="I465" i="4"/>
  <c r="H465" i="4"/>
  <c r="E465" i="4" s="1"/>
  <c r="L465" i="4" s="1"/>
  <c r="K465" i="4" s="1"/>
  <c r="C465" i="4"/>
  <c r="C360" i="17"/>
  <c r="D360" i="17"/>
  <c r="B466" i="4"/>
  <c r="E360" i="17"/>
  <c r="F360" i="17"/>
  <c r="G360" i="17"/>
  <c r="H360" i="17"/>
  <c r="B361" i="17"/>
  <c r="G374" i="14" l="1"/>
  <c r="B373" i="20"/>
  <c r="D373" i="20" s="1"/>
  <c r="B452" i="13"/>
  <c r="C451" i="13"/>
  <c r="D451" i="13"/>
  <c r="E451" i="13"/>
  <c r="C454" i="12"/>
  <c r="D454" i="12"/>
  <c r="E454" i="12"/>
  <c r="N456" i="3"/>
  <c r="B455" i="12"/>
  <c r="I466" i="4"/>
  <c r="H466" i="4"/>
  <c r="E466" i="4" s="1"/>
  <c r="L466" i="4" s="1"/>
  <c r="K466" i="4" s="1"/>
  <c r="C466" i="4"/>
  <c r="C361" i="17"/>
  <c r="D361" i="17"/>
  <c r="B467" i="4"/>
  <c r="E361" i="17"/>
  <c r="F361" i="17"/>
  <c r="G361" i="17"/>
  <c r="H361" i="17"/>
  <c r="B362" i="17"/>
  <c r="C455" i="12" l="1"/>
  <c r="D455" i="12"/>
  <c r="E455" i="12"/>
  <c r="N457" i="3"/>
  <c r="B456" i="12"/>
  <c r="B453" i="13"/>
  <c r="C452" i="13"/>
  <c r="D452" i="13"/>
  <c r="E452" i="13"/>
  <c r="G375" i="14"/>
  <c r="B374" i="20"/>
  <c r="D374" i="20" s="1"/>
  <c r="I467" i="4"/>
  <c r="H467" i="4"/>
  <c r="E467" i="4" s="1"/>
  <c r="L467" i="4" s="1"/>
  <c r="K467" i="4" s="1"/>
  <c r="C467" i="4"/>
  <c r="C362" i="17"/>
  <c r="D362" i="17"/>
  <c r="B468" i="4"/>
  <c r="E362" i="17"/>
  <c r="F362" i="17"/>
  <c r="G362" i="17"/>
  <c r="H362" i="17"/>
  <c r="B363" i="17"/>
  <c r="G376" i="14" l="1"/>
  <c r="B375" i="20"/>
  <c r="D375" i="20" s="1"/>
  <c r="B454" i="13"/>
  <c r="C453" i="13"/>
  <c r="D453" i="13"/>
  <c r="E453" i="13"/>
  <c r="C456" i="12"/>
  <c r="D456" i="12"/>
  <c r="E456" i="12"/>
  <c r="N458" i="3"/>
  <c r="B457" i="12"/>
  <c r="I468" i="4"/>
  <c r="H468" i="4"/>
  <c r="E468" i="4" s="1"/>
  <c r="L468" i="4" s="1"/>
  <c r="K468" i="4" s="1"/>
  <c r="C468" i="4"/>
  <c r="C363" i="17"/>
  <c r="D363" i="17"/>
  <c r="B469" i="4"/>
  <c r="E363" i="17"/>
  <c r="F363" i="17"/>
  <c r="G363" i="17"/>
  <c r="H363" i="17"/>
  <c r="B364" i="17"/>
  <c r="C457" i="12" l="1"/>
  <c r="D457" i="12"/>
  <c r="E457" i="12"/>
  <c r="N459" i="3"/>
  <c r="B458" i="12"/>
  <c r="B455" i="13"/>
  <c r="C454" i="13"/>
  <c r="D454" i="13"/>
  <c r="E454" i="13"/>
  <c r="G377" i="14"/>
  <c r="B376" i="20"/>
  <c r="D376" i="20" s="1"/>
  <c r="I469" i="4"/>
  <c r="H469" i="4"/>
  <c r="E469" i="4" s="1"/>
  <c r="L469" i="4" s="1"/>
  <c r="K469" i="4" s="1"/>
  <c r="C469" i="4"/>
  <c r="C364" i="17"/>
  <c r="D364" i="17"/>
  <c r="B470" i="4"/>
  <c r="E364" i="17"/>
  <c r="F364" i="17"/>
  <c r="G364" i="17"/>
  <c r="H364" i="17"/>
  <c r="B365" i="17"/>
  <c r="G378" i="14" l="1"/>
  <c r="B377" i="20"/>
  <c r="D377" i="20" s="1"/>
  <c r="B456" i="13"/>
  <c r="C455" i="13"/>
  <c r="D455" i="13"/>
  <c r="E455" i="13"/>
  <c r="C458" i="12"/>
  <c r="D458" i="12"/>
  <c r="E458" i="12"/>
  <c r="N460" i="3"/>
  <c r="B459" i="12"/>
  <c r="I470" i="4"/>
  <c r="H470" i="4"/>
  <c r="E470" i="4" s="1"/>
  <c r="L470" i="4" s="1"/>
  <c r="K470" i="4" s="1"/>
  <c r="C470" i="4"/>
  <c r="C365" i="17"/>
  <c r="D365" i="17"/>
  <c r="B471" i="4"/>
  <c r="E365" i="17"/>
  <c r="F365" i="17"/>
  <c r="G365" i="17"/>
  <c r="H365" i="17"/>
  <c r="B366" i="17"/>
  <c r="C459" i="12" l="1"/>
  <c r="D459" i="12"/>
  <c r="E459" i="12"/>
  <c r="N461" i="3"/>
  <c r="B460" i="12"/>
  <c r="B457" i="13"/>
  <c r="C456" i="13"/>
  <c r="D456" i="13"/>
  <c r="E456" i="13"/>
  <c r="G379" i="14"/>
  <c r="B378" i="20"/>
  <c r="D378" i="20" s="1"/>
  <c r="I471" i="4"/>
  <c r="H471" i="4"/>
  <c r="E471" i="4" s="1"/>
  <c r="L471" i="4" s="1"/>
  <c r="K471" i="4" s="1"/>
  <c r="C471" i="4"/>
  <c r="C366" i="17"/>
  <c r="D366" i="17"/>
  <c r="B472" i="4"/>
  <c r="E366" i="17"/>
  <c r="F366" i="17"/>
  <c r="G366" i="17"/>
  <c r="H366" i="17"/>
  <c r="B367" i="17"/>
  <c r="G380" i="14" l="1"/>
  <c r="B379" i="20"/>
  <c r="D379" i="20" s="1"/>
  <c r="B458" i="13"/>
  <c r="C457" i="13"/>
  <c r="D457" i="13"/>
  <c r="E457" i="13"/>
  <c r="C460" i="12"/>
  <c r="D460" i="12"/>
  <c r="E460" i="12"/>
  <c r="N462" i="3"/>
  <c r="B461" i="12"/>
  <c r="I472" i="4"/>
  <c r="H472" i="4"/>
  <c r="E472" i="4" s="1"/>
  <c r="L472" i="4" s="1"/>
  <c r="K472" i="4" s="1"/>
  <c r="C472" i="4"/>
  <c r="C367" i="17"/>
  <c r="D367" i="17"/>
  <c r="B473" i="4"/>
  <c r="E367" i="17"/>
  <c r="F367" i="17"/>
  <c r="G367" i="17"/>
  <c r="H367" i="17"/>
  <c r="B368" i="17"/>
  <c r="C461" i="12" l="1"/>
  <c r="D461" i="12"/>
  <c r="E461" i="12"/>
  <c r="N463" i="3"/>
  <c r="B462" i="12"/>
  <c r="B459" i="13"/>
  <c r="C458" i="13"/>
  <c r="D458" i="13"/>
  <c r="E458" i="13"/>
  <c r="G381" i="14"/>
  <c r="B380" i="20"/>
  <c r="D380" i="20" s="1"/>
  <c r="I473" i="4"/>
  <c r="H473" i="4"/>
  <c r="E473" i="4" s="1"/>
  <c r="L473" i="4" s="1"/>
  <c r="K473" i="4" s="1"/>
  <c r="C473" i="4"/>
  <c r="C368" i="17"/>
  <c r="D368" i="17"/>
  <c r="B474" i="4"/>
  <c r="E368" i="17"/>
  <c r="F368" i="17"/>
  <c r="G368" i="17"/>
  <c r="H368" i="17"/>
  <c r="B369" i="17"/>
  <c r="G382" i="14" l="1"/>
  <c r="B381" i="20"/>
  <c r="D381" i="20" s="1"/>
  <c r="B460" i="13"/>
  <c r="C459" i="13"/>
  <c r="D459" i="13"/>
  <c r="E459" i="13"/>
  <c r="C462" i="12"/>
  <c r="D462" i="12"/>
  <c r="E462" i="12"/>
  <c r="N464" i="3"/>
  <c r="B463" i="12"/>
  <c r="I474" i="4"/>
  <c r="H474" i="4"/>
  <c r="E474" i="4" s="1"/>
  <c r="L474" i="4" s="1"/>
  <c r="K474" i="4" s="1"/>
  <c r="C474" i="4"/>
  <c r="C369" i="17"/>
  <c r="D369" i="17"/>
  <c r="B475" i="4"/>
  <c r="E369" i="17"/>
  <c r="F369" i="17"/>
  <c r="G369" i="17"/>
  <c r="H369" i="17"/>
  <c r="B370" i="17"/>
  <c r="C463" i="12" l="1"/>
  <c r="D463" i="12"/>
  <c r="E463" i="12"/>
  <c r="N465" i="3"/>
  <c r="B464" i="12"/>
  <c r="B461" i="13"/>
  <c r="C460" i="13"/>
  <c r="D460" i="13"/>
  <c r="E460" i="13"/>
  <c r="G383" i="14"/>
  <c r="B382" i="20"/>
  <c r="D382" i="20" s="1"/>
  <c r="I475" i="4"/>
  <c r="H475" i="4"/>
  <c r="E475" i="4" s="1"/>
  <c r="L475" i="4" s="1"/>
  <c r="K475" i="4" s="1"/>
  <c r="C475" i="4"/>
  <c r="C370" i="17"/>
  <c r="D370" i="17"/>
  <c r="B476" i="4"/>
  <c r="E370" i="17"/>
  <c r="F370" i="17"/>
  <c r="G370" i="17"/>
  <c r="H370" i="17"/>
  <c r="B371" i="17"/>
  <c r="G384" i="14" l="1"/>
  <c r="B383" i="20"/>
  <c r="D383" i="20" s="1"/>
  <c r="B462" i="13"/>
  <c r="C461" i="13"/>
  <c r="D461" i="13"/>
  <c r="E461" i="13"/>
  <c r="C464" i="12"/>
  <c r="D464" i="12"/>
  <c r="E464" i="12"/>
  <c r="N466" i="3"/>
  <c r="B465" i="12"/>
  <c r="I476" i="4"/>
  <c r="H476" i="4"/>
  <c r="E476" i="4" s="1"/>
  <c r="L476" i="4" s="1"/>
  <c r="K476" i="4" s="1"/>
  <c r="C476" i="4"/>
  <c r="C371" i="17"/>
  <c r="D371" i="17"/>
  <c r="B477" i="4"/>
  <c r="E371" i="17"/>
  <c r="F371" i="17"/>
  <c r="G371" i="17"/>
  <c r="H371" i="17"/>
  <c r="B372" i="17"/>
  <c r="C465" i="12" l="1"/>
  <c r="D465" i="12"/>
  <c r="E465" i="12"/>
  <c r="N467" i="3"/>
  <c r="B466" i="12"/>
  <c r="B463" i="13"/>
  <c r="C462" i="13"/>
  <c r="D462" i="13"/>
  <c r="E462" i="13"/>
  <c r="G385" i="14"/>
  <c r="B384" i="20"/>
  <c r="D384" i="20" s="1"/>
  <c r="I477" i="4"/>
  <c r="H477" i="4"/>
  <c r="E477" i="4" s="1"/>
  <c r="L477" i="4" s="1"/>
  <c r="K477" i="4" s="1"/>
  <c r="C477" i="4"/>
  <c r="C372" i="17"/>
  <c r="D372" i="17"/>
  <c r="B478" i="4"/>
  <c r="E372" i="17"/>
  <c r="F372" i="17"/>
  <c r="G372" i="17"/>
  <c r="H372" i="17"/>
  <c r="B373" i="17"/>
  <c r="G386" i="14" l="1"/>
  <c r="B385" i="20"/>
  <c r="D385" i="20" s="1"/>
  <c r="B464" i="13"/>
  <c r="C463" i="13"/>
  <c r="D463" i="13"/>
  <c r="E463" i="13"/>
  <c r="C466" i="12"/>
  <c r="D466" i="12"/>
  <c r="E466" i="12"/>
  <c r="N468" i="3"/>
  <c r="B467" i="12"/>
  <c r="I478" i="4"/>
  <c r="H478" i="4"/>
  <c r="E478" i="4" s="1"/>
  <c r="L478" i="4" s="1"/>
  <c r="K478" i="4" s="1"/>
  <c r="C478" i="4"/>
  <c r="C373" i="17"/>
  <c r="D373" i="17"/>
  <c r="B479" i="4"/>
  <c r="E373" i="17"/>
  <c r="F373" i="17"/>
  <c r="G373" i="17"/>
  <c r="H373" i="17"/>
  <c r="B374" i="17"/>
  <c r="C467" i="12" l="1"/>
  <c r="D467" i="12"/>
  <c r="E467" i="12"/>
  <c r="N469" i="3"/>
  <c r="B468" i="12"/>
  <c r="B465" i="13"/>
  <c r="C464" i="13"/>
  <c r="D464" i="13"/>
  <c r="E464" i="13"/>
  <c r="G387" i="14"/>
  <c r="B386" i="20"/>
  <c r="D386" i="20" s="1"/>
  <c r="I479" i="4"/>
  <c r="H479" i="4"/>
  <c r="E479" i="4" s="1"/>
  <c r="L479" i="4" s="1"/>
  <c r="K479" i="4" s="1"/>
  <c r="C479" i="4"/>
  <c r="C374" i="17"/>
  <c r="D374" i="17"/>
  <c r="B480" i="4"/>
  <c r="E374" i="17"/>
  <c r="F374" i="17"/>
  <c r="G374" i="17"/>
  <c r="H374" i="17"/>
  <c r="B375" i="17"/>
  <c r="G388" i="14" l="1"/>
  <c r="B387" i="20"/>
  <c r="D387" i="20" s="1"/>
  <c r="B466" i="13"/>
  <c r="C465" i="13"/>
  <c r="D465" i="13"/>
  <c r="E465" i="13"/>
  <c r="C468" i="12"/>
  <c r="D468" i="12"/>
  <c r="E468" i="12"/>
  <c r="N470" i="3"/>
  <c r="B469" i="12"/>
  <c r="I480" i="4"/>
  <c r="H480" i="4"/>
  <c r="E480" i="4" s="1"/>
  <c r="L480" i="4" s="1"/>
  <c r="K480" i="4" s="1"/>
  <c r="C480" i="4"/>
  <c r="C375" i="17"/>
  <c r="D375" i="17"/>
  <c r="B481" i="4"/>
  <c r="E375" i="17"/>
  <c r="F375" i="17"/>
  <c r="G375" i="17"/>
  <c r="H375" i="17"/>
  <c r="B376" i="17"/>
  <c r="C469" i="12" l="1"/>
  <c r="D469" i="12"/>
  <c r="E469" i="12"/>
  <c r="N471" i="3"/>
  <c r="B470" i="12"/>
  <c r="B467" i="13"/>
  <c r="C466" i="13"/>
  <c r="D466" i="13"/>
  <c r="E466" i="13"/>
  <c r="G389" i="14"/>
  <c r="B388" i="20"/>
  <c r="D388" i="20" s="1"/>
  <c r="I481" i="4"/>
  <c r="H481" i="4"/>
  <c r="E481" i="4" s="1"/>
  <c r="L481" i="4" s="1"/>
  <c r="K481" i="4" s="1"/>
  <c r="C481" i="4"/>
  <c r="C376" i="17"/>
  <c r="D376" i="17"/>
  <c r="B482" i="4"/>
  <c r="E376" i="17"/>
  <c r="F376" i="17"/>
  <c r="G376" i="17"/>
  <c r="H376" i="17"/>
  <c r="B377" i="17"/>
  <c r="G390" i="14" l="1"/>
  <c r="B389" i="20"/>
  <c r="D389" i="20" s="1"/>
  <c r="B468" i="13"/>
  <c r="C467" i="13"/>
  <c r="D467" i="13"/>
  <c r="E467" i="13"/>
  <c r="C470" i="12"/>
  <c r="D470" i="12"/>
  <c r="E470" i="12"/>
  <c r="N472" i="3"/>
  <c r="B471" i="12"/>
  <c r="I482" i="4"/>
  <c r="H482" i="4"/>
  <c r="E482" i="4" s="1"/>
  <c r="L482" i="4" s="1"/>
  <c r="K482" i="4" s="1"/>
  <c r="C482" i="4"/>
  <c r="C377" i="17"/>
  <c r="D377" i="17"/>
  <c r="B483" i="4"/>
  <c r="E377" i="17"/>
  <c r="F377" i="17"/>
  <c r="G377" i="17"/>
  <c r="H377" i="17"/>
  <c r="B378" i="17"/>
  <c r="C471" i="12" l="1"/>
  <c r="D471" i="12"/>
  <c r="E471" i="12"/>
  <c r="N473" i="3"/>
  <c r="B472" i="12"/>
  <c r="B469" i="13"/>
  <c r="C468" i="13"/>
  <c r="D468" i="13"/>
  <c r="E468" i="13"/>
  <c r="G391" i="14"/>
  <c r="B390" i="20"/>
  <c r="D390" i="20" s="1"/>
  <c r="I483" i="4"/>
  <c r="H483" i="4"/>
  <c r="E483" i="4" s="1"/>
  <c r="L483" i="4" s="1"/>
  <c r="K483" i="4" s="1"/>
  <c r="C483" i="4"/>
  <c r="C378" i="17"/>
  <c r="D378" i="17"/>
  <c r="B484" i="4"/>
  <c r="E378" i="17"/>
  <c r="F378" i="17"/>
  <c r="G378" i="17"/>
  <c r="H378" i="17"/>
  <c r="B379" i="17"/>
  <c r="G392" i="14" l="1"/>
  <c r="B391" i="20"/>
  <c r="D391" i="20" s="1"/>
  <c r="B470" i="13"/>
  <c r="C469" i="13"/>
  <c r="D469" i="13"/>
  <c r="E469" i="13"/>
  <c r="C472" i="12"/>
  <c r="D472" i="12"/>
  <c r="E472" i="12"/>
  <c r="N474" i="3"/>
  <c r="B473" i="12"/>
  <c r="I484" i="4"/>
  <c r="H484" i="4"/>
  <c r="E484" i="4" s="1"/>
  <c r="L484" i="4" s="1"/>
  <c r="K484" i="4" s="1"/>
  <c r="C484" i="4"/>
  <c r="C379" i="17"/>
  <c r="D379" i="17"/>
  <c r="B485" i="4"/>
  <c r="E379" i="17"/>
  <c r="F379" i="17"/>
  <c r="G379" i="17"/>
  <c r="H379" i="17"/>
  <c r="B380" i="17"/>
  <c r="C473" i="12" l="1"/>
  <c r="D473" i="12"/>
  <c r="E473" i="12"/>
  <c r="N475" i="3"/>
  <c r="B474" i="12"/>
  <c r="B471" i="13"/>
  <c r="C470" i="13"/>
  <c r="D470" i="13"/>
  <c r="E470" i="13"/>
  <c r="G393" i="14"/>
  <c r="B392" i="20"/>
  <c r="D392" i="20" s="1"/>
  <c r="I485" i="4"/>
  <c r="H485" i="4"/>
  <c r="E485" i="4" s="1"/>
  <c r="L485" i="4" s="1"/>
  <c r="K485" i="4" s="1"/>
  <c r="C485" i="4"/>
  <c r="C380" i="17"/>
  <c r="D380" i="17"/>
  <c r="B486" i="4"/>
  <c r="E380" i="17"/>
  <c r="F380" i="17"/>
  <c r="G380" i="17"/>
  <c r="H380" i="17"/>
  <c r="B381" i="17"/>
  <c r="G394" i="14" l="1"/>
  <c r="B393" i="20"/>
  <c r="D393" i="20" s="1"/>
  <c r="B472" i="13"/>
  <c r="C471" i="13"/>
  <c r="D471" i="13"/>
  <c r="E471" i="13"/>
  <c r="C474" i="12"/>
  <c r="D474" i="12"/>
  <c r="E474" i="12"/>
  <c r="N476" i="3"/>
  <c r="B475" i="12"/>
  <c r="I486" i="4"/>
  <c r="H486" i="4"/>
  <c r="E486" i="4" s="1"/>
  <c r="L486" i="4" s="1"/>
  <c r="K486" i="4" s="1"/>
  <c r="C486" i="4"/>
  <c r="C381" i="17"/>
  <c r="D381" i="17"/>
  <c r="B487" i="4"/>
  <c r="E381" i="17"/>
  <c r="F381" i="17"/>
  <c r="G381" i="17"/>
  <c r="H381" i="17"/>
  <c r="B382" i="17"/>
  <c r="C475" i="12" l="1"/>
  <c r="D475" i="12"/>
  <c r="E475" i="12"/>
  <c r="N477" i="3"/>
  <c r="B476" i="12"/>
  <c r="B473" i="13"/>
  <c r="C472" i="13"/>
  <c r="D472" i="13"/>
  <c r="E472" i="13"/>
  <c r="G395" i="14"/>
  <c r="B394" i="20"/>
  <c r="D394" i="20" s="1"/>
  <c r="I487" i="4"/>
  <c r="H487" i="4"/>
  <c r="E487" i="4" s="1"/>
  <c r="L487" i="4" s="1"/>
  <c r="K487" i="4" s="1"/>
  <c r="C487" i="4"/>
  <c r="C382" i="17"/>
  <c r="D382" i="17"/>
  <c r="B488" i="4"/>
  <c r="E382" i="17"/>
  <c r="F382" i="17"/>
  <c r="G382" i="17"/>
  <c r="H382" i="17"/>
  <c r="B383" i="17"/>
  <c r="G396" i="14" l="1"/>
  <c r="B395" i="20"/>
  <c r="D395" i="20" s="1"/>
  <c r="B474" i="13"/>
  <c r="C473" i="13"/>
  <c r="D473" i="13"/>
  <c r="E473" i="13"/>
  <c r="C476" i="12"/>
  <c r="D476" i="12"/>
  <c r="E476" i="12"/>
  <c r="N478" i="3"/>
  <c r="B477" i="12"/>
  <c r="I488" i="4"/>
  <c r="H488" i="4"/>
  <c r="E488" i="4" s="1"/>
  <c r="L488" i="4" s="1"/>
  <c r="K488" i="4" s="1"/>
  <c r="C488" i="4"/>
  <c r="C383" i="17"/>
  <c r="D383" i="17"/>
  <c r="B489" i="4"/>
  <c r="E383" i="17"/>
  <c r="F383" i="17"/>
  <c r="G383" i="17"/>
  <c r="H383" i="17"/>
  <c r="B384" i="17"/>
  <c r="C477" i="12" l="1"/>
  <c r="D477" i="12"/>
  <c r="E477" i="12"/>
  <c r="N479" i="3"/>
  <c r="B478" i="12"/>
  <c r="B475" i="13"/>
  <c r="C474" i="13"/>
  <c r="D474" i="13"/>
  <c r="E474" i="13"/>
  <c r="G397" i="14"/>
  <c r="B396" i="20"/>
  <c r="D396" i="20" s="1"/>
  <c r="I489" i="4"/>
  <c r="H489" i="4"/>
  <c r="E489" i="4" s="1"/>
  <c r="L489" i="4" s="1"/>
  <c r="K489" i="4" s="1"/>
  <c r="C489" i="4"/>
  <c r="C384" i="17"/>
  <c r="D384" i="17"/>
  <c r="B490" i="4"/>
  <c r="E384" i="17"/>
  <c r="F384" i="17"/>
  <c r="G384" i="17"/>
  <c r="H384" i="17"/>
  <c r="B385" i="17"/>
  <c r="G398" i="14" l="1"/>
  <c r="B397" i="20"/>
  <c r="D397" i="20" s="1"/>
  <c r="B476" i="13"/>
  <c r="C475" i="13"/>
  <c r="D475" i="13"/>
  <c r="E475" i="13"/>
  <c r="C478" i="12"/>
  <c r="D478" i="12"/>
  <c r="E478" i="12"/>
  <c r="N480" i="3"/>
  <c r="B479" i="12"/>
  <c r="I490" i="4"/>
  <c r="H490" i="4"/>
  <c r="E490" i="4" s="1"/>
  <c r="L490" i="4" s="1"/>
  <c r="K490" i="4" s="1"/>
  <c r="C490" i="4"/>
  <c r="C385" i="17"/>
  <c r="D385" i="17"/>
  <c r="B491" i="4"/>
  <c r="E385" i="17"/>
  <c r="F385" i="17"/>
  <c r="G385" i="17"/>
  <c r="H385" i="17"/>
  <c r="B386" i="17"/>
  <c r="C479" i="12" l="1"/>
  <c r="D479" i="12"/>
  <c r="E479" i="12"/>
  <c r="N481" i="3"/>
  <c r="B480" i="12"/>
  <c r="B477" i="13"/>
  <c r="C476" i="13"/>
  <c r="D476" i="13"/>
  <c r="E476" i="13"/>
  <c r="G399" i="14"/>
  <c r="B398" i="20"/>
  <c r="D398" i="20" s="1"/>
  <c r="I491" i="4"/>
  <c r="H491" i="4"/>
  <c r="E491" i="4" s="1"/>
  <c r="L491" i="4" s="1"/>
  <c r="K491" i="4" s="1"/>
  <c r="C491" i="4"/>
  <c r="C386" i="17"/>
  <c r="D386" i="17"/>
  <c r="B492" i="4"/>
  <c r="E386" i="17"/>
  <c r="F386" i="17"/>
  <c r="G386" i="17"/>
  <c r="H386" i="17"/>
  <c r="B387" i="17"/>
  <c r="G400" i="14" l="1"/>
  <c r="B399" i="20"/>
  <c r="D399" i="20" s="1"/>
  <c r="B478" i="13"/>
  <c r="C477" i="13"/>
  <c r="D477" i="13"/>
  <c r="E477" i="13"/>
  <c r="C480" i="12"/>
  <c r="D480" i="12"/>
  <c r="E480" i="12"/>
  <c r="N482" i="3"/>
  <c r="B481" i="12"/>
  <c r="I492" i="4"/>
  <c r="H492" i="4"/>
  <c r="E492" i="4" s="1"/>
  <c r="L492" i="4" s="1"/>
  <c r="K492" i="4" s="1"/>
  <c r="C492" i="4"/>
  <c r="C387" i="17"/>
  <c r="D387" i="17"/>
  <c r="B493" i="4"/>
  <c r="E387" i="17"/>
  <c r="F387" i="17"/>
  <c r="G387" i="17"/>
  <c r="H387" i="17"/>
  <c r="B388" i="17"/>
  <c r="C481" i="12" l="1"/>
  <c r="D481" i="12"/>
  <c r="E481" i="12"/>
  <c r="N483" i="3"/>
  <c r="B482" i="12"/>
  <c r="B479" i="13"/>
  <c r="C478" i="13"/>
  <c r="D478" i="13"/>
  <c r="E478" i="13"/>
  <c r="G401" i="14"/>
  <c r="B400" i="20"/>
  <c r="D400" i="20" s="1"/>
  <c r="I493" i="4"/>
  <c r="H493" i="4"/>
  <c r="E493" i="4" s="1"/>
  <c r="L493" i="4" s="1"/>
  <c r="K493" i="4" s="1"/>
  <c r="C493" i="4"/>
  <c r="C388" i="17"/>
  <c r="D388" i="17"/>
  <c r="B494" i="4"/>
  <c r="E388" i="17"/>
  <c r="F388" i="17"/>
  <c r="G388" i="17"/>
  <c r="H388" i="17"/>
  <c r="B389" i="17"/>
  <c r="G402" i="14" l="1"/>
  <c r="B401" i="20"/>
  <c r="D401" i="20" s="1"/>
  <c r="B480" i="13"/>
  <c r="C479" i="13"/>
  <c r="D479" i="13"/>
  <c r="E479" i="13"/>
  <c r="C482" i="12"/>
  <c r="D482" i="12"/>
  <c r="E482" i="12"/>
  <c r="N484" i="3"/>
  <c r="B483" i="12"/>
  <c r="I494" i="4"/>
  <c r="H494" i="4"/>
  <c r="E494" i="4" s="1"/>
  <c r="L494" i="4" s="1"/>
  <c r="K494" i="4" s="1"/>
  <c r="C494" i="4"/>
  <c r="C389" i="17"/>
  <c r="D389" i="17"/>
  <c r="B495" i="4"/>
  <c r="E389" i="17"/>
  <c r="F389" i="17"/>
  <c r="G389" i="17"/>
  <c r="H389" i="17"/>
  <c r="B390" i="17"/>
  <c r="C483" i="12" l="1"/>
  <c r="D483" i="12"/>
  <c r="E483" i="12"/>
  <c r="N485" i="3"/>
  <c r="B484" i="12"/>
  <c r="B481" i="13"/>
  <c r="C480" i="13"/>
  <c r="D480" i="13"/>
  <c r="E480" i="13"/>
  <c r="G403" i="14"/>
  <c r="B402" i="20"/>
  <c r="D402" i="20" s="1"/>
  <c r="I495" i="4"/>
  <c r="H495" i="4"/>
  <c r="E495" i="4" s="1"/>
  <c r="L495" i="4" s="1"/>
  <c r="K495" i="4" s="1"/>
  <c r="C495" i="4"/>
  <c r="C390" i="17"/>
  <c r="D390" i="17"/>
  <c r="B496" i="4"/>
  <c r="E390" i="17"/>
  <c r="F390" i="17"/>
  <c r="G390" i="17"/>
  <c r="H390" i="17"/>
  <c r="B391" i="17"/>
  <c r="G404" i="14" l="1"/>
  <c r="B403" i="20"/>
  <c r="D403" i="20" s="1"/>
  <c r="B482" i="13"/>
  <c r="C481" i="13"/>
  <c r="D481" i="13"/>
  <c r="E481" i="13"/>
  <c r="C484" i="12"/>
  <c r="D484" i="12"/>
  <c r="E484" i="12"/>
  <c r="N486" i="3"/>
  <c r="B485" i="12"/>
  <c r="I496" i="4"/>
  <c r="H496" i="4"/>
  <c r="E496" i="4" s="1"/>
  <c r="L496" i="4" s="1"/>
  <c r="K496" i="4" s="1"/>
  <c r="C496" i="4"/>
  <c r="C391" i="17"/>
  <c r="D391" i="17"/>
  <c r="B497" i="4"/>
  <c r="E391" i="17"/>
  <c r="F391" i="17"/>
  <c r="G391" i="17"/>
  <c r="H391" i="17"/>
  <c r="B392" i="17"/>
  <c r="C485" i="12" l="1"/>
  <c r="D485" i="12"/>
  <c r="E485" i="12"/>
  <c r="N487" i="3"/>
  <c r="B486" i="12"/>
  <c r="B483" i="13"/>
  <c r="C482" i="13"/>
  <c r="D482" i="13"/>
  <c r="E482" i="13"/>
  <c r="G405" i="14"/>
  <c r="B404" i="20"/>
  <c r="D404" i="20" s="1"/>
  <c r="I497" i="4"/>
  <c r="H497" i="4"/>
  <c r="E497" i="4" s="1"/>
  <c r="L497" i="4" s="1"/>
  <c r="K497" i="4" s="1"/>
  <c r="C497" i="4"/>
  <c r="C392" i="17"/>
  <c r="D392" i="17"/>
  <c r="B498" i="4"/>
  <c r="E392" i="17"/>
  <c r="F392" i="17"/>
  <c r="G392" i="17"/>
  <c r="H392" i="17"/>
  <c r="B393" i="17"/>
  <c r="G406" i="14" l="1"/>
  <c r="B405" i="20"/>
  <c r="D405" i="20" s="1"/>
  <c r="B484" i="13"/>
  <c r="C483" i="13"/>
  <c r="D483" i="13"/>
  <c r="E483" i="13"/>
  <c r="C486" i="12"/>
  <c r="D486" i="12"/>
  <c r="E486" i="12"/>
  <c r="N488" i="3"/>
  <c r="B487" i="12"/>
  <c r="I498" i="4"/>
  <c r="H498" i="4"/>
  <c r="E498" i="4" s="1"/>
  <c r="L498" i="4" s="1"/>
  <c r="K498" i="4" s="1"/>
  <c r="C498" i="4"/>
  <c r="C393" i="17"/>
  <c r="D393" i="17"/>
  <c r="B499" i="4"/>
  <c r="E393" i="17"/>
  <c r="F393" i="17"/>
  <c r="G393" i="17"/>
  <c r="H393" i="17"/>
  <c r="B394" i="17"/>
  <c r="C487" i="12" l="1"/>
  <c r="D487" i="12"/>
  <c r="E487" i="12"/>
  <c r="N489" i="3"/>
  <c r="B488" i="12"/>
  <c r="B485" i="13"/>
  <c r="C484" i="13"/>
  <c r="D484" i="13"/>
  <c r="E484" i="13"/>
  <c r="G407" i="14"/>
  <c r="B406" i="20"/>
  <c r="D406" i="20" s="1"/>
  <c r="I499" i="4"/>
  <c r="H499" i="4"/>
  <c r="E499" i="4" s="1"/>
  <c r="L499" i="4" s="1"/>
  <c r="K499" i="4" s="1"/>
  <c r="C499" i="4"/>
  <c r="C394" i="17"/>
  <c r="D394" i="17"/>
  <c r="B500" i="4"/>
  <c r="E394" i="17"/>
  <c r="F394" i="17"/>
  <c r="G394" i="17"/>
  <c r="H394" i="17"/>
  <c r="B395" i="17"/>
  <c r="G408" i="14" l="1"/>
  <c r="B407" i="20"/>
  <c r="D407" i="20" s="1"/>
  <c r="B486" i="13"/>
  <c r="C485" i="13"/>
  <c r="D485" i="13"/>
  <c r="E485" i="13"/>
  <c r="C488" i="12"/>
  <c r="D488" i="12"/>
  <c r="E488" i="12"/>
  <c r="N490" i="3"/>
  <c r="B489" i="12"/>
  <c r="I500" i="4"/>
  <c r="H500" i="4"/>
  <c r="E500" i="4" s="1"/>
  <c r="L500" i="4" s="1"/>
  <c r="K500" i="4" s="1"/>
  <c r="C500" i="4"/>
  <c r="C395" i="17"/>
  <c r="D395" i="17"/>
  <c r="B501" i="4"/>
  <c r="E395" i="17"/>
  <c r="F395" i="17"/>
  <c r="G395" i="17"/>
  <c r="H395" i="17"/>
  <c r="B396" i="17"/>
  <c r="C489" i="12" l="1"/>
  <c r="D489" i="12"/>
  <c r="E489" i="12"/>
  <c r="N491" i="3"/>
  <c r="B490" i="12"/>
  <c r="B487" i="13"/>
  <c r="C486" i="13"/>
  <c r="D486" i="13"/>
  <c r="E486" i="13"/>
  <c r="G409" i="14"/>
  <c r="B408" i="20"/>
  <c r="D408" i="20" s="1"/>
  <c r="I501" i="4"/>
  <c r="H501" i="4"/>
  <c r="E501" i="4" s="1"/>
  <c r="L501" i="4" s="1"/>
  <c r="K501" i="4" s="1"/>
  <c r="C501" i="4"/>
  <c r="C396" i="17"/>
  <c r="D396" i="17"/>
  <c r="B502" i="4"/>
  <c r="E396" i="17"/>
  <c r="F396" i="17"/>
  <c r="G396" i="17"/>
  <c r="H396" i="17"/>
  <c r="B397" i="17"/>
  <c r="G410" i="14" l="1"/>
  <c r="B409" i="20"/>
  <c r="D409" i="20" s="1"/>
  <c r="B488" i="13"/>
  <c r="C487" i="13"/>
  <c r="D487" i="13"/>
  <c r="E487" i="13"/>
  <c r="C490" i="12"/>
  <c r="D490" i="12"/>
  <c r="E490" i="12"/>
  <c r="N492" i="3"/>
  <c r="B491" i="12"/>
  <c r="I502" i="4"/>
  <c r="H502" i="4"/>
  <c r="E502" i="4" s="1"/>
  <c r="L502" i="4" s="1"/>
  <c r="K502" i="4" s="1"/>
  <c r="C502" i="4"/>
  <c r="C397" i="17"/>
  <c r="D397" i="17"/>
  <c r="B503" i="4"/>
  <c r="E397" i="17"/>
  <c r="F397" i="17"/>
  <c r="G397" i="17"/>
  <c r="H397" i="17"/>
  <c r="B398" i="17"/>
  <c r="C491" i="12" l="1"/>
  <c r="D491" i="12"/>
  <c r="E491" i="12"/>
  <c r="N493" i="3"/>
  <c r="B492" i="12"/>
  <c r="B489" i="13"/>
  <c r="C488" i="13"/>
  <c r="D488" i="13"/>
  <c r="E488" i="13"/>
  <c r="G411" i="14"/>
  <c r="B410" i="20"/>
  <c r="D410" i="20" s="1"/>
  <c r="I503" i="4"/>
  <c r="H503" i="4"/>
  <c r="E503" i="4" s="1"/>
  <c r="L503" i="4" s="1"/>
  <c r="K503" i="4" s="1"/>
  <c r="C503" i="4"/>
  <c r="C398" i="17"/>
  <c r="D398" i="17"/>
  <c r="B504" i="4"/>
  <c r="E398" i="17"/>
  <c r="F398" i="17"/>
  <c r="G398" i="17"/>
  <c r="H398" i="17"/>
  <c r="B399" i="17"/>
  <c r="G412" i="14" l="1"/>
  <c r="B411" i="20"/>
  <c r="D411" i="20" s="1"/>
  <c r="B490" i="13"/>
  <c r="C489" i="13"/>
  <c r="D489" i="13"/>
  <c r="E489" i="13"/>
  <c r="C492" i="12"/>
  <c r="D492" i="12"/>
  <c r="E492" i="12"/>
  <c r="N494" i="3"/>
  <c r="B493" i="12"/>
  <c r="I504" i="4"/>
  <c r="H504" i="4"/>
  <c r="E504" i="4" s="1"/>
  <c r="L504" i="4" s="1"/>
  <c r="K504" i="4" s="1"/>
  <c r="C504" i="4"/>
  <c r="C399" i="17"/>
  <c r="D399" i="17"/>
  <c r="B505" i="4"/>
  <c r="E399" i="17"/>
  <c r="F399" i="17"/>
  <c r="G399" i="17"/>
  <c r="H399" i="17"/>
  <c r="B400" i="17"/>
  <c r="C493" i="12" l="1"/>
  <c r="D493" i="12"/>
  <c r="E493" i="12"/>
  <c r="N495" i="3"/>
  <c r="B494" i="12"/>
  <c r="B491" i="13"/>
  <c r="C490" i="13"/>
  <c r="D490" i="13"/>
  <c r="E490" i="13"/>
  <c r="G413" i="14"/>
  <c r="B412" i="20"/>
  <c r="D412" i="20" s="1"/>
  <c r="I505" i="4"/>
  <c r="H505" i="4"/>
  <c r="E505" i="4" s="1"/>
  <c r="L505" i="4" s="1"/>
  <c r="K505" i="4" s="1"/>
  <c r="C505" i="4"/>
  <c r="C400" i="17"/>
  <c r="D400" i="17"/>
  <c r="B506" i="4"/>
  <c r="E400" i="17"/>
  <c r="F400" i="17"/>
  <c r="G400" i="17"/>
  <c r="H400" i="17"/>
  <c r="B401" i="17"/>
  <c r="G414" i="14" l="1"/>
  <c r="B413" i="20"/>
  <c r="D413" i="20" s="1"/>
  <c r="B492" i="13"/>
  <c r="C491" i="13"/>
  <c r="D491" i="13"/>
  <c r="E491" i="13"/>
  <c r="C494" i="12"/>
  <c r="D494" i="12"/>
  <c r="E494" i="12"/>
  <c r="N496" i="3"/>
  <c r="B495" i="12"/>
  <c r="I506" i="4"/>
  <c r="H506" i="4"/>
  <c r="E506" i="4" s="1"/>
  <c r="L506" i="4" s="1"/>
  <c r="K506" i="4" s="1"/>
  <c r="C506" i="4"/>
  <c r="C401" i="17"/>
  <c r="D401" i="17"/>
  <c r="B507" i="4"/>
  <c r="E401" i="17"/>
  <c r="F401" i="17"/>
  <c r="G401" i="17"/>
  <c r="H401" i="17"/>
  <c r="B402" i="17"/>
  <c r="C495" i="12" l="1"/>
  <c r="D495" i="12"/>
  <c r="E495" i="12"/>
  <c r="N497" i="3"/>
  <c r="B496" i="12"/>
  <c r="B493" i="13"/>
  <c r="C492" i="13"/>
  <c r="D492" i="13"/>
  <c r="E492" i="13"/>
  <c r="G415" i="14"/>
  <c r="B414" i="20"/>
  <c r="D414" i="20" s="1"/>
  <c r="I507" i="4"/>
  <c r="H507" i="4"/>
  <c r="E507" i="4" s="1"/>
  <c r="L507" i="4" s="1"/>
  <c r="K507" i="4" s="1"/>
  <c r="C507" i="4"/>
  <c r="C402" i="17"/>
  <c r="D402" i="17"/>
  <c r="B508" i="4"/>
  <c r="E402" i="17"/>
  <c r="F402" i="17"/>
  <c r="G402" i="17"/>
  <c r="H402" i="17"/>
  <c r="B403" i="17"/>
  <c r="G416" i="14" l="1"/>
  <c r="B415" i="20"/>
  <c r="D415" i="20" s="1"/>
  <c r="B494" i="13"/>
  <c r="C493" i="13"/>
  <c r="D493" i="13"/>
  <c r="E493" i="13"/>
  <c r="C496" i="12"/>
  <c r="D496" i="12"/>
  <c r="E496" i="12"/>
  <c r="N498" i="3"/>
  <c r="B497" i="12"/>
  <c r="I508" i="4"/>
  <c r="H508" i="4"/>
  <c r="E508" i="4" s="1"/>
  <c r="L508" i="4" s="1"/>
  <c r="K508" i="4" s="1"/>
  <c r="C508" i="4"/>
  <c r="C403" i="17"/>
  <c r="D403" i="17"/>
  <c r="B509" i="4"/>
  <c r="E403" i="17"/>
  <c r="F403" i="17"/>
  <c r="G403" i="17"/>
  <c r="H403" i="17"/>
  <c r="B404" i="17"/>
  <c r="C497" i="12" l="1"/>
  <c r="D497" i="12"/>
  <c r="E497" i="12"/>
  <c r="N499" i="3"/>
  <c r="B498" i="12"/>
  <c r="B495" i="13"/>
  <c r="C494" i="13"/>
  <c r="D494" i="13"/>
  <c r="E494" i="13"/>
  <c r="G417" i="14"/>
  <c r="B416" i="20"/>
  <c r="D416" i="20" s="1"/>
  <c r="I509" i="4"/>
  <c r="H509" i="4"/>
  <c r="E509" i="4" s="1"/>
  <c r="L509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C509" i="4"/>
  <c r="B530" i="4"/>
  <c r="C404" i="17"/>
  <c r="D404" i="17"/>
  <c r="B528" i="4"/>
  <c r="E404" i="17"/>
  <c r="F404" i="17"/>
  <c r="G404" i="17"/>
  <c r="H404" i="17"/>
  <c r="B405" i="17"/>
  <c r="G418" i="14" l="1"/>
  <c r="B417" i="20"/>
  <c r="D417" i="20" s="1"/>
  <c r="B496" i="13"/>
  <c r="C495" i="13"/>
  <c r="D495" i="13"/>
  <c r="E495" i="13"/>
  <c r="C498" i="12"/>
  <c r="D498" i="12"/>
  <c r="E498" i="12"/>
  <c r="N500" i="3"/>
  <c r="B499" i="12"/>
  <c r="I528" i="4"/>
  <c r="H528" i="4"/>
  <c r="E528" i="4" s="1"/>
  <c r="L528" i="4" s="1"/>
  <c r="K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C499" i="12" l="1"/>
  <c r="D499" i="12"/>
  <c r="E499" i="12"/>
  <c r="N501" i="3"/>
  <c r="B500" i="12"/>
  <c r="B497" i="13"/>
  <c r="C496" i="13"/>
  <c r="D496" i="13"/>
  <c r="E496" i="13"/>
  <c r="G419" i="14"/>
  <c r="B418" i="20"/>
  <c r="D418" i="20" s="1"/>
  <c r="I529" i="4"/>
  <c r="H529" i="4"/>
  <c r="E529" i="4" s="1"/>
  <c r="L529" i="4" s="1"/>
  <c r="K529" i="4" s="1"/>
  <c r="K530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K531" i="4" l="1"/>
  <c r="G420" i="14"/>
  <c r="B419" i="20"/>
  <c r="D419" i="20" s="1"/>
  <c r="B498" i="13"/>
  <c r="C497" i="13"/>
  <c r="D497" i="13"/>
  <c r="E497" i="13"/>
  <c r="C500" i="12"/>
  <c r="D500" i="12"/>
  <c r="E500" i="12"/>
  <c r="N502" i="3"/>
  <c r="B501" i="12"/>
  <c r="I532" i="4"/>
  <c r="H532" i="4"/>
  <c r="E532" i="4" s="1"/>
  <c r="L532" i="4" s="1"/>
  <c r="K532" i="4" s="1"/>
  <c r="C532" i="4"/>
  <c r="B533" i="4"/>
  <c r="C407" i="17"/>
  <c r="D407" i="17"/>
  <c r="E407" i="17"/>
  <c r="F407" i="17"/>
  <c r="G407" i="17"/>
  <c r="H407" i="17"/>
  <c r="B408" i="17"/>
  <c r="C501" i="12" l="1"/>
  <c r="D501" i="12"/>
  <c r="E501" i="12"/>
  <c r="N503" i="3"/>
  <c r="B502" i="12"/>
  <c r="B499" i="13"/>
  <c r="C498" i="13"/>
  <c r="D498" i="13"/>
  <c r="E498" i="13"/>
  <c r="G421" i="14"/>
  <c r="B420" i="20"/>
  <c r="D420" i="20" s="1"/>
  <c r="I533" i="4"/>
  <c r="H533" i="4"/>
  <c r="E533" i="4" s="1"/>
  <c r="L533" i="4" s="1"/>
  <c r="K533" i="4" s="1"/>
  <c r="C533" i="4"/>
  <c r="B534" i="4"/>
  <c r="C408" i="17"/>
  <c r="D408" i="17"/>
  <c r="E408" i="17"/>
  <c r="F408" i="17"/>
  <c r="G408" i="17"/>
  <c r="H408" i="17"/>
  <c r="B409" i="17"/>
  <c r="G422" i="14" l="1"/>
  <c r="B421" i="20"/>
  <c r="D421" i="20" s="1"/>
  <c r="B500" i="13"/>
  <c r="C499" i="13"/>
  <c r="D499" i="13"/>
  <c r="E499" i="13"/>
  <c r="C502" i="12"/>
  <c r="D502" i="12"/>
  <c r="E502" i="12"/>
  <c r="N504" i="3"/>
  <c r="B503" i="12"/>
  <c r="I534" i="4"/>
  <c r="H534" i="4"/>
  <c r="E534" i="4" s="1"/>
  <c r="L534" i="4" s="1"/>
  <c r="K534" i="4" s="1"/>
  <c r="C534" i="4"/>
  <c r="B535" i="4"/>
  <c r="C409" i="17"/>
  <c r="D409" i="17"/>
  <c r="E409" i="17"/>
  <c r="F409" i="17"/>
  <c r="G409" i="17"/>
  <c r="H409" i="17"/>
  <c r="B410" i="17"/>
  <c r="C503" i="12" l="1"/>
  <c r="D503" i="12"/>
  <c r="E503" i="12"/>
  <c r="N505" i="3"/>
  <c r="B504" i="12"/>
  <c r="B501" i="13"/>
  <c r="C500" i="13"/>
  <c r="D500" i="13"/>
  <c r="E500" i="13"/>
  <c r="G423" i="14"/>
  <c r="B422" i="20"/>
  <c r="D422" i="20" s="1"/>
  <c r="I535" i="4"/>
  <c r="H535" i="4"/>
  <c r="E535" i="4" s="1"/>
  <c r="L535" i="4" s="1"/>
  <c r="K535" i="4" s="1"/>
  <c r="C535" i="4"/>
  <c r="B536" i="4"/>
  <c r="C410" i="17"/>
  <c r="D410" i="17"/>
  <c r="E410" i="17"/>
  <c r="F410" i="17"/>
  <c r="G410" i="17"/>
  <c r="H410" i="17"/>
  <c r="B411" i="17"/>
  <c r="G424" i="14" l="1"/>
  <c r="B423" i="20"/>
  <c r="D423" i="20" s="1"/>
  <c r="B502" i="13"/>
  <c r="C501" i="13"/>
  <c r="D501" i="13"/>
  <c r="E501" i="13"/>
  <c r="C504" i="12"/>
  <c r="D504" i="12"/>
  <c r="E504" i="12"/>
  <c r="N506" i="3"/>
  <c r="B505" i="12"/>
  <c r="I536" i="4"/>
  <c r="H536" i="4"/>
  <c r="E536" i="4" s="1"/>
  <c r="L536" i="4" s="1"/>
  <c r="K536" i="4" s="1"/>
  <c r="C536" i="4"/>
  <c r="B537" i="4"/>
  <c r="C411" i="17"/>
  <c r="D411" i="17"/>
  <c r="E411" i="17"/>
  <c r="F411" i="17"/>
  <c r="G411" i="17"/>
  <c r="H411" i="17"/>
  <c r="B412" i="17"/>
  <c r="C505" i="12" l="1"/>
  <c r="D505" i="12"/>
  <c r="E505" i="12"/>
  <c r="N507" i="3"/>
  <c r="B506" i="12"/>
  <c r="B503" i="13"/>
  <c r="C502" i="13"/>
  <c r="D502" i="13"/>
  <c r="E502" i="13"/>
  <c r="G425" i="14"/>
  <c r="B424" i="20"/>
  <c r="D424" i="20" s="1"/>
  <c r="I537" i="4"/>
  <c r="H537" i="4"/>
  <c r="E537" i="4" s="1"/>
  <c r="L537" i="4" s="1"/>
  <c r="K537" i="4" s="1"/>
  <c r="C537" i="4"/>
  <c r="B538" i="4"/>
  <c r="C412" i="17"/>
  <c r="D412" i="17"/>
  <c r="E412" i="17"/>
  <c r="F412" i="17"/>
  <c r="G412" i="17"/>
  <c r="H412" i="17"/>
  <c r="B413" i="17"/>
  <c r="G426" i="14" l="1"/>
  <c r="B425" i="20"/>
  <c r="D425" i="20" s="1"/>
  <c r="B504" i="13"/>
  <c r="C503" i="13"/>
  <c r="D503" i="13"/>
  <c r="E503" i="13"/>
  <c r="C506" i="12"/>
  <c r="D506" i="12"/>
  <c r="E506" i="12"/>
  <c r="N508" i="3"/>
  <c r="B507" i="12"/>
  <c r="I538" i="4"/>
  <c r="H538" i="4"/>
  <c r="E538" i="4" s="1"/>
  <c r="L538" i="4" s="1"/>
  <c r="K538" i="4" s="1"/>
  <c r="C538" i="4"/>
  <c r="B539" i="4"/>
  <c r="C413" i="17"/>
  <c r="D413" i="17"/>
  <c r="E413" i="17"/>
  <c r="F413" i="17"/>
  <c r="G413" i="17"/>
  <c r="H413" i="17"/>
  <c r="B414" i="17"/>
  <c r="C507" i="12" l="1"/>
  <c r="D507" i="12"/>
  <c r="E507" i="12"/>
  <c r="N509" i="3"/>
  <c r="B508" i="12"/>
  <c r="B505" i="13"/>
  <c r="C504" i="13"/>
  <c r="D504" i="13"/>
  <c r="E504" i="13"/>
  <c r="G427" i="14"/>
  <c r="B426" i="20"/>
  <c r="D426" i="20" s="1"/>
  <c r="I539" i="4"/>
  <c r="H539" i="4"/>
  <c r="E539" i="4" s="1"/>
  <c r="L539" i="4" s="1"/>
  <c r="K539" i="4" s="1"/>
  <c r="C539" i="4"/>
  <c r="B540" i="4"/>
  <c r="C414" i="17"/>
  <c r="D414" i="17"/>
  <c r="E414" i="17"/>
  <c r="F414" i="17"/>
  <c r="G414" i="17"/>
  <c r="H414" i="17"/>
  <c r="B415" i="17"/>
  <c r="G428" i="14" l="1"/>
  <c r="B427" i="20"/>
  <c r="D427" i="20" s="1"/>
  <c r="B506" i="13"/>
  <c r="C505" i="13"/>
  <c r="D505" i="13"/>
  <c r="E505" i="13"/>
  <c r="C508" i="12"/>
  <c r="D508" i="12"/>
  <c r="E508" i="12"/>
  <c r="N510" i="3"/>
  <c r="B509" i="12"/>
  <c r="I540" i="4"/>
  <c r="H540" i="4"/>
  <c r="E540" i="4" s="1"/>
  <c r="L540" i="4" s="1"/>
  <c r="K540" i="4" s="1"/>
  <c r="C540" i="4"/>
  <c r="B541" i="4"/>
  <c r="C415" i="17"/>
  <c r="D415" i="17"/>
  <c r="E415" i="17"/>
  <c r="F415" i="17"/>
  <c r="G415" i="17"/>
  <c r="H415" i="17"/>
  <c r="B416" i="17"/>
  <c r="C509" i="12" l="1"/>
  <c r="D509" i="12"/>
  <c r="E509" i="12"/>
  <c r="N511" i="3"/>
  <c r="B510" i="12"/>
  <c r="B507" i="13"/>
  <c r="C506" i="13"/>
  <c r="D506" i="13"/>
  <c r="E506" i="13"/>
  <c r="G429" i="14"/>
  <c r="B428" i="20"/>
  <c r="D428" i="20" s="1"/>
  <c r="I541" i="4"/>
  <c r="H541" i="4"/>
  <c r="E541" i="4" s="1"/>
  <c r="L541" i="4" s="1"/>
  <c r="K541" i="4" s="1"/>
  <c r="C541" i="4"/>
  <c r="B542" i="4"/>
  <c r="C416" i="17"/>
  <c r="D416" i="17"/>
  <c r="E416" i="17"/>
  <c r="F416" i="17"/>
  <c r="G416" i="17"/>
  <c r="H416" i="17"/>
  <c r="B417" i="17"/>
  <c r="G430" i="14" l="1"/>
  <c r="B429" i="20"/>
  <c r="D429" i="20" s="1"/>
  <c r="B508" i="13"/>
  <c r="C507" i="13"/>
  <c r="D507" i="13"/>
  <c r="E507" i="13"/>
  <c r="C510" i="12"/>
  <c r="D510" i="12"/>
  <c r="E510" i="12"/>
  <c r="N512" i="3"/>
  <c r="B511" i="12"/>
  <c r="I542" i="4"/>
  <c r="H542" i="4"/>
  <c r="E542" i="4" s="1"/>
  <c r="L542" i="4" s="1"/>
  <c r="K542" i="4" s="1"/>
  <c r="C542" i="4"/>
  <c r="B543" i="4"/>
  <c r="C417" i="17"/>
  <c r="D417" i="17"/>
  <c r="E417" i="17"/>
  <c r="F417" i="17"/>
  <c r="G417" i="17"/>
  <c r="H417" i="17"/>
  <c r="B418" i="17"/>
  <c r="C511" i="12" l="1"/>
  <c r="D511" i="12"/>
  <c r="E511" i="12"/>
  <c r="N513" i="3"/>
  <c r="B512" i="12"/>
  <c r="B509" i="13"/>
  <c r="C508" i="13"/>
  <c r="D508" i="13"/>
  <c r="E508" i="13"/>
  <c r="G431" i="14"/>
  <c r="B430" i="20"/>
  <c r="D430" i="20" s="1"/>
  <c r="I543" i="4"/>
  <c r="H543" i="4"/>
  <c r="E543" i="4" s="1"/>
  <c r="L543" i="4" s="1"/>
  <c r="K543" i="4" s="1"/>
  <c r="C543" i="4"/>
  <c r="B544" i="4"/>
  <c r="C418" i="17"/>
  <c r="D418" i="17"/>
  <c r="E418" i="17"/>
  <c r="F418" i="17"/>
  <c r="G418" i="17"/>
  <c r="H418" i="17"/>
  <c r="B419" i="17"/>
  <c r="G432" i="14" l="1"/>
  <c r="B431" i="20"/>
  <c r="D431" i="20" s="1"/>
  <c r="C509" i="13"/>
  <c r="D509" i="13"/>
  <c r="E509" i="13"/>
  <c r="B510" i="13"/>
  <c r="C512" i="12"/>
  <c r="D512" i="12"/>
  <c r="E512" i="12"/>
  <c r="N514" i="3"/>
  <c r="B513" i="12"/>
  <c r="I544" i="4"/>
  <c r="H544" i="4"/>
  <c r="E544" i="4" s="1"/>
  <c r="L544" i="4" s="1"/>
  <c r="K544" i="4" s="1"/>
  <c r="C544" i="4"/>
  <c r="B545" i="4"/>
  <c r="C419" i="17"/>
  <c r="D419" i="17"/>
  <c r="B420" i="17"/>
  <c r="E419" i="17"/>
  <c r="F419" i="17"/>
  <c r="G419" i="17"/>
  <c r="H419" i="17"/>
  <c r="C513" i="12" l="1"/>
  <c r="D513" i="12"/>
  <c r="E513" i="12"/>
  <c r="N515" i="3"/>
  <c r="B514" i="12"/>
  <c r="C510" i="13"/>
  <c r="D510" i="13"/>
  <c r="E510" i="13"/>
  <c r="B511" i="13"/>
  <c r="G433" i="14"/>
  <c r="B432" i="20"/>
  <c r="D432" i="20" s="1"/>
  <c r="I545" i="4"/>
  <c r="H545" i="4"/>
  <c r="E545" i="4" s="1"/>
  <c r="L545" i="4" s="1"/>
  <c r="K545" i="4" s="1"/>
  <c r="C545" i="4"/>
  <c r="B546" i="4"/>
  <c r="C420" i="17"/>
  <c r="D420" i="17"/>
  <c r="E420" i="17"/>
  <c r="F420" i="17"/>
  <c r="G420" i="17"/>
  <c r="H420" i="17"/>
  <c r="B421" i="17"/>
  <c r="G434" i="14" l="1"/>
  <c r="B433" i="20"/>
  <c r="D433" i="20" s="1"/>
  <c r="C511" i="13"/>
  <c r="D511" i="13"/>
  <c r="E511" i="13"/>
  <c r="B512" i="13"/>
  <c r="C514" i="12"/>
  <c r="D514" i="12"/>
  <c r="E514" i="12"/>
  <c r="N516" i="3"/>
  <c r="B515" i="12"/>
  <c r="I546" i="4"/>
  <c r="H546" i="4"/>
  <c r="E546" i="4" s="1"/>
  <c r="L546" i="4" s="1"/>
  <c r="K546" i="4" s="1"/>
  <c r="C546" i="4"/>
  <c r="B547" i="4"/>
  <c r="C421" i="17"/>
  <c r="D421" i="17"/>
  <c r="B422" i="17"/>
  <c r="E421" i="17"/>
  <c r="F421" i="17"/>
  <c r="G421" i="17"/>
  <c r="H421" i="17"/>
  <c r="C515" i="12" l="1"/>
  <c r="D515" i="12"/>
  <c r="E515" i="12"/>
  <c r="N517" i="3"/>
  <c r="B516" i="12"/>
  <c r="C512" i="13"/>
  <c r="D512" i="13"/>
  <c r="E512" i="13"/>
  <c r="B513" i="13"/>
  <c r="G435" i="14"/>
  <c r="B434" i="20"/>
  <c r="D434" i="20" s="1"/>
  <c r="I547" i="4"/>
  <c r="H547" i="4"/>
  <c r="E547" i="4" s="1"/>
  <c r="L547" i="4" s="1"/>
  <c r="K547" i="4" s="1"/>
  <c r="C547" i="4"/>
  <c r="B548" i="4"/>
  <c r="C422" i="17"/>
  <c r="B423" i="17"/>
  <c r="D422" i="17"/>
  <c r="G436" i="14" l="1"/>
  <c r="B435" i="20"/>
  <c r="D435" i="20" s="1"/>
  <c r="C513" i="13"/>
  <c r="D513" i="13"/>
  <c r="E513" i="13"/>
  <c r="B514" i="13"/>
  <c r="C516" i="12"/>
  <c r="D516" i="12"/>
  <c r="E516" i="12"/>
  <c r="N518" i="3"/>
  <c r="B517" i="12"/>
  <c r="I548" i="4"/>
  <c r="H548" i="4"/>
  <c r="E548" i="4" s="1"/>
  <c r="L548" i="4" s="1"/>
  <c r="K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517" i="12" l="1"/>
  <c r="D517" i="12"/>
  <c r="E517" i="12"/>
  <c r="N519" i="3"/>
  <c r="B518" i="12"/>
  <c r="C514" i="13"/>
  <c r="D514" i="13"/>
  <c r="E514" i="13"/>
  <c r="B515" i="13"/>
  <c r="G437" i="14"/>
  <c r="B436" i="20"/>
  <c r="D436" i="20" s="1"/>
  <c r="I549" i="4"/>
  <c r="H549" i="4"/>
  <c r="E549" i="4" s="1"/>
  <c r="L549" i="4" s="1"/>
  <c r="K549" i="4" s="1"/>
  <c r="C549" i="4"/>
  <c r="B550" i="4"/>
  <c r="C424" i="17"/>
  <c r="D424" i="17"/>
  <c r="B425" i="17"/>
  <c r="E424" i="17"/>
  <c r="F424" i="17"/>
  <c r="G424" i="17"/>
  <c r="H424" i="17"/>
  <c r="G438" i="14" l="1"/>
  <c r="B437" i="20"/>
  <c r="D437" i="20" s="1"/>
  <c r="C515" i="13"/>
  <c r="D515" i="13"/>
  <c r="E515" i="13"/>
  <c r="B516" i="13"/>
  <c r="C518" i="12"/>
  <c r="D518" i="12"/>
  <c r="E518" i="12"/>
  <c r="N520" i="3"/>
  <c r="B519" i="12"/>
  <c r="I550" i="4"/>
  <c r="H550" i="4"/>
  <c r="E550" i="4" s="1"/>
  <c r="L550" i="4" s="1"/>
  <c r="K550" i="4" s="1"/>
  <c r="C550" i="4"/>
  <c r="B551" i="4"/>
  <c r="C425" i="17"/>
  <c r="B426" i="17"/>
  <c r="D425" i="17"/>
  <c r="H4" i="6"/>
  <c r="G4" i="6"/>
  <c r="G5" i="6"/>
  <c r="C519" i="12" l="1"/>
  <c r="D519" i="12"/>
  <c r="E519" i="12"/>
  <c r="N521" i="3"/>
  <c r="B520" i="12"/>
  <c r="C516" i="13"/>
  <c r="D516" i="13"/>
  <c r="E516" i="13"/>
  <c r="B517" i="13"/>
  <c r="G439" i="14"/>
  <c r="B438" i="20"/>
  <c r="D438" i="20" s="1"/>
  <c r="I551" i="4"/>
  <c r="H551" i="4"/>
  <c r="E551" i="4" s="1"/>
  <c r="L551" i="4" s="1"/>
  <c r="K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G440" i="14" l="1"/>
  <c r="B439" i="20"/>
  <c r="D439" i="20" s="1"/>
  <c r="C517" i="13"/>
  <c r="D517" i="13"/>
  <c r="E517" i="13"/>
  <c r="B518" i="13"/>
  <c r="C520" i="12"/>
  <c r="D520" i="12"/>
  <c r="E520" i="12"/>
  <c r="N522" i="3"/>
  <c r="B521" i="12"/>
  <c r="I552" i="4"/>
  <c r="H552" i="4"/>
  <c r="E552" i="4" s="1"/>
  <c r="L552" i="4" s="1"/>
  <c r="K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521" i="12" l="1"/>
  <c r="D521" i="12"/>
  <c r="E521" i="12"/>
  <c r="N523" i="3"/>
  <c r="B522" i="12"/>
  <c r="C518" i="13"/>
  <c r="D518" i="13"/>
  <c r="E518" i="13"/>
  <c r="B519" i="13"/>
  <c r="G441" i="14"/>
  <c r="B440" i="20"/>
  <c r="D440" i="20" s="1"/>
  <c r="I553" i="4"/>
  <c r="H553" i="4"/>
  <c r="E553" i="4" s="1"/>
  <c r="L553" i="4" s="1"/>
  <c r="K553" i="4" s="1"/>
  <c r="C553" i="4"/>
  <c r="B554" i="4"/>
  <c r="D7" i="15"/>
  <c r="C7" i="15"/>
  <c r="C6" i="15"/>
  <c r="D6" i="15"/>
  <c r="G8" i="6"/>
  <c r="B8" i="15" s="1"/>
  <c r="G442" i="14" l="1"/>
  <c r="B441" i="20"/>
  <c r="D441" i="20" s="1"/>
  <c r="C519" i="13"/>
  <c r="D519" i="13"/>
  <c r="E519" i="13"/>
  <c r="B520" i="13"/>
  <c r="C522" i="12"/>
  <c r="D522" i="12"/>
  <c r="E522" i="12"/>
  <c r="N524" i="3"/>
  <c r="B523" i="12"/>
  <c r="I554" i="4"/>
  <c r="H554" i="4"/>
  <c r="E554" i="4" s="1"/>
  <c r="L554" i="4" s="1"/>
  <c r="K554" i="4" s="1"/>
  <c r="C554" i="4"/>
  <c r="B555" i="4"/>
  <c r="D8" i="15"/>
  <c r="C8" i="15"/>
  <c r="G9" i="6"/>
  <c r="B9" i="15" s="1"/>
  <c r="C523" i="12" l="1"/>
  <c r="D523" i="12"/>
  <c r="E523" i="12"/>
  <c r="N525" i="3"/>
  <c r="B524" i="12"/>
  <c r="C520" i="13"/>
  <c r="D520" i="13"/>
  <c r="E520" i="13"/>
  <c r="B521" i="13"/>
  <c r="G443" i="14"/>
  <c r="B442" i="20"/>
  <c r="D442" i="20" s="1"/>
  <c r="I555" i="4"/>
  <c r="H555" i="4"/>
  <c r="E555" i="4" s="1"/>
  <c r="L555" i="4" s="1"/>
  <c r="K555" i="4" s="1"/>
  <c r="C555" i="4"/>
  <c r="B556" i="4"/>
  <c r="D9" i="15"/>
  <c r="C9" i="15"/>
  <c r="G10" i="6"/>
  <c r="B10" i="15" s="1"/>
  <c r="G444" i="14" l="1"/>
  <c r="B443" i="20"/>
  <c r="D443" i="20" s="1"/>
  <c r="C521" i="13"/>
  <c r="D521" i="13"/>
  <c r="E521" i="13"/>
  <c r="B522" i="13"/>
  <c r="C524" i="12"/>
  <c r="D524" i="12"/>
  <c r="E524" i="12"/>
  <c r="N526" i="3"/>
  <c r="B525" i="12"/>
  <c r="I556" i="4"/>
  <c r="H556" i="4"/>
  <c r="E556" i="4" s="1"/>
  <c r="L556" i="4" s="1"/>
  <c r="K556" i="4" s="1"/>
  <c r="C556" i="4"/>
  <c r="B557" i="4"/>
  <c r="D10" i="15"/>
  <c r="C10" i="15"/>
  <c r="G11" i="6"/>
  <c r="B11" i="15" s="1"/>
  <c r="C525" i="12" l="1"/>
  <c r="D525" i="12"/>
  <c r="E525" i="12"/>
  <c r="N527" i="3"/>
  <c r="B526" i="12"/>
  <c r="C522" i="13"/>
  <c r="D522" i="13"/>
  <c r="E522" i="13"/>
  <c r="B523" i="13"/>
  <c r="G445" i="14"/>
  <c r="B444" i="20"/>
  <c r="D444" i="20" s="1"/>
  <c r="I557" i="4"/>
  <c r="H557" i="4"/>
  <c r="E557" i="4" s="1"/>
  <c r="L557" i="4" s="1"/>
  <c r="K557" i="4" s="1"/>
  <c r="C557" i="4"/>
  <c r="B558" i="4"/>
  <c r="D11" i="15"/>
  <c r="C11" i="15"/>
  <c r="G12" i="6"/>
  <c r="B12" i="15" s="1"/>
  <c r="G446" i="14" l="1"/>
  <c r="B445" i="20"/>
  <c r="D445" i="20" s="1"/>
  <c r="C523" i="13"/>
  <c r="D523" i="13"/>
  <c r="E523" i="13"/>
  <c r="B524" i="13"/>
  <c r="C526" i="12"/>
  <c r="D526" i="12"/>
  <c r="E526" i="12"/>
  <c r="N528" i="3"/>
  <c r="B527" i="12"/>
  <c r="I558" i="4"/>
  <c r="H558" i="4"/>
  <c r="E558" i="4" s="1"/>
  <c r="L558" i="4" s="1"/>
  <c r="K558" i="4" s="1"/>
  <c r="C558" i="4"/>
  <c r="B559" i="4"/>
  <c r="D12" i="15"/>
  <c r="C12" i="15"/>
  <c r="G13" i="6"/>
  <c r="B13" i="15" s="1"/>
  <c r="C527" i="12" l="1"/>
  <c r="D527" i="12"/>
  <c r="E527" i="12"/>
  <c r="N529" i="3"/>
  <c r="B528" i="12"/>
  <c r="C524" i="13"/>
  <c r="D524" i="13"/>
  <c r="E524" i="13"/>
  <c r="B525" i="13"/>
  <c r="G447" i="14"/>
  <c r="B446" i="20"/>
  <c r="D446" i="20" s="1"/>
  <c r="I559" i="4"/>
  <c r="H559" i="4"/>
  <c r="E559" i="4" s="1"/>
  <c r="L559" i="4" s="1"/>
  <c r="K559" i="4" s="1"/>
  <c r="C559" i="4"/>
  <c r="B560" i="4"/>
  <c r="D13" i="15"/>
  <c r="C13" i="15"/>
  <c r="G14" i="6"/>
  <c r="B14" i="15" s="1"/>
  <c r="G448" i="14" l="1"/>
  <c r="B447" i="20"/>
  <c r="D447" i="20" s="1"/>
  <c r="C525" i="13"/>
  <c r="D525" i="13"/>
  <c r="E525" i="13"/>
  <c r="B526" i="13"/>
  <c r="C528" i="12"/>
  <c r="D528" i="12"/>
  <c r="E528" i="12"/>
  <c r="N530" i="3"/>
  <c r="B529" i="12"/>
  <c r="I560" i="4"/>
  <c r="H560" i="4"/>
  <c r="E560" i="4" s="1"/>
  <c r="L560" i="4" s="1"/>
  <c r="K560" i="4" s="1"/>
  <c r="C560" i="4"/>
  <c r="B561" i="4"/>
  <c r="D14" i="15"/>
  <c r="C14" i="15"/>
  <c r="G15" i="6"/>
  <c r="B15" i="15" s="1"/>
  <c r="C529" i="12" l="1"/>
  <c r="D529" i="12"/>
  <c r="E529" i="12"/>
  <c r="N531" i="3"/>
  <c r="B530" i="12"/>
  <c r="C526" i="13"/>
  <c r="D526" i="13"/>
  <c r="E526" i="13"/>
  <c r="B527" i="13"/>
  <c r="G449" i="14"/>
  <c r="B448" i="20"/>
  <c r="D448" i="20" s="1"/>
  <c r="I561" i="4"/>
  <c r="H561" i="4"/>
  <c r="E561" i="4" s="1"/>
  <c r="L561" i="4" s="1"/>
  <c r="K561" i="4" s="1"/>
  <c r="C561" i="4"/>
  <c r="B562" i="4"/>
  <c r="D15" i="15"/>
  <c r="C15" i="15"/>
  <c r="G16" i="6"/>
  <c r="B16" i="15" s="1"/>
  <c r="G450" i="14" l="1"/>
  <c r="B449" i="20"/>
  <c r="D449" i="20" s="1"/>
  <c r="B528" i="13"/>
  <c r="C527" i="13"/>
  <c r="D527" i="13"/>
  <c r="E527" i="13"/>
  <c r="C530" i="12"/>
  <c r="D530" i="12"/>
  <c r="E530" i="12"/>
  <c r="N532" i="3"/>
  <c r="B531" i="12"/>
  <c r="I562" i="4"/>
  <c r="H562" i="4"/>
  <c r="E562" i="4" s="1"/>
  <c r="L562" i="4" s="1"/>
  <c r="K562" i="4" s="1"/>
  <c r="C562" i="4"/>
  <c r="B563" i="4"/>
  <c r="D16" i="15"/>
  <c r="C16" i="15"/>
  <c r="G17" i="6"/>
  <c r="B17" i="15" s="1"/>
  <c r="C531" i="12" l="1"/>
  <c r="D531" i="12"/>
  <c r="E531" i="12"/>
  <c r="N533" i="3"/>
  <c r="B532" i="12"/>
  <c r="B529" i="13"/>
  <c r="C528" i="13"/>
  <c r="D528" i="13"/>
  <c r="E528" i="13"/>
  <c r="G451" i="14"/>
  <c r="B450" i="20"/>
  <c r="D450" i="20" s="1"/>
  <c r="I563" i="4"/>
  <c r="H563" i="4"/>
  <c r="E563" i="4" s="1"/>
  <c r="L563" i="4" s="1"/>
  <c r="K563" i="4" s="1"/>
  <c r="C563" i="4"/>
  <c r="B564" i="4"/>
  <c r="D17" i="15"/>
  <c r="C17" i="15"/>
  <c r="G18" i="6"/>
  <c r="B18" i="15" s="1"/>
  <c r="G452" i="14" l="1"/>
  <c r="B451" i="20"/>
  <c r="D451" i="20" s="1"/>
  <c r="C529" i="13"/>
  <c r="D529" i="13"/>
  <c r="E529" i="13"/>
  <c r="B530" i="13"/>
  <c r="C532" i="12"/>
  <c r="D532" i="12"/>
  <c r="E532" i="12"/>
  <c r="N534" i="3"/>
  <c r="B533" i="12"/>
  <c r="I564" i="4"/>
  <c r="H564" i="4"/>
  <c r="E564" i="4" s="1"/>
  <c r="L564" i="4" s="1"/>
  <c r="K564" i="4" s="1"/>
  <c r="C564" i="4"/>
  <c r="B565" i="4"/>
  <c r="D18" i="15"/>
  <c r="C18" i="15"/>
  <c r="G19" i="6"/>
  <c r="B19" i="15" s="1"/>
  <c r="C533" i="12" l="1"/>
  <c r="D533" i="12"/>
  <c r="E533" i="12"/>
  <c r="N535" i="3"/>
  <c r="B534" i="12"/>
  <c r="B531" i="13"/>
  <c r="C530" i="13"/>
  <c r="D530" i="13"/>
  <c r="E530" i="13"/>
  <c r="G453" i="14"/>
  <c r="B452" i="20"/>
  <c r="D452" i="20" s="1"/>
  <c r="I565" i="4"/>
  <c r="H565" i="4"/>
  <c r="E565" i="4" s="1"/>
  <c r="L565" i="4" s="1"/>
  <c r="K565" i="4" s="1"/>
  <c r="C565" i="4"/>
  <c r="B566" i="4"/>
  <c r="D19" i="15"/>
  <c r="C19" i="15"/>
  <c r="G20" i="6"/>
  <c r="B20" i="15" s="1"/>
  <c r="G454" i="14" l="1"/>
  <c r="B453" i="20"/>
  <c r="D453" i="20" s="1"/>
  <c r="B532" i="13"/>
  <c r="C531" i="13"/>
  <c r="D531" i="13"/>
  <c r="E531" i="13"/>
  <c r="C534" i="12"/>
  <c r="D534" i="12"/>
  <c r="E534" i="12"/>
  <c r="N536" i="3"/>
  <c r="B535" i="12"/>
  <c r="I566" i="4"/>
  <c r="H566" i="4"/>
  <c r="E566" i="4" s="1"/>
  <c r="L566" i="4" s="1"/>
  <c r="K566" i="4" s="1"/>
  <c r="C566" i="4"/>
  <c r="B567" i="4"/>
  <c r="D20" i="15"/>
  <c r="C20" i="15"/>
  <c r="G21" i="6"/>
  <c r="B21" i="15" s="1"/>
  <c r="C535" i="12" l="1"/>
  <c r="D535" i="12"/>
  <c r="E535" i="12"/>
  <c r="N537" i="3"/>
  <c r="B536" i="12"/>
  <c r="B533" i="13"/>
  <c r="C532" i="13"/>
  <c r="D532" i="13"/>
  <c r="E532" i="13"/>
  <c r="G455" i="14"/>
  <c r="B454" i="20"/>
  <c r="D454" i="20" s="1"/>
  <c r="I567" i="4"/>
  <c r="H567" i="4"/>
  <c r="E567" i="4" s="1"/>
  <c r="L567" i="4" s="1"/>
  <c r="K567" i="4" s="1"/>
  <c r="C567" i="4"/>
  <c r="B568" i="4"/>
  <c r="D21" i="15"/>
  <c r="C21" i="15"/>
  <c r="G22" i="6"/>
  <c r="B22" i="15" s="1"/>
  <c r="G456" i="14" l="1"/>
  <c r="B455" i="20"/>
  <c r="D455" i="20" s="1"/>
  <c r="B534" i="13"/>
  <c r="C533" i="13"/>
  <c r="D533" i="13"/>
  <c r="E533" i="13"/>
  <c r="C536" i="12"/>
  <c r="D536" i="12"/>
  <c r="E536" i="12"/>
  <c r="N538" i="3"/>
  <c r="B537" i="12"/>
  <c r="I568" i="4"/>
  <c r="H568" i="4"/>
  <c r="E568" i="4" s="1"/>
  <c r="L568" i="4" s="1"/>
  <c r="K568" i="4" s="1"/>
  <c r="C568" i="4"/>
  <c r="B569" i="4"/>
  <c r="D22" i="15"/>
  <c r="C22" i="15"/>
  <c r="G23" i="6"/>
  <c r="B23" i="15" s="1"/>
  <c r="C537" i="12" l="1"/>
  <c r="D537" i="12"/>
  <c r="E537" i="12"/>
  <c r="N539" i="3"/>
  <c r="B538" i="12"/>
  <c r="B535" i="13"/>
  <c r="C534" i="13"/>
  <c r="D534" i="13"/>
  <c r="E534" i="13"/>
  <c r="G457" i="14"/>
  <c r="B456" i="20"/>
  <c r="D456" i="20" s="1"/>
  <c r="I569" i="4"/>
  <c r="H569" i="4"/>
  <c r="E569" i="4" s="1"/>
  <c r="L569" i="4" s="1"/>
  <c r="K569" i="4" s="1"/>
  <c r="C569" i="4"/>
  <c r="B570" i="4"/>
  <c r="D23" i="15"/>
  <c r="C23" i="15"/>
  <c r="G24" i="6"/>
  <c r="B24" i="15" s="1"/>
  <c r="G458" i="14" l="1"/>
  <c r="B457" i="20"/>
  <c r="D457" i="20" s="1"/>
  <c r="B536" i="13"/>
  <c r="C535" i="13"/>
  <c r="D535" i="13"/>
  <c r="E535" i="13"/>
  <c r="C538" i="12"/>
  <c r="D538" i="12"/>
  <c r="E538" i="12"/>
  <c r="N540" i="3"/>
  <c r="B539" i="12"/>
  <c r="I570" i="4"/>
  <c r="H570" i="4"/>
  <c r="E570" i="4" s="1"/>
  <c r="L570" i="4" s="1"/>
  <c r="K570" i="4" s="1"/>
  <c r="C570" i="4"/>
  <c r="B571" i="4"/>
  <c r="D24" i="15"/>
  <c r="C24" i="15"/>
  <c r="G25" i="6"/>
  <c r="B25" i="15" s="1"/>
  <c r="C539" i="12" l="1"/>
  <c r="D539" i="12"/>
  <c r="E539" i="12"/>
  <c r="N541" i="3"/>
  <c r="B540" i="12"/>
  <c r="B537" i="13"/>
  <c r="C536" i="13"/>
  <c r="D536" i="13"/>
  <c r="E536" i="13"/>
  <c r="G459" i="14"/>
  <c r="B458" i="20"/>
  <c r="D458" i="20" s="1"/>
  <c r="I571" i="4"/>
  <c r="H571" i="4"/>
  <c r="E571" i="4" s="1"/>
  <c r="L571" i="4" s="1"/>
  <c r="K571" i="4" s="1"/>
  <c r="C571" i="4"/>
  <c r="B572" i="4"/>
  <c r="D25" i="15"/>
  <c r="C25" i="15"/>
  <c r="G26" i="6"/>
  <c r="B26" i="15" s="1"/>
  <c r="G460" i="14" l="1"/>
  <c r="B459" i="20"/>
  <c r="D459" i="20" s="1"/>
  <c r="B538" i="13"/>
  <c r="C537" i="13"/>
  <c r="D537" i="13"/>
  <c r="E537" i="13"/>
  <c r="C540" i="12"/>
  <c r="D540" i="12"/>
  <c r="E540" i="12"/>
  <c r="N542" i="3"/>
  <c r="B541" i="12"/>
  <c r="I572" i="4"/>
  <c r="H572" i="4"/>
  <c r="E572" i="4" s="1"/>
  <c r="L572" i="4" s="1"/>
  <c r="K572" i="4" s="1"/>
  <c r="C572" i="4"/>
  <c r="B573" i="4"/>
  <c r="D26" i="15"/>
  <c r="C26" i="15"/>
  <c r="G27" i="6"/>
  <c r="B27" i="15" s="1"/>
  <c r="C541" i="12" l="1"/>
  <c r="D541" i="12"/>
  <c r="E541" i="12"/>
  <c r="N543" i="3"/>
  <c r="B542" i="12"/>
  <c r="B539" i="13"/>
  <c r="C538" i="13"/>
  <c r="D538" i="13"/>
  <c r="E538" i="13"/>
  <c r="G461" i="14"/>
  <c r="B460" i="20"/>
  <c r="D460" i="20" s="1"/>
  <c r="I573" i="4"/>
  <c r="H573" i="4"/>
  <c r="E573" i="4" s="1"/>
  <c r="L573" i="4" s="1"/>
  <c r="K573" i="4" s="1"/>
  <c r="C573" i="4"/>
  <c r="B574" i="4"/>
  <c r="D27" i="15"/>
  <c r="C27" i="15"/>
  <c r="G28" i="6"/>
  <c r="B28" i="15" s="1"/>
  <c r="G462" i="14" l="1"/>
  <c r="B461" i="20"/>
  <c r="D461" i="20" s="1"/>
  <c r="B540" i="13"/>
  <c r="C539" i="13"/>
  <c r="D539" i="13"/>
  <c r="E539" i="13"/>
  <c r="C542" i="12"/>
  <c r="D542" i="12"/>
  <c r="E542" i="12"/>
  <c r="N544" i="3"/>
  <c r="B543" i="12"/>
  <c r="I574" i="4"/>
  <c r="H574" i="4"/>
  <c r="E574" i="4" s="1"/>
  <c r="L574" i="4" s="1"/>
  <c r="K574" i="4" s="1"/>
  <c r="C574" i="4"/>
  <c r="B575" i="4"/>
  <c r="D28" i="15"/>
  <c r="C28" i="15"/>
  <c r="G29" i="6"/>
  <c r="B29" i="15" s="1"/>
  <c r="C543" i="12" l="1"/>
  <c r="D543" i="12"/>
  <c r="E543" i="12"/>
  <c r="N545" i="3"/>
  <c r="B544" i="12"/>
  <c r="B541" i="13"/>
  <c r="C540" i="13"/>
  <c r="D540" i="13"/>
  <c r="E540" i="13"/>
  <c r="G463" i="14"/>
  <c r="B462" i="20"/>
  <c r="D462" i="20" s="1"/>
  <c r="I575" i="4"/>
  <c r="H575" i="4"/>
  <c r="E575" i="4" s="1"/>
  <c r="L575" i="4" s="1"/>
  <c r="K575" i="4" s="1"/>
  <c r="C575" i="4"/>
  <c r="B576" i="4"/>
  <c r="D29" i="15"/>
  <c r="C29" i="15"/>
  <c r="G30" i="6"/>
  <c r="B30" i="15" s="1"/>
  <c r="G464" i="14" l="1"/>
  <c r="B463" i="20"/>
  <c r="D463" i="20" s="1"/>
  <c r="B542" i="13"/>
  <c r="C541" i="13"/>
  <c r="D541" i="13"/>
  <c r="E541" i="13"/>
  <c r="C544" i="12"/>
  <c r="D544" i="12"/>
  <c r="E544" i="12"/>
  <c r="N546" i="3"/>
  <c r="B545" i="12"/>
  <c r="I576" i="4"/>
  <c r="H576" i="4"/>
  <c r="E576" i="4" s="1"/>
  <c r="L576" i="4" s="1"/>
  <c r="K576" i="4" s="1"/>
  <c r="C576" i="4"/>
  <c r="B577" i="4"/>
  <c r="D30" i="15"/>
  <c r="C30" i="15"/>
  <c r="G31" i="6"/>
  <c r="B31" i="15" s="1"/>
  <c r="C545" i="12" l="1"/>
  <c r="D545" i="12"/>
  <c r="E545" i="12"/>
  <c r="N547" i="3"/>
  <c r="B546" i="12"/>
  <c r="B543" i="13"/>
  <c r="C542" i="13"/>
  <c r="D542" i="13"/>
  <c r="E542" i="13"/>
  <c r="G465" i="14"/>
  <c r="B464" i="20"/>
  <c r="D464" i="20" s="1"/>
  <c r="I577" i="4"/>
  <c r="H577" i="4"/>
  <c r="E577" i="4" s="1"/>
  <c r="L577" i="4" s="1"/>
  <c r="K577" i="4" s="1"/>
  <c r="C577" i="4"/>
  <c r="B578" i="4"/>
  <c r="D31" i="15"/>
  <c r="C31" i="15"/>
  <c r="G32" i="6"/>
  <c r="B32" i="15" s="1"/>
  <c r="G466" i="14" l="1"/>
  <c r="B465" i="20"/>
  <c r="D465" i="20" s="1"/>
  <c r="B544" i="13"/>
  <c r="C543" i="13"/>
  <c r="D543" i="13"/>
  <c r="E543" i="13"/>
  <c r="C546" i="12"/>
  <c r="D546" i="12"/>
  <c r="E546" i="12"/>
  <c r="N548" i="3"/>
  <c r="B547" i="12"/>
  <c r="I578" i="4"/>
  <c r="H578" i="4"/>
  <c r="E578" i="4" s="1"/>
  <c r="L578" i="4" s="1"/>
  <c r="K578" i="4" s="1"/>
  <c r="C578" i="4"/>
  <c r="B579" i="4"/>
  <c r="D32" i="15"/>
  <c r="C32" i="15"/>
  <c r="G33" i="6"/>
  <c r="B33" i="15" s="1"/>
  <c r="C547" i="12" l="1"/>
  <c r="D547" i="12"/>
  <c r="E547" i="12"/>
  <c r="N549" i="3"/>
  <c r="B548" i="12"/>
  <c r="B545" i="13"/>
  <c r="C544" i="13"/>
  <c r="D544" i="13"/>
  <c r="E544" i="13"/>
  <c r="G467" i="14"/>
  <c r="B466" i="20"/>
  <c r="D466" i="20" s="1"/>
  <c r="I579" i="4"/>
  <c r="H579" i="4"/>
  <c r="E579" i="4" s="1"/>
  <c r="L579" i="4" s="1"/>
  <c r="K579" i="4" s="1"/>
  <c r="C579" i="4"/>
  <c r="B580" i="4"/>
  <c r="D33" i="15"/>
  <c r="C33" i="15"/>
  <c r="G34" i="6"/>
  <c r="B34" i="15" s="1"/>
  <c r="G468" i="14" l="1"/>
  <c r="B467" i="20"/>
  <c r="D467" i="20" s="1"/>
  <c r="B546" i="13"/>
  <c r="C545" i="13"/>
  <c r="D545" i="13"/>
  <c r="E545" i="13"/>
  <c r="C548" i="12"/>
  <c r="D548" i="12"/>
  <c r="E548" i="12"/>
  <c r="N550" i="3"/>
  <c r="B549" i="12"/>
  <c r="I580" i="4"/>
  <c r="H580" i="4"/>
  <c r="E580" i="4" s="1"/>
  <c r="L580" i="4" s="1"/>
  <c r="K580" i="4" s="1"/>
  <c r="C580" i="4"/>
  <c r="B581" i="4"/>
  <c r="D34" i="15"/>
  <c r="C34" i="15"/>
  <c r="G35" i="6"/>
  <c r="B35" i="15" s="1"/>
  <c r="C549" i="12" l="1"/>
  <c r="D549" i="12"/>
  <c r="E549" i="12"/>
  <c r="N551" i="3"/>
  <c r="B550" i="12"/>
  <c r="B547" i="13"/>
  <c r="C546" i="13"/>
  <c r="D546" i="13"/>
  <c r="E546" i="13"/>
  <c r="G469" i="14"/>
  <c r="B468" i="20"/>
  <c r="D468" i="20" s="1"/>
  <c r="I581" i="4"/>
  <c r="H581" i="4"/>
  <c r="E581" i="4" s="1"/>
  <c r="L581" i="4" s="1"/>
  <c r="K581" i="4" s="1"/>
  <c r="C581" i="4"/>
  <c r="B582" i="4"/>
  <c r="D35" i="15"/>
  <c r="C35" i="15"/>
  <c r="G36" i="6"/>
  <c r="B36" i="15" s="1"/>
  <c r="G470" i="14" l="1"/>
  <c r="B469" i="20"/>
  <c r="D469" i="20" s="1"/>
  <c r="B548" i="13"/>
  <c r="C547" i="13"/>
  <c r="D547" i="13"/>
  <c r="E547" i="13"/>
  <c r="C550" i="12"/>
  <c r="D550" i="12"/>
  <c r="E550" i="12"/>
  <c r="N552" i="3"/>
  <c r="B551" i="12"/>
  <c r="I582" i="4"/>
  <c r="H582" i="4"/>
  <c r="E582" i="4" s="1"/>
  <c r="L582" i="4" s="1"/>
  <c r="K582" i="4" s="1"/>
  <c r="C582" i="4"/>
  <c r="B583" i="4"/>
  <c r="D36" i="15"/>
  <c r="C36" i="15"/>
  <c r="G37" i="6"/>
  <c r="B37" i="15" s="1"/>
  <c r="C551" i="12" l="1"/>
  <c r="D551" i="12"/>
  <c r="E551" i="12"/>
  <c r="N553" i="3"/>
  <c r="B552" i="12"/>
  <c r="B549" i="13"/>
  <c r="C548" i="13"/>
  <c r="D548" i="13"/>
  <c r="E548" i="13"/>
  <c r="G471" i="14"/>
  <c r="B470" i="20"/>
  <c r="D470" i="20" s="1"/>
  <c r="I583" i="4"/>
  <c r="H583" i="4"/>
  <c r="E583" i="4" s="1"/>
  <c r="L583" i="4" s="1"/>
  <c r="K583" i="4" s="1"/>
  <c r="C583" i="4"/>
  <c r="B584" i="4"/>
  <c r="D37" i="15"/>
  <c r="C37" i="15"/>
  <c r="G38" i="6"/>
  <c r="B38" i="15" s="1"/>
  <c r="G472" i="14" l="1"/>
  <c r="B471" i="20"/>
  <c r="D471" i="20" s="1"/>
  <c r="B550" i="13"/>
  <c r="C549" i="13"/>
  <c r="D549" i="13"/>
  <c r="E549" i="13"/>
  <c r="C552" i="12"/>
  <c r="D552" i="12"/>
  <c r="E552" i="12"/>
  <c r="N554" i="3"/>
  <c r="B553" i="12"/>
  <c r="I584" i="4"/>
  <c r="H584" i="4"/>
  <c r="E584" i="4" s="1"/>
  <c r="L584" i="4" s="1"/>
  <c r="K584" i="4" s="1"/>
  <c r="C584" i="4"/>
  <c r="B585" i="4"/>
  <c r="D38" i="15"/>
  <c r="C38" i="15"/>
  <c r="G39" i="6"/>
  <c r="B39" i="15" s="1"/>
  <c r="C553" i="12" l="1"/>
  <c r="D553" i="12"/>
  <c r="E553" i="12"/>
  <c r="N555" i="3"/>
  <c r="B554" i="12"/>
  <c r="B551" i="13"/>
  <c r="C550" i="13"/>
  <c r="D550" i="13"/>
  <c r="E550" i="13"/>
  <c r="G473" i="14"/>
  <c r="B472" i="20"/>
  <c r="D472" i="20" s="1"/>
  <c r="I585" i="4"/>
  <c r="H585" i="4"/>
  <c r="E585" i="4" s="1"/>
  <c r="L585" i="4" s="1"/>
  <c r="K585" i="4" s="1"/>
  <c r="C585" i="4"/>
  <c r="B586" i="4"/>
  <c r="D39" i="15"/>
  <c r="C39" i="15"/>
  <c r="G40" i="6"/>
  <c r="B40" i="15" s="1"/>
  <c r="G474" i="14" l="1"/>
  <c r="B473" i="20"/>
  <c r="D473" i="20" s="1"/>
  <c r="B552" i="13"/>
  <c r="C551" i="13"/>
  <c r="D551" i="13"/>
  <c r="E551" i="13"/>
  <c r="C554" i="12"/>
  <c r="D554" i="12"/>
  <c r="E554" i="12"/>
  <c r="N556" i="3"/>
  <c r="B555" i="12"/>
  <c r="I586" i="4"/>
  <c r="H586" i="4"/>
  <c r="E586" i="4" s="1"/>
  <c r="L586" i="4" s="1"/>
  <c r="K586" i="4" s="1"/>
  <c r="C586" i="4"/>
  <c r="B587" i="4"/>
  <c r="D40" i="15"/>
  <c r="G41" i="6"/>
  <c r="B41" i="15" s="1"/>
  <c r="C555" i="12" l="1"/>
  <c r="D555" i="12"/>
  <c r="E555" i="12"/>
  <c r="N557" i="3"/>
  <c r="B556" i="12"/>
  <c r="B553" i="13"/>
  <c r="C552" i="13"/>
  <c r="D552" i="13"/>
  <c r="E552" i="13"/>
  <c r="G475" i="14"/>
  <c r="B474" i="20"/>
  <c r="D474" i="20" s="1"/>
  <c r="I587" i="4"/>
  <c r="H587" i="4"/>
  <c r="E587" i="4" s="1"/>
  <c r="L587" i="4" s="1"/>
  <c r="K587" i="4" s="1"/>
  <c r="C587" i="4"/>
  <c r="B588" i="4"/>
  <c r="D41" i="15"/>
  <c r="G42" i="6"/>
  <c r="B42" i="15" s="1"/>
  <c r="G476" i="14" l="1"/>
  <c r="B475" i="20"/>
  <c r="D475" i="20" s="1"/>
  <c r="B554" i="13"/>
  <c r="C553" i="13"/>
  <c r="D553" i="13"/>
  <c r="E553" i="13"/>
  <c r="C556" i="12"/>
  <c r="D556" i="12"/>
  <c r="E556" i="12"/>
  <c r="N558" i="3"/>
  <c r="B557" i="12"/>
  <c r="I588" i="4"/>
  <c r="H588" i="4"/>
  <c r="E588" i="4" s="1"/>
  <c r="L588" i="4" s="1"/>
  <c r="K588" i="4" s="1"/>
  <c r="C588" i="4"/>
  <c r="B589" i="4"/>
  <c r="D42" i="15"/>
  <c r="G43" i="6"/>
  <c r="B43" i="15" s="1"/>
  <c r="C557" i="12" l="1"/>
  <c r="D557" i="12"/>
  <c r="E557" i="12"/>
  <c r="N559" i="3"/>
  <c r="B558" i="12"/>
  <c r="B555" i="13"/>
  <c r="C554" i="13"/>
  <c r="D554" i="13"/>
  <c r="E554" i="13"/>
  <c r="G477" i="14"/>
  <c r="B476" i="20"/>
  <c r="D476" i="20" s="1"/>
  <c r="I589" i="4"/>
  <c r="H589" i="4"/>
  <c r="E589" i="4" s="1"/>
  <c r="L589" i="4" s="1"/>
  <c r="K589" i="4" s="1"/>
  <c r="C589" i="4"/>
  <c r="B590" i="4"/>
  <c r="D43" i="15"/>
  <c r="G44" i="6"/>
  <c r="B44" i="15" s="1"/>
  <c r="G478" i="14" l="1"/>
  <c r="B477" i="20"/>
  <c r="D477" i="20" s="1"/>
  <c r="B556" i="13"/>
  <c r="C555" i="13"/>
  <c r="D555" i="13"/>
  <c r="E555" i="13"/>
  <c r="C558" i="12"/>
  <c r="D558" i="12"/>
  <c r="E558" i="12"/>
  <c r="N560" i="3"/>
  <c r="B559" i="12"/>
  <c r="I590" i="4"/>
  <c r="H590" i="4"/>
  <c r="E590" i="4" s="1"/>
  <c r="L590" i="4" s="1"/>
  <c r="K590" i="4" s="1"/>
  <c r="C590" i="4"/>
  <c r="B591" i="4"/>
  <c r="D44" i="15"/>
  <c r="G45" i="6"/>
  <c r="B45" i="15" s="1"/>
  <c r="C559" i="12" l="1"/>
  <c r="D559" i="12"/>
  <c r="E559" i="12"/>
  <c r="N561" i="3"/>
  <c r="B560" i="12"/>
  <c r="B557" i="13"/>
  <c r="C556" i="13"/>
  <c r="D556" i="13"/>
  <c r="E556" i="13"/>
  <c r="G479" i="14"/>
  <c r="B478" i="20"/>
  <c r="D478" i="20" s="1"/>
  <c r="I591" i="4"/>
  <c r="H591" i="4"/>
  <c r="E591" i="4" s="1"/>
  <c r="L591" i="4" s="1"/>
  <c r="K591" i="4" s="1"/>
  <c r="C591" i="4"/>
  <c r="B592" i="4"/>
  <c r="D45" i="15"/>
  <c r="G46" i="6"/>
  <c r="B46" i="15" s="1"/>
  <c r="G480" i="14" l="1"/>
  <c r="B479" i="20"/>
  <c r="D479" i="20" s="1"/>
  <c r="B558" i="13"/>
  <c r="C557" i="13"/>
  <c r="D557" i="13"/>
  <c r="E557" i="13"/>
  <c r="C560" i="12"/>
  <c r="D560" i="12"/>
  <c r="E560" i="12"/>
  <c r="N562" i="3"/>
  <c r="B561" i="12"/>
  <c r="I592" i="4"/>
  <c r="H592" i="4"/>
  <c r="E592" i="4" s="1"/>
  <c r="L592" i="4" s="1"/>
  <c r="K592" i="4" s="1"/>
  <c r="C592" i="4"/>
  <c r="B593" i="4"/>
  <c r="D46" i="15"/>
  <c r="G47" i="6"/>
  <c r="B47" i="15" s="1"/>
  <c r="C561" i="12" l="1"/>
  <c r="D561" i="12"/>
  <c r="E561" i="12"/>
  <c r="N563" i="3"/>
  <c r="B562" i="12"/>
  <c r="B559" i="13"/>
  <c r="C558" i="13"/>
  <c r="D558" i="13"/>
  <c r="E558" i="13"/>
  <c r="G481" i="14"/>
  <c r="B480" i="20"/>
  <c r="D480" i="20" s="1"/>
  <c r="I593" i="4"/>
  <c r="H593" i="4"/>
  <c r="E593" i="4" s="1"/>
  <c r="L593" i="4" s="1"/>
  <c r="K593" i="4" s="1"/>
  <c r="C593" i="4"/>
  <c r="B594" i="4"/>
  <c r="D47" i="15"/>
  <c r="G48" i="6"/>
  <c r="B48" i="15" s="1"/>
  <c r="G482" i="14" l="1"/>
  <c r="B481" i="20"/>
  <c r="D481" i="20" s="1"/>
  <c r="B560" i="13"/>
  <c r="C559" i="13"/>
  <c r="D559" i="13"/>
  <c r="E559" i="13"/>
  <c r="C562" i="12"/>
  <c r="D562" i="12"/>
  <c r="E562" i="12"/>
  <c r="N564" i="3"/>
  <c r="B563" i="12"/>
  <c r="I594" i="4"/>
  <c r="H594" i="4"/>
  <c r="E594" i="4" s="1"/>
  <c r="L594" i="4" s="1"/>
  <c r="K594" i="4" s="1"/>
  <c r="C594" i="4"/>
  <c r="B595" i="4"/>
  <c r="D48" i="15"/>
  <c r="G49" i="6"/>
  <c r="B49" i="15" s="1"/>
  <c r="C563" i="12" l="1"/>
  <c r="D563" i="12"/>
  <c r="E563" i="12"/>
  <c r="N565" i="3"/>
  <c r="B564" i="12"/>
  <c r="B561" i="13"/>
  <c r="C560" i="13"/>
  <c r="D560" i="13"/>
  <c r="E560" i="13"/>
  <c r="G483" i="14"/>
  <c r="B482" i="20"/>
  <c r="D482" i="20" s="1"/>
  <c r="I595" i="4"/>
  <c r="H595" i="4"/>
  <c r="E595" i="4" s="1"/>
  <c r="L595" i="4" s="1"/>
  <c r="K595" i="4" s="1"/>
  <c r="C595" i="4"/>
  <c r="B596" i="4"/>
  <c r="D49" i="15"/>
  <c r="G50" i="6"/>
  <c r="B50" i="15" s="1"/>
  <c r="G484" i="14" l="1"/>
  <c r="B483" i="20"/>
  <c r="D483" i="20" s="1"/>
  <c r="B562" i="13"/>
  <c r="C561" i="13"/>
  <c r="D561" i="13"/>
  <c r="E561" i="13"/>
  <c r="C564" i="12"/>
  <c r="D564" i="12"/>
  <c r="E564" i="12"/>
  <c r="N566" i="3"/>
  <c r="B565" i="12"/>
  <c r="I596" i="4"/>
  <c r="H596" i="4"/>
  <c r="E596" i="4" s="1"/>
  <c r="L596" i="4" s="1"/>
  <c r="K596" i="4" s="1"/>
  <c r="C596" i="4"/>
  <c r="B597" i="4"/>
  <c r="D50" i="15"/>
  <c r="C50" i="15"/>
  <c r="G51" i="6"/>
  <c r="B51" i="15" s="1"/>
  <c r="C565" i="12" l="1"/>
  <c r="D565" i="12"/>
  <c r="E565" i="12"/>
  <c r="N567" i="3"/>
  <c r="B566" i="12"/>
  <c r="B563" i="13"/>
  <c r="C562" i="13"/>
  <c r="D562" i="13"/>
  <c r="E562" i="13"/>
  <c r="G485" i="14"/>
  <c r="B484" i="20"/>
  <c r="D484" i="20" s="1"/>
  <c r="I597" i="4"/>
  <c r="H597" i="4"/>
  <c r="E597" i="4" s="1"/>
  <c r="L597" i="4" s="1"/>
  <c r="K597" i="4" s="1"/>
  <c r="C597" i="4"/>
  <c r="B598" i="4"/>
  <c r="D51" i="15"/>
  <c r="C51" i="15"/>
  <c r="G52" i="6"/>
  <c r="B52" i="15" s="1"/>
  <c r="G486" i="14" l="1"/>
  <c r="B485" i="20"/>
  <c r="D485" i="20" s="1"/>
  <c r="B564" i="13"/>
  <c r="C563" i="13"/>
  <c r="D563" i="13"/>
  <c r="E563" i="13"/>
  <c r="C566" i="12"/>
  <c r="D566" i="12"/>
  <c r="E566" i="12"/>
  <c r="N568" i="3"/>
  <c r="B567" i="12"/>
  <c r="I598" i="4"/>
  <c r="H598" i="4"/>
  <c r="E598" i="4" s="1"/>
  <c r="L598" i="4" s="1"/>
  <c r="K598" i="4" s="1"/>
  <c r="C598" i="4"/>
  <c r="B599" i="4"/>
  <c r="D52" i="15"/>
  <c r="C52" i="15"/>
  <c r="G53" i="6"/>
  <c r="B53" i="15" s="1"/>
  <c r="C567" i="12" l="1"/>
  <c r="D567" i="12"/>
  <c r="E567" i="12"/>
  <c r="N569" i="3"/>
  <c r="B568" i="12"/>
  <c r="B565" i="13"/>
  <c r="C564" i="13"/>
  <c r="D564" i="13"/>
  <c r="E564" i="13"/>
  <c r="G487" i="14"/>
  <c r="B486" i="20"/>
  <c r="D486" i="20" s="1"/>
  <c r="I599" i="4"/>
  <c r="H599" i="4"/>
  <c r="E599" i="4" s="1"/>
  <c r="L599" i="4" s="1"/>
  <c r="K599" i="4" s="1"/>
  <c r="C599" i="4"/>
  <c r="B600" i="4"/>
  <c r="D53" i="15"/>
  <c r="C53" i="15"/>
  <c r="G54" i="6"/>
  <c r="B54" i="15" s="1"/>
  <c r="G488" i="14" l="1"/>
  <c r="B487" i="20"/>
  <c r="D487" i="20" s="1"/>
  <c r="B566" i="13"/>
  <c r="C565" i="13"/>
  <c r="D565" i="13"/>
  <c r="E565" i="13"/>
  <c r="C568" i="12"/>
  <c r="D568" i="12"/>
  <c r="E568" i="12"/>
  <c r="N570" i="3"/>
  <c r="B569" i="12"/>
  <c r="I600" i="4"/>
  <c r="H600" i="4"/>
  <c r="E600" i="4" s="1"/>
  <c r="L600" i="4" s="1"/>
  <c r="K600" i="4" s="1"/>
  <c r="C600" i="4"/>
  <c r="B601" i="4"/>
  <c r="D54" i="15"/>
  <c r="C54" i="15"/>
  <c r="G55" i="6"/>
  <c r="B55" i="15" s="1"/>
  <c r="C569" i="12" l="1"/>
  <c r="D569" i="12"/>
  <c r="E569" i="12"/>
  <c r="N571" i="3"/>
  <c r="B570" i="12"/>
  <c r="B567" i="13"/>
  <c r="C566" i="13"/>
  <c r="D566" i="13"/>
  <c r="E566" i="13"/>
  <c r="G489" i="14"/>
  <c r="B488" i="20"/>
  <c r="D488" i="20" s="1"/>
  <c r="I601" i="4"/>
  <c r="H601" i="4"/>
  <c r="E601" i="4" s="1"/>
  <c r="L601" i="4" s="1"/>
  <c r="K601" i="4" s="1"/>
  <c r="C601" i="4"/>
  <c r="B602" i="4"/>
  <c r="D55" i="15"/>
  <c r="C55" i="15"/>
  <c r="G56" i="6"/>
  <c r="B56" i="15" s="1"/>
  <c r="G490" i="14" l="1"/>
  <c r="B489" i="20"/>
  <c r="D489" i="20" s="1"/>
  <c r="B568" i="13"/>
  <c r="C567" i="13"/>
  <c r="D567" i="13"/>
  <c r="E567" i="13"/>
  <c r="C570" i="12"/>
  <c r="D570" i="12"/>
  <c r="E570" i="12"/>
  <c r="N572" i="3"/>
  <c r="B571" i="12"/>
  <c r="I602" i="4"/>
  <c r="H602" i="4"/>
  <c r="E602" i="4" s="1"/>
  <c r="L602" i="4" s="1"/>
  <c r="K602" i="4" s="1"/>
  <c r="C602" i="4"/>
  <c r="B603" i="4"/>
  <c r="D56" i="15"/>
  <c r="C56" i="15"/>
  <c r="G57" i="6"/>
  <c r="B57" i="15" s="1"/>
  <c r="C571" i="12" l="1"/>
  <c r="D571" i="12"/>
  <c r="E571" i="12"/>
  <c r="N573" i="3"/>
  <c r="B572" i="12"/>
  <c r="B569" i="13"/>
  <c r="C568" i="13"/>
  <c r="D568" i="13"/>
  <c r="E568" i="13"/>
  <c r="G491" i="14"/>
  <c r="B490" i="20"/>
  <c r="D490" i="20" s="1"/>
  <c r="I603" i="4"/>
  <c r="H603" i="4"/>
  <c r="E603" i="4" s="1"/>
  <c r="L603" i="4" s="1"/>
  <c r="K603" i="4" s="1"/>
  <c r="C603" i="4"/>
  <c r="B604" i="4"/>
  <c r="D57" i="15"/>
  <c r="C57" i="15"/>
  <c r="G58" i="6"/>
  <c r="B58" i="15" s="1"/>
  <c r="G492" i="14" l="1"/>
  <c r="B491" i="20"/>
  <c r="D491" i="20" s="1"/>
  <c r="B570" i="13"/>
  <c r="C569" i="13"/>
  <c r="D569" i="13"/>
  <c r="E569" i="13"/>
  <c r="C572" i="12"/>
  <c r="D572" i="12"/>
  <c r="E572" i="12"/>
  <c r="N574" i="3"/>
  <c r="B573" i="12"/>
  <c r="I604" i="4"/>
  <c r="H604" i="4"/>
  <c r="E604" i="4" s="1"/>
  <c r="L604" i="4" s="1"/>
  <c r="K604" i="4" s="1"/>
  <c r="C604" i="4"/>
  <c r="B605" i="4"/>
  <c r="D58" i="15"/>
  <c r="C58" i="15"/>
  <c r="G59" i="6"/>
  <c r="B59" i="15" s="1"/>
  <c r="C573" i="12" l="1"/>
  <c r="D573" i="12"/>
  <c r="E573" i="12"/>
  <c r="N575" i="3"/>
  <c r="B574" i="12"/>
  <c r="B571" i="13"/>
  <c r="C570" i="13"/>
  <c r="D570" i="13"/>
  <c r="E570" i="13"/>
  <c r="G493" i="14"/>
  <c r="B492" i="20"/>
  <c r="D492" i="20" s="1"/>
  <c r="I605" i="4"/>
  <c r="H605" i="4"/>
  <c r="E605" i="4" s="1"/>
  <c r="L605" i="4" s="1"/>
  <c r="K605" i="4" s="1"/>
  <c r="C605" i="4"/>
  <c r="B606" i="4"/>
  <c r="D59" i="15"/>
  <c r="C59" i="15"/>
  <c r="G60" i="6"/>
  <c r="B60" i="15" s="1"/>
  <c r="G494" i="14" l="1"/>
  <c r="B493" i="20"/>
  <c r="D493" i="20" s="1"/>
  <c r="B572" i="13"/>
  <c r="C571" i="13"/>
  <c r="D571" i="13"/>
  <c r="E571" i="13"/>
  <c r="C574" i="12"/>
  <c r="D574" i="12"/>
  <c r="E574" i="12"/>
  <c r="N576" i="3"/>
  <c r="B575" i="12"/>
  <c r="I606" i="4"/>
  <c r="H606" i="4"/>
  <c r="E606" i="4" s="1"/>
  <c r="L606" i="4" s="1"/>
  <c r="K606" i="4" s="1"/>
  <c r="C606" i="4"/>
  <c r="B607" i="4"/>
  <c r="D60" i="15"/>
  <c r="C60" i="15"/>
  <c r="G61" i="6"/>
  <c r="B61" i="15" s="1"/>
  <c r="C575" i="12" l="1"/>
  <c r="D575" i="12"/>
  <c r="E575" i="12"/>
  <c r="N577" i="3"/>
  <c r="B576" i="12"/>
  <c r="B573" i="13"/>
  <c r="C572" i="13"/>
  <c r="D572" i="13"/>
  <c r="E572" i="13"/>
  <c r="G495" i="14"/>
  <c r="B494" i="20"/>
  <c r="D494" i="20" s="1"/>
  <c r="I607" i="4"/>
  <c r="H607" i="4"/>
  <c r="E607" i="4" s="1"/>
  <c r="L607" i="4" s="1"/>
  <c r="K607" i="4" s="1"/>
  <c r="C607" i="4"/>
  <c r="B608" i="4"/>
  <c r="D61" i="15"/>
  <c r="C61" i="15"/>
  <c r="G62" i="6"/>
  <c r="B62" i="15" s="1"/>
  <c r="G496" i="14" l="1"/>
  <c r="B495" i="20"/>
  <c r="D495" i="20" s="1"/>
  <c r="B574" i="13"/>
  <c r="C573" i="13"/>
  <c r="D573" i="13"/>
  <c r="E573" i="13"/>
  <c r="C576" i="12"/>
  <c r="D576" i="12"/>
  <c r="E576" i="12"/>
  <c r="N578" i="3"/>
  <c r="B577" i="12"/>
  <c r="I608" i="4"/>
  <c r="H608" i="4"/>
  <c r="E608" i="4" s="1"/>
  <c r="L608" i="4" s="1"/>
  <c r="K608" i="4" s="1"/>
  <c r="C608" i="4"/>
  <c r="B609" i="4"/>
  <c r="D62" i="15"/>
  <c r="C62" i="15"/>
  <c r="G63" i="6"/>
  <c r="B63" i="15" s="1"/>
  <c r="C577" i="12" l="1"/>
  <c r="D577" i="12"/>
  <c r="E577" i="12"/>
  <c r="N579" i="3"/>
  <c r="B578" i="12"/>
  <c r="B575" i="13"/>
  <c r="C574" i="13"/>
  <c r="D574" i="13"/>
  <c r="E574" i="13"/>
  <c r="G497" i="14"/>
  <c r="B496" i="20"/>
  <c r="D496" i="20" s="1"/>
  <c r="I609" i="4"/>
  <c r="H609" i="4"/>
  <c r="E609" i="4" s="1"/>
  <c r="L609" i="4" s="1"/>
  <c r="K609" i="4" s="1"/>
  <c r="C609" i="4"/>
  <c r="B610" i="4"/>
  <c r="D63" i="15"/>
  <c r="C63" i="15"/>
  <c r="G64" i="6"/>
  <c r="B64" i="15" s="1"/>
  <c r="G498" i="14" l="1"/>
  <c r="B497" i="20"/>
  <c r="D497" i="20" s="1"/>
  <c r="B576" i="13"/>
  <c r="C575" i="13"/>
  <c r="D575" i="13"/>
  <c r="E575" i="13"/>
  <c r="C578" i="12"/>
  <c r="D578" i="12"/>
  <c r="E578" i="12"/>
  <c r="N580" i="3"/>
  <c r="B579" i="12"/>
  <c r="I610" i="4"/>
  <c r="H610" i="4"/>
  <c r="E610" i="4" s="1"/>
  <c r="L610" i="4" s="1"/>
  <c r="K610" i="4" s="1"/>
  <c r="C610" i="4"/>
  <c r="B611" i="4"/>
  <c r="D64" i="15"/>
  <c r="C64" i="15"/>
  <c r="G65" i="6"/>
  <c r="B65" i="15" s="1"/>
  <c r="C579" i="12" l="1"/>
  <c r="D579" i="12"/>
  <c r="E579" i="12"/>
  <c r="N581" i="3"/>
  <c r="B580" i="12"/>
  <c r="B577" i="13"/>
  <c r="C576" i="13"/>
  <c r="D576" i="13"/>
  <c r="E576" i="13"/>
  <c r="G499" i="14"/>
  <c r="B498" i="20"/>
  <c r="D498" i="20" s="1"/>
  <c r="I611" i="4"/>
  <c r="H611" i="4"/>
  <c r="E611" i="4" s="1"/>
  <c r="L611" i="4" s="1"/>
  <c r="K611" i="4" s="1"/>
  <c r="C611" i="4"/>
  <c r="B612" i="4"/>
  <c r="D65" i="15"/>
  <c r="C65" i="15"/>
  <c r="G66" i="6"/>
  <c r="B66" i="15" s="1"/>
  <c r="G500" i="14" l="1"/>
  <c r="B499" i="20"/>
  <c r="D499" i="20" s="1"/>
  <c r="B578" i="13"/>
  <c r="C577" i="13"/>
  <c r="D577" i="13"/>
  <c r="E577" i="13"/>
  <c r="C580" i="12"/>
  <c r="D580" i="12"/>
  <c r="E580" i="12"/>
  <c r="N582" i="3"/>
  <c r="B581" i="12"/>
  <c r="I612" i="4"/>
  <c r="H612" i="4"/>
  <c r="E612" i="4" s="1"/>
  <c r="L612" i="4" s="1"/>
  <c r="K612" i="4" s="1"/>
  <c r="C612" i="4"/>
  <c r="B613" i="4"/>
  <c r="D66" i="15"/>
  <c r="C66" i="15"/>
  <c r="G67" i="6"/>
  <c r="B67" i="15" s="1"/>
  <c r="C581" i="12" l="1"/>
  <c r="D581" i="12"/>
  <c r="E581" i="12"/>
  <c r="N583" i="3"/>
  <c r="B582" i="12"/>
  <c r="B579" i="13"/>
  <c r="C578" i="13"/>
  <c r="D578" i="13"/>
  <c r="E578" i="13"/>
  <c r="G501" i="14"/>
  <c r="B500" i="20"/>
  <c r="D500" i="20" s="1"/>
  <c r="I613" i="4"/>
  <c r="H613" i="4"/>
  <c r="E613" i="4" s="1"/>
  <c r="L613" i="4" s="1"/>
  <c r="K613" i="4" s="1"/>
  <c r="C613" i="4"/>
  <c r="B614" i="4"/>
  <c r="D67" i="15"/>
  <c r="C67" i="15"/>
  <c r="G68" i="6"/>
  <c r="B68" i="15" s="1"/>
  <c r="G502" i="14" l="1"/>
  <c r="B501" i="20"/>
  <c r="D501" i="20" s="1"/>
  <c r="B580" i="13"/>
  <c r="C579" i="13"/>
  <c r="D579" i="13"/>
  <c r="E579" i="13"/>
  <c r="C582" i="12"/>
  <c r="D582" i="12"/>
  <c r="E582" i="12"/>
  <c r="N584" i="3"/>
  <c r="B583" i="12"/>
  <c r="I614" i="4"/>
  <c r="H614" i="4"/>
  <c r="E614" i="4" s="1"/>
  <c r="L614" i="4" s="1"/>
  <c r="K614" i="4" s="1"/>
  <c r="C614" i="4"/>
  <c r="B615" i="4"/>
  <c r="D68" i="15"/>
  <c r="C68" i="15"/>
  <c r="G69" i="6"/>
  <c r="B69" i="15" s="1"/>
  <c r="C583" i="12" l="1"/>
  <c r="D583" i="12"/>
  <c r="E583" i="12"/>
  <c r="N585" i="3"/>
  <c r="B584" i="12"/>
  <c r="B581" i="13"/>
  <c r="C580" i="13"/>
  <c r="D580" i="13"/>
  <c r="E580" i="13"/>
  <c r="G503" i="14"/>
  <c r="B502" i="20"/>
  <c r="D502" i="20" s="1"/>
  <c r="I615" i="4"/>
  <c r="H615" i="4"/>
  <c r="E615" i="4" s="1"/>
  <c r="L615" i="4" s="1"/>
  <c r="K615" i="4" s="1"/>
  <c r="C615" i="4"/>
  <c r="B616" i="4"/>
  <c r="D69" i="15"/>
  <c r="C69" i="15"/>
  <c r="G70" i="6"/>
  <c r="B70" i="15" s="1"/>
  <c r="G504" i="14" l="1"/>
  <c r="B503" i="20"/>
  <c r="D503" i="20" s="1"/>
  <c r="B582" i="13"/>
  <c r="C581" i="13"/>
  <c r="D581" i="13"/>
  <c r="E581" i="13"/>
  <c r="C584" i="12"/>
  <c r="D584" i="12"/>
  <c r="E584" i="12"/>
  <c r="N586" i="3"/>
  <c r="B585" i="12"/>
  <c r="I616" i="4"/>
  <c r="H616" i="4"/>
  <c r="E616" i="4" s="1"/>
  <c r="L616" i="4" s="1"/>
  <c r="K616" i="4" s="1"/>
  <c r="C616" i="4"/>
  <c r="B617" i="4"/>
  <c r="D70" i="15"/>
  <c r="C70" i="15"/>
  <c r="G71" i="6"/>
  <c r="B71" i="15" s="1"/>
  <c r="C585" i="12" l="1"/>
  <c r="D585" i="12"/>
  <c r="E585" i="12"/>
  <c r="N587" i="3"/>
  <c r="B586" i="12"/>
  <c r="B583" i="13"/>
  <c r="C582" i="13"/>
  <c r="D582" i="13"/>
  <c r="E582" i="13"/>
  <c r="G505" i="14"/>
  <c r="B504" i="20"/>
  <c r="D504" i="20" s="1"/>
  <c r="I617" i="4"/>
  <c r="H617" i="4"/>
  <c r="E617" i="4" s="1"/>
  <c r="L617" i="4" s="1"/>
  <c r="K617" i="4" s="1"/>
  <c r="C617" i="4"/>
  <c r="B618" i="4"/>
  <c r="D71" i="15"/>
  <c r="C71" i="15"/>
  <c r="G72" i="6"/>
  <c r="B72" i="15" s="1"/>
  <c r="G506" i="14" l="1"/>
  <c r="B505" i="20"/>
  <c r="D505" i="20" s="1"/>
  <c r="B584" i="13"/>
  <c r="C583" i="13"/>
  <c r="D583" i="13"/>
  <c r="E583" i="13"/>
  <c r="C586" i="12"/>
  <c r="D586" i="12"/>
  <c r="E586" i="12"/>
  <c r="N588" i="3"/>
  <c r="B587" i="12"/>
  <c r="I618" i="4"/>
  <c r="H618" i="4"/>
  <c r="E618" i="4" s="1"/>
  <c r="L618" i="4" s="1"/>
  <c r="K618" i="4" s="1"/>
  <c r="C618" i="4"/>
  <c r="B619" i="4"/>
  <c r="D72" i="15"/>
  <c r="C72" i="15"/>
  <c r="G73" i="6"/>
  <c r="B73" i="15" s="1"/>
  <c r="C587" i="12" l="1"/>
  <c r="D587" i="12"/>
  <c r="E587" i="12"/>
  <c r="N589" i="3"/>
  <c r="B588" i="12"/>
  <c r="B585" i="13"/>
  <c r="C584" i="13"/>
  <c r="D584" i="13"/>
  <c r="E584" i="13"/>
  <c r="G507" i="14"/>
  <c r="B506" i="20"/>
  <c r="D506" i="20" s="1"/>
  <c r="I619" i="4"/>
  <c r="H619" i="4"/>
  <c r="E619" i="4" s="1"/>
  <c r="L619" i="4" s="1"/>
  <c r="K619" i="4" s="1"/>
  <c r="C619" i="4"/>
  <c r="B620" i="4"/>
  <c r="D73" i="15"/>
  <c r="C73" i="15"/>
  <c r="G74" i="6"/>
  <c r="B74" i="15" s="1"/>
  <c r="G508" i="14" l="1"/>
  <c r="B507" i="20"/>
  <c r="D507" i="20" s="1"/>
  <c r="B586" i="13"/>
  <c r="C585" i="13"/>
  <c r="D585" i="13"/>
  <c r="E585" i="13"/>
  <c r="C588" i="12"/>
  <c r="D588" i="12"/>
  <c r="E588" i="12"/>
  <c r="N590" i="3"/>
  <c r="B589" i="12"/>
  <c r="I620" i="4"/>
  <c r="H620" i="4"/>
  <c r="E620" i="4" s="1"/>
  <c r="L620" i="4" s="1"/>
  <c r="K620" i="4" s="1"/>
  <c r="C620" i="4"/>
  <c r="B621" i="4"/>
  <c r="D74" i="15"/>
  <c r="C74" i="15"/>
  <c r="G75" i="6"/>
  <c r="B75" i="15" s="1"/>
  <c r="C589" i="12" l="1"/>
  <c r="D589" i="12"/>
  <c r="E589" i="12"/>
  <c r="N591" i="3"/>
  <c r="B590" i="12"/>
  <c r="B587" i="13"/>
  <c r="C586" i="13"/>
  <c r="D586" i="13"/>
  <c r="E586" i="13"/>
  <c r="G509" i="14"/>
  <c r="B508" i="20"/>
  <c r="D508" i="20" s="1"/>
  <c r="I621" i="4"/>
  <c r="H621" i="4"/>
  <c r="E621" i="4" s="1"/>
  <c r="L621" i="4" s="1"/>
  <c r="K621" i="4" s="1"/>
  <c r="C621" i="4"/>
  <c r="B622" i="4"/>
  <c r="D75" i="15"/>
  <c r="C75" i="15"/>
  <c r="G76" i="6"/>
  <c r="B76" i="15" s="1"/>
  <c r="G510" i="14" l="1"/>
  <c r="B509" i="20"/>
  <c r="D509" i="20" s="1"/>
  <c r="B588" i="13"/>
  <c r="C587" i="13"/>
  <c r="D587" i="13"/>
  <c r="E587" i="13"/>
  <c r="C590" i="12"/>
  <c r="D590" i="12"/>
  <c r="E590" i="12"/>
  <c r="N592" i="3"/>
  <c r="B591" i="12"/>
  <c r="I622" i="4"/>
  <c r="H622" i="4"/>
  <c r="E622" i="4" s="1"/>
  <c r="L622" i="4" s="1"/>
  <c r="K622" i="4" s="1"/>
  <c r="C622" i="4"/>
  <c r="B623" i="4"/>
  <c r="D76" i="15"/>
  <c r="C76" i="15"/>
  <c r="G77" i="6"/>
  <c r="B77" i="15" s="1"/>
  <c r="C591" i="12" l="1"/>
  <c r="D591" i="12"/>
  <c r="E591" i="12"/>
  <c r="N593" i="3"/>
  <c r="B592" i="12"/>
  <c r="B589" i="13"/>
  <c r="C588" i="13"/>
  <c r="D588" i="13"/>
  <c r="E588" i="13"/>
  <c r="G511" i="14"/>
  <c r="B510" i="20"/>
  <c r="D510" i="20" s="1"/>
  <c r="I623" i="4"/>
  <c r="H623" i="4"/>
  <c r="E623" i="4" s="1"/>
  <c r="L623" i="4" s="1"/>
  <c r="K623" i="4" s="1"/>
  <c r="C623" i="4"/>
  <c r="B624" i="4"/>
  <c r="D77" i="15"/>
  <c r="C77" i="15"/>
  <c r="G78" i="6"/>
  <c r="B78" i="15" s="1"/>
  <c r="G512" i="14" l="1"/>
  <c r="B511" i="20"/>
  <c r="D511" i="20" s="1"/>
  <c r="B590" i="13"/>
  <c r="C589" i="13"/>
  <c r="D589" i="13"/>
  <c r="E589" i="13"/>
  <c r="C592" i="12"/>
  <c r="D592" i="12"/>
  <c r="E592" i="12"/>
  <c r="N594" i="3"/>
  <c r="B593" i="12"/>
  <c r="I624" i="4"/>
  <c r="H624" i="4"/>
  <c r="E624" i="4" s="1"/>
  <c r="L624" i="4" s="1"/>
  <c r="K624" i="4" s="1"/>
  <c r="C624" i="4"/>
  <c r="B625" i="4"/>
  <c r="D78" i="15"/>
  <c r="C78" i="15"/>
  <c r="C593" i="12" l="1"/>
  <c r="D593" i="12"/>
  <c r="E593" i="12"/>
  <c r="N595" i="3"/>
  <c r="B594" i="12"/>
  <c r="B591" i="13"/>
  <c r="C590" i="13"/>
  <c r="D590" i="13"/>
  <c r="E590" i="13"/>
  <c r="G513" i="14"/>
  <c r="B512" i="20"/>
  <c r="D512" i="20" s="1"/>
  <c r="I625" i="4"/>
  <c r="H625" i="4"/>
  <c r="E625" i="4" s="1"/>
  <c r="L625" i="4" s="1"/>
  <c r="K625" i="4" s="1"/>
  <c r="C625" i="4"/>
  <c r="B626" i="4"/>
  <c r="G514" i="14" l="1"/>
  <c r="B513" i="20"/>
  <c r="D513" i="20" s="1"/>
  <c r="B592" i="13"/>
  <c r="C591" i="13"/>
  <c r="D591" i="13"/>
  <c r="E591" i="13"/>
  <c r="C594" i="12"/>
  <c r="D594" i="12"/>
  <c r="E594" i="12"/>
  <c r="N596" i="3"/>
  <c r="B595" i="12"/>
  <c r="I626" i="4"/>
  <c r="H626" i="4"/>
  <c r="E626" i="4" s="1"/>
  <c r="L626" i="4" s="1"/>
  <c r="K626" i="4" s="1"/>
  <c r="C626" i="4"/>
  <c r="B627" i="4"/>
  <c r="C595" i="12" l="1"/>
  <c r="D595" i="12"/>
  <c r="E595" i="12"/>
  <c r="N597" i="3"/>
  <c r="B596" i="12"/>
  <c r="B593" i="13"/>
  <c r="C592" i="13"/>
  <c r="D592" i="13"/>
  <c r="E592" i="13"/>
  <c r="G515" i="14"/>
  <c r="B514" i="20"/>
  <c r="D514" i="20" s="1"/>
  <c r="I627" i="4"/>
  <c r="H627" i="4"/>
  <c r="E627" i="4" s="1"/>
  <c r="L627" i="4" s="1"/>
  <c r="K627" i="4" s="1"/>
  <c r="C627" i="4"/>
  <c r="B628" i="4"/>
  <c r="G516" i="14" l="1"/>
  <c r="B515" i="20"/>
  <c r="D515" i="20" s="1"/>
  <c r="B594" i="13"/>
  <c r="C593" i="13"/>
  <c r="D593" i="13"/>
  <c r="E593" i="13"/>
  <c r="C596" i="12"/>
  <c r="D596" i="12"/>
  <c r="E596" i="12"/>
  <c r="N598" i="3"/>
  <c r="B597" i="12"/>
  <c r="I628" i="4"/>
  <c r="H628" i="4"/>
  <c r="E628" i="4" s="1"/>
  <c r="L628" i="4" s="1"/>
  <c r="K628" i="4" s="1"/>
  <c r="C628" i="4"/>
  <c r="B629" i="4"/>
  <c r="C597" i="12" l="1"/>
  <c r="D597" i="12"/>
  <c r="E597" i="12"/>
  <c r="N599" i="3"/>
  <c r="B598" i="12"/>
  <c r="B595" i="13"/>
  <c r="C594" i="13"/>
  <c r="D594" i="13"/>
  <c r="E594" i="13"/>
  <c r="G517" i="14"/>
  <c r="B516" i="20"/>
  <c r="D516" i="20" s="1"/>
  <c r="I629" i="4"/>
  <c r="H629" i="4"/>
  <c r="E629" i="4" s="1"/>
  <c r="L629" i="4" s="1"/>
  <c r="K629" i="4" s="1"/>
  <c r="C629" i="4"/>
  <c r="B630" i="4"/>
  <c r="G518" i="14" l="1"/>
  <c r="B517" i="20"/>
  <c r="D517" i="20" s="1"/>
  <c r="B596" i="13"/>
  <c r="C595" i="13"/>
  <c r="D595" i="13"/>
  <c r="E595" i="13"/>
  <c r="C598" i="12"/>
  <c r="D598" i="12"/>
  <c r="E598" i="12"/>
  <c r="N600" i="3"/>
  <c r="B599" i="12"/>
  <c r="I630" i="4"/>
  <c r="H630" i="4"/>
  <c r="E630" i="4" s="1"/>
  <c r="L630" i="4" s="1"/>
  <c r="K630" i="4" s="1"/>
  <c r="C630" i="4"/>
  <c r="B631" i="4"/>
  <c r="C599" i="12" l="1"/>
  <c r="D599" i="12"/>
  <c r="E599" i="12"/>
  <c r="N601" i="3"/>
  <c r="B600" i="12"/>
  <c r="B597" i="13"/>
  <c r="C596" i="13"/>
  <c r="D596" i="13"/>
  <c r="E596" i="13"/>
  <c r="G519" i="14"/>
  <c r="B518" i="20"/>
  <c r="D518" i="20" s="1"/>
  <c r="I631" i="4"/>
  <c r="H631" i="4"/>
  <c r="E631" i="4" s="1"/>
  <c r="L631" i="4" s="1"/>
  <c r="K631" i="4" s="1"/>
  <c r="C631" i="4"/>
  <c r="B632" i="4"/>
  <c r="G520" i="14" l="1"/>
  <c r="B519" i="20"/>
  <c r="D519" i="20" s="1"/>
  <c r="B598" i="13"/>
  <c r="C597" i="13"/>
  <c r="D597" i="13"/>
  <c r="E597" i="13"/>
  <c r="C600" i="12"/>
  <c r="D600" i="12"/>
  <c r="E600" i="12"/>
  <c r="N602" i="3"/>
  <c r="B601" i="12"/>
  <c r="I632" i="4"/>
  <c r="H632" i="4"/>
  <c r="E632" i="4" s="1"/>
  <c r="L632" i="4" s="1"/>
  <c r="K632" i="4" s="1"/>
  <c r="C632" i="4"/>
  <c r="B633" i="4"/>
  <c r="C601" i="12" l="1"/>
  <c r="D601" i="12"/>
  <c r="E601" i="12"/>
  <c r="N603" i="3"/>
  <c r="B602" i="12"/>
  <c r="B599" i="13"/>
  <c r="C598" i="13"/>
  <c r="D598" i="13"/>
  <c r="E598" i="13"/>
  <c r="G521" i="14"/>
  <c r="B520" i="20"/>
  <c r="D520" i="20" s="1"/>
  <c r="I633" i="4"/>
  <c r="H633" i="4"/>
  <c r="E633" i="4" s="1"/>
  <c r="L633" i="4" s="1"/>
  <c r="K633" i="4" s="1"/>
  <c r="C633" i="4"/>
  <c r="B634" i="4"/>
  <c r="G522" i="14" l="1"/>
  <c r="B521" i="20"/>
  <c r="D521" i="20" s="1"/>
  <c r="B600" i="13"/>
  <c r="C599" i="13"/>
  <c r="D599" i="13"/>
  <c r="E599" i="13"/>
  <c r="C602" i="12"/>
  <c r="D602" i="12"/>
  <c r="E602" i="12"/>
  <c r="N604" i="3"/>
  <c r="B603" i="12"/>
  <c r="I634" i="4"/>
  <c r="H634" i="4"/>
  <c r="E634" i="4" s="1"/>
  <c r="L634" i="4" s="1"/>
  <c r="K634" i="4" s="1"/>
  <c r="C634" i="4"/>
  <c r="B635" i="4"/>
  <c r="C603" i="12" l="1"/>
  <c r="D603" i="12"/>
  <c r="E603" i="12"/>
  <c r="N605" i="3"/>
  <c r="B604" i="12"/>
  <c r="B601" i="13"/>
  <c r="C600" i="13"/>
  <c r="D600" i="13"/>
  <c r="E600" i="13"/>
  <c r="G523" i="14"/>
  <c r="B522" i="20"/>
  <c r="D522" i="20" s="1"/>
  <c r="I635" i="4"/>
  <c r="H635" i="4"/>
  <c r="E635" i="4" s="1"/>
  <c r="L635" i="4" s="1"/>
  <c r="K635" i="4" s="1"/>
  <c r="C635" i="4"/>
  <c r="B636" i="4"/>
  <c r="G524" i="14" l="1"/>
  <c r="B523" i="20"/>
  <c r="D523" i="20" s="1"/>
  <c r="B602" i="13"/>
  <c r="C601" i="13"/>
  <c r="D601" i="13"/>
  <c r="E601" i="13"/>
  <c r="C604" i="12"/>
  <c r="D604" i="12"/>
  <c r="E604" i="12"/>
  <c r="N606" i="3"/>
  <c r="B605" i="12"/>
  <c r="I636" i="4"/>
  <c r="H636" i="4"/>
  <c r="E636" i="4" s="1"/>
  <c r="L636" i="4" s="1"/>
  <c r="K636" i="4" s="1"/>
  <c r="C636" i="4"/>
  <c r="B637" i="4"/>
  <c r="C605" i="12" l="1"/>
  <c r="D605" i="12"/>
  <c r="E605" i="12"/>
  <c r="N607" i="3"/>
  <c r="B606" i="12"/>
  <c r="B603" i="13"/>
  <c r="C602" i="13"/>
  <c r="D602" i="13"/>
  <c r="E602" i="13"/>
  <c r="G525" i="14"/>
  <c r="B524" i="20"/>
  <c r="D524" i="20" s="1"/>
  <c r="I637" i="4"/>
  <c r="H637" i="4"/>
  <c r="E637" i="4" s="1"/>
  <c r="L637" i="4" s="1"/>
  <c r="K637" i="4" s="1"/>
  <c r="C637" i="4"/>
  <c r="B638" i="4"/>
  <c r="G526" i="14" l="1"/>
  <c r="B525" i="20"/>
  <c r="D525" i="20" s="1"/>
  <c r="B604" i="13"/>
  <c r="C603" i="13"/>
  <c r="D603" i="13"/>
  <c r="E603" i="13"/>
  <c r="C606" i="12"/>
  <c r="D606" i="12"/>
  <c r="E606" i="12"/>
  <c r="N608" i="3"/>
  <c r="B607" i="12"/>
  <c r="I638" i="4"/>
  <c r="H638" i="4"/>
  <c r="E638" i="4" s="1"/>
  <c r="L638" i="4" s="1"/>
  <c r="K638" i="4" s="1"/>
  <c r="C638" i="4"/>
  <c r="B639" i="4"/>
  <c r="C607" i="12" l="1"/>
  <c r="D607" i="12"/>
  <c r="E607" i="12"/>
  <c r="N609" i="3"/>
  <c r="B608" i="12"/>
  <c r="B605" i="13"/>
  <c r="C604" i="13"/>
  <c r="D604" i="13"/>
  <c r="E604" i="13"/>
  <c r="G527" i="14"/>
  <c r="B526" i="20"/>
  <c r="D526" i="20" s="1"/>
  <c r="I639" i="4"/>
  <c r="H639" i="4"/>
  <c r="E639" i="4" s="1"/>
  <c r="L639" i="4" s="1"/>
  <c r="K639" i="4" s="1"/>
  <c r="C639" i="4"/>
  <c r="B640" i="4"/>
  <c r="G528" i="14" l="1"/>
  <c r="B527" i="20"/>
  <c r="D527" i="20" s="1"/>
  <c r="B606" i="13"/>
  <c r="C605" i="13"/>
  <c r="D605" i="13"/>
  <c r="E605" i="13"/>
  <c r="C608" i="12"/>
  <c r="D608" i="12"/>
  <c r="E608" i="12"/>
  <c r="N610" i="3"/>
  <c r="B609" i="12"/>
  <c r="I640" i="4"/>
  <c r="H640" i="4"/>
  <c r="E640" i="4" s="1"/>
  <c r="L640" i="4" s="1"/>
  <c r="K640" i="4" s="1"/>
  <c r="C640" i="4"/>
  <c r="B641" i="4"/>
  <c r="C609" i="12" l="1"/>
  <c r="D609" i="12"/>
  <c r="E609" i="12"/>
  <c r="N611" i="3"/>
  <c r="B610" i="12"/>
  <c r="B607" i="13"/>
  <c r="C606" i="13"/>
  <c r="D606" i="13"/>
  <c r="E606" i="13"/>
  <c r="G529" i="14"/>
  <c r="B528" i="20"/>
  <c r="D528" i="20" s="1"/>
  <c r="I641" i="4"/>
  <c r="H641" i="4"/>
  <c r="E641" i="4" s="1"/>
  <c r="L641" i="4" s="1"/>
  <c r="K641" i="4" s="1"/>
  <c r="C641" i="4"/>
  <c r="B642" i="4"/>
  <c r="G530" i="14" l="1"/>
  <c r="B529" i="20"/>
  <c r="D529" i="20" s="1"/>
  <c r="B608" i="13"/>
  <c r="C607" i="13"/>
  <c r="D607" i="13"/>
  <c r="E607" i="13"/>
  <c r="C610" i="12"/>
  <c r="D610" i="12"/>
  <c r="E610" i="12"/>
  <c r="N612" i="3"/>
  <c r="B611" i="12"/>
  <c r="I642" i="4"/>
  <c r="H642" i="4"/>
  <c r="E642" i="4" s="1"/>
  <c r="L642" i="4" s="1"/>
  <c r="K642" i="4" s="1"/>
  <c r="C642" i="4"/>
  <c r="B643" i="4"/>
  <c r="C611" i="12" l="1"/>
  <c r="D611" i="12"/>
  <c r="E611" i="12"/>
  <c r="N613" i="3"/>
  <c r="B612" i="12"/>
  <c r="B609" i="13"/>
  <c r="C608" i="13"/>
  <c r="D608" i="13"/>
  <c r="E608" i="13"/>
  <c r="G531" i="14"/>
  <c r="B530" i="20"/>
  <c r="D530" i="20" s="1"/>
  <c r="I643" i="4"/>
  <c r="H643" i="4"/>
  <c r="E643" i="4" s="1"/>
  <c r="L643" i="4" s="1"/>
  <c r="K643" i="4" s="1"/>
  <c r="C643" i="4"/>
  <c r="B644" i="4"/>
  <c r="G532" i="14" l="1"/>
  <c r="B531" i="20"/>
  <c r="D531" i="20" s="1"/>
  <c r="B610" i="13"/>
  <c r="C609" i="13"/>
  <c r="D609" i="13"/>
  <c r="E609" i="13"/>
  <c r="C612" i="12"/>
  <c r="D612" i="12"/>
  <c r="E612" i="12"/>
  <c r="N614" i="3"/>
  <c r="B613" i="12"/>
  <c r="I644" i="4"/>
  <c r="H644" i="4"/>
  <c r="E644" i="4" s="1"/>
  <c r="L644" i="4" s="1"/>
  <c r="K644" i="4" s="1"/>
  <c r="C644" i="4"/>
  <c r="B645" i="4"/>
  <c r="C613" i="12" l="1"/>
  <c r="D613" i="12"/>
  <c r="E613" i="12"/>
  <c r="N615" i="3"/>
  <c r="B614" i="12"/>
  <c r="B611" i="13"/>
  <c r="C610" i="13"/>
  <c r="D610" i="13"/>
  <c r="E610" i="13"/>
  <c r="G533" i="14"/>
  <c r="B532" i="20"/>
  <c r="D532" i="20" s="1"/>
  <c r="I645" i="4"/>
  <c r="H645" i="4"/>
  <c r="E645" i="4" s="1"/>
  <c r="L645" i="4" s="1"/>
  <c r="K645" i="4" s="1"/>
  <c r="C645" i="4"/>
  <c r="B646" i="4"/>
  <c r="G534" i="14" l="1"/>
  <c r="B533" i="20"/>
  <c r="D533" i="20" s="1"/>
  <c r="B612" i="13"/>
  <c r="C611" i="13"/>
  <c r="D611" i="13"/>
  <c r="E611" i="13"/>
  <c r="C614" i="12"/>
  <c r="D614" i="12"/>
  <c r="E614" i="12"/>
  <c r="N616" i="3"/>
  <c r="B615" i="12"/>
  <c r="I646" i="4"/>
  <c r="H646" i="4"/>
  <c r="E646" i="4" s="1"/>
  <c r="L646" i="4" s="1"/>
  <c r="K646" i="4" s="1"/>
  <c r="C646" i="4"/>
  <c r="B647" i="4"/>
  <c r="C615" i="12" l="1"/>
  <c r="D615" i="12"/>
  <c r="E615" i="12"/>
  <c r="N617" i="3"/>
  <c r="B616" i="12"/>
  <c r="B613" i="13"/>
  <c r="C612" i="13"/>
  <c r="D612" i="13"/>
  <c r="E612" i="13"/>
  <c r="G535" i="14"/>
  <c r="B534" i="20"/>
  <c r="D534" i="20" s="1"/>
  <c r="I647" i="4"/>
  <c r="H647" i="4"/>
  <c r="E647" i="4" s="1"/>
  <c r="L647" i="4" s="1"/>
  <c r="K647" i="4" s="1"/>
  <c r="C647" i="4"/>
  <c r="B648" i="4"/>
  <c r="G536" i="14" l="1"/>
  <c r="B535" i="20"/>
  <c r="D535" i="20" s="1"/>
  <c r="B614" i="13"/>
  <c r="C613" i="13"/>
  <c r="D613" i="13"/>
  <c r="E613" i="13"/>
  <c r="C616" i="12"/>
  <c r="D616" i="12"/>
  <c r="E616" i="12"/>
  <c r="N618" i="3"/>
  <c r="B617" i="12"/>
  <c r="I648" i="4"/>
  <c r="H648" i="4"/>
  <c r="E648" i="4" s="1"/>
  <c r="L648" i="4" s="1"/>
  <c r="K648" i="4" s="1"/>
  <c r="C648" i="4"/>
  <c r="B649" i="4"/>
  <c r="C617" i="12" l="1"/>
  <c r="D617" i="12"/>
  <c r="E617" i="12"/>
  <c r="N619" i="3"/>
  <c r="B618" i="12"/>
  <c r="B615" i="13"/>
  <c r="C614" i="13"/>
  <c r="D614" i="13"/>
  <c r="E614" i="13"/>
  <c r="G537" i="14"/>
  <c r="B536" i="20"/>
  <c r="D536" i="20" s="1"/>
  <c r="I649" i="4"/>
  <c r="H649" i="4"/>
  <c r="E649" i="4" s="1"/>
  <c r="L649" i="4" s="1"/>
  <c r="K649" i="4" s="1"/>
  <c r="C649" i="4"/>
  <c r="B650" i="4"/>
  <c r="G538" i="14" l="1"/>
  <c r="B537" i="20"/>
  <c r="D537" i="20" s="1"/>
  <c r="B616" i="13"/>
  <c r="C615" i="13"/>
  <c r="D615" i="13"/>
  <c r="E615" i="13"/>
  <c r="C618" i="12"/>
  <c r="D618" i="12"/>
  <c r="E618" i="12"/>
  <c r="N620" i="3"/>
  <c r="B619" i="12"/>
  <c r="I650" i="4"/>
  <c r="H650" i="4"/>
  <c r="E650" i="4" s="1"/>
  <c r="L650" i="4" s="1"/>
  <c r="K650" i="4" s="1"/>
  <c r="C650" i="4"/>
  <c r="B651" i="4"/>
  <c r="C619" i="12" l="1"/>
  <c r="D619" i="12"/>
  <c r="E619" i="12"/>
  <c r="N621" i="3"/>
  <c r="B620" i="12"/>
  <c r="B617" i="13"/>
  <c r="C616" i="13"/>
  <c r="D616" i="13"/>
  <c r="E616" i="13"/>
  <c r="G539" i="14"/>
  <c r="B538" i="20"/>
  <c r="D538" i="20" s="1"/>
  <c r="I651" i="4"/>
  <c r="H651" i="4"/>
  <c r="E651" i="4" s="1"/>
  <c r="L651" i="4" s="1"/>
  <c r="K651" i="4" s="1"/>
  <c r="C651" i="4"/>
  <c r="B652" i="4"/>
  <c r="G540" i="14" l="1"/>
  <c r="B539" i="20"/>
  <c r="D539" i="20" s="1"/>
  <c r="B618" i="13"/>
  <c r="C617" i="13"/>
  <c r="D617" i="13"/>
  <c r="E617" i="13"/>
  <c r="C620" i="12"/>
  <c r="D620" i="12"/>
  <c r="E620" i="12"/>
  <c r="N622" i="3"/>
  <c r="B621" i="12"/>
  <c r="I652" i="4"/>
  <c r="H652" i="4"/>
  <c r="E652" i="4" s="1"/>
  <c r="L652" i="4" s="1"/>
  <c r="K652" i="4" s="1"/>
  <c r="C652" i="4"/>
  <c r="B653" i="4"/>
  <c r="C621" i="12" l="1"/>
  <c r="D621" i="12"/>
  <c r="E621" i="12"/>
  <c r="N623" i="3"/>
  <c r="B622" i="12"/>
  <c r="B619" i="13"/>
  <c r="C618" i="13"/>
  <c r="D618" i="13"/>
  <c r="E618" i="13"/>
  <c r="G541" i="14"/>
  <c r="B540" i="20"/>
  <c r="D540" i="20" s="1"/>
  <c r="I653" i="4"/>
  <c r="H653" i="4"/>
  <c r="E653" i="4" s="1"/>
  <c r="L653" i="4" s="1"/>
  <c r="K653" i="4" s="1"/>
  <c r="C653" i="4"/>
  <c r="B654" i="4"/>
  <c r="G542" i="14" l="1"/>
  <c r="B541" i="20"/>
  <c r="D541" i="20" s="1"/>
  <c r="B620" i="13"/>
  <c r="C619" i="13"/>
  <c r="D619" i="13"/>
  <c r="E619" i="13"/>
  <c r="C622" i="12"/>
  <c r="D622" i="12"/>
  <c r="E622" i="12"/>
  <c r="N624" i="3"/>
  <c r="B623" i="12"/>
  <c r="I654" i="4"/>
  <c r="H654" i="4"/>
  <c r="E654" i="4" s="1"/>
  <c r="L654" i="4" s="1"/>
  <c r="K654" i="4" s="1"/>
  <c r="C654" i="4"/>
  <c r="B655" i="4"/>
  <c r="C623" i="12" l="1"/>
  <c r="D623" i="12"/>
  <c r="E623" i="12"/>
  <c r="N625" i="3"/>
  <c r="B624" i="12"/>
  <c r="B621" i="13"/>
  <c r="C620" i="13"/>
  <c r="D620" i="13"/>
  <c r="E620" i="13"/>
  <c r="G543" i="14"/>
  <c r="B542" i="20"/>
  <c r="D542" i="20" s="1"/>
  <c r="I655" i="4"/>
  <c r="H655" i="4"/>
  <c r="E655" i="4" s="1"/>
  <c r="L655" i="4" s="1"/>
  <c r="K655" i="4" s="1"/>
  <c r="C655" i="4"/>
  <c r="B656" i="4"/>
  <c r="G544" i="14" l="1"/>
  <c r="B543" i="20"/>
  <c r="D543" i="20" s="1"/>
  <c r="B622" i="13"/>
  <c r="C621" i="13"/>
  <c r="D621" i="13"/>
  <c r="E621" i="13"/>
  <c r="C624" i="12"/>
  <c r="D624" i="12"/>
  <c r="E624" i="12"/>
  <c r="N626" i="3"/>
  <c r="B625" i="12"/>
  <c r="I656" i="4"/>
  <c r="H656" i="4"/>
  <c r="E656" i="4" s="1"/>
  <c r="L656" i="4" s="1"/>
  <c r="K656" i="4" s="1"/>
  <c r="C656" i="4"/>
  <c r="B657" i="4"/>
  <c r="C625" i="12" l="1"/>
  <c r="D625" i="12"/>
  <c r="E625" i="12"/>
  <c r="N627" i="3"/>
  <c r="B626" i="12"/>
  <c r="B623" i="13"/>
  <c r="C622" i="13"/>
  <c r="D622" i="13"/>
  <c r="E622" i="13"/>
  <c r="G545" i="14"/>
  <c r="B544" i="20"/>
  <c r="D544" i="20" s="1"/>
  <c r="I657" i="4"/>
  <c r="H657" i="4"/>
  <c r="E657" i="4" s="1"/>
  <c r="L657" i="4" s="1"/>
  <c r="K657" i="4" s="1"/>
  <c r="C657" i="4"/>
  <c r="B658" i="4"/>
  <c r="G546" i="14" l="1"/>
  <c r="B545" i="20"/>
  <c r="D545" i="20" s="1"/>
  <c r="B624" i="13"/>
  <c r="C623" i="13"/>
  <c r="D623" i="13"/>
  <c r="E623" i="13"/>
  <c r="C626" i="12"/>
  <c r="D626" i="12"/>
  <c r="E626" i="12"/>
  <c r="N628" i="3"/>
  <c r="B627" i="12"/>
  <c r="I658" i="4"/>
  <c r="H658" i="4"/>
  <c r="E658" i="4" s="1"/>
  <c r="L658" i="4" s="1"/>
  <c r="K658" i="4" s="1"/>
  <c r="C658" i="4"/>
  <c r="B659" i="4"/>
  <c r="C627" i="12" l="1"/>
  <c r="D627" i="12"/>
  <c r="E627" i="12"/>
  <c r="N629" i="3"/>
  <c r="B628" i="12"/>
  <c r="B625" i="13"/>
  <c r="C624" i="13"/>
  <c r="D624" i="13"/>
  <c r="E624" i="13"/>
  <c r="G547" i="14"/>
  <c r="B546" i="20"/>
  <c r="D546" i="20" s="1"/>
  <c r="I659" i="4"/>
  <c r="H659" i="4"/>
  <c r="E659" i="4" s="1"/>
  <c r="L659" i="4" s="1"/>
  <c r="K659" i="4" s="1"/>
  <c r="C659" i="4"/>
  <c r="B660" i="4"/>
  <c r="G548" i="14" l="1"/>
  <c r="B547" i="20"/>
  <c r="D547" i="20" s="1"/>
  <c r="B626" i="13"/>
  <c r="C625" i="13"/>
  <c r="D625" i="13"/>
  <c r="E625" i="13"/>
  <c r="C628" i="12"/>
  <c r="D628" i="12"/>
  <c r="E628" i="12"/>
  <c r="N630" i="3"/>
  <c r="B629" i="12"/>
  <c r="I660" i="4"/>
  <c r="H660" i="4"/>
  <c r="E660" i="4" s="1"/>
  <c r="L660" i="4" s="1"/>
  <c r="K660" i="4" s="1"/>
  <c r="C660" i="4"/>
  <c r="B661" i="4"/>
  <c r="C629" i="12" l="1"/>
  <c r="D629" i="12"/>
  <c r="E629" i="12"/>
  <c r="N631" i="3"/>
  <c r="B630" i="12"/>
  <c r="B627" i="13"/>
  <c r="C626" i="13"/>
  <c r="D626" i="13"/>
  <c r="E626" i="13"/>
  <c r="G549" i="14"/>
  <c r="B548" i="20"/>
  <c r="D548" i="20" s="1"/>
  <c r="I661" i="4"/>
  <c r="H661" i="4"/>
  <c r="E661" i="4" s="1"/>
  <c r="L661" i="4" s="1"/>
  <c r="K661" i="4" s="1"/>
  <c r="C661" i="4"/>
  <c r="B662" i="4"/>
  <c r="G550" i="14" l="1"/>
  <c r="B549" i="20"/>
  <c r="D549" i="20" s="1"/>
  <c r="B628" i="13"/>
  <c r="C627" i="13"/>
  <c r="D627" i="13"/>
  <c r="E627" i="13"/>
  <c r="C630" i="12"/>
  <c r="D630" i="12"/>
  <c r="E630" i="12"/>
  <c r="N632" i="3"/>
  <c r="B631" i="12"/>
  <c r="I662" i="4"/>
  <c r="H662" i="4"/>
  <c r="E662" i="4" s="1"/>
  <c r="L662" i="4" s="1"/>
  <c r="K662" i="4" s="1"/>
  <c r="C662" i="4"/>
  <c r="B663" i="4"/>
  <c r="C631" i="12" l="1"/>
  <c r="D631" i="12"/>
  <c r="E631" i="12"/>
  <c r="N633" i="3"/>
  <c r="B632" i="12"/>
  <c r="B629" i="13"/>
  <c r="C628" i="13"/>
  <c r="D628" i="13"/>
  <c r="E628" i="13"/>
  <c r="G551" i="14"/>
  <c r="B550" i="20"/>
  <c r="D550" i="20" s="1"/>
  <c r="I663" i="4"/>
  <c r="H663" i="4"/>
  <c r="E663" i="4" s="1"/>
  <c r="L663" i="4" s="1"/>
  <c r="K663" i="4" s="1"/>
  <c r="C663" i="4"/>
  <c r="B664" i="4"/>
  <c r="G552" i="14" l="1"/>
  <c r="B551" i="20"/>
  <c r="D551" i="20" s="1"/>
  <c r="B630" i="13"/>
  <c r="C629" i="13"/>
  <c r="D629" i="13"/>
  <c r="E629" i="13"/>
  <c r="C632" i="12"/>
  <c r="D632" i="12"/>
  <c r="E632" i="12"/>
  <c r="N634" i="3"/>
  <c r="B633" i="12"/>
  <c r="I664" i="4"/>
  <c r="H664" i="4"/>
  <c r="E664" i="4" s="1"/>
  <c r="L664" i="4" s="1"/>
  <c r="K664" i="4" s="1"/>
  <c r="C664" i="4"/>
  <c r="B665" i="4"/>
  <c r="C633" i="12" l="1"/>
  <c r="D633" i="12"/>
  <c r="E633" i="12"/>
  <c r="N635" i="3"/>
  <c r="B634" i="12"/>
  <c r="B631" i="13"/>
  <c r="C630" i="13"/>
  <c r="D630" i="13"/>
  <c r="E630" i="13"/>
  <c r="G553" i="14"/>
  <c r="B552" i="20"/>
  <c r="D552" i="20" s="1"/>
  <c r="I665" i="4"/>
  <c r="H665" i="4"/>
  <c r="E665" i="4" s="1"/>
  <c r="L665" i="4" s="1"/>
  <c r="K665" i="4" s="1"/>
  <c r="C665" i="4"/>
  <c r="B666" i="4"/>
  <c r="G554" i="14" l="1"/>
  <c r="B553" i="20"/>
  <c r="D553" i="20" s="1"/>
  <c r="B632" i="13"/>
  <c r="C631" i="13"/>
  <c r="D631" i="13"/>
  <c r="E631" i="13"/>
  <c r="C634" i="12"/>
  <c r="D634" i="12"/>
  <c r="E634" i="12"/>
  <c r="N636" i="3"/>
  <c r="B635" i="12"/>
  <c r="I666" i="4"/>
  <c r="H666" i="4"/>
  <c r="E666" i="4" s="1"/>
  <c r="L666" i="4" s="1"/>
  <c r="K666" i="4" s="1"/>
  <c r="C666" i="4"/>
  <c r="B667" i="4"/>
  <c r="C635" i="12" l="1"/>
  <c r="D635" i="12"/>
  <c r="E635" i="12"/>
  <c r="N637" i="3"/>
  <c r="B636" i="12"/>
  <c r="B633" i="13"/>
  <c r="C632" i="13"/>
  <c r="D632" i="13"/>
  <c r="E632" i="13"/>
  <c r="G555" i="14"/>
  <c r="B554" i="20"/>
  <c r="D554" i="20" s="1"/>
  <c r="I667" i="4"/>
  <c r="H667" i="4"/>
  <c r="E667" i="4" s="1"/>
  <c r="L667" i="4" s="1"/>
  <c r="K667" i="4" s="1"/>
  <c r="C667" i="4"/>
  <c r="B668" i="4"/>
  <c r="G556" i="14" l="1"/>
  <c r="B555" i="20"/>
  <c r="D555" i="20" s="1"/>
  <c r="B634" i="13"/>
  <c r="C633" i="13"/>
  <c r="D633" i="13"/>
  <c r="E633" i="13"/>
  <c r="C636" i="12"/>
  <c r="D636" i="12"/>
  <c r="E636" i="12"/>
  <c r="N638" i="3"/>
  <c r="B637" i="12"/>
  <c r="I668" i="4"/>
  <c r="H668" i="4"/>
  <c r="E668" i="4" s="1"/>
  <c r="L668" i="4" s="1"/>
  <c r="K668" i="4" s="1"/>
  <c r="C668" i="4"/>
  <c r="B669" i="4"/>
  <c r="C637" i="12" l="1"/>
  <c r="D637" i="12"/>
  <c r="E637" i="12"/>
  <c r="N639" i="3"/>
  <c r="B638" i="12"/>
  <c r="B635" i="13"/>
  <c r="C634" i="13"/>
  <c r="D634" i="13"/>
  <c r="E634" i="13"/>
  <c r="G557" i="14"/>
  <c r="B556" i="20"/>
  <c r="D556" i="20" s="1"/>
  <c r="I669" i="4"/>
  <c r="H669" i="4"/>
  <c r="E669" i="4" s="1"/>
  <c r="L669" i="4" s="1"/>
  <c r="K669" i="4" s="1"/>
  <c r="C669" i="4"/>
  <c r="B670" i="4"/>
  <c r="G558" i="14" l="1"/>
  <c r="B557" i="20"/>
  <c r="D557" i="20" s="1"/>
  <c r="B636" i="13"/>
  <c r="C635" i="13"/>
  <c r="D635" i="13"/>
  <c r="E635" i="13"/>
  <c r="C638" i="12"/>
  <c r="D638" i="12"/>
  <c r="E638" i="12"/>
  <c r="N640" i="3"/>
  <c r="B639" i="12"/>
  <c r="I670" i="4"/>
  <c r="H670" i="4"/>
  <c r="E670" i="4" s="1"/>
  <c r="L670" i="4" s="1"/>
  <c r="K670" i="4" s="1"/>
  <c r="C670" i="4"/>
  <c r="B671" i="4"/>
  <c r="C639" i="12" l="1"/>
  <c r="D639" i="12"/>
  <c r="E639" i="12"/>
  <c r="N641" i="3"/>
  <c r="B640" i="12"/>
  <c r="B637" i="13"/>
  <c r="C636" i="13"/>
  <c r="D636" i="13"/>
  <c r="E636" i="13"/>
  <c r="G559" i="14"/>
  <c r="B558" i="20"/>
  <c r="D558" i="20" s="1"/>
  <c r="I671" i="4"/>
  <c r="H671" i="4"/>
  <c r="E671" i="4" s="1"/>
  <c r="L671" i="4" s="1"/>
  <c r="K671" i="4" s="1"/>
  <c r="C671" i="4"/>
  <c r="B672" i="4"/>
  <c r="G560" i="14" l="1"/>
  <c r="B559" i="20"/>
  <c r="D559" i="20" s="1"/>
  <c r="B638" i="13"/>
  <c r="C637" i="13"/>
  <c r="D637" i="13"/>
  <c r="E637" i="13"/>
  <c r="C640" i="12"/>
  <c r="D640" i="12"/>
  <c r="E640" i="12"/>
  <c r="N642" i="3"/>
  <c r="B641" i="12"/>
  <c r="I672" i="4"/>
  <c r="H672" i="4"/>
  <c r="E672" i="4" s="1"/>
  <c r="L672" i="4" s="1"/>
  <c r="K672" i="4" s="1"/>
  <c r="C672" i="4"/>
  <c r="B673" i="4"/>
  <c r="C641" i="12" l="1"/>
  <c r="D641" i="12"/>
  <c r="E641" i="12"/>
  <c r="N643" i="3"/>
  <c r="B642" i="12"/>
  <c r="B639" i="13"/>
  <c r="C638" i="13"/>
  <c r="D638" i="13"/>
  <c r="E638" i="13"/>
  <c r="G561" i="14"/>
  <c r="B560" i="20"/>
  <c r="D560" i="20" s="1"/>
  <c r="I673" i="4"/>
  <c r="H673" i="4"/>
  <c r="E673" i="4" s="1"/>
  <c r="L673" i="4" s="1"/>
  <c r="K673" i="4" s="1"/>
  <c r="C673" i="4"/>
  <c r="B674" i="4"/>
  <c r="G562" i="14" l="1"/>
  <c r="B561" i="20"/>
  <c r="D561" i="20" s="1"/>
  <c r="B640" i="13"/>
  <c r="C639" i="13"/>
  <c r="D639" i="13"/>
  <c r="E639" i="13"/>
  <c r="C642" i="12"/>
  <c r="D642" i="12"/>
  <c r="E642" i="12"/>
  <c r="N644" i="3"/>
  <c r="B643" i="12"/>
  <c r="I674" i="4"/>
  <c r="H674" i="4"/>
  <c r="E674" i="4" s="1"/>
  <c r="L674" i="4" s="1"/>
  <c r="K674" i="4" s="1"/>
  <c r="C674" i="4"/>
  <c r="B675" i="4"/>
  <c r="C643" i="12" l="1"/>
  <c r="D643" i="12"/>
  <c r="E643" i="12"/>
  <c r="N645" i="3"/>
  <c r="B644" i="12"/>
  <c r="B641" i="13"/>
  <c r="C640" i="13"/>
  <c r="D640" i="13"/>
  <c r="E640" i="13"/>
  <c r="G563" i="14"/>
  <c r="B562" i="20"/>
  <c r="D562" i="20" s="1"/>
  <c r="I675" i="4"/>
  <c r="H675" i="4"/>
  <c r="E675" i="4" s="1"/>
  <c r="L675" i="4" s="1"/>
  <c r="K675" i="4" s="1"/>
  <c r="C675" i="4"/>
  <c r="B676" i="4"/>
  <c r="G564" i="14" l="1"/>
  <c r="B563" i="20"/>
  <c r="D563" i="20" s="1"/>
  <c r="B642" i="13"/>
  <c r="C641" i="13"/>
  <c r="D641" i="13"/>
  <c r="E641" i="13"/>
  <c r="C644" i="12"/>
  <c r="D644" i="12"/>
  <c r="E644" i="12"/>
  <c r="N646" i="3"/>
  <c r="B645" i="12"/>
  <c r="I676" i="4"/>
  <c r="H676" i="4"/>
  <c r="E676" i="4" s="1"/>
  <c r="L676" i="4" s="1"/>
  <c r="K676" i="4" s="1"/>
  <c r="C676" i="4"/>
  <c r="B677" i="4"/>
  <c r="C645" i="12" l="1"/>
  <c r="D645" i="12"/>
  <c r="E645" i="12"/>
  <c r="N647" i="3"/>
  <c r="B646" i="12"/>
  <c r="B643" i="13"/>
  <c r="C642" i="13"/>
  <c r="D642" i="13"/>
  <c r="E642" i="13"/>
  <c r="G565" i="14"/>
  <c r="B564" i="20"/>
  <c r="D564" i="20" s="1"/>
  <c r="I677" i="4"/>
  <c r="H677" i="4"/>
  <c r="E677" i="4" s="1"/>
  <c r="L677" i="4" s="1"/>
  <c r="K677" i="4" s="1"/>
  <c r="C677" i="4"/>
  <c r="B678" i="4"/>
  <c r="G566" i="14" l="1"/>
  <c r="B565" i="20"/>
  <c r="D565" i="20" s="1"/>
  <c r="B644" i="13"/>
  <c r="C643" i="13"/>
  <c r="D643" i="13"/>
  <c r="E643" i="13"/>
  <c r="C646" i="12"/>
  <c r="D646" i="12"/>
  <c r="E646" i="12"/>
  <c r="N648" i="3"/>
  <c r="B647" i="12"/>
  <c r="I678" i="4"/>
  <c r="H678" i="4"/>
  <c r="E678" i="4" s="1"/>
  <c r="L678" i="4" s="1"/>
  <c r="K678" i="4" s="1"/>
  <c r="C678" i="4"/>
  <c r="B679" i="4"/>
  <c r="C647" i="12" l="1"/>
  <c r="D647" i="12"/>
  <c r="E647" i="12"/>
  <c r="N649" i="3"/>
  <c r="B648" i="12"/>
  <c r="B645" i="13"/>
  <c r="C644" i="13"/>
  <c r="D644" i="13"/>
  <c r="E644" i="13"/>
  <c r="G567" i="14"/>
  <c r="B566" i="20"/>
  <c r="D566" i="20" s="1"/>
  <c r="I679" i="4"/>
  <c r="H679" i="4"/>
  <c r="E679" i="4" s="1"/>
  <c r="L679" i="4" s="1"/>
  <c r="K679" i="4" s="1"/>
  <c r="C679" i="4"/>
  <c r="B680" i="4"/>
  <c r="G568" i="14" l="1"/>
  <c r="B567" i="20"/>
  <c r="D567" i="20" s="1"/>
  <c r="B646" i="13"/>
  <c r="C645" i="13"/>
  <c r="D645" i="13"/>
  <c r="E645" i="13"/>
  <c r="C648" i="12"/>
  <c r="D648" i="12"/>
  <c r="E648" i="12"/>
  <c r="N650" i="3"/>
  <c r="B649" i="12"/>
  <c r="I680" i="4"/>
  <c r="H680" i="4"/>
  <c r="E680" i="4" s="1"/>
  <c r="L680" i="4" s="1"/>
  <c r="K680" i="4" s="1"/>
  <c r="C680" i="4"/>
  <c r="B681" i="4"/>
  <c r="C649" i="12" l="1"/>
  <c r="D649" i="12"/>
  <c r="E649" i="12"/>
  <c r="N651" i="3"/>
  <c r="B650" i="12"/>
  <c r="B647" i="13"/>
  <c r="C646" i="13"/>
  <c r="D646" i="13"/>
  <c r="E646" i="13"/>
  <c r="G569" i="14"/>
  <c r="B568" i="20"/>
  <c r="D568" i="20" s="1"/>
  <c r="I681" i="4"/>
  <c r="H681" i="4"/>
  <c r="E681" i="4" s="1"/>
  <c r="L681" i="4" s="1"/>
  <c r="K681" i="4" s="1"/>
  <c r="C681" i="4"/>
  <c r="B682" i="4"/>
  <c r="G570" i="14" l="1"/>
  <c r="B569" i="20"/>
  <c r="D569" i="20" s="1"/>
  <c r="B648" i="13"/>
  <c r="C647" i="13"/>
  <c r="D647" i="13"/>
  <c r="E647" i="13"/>
  <c r="C650" i="12"/>
  <c r="D650" i="12"/>
  <c r="E650" i="12"/>
  <c r="N652" i="3"/>
  <c r="B651" i="12"/>
  <c r="I682" i="4"/>
  <c r="H682" i="4"/>
  <c r="E682" i="4" s="1"/>
  <c r="L682" i="4" s="1"/>
  <c r="K682" i="4" s="1"/>
  <c r="C682" i="4"/>
  <c r="B683" i="4"/>
  <c r="C651" i="12" l="1"/>
  <c r="D651" i="12"/>
  <c r="E651" i="12"/>
  <c r="N653" i="3"/>
  <c r="B652" i="12"/>
  <c r="B649" i="13"/>
  <c r="C648" i="13"/>
  <c r="D648" i="13"/>
  <c r="E648" i="13"/>
  <c r="G571" i="14"/>
  <c r="B570" i="20"/>
  <c r="D570" i="20" s="1"/>
  <c r="I683" i="4"/>
  <c r="H683" i="4"/>
  <c r="E683" i="4" s="1"/>
  <c r="L683" i="4" s="1"/>
  <c r="K683" i="4" s="1"/>
  <c r="C683" i="4"/>
  <c r="B684" i="4"/>
  <c r="G572" i="14" l="1"/>
  <c r="B571" i="20"/>
  <c r="D571" i="20" s="1"/>
  <c r="B650" i="13"/>
  <c r="C649" i="13"/>
  <c r="D649" i="13"/>
  <c r="E649" i="13"/>
  <c r="C652" i="12"/>
  <c r="D652" i="12"/>
  <c r="E652" i="12"/>
  <c r="N654" i="3"/>
  <c r="B653" i="12"/>
  <c r="I684" i="4"/>
  <c r="H684" i="4"/>
  <c r="E684" i="4" s="1"/>
  <c r="L684" i="4" s="1"/>
  <c r="K684" i="4" s="1"/>
  <c r="C684" i="4"/>
  <c r="B685" i="4"/>
  <c r="C653" i="12" l="1"/>
  <c r="D653" i="12"/>
  <c r="E653" i="12"/>
  <c r="N655" i="3"/>
  <c r="B654" i="12"/>
  <c r="B651" i="13"/>
  <c r="C650" i="13"/>
  <c r="D650" i="13"/>
  <c r="E650" i="13"/>
  <c r="G573" i="14"/>
  <c r="B572" i="20"/>
  <c r="D572" i="20" s="1"/>
  <c r="I685" i="4"/>
  <c r="H685" i="4"/>
  <c r="E685" i="4" s="1"/>
  <c r="L685" i="4" s="1"/>
  <c r="K685" i="4" s="1"/>
  <c r="C685" i="4"/>
  <c r="B686" i="4"/>
  <c r="G574" i="14" l="1"/>
  <c r="B573" i="20"/>
  <c r="D573" i="20" s="1"/>
  <c r="B652" i="13"/>
  <c r="C651" i="13"/>
  <c r="D651" i="13"/>
  <c r="E651" i="13"/>
  <c r="C654" i="12"/>
  <c r="D654" i="12"/>
  <c r="E654" i="12"/>
  <c r="N656" i="3"/>
  <c r="B655" i="12"/>
  <c r="I686" i="4"/>
  <c r="H686" i="4"/>
  <c r="E686" i="4" s="1"/>
  <c r="L686" i="4" s="1"/>
  <c r="K686" i="4" s="1"/>
  <c r="C686" i="4"/>
  <c r="B687" i="4"/>
  <c r="C655" i="12" l="1"/>
  <c r="D655" i="12"/>
  <c r="E655" i="12"/>
  <c r="N657" i="3"/>
  <c r="B656" i="12"/>
  <c r="B653" i="13"/>
  <c r="C652" i="13"/>
  <c r="D652" i="13"/>
  <c r="E652" i="13"/>
  <c r="G575" i="14"/>
  <c r="B574" i="20"/>
  <c r="D574" i="20" s="1"/>
  <c r="I687" i="4"/>
  <c r="H687" i="4"/>
  <c r="E687" i="4" s="1"/>
  <c r="L687" i="4" s="1"/>
  <c r="K687" i="4" s="1"/>
  <c r="C687" i="4"/>
  <c r="B688" i="4"/>
  <c r="G576" i="14" l="1"/>
  <c r="B575" i="20"/>
  <c r="D575" i="20" s="1"/>
  <c r="B654" i="13"/>
  <c r="C653" i="13"/>
  <c r="D653" i="13"/>
  <c r="E653" i="13"/>
  <c r="C656" i="12"/>
  <c r="D656" i="12"/>
  <c r="E656" i="12"/>
  <c r="N658" i="3"/>
  <c r="B657" i="12"/>
  <c r="I688" i="4"/>
  <c r="H688" i="4"/>
  <c r="E688" i="4" s="1"/>
  <c r="L688" i="4" s="1"/>
  <c r="K688" i="4" s="1"/>
  <c r="C688" i="4"/>
  <c r="B689" i="4"/>
  <c r="C657" i="12" l="1"/>
  <c r="D657" i="12"/>
  <c r="E657" i="12"/>
  <c r="N659" i="3"/>
  <c r="B658" i="12"/>
  <c r="B655" i="13"/>
  <c r="C654" i="13"/>
  <c r="D654" i="13"/>
  <c r="E654" i="13"/>
  <c r="G577" i="14"/>
  <c r="B576" i="20"/>
  <c r="D576" i="20" s="1"/>
  <c r="I689" i="4"/>
  <c r="H689" i="4"/>
  <c r="E689" i="4" s="1"/>
  <c r="L689" i="4" s="1"/>
  <c r="K689" i="4" s="1"/>
  <c r="C689" i="4"/>
  <c r="B690" i="4"/>
  <c r="G578" i="14" l="1"/>
  <c r="B577" i="20"/>
  <c r="D577" i="20" s="1"/>
  <c r="B656" i="13"/>
  <c r="C655" i="13"/>
  <c r="D655" i="13"/>
  <c r="E655" i="13"/>
  <c r="C658" i="12"/>
  <c r="D658" i="12"/>
  <c r="E658" i="12"/>
  <c r="N660" i="3"/>
  <c r="B659" i="12"/>
  <c r="I690" i="4"/>
  <c r="H690" i="4"/>
  <c r="E690" i="4" s="1"/>
  <c r="L690" i="4" s="1"/>
  <c r="K690" i="4" s="1"/>
  <c r="C690" i="4"/>
  <c r="B691" i="4"/>
  <c r="C659" i="12" l="1"/>
  <c r="D659" i="12"/>
  <c r="E659" i="12"/>
  <c r="N661" i="3"/>
  <c r="B660" i="12"/>
  <c r="B657" i="13"/>
  <c r="C656" i="13"/>
  <c r="D656" i="13"/>
  <c r="E656" i="13"/>
  <c r="G579" i="14"/>
  <c r="B578" i="20"/>
  <c r="D578" i="20" s="1"/>
  <c r="I691" i="4"/>
  <c r="H691" i="4"/>
  <c r="E691" i="4" s="1"/>
  <c r="L691" i="4" s="1"/>
  <c r="K691" i="4" s="1"/>
  <c r="C691" i="4"/>
  <c r="B692" i="4"/>
  <c r="G580" i="14" l="1"/>
  <c r="B579" i="20"/>
  <c r="D579" i="20" s="1"/>
  <c r="B658" i="13"/>
  <c r="C657" i="13"/>
  <c r="D657" i="13"/>
  <c r="E657" i="13"/>
  <c r="C660" i="12"/>
  <c r="D660" i="12"/>
  <c r="E660" i="12"/>
  <c r="N662" i="3"/>
  <c r="B661" i="12"/>
  <c r="I692" i="4"/>
  <c r="H692" i="4"/>
  <c r="E692" i="4" s="1"/>
  <c r="L692" i="4" s="1"/>
  <c r="K692" i="4" s="1"/>
  <c r="C692" i="4"/>
  <c r="B693" i="4"/>
  <c r="C661" i="12" l="1"/>
  <c r="D661" i="12"/>
  <c r="E661" i="12"/>
  <c r="N663" i="3"/>
  <c r="B662" i="12"/>
  <c r="B659" i="13"/>
  <c r="C658" i="13"/>
  <c r="D658" i="13"/>
  <c r="E658" i="13"/>
  <c r="G581" i="14"/>
  <c r="B580" i="20"/>
  <c r="D580" i="20" s="1"/>
  <c r="I693" i="4"/>
  <c r="H693" i="4"/>
  <c r="E693" i="4" s="1"/>
  <c r="L693" i="4" s="1"/>
  <c r="K693" i="4" s="1"/>
  <c r="C693" i="4"/>
  <c r="B694" i="4"/>
  <c r="G582" i="14" l="1"/>
  <c r="B581" i="20"/>
  <c r="D581" i="20" s="1"/>
  <c r="B660" i="13"/>
  <c r="C659" i="13"/>
  <c r="D659" i="13"/>
  <c r="E659" i="13"/>
  <c r="C662" i="12"/>
  <c r="D662" i="12"/>
  <c r="E662" i="12"/>
  <c r="N664" i="3"/>
  <c r="B663" i="12"/>
  <c r="I694" i="4"/>
  <c r="H694" i="4"/>
  <c r="E694" i="4" s="1"/>
  <c r="L694" i="4" s="1"/>
  <c r="K694" i="4" s="1"/>
  <c r="C694" i="4"/>
  <c r="B695" i="4"/>
  <c r="C663" i="12" l="1"/>
  <c r="D663" i="12"/>
  <c r="E663" i="12"/>
  <c r="N665" i="3"/>
  <c r="B664" i="12"/>
  <c r="B661" i="13"/>
  <c r="C660" i="13"/>
  <c r="D660" i="13"/>
  <c r="E660" i="13"/>
  <c r="G583" i="14"/>
  <c r="B582" i="20"/>
  <c r="D582" i="20" s="1"/>
  <c r="I695" i="4"/>
  <c r="H695" i="4"/>
  <c r="E695" i="4" s="1"/>
  <c r="L695" i="4" s="1"/>
  <c r="K695" i="4" s="1"/>
  <c r="C695" i="4"/>
  <c r="B696" i="4"/>
  <c r="G584" i="14" l="1"/>
  <c r="B583" i="20"/>
  <c r="D583" i="20" s="1"/>
  <c r="B662" i="13"/>
  <c r="C661" i="13"/>
  <c r="D661" i="13"/>
  <c r="E661" i="13"/>
  <c r="C664" i="12"/>
  <c r="D664" i="12"/>
  <c r="E664" i="12"/>
  <c r="N666" i="3"/>
  <c r="B665" i="12"/>
  <c r="I696" i="4"/>
  <c r="H696" i="4"/>
  <c r="E696" i="4" s="1"/>
  <c r="L696" i="4" s="1"/>
  <c r="K696" i="4" s="1"/>
  <c r="C696" i="4"/>
  <c r="B697" i="4"/>
  <c r="C665" i="12" l="1"/>
  <c r="D665" i="12"/>
  <c r="E665" i="12"/>
  <c r="N667" i="3"/>
  <c r="B666" i="12"/>
  <c r="B663" i="13"/>
  <c r="C662" i="13"/>
  <c r="D662" i="13"/>
  <c r="E662" i="13"/>
  <c r="G585" i="14"/>
  <c r="B584" i="20"/>
  <c r="D584" i="20" s="1"/>
  <c r="I697" i="4"/>
  <c r="H697" i="4"/>
  <c r="E697" i="4" s="1"/>
  <c r="L697" i="4" s="1"/>
  <c r="K697" i="4" s="1"/>
  <c r="C697" i="4"/>
  <c r="B698" i="4"/>
  <c r="G586" i="14" l="1"/>
  <c r="B585" i="20"/>
  <c r="D585" i="20" s="1"/>
  <c r="B664" i="13"/>
  <c r="C663" i="13"/>
  <c r="D663" i="13"/>
  <c r="E663" i="13"/>
  <c r="C666" i="12"/>
  <c r="D666" i="12"/>
  <c r="E666" i="12"/>
  <c r="N668" i="3"/>
  <c r="B667" i="12"/>
  <c r="I698" i="4"/>
  <c r="H698" i="4"/>
  <c r="E698" i="4" s="1"/>
  <c r="L698" i="4" s="1"/>
  <c r="K698" i="4" s="1"/>
  <c r="C698" i="4"/>
  <c r="B699" i="4"/>
  <c r="C667" i="12" l="1"/>
  <c r="D667" i="12"/>
  <c r="E667" i="12"/>
  <c r="N669" i="3"/>
  <c r="B668" i="12"/>
  <c r="B665" i="13"/>
  <c r="C664" i="13"/>
  <c r="D664" i="13"/>
  <c r="E664" i="13"/>
  <c r="G587" i="14"/>
  <c r="B586" i="20"/>
  <c r="D586" i="20" s="1"/>
  <c r="I699" i="4"/>
  <c r="H699" i="4"/>
  <c r="E699" i="4" s="1"/>
  <c r="L699" i="4" s="1"/>
  <c r="K699" i="4" s="1"/>
  <c r="C699" i="4"/>
  <c r="B700" i="4"/>
  <c r="G588" i="14" l="1"/>
  <c r="B587" i="20"/>
  <c r="D587" i="20" s="1"/>
  <c r="B666" i="13"/>
  <c r="C665" i="13"/>
  <c r="D665" i="13"/>
  <c r="E665" i="13"/>
  <c r="C668" i="12"/>
  <c r="D668" i="12"/>
  <c r="E668" i="12"/>
  <c r="N670" i="3"/>
  <c r="B669" i="12"/>
  <c r="I700" i="4"/>
  <c r="H700" i="4"/>
  <c r="E700" i="4" s="1"/>
  <c r="L700" i="4" s="1"/>
  <c r="K700" i="4" s="1"/>
  <c r="C700" i="4"/>
  <c r="B701" i="4"/>
  <c r="C669" i="12" l="1"/>
  <c r="D669" i="12"/>
  <c r="E669" i="12"/>
  <c r="N671" i="3"/>
  <c r="B670" i="12"/>
  <c r="B667" i="13"/>
  <c r="C666" i="13"/>
  <c r="D666" i="13"/>
  <c r="E666" i="13"/>
  <c r="G589" i="14"/>
  <c r="B588" i="20"/>
  <c r="D588" i="20" s="1"/>
  <c r="I701" i="4"/>
  <c r="H701" i="4"/>
  <c r="E701" i="4" s="1"/>
  <c r="L701" i="4" s="1"/>
  <c r="K701" i="4" s="1"/>
  <c r="C701" i="4"/>
  <c r="B702" i="4"/>
  <c r="G590" i="14" l="1"/>
  <c r="B589" i="20"/>
  <c r="D589" i="20" s="1"/>
  <c r="B668" i="13"/>
  <c r="C667" i="13"/>
  <c r="D667" i="13"/>
  <c r="E667" i="13"/>
  <c r="C670" i="12"/>
  <c r="D670" i="12"/>
  <c r="E670" i="12"/>
  <c r="N672" i="3"/>
  <c r="B671" i="12"/>
  <c r="I702" i="4"/>
  <c r="H702" i="4"/>
  <c r="E702" i="4" s="1"/>
  <c r="L702" i="4" s="1"/>
  <c r="K702" i="4" s="1"/>
  <c r="C702" i="4"/>
  <c r="B703" i="4"/>
  <c r="C671" i="12" l="1"/>
  <c r="D671" i="12"/>
  <c r="E671" i="12"/>
  <c r="N673" i="3"/>
  <c r="B672" i="12"/>
  <c r="B669" i="13"/>
  <c r="C668" i="13"/>
  <c r="D668" i="13"/>
  <c r="E668" i="13"/>
  <c r="G591" i="14"/>
  <c r="B590" i="20"/>
  <c r="D590" i="20" s="1"/>
  <c r="I703" i="4"/>
  <c r="H703" i="4"/>
  <c r="E703" i="4" s="1"/>
  <c r="L703" i="4" s="1"/>
  <c r="K703" i="4" s="1"/>
  <c r="C703" i="4"/>
  <c r="B704" i="4"/>
  <c r="G592" i="14" l="1"/>
  <c r="B591" i="20"/>
  <c r="D591" i="20" s="1"/>
  <c r="B670" i="13"/>
  <c r="C669" i="13"/>
  <c r="D669" i="13"/>
  <c r="E669" i="13"/>
  <c r="C672" i="12"/>
  <c r="D672" i="12"/>
  <c r="E672" i="12"/>
  <c r="N674" i="3"/>
  <c r="B673" i="12"/>
  <c r="I704" i="4"/>
  <c r="H704" i="4"/>
  <c r="E704" i="4" s="1"/>
  <c r="L704" i="4" s="1"/>
  <c r="K704" i="4" s="1"/>
  <c r="C704" i="4"/>
  <c r="B705" i="4"/>
  <c r="C673" i="12" l="1"/>
  <c r="D673" i="12"/>
  <c r="E673" i="12"/>
  <c r="N675" i="3"/>
  <c r="B674" i="12"/>
  <c r="B671" i="13"/>
  <c r="C670" i="13"/>
  <c r="D670" i="13"/>
  <c r="E670" i="13"/>
  <c r="G593" i="14"/>
  <c r="B592" i="20"/>
  <c r="D592" i="20" s="1"/>
  <c r="I705" i="4"/>
  <c r="H705" i="4"/>
  <c r="E705" i="4" s="1"/>
  <c r="L705" i="4" s="1"/>
  <c r="K705" i="4" s="1"/>
  <c r="C705" i="4"/>
  <c r="B706" i="4"/>
  <c r="G594" i="14" l="1"/>
  <c r="B593" i="20"/>
  <c r="D593" i="20" s="1"/>
  <c r="B672" i="13"/>
  <c r="C671" i="13"/>
  <c r="D671" i="13"/>
  <c r="E671" i="13"/>
  <c r="C674" i="12"/>
  <c r="D674" i="12"/>
  <c r="E674" i="12"/>
  <c r="N676" i="3"/>
  <c r="B675" i="12"/>
  <c r="I706" i="4"/>
  <c r="H706" i="4"/>
  <c r="E706" i="4" s="1"/>
  <c r="L706" i="4" s="1"/>
  <c r="K706" i="4" s="1"/>
  <c r="C706" i="4"/>
  <c r="B707" i="4"/>
  <c r="C675" i="12" l="1"/>
  <c r="D675" i="12"/>
  <c r="E675" i="12"/>
  <c r="N677" i="3"/>
  <c r="B676" i="12"/>
  <c r="B673" i="13"/>
  <c r="C672" i="13"/>
  <c r="D672" i="13"/>
  <c r="E672" i="13"/>
  <c r="G595" i="14"/>
  <c r="B594" i="20"/>
  <c r="D594" i="20" s="1"/>
  <c r="I707" i="4"/>
  <c r="H707" i="4"/>
  <c r="E707" i="4" s="1"/>
  <c r="L707" i="4" s="1"/>
  <c r="K707" i="4" s="1"/>
  <c r="C707" i="4"/>
  <c r="B708" i="4"/>
  <c r="G596" i="14" l="1"/>
  <c r="B595" i="20"/>
  <c r="D595" i="20" s="1"/>
  <c r="B674" i="13"/>
  <c r="C673" i="13"/>
  <c r="D673" i="13"/>
  <c r="E673" i="13"/>
  <c r="C676" i="12"/>
  <c r="D676" i="12"/>
  <c r="E676" i="12"/>
  <c r="N678" i="3"/>
  <c r="B677" i="12"/>
  <c r="I708" i="4"/>
  <c r="H708" i="4"/>
  <c r="E708" i="4" s="1"/>
  <c r="L708" i="4" s="1"/>
  <c r="K708" i="4" s="1"/>
  <c r="C708" i="4"/>
  <c r="B709" i="4"/>
  <c r="C677" i="12" l="1"/>
  <c r="D677" i="12"/>
  <c r="E677" i="12"/>
  <c r="N679" i="3"/>
  <c r="B678" i="12"/>
  <c r="B675" i="13"/>
  <c r="C674" i="13"/>
  <c r="D674" i="13"/>
  <c r="E674" i="13"/>
  <c r="G597" i="14"/>
  <c r="B596" i="20"/>
  <c r="D596" i="20" s="1"/>
  <c r="I709" i="4"/>
  <c r="H709" i="4"/>
  <c r="E709" i="4" s="1"/>
  <c r="L709" i="4" s="1"/>
  <c r="K709" i="4" s="1"/>
  <c r="C709" i="4"/>
  <c r="B710" i="4"/>
  <c r="G598" i="14" l="1"/>
  <c r="B597" i="20"/>
  <c r="D597" i="20" s="1"/>
  <c r="B676" i="13"/>
  <c r="C675" i="13"/>
  <c r="D675" i="13"/>
  <c r="E675" i="13"/>
  <c r="C678" i="12"/>
  <c r="D678" i="12"/>
  <c r="E678" i="12"/>
  <c r="N680" i="3"/>
  <c r="B679" i="12"/>
  <c r="I710" i="4"/>
  <c r="H710" i="4"/>
  <c r="E710" i="4" s="1"/>
  <c r="L710" i="4" s="1"/>
  <c r="K710" i="4" s="1"/>
  <c r="C710" i="4"/>
  <c r="B711" i="4"/>
  <c r="C679" i="12" l="1"/>
  <c r="D679" i="12"/>
  <c r="E679" i="12"/>
  <c r="N681" i="3"/>
  <c r="B680" i="12"/>
  <c r="B677" i="13"/>
  <c r="C676" i="13"/>
  <c r="D676" i="13"/>
  <c r="E676" i="13"/>
  <c r="G599" i="14"/>
  <c r="B598" i="20"/>
  <c r="D598" i="20" s="1"/>
  <c r="I711" i="4"/>
  <c r="H711" i="4"/>
  <c r="E711" i="4" s="1"/>
  <c r="L711" i="4" s="1"/>
  <c r="K711" i="4" s="1"/>
  <c r="C711" i="4"/>
  <c r="B712" i="4"/>
  <c r="G600" i="14" l="1"/>
  <c r="B599" i="20"/>
  <c r="D599" i="20" s="1"/>
  <c r="B678" i="13"/>
  <c r="C677" i="13"/>
  <c r="D677" i="13"/>
  <c r="E677" i="13"/>
  <c r="C680" i="12"/>
  <c r="D680" i="12"/>
  <c r="E680" i="12"/>
  <c r="N682" i="3"/>
  <c r="B681" i="12"/>
  <c r="I712" i="4"/>
  <c r="H712" i="4"/>
  <c r="E712" i="4" s="1"/>
  <c r="L712" i="4" s="1"/>
  <c r="K712" i="4" s="1"/>
  <c r="C712" i="4"/>
  <c r="B713" i="4"/>
  <c r="C681" i="12" l="1"/>
  <c r="D681" i="12"/>
  <c r="E681" i="12"/>
  <c r="N683" i="3"/>
  <c r="B682" i="12"/>
  <c r="B679" i="13"/>
  <c r="C678" i="13"/>
  <c r="D678" i="13"/>
  <c r="E678" i="13"/>
  <c r="G601" i="14"/>
  <c r="B600" i="20"/>
  <c r="D600" i="20" s="1"/>
  <c r="I713" i="4"/>
  <c r="H713" i="4"/>
  <c r="E713" i="4" s="1"/>
  <c r="L713" i="4" s="1"/>
  <c r="K713" i="4" s="1"/>
  <c r="C713" i="4"/>
  <c r="B714" i="4"/>
  <c r="G602" i="14" l="1"/>
  <c r="B601" i="20"/>
  <c r="D601" i="20" s="1"/>
  <c r="B680" i="13"/>
  <c r="C679" i="13"/>
  <c r="D679" i="13"/>
  <c r="E679" i="13"/>
  <c r="C682" i="12"/>
  <c r="D682" i="12"/>
  <c r="E682" i="12"/>
  <c r="N684" i="3"/>
  <c r="B683" i="12"/>
  <c r="I714" i="4"/>
  <c r="H714" i="4"/>
  <c r="E714" i="4" s="1"/>
  <c r="L714" i="4" s="1"/>
  <c r="K714" i="4" s="1"/>
  <c r="C714" i="4"/>
  <c r="B715" i="4"/>
  <c r="C683" i="12" l="1"/>
  <c r="D683" i="12"/>
  <c r="E683" i="12"/>
  <c r="N685" i="3"/>
  <c r="B684" i="12"/>
  <c r="B681" i="13"/>
  <c r="C680" i="13"/>
  <c r="D680" i="13"/>
  <c r="E680" i="13"/>
  <c r="G603" i="14"/>
  <c r="B602" i="20"/>
  <c r="D602" i="20" s="1"/>
  <c r="I715" i="4"/>
  <c r="H715" i="4"/>
  <c r="E715" i="4" s="1"/>
  <c r="L715" i="4" s="1"/>
  <c r="K715" i="4" s="1"/>
  <c r="C715" i="4"/>
  <c r="B716" i="4"/>
  <c r="G604" i="14" l="1"/>
  <c r="B603" i="20"/>
  <c r="D603" i="20" s="1"/>
  <c r="B682" i="13"/>
  <c r="C681" i="13"/>
  <c r="D681" i="13"/>
  <c r="E681" i="13"/>
  <c r="C684" i="12"/>
  <c r="D684" i="12"/>
  <c r="E684" i="12"/>
  <c r="N686" i="3"/>
  <c r="B685" i="12"/>
  <c r="I716" i="4"/>
  <c r="H716" i="4"/>
  <c r="E716" i="4" s="1"/>
  <c r="L716" i="4" s="1"/>
  <c r="K716" i="4" s="1"/>
  <c r="C716" i="4"/>
  <c r="B717" i="4"/>
  <c r="C685" i="12" l="1"/>
  <c r="D685" i="12"/>
  <c r="E685" i="12"/>
  <c r="N687" i="3"/>
  <c r="B686" i="12"/>
  <c r="B683" i="13"/>
  <c r="C682" i="13"/>
  <c r="D682" i="13"/>
  <c r="E682" i="13"/>
  <c r="G605" i="14"/>
  <c r="B604" i="20"/>
  <c r="D604" i="20" s="1"/>
  <c r="I717" i="4"/>
  <c r="H717" i="4"/>
  <c r="E717" i="4" s="1"/>
  <c r="L717" i="4" s="1"/>
  <c r="K717" i="4" s="1"/>
  <c r="C717" i="4"/>
  <c r="B718" i="4"/>
  <c r="G606" i="14" l="1"/>
  <c r="B605" i="20"/>
  <c r="D605" i="20" s="1"/>
  <c r="B684" i="13"/>
  <c r="C683" i="13"/>
  <c r="D683" i="13"/>
  <c r="E683" i="13"/>
  <c r="C686" i="12"/>
  <c r="D686" i="12"/>
  <c r="E686" i="12"/>
  <c r="N688" i="3"/>
  <c r="B687" i="12"/>
  <c r="I718" i="4"/>
  <c r="H718" i="4"/>
  <c r="E718" i="4" s="1"/>
  <c r="L718" i="4" s="1"/>
  <c r="K718" i="4" s="1"/>
  <c r="C718" i="4"/>
  <c r="B719" i="4"/>
  <c r="C687" i="12" l="1"/>
  <c r="D687" i="12"/>
  <c r="E687" i="12"/>
  <c r="N689" i="3"/>
  <c r="B688" i="12"/>
  <c r="B685" i="13"/>
  <c r="C684" i="13"/>
  <c r="D684" i="13"/>
  <c r="E684" i="13"/>
  <c r="G607" i="14"/>
  <c r="B606" i="20"/>
  <c r="D606" i="20" s="1"/>
  <c r="I719" i="4"/>
  <c r="H719" i="4"/>
  <c r="E719" i="4" s="1"/>
  <c r="L719" i="4" s="1"/>
  <c r="K719" i="4" s="1"/>
  <c r="C719" i="4"/>
  <c r="B720" i="4"/>
  <c r="G608" i="14" l="1"/>
  <c r="B607" i="20"/>
  <c r="D607" i="20" s="1"/>
  <c r="B686" i="13"/>
  <c r="C685" i="13"/>
  <c r="D685" i="13"/>
  <c r="E685" i="13"/>
  <c r="C688" i="12"/>
  <c r="D688" i="12"/>
  <c r="E688" i="12"/>
  <c r="N690" i="3"/>
  <c r="B689" i="12"/>
  <c r="I720" i="4"/>
  <c r="H720" i="4"/>
  <c r="E720" i="4" s="1"/>
  <c r="L720" i="4" s="1"/>
  <c r="K720" i="4" s="1"/>
  <c r="C720" i="4"/>
  <c r="B721" i="4"/>
  <c r="C689" i="12" l="1"/>
  <c r="D689" i="12"/>
  <c r="E689" i="12"/>
  <c r="N691" i="3"/>
  <c r="B690" i="12"/>
  <c r="B687" i="13"/>
  <c r="C686" i="13"/>
  <c r="D686" i="13"/>
  <c r="E686" i="13"/>
  <c r="G609" i="14"/>
  <c r="B608" i="20"/>
  <c r="D608" i="20" s="1"/>
  <c r="I721" i="4"/>
  <c r="H721" i="4"/>
  <c r="E721" i="4" s="1"/>
  <c r="L721" i="4" s="1"/>
  <c r="K721" i="4" s="1"/>
  <c r="C721" i="4"/>
  <c r="B722" i="4"/>
  <c r="G610" i="14" l="1"/>
  <c r="B609" i="20"/>
  <c r="D609" i="20" s="1"/>
  <c r="B688" i="13"/>
  <c r="C687" i="13"/>
  <c r="D687" i="13"/>
  <c r="E687" i="13"/>
  <c r="C690" i="12"/>
  <c r="D690" i="12"/>
  <c r="E690" i="12"/>
  <c r="N692" i="3"/>
  <c r="B691" i="12"/>
  <c r="I722" i="4"/>
  <c r="H722" i="4"/>
  <c r="E722" i="4" s="1"/>
  <c r="L722" i="4" s="1"/>
  <c r="K722" i="4" s="1"/>
  <c r="C722" i="4"/>
  <c r="B723" i="4"/>
  <c r="C691" i="12" l="1"/>
  <c r="D691" i="12"/>
  <c r="E691" i="12"/>
  <c r="N693" i="3"/>
  <c r="B692" i="12"/>
  <c r="B689" i="13"/>
  <c r="C688" i="13"/>
  <c r="D688" i="13"/>
  <c r="E688" i="13"/>
  <c r="G611" i="14"/>
  <c r="B610" i="20"/>
  <c r="D610" i="20" s="1"/>
  <c r="I723" i="4"/>
  <c r="H723" i="4"/>
  <c r="E723" i="4" s="1"/>
  <c r="L723" i="4" s="1"/>
  <c r="K723" i="4" s="1"/>
  <c r="C723" i="4"/>
  <c r="B724" i="4"/>
  <c r="G612" i="14" l="1"/>
  <c r="B611" i="20"/>
  <c r="D611" i="20" s="1"/>
  <c r="B690" i="13"/>
  <c r="C689" i="13"/>
  <c r="D689" i="13"/>
  <c r="E689" i="13"/>
  <c r="C692" i="12"/>
  <c r="D692" i="12"/>
  <c r="E692" i="12"/>
  <c r="N694" i="3"/>
  <c r="B693" i="12"/>
  <c r="I724" i="4"/>
  <c r="H724" i="4"/>
  <c r="E724" i="4" s="1"/>
  <c r="L724" i="4" s="1"/>
  <c r="K724" i="4" s="1"/>
  <c r="C724" i="4"/>
  <c r="B725" i="4"/>
  <c r="C693" i="12" l="1"/>
  <c r="D693" i="12"/>
  <c r="E693" i="12"/>
  <c r="N695" i="3"/>
  <c r="B694" i="12"/>
  <c r="B691" i="13"/>
  <c r="C690" i="13"/>
  <c r="D690" i="13"/>
  <c r="E690" i="13"/>
  <c r="G613" i="14"/>
  <c r="B612" i="20"/>
  <c r="D612" i="20" s="1"/>
  <c r="I725" i="4"/>
  <c r="H725" i="4"/>
  <c r="E725" i="4" s="1"/>
  <c r="L725" i="4" s="1"/>
  <c r="K725" i="4" s="1"/>
  <c r="C725" i="4"/>
  <c r="B726" i="4"/>
  <c r="G614" i="14" l="1"/>
  <c r="B613" i="20"/>
  <c r="D613" i="20" s="1"/>
  <c r="B692" i="13"/>
  <c r="C691" i="13"/>
  <c r="D691" i="13"/>
  <c r="E691" i="13"/>
  <c r="C694" i="12"/>
  <c r="D694" i="12"/>
  <c r="E694" i="12"/>
  <c r="N696" i="3"/>
  <c r="B695" i="12"/>
  <c r="I726" i="4"/>
  <c r="H726" i="4"/>
  <c r="E726" i="4" s="1"/>
  <c r="L726" i="4" s="1"/>
  <c r="K726" i="4" s="1"/>
  <c r="C726" i="4"/>
  <c r="B727" i="4"/>
  <c r="C695" i="12" l="1"/>
  <c r="D695" i="12"/>
  <c r="E695" i="12"/>
  <c r="N697" i="3"/>
  <c r="B696" i="12"/>
  <c r="B693" i="13"/>
  <c r="C692" i="13"/>
  <c r="D692" i="13"/>
  <c r="E692" i="13"/>
  <c r="G615" i="14"/>
  <c r="B614" i="20"/>
  <c r="D614" i="20" s="1"/>
  <c r="I727" i="4"/>
  <c r="H727" i="4"/>
  <c r="E727" i="4" s="1"/>
  <c r="L727" i="4" s="1"/>
  <c r="K727" i="4" s="1"/>
  <c r="C727" i="4"/>
  <c r="B728" i="4"/>
  <c r="G616" i="14" l="1"/>
  <c r="B615" i="20"/>
  <c r="D615" i="20" s="1"/>
  <c r="B694" i="13"/>
  <c r="C693" i="13"/>
  <c r="D693" i="13"/>
  <c r="E693" i="13"/>
  <c r="C696" i="12"/>
  <c r="D696" i="12"/>
  <c r="E696" i="12"/>
  <c r="N698" i="3"/>
  <c r="B697" i="12"/>
  <c r="I728" i="4"/>
  <c r="H728" i="4"/>
  <c r="E728" i="4" s="1"/>
  <c r="L728" i="4" s="1"/>
  <c r="K728" i="4" s="1"/>
  <c r="C728" i="4"/>
  <c r="B729" i="4"/>
  <c r="C697" i="12" l="1"/>
  <c r="D697" i="12"/>
  <c r="E697" i="12"/>
  <c r="N699" i="3"/>
  <c r="B698" i="12"/>
  <c r="B695" i="13"/>
  <c r="C694" i="13"/>
  <c r="D694" i="13"/>
  <c r="E694" i="13"/>
  <c r="G617" i="14"/>
  <c r="B616" i="20"/>
  <c r="D616" i="20" s="1"/>
  <c r="I729" i="4"/>
  <c r="H729" i="4"/>
  <c r="E729" i="4" s="1"/>
  <c r="L729" i="4" s="1"/>
  <c r="K729" i="4" s="1"/>
  <c r="C729" i="4"/>
  <c r="B730" i="4"/>
  <c r="G618" i="14" l="1"/>
  <c r="B617" i="20"/>
  <c r="D617" i="20" s="1"/>
  <c r="B696" i="13"/>
  <c r="C695" i="13"/>
  <c r="D695" i="13"/>
  <c r="E695" i="13"/>
  <c r="C698" i="12"/>
  <c r="D698" i="12"/>
  <c r="E698" i="12"/>
  <c r="N700" i="3"/>
  <c r="B699" i="12"/>
  <c r="I730" i="4"/>
  <c r="H730" i="4"/>
  <c r="E730" i="4" s="1"/>
  <c r="L730" i="4" s="1"/>
  <c r="K730" i="4" s="1"/>
  <c r="C730" i="4"/>
  <c r="B731" i="4"/>
  <c r="C699" i="12" l="1"/>
  <c r="D699" i="12"/>
  <c r="E699" i="12"/>
  <c r="N701" i="3"/>
  <c r="B700" i="12"/>
  <c r="B697" i="13"/>
  <c r="C696" i="13"/>
  <c r="D696" i="13"/>
  <c r="E696" i="13"/>
  <c r="G619" i="14"/>
  <c r="B618" i="20"/>
  <c r="D618" i="20" s="1"/>
  <c r="I731" i="4"/>
  <c r="H731" i="4"/>
  <c r="E731" i="4" s="1"/>
  <c r="L731" i="4" s="1"/>
  <c r="K731" i="4" s="1"/>
  <c r="C731" i="4"/>
  <c r="B732" i="4"/>
  <c r="G620" i="14" l="1"/>
  <c r="B619" i="20"/>
  <c r="D619" i="20" s="1"/>
  <c r="B698" i="13"/>
  <c r="C697" i="13"/>
  <c r="D697" i="13"/>
  <c r="E697" i="13"/>
  <c r="C700" i="12"/>
  <c r="D700" i="12"/>
  <c r="E700" i="12"/>
  <c r="N702" i="3"/>
  <c r="B701" i="12"/>
  <c r="I732" i="4"/>
  <c r="H732" i="4"/>
  <c r="E732" i="4" s="1"/>
  <c r="L732" i="4" s="1"/>
  <c r="K732" i="4" s="1"/>
  <c r="C732" i="4"/>
  <c r="B733" i="4"/>
  <c r="C701" i="12" l="1"/>
  <c r="D701" i="12"/>
  <c r="E701" i="12"/>
  <c r="N703" i="3"/>
  <c r="B702" i="12"/>
  <c r="B699" i="13"/>
  <c r="C698" i="13"/>
  <c r="D698" i="13"/>
  <c r="E698" i="13"/>
  <c r="G621" i="14"/>
  <c r="B620" i="20"/>
  <c r="D620" i="20" s="1"/>
  <c r="I733" i="4"/>
  <c r="H733" i="4"/>
  <c r="E733" i="4" s="1"/>
  <c r="L733" i="4" s="1"/>
  <c r="K733" i="4" s="1"/>
  <c r="C733" i="4"/>
  <c r="B734" i="4"/>
  <c r="G622" i="14" l="1"/>
  <c r="B621" i="20"/>
  <c r="D621" i="20" s="1"/>
  <c r="B700" i="13"/>
  <c r="C699" i="13"/>
  <c r="D699" i="13"/>
  <c r="E699" i="13"/>
  <c r="C702" i="12"/>
  <c r="D702" i="12"/>
  <c r="E702" i="12"/>
  <c r="N704" i="3"/>
  <c r="B703" i="12"/>
  <c r="I734" i="4"/>
  <c r="H734" i="4"/>
  <c r="E734" i="4" s="1"/>
  <c r="L734" i="4" s="1"/>
  <c r="K734" i="4" s="1"/>
  <c r="C734" i="4"/>
  <c r="B735" i="4"/>
  <c r="C703" i="12" l="1"/>
  <c r="D703" i="12"/>
  <c r="E703" i="12"/>
  <c r="N705" i="3"/>
  <c r="B704" i="12"/>
  <c r="B701" i="13"/>
  <c r="C700" i="13"/>
  <c r="D700" i="13"/>
  <c r="E700" i="13"/>
  <c r="G623" i="14"/>
  <c r="B622" i="20"/>
  <c r="D622" i="20" s="1"/>
  <c r="I735" i="4"/>
  <c r="H735" i="4"/>
  <c r="E735" i="4" s="1"/>
  <c r="L735" i="4" s="1"/>
  <c r="K735" i="4" s="1"/>
  <c r="C735" i="4"/>
  <c r="B736" i="4"/>
  <c r="G624" i="14" l="1"/>
  <c r="B623" i="20"/>
  <c r="D623" i="20" s="1"/>
  <c r="B702" i="13"/>
  <c r="C701" i="13"/>
  <c r="D701" i="13"/>
  <c r="E701" i="13"/>
  <c r="C704" i="12"/>
  <c r="D704" i="12"/>
  <c r="E704" i="12"/>
  <c r="N706" i="3"/>
  <c r="B705" i="12"/>
  <c r="I736" i="4"/>
  <c r="H736" i="4"/>
  <c r="E736" i="4" s="1"/>
  <c r="L736" i="4" s="1"/>
  <c r="K736" i="4" s="1"/>
  <c r="C736" i="4"/>
  <c r="B737" i="4"/>
  <c r="C705" i="12" l="1"/>
  <c r="D705" i="12"/>
  <c r="E705" i="12"/>
  <c r="N707" i="3"/>
  <c r="B706" i="12"/>
  <c r="B703" i="13"/>
  <c r="C702" i="13"/>
  <c r="D702" i="13"/>
  <c r="E702" i="13"/>
  <c r="G625" i="14"/>
  <c r="B624" i="20"/>
  <c r="D624" i="20" s="1"/>
  <c r="I737" i="4"/>
  <c r="H737" i="4"/>
  <c r="E737" i="4" s="1"/>
  <c r="L737" i="4" s="1"/>
  <c r="K737" i="4" s="1"/>
  <c r="C737" i="4"/>
  <c r="B738" i="4"/>
  <c r="G626" i="14" l="1"/>
  <c r="B625" i="20"/>
  <c r="D625" i="20" s="1"/>
  <c r="B704" i="13"/>
  <c r="C703" i="13"/>
  <c r="D703" i="13"/>
  <c r="E703" i="13"/>
  <c r="C706" i="12"/>
  <c r="D706" i="12"/>
  <c r="E706" i="12"/>
  <c r="N708" i="3"/>
  <c r="B707" i="12"/>
  <c r="I738" i="4"/>
  <c r="H738" i="4"/>
  <c r="E738" i="4" s="1"/>
  <c r="L738" i="4" s="1"/>
  <c r="K738" i="4" s="1"/>
  <c r="C738" i="4"/>
  <c r="B739" i="4"/>
  <c r="C707" i="12" l="1"/>
  <c r="D707" i="12"/>
  <c r="E707" i="12"/>
  <c r="N709" i="3"/>
  <c r="B708" i="12"/>
  <c r="B705" i="13"/>
  <c r="C704" i="13"/>
  <c r="D704" i="13"/>
  <c r="E704" i="13"/>
  <c r="G627" i="14"/>
  <c r="B626" i="20"/>
  <c r="D626" i="20" s="1"/>
  <c r="I739" i="4"/>
  <c r="H739" i="4"/>
  <c r="E739" i="4" s="1"/>
  <c r="L739" i="4" s="1"/>
  <c r="K739" i="4" s="1"/>
  <c r="C739" i="4"/>
  <c r="B740" i="4"/>
  <c r="G628" i="14" l="1"/>
  <c r="B627" i="20"/>
  <c r="D627" i="20" s="1"/>
  <c r="B706" i="13"/>
  <c r="C705" i="13"/>
  <c r="D705" i="13"/>
  <c r="E705" i="13"/>
  <c r="C708" i="12"/>
  <c r="D708" i="12"/>
  <c r="E708" i="12"/>
  <c r="N710" i="3"/>
  <c r="B709" i="12"/>
  <c r="I740" i="4"/>
  <c r="H740" i="4"/>
  <c r="E740" i="4" s="1"/>
  <c r="L740" i="4" s="1"/>
  <c r="K740" i="4" s="1"/>
  <c r="C740" i="4"/>
  <c r="B741" i="4"/>
  <c r="C709" i="12" l="1"/>
  <c r="D709" i="12"/>
  <c r="E709" i="12"/>
  <c r="N711" i="3"/>
  <c r="B710" i="12"/>
  <c r="B707" i="13"/>
  <c r="C706" i="13"/>
  <c r="D706" i="13"/>
  <c r="E706" i="13"/>
  <c r="G629" i="14"/>
  <c r="B628" i="20"/>
  <c r="D628" i="20" s="1"/>
  <c r="I741" i="4"/>
  <c r="H741" i="4"/>
  <c r="E741" i="4" s="1"/>
  <c r="L741" i="4" s="1"/>
  <c r="K741" i="4" s="1"/>
  <c r="C741" i="4"/>
  <c r="B742" i="4"/>
  <c r="G630" i="14" l="1"/>
  <c r="B629" i="20"/>
  <c r="D629" i="20" s="1"/>
  <c r="B708" i="13"/>
  <c r="C707" i="13"/>
  <c r="D707" i="13"/>
  <c r="E707" i="13"/>
  <c r="C710" i="12"/>
  <c r="D710" i="12"/>
  <c r="E710" i="12"/>
  <c r="N712" i="3"/>
  <c r="B711" i="12"/>
  <c r="I742" i="4"/>
  <c r="H742" i="4"/>
  <c r="E742" i="4" s="1"/>
  <c r="L742" i="4" s="1"/>
  <c r="K742" i="4" s="1"/>
  <c r="C742" i="4"/>
  <c r="B743" i="4"/>
  <c r="C711" i="12" l="1"/>
  <c r="D711" i="12"/>
  <c r="E711" i="12"/>
  <c r="N713" i="3"/>
  <c r="B712" i="12"/>
  <c r="B709" i="13"/>
  <c r="C708" i="13"/>
  <c r="D708" i="13"/>
  <c r="E708" i="13"/>
  <c r="G631" i="14"/>
  <c r="B630" i="20"/>
  <c r="D630" i="20" s="1"/>
  <c r="I743" i="4"/>
  <c r="H743" i="4"/>
  <c r="E743" i="4" s="1"/>
  <c r="L743" i="4" s="1"/>
  <c r="K743" i="4" s="1"/>
  <c r="C743" i="4"/>
  <c r="B744" i="4"/>
  <c r="G632" i="14" l="1"/>
  <c r="B631" i="20"/>
  <c r="D631" i="20" s="1"/>
  <c r="B710" i="13"/>
  <c r="C709" i="13"/>
  <c r="D709" i="13"/>
  <c r="E709" i="13"/>
  <c r="C712" i="12"/>
  <c r="D712" i="12"/>
  <c r="E712" i="12"/>
  <c r="N714" i="3"/>
  <c r="B713" i="12"/>
  <c r="I744" i="4"/>
  <c r="H744" i="4"/>
  <c r="E744" i="4" s="1"/>
  <c r="L744" i="4" s="1"/>
  <c r="K744" i="4" s="1"/>
  <c r="C744" i="4"/>
  <c r="B745" i="4"/>
  <c r="C713" i="12" l="1"/>
  <c r="D713" i="12"/>
  <c r="E713" i="12"/>
  <c r="N715" i="3"/>
  <c r="B714" i="12"/>
  <c r="B711" i="13"/>
  <c r="C710" i="13"/>
  <c r="D710" i="13"/>
  <c r="E710" i="13"/>
  <c r="G633" i="14"/>
  <c r="B632" i="20"/>
  <c r="D632" i="20" s="1"/>
  <c r="I745" i="4"/>
  <c r="H745" i="4"/>
  <c r="E745" i="4" s="1"/>
  <c r="L745" i="4" s="1"/>
  <c r="K745" i="4" s="1"/>
  <c r="C745" i="4"/>
  <c r="B746" i="4"/>
  <c r="G634" i="14" l="1"/>
  <c r="B633" i="20"/>
  <c r="D633" i="20" s="1"/>
  <c r="B712" i="13"/>
  <c r="C711" i="13"/>
  <c r="D711" i="13"/>
  <c r="E711" i="13"/>
  <c r="C714" i="12"/>
  <c r="D714" i="12"/>
  <c r="E714" i="12"/>
  <c r="N716" i="3"/>
  <c r="B715" i="12"/>
  <c r="I746" i="4"/>
  <c r="H746" i="4"/>
  <c r="E746" i="4" s="1"/>
  <c r="L746" i="4" s="1"/>
  <c r="K746" i="4" s="1"/>
  <c r="C746" i="4"/>
  <c r="B747" i="4"/>
  <c r="C715" i="12" l="1"/>
  <c r="D715" i="12"/>
  <c r="E715" i="12"/>
  <c r="N717" i="3"/>
  <c r="B716" i="12"/>
  <c r="B713" i="13"/>
  <c r="C712" i="13"/>
  <c r="D712" i="13"/>
  <c r="E712" i="13"/>
  <c r="G635" i="14"/>
  <c r="B634" i="20"/>
  <c r="D634" i="20" s="1"/>
  <c r="I747" i="4"/>
  <c r="H747" i="4"/>
  <c r="E747" i="4" s="1"/>
  <c r="L747" i="4" s="1"/>
  <c r="K747" i="4" s="1"/>
  <c r="C747" i="4"/>
  <c r="B748" i="4"/>
  <c r="G636" i="14" l="1"/>
  <c r="B635" i="20"/>
  <c r="D635" i="20" s="1"/>
  <c r="B714" i="13"/>
  <c r="C713" i="13"/>
  <c r="D713" i="13"/>
  <c r="E713" i="13"/>
  <c r="C716" i="12"/>
  <c r="D716" i="12"/>
  <c r="E716" i="12"/>
  <c r="N718" i="3"/>
  <c r="B717" i="12"/>
  <c r="I748" i="4"/>
  <c r="H748" i="4"/>
  <c r="E748" i="4" s="1"/>
  <c r="L748" i="4" s="1"/>
  <c r="K748" i="4" s="1"/>
  <c r="C748" i="4"/>
  <c r="B749" i="4"/>
  <c r="C717" i="12" l="1"/>
  <c r="D717" i="12"/>
  <c r="E717" i="12"/>
  <c r="N719" i="3"/>
  <c r="B718" i="12"/>
  <c r="B715" i="13"/>
  <c r="C714" i="13"/>
  <c r="D714" i="13"/>
  <c r="E714" i="13"/>
  <c r="G637" i="14"/>
  <c r="B636" i="20"/>
  <c r="D636" i="20" s="1"/>
  <c r="I749" i="4"/>
  <c r="H749" i="4"/>
  <c r="E749" i="4" s="1"/>
  <c r="L749" i="4" s="1"/>
  <c r="K749" i="4" s="1"/>
  <c r="C749" i="4"/>
  <c r="B750" i="4"/>
  <c r="G638" i="14" l="1"/>
  <c r="B637" i="20"/>
  <c r="D637" i="20" s="1"/>
  <c r="B716" i="13"/>
  <c r="C715" i="13"/>
  <c r="D715" i="13"/>
  <c r="E715" i="13"/>
  <c r="C718" i="12"/>
  <c r="D718" i="12"/>
  <c r="E718" i="12"/>
  <c r="N720" i="3"/>
  <c r="B719" i="12"/>
  <c r="I750" i="4"/>
  <c r="H750" i="4"/>
  <c r="E750" i="4" s="1"/>
  <c r="L750" i="4" s="1"/>
  <c r="K750" i="4" s="1"/>
  <c r="C750" i="4"/>
  <c r="B751" i="4"/>
  <c r="C719" i="12" l="1"/>
  <c r="D719" i="12"/>
  <c r="E719" i="12"/>
  <c r="N721" i="3"/>
  <c r="B720" i="12"/>
  <c r="B717" i="13"/>
  <c r="C716" i="13"/>
  <c r="D716" i="13"/>
  <c r="E716" i="13"/>
  <c r="G639" i="14"/>
  <c r="B638" i="20"/>
  <c r="D638" i="20" s="1"/>
  <c r="I751" i="4"/>
  <c r="H751" i="4"/>
  <c r="E751" i="4" s="1"/>
  <c r="L751" i="4" s="1"/>
  <c r="K751" i="4" s="1"/>
  <c r="C751" i="4"/>
  <c r="B752" i="4"/>
  <c r="G640" i="14" l="1"/>
  <c r="B639" i="20"/>
  <c r="D639" i="20" s="1"/>
  <c r="B718" i="13"/>
  <c r="C717" i="13"/>
  <c r="D717" i="13"/>
  <c r="E717" i="13"/>
  <c r="C720" i="12"/>
  <c r="D720" i="12"/>
  <c r="E720" i="12"/>
  <c r="N722" i="3"/>
  <c r="B721" i="12"/>
  <c r="I752" i="4"/>
  <c r="H752" i="4"/>
  <c r="E752" i="4" s="1"/>
  <c r="L752" i="4" s="1"/>
  <c r="K752" i="4" s="1"/>
  <c r="C752" i="4"/>
  <c r="B753" i="4"/>
  <c r="C721" i="12" l="1"/>
  <c r="D721" i="12"/>
  <c r="E721" i="12"/>
  <c r="N723" i="3"/>
  <c r="B722" i="12"/>
  <c r="B719" i="13"/>
  <c r="C718" i="13"/>
  <c r="D718" i="13"/>
  <c r="E718" i="13"/>
  <c r="G641" i="14"/>
  <c r="B640" i="20"/>
  <c r="D640" i="20" s="1"/>
  <c r="I753" i="4"/>
  <c r="H753" i="4"/>
  <c r="E753" i="4" s="1"/>
  <c r="L753" i="4" s="1"/>
  <c r="K753" i="4" s="1"/>
  <c r="C753" i="4"/>
  <c r="B754" i="4"/>
  <c r="G642" i="14" l="1"/>
  <c r="B641" i="20"/>
  <c r="D641" i="20" s="1"/>
  <c r="B720" i="13"/>
  <c r="C719" i="13"/>
  <c r="D719" i="13"/>
  <c r="E719" i="13"/>
  <c r="C722" i="12"/>
  <c r="D722" i="12"/>
  <c r="E722" i="12"/>
  <c r="N724" i="3"/>
  <c r="B723" i="12"/>
  <c r="I754" i="4"/>
  <c r="H754" i="4"/>
  <c r="E754" i="4" s="1"/>
  <c r="L754" i="4" s="1"/>
  <c r="K754" i="4" s="1"/>
  <c r="C754" i="4"/>
  <c r="B755" i="4"/>
  <c r="C723" i="12" l="1"/>
  <c r="D723" i="12"/>
  <c r="E723" i="12"/>
  <c r="N725" i="3"/>
  <c r="B724" i="12"/>
  <c r="B721" i="13"/>
  <c r="C720" i="13"/>
  <c r="D720" i="13"/>
  <c r="E720" i="13"/>
  <c r="G643" i="14"/>
  <c r="B642" i="20"/>
  <c r="D642" i="20" s="1"/>
  <c r="I755" i="4"/>
  <c r="H755" i="4"/>
  <c r="E755" i="4" s="1"/>
  <c r="L755" i="4" s="1"/>
  <c r="K755" i="4" s="1"/>
  <c r="C755" i="4"/>
  <c r="B756" i="4"/>
  <c r="G644" i="14" l="1"/>
  <c r="B643" i="20"/>
  <c r="D643" i="20" s="1"/>
  <c r="B722" i="13"/>
  <c r="C721" i="13"/>
  <c r="D721" i="13"/>
  <c r="E721" i="13"/>
  <c r="C724" i="12"/>
  <c r="D724" i="12"/>
  <c r="E724" i="12"/>
  <c r="N726" i="3"/>
  <c r="B725" i="12"/>
  <c r="I756" i="4"/>
  <c r="H756" i="4"/>
  <c r="E756" i="4" s="1"/>
  <c r="L756" i="4" s="1"/>
  <c r="K756" i="4" s="1"/>
  <c r="C756" i="4"/>
  <c r="B757" i="4"/>
  <c r="C725" i="12" l="1"/>
  <c r="D725" i="12"/>
  <c r="E725" i="12"/>
  <c r="N727" i="3"/>
  <c r="B726" i="12"/>
  <c r="B723" i="13"/>
  <c r="C722" i="13"/>
  <c r="D722" i="13"/>
  <c r="E722" i="13"/>
  <c r="G645" i="14"/>
  <c r="B644" i="20"/>
  <c r="D644" i="20" s="1"/>
  <c r="I757" i="4"/>
  <c r="H757" i="4"/>
  <c r="E757" i="4" s="1"/>
  <c r="L757" i="4" s="1"/>
  <c r="K757" i="4" s="1"/>
  <c r="C757" i="4"/>
  <c r="B758" i="4"/>
  <c r="G646" i="14" l="1"/>
  <c r="B645" i="20"/>
  <c r="D645" i="20" s="1"/>
  <c r="B724" i="13"/>
  <c r="C723" i="13"/>
  <c r="D723" i="13"/>
  <c r="E723" i="13"/>
  <c r="C726" i="12"/>
  <c r="D726" i="12"/>
  <c r="E726" i="12"/>
  <c r="N728" i="3"/>
  <c r="B727" i="12"/>
  <c r="I758" i="4"/>
  <c r="H758" i="4"/>
  <c r="E758" i="4" s="1"/>
  <c r="L758" i="4" s="1"/>
  <c r="K758" i="4" s="1"/>
  <c r="C758" i="4"/>
  <c r="B759" i="4"/>
  <c r="C727" i="12" l="1"/>
  <c r="D727" i="12"/>
  <c r="E727" i="12"/>
  <c r="N729" i="3"/>
  <c r="B728" i="12"/>
  <c r="B725" i="13"/>
  <c r="C724" i="13"/>
  <c r="D724" i="13"/>
  <c r="E724" i="13"/>
  <c r="G647" i="14"/>
  <c r="B646" i="20"/>
  <c r="D646" i="20" s="1"/>
  <c r="I759" i="4"/>
  <c r="H759" i="4"/>
  <c r="E759" i="4" s="1"/>
  <c r="L759" i="4" s="1"/>
  <c r="K759" i="4" s="1"/>
  <c r="C759" i="4"/>
  <c r="B760" i="4"/>
  <c r="G648" i="14" l="1"/>
  <c r="B647" i="20"/>
  <c r="D647" i="20" s="1"/>
  <c r="B726" i="13"/>
  <c r="C725" i="13"/>
  <c r="D725" i="13"/>
  <c r="E725" i="13"/>
  <c r="C728" i="12"/>
  <c r="D728" i="12"/>
  <c r="E728" i="12"/>
  <c r="N730" i="3"/>
  <c r="B729" i="12"/>
  <c r="I760" i="4"/>
  <c r="H760" i="4"/>
  <c r="E760" i="4" s="1"/>
  <c r="L760" i="4" s="1"/>
  <c r="K760" i="4" s="1"/>
  <c r="C760" i="4"/>
  <c r="B761" i="4"/>
  <c r="C729" i="12" l="1"/>
  <c r="D729" i="12"/>
  <c r="E729" i="12"/>
  <c r="N731" i="3"/>
  <c r="B730" i="12"/>
  <c r="B727" i="13"/>
  <c r="C726" i="13"/>
  <c r="D726" i="13"/>
  <c r="E726" i="13"/>
  <c r="G649" i="14"/>
  <c r="B648" i="20"/>
  <c r="D648" i="20" s="1"/>
  <c r="I761" i="4"/>
  <c r="H761" i="4"/>
  <c r="E761" i="4" s="1"/>
  <c r="L761" i="4" s="1"/>
  <c r="K761" i="4" s="1"/>
  <c r="C761" i="4"/>
  <c r="B762" i="4"/>
  <c r="G650" i="14" l="1"/>
  <c r="B649" i="20"/>
  <c r="D649" i="20" s="1"/>
  <c r="B728" i="13"/>
  <c r="C727" i="13"/>
  <c r="D727" i="13"/>
  <c r="E727" i="13"/>
  <c r="C730" i="12"/>
  <c r="D730" i="12"/>
  <c r="E730" i="12"/>
  <c r="N732" i="3"/>
  <c r="B731" i="12"/>
  <c r="I762" i="4"/>
  <c r="H762" i="4"/>
  <c r="E762" i="4" s="1"/>
  <c r="L762" i="4" s="1"/>
  <c r="K762" i="4" s="1"/>
  <c r="C762" i="4"/>
  <c r="B763" i="4"/>
  <c r="C731" i="12" l="1"/>
  <c r="D731" i="12"/>
  <c r="E731" i="12"/>
  <c r="N733" i="3"/>
  <c r="B732" i="12"/>
  <c r="B729" i="13"/>
  <c r="C728" i="13"/>
  <c r="D728" i="13"/>
  <c r="E728" i="13"/>
  <c r="G651" i="14"/>
  <c r="B650" i="20"/>
  <c r="D650" i="20" s="1"/>
  <c r="I763" i="4"/>
  <c r="H763" i="4"/>
  <c r="E763" i="4" s="1"/>
  <c r="L763" i="4" s="1"/>
  <c r="K763" i="4" s="1"/>
  <c r="C763" i="4"/>
  <c r="B764" i="4"/>
  <c r="G652" i="14" l="1"/>
  <c r="B651" i="20"/>
  <c r="D651" i="20" s="1"/>
  <c r="B730" i="13"/>
  <c r="C729" i="13"/>
  <c r="D729" i="13"/>
  <c r="E729" i="13"/>
  <c r="C732" i="12"/>
  <c r="D732" i="12"/>
  <c r="E732" i="12"/>
  <c r="N734" i="3"/>
  <c r="B733" i="12"/>
  <c r="I764" i="4"/>
  <c r="H764" i="4"/>
  <c r="E764" i="4" s="1"/>
  <c r="L764" i="4" s="1"/>
  <c r="K764" i="4" s="1"/>
  <c r="C764" i="4"/>
  <c r="B765" i="4"/>
  <c r="C733" i="12" l="1"/>
  <c r="D733" i="12"/>
  <c r="E733" i="12"/>
  <c r="N735" i="3"/>
  <c r="B734" i="12"/>
  <c r="B731" i="13"/>
  <c r="C730" i="13"/>
  <c r="D730" i="13"/>
  <c r="E730" i="13"/>
  <c r="G653" i="14"/>
  <c r="B652" i="20"/>
  <c r="D652" i="20" s="1"/>
  <c r="I765" i="4"/>
  <c r="H765" i="4"/>
  <c r="E765" i="4" s="1"/>
  <c r="L765" i="4" s="1"/>
  <c r="K765" i="4" s="1"/>
  <c r="C765" i="4"/>
  <c r="B766" i="4"/>
  <c r="G654" i="14" l="1"/>
  <c r="B653" i="20"/>
  <c r="D653" i="20" s="1"/>
  <c r="B732" i="13"/>
  <c r="C731" i="13"/>
  <c r="D731" i="13"/>
  <c r="E731" i="13"/>
  <c r="C734" i="12"/>
  <c r="D734" i="12"/>
  <c r="E734" i="12"/>
  <c r="N736" i="3"/>
  <c r="B735" i="12"/>
  <c r="I766" i="4"/>
  <c r="H766" i="4"/>
  <c r="E766" i="4" s="1"/>
  <c r="L766" i="4" s="1"/>
  <c r="K766" i="4" s="1"/>
  <c r="C766" i="4"/>
  <c r="B767" i="4"/>
  <c r="C735" i="12" l="1"/>
  <c r="D735" i="12"/>
  <c r="E735" i="12"/>
  <c r="N737" i="3"/>
  <c r="B736" i="12"/>
  <c r="B733" i="13"/>
  <c r="C732" i="13"/>
  <c r="D732" i="13"/>
  <c r="E732" i="13"/>
  <c r="G655" i="14"/>
  <c r="B654" i="20"/>
  <c r="D654" i="20" s="1"/>
  <c r="I767" i="4"/>
  <c r="H767" i="4"/>
  <c r="E767" i="4" s="1"/>
  <c r="L767" i="4" s="1"/>
  <c r="K767" i="4" s="1"/>
  <c r="C767" i="4"/>
  <c r="B768" i="4"/>
  <c r="G656" i="14" l="1"/>
  <c r="B655" i="20"/>
  <c r="D655" i="20" s="1"/>
  <c r="B734" i="13"/>
  <c r="C733" i="13"/>
  <c r="D733" i="13"/>
  <c r="E733" i="13"/>
  <c r="C736" i="12"/>
  <c r="D736" i="12"/>
  <c r="E736" i="12"/>
  <c r="N738" i="3"/>
  <c r="B737" i="12"/>
  <c r="I768" i="4"/>
  <c r="H768" i="4"/>
  <c r="E768" i="4" s="1"/>
  <c r="L768" i="4" s="1"/>
  <c r="K768" i="4" s="1"/>
  <c r="C768" i="4"/>
  <c r="B769" i="4"/>
  <c r="C737" i="12" l="1"/>
  <c r="D737" i="12"/>
  <c r="E737" i="12"/>
  <c r="N739" i="3"/>
  <c r="B738" i="12"/>
  <c r="B735" i="13"/>
  <c r="C734" i="13"/>
  <c r="D734" i="13"/>
  <c r="E734" i="13"/>
  <c r="G657" i="14"/>
  <c r="B656" i="20"/>
  <c r="D656" i="20" s="1"/>
  <c r="I769" i="4"/>
  <c r="H769" i="4"/>
  <c r="E769" i="4" s="1"/>
  <c r="L769" i="4" s="1"/>
  <c r="K769" i="4" s="1"/>
  <c r="C769" i="4"/>
  <c r="B770" i="4"/>
  <c r="G658" i="14" l="1"/>
  <c r="B657" i="20"/>
  <c r="D657" i="20" s="1"/>
  <c r="B736" i="13"/>
  <c r="C735" i="13"/>
  <c r="D735" i="13"/>
  <c r="E735" i="13"/>
  <c r="C738" i="12"/>
  <c r="D738" i="12"/>
  <c r="E738" i="12"/>
  <c r="N740" i="3"/>
  <c r="B739" i="12"/>
  <c r="I770" i="4"/>
  <c r="H770" i="4"/>
  <c r="E770" i="4" s="1"/>
  <c r="L770" i="4" s="1"/>
  <c r="K770" i="4" s="1"/>
  <c r="C770" i="4"/>
  <c r="B771" i="4"/>
  <c r="C739" i="12" l="1"/>
  <c r="D739" i="12"/>
  <c r="E739" i="12"/>
  <c r="N741" i="3"/>
  <c r="B740" i="12"/>
  <c r="B737" i="13"/>
  <c r="C736" i="13"/>
  <c r="D736" i="13"/>
  <c r="E736" i="13"/>
  <c r="G659" i="14"/>
  <c r="B658" i="20"/>
  <c r="D658" i="20" s="1"/>
  <c r="I771" i="4"/>
  <c r="H771" i="4"/>
  <c r="E771" i="4" s="1"/>
  <c r="L771" i="4" s="1"/>
  <c r="K771" i="4" s="1"/>
  <c r="C771" i="4"/>
  <c r="B772" i="4"/>
  <c r="G660" i="14" l="1"/>
  <c r="B659" i="20"/>
  <c r="D659" i="20" s="1"/>
  <c r="B738" i="13"/>
  <c r="C737" i="13"/>
  <c r="D737" i="13"/>
  <c r="E737" i="13"/>
  <c r="C740" i="12"/>
  <c r="D740" i="12"/>
  <c r="E740" i="12"/>
  <c r="N742" i="3"/>
  <c r="B741" i="12"/>
  <c r="I772" i="4"/>
  <c r="H772" i="4"/>
  <c r="E772" i="4" s="1"/>
  <c r="L772" i="4" s="1"/>
  <c r="K772" i="4" s="1"/>
  <c r="C772" i="4"/>
  <c r="B773" i="4"/>
  <c r="C741" i="12" l="1"/>
  <c r="D741" i="12"/>
  <c r="E741" i="12"/>
  <c r="N743" i="3"/>
  <c r="B742" i="12"/>
  <c r="B739" i="13"/>
  <c r="C738" i="13"/>
  <c r="D738" i="13"/>
  <c r="E738" i="13"/>
  <c r="G661" i="14"/>
  <c r="B660" i="20"/>
  <c r="D660" i="20" s="1"/>
  <c r="I773" i="4"/>
  <c r="H773" i="4"/>
  <c r="E773" i="4" s="1"/>
  <c r="L773" i="4" s="1"/>
  <c r="K773" i="4" s="1"/>
  <c r="C773" i="4"/>
  <c r="B774" i="4"/>
  <c r="G662" i="14" l="1"/>
  <c r="B661" i="20"/>
  <c r="D661" i="20" s="1"/>
  <c r="B740" i="13"/>
  <c r="C739" i="13"/>
  <c r="D739" i="13"/>
  <c r="E739" i="13"/>
  <c r="C742" i="12"/>
  <c r="D742" i="12"/>
  <c r="E742" i="12"/>
  <c r="N744" i="3"/>
  <c r="B743" i="12"/>
  <c r="I774" i="4"/>
  <c r="H774" i="4"/>
  <c r="E774" i="4" s="1"/>
  <c r="L774" i="4" s="1"/>
  <c r="K774" i="4" s="1"/>
  <c r="C774" i="4"/>
  <c r="B775" i="4"/>
  <c r="C743" i="12" l="1"/>
  <c r="D743" i="12"/>
  <c r="E743" i="12"/>
  <c r="N745" i="3"/>
  <c r="B744" i="12"/>
  <c r="B741" i="13"/>
  <c r="C740" i="13"/>
  <c r="D740" i="13"/>
  <c r="E740" i="13"/>
  <c r="G663" i="14"/>
  <c r="B662" i="20"/>
  <c r="D662" i="20" s="1"/>
  <c r="I775" i="4"/>
  <c r="H775" i="4"/>
  <c r="E775" i="4" s="1"/>
  <c r="L775" i="4" s="1"/>
  <c r="K775" i="4" s="1"/>
  <c r="C775" i="4"/>
  <c r="B776" i="4"/>
  <c r="G664" i="14" l="1"/>
  <c r="B663" i="20"/>
  <c r="D663" i="20" s="1"/>
  <c r="B742" i="13"/>
  <c r="C741" i="13"/>
  <c r="D741" i="13"/>
  <c r="E741" i="13"/>
  <c r="C744" i="12"/>
  <c r="D744" i="12"/>
  <c r="E744" i="12"/>
  <c r="N746" i="3"/>
  <c r="B745" i="12"/>
  <c r="I776" i="4"/>
  <c r="H776" i="4"/>
  <c r="E776" i="4" s="1"/>
  <c r="L776" i="4" s="1"/>
  <c r="K776" i="4" s="1"/>
  <c r="C776" i="4"/>
  <c r="B777" i="4"/>
  <c r="C745" i="12" l="1"/>
  <c r="D745" i="12"/>
  <c r="E745" i="12"/>
  <c r="N747" i="3"/>
  <c r="B746" i="12"/>
  <c r="B743" i="13"/>
  <c r="C742" i="13"/>
  <c r="D742" i="13"/>
  <c r="E742" i="13"/>
  <c r="G665" i="14"/>
  <c r="B664" i="20"/>
  <c r="D664" i="20" s="1"/>
  <c r="I777" i="4"/>
  <c r="H777" i="4"/>
  <c r="E777" i="4" s="1"/>
  <c r="L777" i="4" s="1"/>
  <c r="K777" i="4" s="1"/>
  <c r="C777" i="4"/>
  <c r="B778" i="4"/>
  <c r="G666" i="14" l="1"/>
  <c r="B665" i="20"/>
  <c r="D665" i="20" s="1"/>
  <c r="B744" i="13"/>
  <c r="C743" i="13"/>
  <c r="D743" i="13"/>
  <c r="E743" i="13"/>
  <c r="C746" i="12"/>
  <c r="D746" i="12"/>
  <c r="E746" i="12"/>
  <c r="N748" i="3"/>
  <c r="B747" i="12"/>
  <c r="I778" i="4"/>
  <c r="H778" i="4"/>
  <c r="E778" i="4" s="1"/>
  <c r="L778" i="4" s="1"/>
  <c r="K778" i="4" s="1"/>
  <c r="C778" i="4"/>
  <c r="B779" i="4"/>
  <c r="C747" i="12" l="1"/>
  <c r="D747" i="12"/>
  <c r="E747" i="12"/>
  <c r="N749" i="3"/>
  <c r="B748" i="12"/>
  <c r="B745" i="13"/>
  <c r="C744" i="13"/>
  <c r="D744" i="13"/>
  <c r="E744" i="13"/>
  <c r="G667" i="14"/>
  <c r="B666" i="20"/>
  <c r="D666" i="20" s="1"/>
  <c r="I779" i="4"/>
  <c r="H779" i="4"/>
  <c r="E779" i="4" s="1"/>
  <c r="L779" i="4" s="1"/>
  <c r="K779" i="4" s="1"/>
  <c r="C779" i="4"/>
  <c r="B780" i="4"/>
  <c r="G668" i="14" l="1"/>
  <c r="B667" i="20"/>
  <c r="D667" i="20" s="1"/>
  <c r="B746" i="13"/>
  <c r="C745" i="13"/>
  <c r="D745" i="13"/>
  <c r="E745" i="13"/>
  <c r="C748" i="12"/>
  <c r="D748" i="12"/>
  <c r="E748" i="12"/>
  <c r="N750" i="3"/>
  <c r="B749" i="12"/>
  <c r="I780" i="4"/>
  <c r="H780" i="4"/>
  <c r="E780" i="4" s="1"/>
  <c r="L780" i="4" s="1"/>
  <c r="K780" i="4" s="1"/>
  <c r="C780" i="4"/>
  <c r="B781" i="4"/>
  <c r="C749" i="12" l="1"/>
  <c r="D749" i="12"/>
  <c r="E749" i="12"/>
  <c r="N751" i="3"/>
  <c r="B750" i="12"/>
  <c r="B747" i="13"/>
  <c r="C746" i="13"/>
  <c r="D746" i="13"/>
  <c r="E746" i="13"/>
  <c r="G669" i="14"/>
  <c r="B668" i="20"/>
  <c r="D668" i="20" s="1"/>
  <c r="I781" i="4"/>
  <c r="H781" i="4"/>
  <c r="E781" i="4" s="1"/>
  <c r="L781" i="4" s="1"/>
  <c r="K781" i="4" s="1"/>
  <c r="C781" i="4"/>
  <c r="B782" i="4"/>
  <c r="G670" i="14" l="1"/>
  <c r="B669" i="20"/>
  <c r="D669" i="20" s="1"/>
  <c r="B748" i="13"/>
  <c r="C747" i="13"/>
  <c r="D747" i="13"/>
  <c r="E747" i="13"/>
  <c r="C750" i="12"/>
  <c r="D750" i="12"/>
  <c r="E750" i="12"/>
  <c r="N752" i="3"/>
  <c r="B751" i="12"/>
  <c r="I782" i="4"/>
  <c r="H782" i="4"/>
  <c r="E782" i="4" s="1"/>
  <c r="L782" i="4" s="1"/>
  <c r="K782" i="4" s="1"/>
  <c r="C782" i="4"/>
  <c r="B783" i="4"/>
  <c r="C751" i="12" l="1"/>
  <c r="D751" i="12"/>
  <c r="E751" i="12"/>
  <c r="N753" i="3"/>
  <c r="B752" i="12"/>
  <c r="B749" i="13"/>
  <c r="C748" i="13"/>
  <c r="D748" i="13"/>
  <c r="E748" i="13"/>
  <c r="G671" i="14"/>
  <c r="B670" i="20"/>
  <c r="D670" i="20" s="1"/>
  <c r="I783" i="4"/>
  <c r="H783" i="4"/>
  <c r="E783" i="4" s="1"/>
  <c r="L783" i="4" s="1"/>
  <c r="K783" i="4" s="1"/>
  <c r="C783" i="4"/>
  <c r="B784" i="4"/>
  <c r="G672" i="14" l="1"/>
  <c r="B671" i="20"/>
  <c r="D671" i="20" s="1"/>
  <c r="B750" i="13"/>
  <c r="C749" i="13"/>
  <c r="D749" i="13"/>
  <c r="E749" i="13"/>
  <c r="C752" i="12"/>
  <c r="D752" i="12"/>
  <c r="E752" i="12"/>
  <c r="N754" i="3"/>
  <c r="B753" i="12"/>
  <c r="I784" i="4"/>
  <c r="H784" i="4"/>
  <c r="E784" i="4" s="1"/>
  <c r="L784" i="4" s="1"/>
  <c r="K784" i="4" s="1"/>
  <c r="C784" i="4"/>
  <c r="B785" i="4"/>
  <c r="C753" i="12" l="1"/>
  <c r="D753" i="12"/>
  <c r="E753" i="12"/>
  <c r="N755" i="3"/>
  <c r="B754" i="12"/>
  <c r="B751" i="13"/>
  <c r="C750" i="13"/>
  <c r="D750" i="13"/>
  <c r="E750" i="13"/>
  <c r="G673" i="14"/>
  <c r="B672" i="20"/>
  <c r="D672" i="20" s="1"/>
  <c r="I785" i="4"/>
  <c r="H785" i="4"/>
  <c r="E785" i="4" s="1"/>
  <c r="L785" i="4" s="1"/>
  <c r="K785" i="4" s="1"/>
  <c r="C785" i="4"/>
  <c r="B786" i="4"/>
  <c r="G674" i="14" l="1"/>
  <c r="B673" i="20"/>
  <c r="D673" i="20" s="1"/>
  <c r="B752" i="13"/>
  <c r="C751" i="13"/>
  <c r="D751" i="13"/>
  <c r="E751" i="13"/>
  <c r="C754" i="12"/>
  <c r="D754" i="12"/>
  <c r="E754" i="12"/>
  <c r="N756" i="3"/>
  <c r="B755" i="12"/>
  <c r="I786" i="4"/>
  <c r="H786" i="4"/>
  <c r="E786" i="4" s="1"/>
  <c r="L786" i="4" s="1"/>
  <c r="K786" i="4" s="1"/>
  <c r="C786" i="4"/>
  <c r="B788" i="4"/>
  <c r="L788" i="4" s="1"/>
  <c r="B787" i="4"/>
  <c r="L787" i="4" s="1"/>
  <c r="K787" i="4" l="1"/>
  <c r="K788" i="4" s="1"/>
  <c r="C755" i="12"/>
  <c r="D755" i="12"/>
  <c r="E755" i="12"/>
  <c r="N757" i="3"/>
  <c r="B756" i="12"/>
  <c r="B753" i="13"/>
  <c r="C752" i="13"/>
  <c r="D752" i="13"/>
  <c r="E752" i="13"/>
  <c r="G675" i="14"/>
  <c r="B674" i="20"/>
  <c r="D674" i="20" s="1"/>
  <c r="I787" i="4"/>
  <c r="C787" i="4"/>
  <c r="I788" i="4"/>
  <c r="C788" i="4"/>
  <c r="B789" i="4"/>
  <c r="G676" i="14" l="1"/>
  <c r="B675" i="20"/>
  <c r="D675" i="20" s="1"/>
  <c r="B754" i="13"/>
  <c r="C753" i="13"/>
  <c r="D753" i="13"/>
  <c r="E753" i="13"/>
  <c r="C756" i="12"/>
  <c r="D756" i="12"/>
  <c r="E756" i="12"/>
  <c r="N758" i="3"/>
  <c r="B757" i="12"/>
  <c r="I789" i="4"/>
  <c r="H789" i="4"/>
  <c r="E789" i="4" s="1"/>
  <c r="L789" i="4" s="1"/>
  <c r="K789" i="4" s="1"/>
  <c r="C789" i="4"/>
  <c r="B790" i="4"/>
  <c r="C757" i="12" l="1"/>
  <c r="D757" i="12"/>
  <c r="E757" i="12"/>
  <c r="N759" i="3"/>
  <c r="B758" i="12"/>
  <c r="B755" i="13"/>
  <c r="C754" i="13"/>
  <c r="D754" i="13"/>
  <c r="E754" i="13"/>
  <c r="G677" i="14"/>
  <c r="B676" i="20"/>
  <c r="D676" i="20" s="1"/>
  <c r="I790" i="4"/>
  <c r="H790" i="4"/>
  <c r="E790" i="4" s="1"/>
  <c r="L790" i="4" s="1"/>
  <c r="K790" i="4" s="1"/>
  <c r="C790" i="4"/>
  <c r="B791" i="4"/>
  <c r="G678" i="14" l="1"/>
  <c r="B677" i="20"/>
  <c r="D677" i="20" s="1"/>
  <c r="B756" i="13"/>
  <c r="C755" i="13"/>
  <c r="D755" i="13"/>
  <c r="E755" i="13"/>
  <c r="C758" i="12"/>
  <c r="D758" i="12"/>
  <c r="E758" i="12"/>
  <c r="N760" i="3"/>
  <c r="B759" i="12"/>
  <c r="I791" i="4"/>
  <c r="H791" i="4"/>
  <c r="E791" i="4" s="1"/>
  <c r="L791" i="4" s="1"/>
  <c r="K791" i="4" s="1"/>
  <c r="C791" i="4"/>
  <c r="B792" i="4"/>
  <c r="C759" i="12" l="1"/>
  <c r="D759" i="12"/>
  <c r="E759" i="12"/>
  <c r="N761" i="3"/>
  <c r="B760" i="12"/>
  <c r="B757" i="13"/>
  <c r="C756" i="13"/>
  <c r="D756" i="13"/>
  <c r="E756" i="13"/>
  <c r="G679" i="14"/>
  <c r="B678" i="20"/>
  <c r="D678" i="20" s="1"/>
  <c r="I792" i="4"/>
  <c r="H792" i="4"/>
  <c r="E792" i="4" s="1"/>
  <c r="L792" i="4" s="1"/>
  <c r="K792" i="4" s="1"/>
  <c r="C792" i="4"/>
  <c r="B793" i="4"/>
  <c r="G680" i="14" l="1"/>
  <c r="B679" i="20"/>
  <c r="D679" i="20" s="1"/>
  <c r="B758" i="13"/>
  <c r="C757" i="13"/>
  <c r="D757" i="13"/>
  <c r="E757" i="13"/>
  <c r="C760" i="12"/>
  <c r="D760" i="12"/>
  <c r="E760" i="12"/>
  <c r="N762" i="3"/>
  <c r="B761" i="12"/>
  <c r="I793" i="4"/>
  <c r="H793" i="4"/>
  <c r="E793" i="4" s="1"/>
  <c r="L793" i="4" s="1"/>
  <c r="K793" i="4" s="1"/>
  <c r="C793" i="4"/>
  <c r="B794" i="4"/>
  <c r="C761" i="12" l="1"/>
  <c r="D761" i="12"/>
  <c r="E761" i="12"/>
  <c r="N763" i="3"/>
  <c r="B762" i="12"/>
  <c r="B759" i="13"/>
  <c r="C758" i="13"/>
  <c r="D758" i="13"/>
  <c r="E758" i="13"/>
  <c r="G681" i="14"/>
  <c r="B680" i="20"/>
  <c r="D680" i="20" s="1"/>
  <c r="I794" i="4"/>
  <c r="H794" i="4"/>
  <c r="E794" i="4" s="1"/>
  <c r="L794" i="4" s="1"/>
  <c r="K794" i="4" s="1"/>
  <c r="C794" i="4"/>
  <c r="B795" i="4"/>
  <c r="G682" i="14" l="1"/>
  <c r="B681" i="20"/>
  <c r="D681" i="20" s="1"/>
  <c r="B760" i="13"/>
  <c r="C759" i="13"/>
  <c r="D759" i="13"/>
  <c r="E759" i="13"/>
  <c r="C762" i="12"/>
  <c r="D762" i="12"/>
  <c r="E762" i="12"/>
  <c r="N764" i="3"/>
  <c r="B763" i="12"/>
  <c r="I795" i="4"/>
  <c r="H795" i="4"/>
  <c r="E795" i="4" s="1"/>
  <c r="L795" i="4" s="1"/>
  <c r="K795" i="4" s="1"/>
  <c r="C795" i="4"/>
  <c r="B796" i="4"/>
  <c r="C763" i="12" l="1"/>
  <c r="D763" i="12"/>
  <c r="E763" i="12"/>
  <c r="N765" i="3"/>
  <c r="B764" i="12"/>
  <c r="B761" i="13"/>
  <c r="C760" i="13"/>
  <c r="D760" i="13"/>
  <c r="E760" i="13"/>
  <c r="G683" i="14"/>
  <c r="B682" i="20"/>
  <c r="D682" i="20" s="1"/>
  <c r="I796" i="4"/>
  <c r="H796" i="4"/>
  <c r="E796" i="4" s="1"/>
  <c r="L796" i="4" s="1"/>
  <c r="K796" i="4" s="1"/>
  <c r="C796" i="4"/>
  <c r="B798" i="4"/>
  <c r="L798" i="4" s="1"/>
  <c r="B797" i="4"/>
  <c r="L797" i="4" s="1"/>
  <c r="K797" i="4" l="1"/>
  <c r="K798" i="4" s="1"/>
  <c r="G684" i="14"/>
  <c r="B683" i="20"/>
  <c r="D683" i="20" s="1"/>
  <c r="B762" i="13"/>
  <c r="C761" i="13"/>
  <c r="D761" i="13"/>
  <c r="E761" i="13"/>
  <c r="C764" i="12"/>
  <c r="D764" i="12"/>
  <c r="E764" i="12"/>
  <c r="N766" i="3"/>
  <c r="B765" i="12"/>
  <c r="I797" i="4"/>
  <c r="C797" i="4"/>
  <c r="I798" i="4"/>
  <c r="C798" i="4"/>
  <c r="B799" i="4"/>
  <c r="C765" i="12" l="1"/>
  <c r="D765" i="12"/>
  <c r="E765" i="12"/>
  <c r="N767" i="3"/>
  <c r="B766" i="12"/>
  <c r="B763" i="13"/>
  <c r="C762" i="13"/>
  <c r="D762" i="13"/>
  <c r="E762" i="13"/>
  <c r="G685" i="14"/>
  <c r="B684" i="20"/>
  <c r="D684" i="20" s="1"/>
  <c r="I799" i="4"/>
  <c r="H799" i="4"/>
  <c r="E799" i="4" s="1"/>
  <c r="L799" i="4" s="1"/>
  <c r="K799" i="4" s="1"/>
  <c r="C799" i="4"/>
  <c r="B800" i="4"/>
  <c r="G686" i="14" l="1"/>
  <c r="B685" i="20"/>
  <c r="D685" i="20" s="1"/>
  <c r="B764" i="13"/>
  <c r="C763" i="13"/>
  <c r="D763" i="13"/>
  <c r="E763" i="13"/>
  <c r="C766" i="12"/>
  <c r="D766" i="12"/>
  <c r="E766" i="12"/>
  <c r="N768" i="3"/>
  <c r="B767" i="12"/>
  <c r="I800" i="4"/>
  <c r="H800" i="4"/>
  <c r="E800" i="4" s="1"/>
  <c r="L800" i="4" s="1"/>
  <c r="K800" i="4" s="1"/>
  <c r="C800" i="4"/>
  <c r="B801" i="4"/>
  <c r="C767" i="12" l="1"/>
  <c r="D767" i="12"/>
  <c r="E767" i="12"/>
  <c r="N769" i="3"/>
  <c r="B768" i="12"/>
  <c r="B765" i="13"/>
  <c r="C764" i="13"/>
  <c r="D764" i="13"/>
  <c r="E764" i="13"/>
  <c r="G687" i="14"/>
  <c r="B686" i="20"/>
  <c r="D686" i="20" s="1"/>
  <c r="I801" i="4"/>
  <c r="H801" i="4"/>
  <c r="E801" i="4" s="1"/>
  <c r="L801" i="4" s="1"/>
  <c r="K801" i="4" s="1"/>
  <c r="C801" i="4"/>
  <c r="B802" i="4"/>
  <c r="G688" i="14" l="1"/>
  <c r="B687" i="20"/>
  <c r="D687" i="20" s="1"/>
  <c r="B766" i="13"/>
  <c r="C765" i="13"/>
  <c r="D765" i="13"/>
  <c r="E765" i="13"/>
  <c r="C768" i="12"/>
  <c r="D768" i="12"/>
  <c r="E768" i="12"/>
  <c r="N770" i="3"/>
  <c r="B769" i="12"/>
  <c r="I802" i="4"/>
  <c r="H802" i="4"/>
  <c r="E802" i="4" s="1"/>
  <c r="L802" i="4" s="1"/>
  <c r="K802" i="4" s="1"/>
  <c r="C802" i="4"/>
  <c r="B803" i="4"/>
  <c r="C769" i="12" l="1"/>
  <c r="D769" i="12"/>
  <c r="E769" i="12"/>
  <c r="N771" i="3"/>
  <c r="B770" i="12"/>
  <c r="B767" i="13"/>
  <c r="C766" i="13"/>
  <c r="D766" i="13"/>
  <c r="E766" i="13"/>
  <c r="G689" i="14"/>
  <c r="B688" i="20"/>
  <c r="D688" i="20" s="1"/>
  <c r="I803" i="4"/>
  <c r="H803" i="4"/>
  <c r="E803" i="4" s="1"/>
  <c r="L803" i="4" s="1"/>
  <c r="K803" i="4" s="1"/>
  <c r="C803" i="4"/>
  <c r="B804" i="4"/>
  <c r="G690" i="14" l="1"/>
  <c r="B689" i="20"/>
  <c r="D689" i="20" s="1"/>
  <c r="B768" i="13"/>
  <c r="C767" i="13"/>
  <c r="D767" i="13"/>
  <c r="E767" i="13"/>
  <c r="C770" i="12"/>
  <c r="D770" i="12"/>
  <c r="E770" i="12"/>
  <c r="N772" i="3"/>
  <c r="B771" i="12"/>
  <c r="I804" i="4"/>
  <c r="H804" i="4"/>
  <c r="E804" i="4" s="1"/>
  <c r="L804" i="4" s="1"/>
  <c r="K804" i="4" s="1"/>
  <c r="C804" i="4"/>
  <c r="B805" i="4"/>
  <c r="C771" i="12" l="1"/>
  <c r="D771" i="12"/>
  <c r="E771" i="12"/>
  <c r="N773" i="3"/>
  <c r="B772" i="12"/>
  <c r="B769" i="13"/>
  <c r="C768" i="13"/>
  <c r="D768" i="13"/>
  <c r="E768" i="13"/>
  <c r="G691" i="14"/>
  <c r="B690" i="20"/>
  <c r="D690" i="20" s="1"/>
  <c r="I805" i="4"/>
  <c r="H805" i="4"/>
  <c r="E805" i="4" s="1"/>
  <c r="L805" i="4" s="1"/>
  <c r="K805" i="4" s="1"/>
  <c r="C805" i="4"/>
  <c r="B806" i="4"/>
  <c r="G692" i="14" l="1"/>
  <c r="B691" i="20"/>
  <c r="D691" i="20" s="1"/>
  <c r="B770" i="13"/>
  <c r="C769" i="13"/>
  <c r="D769" i="13"/>
  <c r="E769" i="13"/>
  <c r="C772" i="12"/>
  <c r="D772" i="12"/>
  <c r="E772" i="12"/>
  <c r="N774" i="3"/>
  <c r="B773" i="12"/>
  <c r="I806" i="4"/>
  <c r="H806" i="4"/>
  <c r="E806" i="4" s="1"/>
  <c r="L806" i="4" s="1"/>
  <c r="K806" i="4" s="1"/>
  <c r="C806" i="4"/>
  <c r="B807" i="4"/>
  <c r="C773" i="12" l="1"/>
  <c r="D773" i="12"/>
  <c r="E773" i="12"/>
  <c r="N775" i="3"/>
  <c r="B774" i="12"/>
  <c r="B771" i="13"/>
  <c r="C770" i="13"/>
  <c r="D770" i="13"/>
  <c r="E770" i="13"/>
  <c r="G693" i="14"/>
  <c r="B692" i="20"/>
  <c r="D692" i="20" s="1"/>
  <c r="I807" i="4"/>
  <c r="H807" i="4"/>
  <c r="E807" i="4" s="1"/>
  <c r="L807" i="4" s="1"/>
  <c r="K807" i="4" s="1"/>
  <c r="C807" i="4"/>
  <c r="B808" i="4"/>
  <c r="G694" i="14" l="1"/>
  <c r="B693" i="20"/>
  <c r="D693" i="20" s="1"/>
  <c r="B772" i="13"/>
  <c r="C771" i="13"/>
  <c r="D771" i="13"/>
  <c r="E771" i="13"/>
  <c r="C774" i="12"/>
  <c r="D774" i="12"/>
  <c r="E774" i="12"/>
  <c r="N776" i="3"/>
  <c r="B775" i="12"/>
  <c r="I808" i="4"/>
  <c r="H808" i="4"/>
  <c r="E808" i="4" s="1"/>
  <c r="L808" i="4" s="1"/>
  <c r="K808" i="4" s="1"/>
  <c r="C808" i="4"/>
  <c r="B809" i="4"/>
  <c r="C775" i="12" l="1"/>
  <c r="D775" i="12"/>
  <c r="E775" i="12"/>
  <c r="N777" i="3"/>
  <c r="B776" i="12"/>
  <c r="B773" i="13"/>
  <c r="C772" i="13"/>
  <c r="D772" i="13"/>
  <c r="E772" i="13"/>
  <c r="G695" i="14"/>
  <c r="B694" i="20"/>
  <c r="D694" i="20" s="1"/>
  <c r="I809" i="4"/>
  <c r="H809" i="4"/>
  <c r="E809" i="4" s="1"/>
  <c r="L809" i="4" s="1"/>
  <c r="K809" i="4" s="1"/>
  <c r="C809" i="4"/>
  <c r="B810" i="4"/>
  <c r="G696" i="14" l="1"/>
  <c r="B695" i="20"/>
  <c r="D695" i="20" s="1"/>
  <c r="B774" i="13"/>
  <c r="C773" i="13"/>
  <c r="D773" i="13"/>
  <c r="E773" i="13"/>
  <c r="C776" i="12"/>
  <c r="D776" i="12"/>
  <c r="E776" i="12"/>
  <c r="N778" i="3"/>
  <c r="B777" i="12"/>
  <c r="I810" i="4"/>
  <c r="H810" i="4"/>
  <c r="E810" i="4" s="1"/>
  <c r="L810" i="4" s="1"/>
  <c r="K810" i="4" s="1"/>
  <c r="C810" i="4"/>
  <c r="B811" i="4"/>
  <c r="C777" i="12" l="1"/>
  <c r="D777" i="12"/>
  <c r="E777" i="12"/>
  <c r="N779" i="3"/>
  <c r="B778" i="12"/>
  <c r="B775" i="13"/>
  <c r="C774" i="13"/>
  <c r="D774" i="13"/>
  <c r="E774" i="13"/>
  <c r="G697" i="14"/>
  <c r="B696" i="20"/>
  <c r="D696" i="20" s="1"/>
  <c r="I811" i="4"/>
  <c r="H811" i="4"/>
  <c r="E811" i="4" s="1"/>
  <c r="L811" i="4" s="1"/>
  <c r="K811" i="4" s="1"/>
  <c r="C811" i="4"/>
  <c r="B812" i="4"/>
  <c r="G698" i="14" l="1"/>
  <c r="B697" i="20"/>
  <c r="D697" i="20" s="1"/>
  <c r="B776" i="13"/>
  <c r="C775" i="13"/>
  <c r="D775" i="13"/>
  <c r="E775" i="13"/>
  <c r="C778" i="12"/>
  <c r="D778" i="12"/>
  <c r="E778" i="12"/>
  <c r="N780" i="3"/>
  <c r="B779" i="12"/>
  <c r="I812" i="4"/>
  <c r="H812" i="4"/>
  <c r="E812" i="4" s="1"/>
  <c r="L812" i="4" s="1"/>
  <c r="K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C779" i="12" l="1"/>
  <c r="D779" i="12"/>
  <c r="E779" i="12"/>
  <c r="N781" i="3"/>
  <c r="B780" i="12"/>
  <c r="B777" i="13"/>
  <c r="C776" i="13"/>
  <c r="D776" i="13"/>
  <c r="E776" i="13"/>
  <c r="G699" i="14"/>
  <c r="B698" i="20"/>
  <c r="D698" i="20" s="1"/>
  <c r="I813" i="4"/>
  <c r="H813" i="4"/>
  <c r="E813" i="4" s="1"/>
  <c r="L813" i="4" s="1"/>
  <c r="K813" i="4" s="1"/>
  <c r="C813" i="4"/>
  <c r="B814" i="4"/>
  <c r="G700" i="14" l="1"/>
  <c r="B699" i="20"/>
  <c r="D699" i="20" s="1"/>
  <c r="B778" i="13"/>
  <c r="C777" i="13"/>
  <c r="D777" i="13"/>
  <c r="E777" i="13"/>
  <c r="C780" i="12"/>
  <c r="D780" i="12"/>
  <c r="E780" i="12"/>
  <c r="N782" i="3"/>
  <c r="B781" i="12"/>
  <c r="I814" i="4"/>
  <c r="H814" i="4"/>
  <c r="E814" i="4" s="1"/>
  <c r="L814" i="4" s="1"/>
  <c r="K814" i="4" s="1"/>
  <c r="C814" i="4"/>
  <c r="B815" i="4"/>
  <c r="C781" i="12" l="1"/>
  <c r="D781" i="12"/>
  <c r="E781" i="12"/>
  <c r="N783" i="3"/>
  <c r="B782" i="12"/>
  <c r="B779" i="13"/>
  <c r="C778" i="13"/>
  <c r="D778" i="13"/>
  <c r="E778" i="13"/>
  <c r="G701" i="14"/>
  <c r="B700" i="20"/>
  <c r="D700" i="20" s="1"/>
  <c r="I815" i="4"/>
  <c r="H815" i="4"/>
  <c r="E815" i="4" s="1"/>
  <c r="L815" i="4" s="1"/>
  <c r="K815" i="4" s="1"/>
  <c r="K816" i="4" s="1"/>
  <c r="C815" i="4"/>
  <c r="B817" i="4"/>
  <c r="G702" i="14" l="1"/>
  <c r="B701" i="20"/>
  <c r="D701" i="20" s="1"/>
  <c r="B780" i="13"/>
  <c r="C779" i="13"/>
  <c r="D779" i="13"/>
  <c r="E779" i="13"/>
  <c r="C782" i="12"/>
  <c r="D782" i="12"/>
  <c r="E782" i="12"/>
  <c r="N784" i="3"/>
  <c r="B783" i="12"/>
  <c r="I817" i="4"/>
  <c r="H817" i="4"/>
  <c r="E817" i="4" s="1"/>
  <c r="L817" i="4" s="1"/>
  <c r="K817" i="4" s="1"/>
  <c r="C817" i="4"/>
  <c r="B818" i="4"/>
  <c r="C783" i="12" l="1"/>
  <c r="D783" i="12"/>
  <c r="E783" i="12"/>
  <c r="N785" i="3"/>
  <c r="B784" i="12"/>
  <c r="B781" i="13"/>
  <c r="C780" i="13"/>
  <c r="D780" i="13"/>
  <c r="E780" i="13"/>
  <c r="G703" i="14"/>
  <c r="B702" i="20"/>
  <c r="D702" i="20" s="1"/>
  <c r="I818" i="4"/>
  <c r="H818" i="4"/>
  <c r="E818" i="4" s="1"/>
  <c r="L818" i="4" s="1"/>
  <c r="K818" i="4" s="1"/>
  <c r="C818" i="4"/>
  <c r="B819" i="4"/>
  <c r="G704" i="14" l="1"/>
  <c r="B703" i="20"/>
  <c r="D703" i="20" s="1"/>
  <c r="B782" i="13"/>
  <c r="C781" i="13"/>
  <c r="D781" i="13"/>
  <c r="E781" i="13"/>
  <c r="C784" i="12"/>
  <c r="D784" i="12"/>
  <c r="E784" i="12"/>
  <c r="N786" i="3"/>
  <c r="B785" i="12"/>
  <c r="I819" i="4"/>
  <c r="H819" i="4"/>
  <c r="E819" i="4" s="1"/>
  <c r="L819" i="4" s="1"/>
  <c r="K819" i="4" s="1"/>
  <c r="C819" i="4"/>
  <c r="B820" i="4"/>
  <c r="C785" i="12" l="1"/>
  <c r="D785" i="12"/>
  <c r="E785" i="12"/>
  <c r="N787" i="3"/>
  <c r="B786" i="12"/>
  <c r="B783" i="13"/>
  <c r="C782" i="13"/>
  <c r="D782" i="13"/>
  <c r="E782" i="13"/>
  <c r="G705" i="14"/>
  <c r="B704" i="20"/>
  <c r="D704" i="20" s="1"/>
  <c r="I820" i="4"/>
  <c r="H820" i="4"/>
  <c r="E820" i="4" s="1"/>
  <c r="L820" i="4" s="1"/>
  <c r="K820" i="4" s="1"/>
  <c r="C820" i="4"/>
  <c r="B821" i="4"/>
  <c r="G706" i="14" l="1"/>
  <c r="B705" i="20"/>
  <c r="D705" i="20" s="1"/>
  <c r="B784" i="13"/>
  <c r="C783" i="13"/>
  <c r="D783" i="13"/>
  <c r="E783" i="13"/>
  <c r="C786" i="12"/>
  <c r="D786" i="12"/>
  <c r="E786" i="12"/>
  <c r="N788" i="3"/>
  <c r="B787" i="12"/>
  <c r="I821" i="4"/>
  <c r="H821" i="4"/>
  <c r="E821" i="4" s="1"/>
  <c r="L821" i="4" s="1"/>
  <c r="K821" i="4" s="1"/>
  <c r="C821" i="4"/>
  <c r="B822" i="4"/>
  <c r="C787" i="12" l="1"/>
  <c r="D787" i="12"/>
  <c r="E787" i="12"/>
  <c r="N789" i="3"/>
  <c r="B788" i="12"/>
  <c r="B785" i="13"/>
  <c r="C784" i="13"/>
  <c r="D784" i="13"/>
  <c r="E784" i="13"/>
  <c r="G707" i="14"/>
  <c r="B706" i="20"/>
  <c r="D706" i="20" s="1"/>
  <c r="I822" i="4"/>
  <c r="H822" i="4"/>
  <c r="E822" i="4" s="1"/>
  <c r="L822" i="4" s="1"/>
  <c r="K822" i="4" s="1"/>
  <c r="C822" i="4"/>
  <c r="B823" i="4"/>
  <c r="G708" i="14" l="1"/>
  <c r="B707" i="20"/>
  <c r="D707" i="20" s="1"/>
  <c r="B786" i="13"/>
  <c r="C785" i="13"/>
  <c r="D785" i="13"/>
  <c r="E785" i="13"/>
  <c r="C788" i="12"/>
  <c r="D788" i="12"/>
  <c r="E788" i="12"/>
  <c r="N790" i="3"/>
  <c r="B789" i="12"/>
  <c r="I823" i="4"/>
  <c r="H823" i="4"/>
  <c r="E823" i="4" s="1"/>
  <c r="L823" i="4" s="1"/>
  <c r="K823" i="4" s="1"/>
  <c r="C823" i="4"/>
  <c r="B824" i="4"/>
  <c r="C789" i="12" l="1"/>
  <c r="D789" i="12"/>
  <c r="E789" i="12"/>
  <c r="N791" i="3"/>
  <c r="B790" i="12"/>
  <c r="B787" i="13"/>
  <c r="C786" i="13"/>
  <c r="D786" i="13"/>
  <c r="E786" i="13"/>
  <c r="G709" i="14"/>
  <c r="B708" i="20"/>
  <c r="D708" i="20" s="1"/>
  <c r="I824" i="4"/>
  <c r="H824" i="4"/>
  <c r="E824" i="4" s="1"/>
  <c r="L824" i="4" s="1"/>
  <c r="K824" i="4" s="1"/>
  <c r="C824" i="4"/>
  <c r="B825" i="4"/>
  <c r="G710" i="14" l="1"/>
  <c r="B709" i="20"/>
  <c r="D709" i="20" s="1"/>
  <c r="C787" i="13"/>
  <c r="D787" i="13"/>
  <c r="E787" i="13"/>
  <c r="B788" i="13"/>
  <c r="C790" i="12"/>
  <c r="D790" i="12"/>
  <c r="E790" i="12"/>
  <c r="N792" i="3"/>
  <c r="B791" i="12"/>
  <c r="I825" i="4"/>
  <c r="H825" i="4"/>
  <c r="E825" i="4" s="1"/>
  <c r="L825" i="4" s="1"/>
  <c r="K825" i="4" s="1"/>
  <c r="C825" i="4"/>
  <c r="B826" i="4"/>
  <c r="C791" i="12" l="1"/>
  <c r="D791" i="12"/>
  <c r="E791" i="12"/>
  <c r="N793" i="3"/>
  <c r="B792" i="12"/>
  <c r="B789" i="13"/>
  <c r="C788" i="13"/>
  <c r="D788" i="13"/>
  <c r="E788" i="13"/>
  <c r="G711" i="14"/>
  <c r="B710" i="20"/>
  <c r="D710" i="20" s="1"/>
  <c r="I826" i="4"/>
  <c r="H826" i="4"/>
  <c r="E826" i="4" s="1"/>
  <c r="L826" i="4" s="1"/>
  <c r="K826" i="4" s="1"/>
  <c r="C826" i="4"/>
  <c r="B827" i="4"/>
  <c r="G712" i="14" l="1"/>
  <c r="B711" i="20"/>
  <c r="D711" i="20" s="1"/>
  <c r="B790" i="13"/>
  <c r="C789" i="13"/>
  <c r="D789" i="13"/>
  <c r="E789" i="13"/>
  <c r="C792" i="12"/>
  <c r="D792" i="12"/>
  <c r="E792" i="12"/>
  <c r="N794" i="3"/>
  <c r="B793" i="12"/>
  <c r="I827" i="4"/>
  <c r="H827" i="4"/>
  <c r="E827" i="4" s="1"/>
  <c r="L827" i="4" s="1"/>
  <c r="K827" i="4" s="1"/>
  <c r="C827" i="4"/>
  <c r="B828" i="4"/>
  <c r="C793" i="12" l="1"/>
  <c r="D793" i="12"/>
  <c r="E793" i="12"/>
  <c r="N795" i="3"/>
  <c r="B794" i="12"/>
  <c r="B791" i="13"/>
  <c r="C790" i="13"/>
  <c r="D790" i="13"/>
  <c r="E790" i="13"/>
  <c r="G713" i="14"/>
  <c r="B712" i="20"/>
  <c r="D712" i="20" s="1"/>
  <c r="I828" i="4"/>
  <c r="H828" i="4"/>
  <c r="E828" i="4" s="1"/>
  <c r="L828" i="4" s="1"/>
  <c r="K828" i="4" s="1"/>
  <c r="C828" i="4"/>
  <c r="B829" i="4"/>
  <c r="G714" i="14" l="1"/>
  <c r="B713" i="20"/>
  <c r="D713" i="20" s="1"/>
  <c r="B792" i="13"/>
  <c r="C791" i="13"/>
  <c r="D791" i="13"/>
  <c r="E791" i="13"/>
  <c r="C794" i="12"/>
  <c r="D794" i="12"/>
  <c r="E794" i="12"/>
  <c r="N796" i="3"/>
  <c r="B795" i="12"/>
  <c r="I829" i="4"/>
  <c r="H829" i="4"/>
  <c r="E829" i="4" s="1"/>
  <c r="L829" i="4" s="1"/>
  <c r="K829" i="4" s="1"/>
  <c r="C829" i="4"/>
  <c r="B830" i="4"/>
  <c r="C795" i="12" l="1"/>
  <c r="D795" i="12"/>
  <c r="E795" i="12"/>
  <c r="N797" i="3"/>
  <c r="B796" i="12"/>
  <c r="B793" i="13"/>
  <c r="C792" i="13"/>
  <c r="D792" i="13"/>
  <c r="E792" i="13"/>
  <c r="G715" i="14"/>
  <c r="B714" i="20"/>
  <c r="D714" i="20" s="1"/>
  <c r="I830" i="4"/>
  <c r="H830" i="4"/>
  <c r="E830" i="4" s="1"/>
  <c r="L830" i="4" s="1"/>
  <c r="K830" i="4" s="1"/>
  <c r="C830" i="4"/>
  <c r="B831" i="4"/>
  <c r="G716" i="14" l="1"/>
  <c r="B715" i="20"/>
  <c r="D715" i="20" s="1"/>
  <c r="B794" i="13"/>
  <c r="C793" i="13"/>
  <c r="D793" i="13"/>
  <c r="E793" i="13"/>
  <c r="C796" i="12"/>
  <c r="D796" i="12"/>
  <c r="E796" i="12"/>
  <c r="N798" i="3"/>
  <c r="B797" i="12"/>
  <c r="I831" i="4"/>
  <c r="H831" i="4"/>
  <c r="E831" i="4" s="1"/>
  <c r="L831" i="4" s="1"/>
  <c r="K831" i="4" s="1"/>
  <c r="C831" i="4"/>
  <c r="B832" i="4"/>
  <c r="C797" i="12" l="1"/>
  <c r="D797" i="12"/>
  <c r="E797" i="12"/>
  <c r="N799" i="3"/>
  <c r="B798" i="12"/>
  <c r="B795" i="13"/>
  <c r="C794" i="13"/>
  <c r="D794" i="13"/>
  <c r="E794" i="13"/>
  <c r="G717" i="14"/>
  <c r="B716" i="20"/>
  <c r="D716" i="20" s="1"/>
  <c r="I832" i="4"/>
  <c r="H832" i="4"/>
  <c r="E832" i="4" s="1"/>
  <c r="L832" i="4" s="1"/>
  <c r="K832" i="4" s="1"/>
  <c r="C832" i="4"/>
  <c r="B833" i="4"/>
  <c r="G718" i="14" l="1"/>
  <c r="B717" i="20"/>
  <c r="D717" i="20" s="1"/>
  <c r="B796" i="13"/>
  <c r="C795" i="13"/>
  <c r="D795" i="13"/>
  <c r="E795" i="13"/>
  <c r="C798" i="12"/>
  <c r="D798" i="12"/>
  <c r="E798" i="12"/>
  <c r="N800" i="3"/>
  <c r="B799" i="12"/>
  <c r="I833" i="4"/>
  <c r="H833" i="4"/>
  <c r="E833" i="4" s="1"/>
  <c r="L833" i="4" s="1"/>
  <c r="K833" i="4" s="1"/>
  <c r="C833" i="4"/>
  <c r="B834" i="4"/>
  <c r="C799" i="12" l="1"/>
  <c r="D799" i="12"/>
  <c r="E799" i="12"/>
  <c r="N801" i="3"/>
  <c r="B800" i="12"/>
  <c r="B797" i="13"/>
  <c r="C796" i="13"/>
  <c r="D796" i="13"/>
  <c r="E796" i="13"/>
  <c r="G719" i="14"/>
  <c r="B718" i="20"/>
  <c r="D718" i="20" s="1"/>
  <c r="I834" i="4"/>
  <c r="H834" i="4"/>
  <c r="E834" i="4" s="1"/>
  <c r="L834" i="4" s="1"/>
  <c r="K834" i="4" s="1"/>
  <c r="C834" i="4"/>
  <c r="B835" i="4"/>
  <c r="G720" i="14" l="1"/>
  <c r="B719" i="20"/>
  <c r="D719" i="20" s="1"/>
  <c r="C797" i="13"/>
  <c r="D797" i="13"/>
  <c r="E797" i="13"/>
  <c r="B798" i="13"/>
  <c r="C800" i="12"/>
  <c r="D800" i="12"/>
  <c r="E800" i="12"/>
  <c r="N802" i="3"/>
  <c r="B801" i="12"/>
  <c r="I835" i="4"/>
  <c r="H835" i="4"/>
  <c r="E835" i="4" s="1"/>
  <c r="L835" i="4" s="1"/>
  <c r="K835" i="4" s="1"/>
  <c r="C835" i="4"/>
  <c r="B836" i="4"/>
  <c r="C801" i="12" l="1"/>
  <c r="D801" i="12"/>
  <c r="E801" i="12"/>
  <c r="N803" i="3"/>
  <c r="B802" i="12"/>
  <c r="B799" i="13"/>
  <c r="C798" i="13"/>
  <c r="D798" i="13"/>
  <c r="E798" i="13"/>
  <c r="G721" i="14"/>
  <c r="B720" i="20"/>
  <c r="D720" i="20" s="1"/>
  <c r="I836" i="4"/>
  <c r="H836" i="4"/>
  <c r="E836" i="4" s="1"/>
  <c r="L836" i="4" s="1"/>
  <c r="K836" i="4" s="1"/>
  <c r="C836" i="4"/>
  <c r="B837" i="4"/>
  <c r="G722" i="14" l="1"/>
  <c r="B721" i="20"/>
  <c r="D721" i="20" s="1"/>
  <c r="B800" i="13"/>
  <c r="C799" i="13"/>
  <c r="D799" i="13"/>
  <c r="E799" i="13"/>
  <c r="C802" i="12"/>
  <c r="D802" i="12"/>
  <c r="E802" i="12"/>
  <c r="N804" i="3"/>
  <c r="B803" i="12"/>
  <c r="I837" i="4"/>
  <c r="H837" i="4"/>
  <c r="E837" i="4" s="1"/>
  <c r="L837" i="4" s="1"/>
  <c r="K837" i="4" s="1"/>
  <c r="C837" i="4"/>
  <c r="B838" i="4"/>
  <c r="C803" i="12" l="1"/>
  <c r="D803" i="12"/>
  <c r="E803" i="12"/>
  <c r="N805" i="3"/>
  <c r="B804" i="12"/>
  <c r="B801" i="13"/>
  <c r="C800" i="13"/>
  <c r="D800" i="13"/>
  <c r="E800" i="13"/>
  <c r="G723" i="14"/>
  <c r="B722" i="20"/>
  <c r="D722" i="20" s="1"/>
  <c r="I838" i="4"/>
  <c r="H838" i="4"/>
  <c r="E838" i="4" s="1"/>
  <c r="L838" i="4" s="1"/>
  <c r="K838" i="4" s="1"/>
  <c r="C838" i="4"/>
  <c r="B839" i="4"/>
  <c r="G724" i="14" l="1"/>
  <c r="B723" i="20"/>
  <c r="D723" i="20" s="1"/>
  <c r="B802" i="13"/>
  <c r="C801" i="13"/>
  <c r="D801" i="13"/>
  <c r="E801" i="13"/>
  <c r="C804" i="12"/>
  <c r="D804" i="12"/>
  <c r="E804" i="12"/>
  <c r="N806" i="3"/>
  <c r="B805" i="12"/>
  <c r="I839" i="4"/>
  <c r="H839" i="4"/>
  <c r="E839" i="4" s="1"/>
  <c r="L839" i="4" s="1"/>
  <c r="K839" i="4" s="1"/>
  <c r="C839" i="4"/>
  <c r="B840" i="4"/>
  <c r="C805" i="12" l="1"/>
  <c r="D805" i="12"/>
  <c r="E805" i="12"/>
  <c r="N807" i="3"/>
  <c r="B806" i="12"/>
  <c r="B803" i="13"/>
  <c r="C802" i="13"/>
  <c r="D802" i="13"/>
  <c r="E802" i="13"/>
  <c r="G725" i="14"/>
  <c r="B724" i="20"/>
  <c r="D724" i="20" s="1"/>
  <c r="I840" i="4"/>
  <c r="H840" i="4"/>
  <c r="E840" i="4" s="1"/>
  <c r="L840" i="4" s="1"/>
  <c r="K840" i="4" s="1"/>
  <c r="C840" i="4"/>
  <c r="B841" i="4"/>
  <c r="G726" i="14" l="1"/>
  <c r="B725" i="20"/>
  <c r="D725" i="20" s="1"/>
  <c r="B804" i="13"/>
  <c r="C803" i="13"/>
  <c r="D803" i="13"/>
  <c r="E803" i="13"/>
  <c r="C806" i="12"/>
  <c r="D806" i="12"/>
  <c r="E806" i="12"/>
  <c r="N808" i="3"/>
  <c r="B807" i="12"/>
  <c r="I841" i="4"/>
  <c r="H841" i="4"/>
  <c r="E841" i="4" s="1"/>
  <c r="L841" i="4" s="1"/>
  <c r="K841" i="4" s="1"/>
  <c r="C841" i="4"/>
  <c r="B842" i="4"/>
  <c r="C807" i="12" l="1"/>
  <c r="D807" i="12"/>
  <c r="E807" i="12"/>
  <c r="N809" i="3"/>
  <c r="B808" i="12"/>
  <c r="B805" i="13"/>
  <c r="C804" i="13"/>
  <c r="D804" i="13"/>
  <c r="E804" i="13"/>
  <c r="G727" i="14"/>
  <c r="B726" i="20"/>
  <c r="D726" i="20" s="1"/>
  <c r="I842" i="4"/>
  <c r="H842" i="4"/>
  <c r="E842" i="4" s="1"/>
  <c r="L842" i="4" s="1"/>
  <c r="K842" i="4" s="1"/>
  <c r="C842" i="4"/>
  <c r="B843" i="4"/>
  <c r="G728" i="14" l="1"/>
  <c r="B727" i="20"/>
  <c r="D727" i="20" s="1"/>
  <c r="B806" i="13"/>
  <c r="C805" i="13"/>
  <c r="D805" i="13"/>
  <c r="E805" i="13"/>
  <c r="C808" i="12"/>
  <c r="D808" i="12"/>
  <c r="E808" i="12"/>
  <c r="N810" i="3"/>
  <c r="B809" i="12"/>
  <c r="I843" i="4"/>
  <c r="H843" i="4"/>
  <c r="E843" i="4" s="1"/>
  <c r="L843" i="4" s="1"/>
  <c r="K843" i="4" s="1"/>
  <c r="C843" i="4"/>
  <c r="B844" i="4"/>
  <c r="C809" i="12" l="1"/>
  <c r="D809" i="12"/>
  <c r="E809" i="12"/>
  <c r="N811" i="3"/>
  <c r="B810" i="12"/>
  <c r="B807" i="13"/>
  <c r="C806" i="13"/>
  <c r="D806" i="13"/>
  <c r="E806" i="13"/>
  <c r="G729" i="14"/>
  <c r="B728" i="20"/>
  <c r="D728" i="20" s="1"/>
  <c r="I844" i="4"/>
  <c r="H844" i="4"/>
  <c r="E844" i="4" s="1"/>
  <c r="L844" i="4" s="1"/>
  <c r="K844" i="4" s="1"/>
  <c r="C844" i="4"/>
  <c r="B845" i="4"/>
  <c r="G730" i="14" l="1"/>
  <c r="B729" i="20"/>
  <c r="D729" i="20" s="1"/>
  <c r="B808" i="13"/>
  <c r="C807" i="13"/>
  <c r="D807" i="13"/>
  <c r="E807" i="13"/>
  <c r="C810" i="12"/>
  <c r="D810" i="12"/>
  <c r="E810" i="12"/>
  <c r="N812" i="3"/>
  <c r="B811" i="12"/>
  <c r="I845" i="4"/>
  <c r="H845" i="4"/>
  <c r="E845" i="4" s="1"/>
  <c r="L845" i="4" s="1"/>
  <c r="K845" i="4" s="1"/>
  <c r="C845" i="4"/>
  <c r="B846" i="4"/>
  <c r="C811" i="12" l="1"/>
  <c r="D811" i="12"/>
  <c r="E811" i="12"/>
  <c r="N813" i="3"/>
  <c r="B812" i="12"/>
  <c r="B809" i="13"/>
  <c r="C808" i="13"/>
  <c r="D808" i="13"/>
  <c r="E808" i="13"/>
  <c r="G731" i="14"/>
  <c r="B730" i="20"/>
  <c r="D730" i="20" s="1"/>
  <c r="I846" i="4"/>
  <c r="H846" i="4"/>
  <c r="E846" i="4" s="1"/>
  <c r="L846" i="4" s="1"/>
  <c r="K846" i="4" s="1"/>
  <c r="C846" i="4"/>
  <c r="B847" i="4"/>
  <c r="G732" i="14" l="1"/>
  <c r="B731" i="20"/>
  <c r="D731" i="20" s="1"/>
  <c r="B810" i="13"/>
  <c r="C809" i="13"/>
  <c r="D809" i="13"/>
  <c r="E809" i="13"/>
  <c r="C812" i="12"/>
  <c r="D812" i="12"/>
  <c r="E812" i="12"/>
  <c r="N814" i="3"/>
  <c r="B813" i="12"/>
  <c r="I847" i="4"/>
  <c r="H847" i="4"/>
  <c r="E847" i="4" s="1"/>
  <c r="L847" i="4" s="1"/>
  <c r="K847" i="4" s="1"/>
  <c r="C847" i="4"/>
  <c r="B848" i="4"/>
  <c r="C813" i="12" l="1"/>
  <c r="D813" i="12"/>
  <c r="E813" i="12"/>
  <c r="N815" i="3"/>
  <c r="B814" i="12"/>
  <c r="B811" i="13"/>
  <c r="C810" i="13"/>
  <c r="D810" i="13"/>
  <c r="E810" i="13"/>
  <c r="G733" i="14"/>
  <c r="B732" i="20"/>
  <c r="D732" i="20" s="1"/>
  <c r="I848" i="4"/>
  <c r="H848" i="4"/>
  <c r="E848" i="4" s="1"/>
  <c r="L848" i="4" s="1"/>
  <c r="K848" i="4" s="1"/>
  <c r="C848" i="4"/>
  <c r="B849" i="4"/>
  <c r="G734" i="14" l="1"/>
  <c r="B733" i="20"/>
  <c r="D733" i="20" s="1"/>
  <c r="B812" i="13"/>
  <c r="C811" i="13"/>
  <c r="D811" i="13"/>
  <c r="E811" i="13"/>
  <c r="C814" i="12"/>
  <c r="D814" i="12"/>
  <c r="E814" i="12"/>
  <c r="N816" i="3"/>
  <c r="B815" i="12"/>
  <c r="I849" i="4"/>
  <c r="H849" i="4"/>
  <c r="E849" i="4" s="1"/>
  <c r="L849" i="4" s="1"/>
  <c r="K849" i="4" s="1"/>
  <c r="C849" i="4"/>
  <c r="B850" i="4"/>
  <c r="C815" i="12" l="1"/>
  <c r="D815" i="12"/>
  <c r="E815" i="12"/>
  <c r="N817" i="3"/>
  <c r="B816" i="12"/>
  <c r="B813" i="13"/>
  <c r="C812" i="13"/>
  <c r="D812" i="13"/>
  <c r="E812" i="13"/>
  <c r="G735" i="14"/>
  <c r="B734" i="20"/>
  <c r="D734" i="20" s="1"/>
  <c r="I850" i="4"/>
  <c r="H850" i="4"/>
  <c r="E850" i="4" s="1"/>
  <c r="L850" i="4" s="1"/>
  <c r="K850" i="4" s="1"/>
  <c r="C850" i="4"/>
  <c r="B851" i="4"/>
  <c r="G736" i="14" l="1"/>
  <c r="B735" i="20"/>
  <c r="D735" i="20" s="1"/>
  <c r="B814" i="13"/>
  <c r="C813" i="13"/>
  <c r="D813" i="13"/>
  <c r="E813" i="13"/>
  <c r="C816" i="12"/>
  <c r="D816" i="12"/>
  <c r="E816" i="12"/>
  <c r="N818" i="3"/>
  <c r="B817" i="12"/>
  <c r="I851" i="4"/>
  <c r="H851" i="4"/>
  <c r="E851" i="4" s="1"/>
  <c r="L851" i="4" s="1"/>
  <c r="K851" i="4" s="1"/>
  <c r="C851" i="4"/>
  <c r="B852" i="4"/>
  <c r="C817" i="12" l="1"/>
  <c r="D817" i="12"/>
  <c r="E817" i="12"/>
  <c r="N819" i="3"/>
  <c r="B818" i="12"/>
  <c r="B815" i="13"/>
  <c r="C814" i="13"/>
  <c r="D814" i="13"/>
  <c r="E814" i="13"/>
  <c r="G737" i="14"/>
  <c r="B736" i="20"/>
  <c r="D736" i="20" s="1"/>
  <c r="I852" i="4"/>
  <c r="H852" i="4"/>
  <c r="E852" i="4" s="1"/>
  <c r="L852" i="4" s="1"/>
  <c r="K852" i="4" s="1"/>
  <c r="C852" i="4"/>
  <c r="B853" i="4"/>
  <c r="G738" i="14" l="1"/>
  <c r="B737" i="20"/>
  <c r="D737" i="20" s="1"/>
  <c r="C815" i="13"/>
  <c r="D815" i="13"/>
  <c r="E815" i="13"/>
  <c r="B816" i="13"/>
  <c r="C818" i="12"/>
  <c r="D818" i="12"/>
  <c r="E818" i="12"/>
  <c r="N820" i="3"/>
  <c r="B819" i="12"/>
  <c r="I853" i="4"/>
  <c r="H853" i="4"/>
  <c r="E853" i="4" s="1"/>
  <c r="L853" i="4" s="1"/>
  <c r="K853" i="4" s="1"/>
  <c r="C853" i="4"/>
  <c r="B854" i="4"/>
  <c r="C819" i="12" l="1"/>
  <c r="D819" i="12"/>
  <c r="E819" i="12"/>
  <c r="N821" i="3"/>
  <c r="B820" i="12"/>
  <c r="B817" i="13"/>
  <c r="G739" i="14"/>
  <c r="B738" i="20"/>
  <c r="D738" i="20" s="1"/>
  <c r="I854" i="4"/>
  <c r="H854" i="4"/>
  <c r="E854" i="4" s="1"/>
  <c r="L854" i="4" s="1"/>
  <c r="K854" i="4" s="1"/>
  <c r="C854" i="4"/>
  <c r="B855" i="4"/>
  <c r="G740" i="14" l="1"/>
  <c r="B739" i="20"/>
  <c r="D739" i="20" s="1"/>
  <c r="B818" i="13"/>
  <c r="C817" i="13"/>
  <c r="D817" i="13"/>
  <c r="E817" i="13"/>
  <c r="C820" i="12"/>
  <c r="D820" i="12"/>
  <c r="E820" i="12"/>
  <c r="N822" i="3"/>
  <c r="B821" i="12"/>
  <c r="I855" i="4"/>
  <c r="H855" i="4"/>
  <c r="E855" i="4" s="1"/>
  <c r="L855" i="4" s="1"/>
  <c r="K855" i="4" s="1"/>
  <c r="C855" i="4"/>
  <c r="B856" i="4"/>
  <c r="C821" i="12" l="1"/>
  <c r="D821" i="12"/>
  <c r="E821" i="12"/>
  <c r="N823" i="3"/>
  <c r="B822" i="12"/>
  <c r="B819" i="13"/>
  <c r="C818" i="13"/>
  <c r="D818" i="13"/>
  <c r="E818" i="13"/>
  <c r="G741" i="14"/>
  <c r="B740" i="20"/>
  <c r="D740" i="20" s="1"/>
  <c r="I856" i="4"/>
  <c r="H856" i="4"/>
  <c r="E856" i="4" s="1"/>
  <c r="L856" i="4" s="1"/>
  <c r="K856" i="4" s="1"/>
  <c r="C856" i="4"/>
  <c r="B857" i="4"/>
  <c r="L857" i="4" s="1"/>
  <c r="B858" i="4"/>
  <c r="L858" i="4" s="1"/>
  <c r="B859" i="4"/>
  <c r="L859" i="4" s="1"/>
  <c r="B860" i="4"/>
  <c r="L860" i="4" s="1"/>
  <c r="K857" i="4" l="1"/>
  <c r="K858" i="4" s="1"/>
  <c r="K859" i="4" s="1"/>
  <c r="K860" i="4" s="1"/>
  <c r="G742" i="14"/>
  <c r="B741" i="20"/>
  <c r="D741" i="20" s="1"/>
  <c r="B820" i="13"/>
  <c r="C819" i="13"/>
  <c r="D819" i="13"/>
  <c r="E819" i="13"/>
  <c r="C822" i="12"/>
  <c r="D822" i="12"/>
  <c r="E822" i="12"/>
  <c r="N824" i="3"/>
  <c r="B823" i="12"/>
  <c r="I860" i="4"/>
  <c r="C860" i="4"/>
  <c r="I859" i="4"/>
  <c r="C859" i="4"/>
  <c r="I858" i="4"/>
  <c r="C858" i="4"/>
  <c r="I857" i="4"/>
  <c r="C857" i="4"/>
  <c r="C823" i="12" l="1"/>
  <c r="D823" i="12"/>
  <c r="E823" i="12"/>
  <c r="N825" i="3"/>
  <c r="B824" i="12"/>
  <c r="B821" i="13"/>
  <c r="C820" i="13"/>
  <c r="D820" i="13"/>
  <c r="E820" i="13"/>
  <c r="G743" i="14"/>
  <c r="B742" i="20"/>
  <c r="D742" i="20" s="1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I341" i="19"/>
  <c r="G744" i="14" l="1"/>
  <c r="B743" i="20"/>
  <c r="D743" i="20" s="1"/>
  <c r="B822" i="13"/>
  <c r="C821" i="13"/>
  <c r="D821" i="13"/>
  <c r="E821" i="13"/>
  <c r="C824" i="12"/>
  <c r="D824" i="12"/>
  <c r="E824" i="12"/>
  <c r="N826" i="3"/>
  <c r="B825" i="12"/>
  <c r="I861" i="4"/>
  <c r="H861" i="4"/>
  <c r="E861" i="4" s="1"/>
  <c r="L861" i="4" s="1"/>
  <c r="K861" i="4" s="1"/>
  <c r="C861" i="4"/>
  <c r="B862" i="4"/>
  <c r="C825" i="12" l="1"/>
  <c r="D825" i="12"/>
  <c r="E825" i="12"/>
  <c r="N827" i="3"/>
  <c r="B826" i="12"/>
  <c r="B823" i="13"/>
  <c r="C822" i="13"/>
  <c r="D822" i="13"/>
  <c r="E822" i="13"/>
  <c r="G745" i="14"/>
  <c r="B744" i="20"/>
  <c r="D744" i="20" s="1"/>
  <c r="I862" i="4"/>
  <c r="H862" i="4"/>
  <c r="E862" i="4" s="1"/>
  <c r="L862" i="4" s="1"/>
  <c r="K862" i="4" s="1"/>
  <c r="C862" i="4"/>
  <c r="B863" i="4"/>
  <c r="G746" i="14" l="1"/>
  <c r="B745" i="20"/>
  <c r="D745" i="20" s="1"/>
  <c r="B824" i="13"/>
  <c r="C823" i="13"/>
  <c r="D823" i="13"/>
  <c r="E823" i="13"/>
  <c r="C826" i="12"/>
  <c r="D826" i="12"/>
  <c r="E826" i="12"/>
  <c r="N828" i="3"/>
  <c r="B827" i="12"/>
  <c r="I863" i="4"/>
  <c r="H863" i="4"/>
  <c r="E863" i="4" s="1"/>
  <c r="L863" i="4" s="1"/>
  <c r="K863" i="4" s="1"/>
  <c r="C863" i="4"/>
  <c r="B864" i="4"/>
  <c r="C827" i="12" l="1"/>
  <c r="D827" i="12"/>
  <c r="E827" i="12"/>
  <c r="N829" i="3"/>
  <c r="B828" i="12"/>
  <c r="B825" i="13"/>
  <c r="C824" i="13"/>
  <c r="D824" i="13"/>
  <c r="E824" i="13"/>
  <c r="G747" i="14"/>
  <c r="B746" i="20"/>
  <c r="D746" i="20" s="1"/>
  <c r="I864" i="4"/>
  <c r="H864" i="4"/>
  <c r="E864" i="4" s="1"/>
  <c r="L864" i="4" s="1"/>
  <c r="K864" i="4" s="1"/>
  <c r="C864" i="4"/>
  <c r="B865" i="4"/>
  <c r="G748" i="14" l="1"/>
  <c r="B747" i="20"/>
  <c r="D747" i="20" s="1"/>
  <c r="B826" i="13"/>
  <c r="C825" i="13"/>
  <c r="D825" i="13"/>
  <c r="E825" i="13"/>
  <c r="C828" i="12"/>
  <c r="D828" i="12"/>
  <c r="E828" i="12"/>
  <c r="N830" i="3"/>
  <c r="B829" i="12"/>
  <c r="I865" i="4"/>
  <c r="H865" i="4"/>
  <c r="E865" i="4" s="1"/>
  <c r="L865" i="4" s="1"/>
  <c r="K865" i="4" s="1"/>
  <c r="C865" i="4"/>
  <c r="B866" i="4"/>
  <c r="C829" i="12" l="1"/>
  <c r="D829" i="12"/>
  <c r="E829" i="12"/>
  <c r="N831" i="3"/>
  <c r="B830" i="12"/>
  <c r="B827" i="13"/>
  <c r="C826" i="13"/>
  <c r="D826" i="13"/>
  <c r="E826" i="13"/>
  <c r="G749" i="14"/>
  <c r="B748" i="20"/>
  <c r="D748" i="20" s="1"/>
  <c r="I866" i="4"/>
  <c r="H866" i="4"/>
  <c r="E866" i="4" s="1"/>
  <c r="L866" i="4" s="1"/>
  <c r="K866" i="4" s="1"/>
  <c r="C866" i="4"/>
  <c r="B867" i="4"/>
  <c r="G750" i="14" l="1"/>
  <c r="B749" i="20"/>
  <c r="D749" i="20" s="1"/>
  <c r="B828" i="13"/>
  <c r="C827" i="13"/>
  <c r="D827" i="13"/>
  <c r="E827" i="13"/>
  <c r="C830" i="12"/>
  <c r="D830" i="12"/>
  <c r="E830" i="12"/>
  <c r="N832" i="3"/>
  <c r="B831" i="12"/>
  <c r="I867" i="4"/>
  <c r="H867" i="4"/>
  <c r="E867" i="4" s="1"/>
  <c r="L867" i="4" s="1"/>
  <c r="K867" i="4" s="1"/>
  <c r="C867" i="4"/>
  <c r="B868" i="4"/>
  <c r="C831" i="12" l="1"/>
  <c r="D831" i="12"/>
  <c r="E831" i="12"/>
  <c r="N833" i="3"/>
  <c r="B832" i="12"/>
  <c r="B829" i="13"/>
  <c r="C828" i="13"/>
  <c r="D828" i="13"/>
  <c r="E828" i="13"/>
  <c r="G751" i="14"/>
  <c r="B750" i="20"/>
  <c r="D750" i="20" s="1"/>
  <c r="I868" i="4"/>
  <c r="H868" i="4"/>
  <c r="E868" i="4" s="1"/>
  <c r="L868" i="4" s="1"/>
  <c r="K868" i="4" s="1"/>
  <c r="C868" i="4"/>
  <c r="B869" i="4"/>
  <c r="G752" i="14" l="1"/>
  <c r="B751" i="20"/>
  <c r="D751" i="20" s="1"/>
  <c r="B830" i="13"/>
  <c r="C829" i="13"/>
  <c r="D829" i="13"/>
  <c r="E829" i="13"/>
  <c r="C832" i="12"/>
  <c r="D832" i="12"/>
  <c r="E832" i="12"/>
  <c r="N834" i="3"/>
  <c r="B833" i="12"/>
  <c r="I869" i="4"/>
  <c r="H869" i="4"/>
  <c r="E869" i="4" s="1"/>
  <c r="L869" i="4" s="1"/>
  <c r="K869" i="4" s="1"/>
  <c r="C869" i="4"/>
  <c r="B870" i="4"/>
  <c r="C833" i="12" l="1"/>
  <c r="D833" i="12"/>
  <c r="E833" i="12"/>
  <c r="N835" i="3"/>
  <c r="B834" i="12"/>
  <c r="B831" i="13"/>
  <c r="C830" i="13"/>
  <c r="D830" i="13"/>
  <c r="E830" i="13"/>
  <c r="G753" i="14"/>
  <c r="B752" i="20"/>
  <c r="D752" i="20" s="1"/>
  <c r="I870" i="4"/>
  <c r="H870" i="4"/>
  <c r="E870" i="4" s="1"/>
  <c r="L870" i="4" s="1"/>
  <c r="K870" i="4" s="1"/>
  <c r="C870" i="4"/>
  <c r="B871" i="4"/>
  <c r="G754" i="14" l="1"/>
  <c r="B753" i="20"/>
  <c r="D753" i="20" s="1"/>
  <c r="B832" i="13"/>
  <c r="C831" i="13"/>
  <c r="D831" i="13"/>
  <c r="E831" i="13"/>
  <c r="C834" i="12"/>
  <c r="D834" i="12"/>
  <c r="E834" i="12"/>
  <c r="N836" i="3"/>
  <c r="B835" i="12"/>
  <c r="I871" i="4"/>
  <c r="H871" i="4"/>
  <c r="E871" i="4" s="1"/>
  <c r="L871" i="4" s="1"/>
  <c r="K871" i="4" s="1"/>
  <c r="C871" i="4"/>
  <c r="B872" i="4"/>
  <c r="C835" i="12" l="1"/>
  <c r="D835" i="12"/>
  <c r="E835" i="12"/>
  <c r="N837" i="3"/>
  <c r="B836" i="12"/>
  <c r="B833" i="13"/>
  <c r="C832" i="13"/>
  <c r="D832" i="13"/>
  <c r="E832" i="13"/>
  <c r="G755" i="14"/>
  <c r="B754" i="20"/>
  <c r="D754" i="20" s="1"/>
  <c r="I872" i="4"/>
  <c r="H872" i="4"/>
  <c r="E872" i="4" s="1"/>
  <c r="L872" i="4" s="1"/>
  <c r="K872" i="4" s="1"/>
  <c r="C872" i="4"/>
  <c r="B873" i="4"/>
  <c r="G756" i="14" l="1"/>
  <c r="B755" i="20"/>
  <c r="D755" i="20" s="1"/>
  <c r="B834" i="13"/>
  <c r="C833" i="13"/>
  <c r="D833" i="13"/>
  <c r="E833" i="13"/>
  <c r="C836" i="12"/>
  <c r="D836" i="12"/>
  <c r="E836" i="12"/>
  <c r="N838" i="3"/>
  <c r="B837" i="12"/>
  <c r="I873" i="4"/>
  <c r="H873" i="4"/>
  <c r="E873" i="4" s="1"/>
  <c r="L873" i="4" s="1"/>
  <c r="K873" i="4" s="1"/>
  <c r="C873" i="4"/>
  <c r="B874" i="4"/>
  <c r="C837" i="12" l="1"/>
  <c r="D837" i="12"/>
  <c r="E837" i="12"/>
  <c r="N839" i="3"/>
  <c r="B838" i="12"/>
  <c r="B835" i="13"/>
  <c r="C834" i="13"/>
  <c r="D834" i="13"/>
  <c r="E834" i="13"/>
  <c r="G757" i="14"/>
  <c r="B756" i="20"/>
  <c r="D756" i="20" s="1"/>
  <c r="I874" i="4"/>
  <c r="H874" i="4"/>
  <c r="E874" i="4" s="1"/>
  <c r="L874" i="4" s="1"/>
  <c r="K874" i="4" s="1"/>
  <c r="C874" i="4"/>
  <c r="B875" i="4"/>
  <c r="G758" i="14" l="1"/>
  <c r="B757" i="20"/>
  <c r="D757" i="20" s="1"/>
  <c r="B836" i="13"/>
  <c r="C835" i="13"/>
  <c r="D835" i="13"/>
  <c r="E835" i="13"/>
  <c r="C838" i="12"/>
  <c r="D838" i="12"/>
  <c r="E838" i="12"/>
  <c r="N840" i="3"/>
  <c r="B839" i="12"/>
  <c r="I875" i="4"/>
  <c r="H875" i="4"/>
  <c r="E875" i="4" s="1"/>
  <c r="L875" i="4" s="1"/>
  <c r="K875" i="4" s="1"/>
  <c r="C875" i="4"/>
  <c r="B876" i="4"/>
  <c r="C839" i="12" l="1"/>
  <c r="D839" i="12"/>
  <c r="E839" i="12"/>
  <c r="N841" i="3"/>
  <c r="B840" i="12"/>
  <c r="B837" i="13"/>
  <c r="C836" i="13"/>
  <c r="D836" i="13"/>
  <c r="E836" i="13"/>
  <c r="G759" i="14"/>
  <c r="B758" i="20"/>
  <c r="D758" i="20" s="1"/>
  <c r="I876" i="4"/>
  <c r="H876" i="4"/>
  <c r="E876" i="4" s="1"/>
  <c r="L876" i="4" s="1"/>
  <c r="K876" i="4" s="1"/>
  <c r="C876" i="4"/>
  <c r="B877" i="4"/>
  <c r="G760" i="14" l="1"/>
  <c r="B759" i="20"/>
  <c r="D759" i="20" s="1"/>
  <c r="B838" i="13"/>
  <c r="C837" i="13"/>
  <c r="D837" i="13"/>
  <c r="E837" i="13"/>
  <c r="C840" i="12"/>
  <c r="D840" i="12"/>
  <c r="E840" i="12"/>
  <c r="N842" i="3"/>
  <c r="B841" i="12"/>
  <c r="I877" i="4"/>
  <c r="H877" i="4"/>
  <c r="E877" i="4" s="1"/>
  <c r="L877" i="4" s="1"/>
  <c r="K877" i="4" s="1"/>
  <c r="C877" i="4"/>
  <c r="B878" i="4"/>
  <c r="C841" i="12" l="1"/>
  <c r="D841" i="12"/>
  <c r="E841" i="12"/>
  <c r="N843" i="3"/>
  <c r="B842" i="12"/>
  <c r="B839" i="13"/>
  <c r="C838" i="13"/>
  <c r="D838" i="13"/>
  <c r="E838" i="13"/>
  <c r="G761" i="14"/>
  <c r="B760" i="20"/>
  <c r="D760" i="20" s="1"/>
  <c r="I878" i="4"/>
  <c r="H878" i="4"/>
  <c r="E878" i="4" s="1"/>
  <c r="L878" i="4" s="1"/>
  <c r="K878" i="4" s="1"/>
  <c r="C878" i="4"/>
  <c r="B879" i="4"/>
  <c r="G762" i="14" l="1"/>
  <c r="B761" i="20"/>
  <c r="D761" i="20" s="1"/>
  <c r="B840" i="13"/>
  <c r="C839" i="13"/>
  <c r="D839" i="13"/>
  <c r="E839" i="13"/>
  <c r="C842" i="12"/>
  <c r="D842" i="12"/>
  <c r="E842" i="12"/>
  <c r="N844" i="3"/>
  <c r="B843" i="12"/>
  <c r="I879" i="4"/>
  <c r="H879" i="4"/>
  <c r="E879" i="4" s="1"/>
  <c r="L879" i="4" s="1"/>
  <c r="K879" i="4" s="1"/>
  <c r="C879" i="4"/>
  <c r="B880" i="4"/>
  <c r="C843" i="12" l="1"/>
  <c r="D843" i="12"/>
  <c r="E843" i="12"/>
  <c r="N845" i="3"/>
  <c r="B844" i="12"/>
  <c r="B841" i="13"/>
  <c r="C840" i="13"/>
  <c r="D840" i="13"/>
  <c r="E840" i="13"/>
  <c r="G763" i="14"/>
  <c r="B762" i="20"/>
  <c r="D762" i="20" s="1"/>
  <c r="I880" i="4"/>
  <c r="H880" i="4"/>
  <c r="E880" i="4" s="1"/>
  <c r="L880" i="4" s="1"/>
  <c r="K880" i="4" s="1"/>
  <c r="C880" i="4"/>
  <c r="B881" i="4"/>
  <c r="G764" i="14" l="1"/>
  <c r="B763" i="20"/>
  <c r="D763" i="20" s="1"/>
  <c r="B842" i="13"/>
  <c r="C841" i="13"/>
  <c r="D841" i="13"/>
  <c r="E841" i="13"/>
  <c r="C844" i="12"/>
  <c r="D844" i="12"/>
  <c r="E844" i="12"/>
  <c r="N846" i="3"/>
  <c r="B845" i="12"/>
  <c r="I881" i="4"/>
  <c r="H881" i="4"/>
  <c r="E881" i="4" s="1"/>
  <c r="L881" i="4" s="1"/>
  <c r="K881" i="4" s="1"/>
  <c r="C881" i="4"/>
  <c r="B882" i="4"/>
  <c r="C845" i="12" l="1"/>
  <c r="D845" i="12"/>
  <c r="E845" i="12"/>
  <c r="N847" i="3"/>
  <c r="B846" i="12"/>
  <c r="B843" i="13"/>
  <c r="C842" i="13"/>
  <c r="D842" i="13"/>
  <c r="E842" i="13"/>
  <c r="G765" i="14"/>
  <c r="B764" i="20"/>
  <c r="D764" i="20" s="1"/>
  <c r="I882" i="4"/>
  <c r="H882" i="4"/>
  <c r="E882" i="4" s="1"/>
  <c r="L882" i="4" s="1"/>
  <c r="K882" i="4" s="1"/>
  <c r="C882" i="4"/>
  <c r="B883" i="4"/>
  <c r="G766" i="14" l="1"/>
  <c r="B765" i="20"/>
  <c r="D765" i="20" s="1"/>
  <c r="B844" i="13"/>
  <c r="C843" i="13"/>
  <c r="D843" i="13"/>
  <c r="E843" i="13"/>
  <c r="C846" i="12"/>
  <c r="D846" i="12"/>
  <c r="E846" i="12"/>
  <c r="N848" i="3"/>
  <c r="B847" i="12"/>
  <c r="I883" i="4"/>
  <c r="H883" i="4"/>
  <c r="E883" i="4" s="1"/>
  <c r="L883" i="4" s="1"/>
  <c r="K883" i="4" s="1"/>
  <c r="C883" i="4"/>
  <c r="B884" i="4"/>
  <c r="C847" i="12" l="1"/>
  <c r="D847" i="12"/>
  <c r="E847" i="12"/>
  <c r="N849" i="3"/>
  <c r="B848" i="12"/>
  <c r="B845" i="13"/>
  <c r="C844" i="13"/>
  <c r="D844" i="13"/>
  <c r="E844" i="13"/>
  <c r="G767" i="14"/>
  <c r="B766" i="20"/>
  <c r="D766" i="20" s="1"/>
  <c r="I884" i="4"/>
  <c r="H884" i="4"/>
  <c r="E884" i="4" s="1"/>
  <c r="L884" i="4" s="1"/>
  <c r="K884" i="4" s="1"/>
  <c r="C884" i="4"/>
  <c r="B885" i="4"/>
  <c r="G768" i="14" l="1"/>
  <c r="B767" i="20"/>
  <c r="D767" i="20" s="1"/>
  <c r="B846" i="13"/>
  <c r="C845" i="13"/>
  <c r="D845" i="13"/>
  <c r="E845" i="13"/>
  <c r="C848" i="12"/>
  <c r="D848" i="12"/>
  <c r="E848" i="12"/>
  <c r="N850" i="3"/>
  <c r="B849" i="12"/>
  <c r="I885" i="4"/>
  <c r="H885" i="4"/>
  <c r="E885" i="4" s="1"/>
  <c r="L885" i="4" s="1"/>
  <c r="K885" i="4" s="1"/>
  <c r="C885" i="4"/>
  <c r="B886" i="4"/>
  <c r="C849" i="12" l="1"/>
  <c r="D849" i="12"/>
  <c r="E849" i="12"/>
  <c r="N851" i="3"/>
  <c r="B850" i="12"/>
  <c r="B847" i="13"/>
  <c r="C846" i="13"/>
  <c r="D846" i="13"/>
  <c r="E846" i="13"/>
  <c r="G769" i="14"/>
  <c r="B768" i="20"/>
  <c r="D768" i="20" s="1"/>
  <c r="I886" i="4"/>
  <c r="H886" i="4"/>
  <c r="E886" i="4" s="1"/>
  <c r="L886" i="4" s="1"/>
  <c r="K886" i="4" s="1"/>
  <c r="C886" i="4"/>
  <c r="B887" i="4"/>
  <c r="G770" i="14" l="1"/>
  <c r="B769" i="20"/>
  <c r="D769" i="20" s="1"/>
  <c r="B848" i="13"/>
  <c r="C847" i="13"/>
  <c r="D847" i="13"/>
  <c r="E847" i="13"/>
  <c r="C850" i="12"/>
  <c r="D850" i="12"/>
  <c r="E850" i="12"/>
  <c r="N852" i="3"/>
  <c r="B851" i="12"/>
  <c r="I887" i="4"/>
  <c r="H887" i="4"/>
  <c r="E887" i="4" s="1"/>
  <c r="L887" i="4" s="1"/>
  <c r="K887" i="4" s="1"/>
  <c r="C887" i="4"/>
  <c r="B888" i="4"/>
  <c r="C851" i="12" l="1"/>
  <c r="D851" i="12"/>
  <c r="E851" i="12"/>
  <c r="N853" i="3"/>
  <c r="B852" i="12"/>
  <c r="B849" i="13"/>
  <c r="C848" i="13"/>
  <c r="D848" i="13"/>
  <c r="E848" i="13"/>
  <c r="G771" i="14"/>
  <c r="B770" i="20"/>
  <c r="D770" i="20" s="1"/>
  <c r="I888" i="4"/>
  <c r="H888" i="4"/>
  <c r="E888" i="4" s="1"/>
  <c r="L888" i="4" s="1"/>
  <c r="K888" i="4" s="1"/>
  <c r="C888" i="4"/>
  <c r="B889" i="4"/>
  <c r="G772" i="14" l="1"/>
  <c r="B771" i="20"/>
  <c r="D771" i="20" s="1"/>
  <c r="B850" i="13"/>
  <c r="C849" i="13"/>
  <c r="D849" i="13"/>
  <c r="E849" i="13"/>
  <c r="C852" i="12"/>
  <c r="D852" i="12"/>
  <c r="E852" i="12"/>
  <c r="N854" i="3"/>
  <c r="B853" i="12"/>
  <c r="I889" i="4"/>
  <c r="H889" i="4"/>
  <c r="E889" i="4" s="1"/>
  <c r="L889" i="4" s="1"/>
  <c r="K889" i="4" s="1"/>
  <c r="C889" i="4"/>
  <c r="B890" i="4"/>
  <c r="C853" i="12" l="1"/>
  <c r="D853" i="12"/>
  <c r="E853" i="12"/>
  <c r="N855" i="3"/>
  <c r="B854" i="12"/>
  <c r="B851" i="13"/>
  <c r="C850" i="13"/>
  <c r="D850" i="13"/>
  <c r="E850" i="13"/>
  <c r="G773" i="14"/>
  <c r="B772" i="20"/>
  <c r="D772" i="20" s="1"/>
  <c r="I890" i="4"/>
  <c r="H890" i="4"/>
  <c r="E890" i="4" s="1"/>
  <c r="L890" i="4" s="1"/>
  <c r="K890" i="4" s="1"/>
  <c r="C890" i="4"/>
  <c r="B891" i="4"/>
  <c r="G774" i="14" l="1"/>
  <c r="B773" i="20"/>
  <c r="D773" i="20" s="1"/>
  <c r="B852" i="13"/>
  <c r="C851" i="13"/>
  <c r="D851" i="13"/>
  <c r="E851" i="13"/>
  <c r="C854" i="12"/>
  <c r="D854" i="12"/>
  <c r="E854" i="12"/>
  <c r="N856" i="3"/>
  <c r="B855" i="12"/>
  <c r="I891" i="4"/>
  <c r="H891" i="4"/>
  <c r="E891" i="4" s="1"/>
  <c r="L891" i="4" s="1"/>
  <c r="K891" i="4" s="1"/>
  <c r="C891" i="4"/>
  <c r="B892" i="4"/>
  <c r="C855" i="12" l="1"/>
  <c r="D855" i="12"/>
  <c r="E855" i="12"/>
  <c r="N857" i="3"/>
  <c r="B856" i="12"/>
  <c r="B853" i="13"/>
  <c r="C852" i="13"/>
  <c r="D852" i="13"/>
  <c r="E852" i="13"/>
  <c r="G775" i="14"/>
  <c r="B774" i="20"/>
  <c r="D774" i="20" s="1"/>
  <c r="I892" i="4"/>
  <c r="H892" i="4"/>
  <c r="E892" i="4" s="1"/>
  <c r="L892" i="4" s="1"/>
  <c r="K892" i="4" s="1"/>
  <c r="C892" i="4"/>
  <c r="B893" i="4"/>
  <c r="G776" i="14" l="1"/>
  <c r="B775" i="20"/>
  <c r="D775" i="20" s="1"/>
  <c r="B854" i="13"/>
  <c r="C853" i="13"/>
  <c r="D853" i="13"/>
  <c r="E853" i="13"/>
  <c r="C856" i="12"/>
  <c r="D856" i="12"/>
  <c r="E856" i="12"/>
  <c r="N858" i="3"/>
  <c r="B857" i="12"/>
  <c r="I893" i="4"/>
  <c r="H893" i="4"/>
  <c r="E893" i="4" s="1"/>
  <c r="L893" i="4" s="1"/>
  <c r="K893" i="4" s="1"/>
  <c r="C893" i="4"/>
  <c r="B894" i="4"/>
  <c r="C857" i="12" l="1"/>
  <c r="D857" i="12"/>
  <c r="E857" i="12"/>
  <c r="N859" i="3"/>
  <c r="B858" i="12"/>
  <c r="B855" i="13"/>
  <c r="C854" i="13"/>
  <c r="D854" i="13"/>
  <c r="E854" i="13"/>
  <c r="G777" i="14"/>
  <c r="B776" i="20"/>
  <c r="D776" i="20" s="1"/>
  <c r="I894" i="4"/>
  <c r="H894" i="4"/>
  <c r="E894" i="4" s="1"/>
  <c r="L894" i="4" s="1"/>
  <c r="K894" i="4" s="1"/>
  <c r="C894" i="4"/>
  <c r="B895" i="4"/>
  <c r="G778" i="14" l="1"/>
  <c r="B777" i="20"/>
  <c r="D777" i="20" s="1"/>
  <c r="B856" i="13"/>
  <c r="C855" i="13"/>
  <c r="D855" i="13"/>
  <c r="E855" i="13"/>
  <c r="C858" i="12"/>
  <c r="D858" i="12"/>
  <c r="E858" i="12"/>
  <c r="N860" i="3"/>
  <c r="B859" i="12"/>
  <c r="I895" i="4"/>
  <c r="H895" i="4"/>
  <c r="E895" i="4" s="1"/>
  <c r="L895" i="4" s="1"/>
  <c r="K895" i="4" s="1"/>
  <c r="C895" i="4"/>
  <c r="B896" i="4"/>
  <c r="C859" i="12" l="1"/>
  <c r="D859" i="12"/>
  <c r="E859" i="12"/>
  <c r="N861" i="3"/>
  <c r="B860" i="12"/>
  <c r="B857" i="13"/>
  <c r="C856" i="13"/>
  <c r="D856" i="13"/>
  <c r="E856" i="13"/>
  <c r="G779" i="14"/>
  <c r="B778" i="20"/>
  <c r="D778" i="20" s="1"/>
  <c r="I896" i="4"/>
  <c r="H896" i="4"/>
  <c r="E896" i="4" s="1"/>
  <c r="L896" i="4" s="1"/>
  <c r="K896" i="4" s="1"/>
  <c r="C896" i="4"/>
  <c r="B897" i="4"/>
  <c r="G780" i="14" l="1"/>
  <c r="B779" i="20"/>
  <c r="D779" i="20" s="1"/>
  <c r="C857" i="13"/>
  <c r="D857" i="13"/>
  <c r="E857" i="13"/>
  <c r="B858" i="13"/>
  <c r="C860" i="12"/>
  <c r="D860" i="12"/>
  <c r="E860" i="12"/>
  <c r="N862" i="3"/>
  <c r="B861" i="12"/>
  <c r="I897" i="4"/>
  <c r="H897" i="4"/>
  <c r="E897" i="4" s="1"/>
  <c r="L897" i="4" s="1"/>
  <c r="K897" i="4" s="1"/>
  <c r="C897" i="4"/>
  <c r="B898" i="4"/>
  <c r="C861" i="12" l="1"/>
  <c r="D861" i="12"/>
  <c r="E861" i="12"/>
  <c r="N863" i="3"/>
  <c r="B862" i="12"/>
  <c r="C858" i="13"/>
  <c r="D858" i="13"/>
  <c r="E858" i="13"/>
  <c r="B859" i="13"/>
  <c r="G781" i="14"/>
  <c r="B780" i="20"/>
  <c r="D780" i="20" s="1"/>
  <c r="I898" i="4"/>
  <c r="H898" i="4"/>
  <c r="E898" i="4" s="1"/>
  <c r="L898" i="4" s="1"/>
  <c r="K898" i="4" s="1"/>
  <c r="C898" i="4"/>
  <c r="B899" i="4"/>
  <c r="G782" i="14" l="1"/>
  <c r="B781" i="20"/>
  <c r="D781" i="20" s="1"/>
  <c r="C859" i="13"/>
  <c r="D859" i="13"/>
  <c r="E859" i="13"/>
  <c r="B860" i="13"/>
  <c r="C862" i="12"/>
  <c r="D862" i="12"/>
  <c r="E862" i="12"/>
  <c r="N864" i="3"/>
  <c r="B863" i="12"/>
  <c r="I899" i="4"/>
  <c r="H899" i="4"/>
  <c r="E899" i="4" s="1"/>
  <c r="L899" i="4" s="1"/>
  <c r="K899" i="4" s="1"/>
  <c r="C899" i="4"/>
  <c r="B900" i="4"/>
  <c r="B901" i="4"/>
  <c r="C863" i="12" l="1"/>
  <c r="D863" i="12"/>
  <c r="E863" i="12"/>
  <c r="N865" i="3"/>
  <c r="B864" i="12"/>
  <c r="B861" i="13"/>
  <c r="C860" i="13"/>
  <c r="D860" i="13"/>
  <c r="E860" i="13"/>
  <c r="G783" i="14"/>
  <c r="B782" i="20"/>
  <c r="D782" i="20" s="1"/>
  <c r="I901" i="4"/>
  <c r="H901" i="4"/>
  <c r="E901" i="4" s="1"/>
  <c r="L901" i="4" s="1"/>
  <c r="C901" i="4"/>
  <c r="I900" i="4"/>
  <c r="H900" i="4"/>
  <c r="E900" i="4" s="1"/>
  <c r="L900" i="4" s="1"/>
  <c r="K900" i="4" s="1"/>
  <c r="K901" i="4" s="1"/>
  <c r="C900" i="4"/>
  <c r="B902" i="4"/>
  <c r="G784" i="14" l="1"/>
  <c r="B783" i="20"/>
  <c r="D783" i="20" s="1"/>
  <c r="B862" i="13"/>
  <c r="C861" i="13"/>
  <c r="D861" i="13"/>
  <c r="E861" i="13"/>
  <c r="C864" i="12"/>
  <c r="D864" i="12"/>
  <c r="E864" i="12"/>
  <c r="N866" i="3"/>
  <c r="B865" i="12"/>
  <c r="I902" i="4"/>
  <c r="H902" i="4"/>
  <c r="E902" i="4" s="1"/>
  <c r="L902" i="4" s="1"/>
  <c r="K902" i="4" s="1"/>
  <c r="C902" i="4"/>
  <c r="B903" i="4"/>
  <c r="C865" i="12" l="1"/>
  <c r="D865" i="12"/>
  <c r="E865" i="12"/>
  <c r="N867" i="3"/>
  <c r="B866" i="12"/>
  <c r="B863" i="13"/>
  <c r="C862" i="13"/>
  <c r="D862" i="13"/>
  <c r="E862" i="13"/>
  <c r="G785" i="14"/>
  <c r="B784" i="20"/>
  <c r="D784" i="20" s="1"/>
  <c r="I903" i="4"/>
  <c r="H903" i="4"/>
  <c r="E903" i="4" s="1"/>
  <c r="L903" i="4" s="1"/>
  <c r="K903" i="4" s="1"/>
  <c r="C903" i="4"/>
  <c r="B904" i="4"/>
  <c r="G786" i="14" l="1"/>
  <c r="B785" i="20"/>
  <c r="D785" i="20" s="1"/>
  <c r="B864" i="13"/>
  <c r="C863" i="13"/>
  <c r="D863" i="13"/>
  <c r="E863" i="13"/>
  <c r="C866" i="12"/>
  <c r="D866" i="12"/>
  <c r="E866" i="12"/>
  <c r="N868" i="3"/>
  <c r="B867" i="12"/>
  <c r="I904" i="4"/>
  <c r="H904" i="4"/>
  <c r="E904" i="4" s="1"/>
  <c r="L904" i="4" s="1"/>
  <c r="K904" i="4" s="1"/>
  <c r="C904" i="4"/>
  <c r="B905" i="4"/>
  <c r="C867" i="12" l="1"/>
  <c r="D867" i="12"/>
  <c r="E867" i="12"/>
  <c r="N869" i="3"/>
  <c r="B868" i="12"/>
  <c r="B865" i="13"/>
  <c r="C864" i="13"/>
  <c r="D864" i="13"/>
  <c r="E864" i="13"/>
  <c r="G787" i="14"/>
  <c r="B786" i="20"/>
  <c r="D786" i="20" s="1"/>
  <c r="I905" i="4"/>
  <c r="H905" i="4"/>
  <c r="E905" i="4" s="1"/>
  <c r="L905" i="4" s="1"/>
  <c r="K905" i="4" s="1"/>
  <c r="C905" i="4"/>
  <c r="B906" i="4"/>
  <c r="G788" i="14" l="1"/>
  <c r="B787" i="20"/>
  <c r="D787" i="20" s="1"/>
  <c r="B866" i="13"/>
  <c r="C865" i="13"/>
  <c r="D865" i="13"/>
  <c r="E865" i="13"/>
  <c r="C868" i="12"/>
  <c r="D868" i="12"/>
  <c r="E868" i="12"/>
  <c r="N870" i="3"/>
  <c r="B869" i="12"/>
  <c r="I906" i="4"/>
  <c r="H906" i="4"/>
  <c r="E906" i="4" s="1"/>
  <c r="L906" i="4" s="1"/>
  <c r="K906" i="4" s="1"/>
  <c r="C906" i="4"/>
  <c r="B907" i="4"/>
  <c r="C869" i="12" l="1"/>
  <c r="D869" i="12"/>
  <c r="E869" i="12"/>
  <c r="N871" i="3"/>
  <c r="B870" i="12"/>
  <c r="B867" i="13"/>
  <c r="C866" i="13"/>
  <c r="D866" i="13"/>
  <c r="E866" i="13"/>
  <c r="G789" i="14"/>
  <c r="B788" i="20"/>
  <c r="D788" i="20" s="1"/>
  <c r="I907" i="4"/>
  <c r="H907" i="4"/>
  <c r="E907" i="4" s="1"/>
  <c r="L907" i="4" s="1"/>
  <c r="K907" i="4" s="1"/>
  <c r="C907" i="4"/>
  <c r="B908" i="4"/>
  <c r="G790" i="14" l="1"/>
  <c r="B789" i="20"/>
  <c r="D789" i="20" s="1"/>
  <c r="B868" i="13"/>
  <c r="C867" i="13"/>
  <c r="D867" i="13"/>
  <c r="E867" i="13"/>
  <c r="C870" i="12"/>
  <c r="D870" i="12"/>
  <c r="E870" i="12"/>
  <c r="N872" i="3"/>
  <c r="B871" i="12"/>
  <c r="I908" i="4"/>
  <c r="H908" i="4"/>
  <c r="E908" i="4" s="1"/>
  <c r="L908" i="4" s="1"/>
  <c r="K908" i="4" s="1"/>
  <c r="C908" i="4"/>
  <c r="B909" i="4"/>
  <c r="C871" i="12" l="1"/>
  <c r="D871" i="12"/>
  <c r="E871" i="12"/>
  <c r="N873" i="3"/>
  <c r="B872" i="12"/>
  <c r="B869" i="13"/>
  <c r="C868" i="13"/>
  <c r="D868" i="13"/>
  <c r="E868" i="13"/>
  <c r="G791" i="14"/>
  <c r="B790" i="20"/>
  <c r="D790" i="20" s="1"/>
  <c r="I909" i="4"/>
  <c r="H909" i="4"/>
  <c r="E909" i="4" s="1"/>
  <c r="L909" i="4" s="1"/>
  <c r="K909" i="4" s="1"/>
  <c r="C909" i="4"/>
  <c r="B910" i="4"/>
  <c r="G792" i="14" l="1"/>
  <c r="B791" i="20"/>
  <c r="D791" i="20" s="1"/>
  <c r="B870" i="13"/>
  <c r="C869" i="13"/>
  <c r="D869" i="13"/>
  <c r="E869" i="13"/>
  <c r="C872" i="12"/>
  <c r="D872" i="12"/>
  <c r="E872" i="12"/>
  <c r="N874" i="3"/>
  <c r="B873" i="12"/>
  <c r="I910" i="4"/>
  <c r="H910" i="4"/>
  <c r="E910" i="4" s="1"/>
  <c r="L910" i="4" s="1"/>
  <c r="K910" i="4" s="1"/>
  <c r="C910" i="4"/>
  <c r="B911" i="4"/>
  <c r="C873" i="12" l="1"/>
  <c r="D873" i="12"/>
  <c r="E873" i="12"/>
  <c r="N875" i="3"/>
  <c r="B874" i="12"/>
  <c r="B871" i="13"/>
  <c r="C870" i="13"/>
  <c r="D870" i="13"/>
  <c r="E870" i="13"/>
  <c r="G793" i="14"/>
  <c r="B792" i="20"/>
  <c r="D792" i="20" s="1"/>
  <c r="I911" i="4"/>
  <c r="H911" i="4"/>
  <c r="E911" i="4" s="1"/>
  <c r="L911" i="4" s="1"/>
  <c r="K911" i="4" s="1"/>
  <c r="C911" i="4"/>
  <c r="B912" i="4"/>
  <c r="G794" i="14" l="1"/>
  <c r="B793" i="20"/>
  <c r="D793" i="20" s="1"/>
  <c r="B872" i="13"/>
  <c r="C871" i="13"/>
  <c r="D871" i="13"/>
  <c r="E871" i="13"/>
  <c r="C874" i="12"/>
  <c r="D874" i="12"/>
  <c r="E874" i="12"/>
  <c r="N876" i="3"/>
  <c r="B875" i="12"/>
  <c r="I912" i="4"/>
  <c r="H912" i="4"/>
  <c r="E912" i="4" s="1"/>
  <c r="L912" i="4" s="1"/>
  <c r="K912" i="4" s="1"/>
  <c r="C912" i="4"/>
  <c r="B913" i="4"/>
  <c r="C875" i="12" l="1"/>
  <c r="D875" i="12"/>
  <c r="E875" i="12"/>
  <c r="N877" i="3"/>
  <c r="B876" i="12"/>
  <c r="B873" i="13"/>
  <c r="C872" i="13"/>
  <c r="D872" i="13"/>
  <c r="E872" i="13"/>
  <c r="G795" i="14"/>
  <c r="B794" i="20"/>
  <c r="D794" i="20" s="1"/>
  <c r="I913" i="4"/>
  <c r="H913" i="4"/>
  <c r="E913" i="4" s="1"/>
  <c r="L913" i="4" s="1"/>
  <c r="K913" i="4" s="1"/>
  <c r="C913" i="4"/>
  <c r="B914" i="4"/>
  <c r="G796" i="14" l="1"/>
  <c r="B795" i="20"/>
  <c r="D795" i="20" s="1"/>
  <c r="B874" i="13"/>
  <c r="C873" i="13"/>
  <c r="D873" i="13"/>
  <c r="E873" i="13"/>
  <c r="C876" i="12"/>
  <c r="D876" i="12"/>
  <c r="E876" i="12"/>
  <c r="N878" i="3"/>
  <c r="B877" i="12"/>
  <c r="I914" i="4"/>
  <c r="H914" i="4"/>
  <c r="E914" i="4" s="1"/>
  <c r="L914" i="4" s="1"/>
  <c r="K914" i="4" s="1"/>
  <c r="C914" i="4"/>
  <c r="B915" i="4"/>
  <c r="C877" i="12" l="1"/>
  <c r="D877" i="12"/>
  <c r="E877" i="12"/>
  <c r="N879" i="3"/>
  <c r="B878" i="12"/>
  <c r="B875" i="13"/>
  <c r="C874" i="13"/>
  <c r="D874" i="13"/>
  <c r="E874" i="13"/>
  <c r="G797" i="14"/>
  <c r="B796" i="20"/>
  <c r="D796" i="20" s="1"/>
  <c r="I915" i="4"/>
  <c r="H915" i="4"/>
  <c r="E915" i="4" s="1"/>
  <c r="L915" i="4" s="1"/>
  <c r="K915" i="4" s="1"/>
  <c r="C915" i="4"/>
  <c r="B916" i="4"/>
  <c r="G798" i="14" l="1"/>
  <c r="B797" i="20"/>
  <c r="D797" i="20" s="1"/>
  <c r="B876" i="13"/>
  <c r="C875" i="13"/>
  <c r="D875" i="13"/>
  <c r="E875" i="13"/>
  <c r="C878" i="12"/>
  <c r="D878" i="12"/>
  <c r="E878" i="12"/>
  <c r="N880" i="3"/>
  <c r="B879" i="12"/>
  <c r="I916" i="4"/>
  <c r="H916" i="4"/>
  <c r="E916" i="4" s="1"/>
  <c r="L916" i="4" s="1"/>
  <c r="K916" i="4" s="1"/>
  <c r="C916" i="4"/>
  <c r="B917" i="4"/>
  <c r="C879" i="12" l="1"/>
  <c r="D879" i="12"/>
  <c r="E879" i="12"/>
  <c r="N881" i="3"/>
  <c r="B880" i="12"/>
  <c r="B877" i="13"/>
  <c r="C876" i="13"/>
  <c r="D876" i="13"/>
  <c r="E876" i="13"/>
  <c r="G799" i="14"/>
  <c r="B798" i="20"/>
  <c r="D798" i="20" s="1"/>
  <c r="I917" i="4"/>
  <c r="H917" i="4"/>
  <c r="E917" i="4" s="1"/>
  <c r="L917" i="4" s="1"/>
  <c r="K917" i="4" s="1"/>
  <c r="C917" i="4"/>
  <c r="B918" i="4"/>
  <c r="G800" i="14" l="1"/>
  <c r="B799" i="20"/>
  <c r="D799" i="20" s="1"/>
  <c r="B878" i="13"/>
  <c r="C877" i="13"/>
  <c r="D877" i="13"/>
  <c r="E877" i="13"/>
  <c r="C880" i="12"/>
  <c r="D880" i="12"/>
  <c r="E880" i="12"/>
  <c r="N882" i="3"/>
  <c r="B881" i="12"/>
  <c r="I918" i="4"/>
  <c r="H918" i="4"/>
  <c r="E918" i="4" s="1"/>
  <c r="L918" i="4" s="1"/>
  <c r="K918" i="4" s="1"/>
  <c r="C918" i="4"/>
  <c r="B919" i="4"/>
  <c r="C881" i="12" l="1"/>
  <c r="D881" i="12"/>
  <c r="E881" i="12"/>
  <c r="N883" i="3"/>
  <c r="B882" i="12"/>
  <c r="B879" i="13"/>
  <c r="C878" i="13"/>
  <c r="D878" i="13"/>
  <c r="E878" i="13"/>
  <c r="G801" i="14"/>
  <c r="B800" i="20"/>
  <c r="D800" i="20" s="1"/>
  <c r="I919" i="4"/>
  <c r="H919" i="4"/>
  <c r="E919" i="4" s="1"/>
  <c r="L919" i="4" s="1"/>
  <c r="K919" i="4" s="1"/>
  <c r="C919" i="4"/>
  <c r="B920" i="4"/>
  <c r="G802" i="14" l="1"/>
  <c r="B801" i="20"/>
  <c r="D801" i="20" s="1"/>
  <c r="B880" i="13"/>
  <c r="C879" i="13"/>
  <c r="D879" i="13"/>
  <c r="E879" i="13"/>
  <c r="C882" i="12"/>
  <c r="D882" i="12"/>
  <c r="E882" i="12"/>
  <c r="N884" i="3"/>
  <c r="B883" i="12"/>
  <c r="I920" i="4"/>
  <c r="H920" i="4"/>
  <c r="E920" i="4" s="1"/>
  <c r="L920" i="4" s="1"/>
  <c r="K920" i="4" s="1"/>
  <c r="C920" i="4"/>
  <c r="B921" i="4"/>
  <c r="C883" i="12" l="1"/>
  <c r="D883" i="12"/>
  <c r="E883" i="12"/>
  <c r="N885" i="3"/>
  <c r="B884" i="12"/>
  <c r="B881" i="13"/>
  <c r="C880" i="13"/>
  <c r="D880" i="13"/>
  <c r="E880" i="13"/>
  <c r="G803" i="14"/>
  <c r="B802" i="20"/>
  <c r="D802" i="20" s="1"/>
  <c r="I921" i="4"/>
  <c r="H921" i="4"/>
  <c r="E921" i="4" s="1"/>
  <c r="L921" i="4" s="1"/>
  <c r="K921" i="4" s="1"/>
  <c r="C921" i="4"/>
  <c r="G804" i="14" l="1"/>
  <c r="B803" i="20"/>
  <c r="D803" i="20" s="1"/>
  <c r="B882" i="13"/>
  <c r="C881" i="13"/>
  <c r="D881" i="13"/>
  <c r="E881" i="13"/>
  <c r="C884" i="12"/>
  <c r="D884" i="12"/>
  <c r="E884" i="12"/>
  <c r="N886" i="3"/>
  <c r="B885" i="12"/>
  <c r="B922" i="4"/>
  <c r="L922" i="4" s="1"/>
  <c r="K922" i="4" s="1"/>
  <c r="B923" i="4"/>
  <c r="C885" i="12" l="1"/>
  <c r="D885" i="12"/>
  <c r="E885" i="12"/>
  <c r="N887" i="3"/>
  <c r="B886" i="12"/>
  <c r="B883" i="13"/>
  <c r="C882" i="13"/>
  <c r="D882" i="13"/>
  <c r="E882" i="13"/>
  <c r="G805" i="14"/>
  <c r="B804" i="20"/>
  <c r="D804" i="20" s="1"/>
  <c r="I923" i="4"/>
  <c r="H923" i="4"/>
  <c r="E923" i="4" s="1"/>
  <c r="L923" i="4" s="1"/>
  <c r="K923" i="4" s="1"/>
  <c r="C923" i="4"/>
  <c r="I922" i="4"/>
  <c r="H922" i="4"/>
  <c r="C922" i="4"/>
  <c r="G806" i="14" l="1"/>
  <c r="B805" i="20"/>
  <c r="D805" i="20" s="1"/>
  <c r="B884" i="13"/>
  <c r="C883" i="13"/>
  <c r="D883" i="13"/>
  <c r="E883" i="13"/>
  <c r="C886" i="12"/>
  <c r="D886" i="12"/>
  <c r="E886" i="12"/>
  <c r="N888" i="3"/>
  <c r="B887" i="12"/>
  <c r="B924" i="4"/>
  <c r="C887" i="12" l="1"/>
  <c r="D887" i="12"/>
  <c r="E887" i="12"/>
  <c r="N889" i="3"/>
  <c r="B888" i="12"/>
  <c r="B885" i="13"/>
  <c r="C884" i="13"/>
  <c r="D884" i="13"/>
  <c r="E884" i="13"/>
  <c r="G807" i="14"/>
  <c r="B806" i="20"/>
  <c r="D806" i="20" s="1"/>
  <c r="I924" i="4"/>
  <c r="H924" i="4"/>
  <c r="E924" i="4" s="1"/>
  <c r="L924" i="4" s="1"/>
  <c r="K924" i="4" s="1"/>
  <c r="C924" i="4"/>
  <c r="B925" i="4"/>
  <c r="B926" i="4"/>
  <c r="G808" i="14" l="1"/>
  <c r="B807" i="20"/>
  <c r="D807" i="20" s="1"/>
  <c r="B886" i="13"/>
  <c r="C885" i="13"/>
  <c r="D885" i="13"/>
  <c r="E885" i="13"/>
  <c r="C888" i="12"/>
  <c r="D888" i="12"/>
  <c r="E888" i="12"/>
  <c r="N890" i="3"/>
  <c r="B889" i="12"/>
  <c r="I926" i="4"/>
  <c r="H926" i="4"/>
  <c r="E926" i="4" s="1"/>
  <c r="L926" i="4" s="1"/>
  <c r="C926" i="4"/>
  <c r="I925" i="4"/>
  <c r="H925" i="4"/>
  <c r="E925" i="4" s="1"/>
  <c r="L925" i="4" s="1"/>
  <c r="K925" i="4" s="1"/>
  <c r="K926" i="4" s="1"/>
  <c r="C925" i="4"/>
  <c r="C889" i="12" l="1"/>
  <c r="D889" i="12"/>
  <c r="E889" i="12"/>
  <c r="N891" i="3"/>
  <c r="B890" i="12"/>
  <c r="B887" i="13"/>
  <c r="C886" i="13"/>
  <c r="D886" i="13"/>
  <c r="E886" i="13"/>
  <c r="G809" i="14"/>
  <c r="B808" i="20"/>
  <c r="D808" i="20" s="1"/>
  <c r="B927" i="4"/>
  <c r="G810" i="14" l="1"/>
  <c r="B809" i="20"/>
  <c r="D809" i="20" s="1"/>
  <c r="B888" i="13"/>
  <c r="C887" i="13"/>
  <c r="D887" i="13"/>
  <c r="E887" i="13"/>
  <c r="C890" i="12"/>
  <c r="D890" i="12"/>
  <c r="E890" i="12"/>
  <c r="N892" i="3"/>
  <c r="B891" i="12"/>
  <c r="I927" i="4"/>
  <c r="H927" i="4"/>
  <c r="E927" i="4" s="1"/>
  <c r="L927" i="4" s="1"/>
  <c r="K927" i="4" s="1"/>
  <c r="C927" i="4"/>
  <c r="B928" i="4"/>
  <c r="C891" i="12" l="1"/>
  <c r="D891" i="12"/>
  <c r="E891" i="12"/>
  <c r="N893" i="3"/>
  <c r="B892" i="12"/>
  <c r="B889" i="13"/>
  <c r="C888" i="13"/>
  <c r="D888" i="13"/>
  <c r="E888" i="13"/>
  <c r="G811" i="14"/>
  <c r="B810" i="20"/>
  <c r="D810" i="20" s="1"/>
  <c r="I928" i="4"/>
  <c r="H928" i="4"/>
  <c r="E928" i="4" s="1"/>
  <c r="L928" i="4" s="1"/>
  <c r="K928" i="4" s="1"/>
  <c r="C928" i="4"/>
  <c r="B929" i="4"/>
  <c r="G812" i="14" l="1"/>
  <c r="B811" i="20"/>
  <c r="D811" i="20" s="1"/>
  <c r="B890" i="13"/>
  <c r="C889" i="13"/>
  <c r="D889" i="13"/>
  <c r="E889" i="13"/>
  <c r="C892" i="12"/>
  <c r="D892" i="12"/>
  <c r="E892" i="12"/>
  <c r="N894" i="3"/>
  <c r="B893" i="12"/>
  <c r="I929" i="4"/>
  <c r="H929" i="4"/>
  <c r="E929" i="4" s="1"/>
  <c r="L929" i="4" s="1"/>
  <c r="K929" i="4" s="1"/>
  <c r="C929" i="4"/>
  <c r="B930" i="4"/>
  <c r="C893" i="12" l="1"/>
  <c r="D893" i="12"/>
  <c r="E893" i="12"/>
  <c r="N895" i="3"/>
  <c r="B894" i="12"/>
  <c r="B891" i="13"/>
  <c r="C890" i="13"/>
  <c r="D890" i="13"/>
  <c r="E890" i="13"/>
  <c r="G813" i="14"/>
  <c r="B812" i="20"/>
  <c r="D812" i="20" s="1"/>
  <c r="I930" i="4"/>
  <c r="H930" i="4"/>
  <c r="E930" i="4" s="1"/>
  <c r="L930" i="4" s="1"/>
  <c r="K930" i="4" s="1"/>
  <c r="C930" i="4"/>
  <c r="B931" i="4"/>
  <c r="G814" i="14" l="1"/>
  <c r="B813" i="20"/>
  <c r="D813" i="20" s="1"/>
  <c r="B892" i="13"/>
  <c r="C891" i="13"/>
  <c r="D891" i="13"/>
  <c r="E891" i="13"/>
  <c r="C894" i="12"/>
  <c r="D894" i="12"/>
  <c r="E894" i="12"/>
  <c r="N896" i="3"/>
  <c r="B895" i="12"/>
  <c r="I931" i="4"/>
  <c r="H931" i="4"/>
  <c r="E931" i="4" s="1"/>
  <c r="L931" i="4" s="1"/>
  <c r="K931" i="4" s="1"/>
  <c r="C931" i="4"/>
  <c r="B932" i="4"/>
  <c r="C895" i="12" l="1"/>
  <c r="D895" i="12"/>
  <c r="E895" i="12"/>
  <c r="N897" i="3"/>
  <c r="B896" i="12"/>
  <c r="B893" i="13"/>
  <c r="C892" i="13"/>
  <c r="D892" i="13"/>
  <c r="E892" i="13"/>
  <c r="G815" i="14"/>
  <c r="B814" i="20"/>
  <c r="D814" i="20" s="1"/>
  <c r="I932" i="4"/>
  <c r="H932" i="4"/>
  <c r="E932" i="4" s="1"/>
  <c r="L932" i="4" s="1"/>
  <c r="K932" i="4" s="1"/>
  <c r="C932" i="4"/>
  <c r="B933" i="4"/>
  <c r="G816" i="14" l="1"/>
  <c r="B815" i="20"/>
  <c r="D815" i="20" s="1"/>
  <c r="B894" i="13"/>
  <c r="C893" i="13"/>
  <c r="D893" i="13"/>
  <c r="E893" i="13"/>
  <c r="C896" i="12"/>
  <c r="D896" i="12"/>
  <c r="E896" i="12"/>
  <c r="N898" i="3"/>
  <c r="B897" i="12"/>
  <c r="I933" i="4"/>
  <c r="H933" i="4"/>
  <c r="E933" i="4" s="1"/>
  <c r="L933" i="4" s="1"/>
  <c r="K933" i="4" s="1"/>
  <c r="C933" i="4"/>
  <c r="B934" i="4"/>
  <c r="C897" i="12" l="1"/>
  <c r="D897" i="12"/>
  <c r="E897" i="12"/>
  <c r="N899" i="3"/>
  <c r="B898" i="12"/>
  <c r="B895" i="13"/>
  <c r="C894" i="13"/>
  <c r="D894" i="13"/>
  <c r="E894" i="13"/>
  <c r="G817" i="14"/>
  <c r="B816" i="20"/>
  <c r="D816" i="20" s="1"/>
  <c r="I934" i="4"/>
  <c r="H934" i="4"/>
  <c r="E934" i="4" s="1"/>
  <c r="L934" i="4" s="1"/>
  <c r="K934" i="4" s="1"/>
  <c r="C934" i="4"/>
  <c r="B935" i="4"/>
  <c r="G818" i="14" l="1"/>
  <c r="B817" i="20"/>
  <c r="D817" i="20" s="1"/>
  <c r="B896" i="13"/>
  <c r="C895" i="13"/>
  <c r="D895" i="13"/>
  <c r="E895" i="13"/>
  <c r="C898" i="12"/>
  <c r="D898" i="12"/>
  <c r="E898" i="12"/>
  <c r="N900" i="3"/>
  <c r="B899" i="12"/>
  <c r="I935" i="4"/>
  <c r="H935" i="4"/>
  <c r="E935" i="4" s="1"/>
  <c r="L935" i="4" s="1"/>
  <c r="K935" i="4" s="1"/>
  <c r="C935" i="4"/>
  <c r="B936" i="4"/>
  <c r="C899" i="12" l="1"/>
  <c r="D899" i="12"/>
  <c r="E899" i="12"/>
  <c r="N901" i="3"/>
  <c r="B900" i="12"/>
  <c r="B897" i="13"/>
  <c r="C896" i="13"/>
  <c r="D896" i="13"/>
  <c r="E896" i="13"/>
  <c r="G819" i="14"/>
  <c r="B818" i="20"/>
  <c r="D818" i="20" s="1"/>
  <c r="I936" i="4"/>
  <c r="H936" i="4"/>
  <c r="E936" i="4" s="1"/>
  <c r="L936" i="4" s="1"/>
  <c r="K936" i="4" s="1"/>
  <c r="C936" i="4"/>
  <c r="B937" i="4"/>
  <c r="G820" i="14" l="1"/>
  <c r="B819" i="20"/>
  <c r="D819" i="20" s="1"/>
  <c r="B898" i="13"/>
  <c r="C897" i="13"/>
  <c r="D897" i="13"/>
  <c r="E897" i="13"/>
  <c r="C900" i="12"/>
  <c r="D900" i="12"/>
  <c r="E900" i="12"/>
  <c r="N902" i="3"/>
  <c r="B901" i="12"/>
  <c r="I937" i="4"/>
  <c r="H937" i="4"/>
  <c r="E937" i="4" s="1"/>
  <c r="L937" i="4" s="1"/>
  <c r="K937" i="4" s="1"/>
  <c r="C937" i="4"/>
  <c r="B938" i="4"/>
  <c r="C901" i="12" l="1"/>
  <c r="D901" i="12"/>
  <c r="E901" i="12"/>
  <c r="N903" i="3"/>
  <c r="B902" i="12"/>
  <c r="B899" i="13"/>
  <c r="C898" i="13"/>
  <c r="D898" i="13"/>
  <c r="E898" i="13"/>
  <c r="G821" i="14"/>
  <c r="B820" i="20"/>
  <c r="D820" i="20" s="1"/>
  <c r="I938" i="4"/>
  <c r="H938" i="4"/>
  <c r="E938" i="4" s="1"/>
  <c r="L938" i="4" s="1"/>
  <c r="K938" i="4" s="1"/>
  <c r="C938" i="4"/>
  <c r="B939" i="4"/>
  <c r="G822" i="14" l="1"/>
  <c r="B821" i="20"/>
  <c r="D821" i="20" s="1"/>
  <c r="B900" i="13"/>
  <c r="C899" i="13"/>
  <c r="D899" i="13"/>
  <c r="E899" i="13"/>
  <c r="C902" i="12"/>
  <c r="D902" i="12"/>
  <c r="E902" i="12"/>
  <c r="N904" i="3"/>
  <c r="B903" i="12"/>
  <c r="I939" i="4"/>
  <c r="H939" i="4"/>
  <c r="E939" i="4" s="1"/>
  <c r="L939" i="4" s="1"/>
  <c r="K939" i="4" s="1"/>
  <c r="C939" i="4"/>
  <c r="B940" i="4"/>
  <c r="C903" i="12" l="1"/>
  <c r="D903" i="12"/>
  <c r="E903" i="12"/>
  <c r="N905" i="3"/>
  <c r="B904" i="12"/>
  <c r="C900" i="13"/>
  <c r="D900" i="13"/>
  <c r="E900" i="13"/>
  <c r="B901" i="13"/>
  <c r="G823" i="14"/>
  <c r="B822" i="20"/>
  <c r="D822" i="20" s="1"/>
  <c r="I940" i="4"/>
  <c r="H940" i="4"/>
  <c r="E940" i="4" s="1"/>
  <c r="L940" i="4" s="1"/>
  <c r="K940" i="4" s="1"/>
  <c r="C940" i="4"/>
  <c r="B941" i="4"/>
  <c r="G824" i="14" l="1"/>
  <c r="B823" i="20"/>
  <c r="D823" i="20" s="1"/>
  <c r="B902" i="13"/>
  <c r="C901" i="13"/>
  <c r="D901" i="13"/>
  <c r="E901" i="13"/>
  <c r="C904" i="12"/>
  <c r="D904" i="12"/>
  <c r="E904" i="12"/>
  <c r="N906" i="3"/>
  <c r="B905" i="12"/>
  <c r="I941" i="4"/>
  <c r="H941" i="4"/>
  <c r="E941" i="4" s="1"/>
  <c r="L941" i="4" s="1"/>
  <c r="K941" i="4" s="1"/>
  <c r="C941" i="4"/>
  <c r="B942" i="4"/>
  <c r="C905" i="12" l="1"/>
  <c r="D905" i="12"/>
  <c r="E905" i="12"/>
  <c r="N907" i="3"/>
  <c r="B906" i="12"/>
  <c r="B903" i="13"/>
  <c r="C902" i="13"/>
  <c r="D902" i="13"/>
  <c r="E902" i="13"/>
  <c r="G825" i="14"/>
  <c r="B824" i="20"/>
  <c r="D824" i="20" s="1"/>
  <c r="I942" i="4"/>
  <c r="H942" i="4"/>
  <c r="E942" i="4" s="1"/>
  <c r="L942" i="4" s="1"/>
  <c r="K942" i="4" s="1"/>
  <c r="C942" i="4"/>
  <c r="B943" i="4"/>
  <c r="G826" i="14" l="1"/>
  <c r="B825" i="20"/>
  <c r="D825" i="20" s="1"/>
  <c r="B904" i="13"/>
  <c r="C903" i="13"/>
  <c r="D903" i="13"/>
  <c r="E903" i="13"/>
  <c r="C906" i="12"/>
  <c r="D906" i="12"/>
  <c r="E906" i="12"/>
  <c r="N908" i="3"/>
  <c r="B907" i="12"/>
  <c r="I943" i="4"/>
  <c r="H943" i="4"/>
  <c r="E943" i="4" s="1"/>
  <c r="L943" i="4" s="1"/>
  <c r="K943" i="4" s="1"/>
  <c r="C943" i="4"/>
  <c r="B944" i="4"/>
  <c r="C907" i="12" l="1"/>
  <c r="D907" i="12"/>
  <c r="E907" i="12"/>
  <c r="N909" i="3"/>
  <c r="B908" i="12"/>
  <c r="B905" i="13"/>
  <c r="C904" i="13"/>
  <c r="D904" i="13"/>
  <c r="E904" i="13"/>
  <c r="G827" i="14"/>
  <c r="B826" i="20"/>
  <c r="D826" i="20" s="1"/>
  <c r="I944" i="4"/>
  <c r="H944" i="4"/>
  <c r="E944" i="4" s="1"/>
  <c r="L944" i="4" s="1"/>
  <c r="K944" i="4" s="1"/>
  <c r="C944" i="4"/>
  <c r="B945" i="4"/>
  <c r="G828" i="14" l="1"/>
  <c r="B827" i="20"/>
  <c r="D827" i="20" s="1"/>
  <c r="B906" i="13"/>
  <c r="C905" i="13"/>
  <c r="D905" i="13"/>
  <c r="E905" i="13"/>
  <c r="C908" i="12"/>
  <c r="D908" i="12"/>
  <c r="E908" i="12"/>
  <c r="N910" i="3"/>
  <c r="B909" i="12"/>
  <c r="I945" i="4"/>
  <c r="H945" i="4"/>
  <c r="E945" i="4" s="1"/>
  <c r="L945" i="4" s="1"/>
  <c r="K945" i="4" s="1"/>
  <c r="C945" i="4"/>
  <c r="B946" i="4"/>
  <c r="C909" i="12" l="1"/>
  <c r="D909" i="12"/>
  <c r="E909" i="12"/>
  <c r="N911" i="3"/>
  <c r="B910" i="12"/>
  <c r="B907" i="13"/>
  <c r="C906" i="13"/>
  <c r="D906" i="13"/>
  <c r="E906" i="13"/>
  <c r="G829" i="14"/>
  <c r="B828" i="20"/>
  <c r="D828" i="20" s="1"/>
  <c r="I946" i="4"/>
  <c r="H946" i="4"/>
  <c r="E946" i="4" s="1"/>
  <c r="L946" i="4" s="1"/>
  <c r="K946" i="4" s="1"/>
  <c r="C946" i="4"/>
  <c r="B947" i="4"/>
  <c r="G830" i="14" l="1"/>
  <c r="B829" i="20"/>
  <c r="D829" i="20" s="1"/>
  <c r="B908" i="13"/>
  <c r="C907" i="13"/>
  <c r="D907" i="13"/>
  <c r="E907" i="13"/>
  <c r="C910" i="12"/>
  <c r="D910" i="12"/>
  <c r="E910" i="12"/>
  <c r="N912" i="3"/>
  <c r="B911" i="12"/>
  <c r="I947" i="4"/>
  <c r="H947" i="4"/>
  <c r="E947" i="4" s="1"/>
  <c r="L947" i="4" s="1"/>
  <c r="K947" i="4" s="1"/>
  <c r="C947" i="4"/>
  <c r="B948" i="4"/>
  <c r="C911" i="12" l="1"/>
  <c r="D911" i="12"/>
  <c r="E911" i="12"/>
  <c r="N913" i="3"/>
  <c r="B912" i="12"/>
  <c r="B909" i="13"/>
  <c r="C908" i="13"/>
  <c r="D908" i="13"/>
  <c r="E908" i="13"/>
  <c r="G831" i="14"/>
  <c r="B830" i="20"/>
  <c r="D830" i="20" s="1"/>
  <c r="I948" i="4"/>
  <c r="H948" i="4"/>
  <c r="E948" i="4" s="1"/>
  <c r="L948" i="4" s="1"/>
  <c r="K948" i="4" s="1"/>
  <c r="C948" i="4"/>
  <c r="B949" i="4"/>
  <c r="G832" i="14" l="1"/>
  <c r="B831" i="20"/>
  <c r="D831" i="20" s="1"/>
  <c r="B910" i="13"/>
  <c r="C909" i="13"/>
  <c r="D909" i="13"/>
  <c r="E909" i="13"/>
  <c r="C912" i="12"/>
  <c r="D912" i="12"/>
  <c r="E912" i="12"/>
  <c r="N914" i="3"/>
  <c r="B913" i="12"/>
  <c r="I949" i="4"/>
  <c r="H949" i="4"/>
  <c r="E949" i="4" s="1"/>
  <c r="L949" i="4" s="1"/>
  <c r="K949" i="4" s="1"/>
  <c r="C949" i="4"/>
  <c r="B950" i="4"/>
  <c r="C913" i="12" l="1"/>
  <c r="D913" i="12"/>
  <c r="E913" i="12"/>
  <c r="N915" i="3"/>
  <c r="B914" i="12"/>
  <c r="B911" i="13"/>
  <c r="C910" i="13"/>
  <c r="D910" i="13"/>
  <c r="E910" i="13"/>
  <c r="G833" i="14"/>
  <c r="B832" i="20"/>
  <c r="D832" i="20" s="1"/>
  <c r="I950" i="4"/>
  <c r="H950" i="4"/>
  <c r="E950" i="4" s="1"/>
  <c r="L950" i="4" s="1"/>
  <c r="K950" i="4" s="1"/>
  <c r="C950" i="4"/>
  <c r="B951" i="4"/>
  <c r="G834" i="14" l="1"/>
  <c r="B833" i="20"/>
  <c r="D833" i="20" s="1"/>
  <c r="B912" i="13"/>
  <c r="C911" i="13"/>
  <c r="D911" i="13"/>
  <c r="E911" i="13"/>
  <c r="C914" i="12"/>
  <c r="D914" i="12"/>
  <c r="E914" i="12"/>
  <c r="N916" i="3"/>
  <c r="B915" i="12"/>
  <c r="I951" i="4"/>
  <c r="H951" i="4"/>
  <c r="E951" i="4" s="1"/>
  <c r="L951" i="4" s="1"/>
  <c r="K951" i="4" s="1"/>
  <c r="C951" i="4"/>
  <c r="B952" i="4"/>
  <c r="C915" i="12" l="1"/>
  <c r="D915" i="12"/>
  <c r="E915" i="12"/>
  <c r="N917" i="3"/>
  <c r="B916" i="12"/>
  <c r="B913" i="13"/>
  <c r="C912" i="13"/>
  <c r="D912" i="13"/>
  <c r="E912" i="13"/>
  <c r="G835" i="14"/>
  <c r="B834" i="20"/>
  <c r="D834" i="20" s="1"/>
  <c r="I952" i="4"/>
  <c r="H952" i="4"/>
  <c r="E952" i="4" s="1"/>
  <c r="L952" i="4" s="1"/>
  <c r="K952" i="4" s="1"/>
  <c r="C952" i="4"/>
  <c r="B953" i="4"/>
  <c r="G836" i="14" l="1"/>
  <c r="B835" i="20"/>
  <c r="D835" i="20" s="1"/>
  <c r="B914" i="13"/>
  <c r="C913" i="13"/>
  <c r="D913" i="13"/>
  <c r="E913" i="13"/>
  <c r="C916" i="12"/>
  <c r="D916" i="12"/>
  <c r="E916" i="12"/>
  <c r="N918" i="3"/>
  <c r="B917" i="12"/>
  <c r="I953" i="4"/>
  <c r="H953" i="4"/>
  <c r="E953" i="4" s="1"/>
  <c r="L953" i="4" s="1"/>
  <c r="K953" i="4" s="1"/>
  <c r="C953" i="4"/>
  <c r="B954" i="4"/>
  <c r="C917" i="12" l="1"/>
  <c r="D917" i="12"/>
  <c r="E917" i="12"/>
  <c r="N919" i="3"/>
  <c r="B918" i="12"/>
  <c r="B915" i="13"/>
  <c r="C914" i="13"/>
  <c r="D914" i="13"/>
  <c r="E914" i="13"/>
  <c r="G837" i="14"/>
  <c r="B836" i="20"/>
  <c r="D836" i="20" s="1"/>
  <c r="I954" i="4"/>
  <c r="H954" i="4"/>
  <c r="E954" i="4" s="1"/>
  <c r="L954" i="4" s="1"/>
  <c r="K954" i="4" s="1"/>
  <c r="K955" i="4" s="1"/>
  <c r="K956" i="4" s="1"/>
  <c r="C954" i="4"/>
  <c r="B957" i="4"/>
  <c r="G838" i="14" l="1"/>
  <c r="B837" i="20"/>
  <c r="D837" i="20" s="1"/>
  <c r="B916" i="13"/>
  <c r="C915" i="13"/>
  <c r="D915" i="13"/>
  <c r="E915" i="13"/>
  <c r="C918" i="12"/>
  <c r="D918" i="12"/>
  <c r="E918" i="12"/>
  <c r="N920" i="3"/>
  <c r="B919" i="12"/>
  <c r="I957" i="4"/>
  <c r="H957" i="4"/>
  <c r="E957" i="4" s="1"/>
  <c r="L957" i="4" s="1"/>
  <c r="K957" i="4" s="1"/>
  <c r="C957" i="4"/>
  <c r="B958" i="4"/>
  <c r="C919" i="12" l="1"/>
  <c r="D919" i="12"/>
  <c r="E919" i="12"/>
  <c r="N921" i="3"/>
  <c r="B920" i="12"/>
  <c r="B917" i="13"/>
  <c r="C916" i="13"/>
  <c r="D916" i="13"/>
  <c r="E916" i="13"/>
  <c r="G839" i="14"/>
  <c r="B838" i="20"/>
  <c r="D838" i="20" s="1"/>
  <c r="I958" i="4"/>
  <c r="H958" i="4"/>
  <c r="E958" i="4" s="1"/>
  <c r="L958" i="4" s="1"/>
  <c r="K958" i="4" s="1"/>
  <c r="C958" i="4"/>
  <c r="B959" i="4"/>
  <c r="G840" i="14" l="1"/>
  <c r="B839" i="20"/>
  <c r="D839" i="20" s="1"/>
  <c r="B918" i="13"/>
  <c r="C917" i="13"/>
  <c r="D917" i="13"/>
  <c r="E917" i="13"/>
  <c r="C920" i="12"/>
  <c r="D920" i="12"/>
  <c r="E920" i="12"/>
  <c r="N922" i="3"/>
  <c r="B921" i="12"/>
  <c r="I959" i="4"/>
  <c r="H959" i="4"/>
  <c r="E959" i="4" s="1"/>
  <c r="L959" i="4" s="1"/>
  <c r="K959" i="4" s="1"/>
  <c r="C959" i="4"/>
  <c r="B960" i="4"/>
  <c r="C921" i="12" l="1"/>
  <c r="D921" i="12"/>
  <c r="E921" i="12"/>
  <c r="N923" i="3"/>
  <c r="B922" i="12"/>
  <c r="B919" i="13"/>
  <c r="C918" i="13"/>
  <c r="D918" i="13"/>
  <c r="E918" i="13"/>
  <c r="G841" i="14"/>
  <c r="B840" i="20"/>
  <c r="D840" i="20" s="1"/>
  <c r="I960" i="4"/>
  <c r="H960" i="4"/>
  <c r="E960" i="4" s="1"/>
  <c r="L960" i="4" s="1"/>
  <c r="K960" i="4" s="1"/>
  <c r="C960" i="4"/>
  <c r="B961" i="4"/>
  <c r="G842" i="14" l="1"/>
  <c r="B841" i="20"/>
  <c r="D841" i="20" s="1"/>
  <c r="B920" i="13"/>
  <c r="C919" i="13"/>
  <c r="D919" i="13"/>
  <c r="E919" i="13"/>
  <c r="C922" i="12"/>
  <c r="D922" i="12"/>
  <c r="E922" i="12"/>
  <c r="N924" i="3"/>
  <c r="B923" i="12"/>
  <c r="I961" i="4"/>
  <c r="H961" i="4"/>
  <c r="E961" i="4" s="1"/>
  <c r="L961" i="4" s="1"/>
  <c r="K961" i="4" s="1"/>
  <c r="C961" i="4"/>
  <c r="B962" i="4"/>
  <c r="C923" i="12" l="1"/>
  <c r="D923" i="12"/>
  <c r="E923" i="12"/>
  <c r="N925" i="3"/>
  <c r="B924" i="12"/>
  <c r="B921" i="13"/>
  <c r="C920" i="13"/>
  <c r="D920" i="13"/>
  <c r="E920" i="13"/>
  <c r="G843" i="14"/>
  <c r="B842" i="20"/>
  <c r="D842" i="20" s="1"/>
  <c r="I962" i="4"/>
  <c r="H962" i="4"/>
  <c r="E962" i="4" s="1"/>
  <c r="L962" i="4" s="1"/>
  <c r="K962" i="4" s="1"/>
  <c r="C962" i="4"/>
  <c r="B963" i="4"/>
  <c r="G844" i="14" l="1"/>
  <c r="B843" i="20"/>
  <c r="D843" i="20" s="1"/>
  <c r="B922" i="13"/>
  <c r="C921" i="13"/>
  <c r="D921" i="13"/>
  <c r="E921" i="13"/>
  <c r="C924" i="12"/>
  <c r="D924" i="12"/>
  <c r="E924" i="12"/>
  <c r="N926" i="3"/>
  <c r="B925" i="12"/>
  <c r="I963" i="4"/>
  <c r="H963" i="4"/>
  <c r="E963" i="4" s="1"/>
  <c r="L963" i="4" s="1"/>
  <c r="K963" i="4" s="1"/>
  <c r="C963" i="4"/>
  <c r="B964" i="4"/>
  <c r="C925" i="12" l="1"/>
  <c r="D925" i="12"/>
  <c r="E925" i="12"/>
  <c r="N927" i="3"/>
  <c r="B926" i="12"/>
  <c r="B923" i="13"/>
  <c r="C922" i="13"/>
  <c r="D922" i="13"/>
  <c r="E922" i="13"/>
  <c r="G845" i="14"/>
  <c r="B844" i="20"/>
  <c r="D844" i="20" s="1"/>
  <c r="I964" i="4"/>
  <c r="H964" i="4"/>
  <c r="E964" i="4" s="1"/>
  <c r="L964" i="4" s="1"/>
  <c r="K964" i="4" s="1"/>
  <c r="C964" i="4"/>
  <c r="B965" i="4"/>
  <c r="G846" i="14" l="1"/>
  <c r="B845" i="20"/>
  <c r="D845" i="20" s="1"/>
  <c r="B924" i="13"/>
  <c r="C923" i="13"/>
  <c r="D923" i="13"/>
  <c r="E923" i="13"/>
  <c r="C926" i="12"/>
  <c r="D926" i="12"/>
  <c r="E926" i="12"/>
  <c r="N928" i="3"/>
  <c r="B927" i="12"/>
  <c r="I965" i="4"/>
  <c r="H965" i="4"/>
  <c r="E965" i="4" s="1"/>
  <c r="L965" i="4" s="1"/>
  <c r="K965" i="4" s="1"/>
  <c r="C965" i="4"/>
  <c r="B966" i="4"/>
  <c r="C927" i="12" l="1"/>
  <c r="D927" i="12"/>
  <c r="E927" i="12"/>
  <c r="N929" i="3"/>
  <c r="B928" i="12"/>
  <c r="B925" i="13"/>
  <c r="C924" i="13"/>
  <c r="D924" i="13"/>
  <c r="E924" i="13"/>
  <c r="G847" i="14"/>
  <c r="B846" i="20"/>
  <c r="D846" i="20" s="1"/>
  <c r="I966" i="4"/>
  <c r="H966" i="4"/>
  <c r="E966" i="4" s="1"/>
  <c r="L966" i="4" s="1"/>
  <c r="K966" i="4" s="1"/>
  <c r="C966" i="4"/>
  <c r="B967" i="4"/>
  <c r="G848" i="14" l="1"/>
  <c r="B847" i="20"/>
  <c r="D847" i="20" s="1"/>
  <c r="C925" i="13"/>
  <c r="D925" i="13"/>
  <c r="E925" i="13"/>
  <c r="B926" i="13"/>
  <c r="C928" i="12"/>
  <c r="D928" i="12"/>
  <c r="E928" i="12"/>
  <c r="N930" i="3"/>
  <c r="B929" i="12"/>
  <c r="I967" i="4"/>
  <c r="H967" i="4"/>
  <c r="E967" i="4" s="1"/>
  <c r="L967" i="4" s="1"/>
  <c r="K967" i="4" s="1"/>
  <c r="C967" i="4"/>
  <c r="B968" i="4"/>
  <c r="C929" i="12" l="1"/>
  <c r="D929" i="12"/>
  <c r="E929" i="12"/>
  <c r="N931" i="3"/>
  <c r="B930" i="12"/>
  <c r="B927" i="13"/>
  <c r="C926" i="13"/>
  <c r="D926" i="13"/>
  <c r="E926" i="13"/>
  <c r="G849" i="14"/>
  <c r="B848" i="20"/>
  <c r="D848" i="20" s="1"/>
  <c r="I968" i="4"/>
  <c r="H968" i="4"/>
  <c r="E968" i="4" s="1"/>
  <c r="L968" i="4" s="1"/>
  <c r="K968" i="4" s="1"/>
  <c r="C968" i="4"/>
  <c r="B969" i="4"/>
  <c r="G850" i="14" l="1"/>
  <c r="B849" i="20"/>
  <c r="D849" i="20" s="1"/>
  <c r="B928" i="13"/>
  <c r="C927" i="13"/>
  <c r="D927" i="13"/>
  <c r="E927" i="13"/>
  <c r="C930" i="12"/>
  <c r="D930" i="12"/>
  <c r="E930" i="12"/>
  <c r="N932" i="3"/>
  <c r="B931" i="12"/>
  <c r="I969" i="4"/>
  <c r="H969" i="4"/>
  <c r="E969" i="4" s="1"/>
  <c r="L969" i="4" s="1"/>
  <c r="K969" i="4" s="1"/>
  <c r="C969" i="4"/>
  <c r="B970" i="4"/>
  <c r="C931" i="12" l="1"/>
  <c r="D931" i="12"/>
  <c r="E931" i="12"/>
  <c r="N933" i="3"/>
  <c r="B932" i="12"/>
  <c r="B929" i="13"/>
  <c r="C928" i="13"/>
  <c r="D928" i="13"/>
  <c r="E928" i="13"/>
  <c r="G851" i="14"/>
  <c r="B850" i="20"/>
  <c r="D850" i="20" s="1"/>
  <c r="I970" i="4"/>
  <c r="H970" i="4"/>
  <c r="E970" i="4" s="1"/>
  <c r="L970" i="4" s="1"/>
  <c r="K970" i="4" s="1"/>
  <c r="C970" i="4"/>
  <c r="B971" i="4"/>
  <c r="G852" i="14" l="1"/>
  <c r="B851" i="20"/>
  <c r="D851" i="20" s="1"/>
  <c r="B930" i="13"/>
  <c r="C929" i="13"/>
  <c r="D929" i="13"/>
  <c r="E929" i="13"/>
  <c r="C932" i="12"/>
  <c r="D932" i="12"/>
  <c r="E932" i="12"/>
  <c r="N934" i="3"/>
  <c r="B933" i="12"/>
  <c r="I971" i="4"/>
  <c r="H971" i="4"/>
  <c r="E971" i="4" s="1"/>
  <c r="L971" i="4" s="1"/>
  <c r="K971" i="4" s="1"/>
  <c r="C971" i="4"/>
  <c r="B972" i="4"/>
  <c r="C933" i="12" l="1"/>
  <c r="D933" i="12"/>
  <c r="E933" i="12"/>
  <c r="N935" i="3"/>
  <c r="B934" i="12"/>
  <c r="B931" i="13"/>
  <c r="C930" i="13"/>
  <c r="D930" i="13"/>
  <c r="E930" i="13"/>
  <c r="G853" i="14"/>
  <c r="B852" i="20"/>
  <c r="D852" i="20" s="1"/>
  <c r="I972" i="4"/>
  <c r="H972" i="4"/>
  <c r="E972" i="4" s="1"/>
  <c r="L972" i="4" s="1"/>
  <c r="K972" i="4" s="1"/>
  <c r="C972" i="4"/>
  <c r="B973" i="4"/>
  <c r="G854" i="14" l="1"/>
  <c r="B853" i="20"/>
  <c r="D853" i="20" s="1"/>
  <c r="B932" i="13"/>
  <c r="C931" i="13"/>
  <c r="D931" i="13"/>
  <c r="E931" i="13"/>
  <c r="C934" i="12"/>
  <c r="D934" i="12"/>
  <c r="E934" i="12"/>
  <c r="N936" i="3"/>
  <c r="B935" i="12"/>
  <c r="I973" i="4"/>
  <c r="H973" i="4"/>
  <c r="E973" i="4" s="1"/>
  <c r="L973" i="4" s="1"/>
  <c r="K973" i="4" s="1"/>
  <c r="C973" i="4"/>
  <c r="B974" i="4"/>
  <c r="C935" i="12" l="1"/>
  <c r="D935" i="12"/>
  <c r="E935" i="12"/>
  <c r="N937" i="3"/>
  <c r="B936" i="12"/>
  <c r="B933" i="13"/>
  <c r="C932" i="13"/>
  <c r="D932" i="13"/>
  <c r="E932" i="13"/>
  <c r="G855" i="14"/>
  <c r="B854" i="20"/>
  <c r="D854" i="20" s="1"/>
  <c r="I974" i="4"/>
  <c r="H974" i="4"/>
  <c r="E974" i="4" s="1"/>
  <c r="L974" i="4" s="1"/>
  <c r="K974" i="4" s="1"/>
  <c r="C974" i="4"/>
  <c r="B975" i="4"/>
  <c r="G856" i="14" l="1"/>
  <c r="B855" i="20"/>
  <c r="D855" i="20" s="1"/>
  <c r="B934" i="13"/>
  <c r="C933" i="13"/>
  <c r="D933" i="13"/>
  <c r="E933" i="13"/>
  <c r="C936" i="12"/>
  <c r="D936" i="12"/>
  <c r="E936" i="12"/>
  <c r="N938" i="3"/>
  <c r="B937" i="12"/>
  <c r="I975" i="4"/>
  <c r="H975" i="4"/>
  <c r="E975" i="4" s="1"/>
  <c r="L975" i="4" s="1"/>
  <c r="K975" i="4" s="1"/>
  <c r="C975" i="4"/>
  <c r="B976" i="4"/>
  <c r="C937" i="12" l="1"/>
  <c r="D937" i="12"/>
  <c r="E937" i="12"/>
  <c r="N939" i="3"/>
  <c r="B938" i="12"/>
  <c r="B935" i="13"/>
  <c r="C934" i="13"/>
  <c r="D934" i="13"/>
  <c r="E934" i="13"/>
  <c r="G857" i="14"/>
  <c r="B856" i="20"/>
  <c r="D856" i="20" s="1"/>
  <c r="I976" i="4"/>
  <c r="H976" i="4"/>
  <c r="E976" i="4" s="1"/>
  <c r="L976" i="4" s="1"/>
  <c r="K976" i="4" s="1"/>
  <c r="C976" i="4"/>
  <c r="B977" i="4"/>
  <c r="G858" i="14" l="1"/>
  <c r="B857" i="20"/>
  <c r="D857" i="20" s="1"/>
  <c r="B936" i="13"/>
  <c r="C935" i="13"/>
  <c r="D935" i="13"/>
  <c r="E935" i="13"/>
  <c r="C938" i="12"/>
  <c r="D938" i="12"/>
  <c r="E938" i="12"/>
  <c r="N940" i="3"/>
  <c r="B939" i="12"/>
  <c r="I977" i="4"/>
  <c r="H977" i="4"/>
  <c r="E977" i="4" s="1"/>
  <c r="L977" i="4" s="1"/>
  <c r="K977" i="4" s="1"/>
  <c r="C977" i="4"/>
  <c r="B978" i="4"/>
  <c r="C939" i="12" l="1"/>
  <c r="D939" i="12"/>
  <c r="E939" i="12"/>
  <c r="N941" i="3"/>
  <c r="B940" i="12"/>
  <c r="B937" i="13"/>
  <c r="C936" i="13"/>
  <c r="D936" i="13"/>
  <c r="E936" i="13"/>
  <c r="G859" i="14"/>
  <c r="B858" i="20"/>
  <c r="D858" i="20" s="1"/>
  <c r="I978" i="4"/>
  <c r="H978" i="4"/>
  <c r="E978" i="4" s="1"/>
  <c r="L978" i="4" s="1"/>
  <c r="K978" i="4" s="1"/>
  <c r="C978" i="4"/>
  <c r="B979" i="4"/>
  <c r="G860" i="14" l="1"/>
  <c r="B859" i="20"/>
  <c r="D859" i="20" s="1"/>
  <c r="B938" i="13"/>
  <c r="C937" i="13"/>
  <c r="D937" i="13"/>
  <c r="E937" i="13"/>
  <c r="C940" i="12"/>
  <c r="D940" i="12"/>
  <c r="E940" i="12"/>
  <c r="N942" i="3"/>
  <c r="B941" i="12"/>
  <c r="I979" i="4"/>
  <c r="H979" i="4"/>
  <c r="E979" i="4" s="1"/>
  <c r="L979" i="4" s="1"/>
  <c r="K979" i="4" s="1"/>
  <c r="C979" i="4"/>
  <c r="B980" i="4"/>
  <c r="C941" i="12" l="1"/>
  <c r="D941" i="12"/>
  <c r="E941" i="12"/>
  <c r="N943" i="3"/>
  <c r="B942" i="12"/>
  <c r="B939" i="13"/>
  <c r="C938" i="13"/>
  <c r="D938" i="13"/>
  <c r="E938" i="13"/>
  <c r="G861" i="14"/>
  <c r="B860" i="20"/>
  <c r="D860" i="20" s="1"/>
  <c r="I980" i="4"/>
  <c r="H980" i="4"/>
  <c r="E980" i="4" s="1"/>
  <c r="L980" i="4" s="1"/>
  <c r="K980" i="4" s="1"/>
  <c r="C980" i="4"/>
  <c r="B981" i="4"/>
  <c r="G862" i="14" l="1"/>
  <c r="B861" i="20"/>
  <c r="D861" i="20" s="1"/>
  <c r="B940" i="13"/>
  <c r="C939" i="13"/>
  <c r="D939" i="13"/>
  <c r="E939" i="13"/>
  <c r="C942" i="12"/>
  <c r="D942" i="12"/>
  <c r="E942" i="12"/>
  <c r="N944" i="3"/>
  <c r="B943" i="12"/>
  <c r="I981" i="4"/>
  <c r="H981" i="4"/>
  <c r="E981" i="4" s="1"/>
  <c r="L981" i="4" s="1"/>
  <c r="K981" i="4" s="1"/>
  <c r="C981" i="4"/>
  <c r="B982" i="4"/>
  <c r="C943" i="12" l="1"/>
  <c r="D943" i="12"/>
  <c r="E943" i="12"/>
  <c r="N945" i="3"/>
  <c r="B944" i="12"/>
  <c r="B941" i="13"/>
  <c r="C940" i="13"/>
  <c r="D940" i="13"/>
  <c r="E940" i="13"/>
  <c r="G863" i="14"/>
  <c r="B862" i="20"/>
  <c r="D862" i="20" s="1"/>
  <c r="I982" i="4"/>
  <c r="H982" i="4"/>
  <c r="E982" i="4" s="1"/>
  <c r="L982" i="4" s="1"/>
  <c r="K982" i="4" s="1"/>
  <c r="C982" i="4"/>
  <c r="B983" i="4"/>
  <c r="G864" i="14" l="1"/>
  <c r="B863" i="20"/>
  <c r="D863" i="20" s="1"/>
  <c r="B942" i="13"/>
  <c r="C941" i="13"/>
  <c r="D941" i="13"/>
  <c r="E941" i="13"/>
  <c r="C944" i="12"/>
  <c r="D944" i="12"/>
  <c r="E944" i="12"/>
  <c r="N946" i="3"/>
  <c r="B945" i="12"/>
  <c r="I983" i="4"/>
  <c r="H983" i="4"/>
  <c r="E983" i="4" s="1"/>
  <c r="L983" i="4" s="1"/>
  <c r="K983" i="4" s="1"/>
  <c r="C983" i="4"/>
  <c r="B984" i="4"/>
  <c r="C945" i="12" l="1"/>
  <c r="D945" i="12"/>
  <c r="E945" i="12"/>
  <c r="N947" i="3"/>
  <c r="B946" i="12"/>
  <c r="B943" i="13"/>
  <c r="C942" i="13"/>
  <c r="D942" i="13"/>
  <c r="E942" i="13"/>
  <c r="G865" i="14"/>
  <c r="B864" i="20"/>
  <c r="D864" i="20" s="1"/>
  <c r="I984" i="4"/>
  <c r="H984" i="4"/>
  <c r="E984" i="4" s="1"/>
  <c r="L984" i="4" s="1"/>
  <c r="K984" i="4" s="1"/>
  <c r="C984" i="4"/>
  <c r="B985" i="4"/>
  <c r="G866" i="14" l="1"/>
  <c r="B865" i="20"/>
  <c r="D865" i="20" s="1"/>
  <c r="B944" i="13"/>
  <c r="C943" i="13"/>
  <c r="D943" i="13"/>
  <c r="E943" i="13"/>
  <c r="C946" i="12"/>
  <c r="D946" i="12"/>
  <c r="E946" i="12"/>
  <c r="N948" i="3"/>
  <c r="B947" i="12"/>
  <c r="I985" i="4"/>
  <c r="H985" i="4"/>
  <c r="E985" i="4" s="1"/>
  <c r="L985" i="4" s="1"/>
  <c r="K985" i="4" s="1"/>
  <c r="C985" i="4"/>
  <c r="B986" i="4"/>
  <c r="C947" i="12" l="1"/>
  <c r="D947" i="12"/>
  <c r="E947" i="12"/>
  <c r="N949" i="3"/>
  <c r="B948" i="12"/>
  <c r="B945" i="13"/>
  <c r="C944" i="13"/>
  <c r="D944" i="13"/>
  <c r="E944" i="13"/>
  <c r="G867" i="14"/>
  <c r="B866" i="20"/>
  <c r="D866" i="20" s="1"/>
  <c r="I986" i="4"/>
  <c r="H986" i="4"/>
  <c r="E986" i="4" s="1"/>
  <c r="L986" i="4" s="1"/>
  <c r="K986" i="4" s="1"/>
  <c r="C986" i="4"/>
  <c r="B987" i="4"/>
  <c r="G868" i="14" l="1"/>
  <c r="B867" i="20"/>
  <c r="D867" i="20" s="1"/>
  <c r="B946" i="13"/>
  <c r="C945" i="13"/>
  <c r="D945" i="13"/>
  <c r="E945" i="13"/>
  <c r="C948" i="12"/>
  <c r="D948" i="12"/>
  <c r="E948" i="12"/>
  <c r="N950" i="3"/>
  <c r="B949" i="12"/>
  <c r="I987" i="4"/>
  <c r="H987" i="4"/>
  <c r="E987" i="4" s="1"/>
  <c r="L987" i="4" s="1"/>
  <c r="K987" i="4" s="1"/>
  <c r="C987" i="4"/>
  <c r="B988" i="4"/>
  <c r="C949" i="12" l="1"/>
  <c r="D949" i="12"/>
  <c r="E949" i="12"/>
  <c r="N951" i="3"/>
  <c r="B950" i="12"/>
  <c r="B947" i="13"/>
  <c r="C946" i="13"/>
  <c r="D946" i="13"/>
  <c r="E946" i="13"/>
  <c r="G869" i="14"/>
  <c r="B868" i="20"/>
  <c r="D868" i="20" s="1"/>
  <c r="I988" i="4"/>
  <c r="H988" i="4"/>
  <c r="E988" i="4" s="1"/>
  <c r="L988" i="4" s="1"/>
  <c r="K988" i="4" s="1"/>
  <c r="C988" i="4"/>
  <c r="B989" i="4"/>
  <c r="G870" i="14" l="1"/>
  <c r="B869" i="20"/>
  <c r="D869" i="20" s="1"/>
  <c r="B948" i="13"/>
  <c r="C947" i="13"/>
  <c r="D947" i="13"/>
  <c r="E947" i="13"/>
  <c r="C950" i="12"/>
  <c r="D950" i="12"/>
  <c r="E950" i="12"/>
  <c r="N952" i="3"/>
  <c r="B951" i="12"/>
  <c r="I989" i="4"/>
  <c r="H989" i="4"/>
  <c r="E989" i="4" s="1"/>
  <c r="L989" i="4" s="1"/>
  <c r="K989" i="4" s="1"/>
  <c r="C989" i="4"/>
  <c r="B990" i="4"/>
  <c r="C951" i="12" l="1"/>
  <c r="D951" i="12"/>
  <c r="E951" i="12"/>
  <c r="N953" i="3"/>
  <c r="B952" i="12"/>
  <c r="B949" i="13"/>
  <c r="C948" i="13"/>
  <c r="D948" i="13"/>
  <c r="E948" i="13"/>
  <c r="G871" i="14"/>
  <c r="B870" i="20"/>
  <c r="D870" i="20" s="1"/>
  <c r="I990" i="4"/>
  <c r="H990" i="4"/>
  <c r="E990" i="4" s="1"/>
  <c r="L990" i="4" s="1"/>
  <c r="K990" i="4" s="1"/>
  <c r="C990" i="4"/>
  <c r="B991" i="4"/>
  <c r="G872" i="14" l="1"/>
  <c r="B871" i="20"/>
  <c r="D871" i="20" s="1"/>
  <c r="B950" i="13"/>
  <c r="C949" i="13"/>
  <c r="D949" i="13"/>
  <c r="E949" i="13"/>
  <c r="C952" i="12"/>
  <c r="D952" i="12"/>
  <c r="E952" i="12"/>
  <c r="N954" i="3"/>
  <c r="B953" i="12"/>
  <c r="I991" i="4"/>
  <c r="H991" i="4"/>
  <c r="E991" i="4" s="1"/>
  <c r="L991" i="4" s="1"/>
  <c r="K991" i="4" s="1"/>
  <c r="C991" i="4"/>
  <c r="B992" i="4"/>
  <c r="C953" i="12" l="1"/>
  <c r="D953" i="12"/>
  <c r="E953" i="12"/>
  <c r="N955" i="3"/>
  <c r="B954" i="12"/>
  <c r="B951" i="13"/>
  <c r="C950" i="13"/>
  <c r="D950" i="13"/>
  <c r="E950" i="13"/>
  <c r="G873" i="14"/>
  <c r="B872" i="20"/>
  <c r="D872" i="20" s="1"/>
  <c r="I992" i="4"/>
  <c r="H992" i="4"/>
  <c r="E992" i="4" s="1"/>
  <c r="L992" i="4" s="1"/>
  <c r="K992" i="4" s="1"/>
  <c r="C992" i="4"/>
  <c r="B993" i="4"/>
  <c r="G874" i="14" l="1"/>
  <c r="B873" i="20"/>
  <c r="D873" i="20" s="1"/>
  <c r="B952" i="13"/>
  <c r="C951" i="13"/>
  <c r="D951" i="13"/>
  <c r="E951" i="13"/>
  <c r="C954" i="12"/>
  <c r="D954" i="12"/>
  <c r="E954" i="12"/>
  <c r="N956" i="3"/>
  <c r="B955" i="12"/>
  <c r="I993" i="4"/>
  <c r="H993" i="4"/>
  <c r="E993" i="4" s="1"/>
  <c r="L993" i="4" s="1"/>
  <c r="K993" i="4" s="1"/>
  <c r="C993" i="4"/>
  <c r="B994" i="4"/>
  <c r="C955" i="12" l="1"/>
  <c r="D955" i="12"/>
  <c r="E955" i="12"/>
  <c r="N957" i="3"/>
  <c r="B956" i="12"/>
  <c r="B953" i="13"/>
  <c r="C952" i="13"/>
  <c r="D952" i="13"/>
  <c r="E952" i="13"/>
  <c r="G875" i="14"/>
  <c r="B874" i="20"/>
  <c r="D874" i="20" s="1"/>
  <c r="I994" i="4"/>
  <c r="H994" i="4"/>
  <c r="E994" i="4" s="1"/>
  <c r="L994" i="4" s="1"/>
  <c r="K994" i="4" s="1"/>
  <c r="C994" i="4"/>
  <c r="B995" i="4"/>
  <c r="G876" i="14" l="1"/>
  <c r="B875" i="20"/>
  <c r="D875" i="20" s="1"/>
  <c r="B954" i="13"/>
  <c r="C953" i="13"/>
  <c r="D953" i="13"/>
  <c r="E953" i="13"/>
  <c r="C956" i="12"/>
  <c r="D956" i="12"/>
  <c r="E956" i="12"/>
  <c r="N958" i="3"/>
  <c r="B957" i="12"/>
  <c r="I995" i="4"/>
  <c r="H995" i="4"/>
  <c r="E995" i="4" s="1"/>
  <c r="L995" i="4" s="1"/>
  <c r="K995" i="4" s="1"/>
  <c r="C995" i="4"/>
  <c r="B996" i="4"/>
  <c r="C957" i="12" l="1"/>
  <c r="D957" i="12"/>
  <c r="E957" i="12"/>
  <c r="N959" i="3"/>
  <c r="B958" i="12"/>
  <c r="C954" i="13"/>
  <c r="D954" i="13"/>
  <c r="E954" i="13"/>
  <c r="B955" i="13"/>
  <c r="G877" i="14"/>
  <c r="B876" i="20"/>
  <c r="D876" i="20" s="1"/>
  <c r="I996" i="4"/>
  <c r="H996" i="4"/>
  <c r="E996" i="4" s="1"/>
  <c r="L996" i="4" s="1"/>
  <c r="K996" i="4" s="1"/>
  <c r="C996" i="4"/>
  <c r="B997" i="4"/>
  <c r="G878" i="14" l="1"/>
  <c r="B877" i="20"/>
  <c r="D877" i="20" s="1"/>
  <c r="C955" i="13"/>
  <c r="D955" i="13"/>
  <c r="E955" i="13"/>
  <c r="B956" i="13"/>
  <c r="C958" i="12"/>
  <c r="D958" i="12"/>
  <c r="E958" i="12"/>
  <c r="N960" i="3"/>
  <c r="B959" i="12"/>
  <c r="I997" i="4"/>
  <c r="H997" i="4"/>
  <c r="E997" i="4" s="1"/>
  <c r="L997" i="4" s="1"/>
  <c r="K997" i="4" s="1"/>
  <c r="C997" i="4"/>
  <c r="B998" i="4"/>
  <c r="C959" i="12" l="1"/>
  <c r="D959" i="12"/>
  <c r="E959" i="12"/>
  <c r="N961" i="3"/>
  <c r="B960" i="12"/>
  <c r="B957" i="13"/>
  <c r="C956" i="13"/>
  <c r="D956" i="13"/>
  <c r="E956" i="13"/>
  <c r="G879" i="14"/>
  <c r="B878" i="20"/>
  <c r="D878" i="20" s="1"/>
  <c r="I998" i="4"/>
  <c r="H998" i="4"/>
  <c r="E998" i="4" s="1"/>
  <c r="L998" i="4" s="1"/>
  <c r="K998" i="4" s="1"/>
  <c r="C998" i="4"/>
  <c r="B999" i="4"/>
  <c r="G880" i="14" l="1"/>
  <c r="B879" i="20"/>
  <c r="D879" i="20" s="1"/>
  <c r="B958" i="13"/>
  <c r="C957" i="13"/>
  <c r="D957" i="13"/>
  <c r="E957" i="13"/>
  <c r="C960" i="12"/>
  <c r="D960" i="12"/>
  <c r="E960" i="12"/>
  <c r="N962" i="3"/>
  <c r="B961" i="12"/>
  <c r="I999" i="4"/>
  <c r="H999" i="4"/>
  <c r="E999" i="4" s="1"/>
  <c r="L999" i="4" s="1"/>
  <c r="K999" i="4" s="1"/>
  <c r="C999" i="4"/>
  <c r="B1000" i="4"/>
  <c r="C961" i="12" l="1"/>
  <c r="D961" i="12"/>
  <c r="E961" i="12"/>
  <c r="N963" i="3"/>
  <c r="B962" i="12"/>
  <c r="B959" i="13"/>
  <c r="C958" i="13"/>
  <c r="D958" i="13"/>
  <c r="E958" i="13"/>
  <c r="G881" i="14"/>
  <c r="B880" i="20"/>
  <c r="D880" i="20" s="1"/>
  <c r="I1000" i="4"/>
  <c r="H1000" i="4"/>
  <c r="E1000" i="4" s="1"/>
  <c r="L1000" i="4" s="1"/>
  <c r="K1000" i="4" s="1"/>
  <c r="C1000" i="4"/>
  <c r="B1001" i="4"/>
  <c r="G882" i="14" l="1"/>
  <c r="B881" i="20"/>
  <c r="D881" i="20" s="1"/>
  <c r="B960" i="13"/>
  <c r="C959" i="13"/>
  <c r="D959" i="13"/>
  <c r="E959" i="13"/>
  <c r="C962" i="12"/>
  <c r="D962" i="12"/>
  <c r="E962" i="12"/>
  <c r="N964" i="3"/>
  <c r="B963" i="12"/>
  <c r="I1001" i="4"/>
  <c r="H1001" i="4"/>
  <c r="E1001" i="4" s="1"/>
  <c r="L1001" i="4" s="1"/>
  <c r="K1001" i="4" s="1"/>
  <c r="C1001" i="4"/>
  <c r="B1002" i="4"/>
  <c r="C963" i="12" l="1"/>
  <c r="D963" i="12"/>
  <c r="E963" i="12"/>
  <c r="N965" i="3"/>
  <c r="B964" i="12"/>
  <c r="B961" i="13"/>
  <c r="C960" i="13"/>
  <c r="D960" i="13"/>
  <c r="E960" i="13"/>
  <c r="G883" i="14"/>
  <c r="B882" i="20"/>
  <c r="D882" i="20" s="1"/>
  <c r="I1002" i="4"/>
  <c r="H1002" i="4"/>
  <c r="E1002" i="4" s="1"/>
  <c r="L1002" i="4" s="1"/>
  <c r="K1002" i="4" s="1"/>
  <c r="C1002" i="4"/>
  <c r="B1003" i="4"/>
  <c r="G884" i="14" l="1"/>
  <c r="B883" i="20"/>
  <c r="D883" i="20" s="1"/>
  <c r="B962" i="13"/>
  <c r="C961" i="13"/>
  <c r="D961" i="13"/>
  <c r="E961" i="13"/>
  <c r="C964" i="12"/>
  <c r="D964" i="12"/>
  <c r="E964" i="12"/>
  <c r="N966" i="3"/>
  <c r="B965" i="12"/>
  <c r="B1005" i="4"/>
  <c r="I1003" i="4"/>
  <c r="H1003" i="4"/>
  <c r="E1003" i="4" s="1"/>
  <c r="L1003" i="4" s="1"/>
  <c r="K1003" i="4" s="1"/>
  <c r="C1003" i="4"/>
  <c r="B1004" i="4"/>
  <c r="C965" i="12" l="1"/>
  <c r="D965" i="12"/>
  <c r="E965" i="12"/>
  <c r="N967" i="3"/>
  <c r="B966" i="12"/>
  <c r="B963" i="13"/>
  <c r="C962" i="13"/>
  <c r="D962" i="13"/>
  <c r="E962" i="13"/>
  <c r="G885" i="14"/>
  <c r="B884" i="20"/>
  <c r="D884" i="20" s="1"/>
  <c r="B1006" i="4"/>
  <c r="I1005" i="4"/>
  <c r="H1005" i="4"/>
  <c r="E1005" i="4" s="1"/>
  <c r="L1005" i="4" s="1"/>
  <c r="C1005" i="4"/>
  <c r="I1004" i="4"/>
  <c r="H1004" i="4"/>
  <c r="E1004" i="4" s="1"/>
  <c r="L1004" i="4" s="1"/>
  <c r="K1004" i="4" s="1"/>
  <c r="K1005" i="4" s="1"/>
  <c r="C1004" i="4"/>
  <c r="G886" i="14" l="1"/>
  <c r="B885" i="20"/>
  <c r="D885" i="20" s="1"/>
  <c r="B964" i="13"/>
  <c r="C963" i="13"/>
  <c r="D963" i="13"/>
  <c r="E963" i="13"/>
  <c r="C966" i="12"/>
  <c r="D966" i="12"/>
  <c r="E966" i="12"/>
  <c r="N968" i="3"/>
  <c r="B967" i="12"/>
  <c r="B1007" i="4"/>
  <c r="I1006" i="4"/>
  <c r="H1006" i="4"/>
  <c r="E1006" i="4" s="1"/>
  <c r="L1006" i="4" s="1"/>
  <c r="K1006" i="4" s="1"/>
  <c r="C1006" i="4"/>
  <c r="C967" i="12" l="1"/>
  <c r="D967" i="12"/>
  <c r="E967" i="12"/>
  <c r="N969" i="3"/>
  <c r="B968" i="12"/>
  <c r="B965" i="13"/>
  <c r="C964" i="13"/>
  <c r="D964" i="13"/>
  <c r="E964" i="13"/>
  <c r="G887" i="14"/>
  <c r="B886" i="20"/>
  <c r="D886" i="20" s="1"/>
  <c r="B1008" i="4"/>
  <c r="I1007" i="4"/>
  <c r="H1007" i="4"/>
  <c r="E1007" i="4" s="1"/>
  <c r="L1007" i="4" s="1"/>
  <c r="K1007" i="4" s="1"/>
  <c r="C1007" i="4"/>
  <c r="G888" i="14" l="1"/>
  <c r="B887" i="20"/>
  <c r="D887" i="20" s="1"/>
  <c r="B966" i="13"/>
  <c r="C965" i="13"/>
  <c r="D965" i="13"/>
  <c r="E965" i="13"/>
  <c r="C968" i="12"/>
  <c r="D968" i="12"/>
  <c r="E968" i="12"/>
  <c r="N970" i="3"/>
  <c r="B969" i="12"/>
  <c r="B1009" i="4"/>
  <c r="I1008" i="4"/>
  <c r="H1008" i="4"/>
  <c r="E1008" i="4" s="1"/>
  <c r="L1008" i="4" s="1"/>
  <c r="K1008" i="4" s="1"/>
  <c r="C1008" i="4"/>
  <c r="C969" i="12" l="1"/>
  <c r="D969" i="12"/>
  <c r="E969" i="12"/>
  <c r="N971" i="3"/>
  <c r="B970" i="12"/>
  <c r="B967" i="13"/>
  <c r="C966" i="13"/>
  <c r="D966" i="13"/>
  <c r="E966" i="13"/>
  <c r="G889" i="14"/>
  <c r="B888" i="20"/>
  <c r="D888" i="20" s="1"/>
  <c r="B1010" i="4"/>
  <c r="I1009" i="4"/>
  <c r="H1009" i="4"/>
  <c r="E1009" i="4" s="1"/>
  <c r="L1009" i="4" s="1"/>
  <c r="K1009" i="4" s="1"/>
  <c r="C1009" i="4"/>
  <c r="G890" i="14" l="1"/>
  <c r="B889" i="20"/>
  <c r="D889" i="20" s="1"/>
  <c r="B968" i="13"/>
  <c r="C967" i="13"/>
  <c r="D967" i="13"/>
  <c r="E967" i="13"/>
  <c r="C970" i="12"/>
  <c r="D970" i="12"/>
  <c r="E970" i="12"/>
  <c r="N972" i="3"/>
  <c r="B971" i="12"/>
  <c r="B1011" i="4"/>
  <c r="I1010" i="4"/>
  <c r="H1010" i="4"/>
  <c r="E1010" i="4" s="1"/>
  <c r="L1010" i="4" s="1"/>
  <c r="K1010" i="4" s="1"/>
  <c r="C1010" i="4"/>
  <c r="C971" i="12" l="1"/>
  <c r="D971" i="12"/>
  <c r="E971" i="12"/>
  <c r="N973" i="3"/>
  <c r="B972" i="12"/>
  <c r="B969" i="13"/>
  <c r="C968" i="13"/>
  <c r="D968" i="13"/>
  <c r="E968" i="13"/>
  <c r="G891" i="14"/>
  <c r="B890" i="20"/>
  <c r="D890" i="20" s="1"/>
  <c r="B1012" i="4"/>
  <c r="I1011" i="4"/>
  <c r="H1011" i="4"/>
  <c r="E1011" i="4" s="1"/>
  <c r="L1011" i="4" s="1"/>
  <c r="K1011" i="4" s="1"/>
  <c r="C1011" i="4"/>
  <c r="G892" i="14" l="1"/>
  <c r="B891" i="20"/>
  <c r="D891" i="20" s="1"/>
  <c r="B970" i="13"/>
  <c r="C969" i="13"/>
  <c r="D969" i="13"/>
  <c r="E969" i="13"/>
  <c r="C972" i="12"/>
  <c r="D972" i="12"/>
  <c r="E972" i="12"/>
  <c r="N974" i="3"/>
  <c r="B973" i="12"/>
  <c r="B1013" i="4"/>
  <c r="I1012" i="4"/>
  <c r="H1012" i="4"/>
  <c r="E1012" i="4" s="1"/>
  <c r="L1012" i="4" s="1"/>
  <c r="K1012" i="4" s="1"/>
  <c r="C1012" i="4"/>
  <c r="C973" i="12" l="1"/>
  <c r="D973" i="12"/>
  <c r="E973" i="12"/>
  <c r="N975" i="3"/>
  <c r="B974" i="12"/>
  <c r="B971" i="13"/>
  <c r="C970" i="13"/>
  <c r="D970" i="13"/>
  <c r="E970" i="13"/>
  <c r="G893" i="14"/>
  <c r="B892" i="20"/>
  <c r="D892" i="20" s="1"/>
  <c r="B1014" i="4"/>
  <c r="I1013" i="4"/>
  <c r="H1013" i="4"/>
  <c r="E1013" i="4" s="1"/>
  <c r="L1013" i="4" s="1"/>
  <c r="K1013" i="4" s="1"/>
  <c r="C1013" i="4"/>
  <c r="G894" i="14" l="1"/>
  <c r="B893" i="20"/>
  <c r="D893" i="20" s="1"/>
  <c r="B972" i="13"/>
  <c r="C971" i="13"/>
  <c r="D971" i="13"/>
  <c r="E971" i="13"/>
  <c r="C974" i="12"/>
  <c r="D974" i="12"/>
  <c r="E974" i="12"/>
  <c r="N976" i="3"/>
  <c r="B975" i="12"/>
  <c r="B1015" i="4"/>
  <c r="I1014" i="4"/>
  <c r="H1014" i="4"/>
  <c r="E1014" i="4" s="1"/>
  <c r="L1014" i="4" s="1"/>
  <c r="K1014" i="4" s="1"/>
  <c r="C1014" i="4"/>
  <c r="C975" i="12" l="1"/>
  <c r="D975" i="12"/>
  <c r="E975" i="12"/>
  <c r="N977" i="3"/>
  <c r="B976" i="12"/>
  <c r="B973" i="13"/>
  <c r="C972" i="13"/>
  <c r="D972" i="13"/>
  <c r="E972" i="13"/>
  <c r="G895" i="14"/>
  <c r="B894" i="20"/>
  <c r="D894" i="20" s="1"/>
  <c r="B1016" i="4"/>
  <c r="I1015" i="4"/>
  <c r="H1015" i="4"/>
  <c r="E1015" i="4" s="1"/>
  <c r="L1015" i="4" s="1"/>
  <c r="K1015" i="4" s="1"/>
  <c r="C1015" i="4"/>
  <c r="G896" i="14" l="1"/>
  <c r="B895" i="20"/>
  <c r="D895" i="20" s="1"/>
  <c r="B974" i="13"/>
  <c r="C973" i="13"/>
  <c r="D973" i="13"/>
  <c r="E973" i="13"/>
  <c r="C976" i="12"/>
  <c r="D976" i="12"/>
  <c r="E976" i="12"/>
  <c r="N978" i="3"/>
  <c r="B977" i="12"/>
  <c r="B1017" i="4"/>
  <c r="I1016" i="4"/>
  <c r="H1016" i="4"/>
  <c r="E1016" i="4" s="1"/>
  <c r="L1016" i="4" s="1"/>
  <c r="K1016" i="4" s="1"/>
  <c r="C1016" i="4"/>
  <c r="D1004" i="3"/>
  <c r="A1309" i="3" l="1"/>
  <c r="A1308" i="3"/>
  <c r="A1307" i="3"/>
  <c r="A1306" i="3"/>
  <c r="A1305" i="3"/>
  <c r="A1304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76" i="3"/>
  <c r="A1275" i="3"/>
  <c r="A1274" i="3"/>
  <c r="A127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300" i="3"/>
  <c r="A1299" i="3"/>
  <c r="A1298" i="3"/>
  <c r="A1297" i="3"/>
  <c r="A1296" i="3"/>
  <c r="A1295" i="3"/>
  <c r="A1294" i="3"/>
  <c r="A1293" i="3"/>
  <c r="A1303" i="3"/>
  <c r="A1302" i="3"/>
  <c r="A1301" i="3"/>
  <c r="A1209" i="3"/>
  <c r="A1208" i="3"/>
  <c r="A1207" i="3"/>
  <c r="A1206" i="3"/>
  <c r="A1205" i="3"/>
  <c r="A1204" i="3"/>
  <c r="A1219" i="3"/>
  <c r="A1218" i="3"/>
  <c r="A1217" i="3"/>
  <c r="A1216" i="3"/>
  <c r="A1215" i="3"/>
  <c r="A1214" i="3"/>
  <c r="A1213" i="3"/>
  <c r="A1212" i="3"/>
  <c r="A1211" i="3"/>
  <c r="A1210" i="3"/>
  <c r="A1228" i="3"/>
  <c r="A1227" i="3"/>
  <c r="A1226" i="3"/>
  <c r="A1225" i="3"/>
  <c r="A1224" i="3"/>
  <c r="A1223" i="3"/>
  <c r="A1222" i="3"/>
  <c r="A1221" i="3"/>
  <c r="A1220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59" i="3"/>
  <c r="A1258" i="3"/>
  <c r="A1257" i="3"/>
  <c r="A1256" i="3"/>
  <c r="A1255" i="3"/>
  <c r="A1254" i="3"/>
  <c r="A1253" i="3"/>
  <c r="A1252" i="3"/>
  <c r="A1251" i="3"/>
  <c r="A1250" i="3"/>
  <c r="A1249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C977" i="12"/>
  <c r="D977" i="12"/>
  <c r="E977" i="12"/>
  <c r="N979" i="3"/>
  <c r="B978" i="12"/>
  <c r="B975" i="13"/>
  <c r="C974" i="13"/>
  <c r="D974" i="13"/>
  <c r="E974" i="13"/>
  <c r="G897" i="14"/>
  <c r="B896" i="20"/>
  <c r="D896" i="20" s="1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91" i="3"/>
  <c r="A1157" i="3"/>
  <c r="A1156" i="3"/>
  <c r="A1155" i="3"/>
  <c r="A1154" i="3"/>
  <c r="A1153" i="3"/>
  <c r="A1152" i="3"/>
  <c r="A1151" i="3"/>
  <c r="A1150" i="3"/>
  <c r="A1149" i="3"/>
  <c r="A1148" i="3"/>
  <c r="A1168" i="3"/>
  <c r="A1167" i="3"/>
  <c r="A1166" i="3"/>
  <c r="A1165" i="3"/>
  <c r="A1164" i="3"/>
  <c r="A1163" i="3"/>
  <c r="A1162" i="3"/>
  <c r="A1161" i="3"/>
  <c r="A1160" i="3"/>
  <c r="A1159" i="3"/>
  <c r="A1158" i="3"/>
  <c r="A1173" i="3"/>
  <c r="A1172" i="3"/>
  <c r="A1171" i="3"/>
  <c r="A1170" i="3"/>
  <c r="A1169" i="3"/>
  <c r="A1004" i="3"/>
  <c r="A988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94" i="3"/>
  <c r="A993" i="3"/>
  <c r="A992" i="3"/>
  <c r="A991" i="3"/>
  <c r="A990" i="3"/>
  <c r="A989" i="3"/>
  <c r="A1009" i="3"/>
  <c r="A1008" i="3"/>
  <c r="A1007" i="3"/>
  <c r="A1006" i="3"/>
  <c r="A1005" i="3"/>
  <c r="A1003" i="3"/>
  <c r="A1002" i="3"/>
  <c r="A1001" i="3"/>
  <c r="A1000" i="3"/>
  <c r="A999" i="3"/>
  <c r="A998" i="3"/>
  <c r="A997" i="3"/>
  <c r="A996" i="3"/>
  <c r="A995" i="3"/>
  <c r="A1019" i="3"/>
  <c r="A1018" i="3"/>
  <c r="A1017" i="3"/>
  <c r="A1016" i="3"/>
  <c r="A1015" i="3"/>
  <c r="A1014" i="3"/>
  <c r="A1013" i="3"/>
  <c r="A1012" i="3"/>
  <c r="A1011" i="3"/>
  <c r="A1028" i="3"/>
  <c r="A1010" i="3"/>
  <c r="A1027" i="3"/>
  <c r="A1026" i="3"/>
  <c r="A1025" i="3"/>
  <c r="A1024" i="3"/>
  <c r="A1023" i="3"/>
  <c r="A1022" i="3"/>
  <c r="A1021" i="3"/>
  <c r="A1020" i="3"/>
  <c r="A1039" i="3"/>
  <c r="A1038" i="3"/>
  <c r="A1037" i="3"/>
  <c r="A1036" i="3"/>
  <c r="A1035" i="3"/>
  <c r="A1034" i="3"/>
  <c r="A1033" i="3"/>
  <c r="A1032" i="3"/>
  <c r="A1031" i="3"/>
  <c r="A1030" i="3"/>
  <c r="A1029" i="3"/>
  <c r="A1046" i="3"/>
  <c r="A1045" i="3"/>
  <c r="A1044" i="3"/>
  <c r="A1043" i="3"/>
  <c r="A1042" i="3"/>
  <c r="A1041" i="3"/>
  <c r="A1040" i="3"/>
  <c r="A1050" i="3"/>
  <c r="A1049" i="3"/>
  <c r="A1048" i="3"/>
  <c r="A1047" i="3"/>
  <c r="A1055" i="3"/>
  <c r="A1054" i="3"/>
  <c r="A1053" i="3"/>
  <c r="A1052" i="3"/>
  <c r="A1051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6" i="3"/>
  <c r="A615" i="3"/>
  <c r="A614" i="3"/>
  <c r="A613" i="3"/>
  <c r="A612" i="3"/>
  <c r="A611" i="3"/>
  <c r="A610" i="3"/>
  <c r="A609" i="3"/>
  <c r="A608" i="3"/>
  <c r="A607" i="3"/>
  <c r="A606" i="3"/>
  <c r="A624" i="3"/>
  <c r="A623" i="3"/>
  <c r="A622" i="3"/>
  <c r="A621" i="3"/>
  <c r="A620" i="3"/>
  <c r="A619" i="3"/>
  <c r="A618" i="3"/>
  <c r="A617" i="3"/>
  <c r="A635" i="3"/>
  <c r="A634" i="3"/>
  <c r="A633" i="3"/>
  <c r="A632" i="3"/>
  <c r="A631" i="3"/>
  <c r="A630" i="3"/>
  <c r="A629" i="3"/>
  <c r="A628" i="3"/>
  <c r="A627" i="3"/>
  <c r="A626" i="3"/>
  <c r="A625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60" i="3"/>
  <c r="A659" i="3"/>
  <c r="A658" i="3"/>
  <c r="A657" i="3"/>
  <c r="A656" i="3"/>
  <c r="A655" i="3"/>
  <c r="A654" i="3"/>
  <c r="A653" i="3"/>
  <c r="A652" i="3"/>
  <c r="A651" i="3"/>
  <c r="A667" i="3"/>
  <c r="A666" i="3"/>
  <c r="A665" i="3"/>
  <c r="A664" i="3"/>
  <c r="A663" i="3"/>
  <c r="A662" i="3"/>
  <c r="A661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K1017" i="4" s="1"/>
  <c r="C1017" i="4"/>
  <c r="G898" i="14" l="1"/>
  <c r="B897" i="20"/>
  <c r="D897" i="20" s="1"/>
  <c r="B976" i="13"/>
  <c r="C975" i="13"/>
  <c r="D975" i="13"/>
  <c r="E975" i="13"/>
  <c r="C978" i="12"/>
  <c r="D978" i="12"/>
  <c r="E978" i="12"/>
  <c r="N980" i="3"/>
  <c r="B979" i="12"/>
  <c r="B1019" i="4"/>
  <c r="I1018" i="4"/>
  <c r="H1018" i="4"/>
  <c r="E1018" i="4" s="1"/>
  <c r="L1018" i="4" s="1"/>
  <c r="K1018" i="4" s="1"/>
  <c r="C1018" i="4"/>
  <c r="A4" i="3"/>
  <c r="C979" i="12" l="1"/>
  <c r="D979" i="12"/>
  <c r="E979" i="12"/>
  <c r="N981" i="3"/>
  <c r="B980" i="12"/>
  <c r="B977" i="13"/>
  <c r="C976" i="13"/>
  <c r="D976" i="13"/>
  <c r="E976" i="13"/>
  <c r="G899" i="14"/>
  <c r="B898" i="20"/>
  <c r="D898" i="20" s="1"/>
  <c r="B1020" i="4"/>
  <c r="I1019" i="4"/>
  <c r="H1019" i="4"/>
  <c r="E1019" i="4" s="1"/>
  <c r="L1019" i="4" s="1"/>
  <c r="K1019" i="4" s="1"/>
  <c r="C1019" i="4"/>
  <c r="G900" i="14" l="1"/>
  <c r="B899" i="20"/>
  <c r="D899" i="20" s="1"/>
  <c r="B978" i="13"/>
  <c r="C977" i="13"/>
  <c r="D977" i="13"/>
  <c r="E977" i="13"/>
  <c r="C980" i="12"/>
  <c r="D980" i="12"/>
  <c r="E980" i="12"/>
  <c r="N982" i="3"/>
  <c r="B981" i="12"/>
  <c r="B1021" i="4"/>
  <c r="I1020" i="4"/>
  <c r="H1020" i="4"/>
  <c r="E1020" i="4" s="1"/>
  <c r="L1020" i="4" s="1"/>
  <c r="K1020" i="4" s="1"/>
  <c r="C1020" i="4"/>
  <c r="C981" i="12" l="1"/>
  <c r="D981" i="12"/>
  <c r="E981" i="12"/>
  <c r="N983" i="3"/>
  <c r="B982" i="12"/>
  <c r="B979" i="13"/>
  <c r="C978" i="13"/>
  <c r="D978" i="13"/>
  <c r="E978" i="13"/>
  <c r="G901" i="14"/>
  <c r="B900" i="20"/>
  <c r="D900" i="20" s="1"/>
  <c r="B1022" i="4"/>
  <c r="I1021" i="4"/>
  <c r="H1021" i="4"/>
  <c r="E1021" i="4" s="1"/>
  <c r="L1021" i="4" s="1"/>
  <c r="K1021" i="4" s="1"/>
  <c r="C1021" i="4"/>
  <c r="G902" i="14" l="1"/>
  <c r="B901" i="20"/>
  <c r="D901" i="20" s="1"/>
  <c r="B980" i="13"/>
  <c r="C979" i="13"/>
  <c r="D979" i="13"/>
  <c r="E979" i="13"/>
  <c r="C982" i="12"/>
  <c r="D982" i="12"/>
  <c r="E982" i="12"/>
  <c r="N984" i="3"/>
  <c r="B983" i="12"/>
  <c r="B1023" i="4"/>
  <c r="I1022" i="4"/>
  <c r="H1022" i="4"/>
  <c r="E1022" i="4" s="1"/>
  <c r="L1022" i="4" s="1"/>
  <c r="K1022" i="4" s="1"/>
  <c r="C1022" i="4"/>
  <c r="C983" i="12" l="1"/>
  <c r="D983" i="12"/>
  <c r="E983" i="12"/>
  <c r="N985" i="3"/>
  <c r="B984" i="12"/>
  <c r="B981" i="13"/>
  <c r="C980" i="13"/>
  <c r="D980" i="13"/>
  <c r="E980" i="13"/>
  <c r="G903" i="14"/>
  <c r="B902" i="20"/>
  <c r="D902" i="20" s="1"/>
  <c r="B1024" i="4"/>
  <c r="I1023" i="4"/>
  <c r="H1023" i="4"/>
  <c r="E1023" i="4" s="1"/>
  <c r="L1023" i="4" s="1"/>
  <c r="K1023" i="4" s="1"/>
  <c r="C1023" i="4"/>
  <c r="G904" i="14" l="1"/>
  <c r="B903" i="20"/>
  <c r="D903" i="20" s="1"/>
  <c r="B982" i="13"/>
  <c r="C981" i="13"/>
  <c r="D981" i="13"/>
  <c r="E981" i="13"/>
  <c r="C984" i="12"/>
  <c r="D984" i="12"/>
  <c r="E984" i="12"/>
  <c r="N986" i="3"/>
  <c r="B985" i="12"/>
  <c r="B1025" i="4"/>
  <c r="I1024" i="4"/>
  <c r="H1024" i="4"/>
  <c r="E1024" i="4" s="1"/>
  <c r="L1024" i="4" s="1"/>
  <c r="K1024" i="4" s="1"/>
  <c r="C1024" i="4"/>
  <c r="C985" i="12" l="1"/>
  <c r="D985" i="12"/>
  <c r="E985" i="12"/>
  <c r="N987" i="3"/>
  <c r="B986" i="12"/>
  <c r="B983" i="13"/>
  <c r="C982" i="13"/>
  <c r="D982" i="13"/>
  <c r="E982" i="13"/>
  <c r="G905" i="14"/>
  <c r="B904" i="20"/>
  <c r="D904" i="20" s="1"/>
  <c r="B1026" i="4"/>
  <c r="I1025" i="4"/>
  <c r="H1025" i="4"/>
  <c r="E1025" i="4" s="1"/>
  <c r="L1025" i="4" s="1"/>
  <c r="K1025" i="4" s="1"/>
  <c r="C1025" i="4"/>
  <c r="G906" i="14" l="1"/>
  <c r="B905" i="20"/>
  <c r="D905" i="20" s="1"/>
  <c r="B984" i="13"/>
  <c r="C983" i="13"/>
  <c r="D983" i="13"/>
  <c r="E983" i="13"/>
  <c r="C986" i="12"/>
  <c r="D986" i="12"/>
  <c r="E986" i="12"/>
  <c r="N988" i="3"/>
  <c r="B987" i="12"/>
  <c r="B1027" i="4"/>
  <c r="I1026" i="4"/>
  <c r="H1026" i="4"/>
  <c r="E1026" i="4" s="1"/>
  <c r="L1026" i="4" s="1"/>
  <c r="K1026" i="4" s="1"/>
  <c r="C1026" i="4"/>
  <c r="C987" i="12" l="1"/>
  <c r="D987" i="12"/>
  <c r="E987" i="12"/>
  <c r="N989" i="3"/>
  <c r="B988" i="12"/>
  <c r="B985" i="13"/>
  <c r="C984" i="13"/>
  <c r="D984" i="13"/>
  <c r="E984" i="13"/>
  <c r="G907" i="14"/>
  <c r="B906" i="20"/>
  <c r="D906" i="20" s="1"/>
  <c r="B1028" i="4"/>
  <c r="I1027" i="4"/>
  <c r="H1027" i="4"/>
  <c r="E1027" i="4" s="1"/>
  <c r="L1027" i="4" s="1"/>
  <c r="K1027" i="4" s="1"/>
  <c r="C1027" i="4"/>
  <c r="G908" i="14" l="1"/>
  <c r="B907" i="20"/>
  <c r="D907" i="20" s="1"/>
  <c r="B986" i="13"/>
  <c r="C985" i="13"/>
  <c r="D985" i="13"/>
  <c r="E985" i="13"/>
  <c r="C988" i="12"/>
  <c r="D988" i="12"/>
  <c r="E988" i="12"/>
  <c r="N990" i="3"/>
  <c r="B989" i="12"/>
  <c r="B1029" i="4"/>
  <c r="I1028" i="4"/>
  <c r="H1028" i="4"/>
  <c r="E1028" i="4" s="1"/>
  <c r="L1028" i="4" s="1"/>
  <c r="K1028" i="4" s="1"/>
  <c r="C1028" i="4"/>
  <c r="C989" i="12" l="1"/>
  <c r="D989" i="12"/>
  <c r="E989" i="12"/>
  <c r="N991" i="3"/>
  <c r="B990" i="12"/>
  <c r="B987" i="13"/>
  <c r="C986" i="13"/>
  <c r="D986" i="13"/>
  <c r="E986" i="13"/>
  <c r="G909" i="14"/>
  <c r="B908" i="20"/>
  <c r="D908" i="20" s="1"/>
  <c r="B1030" i="4"/>
  <c r="I1029" i="4"/>
  <c r="H1029" i="4"/>
  <c r="E1029" i="4" s="1"/>
  <c r="L1029" i="4" s="1"/>
  <c r="K1029" i="4" s="1"/>
  <c r="C1029" i="4"/>
  <c r="G910" i="14" l="1"/>
  <c r="B909" i="20"/>
  <c r="D909" i="20" s="1"/>
  <c r="B988" i="13"/>
  <c r="C987" i="13"/>
  <c r="D987" i="13"/>
  <c r="E987" i="13"/>
  <c r="C990" i="12"/>
  <c r="D990" i="12"/>
  <c r="E990" i="12"/>
  <c r="N992" i="3"/>
  <c r="B991" i="12"/>
  <c r="B1031" i="4"/>
  <c r="C1030" i="4"/>
  <c r="I1030" i="4"/>
  <c r="H1030" i="4"/>
  <c r="C991" i="12" l="1"/>
  <c r="D991" i="12"/>
  <c r="E991" i="12"/>
  <c r="N993" i="3"/>
  <c r="B992" i="12"/>
  <c r="B989" i="13"/>
  <c r="C988" i="13"/>
  <c r="D988" i="13"/>
  <c r="E988" i="13"/>
  <c r="G911" i="14"/>
  <c r="B910" i="20"/>
  <c r="D910" i="20" s="1"/>
  <c r="E1030" i="4"/>
  <c r="L1030" i="4" s="1"/>
  <c r="K1030" i="4" s="1"/>
  <c r="B1032" i="4"/>
  <c r="C1031" i="4"/>
  <c r="I1031" i="4"/>
  <c r="H1031" i="4"/>
  <c r="E1031" i="4" s="1"/>
  <c r="L1031" i="4" s="1"/>
  <c r="K1031" i="4" l="1"/>
  <c r="G912" i="14"/>
  <c r="B911" i="20"/>
  <c r="D911" i="20" s="1"/>
  <c r="B990" i="13"/>
  <c r="C989" i="13"/>
  <c r="D989" i="13"/>
  <c r="E989" i="13"/>
  <c r="C992" i="12"/>
  <c r="D992" i="12"/>
  <c r="E992" i="12"/>
  <c r="N994" i="3"/>
  <c r="B993" i="12"/>
  <c r="B1033" i="4"/>
  <c r="C1032" i="4"/>
  <c r="I1032" i="4"/>
  <c r="H1032" i="4"/>
  <c r="E1032" i="4" s="1"/>
  <c r="L1032" i="4" s="1"/>
  <c r="K1032" i="4" l="1"/>
  <c r="C993" i="12"/>
  <c r="D993" i="12"/>
  <c r="E993" i="12"/>
  <c r="N995" i="3"/>
  <c r="B994" i="12"/>
  <c r="B991" i="13"/>
  <c r="C990" i="13"/>
  <c r="D990" i="13"/>
  <c r="E990" i="13"/>
  <c r="G913" i="14"/>
  <c r="B912" i="20"/>
  <c r="D912" i="20" s="1"/>
  <c r="B1034" i="4"/>
  <c r="C1033" i="4"/>
  <c r="I1033" i="4"/>
  <c r="H1033" i="4"/>
  <c r="E1033" i="4" s="1"/>
  <c r="L1033" i="4" s="1"/>
  <c r="K1033" i="4" l="1"/>
  <c r="G914" i="14"/>
  <c r="B913" i="20"/>
  <c r="D913" i="20" s="1"/>
  <c r="B992" i="13"/>
  <c r="C991" i="13"/>
  <c r="D991" i="13"/>
  <c r="E991" i="13"/>
  <c r="C994" i="12"/>
  <c r="D994" i="12"/>
  <c r="E994" i="12"/>
  <c r="N996" i="3"/>
  <c r="B995" i="12"/>
  <c r="B1035" i="4"/>
  <c r="C1034" i="4"/>
  <c r="I1034" i="4"/>
  <c r="H1034" i="4"/>
  <c r="E1034" i="4" s="1"/>
  <c r="L1034" i="4" s="1"/>
  <c r="K1034" i="4" l="1"/>
  <c r="C995" i="12"/>
  <c r="D995" i="12"/>
  <c r="E995" i="12"/>
  <c r="N997" i="3"/>
  <c r="B996" i="12"/>
  <c r="B993" i="13"/>
  <c r="C992" i="13"/>
  <c r="D992" i="13"/>
  <c r="E992" i="13"/>
  <c r="G915" i="14"/>
  <c r="B914" i="20"/>
  <c r="D914" i="20" s="1"/>
  <c r="B1036" i="4"/>
  <c r="C1035" i="4"/>
  <c r="I1035" i="4"/>
  <c r="H1035" i="4"/>
  <c r="E1035" i="4" s="1"/>
  <c r="L1035" i="4" s="1"/>
  <c r="K1035" i="4" l="1"/>
  <c r="G916" i="14"/>
  <c r="B915" i="20"/>
  <c r="D915" i="20" s="1"/>
  <c r="B994" i="13"/>
  <c r="C993" i="13"/>
  <c r="D993" i="13"/>
  <c r="E993" i="13"/>
  <c r="C996" i="12"/>
  <c r="D996" i="12"/>
  <c r="E996" i="12"/>
  <c r="N998" i="3"/>
  <c r="B997" i="12"/>
  <c r="B1037" i="4"/>
  <c r="C1036" i="4"/>
  <c r="I1036" i="4"/>
  <c r="H1036" i="4"/>
  <c r="E1036" i="4" s="1"/>
  <c r="L1036" i="4" s="1"/>
  <c r="K1036" i="4" l="1"/>
  <c r="C997" i="12"/>
  <c r="D997" i="12"/>
  <c r="E997" i="12"/>
  <c r="N999" i="3"/>
  <c r="B998" i="12"/>
  <c r="B995" i="13"/>
  <c r="C994" i="13"/>
  <c r="D994" i="13"/>
  <c r="E994" i="13"/>
  <c r="G917" i="14"/>
  <c r="B916" i="20"/>
  <c r="D916" i="20" s="1"/>
  <c r="B1038" i="4"/>
  <c r="C1037" i="4"/>
  <c r="I1037" i="4"/>
  <c r="H1037" i="4"/>
  <c r="E1037" i="4" s="1"/>
  <c r="L1037" i="4" s="1"/>
  <c r="K1037" i="4" l="1"/>
  <c r="G918" i="14"/>
  <c r="B917" i="20"/>
  <c r="D917" i="20" s="1"/>
  <c r="B996" i="13"/>
  <c r="C995" i="13"/>
  <c r="D995" i="13"/>
  <c r="E995" i="13"/>
  <c r="C998" i="12"/>
  <c r="D998" i="12"/>
  <c r="E998" i="12"/>
  <c r="N1000" i="3"/>
  <c r="B999" i="12"/>
  <c r="B1039" i="4"/>
  <c r="C1038" i="4"/>
  <c r="I1038" i="4"/>
  <c r="H1038" i="4"/>
  <c r="E1038" i="4" s="1"/>
  <c r="L1038" i="4" s="1"/>
  <c r="K1038" i="4" l="1"/>
  <c r="C999" i="12"/>
  <c r="D999" i="12"/>
  <c r="E999" i="12"/>
  <c r="N1001" i="3"/>
  <c r="B1000" i="12"/>
  <c r="B997" i="13"/>
  <c r="C996" i="13"/>
  <c r="D996" i="13"/>
  <c r="E996" i="13"/>
  <c r="G919" i="14"/>
  <c r="B918" i="20"/>
  <c r="D918" i="20" s="1"/>
  <c r="B1040" i="4"/>
  <c r="C1039" i="4"/>
  <c r="I1039" i="4"/>
  <c r="H1039" i="4"/>
  <c r="E1039" i="4" s="1"/>
  <c r="L1039" i="4" s="1"/>
  <c r="K1039" i="4" l="1"/>
  <c r="G920" i="14"/>
  <c r="B919" i="20"/>
  <c r="D919" i="20" s="1"/>
  <c r="B998" i="13"/>
  <c r="C997" i="13"/>
  <c r="D997" i="13"/>
  <c r="E997" i="13"/>
  <c r="C1000" i="12"/>
  <c r="D1000" i="12"/>
  <c r="E1000" i="12"/>
  <c r="N1002" i="3"/>
  <c r="B1001" i="12"/>
  <c r="B1041" i="4"/>
  <c r="C1040" i="4"/>
  <c r="I1040" i="4"/>
  <c r="H1040" i="4"/>
  <c r="E1040" i="4" s="1"/>
  <c r="L1040" i="4" s="1"/>
  <c r="K1040" i="4" l="1"/>
  <c r="C1001" i="12"/>
  <c r="D1001" i="12"/>
  <c r="E1001" i="12"/>
  <c r="N1003" i="3"/>
  <c r="B1002" i="12"/>
  <c r="B999" i="13"/>
  <c r="C998" i="13"/>
  <c r="D998" i="13"/>
  <c r="E998" i="13"/>
  <c r="G921" i="14"/>
  <c r="B920" i="20"/>
  <c r="D920" i="20" s="1"/>
  <c r="B1042" i="4"/>
  <c r="C1041" i="4"/>
  <c r="I1041" i="4"/>
  <c r="H1041" i="4"/>
  <c r="E1041" i="4" s="1"/>
  <c r="L1041" i="4" s="1"/>
  <c r="K1041" i="4" l="1"/>
  <c r="G922" i="14"/>
  <c r="B921" i="20"/>
  <c r="D921" i="20" s="1"/>
  <c r="B1000" i="13"/>
  <c r="C999" i="13"/>
  <c r="D999" i="13"/>
  <c r="E999" i="13"/>
  <c r="C1002" i="12"/>
  <c r="D1002" i="12"/>
  <c r="E1002" i="12"/>
  <c r="N1004" i="3"/>
  <c r="B1003" i="12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K1042" i="4" l="1"/>
  <c r="C1003" i="12"/>
  <c r="D1003" i="12"/>
  <c r="E1003" i="12"/>
  <c r="N1005" i="3"/>
  <c r="B1004" i="12"/>
  <c r="B1001" i="13"/>
  <c r="C1000" i="13"/>
  <c r="D1000" i="13"/>
  <c r="E1000" i="13"/>
  <c r="G923" i="14"/>
  <c r="B922" i="20"/>
  <c r="D922" i="20" s="1"/>
  <c r="B1044" i="4"/>
  <c r="C1043" i="4"/>
  <c r="I1043" i="4"/>
  <c r="H1043" i="4"/>
  <c r="E1043" i="4" s="1"/>
  <c r="L1043" i="4" s="1"/>
  <c r="K1043" i="4" l="1"/>
  <c r="G924" i="14"/>
  <c r="B923" i="20"/>
  <c r="D923" i="20" s="1"/>
  <c r="B1002" i="13"/>
  <c r="C1001" i="13"/>
  <c r="D1001" i="13"/>
  <c r="E1001" i="13"/>
  <c r="C1004" i="12"/>
  <c r="D1004" i="12"/>
  <c r="E1004" i="12"/>
  <c r="N1006" i="3"/>
  <c r="B1005" i="12"/>
  <c r="B1045" i="4"/>
  <c r="C1044" i="4"/>
  <c r="I1044" i="4"/>
  <c r="H1044" i="4"/>
  <c r="E1044" i="4" s="1"/>
  <c r="L1044" i="4" s="1"/>
  <c r="K1044" i="4" l="1"/>
  <c r="C1005" i="12"/>
  <c r="D1005" i="12"/>
  <c r="E1005" i="12"/>
  <c r="N1007" i="3"/>
  <c r="B1006" i="12"/>
  <c r="B1003" i="13"/>
  <c r="C1002" i="13"/>
  <c r="D1002" i="13"/>
  <c r="E1002" i="13"/>
  <c r="G925" i="14"/>
  <c r="B924" i="20"/>
  <c r="D924" i="20" s="1"/>
  <c r="B1046" i="4"/>
  <c r="C1045" i="4"/>
  <c r="I1045" i="4"/>
  <c r="H1045" i="4"/>
  <c r="E1045" i="4" s="1"/>
  <c r="L1045" i="4" s="1"/>
  <c r="K1045" i="4" l="1"/>
  <c r="G926" i="14"/>
  <c r="B925" i="20"/>
  <c r="D925" i="20" s="1"/>
  <c r="B1004" i="13"/>
  <c r="C1003" i="13"/>
  <c r="D1003" i="13"/>
  <c r="E1003" i="13"/>
  <c r="C1006" i="12"/>
  <c r="D1006" i="12"/>
  <c r="E1006" i="12"/>
  <c r="N1008" i="3"/>
  <c r="B1007" i="12"/>
  <c r="B1047" i="4"/>
  <c r="C1046" i="4"/>
  <c r="I1046" i="4"/>
  <c r="H1046" i="4"/>
  <c r="E1046" i="4" s="1"/>
  <c r="L1046" i="4" s="1"/>
  <c r="K1046" i="4" l="1"/>
  <c r="C1007" i="12"/>
  <c r="D1007" i="12"/>
  <c r="E1007" i="12"/>
  <c r="N1009" i="3"/>
  <c r="B1008" i="12"/>
  <c r="C1004" i="13"/>
  <c r="D1004" i="13"/>
  <c r="E1004" i="13"/>
  <c r="B1005" i="13"/>
  <c r="G927" i="14"/>
  <c r="B926" i="20"/>
  <c r="D926" i="20" s="1"/>
  <c r="B1048" i="4"/>
  <c r="C1047" i="4"/>
  <c r="I1047" i="4"/>
  <c r="H1047" i="4"/>
  <c r="E1047" i="4" s="1"/>
  <c r="L1047" i="4" s="1"/>
  <c r="K1047" i="4" l="1"/>
  <c r="G928" i="14"/>
  <c r="B927" i="20"/>
  <c r="D927" i="20" s="1"/>
  <c r="B1006" i="13"/>
  <c r="C1005" i="13"/>
  <c r="D1005" i="13"/>
  <c r="E1005" i="13"/>
  <c r="C1008" i="12"/>
  <c r="D1008" i="12"/>
  <c r="E1008" i="12"/>
  <c r="N1010" i="3"/>
  <c r="B1009" i="12"/>
  <c r="B1049" i="4"/>
  <c r="C1048" i="4"/>
  <c r="I1048" i="4"/>
  <c r="H1048" i="4"/>
  <c r="E1048" i="4" s="1"/>
  <c r="L1048" i="4" s="1"/>
  <c r="K1048" i="4" l="1"/>
  <c r="C1009" i="12"/>
  <c r="D1009" i="12"/>
  <c r="E1009" i="12"/>
  <c r="N1011" i="3"/>
  <c r="B1010" i="12"/>
  <c r="B1007" i="13"/>
  <c r="C1006" i="13"/>
  <c r="D1006" i="13"/>
  <c r="E1006" i="13"/>
  <c r="G929" i="14"/>
  <c r="B928" i="20"/>
  <c r="D928" i="20" s="1"/>
  <c r="B1050" i="4"/>
  <c r="C1049" i="4"/>
  <c r="I1049" i="4"/>
  <c r="H1049" i="4"/>
  <c r="E1049" i="4" s="1"/>
  <c r="L1049" i="4" s="1"/>
  <c r="K1049" i="4" l="1"/>
  <c r="G930" i="14"/>
  <c r="B929" i="20"/>
  <c r="D929" i="20" s="1"/>
  <c r="B1008" i="13"/>
  <c r="C1007" i="13"/>
  <c r="D1007" i="13"/>
  <c r="E1007" i="13"/>
  <c r="C1010" i="12"/>
  <c r="D1010" i="12"/>
  <c r="E1010" i="12"/>
  <c r="N1012" i="3"/>
  <c r="B1011" i="12"/>
  <c r="B1051" i="4"/>
  <c r="C1050" i="4"/>
  <c r="I1050" i="4"/>
  <c r="H1050" i="4"/>
  <c r="E1050" i="4" s="1"/>
  <c r="L1050" i="4" s="1"/>
  <c r="K1050" i="4" l="1"/>
  <c r="C1011" i="12"/>
  <c r="D1011" i="12"/>
  <c r="E1011" i="12"/>
  <c r="N1013" i="3"/>
  <c r="B1012" i="12"/>
  <c r="B1009" i="13"/>
  <c r="C1008" i="13"/>
  <c r="D1008" i="13"/>
  <c r="E1008" i="13"/>
  <c r="G931" i="14"/>
  <c r="B930" i="20"/>
  <c r="D930" i="20" s="1"/>
  <c r="B1052" i="4"/>
  <c r="C1051" i="4"/>
  <c r="I1051" i="4"/>
  <c r="H1051" i="4"/>
  <c r="E1051" i="4" s="1"/>
  <c r="L1051" i="4" s="1"/>
  <c r="K1051" i="4" l="1"/>
  <c r="G932" i="14"/>
  <c r="B931" i="20"/>
  <c r="D931" i="20" s="1"/>
  <c r="B1010" i="13"/>
  <c r="C1009" i="13"/>
  <c r="D1009" i="13"/>
  <c r="E1009" i="13"/>
  <c r="C1012" i="12"/>
  <c r="D1012" i="12"/>
  <c r="E1012" i="12"/>
  <c r="N1014" i="3"/>
  <c r="B1013" i="12"/>
  <c r="B1053" i="4"/>
  <c r="C1052" i="4"/>
  <c r="I1052" i="4"/>
  <c r="H1052" i="4"/>
  <c r="E1052" i="4" s="1"/>
  <c r="L1052" i="4" s="1"/>
  <c r="K1052" i="4" l="1"/>
  <c r="C1013" i="12"/>
  <c r="D1013" i="12"/>
  <c r="E1013" i="12"/>
  <c r="N1015" i="3"/>
  <c r="B1014" i="12"/>
  <c r="B1011" i="13"/>
  <c r="C1010" i="13"/>
  <c r="D1010" i="13"/>
  <c r="E1010" i="13"/>
  <c r="G933" i="14"/>
  <c r="B932" i="20"/>
  <c r="D932" i="20" s="1"/>
  <c r="B1054" i="4"/>
  <c r="C1053" i="4"/>
  <c r="I1053" i="4"/>
  <c r="H1053" i="4"/>
  <c r="E1053" i="4" s="1"/>
  <c r="L1053" i="4" s="1"/>
  <c r="K1053" i="4" l="1"/>
  <c r="G934" i="14"/>
  <c r="B933" i="20"/>
  <c r="D933" i="20" s="1"/>
  <c r="B1012" i="13"/>
  <c r="C1011" i="13"/>
  <c r="D1011" i="13"/>
  <c r="E1011" i="13"/>
  <c r="C1014" i="12"/>
  <c r="D1014" i="12"/>
  <c r="E1014" i="12"/>
  <c r="N1016" i="3"/>
  <c r="B1015" i="12"/>
  <c r="B1055" i="4"/>
  <c r="C1054" i="4"/>
  <c r="I1054" i="4"/>
  <c r="H1054" i="4"/>
  <c r="E1054" i="4" s="1"/>
  <c r="L1054" i="4" s="1"/>
  <c r="K1054" i="4" l="1"/>
  <c r="C1015" i="12"/>
  <c r="D1015" i="12"/>
  <c r="E1015" i="12"/>
  <c r="N1017" i="3"/>
  <c r="B1016" i="12"/>
  <c r="B1013" i="13"/>
  <c r="C1012" i="13"/>
  <c r="D1012" i="13"/>
  <c r="E1012" i="13"/>
  <c r="G935" i="14"/>
  <c r="B934" i="20"/>
  <c r="D934" i="20" s="1"/>
  <c r="B1056" i="4"/>
  <c r="C1055" i="4"/>
  <c r="I1055" i="4"/>
  <c r="H1055" i="4"/>
  <c r="E1055" i="4" s="1"/>
  <c r="L1055" i="4" s="1"/>
  <c r="K1055" i="4" l="1"/>
  <c r="G936" i="14"/>
  <c r="B935" i="20"/>
  <c r="D935" i="20" s="1"/>
  <c r="B1014" i="13"/>
  <c r="C1013" i="13"/>
  <c r="D1013" i="13"/>
  <c r="E1013" i="13"/>
  <c r="C1016" i="12"/>
  <c r="D1016" i="12"/>
  <c r="E1016" i="12"/>
  <c r="N1018" i="3"/>
  <c r="B1017" i="12"/>
  <c r="B1057" i="4"/>
  <c r="C1056" i="4"/>
  <c r="I1056" i="4"/>
  <c r="H1056" i="4"/>
  <c r="E1056" i="4" s="1"/>
  <c r="L1056" i="4" s="1"/>
  <c r="K1056" i="4" l="1"/>
  <c r="C1017" i="12"/>
  <c r="D1017" i="12"/>
  <c r="E1017" i="12"/>
  <c r="N1019" i="3"/>
  <c r="B1018" i="12"/>
  <c r="B1015" i="13"/>
  <c r="C1014" i="13"/>
  <c r="D1014" i="13"/>
  <c r="E1014" i="13"/>
  <c r="G937" i="14"/>
  <c r="B936" i="20"/>
  <c r="D936" i="20" s="1"/>
  <c r="B1058" i="4"/>
  <c r="C1057" i="4"/>
  <c r="I1057" i="4"/>
  <c r="H1057" i="4"/>
  <c r="E1057" i="4" s="1"/>
  <c r="L1057" i="4" s="1"/>
  <c r="K1057" i="4" l="1"/>
  <c r="G938" i="14"/>
  <c r="B937" i="20"/>
  <c r="D937" i="20" s="1"/>
  <c r="B1016" i="13"/>
  <c r="C1015" i="13"/>
  <c r="D1015" i="13"/>
  <c r="E1015" i="13"/>
  <c r="C1018" i="12"/>
  <c r="D1018" i="12"/>
  <c r="E1018" i="12"/>
  <c r="N1020" i="3"/>
  <c r="B1019" i="12"/>
  <c r="B1059" i="4"/>
  <c r="C1058" i="4"/>
  <c r="I1058" i="4"/>
  <c r="H1058" i="4"/>
  <c r="E1058" i="4" s="1"/>
  <c r="L1058" i="4" s="1"/>
  <c r="K1058" i="4" l="1"/>
  <c r="C1019" i="12"/>
  <c r="D1019" i="12"/>
  <c r="E1019" i="12"/>
  <c r="N1021" i="3"/>
  <c r="B1020" i="12"/>
  <c r="B1017" i="13"/>
  <c r="C1016" i="13"/>
  <c r="D1016" i="13"/>
  <c r="E1016" i="13"/>
  <c r="G939" i="14"/>
  <c r="B938" i="20"/>
  <c r="D938" i="20" s="1"/>
  <c r="B1060" i="4"/>
  <c r="C1059" i="4"/>
  <c r="I1059" i="4"/>
  <c r="H1059" i="4"/>
  <c r="E1059" i="4" s="1"/>
  <c r="L1059" i="4" s="1"/>
  <c r="K1059" i="4" l="1"/>
  <c r="G940" i="14"/>
  <c r="B939" i="20"/>
  <c r="D939" i="20" s="1"/>
  <c r="B1018" i="13"/>
  <c r="C1017" i="13"/>
  <c r="D1017" i="13"/>
  <c r="E1017" i="13"/>
  <c r="C1020" i="12"/>
  <c r="D1020" i="12"/>
  <c r="E1020" i="12"/>
  <c r="N1022" i="3"/>
  <c r="B1021" i="12"/>
  <c r="B1061" i="4"/>
  <c r="C1060" i="4"/>
  <c r="I1060" i="4"/>
  <c r="H1060" i="4"/>
  <c r="E1060" i="4" s="1"/>
  <c r="L1060" i="4" s="1"/>
  <c r="K1060" i="4" l="1"/>
  <c r="C1021" i="12"/>
  <c r="D1021" i="12"/>
  <c r="E1021" i="12"/>
  <c r="N1023" i="3"/>
  <c r="B1022" i="12"/>
  <c r="B1019" i="13"/>
  <c r="C1018" i="13"/>
  <c r="D1018" i="13"/>
  <c r="E1018" i="13"/>
  <c r="G941" i="14"/>
  <c r="B940" i="20"/>
  <c r="D940" i="20" s="1"/>
  <c r="B1062" i="4"/>
  <c r="C1061" i="4"/>
  <c r="I1061" i="4"/>
  <c r="H1061" i="4"/>
  <c r="E1061" i="4" s="1"/>
  <c r="L1061" i="4" s="1"/>
  <c r="K1061" i="4" l="1"/>
  <c r="G942" i="14"/>
  <c r="B941" i="20"/>
  <c r="D941" i="20" s="1"/>
  <c r="B1020" i="13"/>
  <c r="C1019" i="13"/>
  <c r="D1019" i="13"/>
  <c r="E1019" i="13"/>
  <c r="C1022" i="12"/>
  <c r="D1022" i="12"/>
  <c r="E1022" i="12"/>
  <c r="N1024" i="3"/>
  <c r="B1023" i="12"/>
  <c r="B1063" i="4"/>
  <c r="C1062" i="4"/>
  <c r="I1062" i="4"/>
  <c r="H1062" i="4"/>
  <c r="E1062" i="4" s="1"/>
  <c r="L1062" i="4" s="1"/>
  <c r="K1062" i="4" l="1"/>
  <c r="C1023" i="12"/>
  <c r="D1023" i="12"/>
  <c r="E1023" i="12"/>
  <c r="N1025" i="3"/>
  <c r="B1024" i="12"/>
  <c r="B1021" i="13"/>
  <c r="C1020" i="13"/>
  <c r="D1020" i="13"/>
  <c r="E1020" i="13"/>
  <c r="G943" i="14"/>
  <c r="B942" i="20"/>
  <c r="D942" i="20" s="1"/>
  <c r="B1064" i="4"/>
  <c r="C1063" i="4"/>
  <c r="I1063" i="4"/>
  <c r="H1063" i="4"/>
  <c r="E1063" i="4" s="1"/>
  <c r="L1063" i="4" s="1"/>
  <c r="K1063" i="4" l="1"/>
  <c r="G944" i="14"/>
  <c r="B943" i="20"/>
  <c r="D943" i="20" s="1"/>
  <c r="B1022" i="13"/>
  <c r="C1021" i="13"/>
  <c r="D1021" i="13"/>
  <c r="E1021" i="13"/>
  <c r="C1024" i="12"/>
  <c r="D1024" i="12"/>
  <c r="E1024" i="12"/>
  <c r="N1026" i="3"/>
  <c r="B1025" i="12"/>
  <c r="B1065" i="4"/>
  <c r="C1064" i="4"/>
  <c r="I1064" i="4"/>
  <c r="H1064" i="4"/>
  <c r="E1064" i="4" s="1"/>
  <c r="L1064" i="4" s="1"/>
  <c r="K1064" i="4" l="1"/>
  <c r="C1025" i="12"/>
  <c r="D1025" i="12"/>
  <c r="E1025" i="12"/>
  <c r="N1027" i="3"/>
  <c r="B1026" i="12"/>
  <c r="B1023" i="13"/>
  <c r="C1022" i="13"/>
  <c r="D1022" i="13"/>
  <c r="E1022" i="13"/>
  <c r="G945" i="14"/>
  <c r="B944" i="20"/>
  <c r="D944" i="20" s="1"/>
  <c r="B1066" i="4"/>
  <c r="C1065" i="4"/>
  <c r="I1065" i="4"/>
  <c r="H1065" i="4"/>
  <c r="E1065" i="4" s="1"/>
  <c r="L1065" i="4" s="1"/>
  <c r="K1065" i="4" l="1"/>
  <c r="G946" i="14"/>
  <c r="B945" i="20"/>
  <c r="D945" i="20" s="1"/>
  <c r="B1024" i="13"/>
  <c r="C1023" i="13"/>
  <c r="D1023" i="13"/>
  <c r="E1023" i="13"/>
  <c r="C1026" i="12"/>
  <c r="D1026" i="12"/>
  <c r="E1026" i="12"/>
  <c r="N1028" i="3"/>
  <c r="B1027" i="12"/>
  <c r="B1067" i="4"/>
  <c r="C1066" i="4"/>
  <c r="I1066" i="4"/>
  <c r="H1066" i="4"/>
  <c r="E1066" i="4" s="1"/>
  <c r="L1066" i="4" s="1"/>
  <c r="K1066" i="4" l="1"/>
  <c r="C1027" i="12"/>
  <c r="D1027" i="12"/>
  <c r="E1027" i="12"/>
  <c r="N1029" i="3"/>
  <c r="B1028" i="12"/>
  <c r="B1025" i="13"/>
  <c r="C1024" i="13"/>
  <c r="D1024" i="13"/>
  <c r="E1024" i="13"/>
  <c r="G947" i="14"/>
  <c r="B946" i="20"/>
  <c r="D946" i="20" s="1"/>
  <c r="B1068" i="4"/>
  <c r="C1067" i="4"/>
  <c r="I1067" i="4"/>
  <c r="H1067" i="4"/>
  <c r="E1067" i="4" s="1"/>
  <c r="L1067" i="4" s="1"/>
  <c r="K1067" i="4" l="1"/>
  <c r="G948" i="14"/>
  <c r="B947" i="20"/>
  <c r="D947" i="20" s="1"/>
  <c r="B1026" i="13"/>
  <c r="C1025" i="13"/>
  <c r="D1025" i="13"/>
  <c r="E1025" i="13"/>
  <c r="C1028" i="12"/>
  <c r="D1028" i="12"/>
  <c r="E1028" i="12"/>
  <c r="N1030" i="3"/>
  <c r="B1029" i="12"/>
  <c r="B1069" i="4"/>
  <c r="C1068" i="4"/>
  <c r="I1068" i="4"/>
  <c r="H1068" i="4"/>
  <c r="E1068" i="4" s="1"/>
  <c r="L1068" i="4" s="1"/>
  <c r="K1068" i="4" l="1"/>
  <c r="C1029" i="12"/>
  <c r="D1029" i="12"/>
  <c r="E1029" i="12"/>
  <c r="N1031" i="3"/>
  <c r="B1030" i="12"/>
  <c r="B1027" i="13"/>
  <c r="C1026" i="13"/>
  <c r="D1026" i="13"/>
  <c r="E1026" i="13"/>
  <c r="G949" i="14"/>
  <c r="B948" i="20"/>
  <c r="D948" i="20" s="1"/>
  <c r="B1070" i="4"/>
  <c r="C1069" i="4"/>
  <c r="I1069" i="4"/>
  <c r="H1069" i="4"/>
  <c r="E1069" i="4" s="1"/>
  <c r="L1069" i="4" s="1"/>
  <c r="K1069" i="4" l="1"/>
  <c r="G950" i="14"/>
  <c r="B949" i="20"/>
  <c r="D949" i="20" s="1"/>
  <c r="B1028" i="13"/>
  <c r="C1027" i="13"/>
  <c r="D1027" i="13"/>
  <c r="E1027" i="13"/>
  <c r="C1030" i="12"/>
  <c r="D1030" i="12"/>
  <c r="E1030" i="12"/>
  <c r="N1032" i="3"/>
  <c r="B1031" i="12"/>
  <c r="B1071" i="4"/>
  <c r="C1070" i="4"/>
  <c r="I1070" i="4"/>
  <c r="H1070" i="4"/>
  <c r="E1070" i="4" s="1"/>
  <c r="L1070" i="4" s="1"/>
  <c r="K1070" i="4" l="1"/>
  <c r="C1031" i="12"/>
  <c r="D1031" i="12"/>
  <c r="E1031" i="12"/>
  <c r="N1033" i="3"/>
  <c r="B1032" i="12"/>
  <c r="B1029" i="13"/>
  <c r="C1028" i="13"/>
  <c r="D1028" i="13"/>
  <c r="E1028" i="13"/>
  <c r="G951" i="14"/>
  <c r="B950" i="20"/>
  <c r="D950" i="20" s="1"/>
  <c r="B1072" i="4"/>
  <c r="C1071" i="4"/>
  <c r="I1071" i="4"/>
  <c r="H1071" i="4"/>
  <c r="E1071" i="4" s="1"/>
  <c r="L1071" i="4" s="1"/>
  <c r="K1071" i="4" l="1"/>
  <c r="G952" i="14"/>
  <c r="B951" i="20"/>
  <c r="D951" i="20" s="1"/>
  <c r="B1030" i="13"/>
  <c r="C1029" i="13"/>
  <c r="D1029" i="13"/>
  <c r="E1029" i="13"/>
  <c r="C1032" i="12"/>
  <c r="D1032" i="12"/>
  <c r="E1032" i="12"/>
  <c r="N1034" i="3"/>
  <c r="B1033" i="12"/>
  <c r="B1073" i="4"/>
  <c r="C1072" i="4"/>
  <c r="I1072" i="4"/>
  <c r="H1072" i="4"/>
  <c r="E1072" i="4" s="1"/>
  <c r="L1072" i="4" s="1"/>
  <c r="K1072" i="4" l="1"/>
  <c r="C1033" i="12"/>
  <c r="D1033" i="12"/>
  <c r="E1033" i="12"/>
  <c r="N1035" i="3"/>
  <c r="B1034" i="12"/>
  <c r="B1031" i="13"/>
  <c r="C1030" i="13"/>
  <c r="D1030" i="13"/>
  <c r="E1030" i="13"/>
  <c r="G953" i="14"/>
  <c r="B952" i="20"/>
  <c r="D952" i="20" s="1"/>
  <c r="B1074" i="4"/>
  <c r="C1073" i="4"/>
  <c r="I1073" i="4"/>
  <c r="H1073" i="4"/>
  <c r="E1073" i="4" s="1"/>
  <c r="L1073" i="4" s="1"/>
  <c r="K1073" i="4" l="1"/>
  <c r="G954" i="14"/>
  <c r="B953" i="20"/>
  <c r="D953" i="20" s="1"/>
  <c r="B1032" i="13"/>
  <c r="C1031" i="13"/>
  <c r="D1031" i="13"/>
  <c r="E1031" i="13"/>
  <c r="C1034" i="12"/>
  <c r="D1034" i="12"/>
  <c r="E1034" i="12"/>
  <c r="N1036" i="3"/>
  <c r="B1035" i="12"/>
  <c r="B1075" i="4"/>
  <c r="C1074" i="4"/>
  <c r="I1074" i="4"/>
  <c r="H1074" i="4"/>
  <c r="E1074" i="4" s="1"/>
  <c r="L1074" i="4" s="1"/>
  <c r="K1074" i="4" l="1"/>
  <c r="C1035" i="12"/>
  <c r="D1035" i="12"/>
  <c r="E1035" i="12"/>
  <c r="N1037" i="3"/>
  <c r="B1036" i="12"/>
  <c r="B1033" i="13"/>
  <c r="C1032" i="13"/>
  <c r="D1032" i="13"/>
  <c r="E1032" i="13"/>
  <c r="G955" i="14"/>
  <c r="B954" i="20"/>
  <c r="D954" i="20" s="1"/>
  <c r="B1076" i="4"/>
  <c r="C1075" i="4"/>
  <c r="I1075" i="4"/>
  <c r="H1075" i="4"/>
  <c r="E1075" i="4" s="1"/>
  <c r="L1075" i="4" s="1"/>
  <c r="K1075" i="4" l="1"/>
  <c r="G956" i="14"/>
  <c r="B955" i="20"/>
  <c r="D955" i="20" s="1"/>
  <c r="B1034" i="13"/>
  <c r="C1033" i="13"/>
  <c r="D1033" i="13"/>
  <c r="E1033" i="13"/>
  <c r="C1036" i="12"/>
  <c r="D1036" i="12"/>
  <c r="E1036" i="12"/>
  <c r="N1038" i="3"/>
  <c r="B1037" i="12"/>
  <c r="B1077" i="4"/>
  <c r="C1076" i="4"/>
  <c r="I1076" i="4"/>
  <c r="H1076" i="4"/>
  <c r="E1076" i="4" s="1"/>
  <c r="L1076" i="4" s="1"/>
  <c r="K1076" i="4" l="1"/>
  <c r="C1037" i="12"/>
  <c r="D1037" i="12"/>
  <c r="E1037" i="12"/>
  <c r="N1039" i="3"/>
  <c r="B1038" i="12"/>
  <c r="B1035" i="13"/>
  <c r="C1034" i="13"/>
  <c r="D1034" i="13"/>
  <c r="E1034" i="13"/>
  <c r="G957" i="14"/>
  <c r="B956" i="20"/>
  <c r="D956" i="20" s="1"/>
  <c r="B1078" i="4"/>
  <c r="C1077" i="4"/>
  <c r="I1077" i="4"/>
  <c r="H1077" i="4"/>
  <c r="E1077" i="4" s="1"/>
  <c r="L1077" i="4" s="1"/>
  <c r="K1077" i="4" l="1"/>
  <c r="G958" i="14"/>
  <c r="B957" i="20"/>
  <c r="D957" i="20" s="1"/>
  <c r="B1036" i="13"/>
  <c r="C1035" i="13"/>
  <c r="D1035" i="13"/>
  <c r="E1035" i="13"/>
  <c r="C1038" i="12"/>
  <c r="D1038" i="12"/>
  <c r="E1038" i="12"/>
  <c r="N1040" i="3"/>
  <c r="B1039" i="12"/>
  <c r="B1079" i="4"/>
  <c r="C1078" i="4"/>
  <c r="I1078" i="4"/>
  <c r="H1078" i="4"/>
  <c r="E1078" i="4" s="1"/>
  <c r="L1078" i="4" s="1"/>
  <c r="K1078" i="4" l="1"/>
  <c r="C1039" i="12"/>
  <c r="D1039" i="12"/>
  <c r="E1039" i="12"/>
  <c r="N1041" i="3"/>
  <c r="B1040" i="12"/>
  <c r="B1037" i="13"/>
  <c r="C1036" i="13"/>
  <c r="D1036" i="13"/>
  <c r="E1036" i="13"/>
  <c r="G959" i="14"/>
  <c r="B958" i="20"/>
  <c r="D958" i="20" s="1"/>
  <c r="B1080" i="4"/>
  <c r="C1079" i="4"/>
  <c r="I1079" i="4"/>
  <c r="H1079" i="4"/>
  <c r="E1079" i="4" s="1"/>
  <c r="L1079" i="4" s="1"/>
  <c r="K1079" i="4" l="1"/>
  <c r="G960" i="14"/>
  <c r="B959" i="20"/>
  <c r="D959" i="20" s="1"/>
  <c r="B1038" i="13"/>
  <c r="C1037" i="13"/>
  <c r="D1037" i="13"/>
  <c r="E1037" i="13"/>
  <c r="C1040" i="12"/>
  <c r="D1040" i="12"/>
  <c r="E1040" i="12"/>
  <c r="N1042" i="3"/>
  <c r="B1041" i="12"/>
  <c r="B1081" i="4"/>
  <c r="C1080" i="4"/>
  <c r="I1080" i="4"/>
  <c r="H1080" i="4"/>
  <c r="E1080" i="4" s="1"/>
  <c r="L1080" i="4" s="1"/>
  <c r="K1080" i="4" l="1"/>
  <c r="C1041" i="12"/>
  <c r="D1041" i="12"/>
  <c r="E1041" i="12"/>
  <c r="N1043" i="3"/>
  <c r="B1042" i="12"/>
  <c r="B1039" i="13"/>
  <c r="C1038" i="13"/>
  <c r="D1038" i="13"/>
  <c r="E1038" i="13"/>
  <c r="G961" i="14"/>
  <c r="B960" i="20"/>
  <c r="D960" i="20" s="1"/>
  <c r="B1082" i="4"/>
  <c r="C1081" i="4"/>
  <c r="I1081" i="4"/>
  <c r="H1081" i="4"/>
  <c r="E1081" i="4" s="1"/>
  <c r="L1081" i="4" s="1"/>
  <c r="K1081" i="4" l="1"/>
  <c r="G962" i="14"/>
  <c r="B961" i="20"/>
  <c r="D961" i="20" s="1"/>
  <c r="B1040" i="13"/>
  <c r="C1039" i="13"/>
  <c r="D1039" i="13"/>
  <c r="E1039" i="13"/>
  <c r="C1042" i="12"/>
  <c r="D1042" i="12"/>
  <c r="E1042" i="12"/>
  <c r="N1044" i="3"/>
  <c r="B1043" i="12"/>
  <c r="B1083" i="4"/>
  <c r="C1082" i="4"/>
  <c r="I1082" i="4"/>
  <c r="H1082" i="4"/>
  <c r="E1082" i="4" s="1"/>
  <c r="L1082" i="4" s="1"/>
  <c r="K1082" i="4" l="1"/>
  <c r="C1043" i="12"/>
  <c r="D1043" i="12"/>
  <c r="E1043" i="12"/>
  <c r="N1045" i="3"/>
  <c r="B1044" i="12"/>
  <c r="B1041" i="13"/>
  <c r="C1040" i="13"/>
  <c r="D1040" i="13"/>
  <c r="E1040" i="13"/>
  <c r="G963" i="14"/>
  <c r="B962" i="20"/>
  <c r="D962" i="20" s="1"/>
  <c r="B1084" i="4"/>
  <c r="C1083" i="4"/>
  <c r="I1083" i="4"/>
  <c r="H1083" i="4"/>
  <c r="E1083" i="4" s="1"/>
  <c r="L1083" i="4" s="1"/>
  <c r="K1083" i="4" l="1"/>
  <c r="G964" i="14"/>
  <c r="B963" i="20"/>
  <c r="D963" i="20" s="1"/>
  <c r="B1042" i="13"/>
  <c r="C1041" i="13"/>
  <c r="D1041" i="13"/>
  <c r="E1041" i="13"/>
  <c r="C1044" i="12"/>
  <c r="D1044" i="12"/>
  <c r="E1044" i="12"/>
  <c r="N1046" i="3"/>
  <c r="B1045" i="12"/>
  <c r="B1085" i="4"/>
  <c r="C1084" i="4"/>
  <c r="I1084" i="4"/>
  <c r="H1084" i="4"/>
  <c r="E1084" i="4" s="1"/>
  <c r="L1084" i="4" s="1"/>
  <c r="K1084" i="4" l="1"/>
  <c r="C1045" i="12"/>
  <c r="D1045" i="12"/>
  <c r="E1045" i="12"/>
  <c r="N1047" i="3"/>
  <c r="B1046" i="12"/>
  <c r="B1043" i="13"/>
  <c r="C1042" i="13"/>
  <c r="D1042" i="13"/>
  <c r="E1042" i="13"/>
  <c r="G965" i="14"/>
  <c r="B964" i="20"/>
  <c r="D964" i="20" s="1"/>
  <c r="B1086" i="4"/>
  <c r="C1085" i="4"/>
  <c r="I1085" i="4"/>
  <c r="H1085" i="4"/>
  <c r="E1085" i="4" s="1"/>
  <c r="L1085" i="4" s="1"/>
  <c r="K1085" i="4" l="1"/>
  <c r="G966" i="14"/>
  <c r="B965" i="20"/>
  <c r="D965" i="20" s="1"/>
  <c r="B1044" i="13"/>
  <c r="C1043" i="13"/>
  <c r="D1043" i="13"/>
  <c r="E1043" i="13"/>
  <c r="C1046" i="12"/>
  <c r="D1046" i="12"/>
  <c r="E1046" i="12"/>
  <c r="N1048" i="3"/>
  <c r="B1047" i="12"/>
  <c r="B1087" i="4"/>
  <c r="C1086" i="4"/>
  <c r="I1086" i="4"/>
  <c r="H1086" i="4"/>
  <c r="E1086" i="4" s="1"/>
  <c r="L1086" i="4" s="1"/>
  <c r="K1086" i="4" l="1"/>
  <c r="C1047" i="12"/>
  <c r="D1047" i="12"/>
  <c r="E1047" i="12"/>
  <c r="N1049" i="3"/>
  <c r="B1048" i="12"/>
  <c r="B1045" i="13"/>
  <c r="C1044" i="13"/>
  <c r="D1044" i="13"/>
  <c r="E1044" i="13"/>
  <c r="G967" i="14"/>
  <c r="B966" i="20"/>
  <c r="D966" i="20" s="1"/>
  <c r="B1088" i="4"/>
  <c r="C1087" i="4"/>
  <c r="I1087" i="4"/>
  <c r="H1087" i="4"/>
  <c r="E1087" i="4" s="1"/>
  <c r="L1087" i="4" s="1"/>
  <c r="K1087" i="4" l="1"/>
  <c r="G968" i="14"/>
  <c r="B967" i="20"/>
  <c r="D967" i="20" s="1"/>
  <c r="B1046" i="13"/>
  <c r="C1045" i="13"/>
  <c r="D1045" i="13"/>
  <c r="E1045" i="13"/>
  <c r="C1048" i="12"/>
  <c r="D1048" i="12"/>
  <c r="E1048" i="12"/>
  <c r="N1050" i="3"/>
  <c r="B1049" i="12"/>
  <c r="B1089" i="4"/>
  <c r="C1088" i="4"/>
  <c r="I1088" i="4"/>
  <c r="H1088" i="4"/>
  <c r="E1088" i="4" s="1"/>
  <c r="L1088" i="4" s="1"/>
  <c r="K1088" i="4" l="1"/>
  <c r="C1049" i="12"/>
  <c r="D1049" i="12"/>
  <c r="E1049" i="12"/>
  <c r="N1051" i="3"/>
  <c r="B1050" i="12"/>
  <c r="B1047" i="13"/>
  <c r="C1046" i="13"/>
  <c r="D1046" i="13"/>
  <c r="E1046" i="13"/>
  <c r="G969" i="14"/>
  <c r="B968" i="20"/>
  <c r="D968" i="20" s="1"/>
  <c r="B1090" i="4"/>
  <c r="C1089" i="4"/>
  <c r="I1089" i="4"/>
  <c r="H1089" i="4"/>
  <c r="E1089" i="4" s="1"/>
  <c r="L1089" i="4" s="1"/>
  <c r="K1089" i="4" l="1"/>
  <c r="G970" i="14"/>
  <c r="B969" i="20"/>
  <c r="D969" i="20" s="1"/>
  <c r="B1048" i="13"/>
  <c r="C1047" i="13"/>
  <c r="D1047" i="13"/>
  <c r="E1047" i="13"/>
  <c r="C1050" i="12"/>
  <c r="D1050" i="12"/>
  <c r="E1050" i="12"/>
  <c r="N1052" i="3"/>
  <c r="B1051" i="12"/>
  <c r="B1091" i="4"/>
  <c r="C1090" i="4"/>
  <c r="I1090" i="4"/>
  <c r="H1090" i="4"/>
  <c r="E1090" i="4" s="1"/>
  <c r="L1090" i="4" s="1"/>
  <c r="K1090" i="4" l="1"/>
  <c r="C1051" i="12"/>
  <c r="D1051" i="12"/>
  <c r="E1051" i="12"/>
  <c r="N1053" i="3"/>
  <c r="B1052" i="12"/>
  <c r="B1049" i="13"/>
  <c r="C1048" i="13"/>
  <c r="D1048" i="13"/>
  <c r="E1048" i="13"/>
  <c r="G971" i="14"/>
  <c r="B970" i="20"/>
  <c r="D970" i="20" s="1"/>
  <c r="B1092" i="4"/>
  <c r="C1091" i="4"/>
  <c r="I1091" i="4"/>
  <c r="H1091" i="4"/>
  <c r="E1091" i="4" s="1"/>
  <c r="L1091" i="4" s="1"/>
  <c r="K1091" i="4" l="1"/>
  <c r="G972" i="14"/>
  <c r="B971" i="20"/>
  <c r="D971" i="20" s="1"/>
  <c r="B1050" i="13"/>
  <c r="C1049" i="13"/>
  <c r="D1049" i="13"/>
  <c r="E1049" i="13"/>
  <c r="C1052" i="12"/>
  <c r="D1052" i="12"/>
  <c r="E1052" i="12"/>
  <c r="N1054" i="3"/>
  <c r="B1053" i="12"/>
  <c r="B1093" i="4"/>
  <c r="C1092" i="4"/>
  <c r="I1092" i="4"/>
  <c r="H1092" i="4"/>
  <c r="E1092" i="4" s="1"/>
  <c r="L1092" i="4" s="1"/>
  <c r="K1092" i="4" l="1"/>
  <c r="C1053" i="12"/>
  <c r="D1053" i="12"/>
  <c r="E1053" i="12"/>
  <c r="N1055" i="3"/>
  <c r="B1054" i="12"/>
  <c r="B1051" i="13"/>
  <c r="C1050" i="13"/>
  <c r="D1050" i="13"/>
  <c r="E1050" i="13"/>
  <c r="G973" i="14"/>
  <c r="B972" i="20"/>
  <c r="D972" i="20" s="1"/>
  <c r="B1094" i="4"/>
  <c r="C1093" i="4"/>
  <c r="I1093" i="4"/>
  <c r="H1093" i="4"/>
  <c r="E1093" i="4" s="1"/>
  <c r="L1093" i="4" s="1"/>
  <c r="K1093" i="4" l="1"/>
  <c r="G974" i="14"/>
  <c r="B973" i="20"/>
  <c r="D973" i="20" s="1"/>
  <c r="B1052" i="13"/>
  <c r="C1051" i="13"/>
  <c r="D1051" i="13"/>
  <c r="E1051" i="13"/>
  <c r="C1054" i="12"/>
  <c r="D1054" i="12"/>
  <c r="E1054" i="12"/>
  <c r="N1056" i="3"/>
  <c r="B1055" i="12"/>
  <c r="B1095" i="4"/>
  <c r="C1094" i="4"/>
  <c r="I1094" i="4"/>
  <c r="H1094" i="4"/>
  <c r="E1094" i="4" s="1"/>
  <c r="L1094" i="4" s="1"/>
  <c r="K1094" i="4" l="1"/>
  <c r="C1055" i="12"/>
  <c r="D1055" i="12"/>
  <c r="E1055" i="12"/>
  <c r="N1057" i="3"/>
  <c r="B1056" i="12"/>
  <c r="B1053" i="13"/>
  <c r="C1052" i="13"/>
  <c r="D1052" i="13"/>
  <c r="E1052" i="13"/>
  <c r="G975" i="14"/>
  <c r="B974" i="20"/>
  <c r="D974" i="20" s="1"/>
  <c r="C1095" i="4"/>
  <c r="I1095" i="4"/>
  <c r="H1095" i="4"/>
  <c r="E1095" i="4" s="1"/>
  <c r="L1095" i="4" s="1"/>
  <c r="K1095" i="4" l="1"/>
  <c r="G976" i="14"/>
  <c r="B975" i="20"/>
  <c r="D975" i="20" s="1"/>
  <c r="B1054" i="13"/>
  <c r="C1053" i="13"/>
  <c r="D1053" i="13"/>
  <c r="E1053" i="13"/>
  <c r="C1056" i="12"/>
  <c r="D1056" i="12"/>
  <c r="E1056" i="12"/>
  <c r="N1058" i="3"/>
  <c r="B1057" i="12"/>
  <c r="B1096" i="4"/>
  <c r="C1057" i="12" l="1"/>
  <c r="D1057" i="12"/>
  <c r="E1057" i="12"/>
  <c r="N1059" i="3"/>
  <c r="B1058" i="12"/>
  <c r="B1055" i="13"/>
  <c r="C1054" i="13"/>
  <c r="D1054" i="13"/>
  <c r="E1054" i="13"/>
  <c r="G977" i="14"/>
  <c r="B976" i="20"/>
  <c r="D976" i="20" s="1"/>
  <c r="B1097" i="4"/>
  <c r="C1096" i="4"/>
  <c r="I1096" i="4"/>
  <c r="H1096" i="4"/>
  <c r="E1096" i="4" s="1"/>
  <c r="L1096" i="4" s="1"/>
  <c r="K1096" i="4" s="1"/>
  <c r="G978" i="14" l="1"/>
  <c r="B977" i="20"/>
  <c r="D977" i="20" s="1"/>
  <c r="B1056" i="13"/>
  <c r="C1055" i="13"/>
  <c r="D1055" i="13"/>
  <c r="E1055" i="13"/>
  <c r="C1058" i="12"/>
  <c r="D1058" i="12"/>
  <c r="E1058" i="12"/>
  <c r="N1060" i="3"/>
  <c r="B1059" i="12"/>
  <c r="B1098" i="4"/>
  <c r="C1097" i="4"/>
  <c r="I1097" i="4"/>
  <c r="H1097" i="4"/>
  <c r="E1097" i="4" s="1"/>
  <c r="L1097" i="4" s="1"/>
  <c r="K1097" i="4" s="1"/>
  <c r="C1059" i="12" l="1"/>
  <c r="D1059" i="12"/>
  <c r="E1059" i="12"/>
  <c r="N1061" i="3"/>
  <c r="B1060" i="12"/>
  <c r="B1057" i="13"/>
  <c r="C1056" i="13"/>
  <c r="D1056" i="13"/>
  <c r="E1056" i="13"/>
  <c r="G979" i="14"/>
  <c r="B978" i="20"/>
  <c r="D978" i="20" s="1"/>
  <c r="B1099" i="4"/>
  <c r="C1098" i="4"/>
  <c r="I1098" i="4"/>
  <c r="H1098" i="4"/>
  <c r="E1098" i="4" s="1"/>
  <c r="L1098" i="4" s="1"/>
  <c r="K1098" i="4" s="1"/>
  <c r="G980" i="14" l="1"/>
  <c r="B979" i="20"/>
  <c r="D979" i="20" s="1"/>
  <c r="B1058" i="13"/>
  <c r="C1057" i="13"/>
  <c r="D1057" i="13"/>
  <c r="E1057" i="13"/>
  <c r="C1060" i="12"/>
  <c r="D1060" i="12"/>
  <c r="E1060" i="12"/>
  <c r="N1062" i="3"/>
  <c r="B1061" i="12"/>
  <c r="B1100" i="4"/>
  <c r="C1099" i="4"/>
  <c r="I1099" i="4"/>
  <c r="H1099" i="4"/>
  <c r="E1099" i="4" s="1"/>
  <c r="L1099" i="4" s="1"/>
  <c r="K1099" i="4" s="1"/>
  <c r="C1061" i="12" l="1"/>
  <c r="D1061" i="12"/>
  <c r="E1061" i="12"/>
  <c r="N1063" i="3"/>
  <c r="B1062" i="12"/>
  <c r="B1059" i="13"/>
  <c r="C1058" i="13"/>
  <c r="D1058" i="13"/>
  <c r="E1058" i="13"/>
  <c r="G981" i="14"/>
  <c r="B980" i="20"/>
  <c r="D980" i="20" s="1"/>
  <c r="B1101" i="4"/>
  <c r="C1100" i="4"/>
  <c r="I1100" i="4"/>
  <c r="H1100" i="4"/>
  <c r="E1100" i="4" s="1"/>
  <c r="L1100" i="4" s="1"/>
  <c r="K1100" i="4" s="1"/>
  <c r="G982" i="14" l="1"/>
  <c r="B981" i="20"/>
  <c r="D981" i="20" s="1"/>
  <c r="B1060" i="13"/>
  <c r="C1059" i="13"/>
  <c r="D1059" i="13"/>
  <c r="E1059" i="13"/>
  <c r="C1062" i="12"/>
  <c r="D1062" i="12"/>
  <c r="E1062" i="12"/>
  <c r="N1064" i="3"/>
  <c r="B1063" i="12"/>
  <c r="B1102" i="4"/>
  <c r="C1101" i="4"/>
  <c r="I1101" i="4"/>
  <c r="H1101" i="4"/>
  <c r="E1101" i="4" s="1"/>
  <c r="L1101" i="4" s="1"/>
  <c r="K1101" i="4" s="1"/>
  <c r="C1063" i="12" l="1"/>
  <c r="D1063" i="12"/>
  <c r="E1063" i="12"/>
  <c r="N1065" i="3"/>
  <c r="B1064" i="12"/>
  <c r="B1061" i="13"/>
  <c r="C1060" i="13"/>
  <c r="D1060" i="13"/>
  <c r="E1060" i="13"/>
  <c r="G983" i="14"/>
  <c r="B982" i="20"/>
  <c r="D982" i="20" s="1"/>
  <c r="B1103" i="4"/>
  <c r="C1102" i="4"/>
  <c r="I1102" i="4"/>
  <c r="H1102" i="4"/>
  <c r="E1102" i="4" s="1"/>
  <c r="L1102" i="4" s="1"/>
  <c r="K1102" i="4" s="1"/>
  <c r="G984" i="14" l="1"/>
  <c r="B983" i="20"/>
  <c r="D983" i="20" s="1"/>
  <c r="B1062" i="13"/>
  <c r="C1061" i="13"/>
  <c r="D1061" i="13"/>
  <c r="E1061" i="13"/>
  <c r="C1064" i="12"/>
  <c r="D1064" i="12"/>
  <c r="E1064" i="12"/>
  <c r="N1066" i="3"/>
  <c r="B1065" i="12"/>
  <c r="B1104" i="4"/>
  <c r="C1103" i="4"/>
  <c r="I1103" i="4"/>
  <c r="H1103" i="4"/>
  <c r="E1103" i="4" s="1"/>
  <c r="L1103" i="4" s="1"/>
  <c r="K1103" i="4" s="1"/>
  <c r="C1065" i="12" l="1"/>
  <c r="D1065" i="12"/>
  <c r="E1065" i="12"/>
  <c r="N1067" i="3"/>
  <c r="B1066" i="12"/>
  <c r="B1063" i="13"/>
  <c r="C1062" i="13"/>
  <c r="D1062" i="13"/>
  <c r="E1062" i="13"/>
  <c r="G985" i="14"/>
  <c r="B984" i="20"/>
  <c r="D984" i="20" s="1"/>
  <c r="B1105" i="4"/>
  <c r="C1104" i="4"/>
  <c r="I1104" i="4"/>
  <c r="H1104" i="4"/>
  <c r="E1104" i="4" s="1"/>
  <c r="L1104" i="4" s="1"/>
  <c r="K1104" i="4" s="1"/>
  <c r="G986" i="14" l="1"/>
  <c r="B985" i="20"/>
  <c r="D985" i="20" s="1"/>
  <c r="B1064" i="13"/>
  <c r="C1063" i="13"/>
  <c r="D1063" i="13"/>
  <c r="E1063" i="13"/>
  <c r="C1066" i="12"/>
  <c r="D1066" i="12"/>
  <c r="E1066" i="12"/>
  <c r="N1068" i="3"/>
  <c r="B1067" i="12"/>
  <c r="B1106" i="4"/>
  <c r="C1105" i="4"/>
  <c r="I1105" i="4"/>
  <c r="H1105" i="4"/>
  <c r="E1105" i="4" s="1"/>
  <c r="L1105" i="4" s="1"/>
  <c r="K1105" i="4" s="1"/>
  <c r="C1067" i="12" l="1"/>
  <c r="D1067" i="12"/>
  <c r="E1067" i="12"/>
  <c r="N1069" i="3"/>
  <c r="B1068" i="12"/>
  <c r="B1065" i="13"/>
  <c r="C1064" i="13"/>
  <c r="D1064" i="13"/>
  <c r="E1064" i="13"/>
  <c r="G987" i="14"/>
  <c r="B986" i="20"/>
  <c r="D986" i="20" s="1"/>
  <c r="B1107" i="4"/>
  <c r="C1106" i="4"/>
  <c r="I1106" i="4"/>
  <c r="H1106" i="4"/>
  <c r="E1106" i="4" s="1"/>
  <c r="L1106" i="4" s="1"/>
  <c r="K1106" i="4" s="1"/>
  <c r="G988" i="14" l="1"/>
  <c r="B987" i="20"/>
  <c r="D987" i="20" s="1"/>
  <c r="B1066" i="13"/>
  <c r="C1065" i="13"/>
  <c r="D1065" i="13"/>
  <c r="E1065" i="13"/>
  <c r="C1068" i="12"/>
  <c r="D1068" i="12"/>
  <c r="E1068" i="12"/>
  <c r="N1070" i="3"/>
  <c r="B1069" i="12"/>
  <c r="C1107" i="4"/>
  <c r="I1107" i="4"/>
  <c r="H1107" i="4"/>
  <c r="E1107" i="4" s="1"/>
  <c r="L1107" i="4" s="1"/>
  <c r="K1107" i="4" s="1"/>
  <c r="B1108" i="4"/>
  <c r="C1069" i="12" l="1"/>
  <c r="D1069" i="12"/>
  <c r="E1069" i="12"/>
  <c r="N1071" i="3"/>
  <c r="B1070" i="12"/>
  <c r="B1067" i="13"/>
  <c r="C1066" i="13"/>
  <c r="D1066" i="13"/>
  <c r="E1066" i="13"/>
  <c r="G989" i="14"/>
  <c r="B988" i="20"/>
  <c r="D988" i="20" s="1"/>
  <c r="B1109" i="4"/>
  <c r="C1108" i="4"/>
  <c r="I1108" i="4"/>
  <c r="H1108" i="4"/>
  <c r="E1108" i="4" s="1"/>
  <c r="L1108" i="4" s="1"/>
  <c r="K1108" i="4" s="1"/>
  <c r="G990" i="14" l="1"/>
  <c r="B989" i="20"/>
  <c r="D989" i="20" s="1"/>
  <c r="B1068" i="13"/>
  <c r="C1067" i="13"/>
  <c r="D1067" i="13"/>
  <c r="E1067" i="13"/>
  <c r="C1070" i="12"/>
  <c r="D1070" i="12"/>
  <c r="E1070" i="12"/>
  <c r="N1072" i="3"/>
  <c r="B1071" i="12"/>
  <c r="B1110" i="4"/>
  <c r="C1109" i="4"/>
  <c r="I1109" i="4"/>
  <c r="H1109" i="4"/>
  <c r="E1109" i="4" s="1"/>
  <c r="L1109" i="4" s="1"/>
  <c r="K1109" i="4" s="1"/>
  <c r="C1071" i="12" l="1"/>
  <c r="D1071" i="12"/>
  <c r="E1071" i="12"/>
  <c r="N1073" i="3"/>
  <c r="B1072" i="12"/>
  <c r="B1069" i="13"/>
  <c r="C1068" i="13"/>
  <c r="D1068" i="13"/>
  <c r="E1068" i="13"/>
  <c r="G991" i="14"/>
  <c r="B990" i="20"/>
  <c r="D990" i="20" s="1"/>
  <c r="B1111" i="4"/>
  <c r="C1110" i="4"/>
  <c r="I1110" i="4"/>
  <c r="H1110" i="4"/>
  <c r="E1110" i="4" s="1"/>
  <c r="L1110" i="4" s="1"/>
  <c r="K1110" i="4" s="1"/>
  <c r="G992" i="14" l="1"/>
  <c r="B991" i="20"/>
  <c r="D991" i="20" s="1"/>
  <c r="B1070" i="13"/>
  <c r="C1069" i="13"/>
  <c r="D1069" i="13"/>
  <c r="E1069" i="13"/>
  <c r="C1072" i="12"/>
  <c r="D1072" i="12"/>
  <c r="E1072" i="12"/>
  <c r="N1074" i="3"/>
  <c r="B1073" i="12"/>
  <c r="B1112" i="4"/>
  <c r="C1111" i="4"/>
  <c r="I1111" i="4"/>
  <c r="H1111" i="4"/>
  <c r="E1111" i="4" s="1"/>
  <c r="L1111" i="4" s="1"/>
  <c r="K1111" i="4" s="1"/>
  <c r="C1073" i="12" l="1"/>
  <c r="D1073" i="12"/>
  <c r="E1073" i="12"/>
  <c r="N1075" i="3"/>
  <c r="B1074" i="12"/>
  <c r="B1071" i="13"/>
  <c r="C1070" i="13"/>
  <c r="D1070" i="13"/>
  <c r="E1070" i="13"/>
  <c r="G993" i="14"/>
  <c r="B992" i="20"/>
  <c r="D992" i="20" s="1"/>
  <c r="B1113" i="4"/>
  <c r="C1112" i="4"/>
  <c r="I1112" i="4"/>
  <c r="H1112" i="4"/>
  <c r="E1112" i="4" s="1"/>
  <c r="L1112" i="4" s="1"/>
  <c r="K1112" i="4" s="1"/>
  <c r="G994" i="14" l="1"/>
  <c r="B993" i="20"/>
  <c r="D993" i="20" s="1"/>
  <c r="B1072" i="13"/>
  <c r="C1071" i="13"/>
  <c r="D1071" i="13"/>
  <c r="E1071" i="13"/>
  <c r="C1074" i="12"/>
  <c r="D1074" i="12"/>
  <c r="E1074" i="12"/>
  <c r="N1076" i="3"/>
  <c r="B1075" i="12"/>
  <c r="B1114" i="4"/>
  <c r="C1113" i="4"/>
  <c r="I1113" i="4"/>
  <c r="H1113" i="4"/>
  <c r="E1113" i="4" s="1"/>
  <c r="L1113" i="4" s="1"/>
  <c r="K1113" i="4" s="1"/>
  <c r="C1075" i="12" l="1"/>
  <c r="D1075" i="12"/>
  <c r="E1075" i="12"/>
  <c r="N1077" i="3"/>
  <c r="B1076" i="12"/>
  <c r="B1073" i="13"/>
  <c r="C1072" i="13"/>
  <c r="D1072" i="13"/>
  <c r="E1072" i="13"/>
  <c r="G995" i="14"/>
  <c r="B994" i="20"/>
  <c r="D994" i="20" s="1"/>
  <c r="B1115" i="4"/>
  <c r="C1114" i="4"/>
  <c r="I1114" i="4"/>
  <c r="H1114" i="4"/>
  <c r="E1114" i="4" s="1"/>
  <c r="L1114" i="4" s="1"/>
  <c r="K1114" i="4" s="1"/>
  <c r="G996" i="14" l="1"/>
  <c r="B995" i="20"/>
  <c r="D995" i="20" s="1"/>
  <c r="B1074" i="13"/>
  <c r="C1073" i="13"/>
  <c r="D1073" i="13"/>
  <c r="E1073" i="13"/>
  <c r="C1076" i="12"/>
  <c r="D1076" i="12"/>
  <c r="E1076" i="12"/>
  <c r="N1078" i="3"/>
  <c r="B1077" i="12"/>
  <c r="B1116" i="4"/>
  <c r="C1115" i="4"/>
  <c r="I1115" i="4"/>
  <c r="H1115" i="4"/>
  <c r="E1115" i="4" s="1"/>
  <c r="L1115" i="4" s="1"/>
  <c r="K1115" i="4" s="1"/>
  <c r="C1077" i="12" l="1"/>
  <c r="D1077" i="12"/>
  <c r="E1077" i="12"/>
  <c r="N1079" i="3"/>
  <c r="B1078" i="12"/>
  <c r="B1075" i="13"/>
  <c r="C1074" i="13"/>
  <c r="D1074" i="13"/>
  <c r="E1074" i="13"/>
  <c r="G997" i="14"/>
  <c r="B996" i="20"/>
  <c r="D996" i="20" s="1"/>
  <c r="B1117" i="4"/>
  <c r="C1116" i="4"/>
  <c r="I1116" i="4"/>
  <c r="H1116" i="4"/>
  <c r="E1116" i="4" s="1"/>
  <c r="L1116" i="4" s="1"/>
  <c r="K1116" i="4" s="1"/>
  <c r="G998" i="14" l="1"/>
  <c r="B997" i="20"/>
  <c r="D997" i="20" s="1"/>
  <c r="B1076" i="13"/>
  <c r="C1075" i="13"/>
  <c r="D1075" i="13"/>
  <c r="E1075" i="13"/>
  <c r="C1078" i="12"/>
  <c r="D1078" i="12"/>
  <c r="E1078" i="12"/>
  <c r="N1080" i="3"/>
  <c r="B1079" i="12"/>
  <c r="B1119" i="4"/>
  <c r="B1118" i="4"/>
  <c r="C1117" i="4"/>
  <c r="I1117" i="4"/>
  <c r="H1117" i="4"/>
  <c r="E1117" i="4" s="1"/>
  <c r="L1117" i="4" s="1"/>
  <c r="K1117" i="4" s="1"/>
  <c r="C1079" i="12" l="1"/>
  <c r="D1079" i="12"/>
  <c r="E1079" i="12"/>
  <c r="N1081" i="3"/>
  <c r="B1080" i="12"/>
  <c r="B1077" i="13"/>
  <c r="C1076" i="13"/>
  <c r="D1076" i="13"/>
  <c r="E1076" i="13"/>
  <c r="G999" i="14"/>
  <c r="B998" i="20"/>
  <c r="D998" i="20" s="1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K1118" i="4" s="1"/>
  <c r="B1335" i="4" l="1"/>
  <c r="L1335" i="4" s="1"/>
  <c r="B1345" i="4"/>
  <c r="B1344" i="4"/>
  <c r="B1343" i="4"/>
  <c r="B1342" i="4"/>
  <c r="B1341" i="4"/>
  <c r="B1340" i="4"/>
  <c r="B1339" i="4"/>
  <c r="B1338" i="4"/>
  <c r="B1337" i="4"/>
  <c r="B1336" i="4"/>
  <c r="G1000" i="14"/>
  <c r="B999" i="20"/>
  <c r="D999" i="20" s="1"/>
  <c r="B1078" i="13"/>
  <c r="C1077" i="13"/>
  <c r="D1077" i="13"/>
  <c r="E1077" i="13"/>
  <c r="C1080" i="12"/>
  <c r="C1335" i="4" s="1"/>
  <c r="D1080" i="12"/>
  <c r="I1335" i="4" s="1"/>
  <c r="E1080" i="12"/>
  <c r="N1082" i="3"/>
  <c r="B1081" i="12"/>
  <c r="C1121" i="4"/>
  <c r="C1122" i="4"/>
  <c r="C1120" i="4"/>
  <c r="I1119" i="4"/>
  <c r="H1119" i="4"/>
  <c r="E1119" i="4" s="1"/>
  <c r="L1119" i="4" s="1"/>
  <c r="K1119" i="4" s="1"/>
  <c r="K1120" i="4" s="1"/>
  <c r="K1121" i="4" s="1"/>
  <c r="K1122" i="4" s="1"/>
  <c r="C1336" i="4" l="1"/>
  <c r="L1336" i="4"/>
  <c r="I1336" i="4"/>
  <c r="C1337" i="4"/>
  <c r="L1337" i="4"/>
  <c r="I1337" i="4"/>
  <c r="C1338" i="4"/>
  <c r="L1338" i="4"/>
  <c r="I1338" i="4"/>
  <c r="C1339" i="4"/>
  <c r="L1339" i="4"/>
  <c r="I1339" i="4"/>
  <c r="C1340" i="4"/>
  <c r="L1340" i="4"/>
  <c r="I1340" i="4"/>
  <c r="C1341" i="4"/>
  <c r="L1341" i="4"/>
  <c r="I1341" i="4"/>
  <c r="C1342" i="4"/>
  <c r="L1342" i="4"/>
  <c r="I1342" i="4"/>
  <c r="C1343" i="4"/>
  <c r="L1343" i="4"/>
  <c r="I1343" i="4"/>
  <c r="C1344" i="4"/>
  <c r="L1344" i="4"/>
  <c r="I1344" i="4"/>
  <c r="C1345" i="4"/>
  <c r="L1345" i="4"/>
  <c r="I1345" i="4"/>
  <c r="C1081" i="12"/>
  <c r="D1081" i="12"/>
  <c r="E1081" i="12"/>
  <c r="B1123" i="4"/>
  <c r="N1083" i="3"/>
  <c r="B1082" i="12"/>
  <c r="B1079" i="13"/>
  <c r="C1078" i="13"/>
  <c r="D1078" i="13"/>
  <c r="E1078" i="13"/>
  <c r="G1001" i="14"/>
  <c r="B1000" i="20"/>
  <c r="D1000" i="20" s="1"/>
  <c r="H816" i="4"/>
  <c r="D816" i="13" s="1"/>
  <c r="I1121" i="4"/>
  <c r="G1002" i="14" l="1"/>
  <c r="B1001" i="20"/>
  <c r="D1001" i="20" s="1"/>
  <c r="B1080" i="13"/>
  <c r="C1079" i="13"/>
  <c r="D1079" i="13"/>
  <c r="E1079" i="13"/>
  <c r="C1082" i="12"/>
  <c r="D1082" i="12"/>
  <c r="E1082" i="12"/>
  <c r="B1124" i="4"/>
  <c r="N1084" i="3"/>
  <c r="B1083" i="12"/>
  <c r="C1123" i="4"/>
  <c r="H1123" i="4"/>
  <c r="E1123" i="4" s="1"/>
  <c r="L1123" i="4" s="1"/>
  <c r="K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1" i="4"/>
  <c r="C50" i="4"/>
  <c r="C49" i="4"/>
  <c r="C48" i="4"/>
  <c r="C47" i="4"/>
  <c r="C46" i="4"/>
  <c r="C45" i="4"/>
  <c r="C44" i="4"/>
  <c r="C43" i="4"/>
  <c r="I1122" i="4"/>
  <c r="I1120" i="4"/>
  <c r="C1083" i="12" l="1"/>
  <c r="D1083" i="12"/>
  <c r="E1083" i="12"/>
  <c r="B1125" i="4"/>
  <c r="N1085" i="3"/>
  <c r="B1084" i="12"/>
  <c r="I1124" i="4"/>
  <c r="H1124" i="4"/>
  <c r="E1124" i="4" s="1"/>
  <c r="L1124" i="4" s="1"/>
  <c r="K1124" i="4" s="1"/>
  <c r="C1124" i="4"/>
  <c r="B1081" i="13"/>
  <c r="C1080" i="13"/>
  <c r="D1080" i="13"/>
  <c r="E1080" i="13"/>
  <c r="G1003" i="14"/>
  <c r="B1002" i="20"/>
  <c r="D1002" i="20" s="1"/>
  <c r="C43" i="13"/>
  <c r="C40" i="6" s="1"/>
  <c r="C40" i="15" s="1"/>
  <c r="C44" i="13"/>
  <c r="C41" i="6" s="1"/>
  <c r="C41" i="15" s="1"/>
  <c r="C45" i="13"/>
  <c r="C42" i="6" s="1"/>
  <c r="C42" i="15" s="1"/>
  <c r="C46" i="13"/>
  <c r="C43" i="6" s="1"/>
  <c r="C43" i="15" s="1"/>
  <c r="C47" i="13"/>
  <c r="C44" i="6" s="1"/>
  <c r="C44" i="15" s="1"/>
  <c r="C48" i="13"/>
  <c r="C45" i="6" s="1"/>
  <c r="C45" i="15" s="1"/>
  <c r="C49" i="13"/>
  <c r="C46" i="6" s="1"/>
  <c r="C46" i="15" s="1"/>
  <c r="C50" i="13"/>
  <c r="C47" i="6" s="1"/>
  <c r="C47" i="15" s="1"/>
  <c r="C51" i="13"/>
  <c r="C48" i="6" s="1"/>
  <c r="C48" i="15" s="1"/>
  <c r="C52" i="13"/>
  <c r="C49" i="6" s="1"/>
  <c r="C49" i="15" s="1"/>
  <c r="G1004" i="14" l="1"/>
  <c r="B1003" i="20"/>
  <c r="D1003" i="20" s="1"/>
  <c r="B1082" i="13"/>
  <c r="C1081" i="13"/>
  <c r="D1081" i="13"/>
  <c r="E1081" i="13"/>
  <c r="C1084" i="12"/>
  <c r="D1084" i="12"/>
  <c r="E1084" i="12"/>
  <c r="B1126" i="4"/>
  <c r="N1086" i="3"/>
  <c r="B1085" i="12"/>
  <c r="I1125" i="4"/>
  <c r="H1125" i="4"/>
  <c r="E1125" i="4" s="1"/>
  <c r="L1125" i="4" s="1"/>
  <c r="K1125" i="4" s="1"/>
  <c r="C1125" i="4"/>
  <c r="C1085" i="12" l="1"/>
  <c r="D1085" i="12"/>
  <c r="E1085" i="12"/>
  <c r="B1127" i="4"/>
  <c r="N1087" i="3"/>
  <c r="B1086" i="12"/>
  <c r="I1126" i="4"/>
  <c r="H1126" i="4"/>
  <c r="E1126" i="4" s="1"/>
  <c r="L1126" i="4" s="1"/>
  <c r="K1126" i="4" s="1"/>
  <c r="C1126" i="4"/>
  <c r="B1083" i="13"/>
  <c r="C1082" i="13"/>
  <c r="D1082" i="13"/>
  <c r="E1082" i="13"/>
  <c r="G1005" i="14"/>
  <c r="B1004" i="20"/>
  <c r="D1004" i="20" s="1"/>
  <c r="G1006" i="14" l="1"/>
  <c r="B1005" i="20"/>
  <c r="D1005" i="20" s="1"/>
  <c r="B1084" i="13"/>
  <c r="C1083" i="13"/>
  <c r="D1083" i="13"/>
  <c r="E1083" i="13"/>
  <c r="C1086" i="12"/>
  <c r="D1086" i="12"/>
  <c r="E1086" i="12"/>
  <c r="B1128" i="4"/>
  <c r="N1088" i="3"/>
  <c r="B1087" i="12"/>
  <c r="I1127" i="4"/>
  <c r="H1127" i="4"/>
  <c r="E1127" i="4" s="1"/>
  <c r="L1127" i="4" s="1"/>
  <c r="K1127" i="4" s="1"/>
  <c r="C1127" i="4"/>
  <c r="C1087" i="12" l="1"/>
  <c r="D1087" i="12"/>
  <c r="E1087" i="12"/>
  <c r="B1129" i="4"/>
  <c r="N1089" i="3"/>
  <c r="B1088" i="12"/>
  <c r="I1128" i="4"/>
  <c r="H1128" i="4"/>
  <c r="E1128" i="4" s="1"/>
  <c r="L1128" i="4" s="1"/>
  <c r="K1128" i="4" s="1"/>
  <c r="C1128" i="4"/>
  <c r="B1085" i="13"/>
  <c r="C1084" i="13"/>
  <c r="D1084" i="13"/>
  <c r="E1084" i="13"/>
  <c r="G1007" i="14"/>
  <c r="B1006" i="20"/>
  <c r="D1006" i="20" s="1"/>
  <c r="G1008" i="14" l="1"/>
  <c r="B1007" i="20"/>
  <c r="D1007" i="20" s="1"/>
  <c r="B1086" i="13"/>
  <c r="C1085" i="13"/>
  <c r="D1085" i="13"/>
  <c r="E1085" i="13"/>
  <c r="C1088" i="12"/>
  <c r="D1088" i="12"/>
  <c r="E1088" i="12"/>
  <c r="B1130" i="4"/>
  <c r="N1090" i="3"/>
  <c r="B1089" i="12"/>
  <c r="I1129" i="4"/>
  <c r="H1129" i="4"/>
  <c r="E1129" i="4" s="1"/>
  <c r="L1129" i="4" s="1"/>
  <c r="K1129" i="4" s="1"/>
  <c r="C1129" i="4"/>
  <c r="C1089" i="12" l="1"/>
  <c r="D1089" i="12"/>
  <c r="E1089" i="12"/>
  <c r="B1131" i="4"/>
  <c r="N1091" i="3"/>
  <c r="B1090" i="12"/>
  <c r="I1130" i="4"/>
  <c r="H1130" i="4"/>
  <c r="E1130" i="4" s="1"/>
  <c r="L1130" i="4" s="1"/>
  <c r="K1130" i="4" s="1"/>
  <c r="C1130" i="4"/>
  <c r="B1087" i="13"/>
  <c r="C1086" i="13"/>
  <c r="D1086" i="13"/>
  <c r="E1086" i="13"/>
  <c r="G1009" i="14"/>
  <c r="B1008" i="20"/>
  <c r="D1008" i="20" s="1"/>
  <c r="G1010" i="14" l="1"/>
  <c r="B1009" i="20"/>
  <c r="D1009" i="20" s="1"/>
  <c r="B1088" i="13"/>
  <c r="C1087" i="13"/>
  <c r="D1087" i="13"/>
  <c r="E1087" i="13"/>
  <c r="C1090" i="12"/>
  <c r="D1090" i="12"/>
  <c r="E1090" i="12"/>
  <c r="B1132" i="4"/>
  <c r="N1092" i="3"/>
  <c r="B1091" i="12"/>
  <c r="I1131" i="4"/>
  <c r="H1131" i="4"/>
  <c r="E1131" i="4" s="1"/>
  <c r="L1131" i="4" s="1"/>
  <c r="K1131" i="4" s="1"/>
  <c r="C1131" i="4"/>
  <c r="C1091" i="12" l="1"/>
  <c r="D1091" i="12"/>
  <c r="E1091" i="12"/>
  <c r="B1133" i="4"/>
  <c r="N1093" i="3"/>
  <c r="B1092" i="12"/>
  <c r="I1132" i="4"/>
  <c r="H1132" i="4"/>
  <c r="E1132" i="4" s="1"/>
  <c r="L1132" i="4" s="1"/>
  <c r="K1132" i="4" s="1"/>
  <c r="C1132" i="4"/>
  <c r="B1089" i="13"/>
  <c r="C1088" i="13"/>
  <c r="D1088" i="13"/>
  <c r="E1088" i="13"/>
  <c r="G1011" i="14"/>
  <c r="B1010" i="20"/>
  <c r="D1010" i="20" s="1"/>
  <c r="G1012" i="14" l="1"/>
  <c r="B1011" i="20"/>
  <c r="D1011" i="20" s="1"/>
  <c r="B1090" i="13"/>
  <c r="C1089" i="13"/>
  <c r="D1089" i="13"/>
  <c r="E1089" i="13"/>
  <c r="C1092" i="12"/>
  <c r="D1092" i="12"/>
  <c r="E1092" i="12"/>
  <c r="B1134" i="4"/>
  <c r="N1094" i="3"/>
  <c r="B1093" i="12"/>
  <c r="I1133" i="4"/>
  <c r="H1133" i="4"/>
  <c r="E1133" i="4" s="1"/>
  <c r="L1133" i="4" s="1"/>
  <c r="K1133" i="4" s="1"/>
  <c r="C1133" i="4"/>
  <c r="C1093" i="12" l="1"/>
  <c r="D1093" i="12"/>
  <c r="E1093" i="12"/>
  <c r="B1135" i="4"/>
  <c r="N1095" i="3"/>
  <c r="B1094" i="12"/>
  <c r="I1134" i="4"/>
  <c r="H1134" i="4"/>
  <c r="E1134" i="4" s="1"/>
  <c r="L1134" i="4" s="1"/>
  <c r="K1134" i="4" s="1"/>
  <c r="C1134" i="4"/>
  <c r="B1091" i="13"/>
  <c r="C1090" i="13"/>
  <c r="D1090" i="13"/>
  <c r="E1090" i="13"/>
  <c r="G1013" i="14"/>
  <c r="B1012" i="20"/>
  <c r="D1012" i="20" s="1"/>
  <c r="G1014" i="14" l="1"/>
  <c r="B1013" i="20"/>
  <c r="D1013" i="20" s="1"/>
  <c r="B1092" i="13"/>
  <c r="C1091" i="13"/>
  <c r="D1091" i="13"/>
  <c r="E1091" i="13"/>
  <c r="C1094" i="12"/>
  <c r="D1094" i="12"/>
  <c r="E1094" i="12"/>
  <c r="B1136" i="4"/>
  <c r="N1096" i="3"/>
  <c r="B1095" i="12"/>
  <c r="I1135" i="4"/>
  <c r="H1135" i="4"/>
  <c r="E1135" i="4" s="1"/>
  <c r="L1135" i="4" s="1"/>
  <c r="K1135" i="4" s="1"/>
  <c r="C1135" i="4"/>
  <c r="C1095" i="12" l="1"/>
  <c r="D1095" i="12"/>
  <c r="E1095" i="12"/>
  <c r="B1137" i="4"/>
  <c r="N1097" i="3"/>
  <c r="B1096" i="12"/>
  <c r="I1136" i="4"/>
  <c r="H1136" i="4"/>
  <c r="E1136" i="4" s="1"/>
  <c r="L1136" i="4" s="1"/>
  <c r="K1136" i="4" s="1"/>
  <c r="C1136" i="4"/>
  <c r="B1093" i="13"/>
  <c r="C1092" i="13"/>
  <c r="D1092" i="13"/>
  <c r="E1092" i="13"/>
  <c r="G1015" i="14"/>
  <c r="B1014" i="20"/>
  <c r="D1014" i="20" s="1"/>
  <c r="G1016" i="14" l="1"/>
  <c r="B1015" i="20"/>
  <c r="D1015" i="20" s="1"/>
  <c r="B1094" i="13"/>
  <c r="C1093" i="13"/>
  <c r="D1093" i="13"/>
  <c r="E1093" i="13"/>
  <c r="C1096" i="12"/>
  <c r="D1096" i="12"/>
  <c r="E1096" i="12"/>
  <c r="B1138" i="4"/>
  <c r="N1098" i="3"/>
  <c r="B1097" i="12"/>
  <c r="I1137" i="4"/>
  <c r="H1137" i="4"/>
  <c r="E1137" i="4" s="1"/>
  <c r="L1137" i="4" s="1"/>
  <c r="K1137" i="4" s="1"/>
  <c r="C1137" i="4"/>
  <c r="C1097" i="12" l="1"/>
  <c r="D1097" i="12"/>
  <c r="E1097" i="12"/>
  <c r="B1139" i="4"/>
  <c r="N1099" i="3"/>
  <c r="B1098" i="12"/>
  <c r="I1138" i="4"/>
  <c r="H1138" i="4"/>
  <c r="E1138" i="4" s="1"/>
  <c r="L1138" i="4" s="1"/>
  <c r="K1138" i="4" s="1"/>
  <c r="C1138" i="4"/>
  <c r="B1095" i="13"/>
  <c r="C1094" i="13"/>
  <c r="D1094" i="13"/>
  <c r="E1094" i="13"/>
  <c r="G1017" i="14"/>
  <c r="B1016" i="20"/>
  <c r="D1016" i="20" s="1"/>
  <c r="G1018" i="14" l="1"/>
  <c r="B1017" i="20"/>
  <c r="D1017" i="20" s="1"/>
  <c r="B1096" i="13"/>
  <c r="C1095" i="13"/>
  <c r="D1095" i="13"/>
  <c r="E1095" i="13"/>
  <c r="C1098" i="12"/>
  <c r="D1098" i="12"/>
  <c r="E1098" i="12"/>
  <c r="B1140" i="4"/>
  <c r="N1100" i="3"/>
  <c r="B1099" i="12"/>
  <c r="I1139" i="4"/>
  <c r="H1139" i="4"/>
  <c r="E1139" i="4" s="1"/>
  <c r="L1139" i="4" s="1"/>
  <c r="K1139" i="4" s="1"/>
  <c r="C1139" i="4"/>
  <c r="C1099" i="12" l="1"/>
  <c r="D1099" i="12"/>
  <c r="E1099" i="12"/>
  <c r="B1141" i="4"/>
  <c r="N1101" i="3"/>
  <c r="B1100" i="12"/>
  <c r="I1140" i="4"/>
  <c r="H1140" i="4"/>
  <c r="E1140" i="4" s="1"/>
  <c r="L1140" i="4" s="1"/>
  <c r="K1140" i="4" s="1"/>
  <c r="C1140" i="4"/>
  <c r="B1097" i="13"/>
  <c r="C1096" i="13"/>
  <c r="D1096" i="13"/>
  <c r="E1096" i="13"/>
  <c r="G1019" i="14"/>
  <c r="B1018" i="20"/>
  <c r="D1018" i="20" s="1"/>
  <c r="G1020" i="14" l="1"/>
  <c r="B1019" i="20"/>
  <c r="D1019" i="20" s="1"/>
  <c r="B1098" i="13"/>
  <c r="C1097" i="13"/>
  <c r="D1097" i="13"/>
  <c r="E1097" i="13"/>
  <c r="C1100" i="12"/>
  <c r="D1100" i="12"/>
  <c r="E1100" i="12"/>
  <c r="B1142" i="4"/>
  <c r="N1102" i="3"/>
  <c r="B1101" i="12"/>
  <c r="I1141" i="4"/>
  <c r="H1141" i="4"/>
  <c r="E1141" i="4" s="1"/>
  <c r="L1141" i="4" s="1"/>
  <c r="K1141" i="4" s="1"/>
  <c r="C1141" i="4"/>
  <c r="C1101" i="12" l="1"/>
  <c r="D1101" i="12"/>
  <c r="E1101" i="12"/>
  <c r="B1143" i="4"/>
  <c r="N1103" i="3"/>
  <c r="B1102" i="12"/>
  <c r="I1142" i="4"/>
  <c r="H1142" i="4"/>
  <c r="E1142" i="4" s="1"/>
  <c r="L1142" i="4" s="1"/>
  <c r="K1142" i="4" s="1"/>
  <c r="C1142" i="4"/>
  <c r="B1099" i="13"/>
  <c r="C1098" i="13"/>
  <c r="D1098" i="13"/>
  <c r="E1098" i="13"/>
  <c r="G1021" i="14"/>
  <c r="B1020" i="20"/>
  <c r="D1020" i="20" s="1"/>
  <c r="G1022" i="14" l="1"/>
  <c r="B1021" i="20"/>
  <c r="D1021" i="20" s="1"/>
  <c r="B1100" i="13"/>
  <c r="C1099" i="13"/>
  <c r="D1099" i="13"/>
  <c r="E1099" i="13"/>
  <c r="C1102" i="12"/>
  <c r="D1102" i="12"/>
  <c r="E1102" i="12"/>
  <c r="B1144" i="4"/>
  <c r="N1104" i="3"/>
  <c r="B1103" i="12"/>
  <c r="I1143" i="4"/>
  <c r="H1143" i="4"/>
  <c r="E1143" i="4" s="1"/>
  <c r="L1143" i="4" s="1"/>
  <c r="K1143" i="4" s="1"/>
  <c r="C1143" i="4"/>
  <c r="C1103" i="12" l="1"/>
  <c r="D1103" i="12"/>
  <c r="E1103" i="12"/>
  <c r="B1145" i="4"/>
  <c r="N1105" i="3"/>
  <c r="B1104" i="12"/>
  <c r="I1144" i="4"/>
  <c r="H1144" i="4"/>
  <c r="E1144" i="4" s="1"/>
  <c r="L1144" i="4" s="1"/>
  <c r="K1144" i="4" s="1"/>
  <c r="C1144" i="4"/>
  <c r="B1101" i="13"/>
  <c r="C1100" i="13"/>
  <c r="D1100" i="13"/>
  <c r="E1100" i="13"/>
  <c r="G1023" i="14"/>
  <c r="B1022" i="20"/>
  <c r="D1022" i="20" s="1"/>
  <c r="G1024" i="14" l="1"/>
  <c r="B1023" i="20"/>
  <c r="D1023" i="20" s="1"/>
  <c r="B1102" i="13"/>
  <c r="C1101" i="13"/>
  <c r="D1101" i="13"/>
  <c r="E1101" i="13"/>
  <c r="C1104" i="12"/>
  <c r="D1104" i="12"/>
  <c r="E1104" i="12"/>
  <c r="B1146" i="4"/>
  <c r="N1106" i="3"/>
  <c r="B1105" i="12"/>
  <c r="I1145" i="4"/>
  <c r="H1145" i="4"/>
  <c r="E1145" i="4" s="1"/>
  <c r="L1145" i="4" s="1"/>
  <c r="K1145" i="4" s="1"/>
  <c r="C1145" i="4"/>
  <c r="C1105" i="12" l="1"/>
  <c r="D1105" i="12"/>
  <c r="E1105" i="12"/>
  <c r="B1147" i="4"/>
  <c r="N1107" i="3"/>
  <c r="B1106" i="12"/>
  <c r="I1146" i="4"/>
  <c r="H1146" i="4"/>
  <c r="E1146" i="4" s="1"/>
  <c r="L1146" i="4" s="1"/>
  <c r="K1146" i="4" s="1"/>
  <c r="C1146" i="4"/>
  <c r="B1103" i="13"/>
  <c r="C1102" i="13"/>
  <c r="D1102" i="13"/>
  <c r="E1102" i="13"/>
  <c r="G1025" i="14"/>
  <c r="B1024" i="20"/>
  <c r="D1024" i="20" s="1"/>
  <c r="G1026" i="14" l="1"/>
  <c r="B1025" i="20"/>
  <c r="D1025" i="20" s="1"/>
  <c r="B1104" i="13"/>
  <c r="C1103" i="13"/>
  <c r="D1103" i="13"/>
  <c r="E1103" i="13"/>
  <c r="C1106" i="12"/>
  <c r="D1106" i="12"/>
  <c r="E1106" i="12"/>
  <c r="B1148" i="4"/>
  <c r="N1108" i="3"/>
  <c r="B1107" i="12"/>
  <c r="I1147" i="4"/>
  <c r="H1147" i="4"/>
  <c r="E1147" i="4" s="1"/>
  <c r="L1147" i="4" s="1"/>
  <c r="K1147" i="4" s="1"/>
  <c r="C1147" i="4"/>
  <c r="C1107" i="12" l="1"/>
  <c r="D1107" i="12"/>
  <c r="E1107" i="12"/>
  <c r="B1149" i="4"/>
  <c r="N1109" i="3"/>
  <c r="B1108" i="12"/>
  <c r="I1148" i="4"/>
  <c r="H1148" i="4"/>
  <c r="E1148" i="4" s="1"/>
  <c r="L1148" i="4" s="1"/>
  <c r="K1148" i="4" s="1"/>
  <c r="C1148" i="4"/>
  <c r="B1105" i="13"/>
  <c r="C1104" i="13"/>
  <c r="D1104" i="13"/>
  <c r="E1104" i="13"/>
  <c r="G1027" i="14"/>
  <c r="B1026" i="20"/>
  <c r="D1026" i="20" s="1"/>
  <c r="G1028" i="14" l="1"/>
  <c r="B1027" i="20"/>
  <c r="D1027" i="20" s="1"/>
  <c r="B1106" i="13"/>
  <c r="C1105" i="13"/>
  <c r="D1105" i="13"/>
  <c r="E1105" i="13"/>
  <c r="C1108" i="12"/>
  <c r="D1108" i="12"/>
  <c r="E1108" i="12"/>
  <c r="B1150" i="4"/>
  <c r="N1110" i="3"/>
  <c r="B1109" i="12"/>
  <c r="I1149" i="4"/>
  <c r="H1149" i="4"/>
  <c r="E1149" i="4" s="1"/>
  <c r="L1149" i="4" s="1"/>
  <c r="K1149" i="4" s="1"/>
  <c r="C1149" i="4"/>
  <c r="C1109" i="12" l="1"/>
  <c r="D1109" i="12"/>
  <c r="E1109" i="12"/>
  <c r="B1151" i="4"/>
  <c r="N1111" i="3"/>
  <c r="B1110" i="12"/>
  <c r="I1150" i="4"/>
  <c r="H1150" i="4"/>
  <c r="E1150" i="4" s="1"/>
  <c r="L1150" i="4" s="1"/>
  <c r="K1150" i="4" s="1"/>
  <c r="C1150" i="4"/>
  <c r="B1107" i="13"/>
  <c r="C1106" i="13"/>
  <c r="D1106" i="13"/>
  <c r="E1106" i="13"/>
  <c r="G1029" i="14"/>
  <c r="B1028" i="20"/>
  <c r="D1028" i="20" s="1"/>
  <c r="G1030" i="14" l="1"/>
  <c r="B1029" i="20"/>
  <c r="D1029" i="20" s="1"/>
  <c r="B1108" i="13"/>
  <c r="C1107" i="13"/>
  <c r="D1107" i="13"/>
  <c r="E1107" i="13"/>
  <c r="C1110" i="12"/>
  <c r="D1110" i="12"/>
  <c r="E1110" i="12"/>
  <c r="B1152" i="4"/>
  <c r="N1112" i="3"/>
  <c r="B1111" i="12"/>
  <c r="B1318" i="4" s="1"/>
  <c r="I1151" i="4"/>
  <c r="H1151" i="4"/>
  <c r="E1151" i="4" s="1"/>
  <c r="L1151" i="4" s="1"/>
  <c r="K1151" i="4" s="1"/>
  <c r="C1151" i="4"/>
  <c r="L1318" i="4" l="1"/>
  <c r="C1111" i="12"/>
  <c r="C1318" i="4" s="1"/>
  <c r="D1111" i="12"/>
  <c r="I1318" i="4" s="1"/>
  <c r="E1111" i="12"/>
  <c r="B1153" i="4"/>
  <c r="L1153" i="4" s="1"/>
  <c r="N1113" i="3"/>
  <c r="B1112" i="12"/>
  <c r="I1152" i="4"/>
  <c r="H1152" i="4"/>
  <c r="E1152" i="4" s="1"/>
  <c r="L1152" i="4" s="1"/>
  <c r="K1152" i="4" s="1"/>
  <c r="K1153" i="4" s="1"/>
  <c r="C1152" i="4"/>
  <c r="B1109" i="13"/>
  <c r="C1108" i="13"/>
  <c r="D1108" i="13"/>
  <c r="E1108" i="13"/>
  <c r="G1031" i="14"/>
  <c r="B1030" i="20"/>
  <c r="D1030" i="20" s="1"/>
  <c r="G1032" i="14" l="1"/>
  <c r="B1031" i="20"/>
  <c r="D1031" i="20" s="1"/>
  <c r="B1110" i="13"/>
  <c r="C1109" i="13"/>
  <c r="D1109" i="13"/>
  <c r="E1109" i="13"/>
  <c r="C1112" i="12"/>
  <c r="D1112" i="12"/>
  <c r="E1112" i="12"/>
  <c r="B1154" i="4"/>
  <c r="N1114" i="3"/>
  <c r="B1113" i="12"/>
  <c r="I1153" i="4"/>
  <c r="C1153" i="4"/>
  <c r="C1113" i="12" l="1"/>
  <c r="D1113" i="12"/>
  <c r="E1113" i="12"/>
  <c r="B1155" i="4"/>
  <c r="N1115" i="3"/>
  <c r="B1114" i="12"/>
  <c r="I1154" i="4"/>
  <c r="H1154" i="4"/>
  <c r="E1154" i="4" s="1"/>
  <c r="L1154" i="4" s="1"/>
  <c r="K1154" i="4" s="1"/>
  <c r="C1154" i="4"/>
  <c r="B1111" i="13"/>
  <c r="C1110" i="13"/>
  <c r="D1110" i="13"/>
  <c r="E1110" i="13"/>
  <c r="G1033" i="14"/>
  <c r="B1032" i="20"/>
  <c r="D1032" i="20" s="1"/>
  <c r="G1034" i="14" l="1"/>
  <c r="B1033" i="20"/>
  <c r="D1033" i="20" s="1"/>
  <c r="B1112" i="13"/>
  <c r="C1111" i="13"/>
  <c r="D1111" i="13"/>
  <c r="E1111" i="13"/>
  <c r="C1114" i="12"/>
  <c r="D1114" i="12"/>
  <c r="E1114" i="12"/>
  <c r="B1156" i="4"/>
  <c r="N1116" i="3"/>
  <c r="B1115" i="12"/>
  <c r="H1155" i="4"/>
  <c r="E1155" i="4" s="1"/>
  <c r="L1155" i="4" s="1"/>
  <c r="K1155" i="4" s="1"/>
  <c r="I1155" i="4"/>
  <c r="C1155" i="4"/>
  <c r="C1115" i="12" l="1"/>
  <c r="D1115" i="12"/>
  <c r="E1115" i="12"/>
  <c r="B1157" i="4"/>
  <c r="N1117" i="3"/>
  <c r="B1116" i="12"/>
  <c r="H1156" i="4"/>
  <c r="E1156" i="4" s="1"/>
  <c r="L1156" i="4" s="1"/>
  <c r="K1156" i="4" s="1"/>
  <c r="I1156" i="4"/>
  <c r="C1156" i="4"/>
  <c r="B1113" i="13"/>
  <c r="C1112" i="13"/>
  <c r="D1112" i="13"/>
  <c r="E1112" i="13"/>
  <c r="G1035" i="14"/>
  <c r="B1034" i="20"/>
  <c r="D1034" i="20" s="1"/>
  <c r="G1036" i="14" l="1"/>
  <c r="B1035" i="20"/>
  <c r="D1035" i="20" s="1"/>
  <c r="B1114" i="13"/>
  <c r="C1113" i="13"/>
  <c r="D1113" i="13"/>
  <c r="E1113" i="13"/>
  <c r="C1116" i="12"/>
  <c r="D1116" i="12"/>
  <c r="E1116" i="12"/>
  <c r="B1158" i="4"/>
  <c r="N1118" i="3"/>
  <c r="B1117" i="12"/>
  <c r="H1157" i="4"/>
  <c r="E1157" i="4" s="1"/>
  <c r="L1157" i="4" s="1"/>
  <c r="K1157" i="4" s="1"/>
  <c r="I1157" i="4"/>
  <c r="C1157" i="4"/>
  <c r="C1117" i="12" l="1"/>
  <c r="D1117" i="12"/>
  <c r="E1117" i="12"/>
  <c r="B1159" i="4"/>
  <c r="N1119" i="3"/>
  <c r="B1118" i="12"/>
  <c r="H1158" i="4"/>
  <c r="E1158" i="4" s="1"/>
  <c r="L1158" i="4" s="1"/>
  <c r="K1158" i="4" s="1"/>
  <c r="I1158" i="4"/>
  <c r="C1158" i="4"/>
  <c r="B1115" i="13"/>
  <c r="C1114" i="13"/>
  <c r="D1114" i="13"/>
  <c r="E1114" i="13"/>
  <c r="G1037" i="14"/>
  <c r="B1036" i="20"/>
  <c r="D1036" i="20" s="1"/>
  <c r="G1038" i="14" l="1"/>
  <c r="B1037" i="20"/>
  <c r="D1037" i="20" s="1"/>
  <c r="B1116" i="13"/>
  <c r="C1115" i="13"/>
  <c r="D1115" i="13"/>
  <c r="E1115" i="13"/>
  <c r="C1118" i="12"/>
  <c r="D1118" i="12"/>
  <c r="E1118" i="12"/>
  <c r="B1160" i="4"/>
  <c r="N1120" i="3"/>
  <c r="B1119" i="12"/>
  <c r="H1159" i="4"/>
  <c r="E1159" i="4" s="1"/>
  <c r="L1159" i="4" s="1"/>
  <c r="K1159" i="4" s="1"/>
  <c r="I1159" i="4"/>
  <c r="C1159" i="4"/>
  <c r="C1119" i="12" l="1"/>
  <c r="D1119" i="12"/>
  <c r="E1119" i="12"/>
  <c r="B1161" i="4"/>
  <c r="N1121" i="3"/>
  <c r="B1120" i="12"/>
  <c r="H1160" i="4"/>
  <c r="E1160" i="4" s="1"/>
  <c r="L1160" i="4" s="1"/>
  <c r="K1160" i="4" s="1"/>
  <c r="I1160" i="4"/>
  <c r="C1160" i="4"/>
  <c r="B1117" i="13"/>
  <c r="C1116" i="13"/>
  <c r="D1116" i="13"/>
  <c r="E1116" i="13"/>
  <c r="G1039" i="14"/>
  <c r="B1038" i="20"/>
  <c r="D1038" i="20" s="1"/>
  <c r="G1040" i="14" l="1"/>
  <c r="B1039" i="20"/>
  <c r="D1039" i="20" s="1"/>
  <c r="B1118" i="13"/>
  <c r="C1117" i="13"/>
  <c r="D1117" i="13"/>
  <c r="E1117" i="13"/>
  <c r="C1120" i="12"/>
  <c r="D1120" i="12"/>
  <c r="E1120" i="12"/>
  <c r="B1162" i="4"/>
  <c r="N1122" i="3"/>
  <c r="B1121" i="12"/>
  <c r="H1161" i="4"/>
  <c r="E1161" i="4" s="1"/>
  <c r="L1161" i="4" s="1"/>
  <c r="K1161" i="4" s="1"/>
  <c r="I1161" i="4"/>
  <c r="C1161" i="4"/>
  <c r="C1121" i="12" l="1"/>
  <c r="D1121" i="12"/>
  <c r="E1121" i="12"/>
  <c r="B1163" i="4"/>
  <c r="N1123" i="3"/>
  <c r="B1122" i="12"/>
  <c r="H1162" i="4"/>
  <c r="E1162" i="4" s="1"/>
  <c r="L1162" i="4" s="1"/>
  <c r="K1162" i="4" s="1"/>
  <c r="I1162" i="4"/>
  <c r="C1162" i="4"/>
  <c r="B1119" i="13"/>
  <c r="C1118" i="13"/>
  <c r="D1118" i="13"/>
  <c r="E1118" i="13"/>
  <c r="G1041" i="14"/>
  <c r="B1040" i="20"/>
  <c r="D1040" i="20" s="1"/>
  <c r="G1042" i="14" l="1"/>
  <c r="B1041" i="20"/>
  <c r="D1041" i="20" s="1"/>
  <c r="C1119" i="13"/>
  <c r="D1119" i="13"/>
  <c r="E1119" i="13"/>
  <c r="B1120" i="13"/>
  <c r="C1122" i="12"/>
  <c r="D1122" i="12"/>
  <c r="E1122" i="12"/>
  <c r="B1164" i="4"/>
  <c r="N1124" i="3"/>
  <c r="B1123" i="12"/>
  <c r="H1163" i="4"/>
  <c r="E1163" i="4" s="1"/>
  <c r="L1163" i="4" s="1"/>
  <c r="K1163" i="4" s="1"/>
  <c r="I1163" i="4"/>
  <c r="C1163" i="4"/>
  <c r="C1123" i="12" l="1"/>
  <c r="D1123" i="12"/>
  <c r="E1123" i="12"/>
  <c r="B1165" i="4"/>
  <c r="N1125" i="3"/>
  <c r="B1124" i="12"/>
  <c r="H1164" i="4"/>
  <c r="E1164" i="4" s="1"/>
  <c r="L1164" i="4" s="1"/>
  <c r="K1164" i="4" s="1"/>
  <c r="I1164" i="4"/>
  <c r="C1164" i="4"/>
  <c r="C1120" i="13"/>
  <c r="D1120" i="13"/>
  <c r="E1120" i="13"/>
  <c r="B1121" i="13"/>
  <c r="G1043" i="14"/>
  <c r="B1042" i="20"/>
  <c r="D1042" i="20" s="1"/>
  <c r="G1044" i="14" l="1"/>
  <c r="B1043" i="20"/>
  <c r="D1043" i="20" s="1"/>
  <c r="C1121" i="13"/>
  <c r="D1121" i="13"/>
  <c r="E1121" i="13"/>
  <c r="B1122" i="13"/>
  <c r="C1124" i="12"/>
  <c r="D1124" i="12"/>
  <c r="E1124" i="12"/>
  <c r="B1166" i="4"/>
  <c r="N1126" i="3"/>
  <c r="B1125" i="12"/>
  <c r="H1165" i="4"/>
  <c r="E1165" i="4" s="1"/>
  <c r="L1165" i="4" s="1"/>
  <c r="K1165" i="4" s="1"/>
  <c r="I1165" i="4"/>
  <c r="C1165" i="4"/>
  <c r="C1125" i="12" l="1"/>
  <c r="D1125" i="12"/>
  <c r="E1125" i="12"/>
  <c r="B1167" i="4"/>
  <c r="N1127" i="3"/>
  <c r="B1126" i="12"/>
  <c r="H1166" i="4"/>
  <c r="E1166" i="4" s="1"/>
  <c r="L1166" i="4" s="1"/>
  <c r="K1166" i="4" s="1"/>
  <c r="I1166" i="4"/>
  <c r="C1166" i="4"/>
  <c r="C1122" i="13"/>
  <c r="D1122" i="13"/>
  <c r="E1122" i="13"/>
  <c r="B1123" i="13"/>
  <c r="G1045" i="14"/>
  <c r="B1044" i="20"/>
  <c r="D1044" i="20" s="1"/>
  <c r="G1046" i="14" l="1"/>
  <c r="B1045" i="20"/>
  <c r="D1045" i="20" s="1"/>
  <c r="B1124" i="13"/>
  <c r="C1123" i="13"/>
  <c r="D1123" i="13"/>
  <c r="E1123" i="13"/>
  <c r="C1126" i="12"/>
  <c r="D1126" i="12"/>
  <c r="E1126" i="12"/>
  <c r="B1168" i="4"/>
  <c r="N1128" i="3"/>
  <c r="B1127" i="12"/>
  <c r="H1167" i="4"/>
  <c r="E1167" i="4" s="1"/>
  <c r="L1167" i="4" s="1"/>
  <c r="K1167" i="4" s="1"/>
  <c r="I1167" i="4"/>
  <c r="C1167" i="4"/>
  <c r="C1127" i="12" l="1"/>
  <c r="D1127" i="12"/>
  <c r="E1127" i="12"/>
  <c r="B1169" i="4"/>
  <c r="N1129" i="3"/>
  <c r="B1128" i="12"/>
  <c r="H1168" i="4"/>
  <c r="E1168" i="4" s="1"/>
  <c r="L1168" i="4" s="1"/>
  <c r="K1168" i="4" s="1"/>
  <c r="I1168" i="4"/>
  <c r="C1168" i="4"/>
  <c r="B1125" i="13"/>
  <c r="C1124" i="13"/>
  <c r="D1124" i="13"/>
  <c r="E1124" i="13"/>
  <c r="G1047" i="14"/>
  <c r="B1046" i="20"/>
  <c r="D1046" i="20" s="1"/>
  <c r="G1048" i="14" l="1"/>
  <c r="B1047" i="20"/>
  <c r="D1047" i="20" s="1"/>
  <c r="B1126" i="13"/>
  <c r="C1125" i="13"/>
  <c r="D1125" i="13"/>
  <c r="E1125" i="13"/>
  <c r="C1128" i="12"/>
  <c r="D1128" i="12"/>
  <c r="E1128" i="12"/>
  <c r="B1170" i="4"/>
  <c r="N1130" i="3"/>
  <c r="B1129" i="12"/>
  <c r="H1169" i="4"/>
  <c r="E1169" i="4" s="1"/>
  <c r="L1169" i="4" s="1"/>
  <c r="K1169" i="4" s="1"/>
  <c r="I1169" i="4"/>
  <c r="C1169" i="4"/>
  <c r="C1129" i="12" l="1"/>
  <c r="D1129" i="12"/>
  <c r="E1129" i="12"/>
  <c r="B1171" i="4"/>
  <c r="N1131" i="3"/>
  <c r="B1130" i="12"/>
  <c r="H1170" i="4"/>
  <c r="E1170" i="4" s="1"/>
  <c r="L1170" i="4" s="1"/>
  <c r="K1170" i="4" s="1"/>
  <c r="I1170" i="4"/>
  <c r="C1170" i="4"/>
  <c r="B1127" i="13"/>
  <c r="C1126" i="13"/>
  <c r="D1126" i="13"/>
  <c r="E1126" i="13"/>
  <c r="G1049" i="14"/>
  <c r="B1048" i="20"/>
  <c r="D1048" i="20" s="1"/>
  <c r="G1050" i="14" l="1"/>
  <c r="B1049" i="20"/>
  <c r="D1049" i="20" s="1"/>
  <c r="B1128" i="13"/>
  <c r="C1127" i="13"/>
  <c r="D1127" i="13"/>
  <c r="E1127" i="13"/>
  <c r="C1130" i="12"/>
  <c r="D1130" i="12"/>
  <c r="E1130" i="12"/>
  <c r="B1172" i="4"/>
  <c r="N1132" i="3"/>
  <c r="B1131" i="12"/>
  <c r="H1171" i="4"/>
  <c r="E1171" i="4" s="1"/>
  <c r="L1171" i="4" s="1"/>
  <c r="K1171" i="4" s="1"/>
  <c r="I1171" i="4"/>
  <c r="C1171" i="4"/>
  <c r="C1131" i="12" l="1"/>
  <c r="D1131" i="12"/>
  <c r="E1131" i="12"/>
  <c r="B1173" i="4"/>
  <c r="N1133" i="3"/>
  <c r="B1132" i="12"/>
  <c r="H1172" i="4"/>
  <c r="E1172" i="4" s="1"/>
  <c r="L1172" i="4" s="1"/>
  <c r="K1172" i="4" s="1"/>
  <c r="I1172" i="4"/>
  <c r="C1172" i="4"/>
  <c r="B1129" i="13"/>
  <c r="C1128" i="13"/>
  <c r="D1128" i="13"/>
  <c r="E1128" i="13"/>
  <c r="G1051" i="14"/>
  <c r="B1050" i="20"/>
  <c r="D1050" i="20" s="1"/>
  <c r="G1052" i="14" l="1"/>
  <c r="B1051" i="20"/>
  <c r="D1051" i="20" s="1"/>
  <c r="B1130" i="13"/>
  <c r="C1129" i="13"/>
  <c r="D1129" i="13"/>
  <c r="E1129" i="13"/>
  <c r="C1132" i="12"/>
  <c r="D1132" i="12"/>
  <c r="E1132" i="12"/>
  <c r="B1174" i="4"/>
  <c r="N1134" i="3"/>
  <c r="B1133" i="12"/>
  <c r="H1173" i="4"/>
  <c r="E1173" i="4" s="1"/>
  <c r="L1173" i="4" s="1"/>
  <c r="K1173" i="4" s="1"/>
  <c r="I1173" i="4"/>
  <c r="C1173" i="4"/>
  <c r="C1133" i="12" l="1"/>
  <c r="D1133" i="12"/>
  <c r="E1133" i="12"/>
  <c r="B1175" i="4"/>
  <c r="N1135" i="3"/>
  <c r="B1134" i="12"/>
  <c r="H1174" i="4"/>
  <c r="E1174" i="4" s="1"/>
  <c r="L1174" i="4" s="1"/>
  <c r="K1174" i="4" s="1"/>
  <c r="I1174" i="4"/>
  <c r="C1174" i="4"/>
  <c r="B1131" i="13"/>
  <c r="C1130" i="13"/>
  <c r="D1130" i="13"/>
  <c r="E1130" i="13"/>
  <c r="G1053" i="14"/>
  <c r="B1052" i="20"/>
  <c r="D1052" i="20" s="1"/>
  <c r="G1054" i="14" l="1"/>
  <c r="B1053" i="20"/>
  <c r="D1053" i="20" s="1"/>
  <c r="B1132" i="13"/>
  <c r="C1131" i="13"/>
  <c r="D1131" i="13"/>
  <c r="E1131" i="13"/>
  <c r="C1134" i="12"/>
  <c r="D1134" i="12"/>
  <c r="E1134" i="12"/>
  <c r="B1176" i="4"/>
  <c r="N1136" i="3"/>
  <c r="B1135" i="12"/>
  <c r="H1175" i="4"/>
  <c r="E1175" i="4" s="1"/>
  <c r="L1175" i="4" s="1"/>
  <c r="K1175" i="4" s="1"/>
  <c r="I1175" i="4"/>
  <c r="C1175" i="4"/>
  <c r="C1135" i="12" l="1"/>
  <c r="D1135" i="12"/>
  <c r="E1135" i="12"/>
  <c r="B1177" i="4"/>
  <c r="N1137" i="3"/>
  <c r="B1136" i="12"/>
  <c r="H1176" i="4"/>
  <c r="E1176" i="4" s="1"/>
  <c r="L1176" i="4" s="1"/>
  <c r="K1176" i="4" s="1"/>
  <c r="I1176" i="4"/>
  <c r="C1176" i="4"/>
  <c r="B1133" i="13"/>
  <c r="C1132" i="13"/>
  <c r="D1132" i="13"/>
  <c r="E1132" i="13"/>
  <c r="G1055" i="14"/>
  <c r="B1054" i="20"/>
  <c r="D1054" i="20" s="1"/>
  <c r="G1056" i="14" l="1"/>
  <c r="B1055" i="20"/>
  <c r="D1055" i="20" s="1"/>
  <c r="B1134" i="13"/>
  <c r="C1133" i="13"/>
  <c r="D1133" i="13"/>
  <c r="E1133" i="13"/>
  <c r="C1136" i="12"/>
  <c r="D1136" i="12"/>
  <c r="E1136" i="12"/>
  <c r="B1178" i="4"/>
  <c r="N1138" i="3"/>
  <c r="B1137" i="12"/>
  <c r="H1177" i="4"/>
  <c r="E1177" i="4" s="1"/>
  <c r="L1177" i="4" s="1"/>
  <c r="K1177" i="4" s="1"/>
  <c r="I1177" i="4"/>
  <c r="C1177" i="4"/>
  <c r="C1137" i="12" l="1"/>
  <c r="D1137" i="12"/>
  <c r="E1137" i="12"/>
  <c r="B1179" i="4"/>
  <c r="N1139" i="3"/>
  <c r="B1138" i="12"/>
  <c r="H1178" i="4"/>
  <c r="E1178" i="4" s="1"/>
  <c r="L1178" i="4" s="1"/>
  <c r="K1178" i="4" s="1"/>
  <c r="I1178" i="4"/>
  <c r="C1178" i="4"/>
  <c r="B1135" i="13"/>
  <c r="C1134" i="13"/>
  <c r="D1134" i="13"/>
  <c r="E1134" i="13"/>
  <c r="G1057" i="14"/>
  <c r="B1056" i="20"/>
  <c r="D1056" i="20" s="1"/>
  <c r="G1058" i="14" l="1"/>
  <c r="B1057" i="20"/>
  <c r="D1057" i="20" s="1"/>
  <c r="B1136" i="13"/>
  <c r="C1135" i="13"/>
  <c r="D1135" i="13"/>
  <c r="E1135" i="13"/>
  <c r="C1138" i="12"/>
  <c r="D1138" i="12"/>
  <c r="E1138" i="12"/>
  <c r="B1180" i="4"/>
  <c r="N1140" i="3"/>
  <c r="B1139" i="12"/>
  <c r="H1179" i="4"/>
  <c r="E1179" i="4" s="1"/>
  <c r="L1179" i="4" s="1"/>
  <c r="K1179" i="4" s="1"/>
  <c r="I1179" i="4"/>
  <c r="C1179" i="4"/>
  <c r="C1139" i="12" l="1"/>
  <c r="D1139" i="12"/>
  <c r="E1139" i="12"/>
  <c r="B1181" i="4"/>
  <c r="N1141" i="3"/>
  <c r="B1140" i="12"/>
  <c r="H1180" i="4"/>
  <c r="E1180" i="4" s="1"/>
  <c r="L1180" i="4" s="1"/>
  <c r="K1180" i="4" s="1"/>
  <c r="I1180" i="4"/>
  <c r="C1180" i="4"/>
  <c r="B1137" i="13"/>
  <c r="C1136" i="13"/>
  <c r="D1136" i="13"/>
  <c r="E1136" i="13"/>
  <c r="G1059" i="14"/>
  <c r="B1058" i="20"/>
  <c r="D1058" i="20" s="1"/>
  <c r="G1060" i="14" l="1"/>
  <c r="B1059" i="20"/>
  <c r="D1059" i="20" s="1"/>
  <c r="B1138" i="13"/>
  <c r="C1137" i="13"/>
  <c r="D1137" i="13"/>
  <c r="E1137" i="13"/>
  <c r="C1140" i="12"/>
  <c r="D1140" i="12"/>
  <c r="E1140" i="12"/>
  <c r="B1182" i="4"/>
  <c r="N1142" i="3"/>
  <c r="B1141" i="12"/>
  <c r="H1181" i="4"/>
  <c r="E1181" i="4" s="1"/>
  <c r="L1181" i="4" s="1"/>
  <c r="K1181" i="4" s="1"/>
  <c r="I1181" i="4"/>
  <c r="C1181" i="4"/>
  <c r="C1141" i="12" l="1"/>
  <c r="D1141" i="12"/>
  <c r="E1141" i="12"/>
  <c r="B1183" i="4"/>
  <c r="N1143" i="3"/>
  <c r="B1142" i="12"/>
  <c r="H1182" i="4"/>
  <c r="E1182" i="4" s="1"/>
  <c r="L1182" i="4" s="1"/>
  <c r="K1182" i="4" s="1"/>
  <c r="I1182" i="4"/>
  <c r="C1182" i="4"/>
  <c r="B1139" i="13"/>
  <c r="C1138" i="13"/>
  <c r="D1138" i="13"/>
  <c r="E1138" i="13"/>
  <c r="G1061" i="14"/>
  <c r="B1060" i="20"/>
  <c r="D1060" i="20" s="1"/>
  <c r="G1062" i="14" l="1"/>
  <c r="B1061" i="20"/>
  <c r="D1061" i="20" s="1"/>
  <c r="B1140" i="13"/>
  <c r="C1139" i="13"/>
  <c r="D1139" i="13"/>
  <c r="E1139" i="13"/>
  <c r="C1142" i="12"/>
  <c r="D1142" i="12"/>
  <c r="E1142" i="12"/>
  <c r="B1184" i="4"/>
  <c r="N1144" i="3"/>
  <c r="B1143" i="12"/>
  <c r="H1183" i="4"/>
  <c r="E1183" i="4" s="1"/>
  <c r="L1183" i="4" s="1"/>
  <c r="K1183" i="4" s="1"/>
  <c r="I1183" i="4"/>
  <c r="C1183" i="4"/>
  <c r="C1143" i="12" l="1"/>
  <c r="D1143" i="12"/>
  <c r="E1143" i="12"/>
  <c r="B1185" i="4"/>
  <c r="N1145" i="3"/>
  <c r="B1144" i="12"/>
  <c r="H1184" i="4"/>
  <c r="E1184" i="4" s="1"/>
  <c r="L1184" i="4" s="1"/>
  <c r="K1184" i="4" s="1"/>
  <c r="I1184" i="4"/>
  <c r="C1184" i="4"/>
  <c r="B1141" i="13"/>
  <c r="C1140" i="13"/>
  <c r="D1140" i="13"/>
  <c r="E1140" i="13"/>
  <c r="G1063" i="14"/>
  <c r="B1062" i="20"/>
  <c r="D1062" i="20" s="1"/>
  <c r="G1064" i="14" l="1"/>
  <c r="B1063" i="20"/>
  <c r="D1063" i="20" s="1"/>
  <c r="B1142" i="13"/>
  <c r="C1141" i="13"/>
  <c r="D1141" i="13"/>
  <c r="E1141" i="13"/>
  <c r="C1144" i="12"/>
  <c r="D1144" i="12"/>
  <c r="E1144" i="12"/>
  <c r="B1186" i="4"/>
  <c r="N1146" i="3"/>
  <c r="B1145" i="12"/>
  <c r="H1185" i="4"/>
  <c r="E1185" i="4" s="1"/>
  <c r="L1185" i="4" s="1"/>
  <c r="K1185" i="4" s="1"/>
  <c r="I1185" i="4"/>
  <c r="C1185" i="4"/>
  <c r="C1145" i="12" l="1"/>
  <c r="D1145" i="12"/>
  <c r="E1145" i="12"/>
  <c r="B1187" i="4"/>
  <c r="N1147" i="3"/>
  <c r="B1146" i="12"/>
  <c r="H1186" i="4"/>
  <c r="E1186" i="4" s="1"/>
  <c r="L1186" i="4" s="1"/>
  <c r="K1186" i="4" s="1"/>
  <c r="I1186" i="4"/>
  <c r="C1186" i="4"/>
  <c r="B1143" i="13"/>
  <c r="C1142" i="13"/>
  <c r="D1142" i="13"/>
  <c r="E1142" i="13"/>
  <c r="G1065" i="14"/>
  <c r="B1064" i="20"/>
  <c r="D1064" i="20" s="1"/>
  <c r="G1066" i="14" l="1"/>
  <c r="B1065" i="20"/>
  <c r="D1065" i="20" s="1"/>
  <c r="B1144" i="13"/>
  <c r="C1143" i="13"/>
  <c r="D1143" i="13"/>
  <c r="E1143" i="13"/>
  <c r="C1146" i="12"/>
  <c r="D1146" i="12"/>
  <c r="E1146" i="12"/>
  <c r="B1188" i="4"/>
  <c r="N1148" i="3"/>
  <c r="B1147" i="12"/>
  <c r="H1187" i="4"/>
  <c r="E1187" i="4" s="1"/>
  <c r="L1187" i="4" s="1"/>
  <c r="K1187" i="4" s="1"/>
  <c r="I1187" i="4"/>
  <c r="C1187" i="4"/>
  <c r="C1147" i="12" l="1"/>
  <c r="D1147" i="12"/>
  <c r="E1147" i="12"/>
  <c r="B1189" i="4"/>
  <c r="N1149" i="3"/>
  <c r="B1148" i="12"/>
  <c r="H1188" i="4"/>
  <c r="E1188" i="4" s="1"/>
  <c r="L1188" i="4" s="1"/>
  <c r="K1188" i="4" s="1"/>
  <c r="I1188" i="4"/>
  <c r="C1188" i="4"/>
  <c r="B1145" i="13"/>
  <c r="C1144" i="13"/>
  <c r="D1144" i="13"/>
  <c r="E1144" i="13"/>
  <c r="G1067" i="14"/>
  <c r="B1066" i="20"/>
  <c r="D1066" i="20" s="1"/>
  <c r="G1068" i="14" l="1"/>
  <c r="B1067" i="20"/>
  <c r="D1067" i="20" s="1"/>
  <c r="B1146" i="13"/>
  <c r="C1145" i="13"/>
  <c r="D1145" i="13"/>
  <c r="E1145" i="13"/>
  <c r="C1148" i="12"/>
  <c r="D1148" i="12"/>
  <c r="E1148" i="12"/>
  <c r="B1190" i="4"/>
  <c r="N1150" i="3"/>
  <c r="B1149" i="12"/>
  <c r="H1189" i="4"/>
  <c r="E1189" i="4" s="1"/>
  <c r="L1189" i="4" s="1"/>
  <c r="K1189" i="4" s="1"/>
  <c r="I1189" i="4"/>
  <c r="C1189" i="4"/>
  <c r="C1149" i="12" l="1"/>
  <c r="D1149" i="12"/>
  <c r="E1149" i="12"/>
  <c r="B1191" i="4"/>
  <c r="N1151" i="3"/>
  <c r="B1150" i="12"/>
  <c r="H1190" i="4"/>
  <c r="E1190" i="4" s="1"/>
  <c r="L1190" i="4" s="1"/>
  <c r="K1190" i="4" s="1"/>
  <c r="I1190" i="4"/>
  <c r="C1190" i="4"/>
  <c r="B1147" i="13"/>
  <c r="C1146" i="13"/>
  <c r="D1146" i="13"/>
  <c r="E1146" i="13"/>
  <c r="G1069" i="14"/>
  <c r="B1068" i="20"/>
  <c r="D1068" i="20" s="1"/>
  <c r="G1070" i="14" l="1"/>
  <c r="B1069" i="20"/>
  <c r="D1069" i="20" s="1"/>
  <c r="B1148" i="13"/>
  <c r="C1147" i="13"/>
  <c r="D1147" i="13"/>
  <c r="E1147" i="13"/>
  <c r="C1150" i="12"/>
  <c r="D1150" i="12"/>
  <c r="E1150" i="12"/>
  <c r="B1192" i="4"/>
  <c r="N1152" i="3"/>
  <c r="B1151" i="12"/>
  <c r="H1191" i="4"/>
  <c r="E1191" i="4" s="1"/>
  <c r="L1191" i="4" s="1"/>
  <c r="K1191" i="4" s="1"/>
  <c r="I1191" i="4"/>
  <c r="C1191" i="4"/>
  <c r="C1151" i="12" l="1"/>
  <c r="D1151" i="12"/>
  <c r="E1151" i="12"/>
  <c r="B1193" i="4"/>
  <c r="N1153" i="3"/>
  <c r="B1152" i="12"/>
  <c r="H1192" i="4"/>
  <c r="E1192" i="4" s="1"/>
  <c r="L1192" i="4" s="1"/>
  <c r="K1192" i="4" s="1"/>
  <c r="I1192" i="4"/>
  <c r="C1192" i="4"/>
  <c r="B1149" i="13"/>
  <c r="C1148" i="13"/>
  <c r="D1148" i="13"/>
  <c r="E1148" i="13"/>
  <c r="G1071" i="14"/>
  <c r="B1070" i="20"/>
  <c r="D1070" i="20" s="1"/>
  <c r="G1072" i="14" l="1"/>
  <c r="B1071" i="20"/>
  <c r="D1071" i="20" s="1"/>
  <c r="B1150" i="13"/>
  <c r="C1149" i="13"/>
  <c r="D1149" i="13"/>
  <c r="E1149" i="13"/>
  <c r="C1152" i="12"/>
  <c r="D1152" i="12"/>
  <c r="E1152" i="12"/>
  <c r="B1194" i="4"/>
  <c r="N1154" i="3"/>
  <c r="B1153" i="12"/>
  <c r="H1193" i="4"/>
  <c r="E1193" i="4" s="1"/>
  <c r="L1193" i="4" s="1"/>
  <c r="K1193" i="4" s="1"/>
  <c r="I1193" i="4"/>
  <c r="C1193" i="4"/>
  <c r="C1153" i="12" l="1"/>
  <c r="D1153" i="12"/>
  <c r="E1153" i="12"/>
  <c r="B1195" i="4"/>
  <c r="N1155" i="3"/>
  <c r="B1154" i="12"/>
  <c r="H1194" i="4"/>
  <c r="E1194" i="4" s="1"/>
  <c r="L1194" i="4" s="1"/>
  <c r="K1194" i="4" s="1"/>
  <c r="I1194" i="4"/>
  <c r="C1194" i="4"/>
  <c r="B1151" i="13"/>
  <c r="C1150" i="13"/>
  <c r="D1150" i="13"/>
  <c r="E1150" i="13"/>
  <c r="G1073" i="14"/>
  <c r="B1072" i="20"/>
  <c r="D1072" i="20" s="1"/>
  <c r="G1074" i="14" l="1"/>
  <c r="B1073" i="20"/>
  <c r="D1073" i="20" s="1"/>
  <c r="B1152" i="13"/>
  <c r="C1151" i="13"/>
  <c r="D1151" i="13"/>
  <c r="E1151" i="13"/>
  <c r="C1154" i="12"/>
  <c r="D1154" i="12"/>
  <c r="E1154" i="12"/>
  <c r="B1196" i="4"/>
  <c r="N1156" i="3"/>
  <c r="B1155" i="12"/>
  <c r="H1195" i="4"/>
  <c r="E1195" i="4" s="1"/>
  <c r="L1195" i="4" s="1"/>
  <c r="K1195" i="4" s="1"/>
  <c r="I1195" i="4"/>
  <c r="C1195" i="4"/>
  <c r="C1155" i="12" l="1"/>
  <c r="D1155" i="12"/>
  <c r="E1155" i="12"/>
  <c r="B1197" i="4"/>
  <c r="N1157" i="3"/>
  <c r="B1156" i="12"/>
  <c r="H1196" i="4"/>
  <c r="E1196" i="4" s="1"/>
  <c r="L1196" i="4" s="1"/>
  <c r="K1196" i="4" s="1"/>
  <c r="I1196" i="4"/>
  <c r="C1196" i="4"/>
  <c r="B1153" i="13"/>
  <c r="C1152" i="13"/>
  <c r="D1152" i="13"/>
  <c r="E1152" i="13"/>
  <c r="G1075" i="14"/>
  <c r="B1074" i="20"/>
  <c r="D1074" i="20" s="1"/>
  <c r="G1076" i="14" l="1"/>
  <c r="B1075" i="20"/>
  <c r="D1075" i="20" s="1"/>
  <c r="B1154" i="13"/>
  <c r="C1153" i="13"/>
  <c r="D1153" i="13"/>
  <c r="E1153" i="13"/>
  <c r="C1156" i="12"/>
  <c r="D1156" i="12"/>
  <c r="E1156" i="12"/>
  <c r="B1198" i="4"/>
  <c r="N1158" i="3"/>
  <c r="B1157" i="12"/>
  <c r="H1197" i="4"/>
  <c r="E1197" i="4" s="1"/>
  <c r="L1197" i="4" s="1"/>
  <c r="K1197" i="4" s="1"/>
  <c r="I1197" i="4"/>
  <c r="C1197" i="4"/>
  <c r="C1157" i="12" l="1"/>
  <c r="D1157" i="12"/>
  <c r="E1157" i="12"/>
  <c r="B1199" i="4"/>
  <c r="N1159" i="3"/>
  <c r="B1158" i="12"/>
  <c r="H1198" i="4"/>
  <c r="E1198" i="4" s="1"/>
  <c r="L1198" i="4" s="1"/>
  <c r="K1198" i="4" s="1"/>
  <c r="I1198" i="4"/>
  <c r="C1198" i="4"/>
  <c r="B1155" i="13"/>
  <c r="C1154" i="13"/>
  <c r="D1154" i="13"/>
  <c r="E1154" i="13"/>
  <c r="G1077" i="14"/>
  <c r="B1076" i="20"/>
  <c r="D1076" i="20" s="1"/>
  <c r="G1078" i="14" l="1"/>
  <c r="B1077" i="20"/>
  <c r="D1077" i="20" s="1"/>
  <c r="B1156" i="13"/>
  <c r="C1155" i="13"/>
  <c r="D1155" i="13"/>
  <c r="E1155" i="13"/>
  <c r="C1158" i="12"/>
  <c r="D1158" i="12"/>
  <c r="E1158" i="12"/>
  <c r="B1200" i="4"/>
  <c r="N1160" i="3"/>
  <c r="B1159" i="12"/>
  <c r="H1199" i="4"/>
  <c r="E1199" i="4" s="1"/>
  <c r="L1199" i="4" s="1"/>
  <c r="K1199" i="4" s="1"/>
  <c r="I1199" i="4"/>
  <c r="C1199" i="4"/>
  <c r="C1159" i="12" l="1"/>
  <c r="D1159" i="12"/>
  <c r="E1159" i="12"/>
  <c r="B1201" i="4"/>
  <c r="N1161" i="3"/>
  <c r="B1160" i="12"/>
  <c r="H1200" i="4"/>
  <c r="E1200" i="4" s="1"/>
  <c r="L1200" i="4" s="1"/>
  <c r="K1200" i="4" s="1"/>
  <c r="I1200" i="4"/>
  <c r="C1200" i="4"/>
  <c r="B1157" i="13"/>
  <c r="C1156" i="13"/>
  <c r="D1156" i="13"/>
  <c r="E1156" i="13"/>
  <c r="G1079" i="14"/>
  <c r="B1078" i="20"/>
  <c r="D1078" i="20" s="1"/>
  <c r="G1080" i="14" l="1"/>
  <c r="B1079" i="20"/>
  <c r="D1079" i="20" s="1"/>
  <c r="B1158" i="13"/>
  <c r="C1157" i="13"/>
  <c r="D1157" i="13"/>
  <c r="E1157" i="13"/>
  <c r="C1160" i="12"/>
  <c r="D1160" i="12"/>
  <c r="E1160" i="12"/>
  <c r="B1202" i="4"/>
  <c r="N1162" i="3"/>
  <c r="B1161" i="12"/>
  <c r="H1201" i="4"/>
  <c r="E1201" i="4" s="1"/>
  <c r="L1201" i="4" s="1"/>
  <c r="K1201" i="4" s="1"/>
  <c r="I1201" i="4"/>
  <c r="C1201" i="4"/>
  <c r="C1161" i="12" l="1"/>
  <c r="D1161" i="12"/>
  <c r="E1161" i="12"/>
  <c r="B1203" i="4"/>
  <c r="N1163" i="3"/>
  <c r="B1162" i="12"/>
  <c r="H1202" i="4"/>
  <c r="E1202" i="4" s="1"/>
  <c r="L1202" i="4" s="1"/>
  <c r="K1202" i="4" s="1"/>
  <c r="I1202" i="4"/>
  <c r="C1202" i="4"/>
  <c r="B1159" i="13"/>
  <c r="C1158" i="13"/>
  <c r="D1158" i="13"/>
  <c r="E1158" i="13"/>
  <c r="G1081" i="14"/>
  <c r="B1080" i="20"/>
  <c r="D1080" i="20" s="1"/>
  <c r="G1082" i="14" l="1"/>
  <c r="B1081" i="20"/>
  <c r="D1081" i="20" s="1"/>
  <c r="B1160" i="13"/>
  <c r="C1159" i="13"/>
  <c r="D1159" i="13"/>
  <c r="E1159" i="13"/>
  <c r="C1162" i="12"/>
  <c r="D1162" i="12"/>
  <c r="E1162" i="12"/>
  <c r="B1204" i="4"/>
  <c r="N1164" i="3"/>
  <c r="B1163" i="12"/>
  <c r="H1203" i="4"/>
  <c r="E1203" i="4" s="1"/>
  <c r="L1203" i="4" s="1"/>
  <c r="K1203" i="4" s="1"/>
  <c r="I1203" i="4"/>
  <c r="C1203" i="4"/>
  <c r="C1163" i="12" l="1"/>
  <c r="D1163" i="12"/>
  <c r="E1163" i="12"/>
  <c r="B1205" i="4"/>
  <c r="N1165" i="3"/>
  <c r="B1164" i="12"/>
  <c r="H1204" i="4"/>
  <c r="E1204" i="4" s="1"/>
  <c r="L1204" i="4" s="1"/>
  <c r="K1204" i="4" s="1"/>
  <c r="I1204" i="4"/>
  <c r="C1204" i="4"/>
  <c r="B1161" i="13"/>
  <c r="C1160" i="13"/>
  <c r="D1160" i="13"/>
  <c r="E1160" i="13"/>
  <c r="G1083" i="14"/>
  <c r="B1082" i="20"/>
  <c r="D1082" i="20" s="1"/>
  <c r="G1084" i="14" l="1"/>
  <c r="B1083" i="20"/>
  <c r="D1083" i="20" s="1"/>
  <c r="B1162" i="13"/>
  <c r="C1161" i="13"/>
  <c r="D1161" i="13"/>
  <c r="E1161" i="13"/>
  <c r="C1164" i="12"/>
  <c r="D1164" i="12"/>
  <c r="E1164" i="12"/>
  <c r="B1206" i="4"/>
  <c r="N1166" i="3"/>
  <c r="B1165" i="12"/>
  <c r="H1205" i="4"/>
  <c r="E1205" i="4" s="1"/>
  <c r="L1205" i="4" s="1"/>
  <c r="K1205" i="4" s="1"/>
  <c r="I1205" i="4"/>
  <c r="C1205" i="4"/>
  <c r="C1165" i="12" l="1"/>
  <c r="D1165" i="12"/>
  <c r="E1165" i="12"/>
  <c r="B1207" i="4"/>
  <c r="N1167" i="3"/>
  <c r="B1166" i="12"/>
  <c r="H1206" i="4"/>
  <c r="E1206" i="4" s="1"/>
  <c r="L1206" i="4" s="1"/>
  <c r="K1206" i="4" s="1"/>
  <c r="I1206" i="4"/>
  <c r="C1206" i="4"/>
  <c r="B1163" i="13"/>
  <c r="C1162" i="13"/>
  <c r="D1162" i="13"/>
  <c r="E1162" i="13"/>
  <c r="G1085" i="14"/>
  <c r="B1084" i="20"/>
  <c r="D1084" i="20" s="1"/>
  <c r="G1086" i="14" l="1"/>
  <c r="B1085" i="20"/>
  <c r="D1085" i="20" s="1"/>
  <c r="C1163" i="13"/>
  <c r="D1163" i="13"/>
  <c r="E1163" i="13"/>
  <c r="B1164" i="13"/>
  <c r="C1166" i="12"/>
  <c r="D1166" i="12"/>
  <c r="E1166" i="12"/>
  <c r="B1208" i="4"/>
  <c r="N1168" i="3"/>
  <c r="B1167" i="12"/>
  <c r="H1207" i="4"/>
  <c r="E1207" i="4" s="1"/>
  <c r="L1207" i="4" s="1"/>
  <c r="K1207" i="4" s="1"/>
  <c r="I1207" i="4"/>
  <c r="C1207" i="4"/>
  <c r="C1167" i="12" l="1"/>
  <c r="D1167" i="12"/>
  <c r="E1167" i="12"/>
  <c r="B1209" i="4"/>
  <c r="N1169" i="3"/>
  <c r="B1168" i="12"/>
  <c r="H1208" i="4"/>
  <c r="E1208" i="4" s="1"/>
  <c r="L1208" i="4" s="1"/>
  <c r="K1208" i="4" s="1"/>
  <c r="I1208" i="4"/>
  <c r="C1208" i="4"/>
  <c r="C1164" i="13"/>
  <c r="D1164" i="13"/>
  <c r="E1164" i="13"/>
  <c r="B1165" i="13"/>
  <c r="G1087" i="14"/>
  <c r="B1086" i="20"/>
  <c r="D1086" i="20" s="1"/>
  <c r="G1088" i="14" l="1"/>
  <c r="B1087" i="20"/>
  <c r="D1087" i="20" s="1"/>
  <c r="C1165" i="13"/>
  <c r="D1165" i="13"/>
  <c r="E1165" i="13"/>
  <c r="B1166" i="13"/>
  <c r="C1168" i="12"/>
  <c r="D1168" i="12"/>
  <c r="E1168" i="12"/>
  <c r="B1210" i="4"/>
  <c r="N1170" i="3"/>
  <c r="B1169" i="12"/>
  <c r="H1209" i="4"/>
  <c r="E1209" i="4" s="1"/>
  <c r="L1209" i="4" s="1"/>
  <c r="K1209" i="4" s="1"/>
  <c r="I1209" i="4"/>
  <c r="C1209" i="4"/>
  <c r="B1211" i="4" l="1"/>
  <c r="C1169" i="12"/>
  <c r="D1169" i="12"/>
  <c r="E1169" i="12"/>
  <c r="N1171" i="3"/>
  <c r="B1170" i="12"/>
  <c r="H1210" i="4"/>
  <c r="E1210" i="4" s="1"/>
  <c r="L1210" i="4" s="1"/>
  <c r="K1210" i="4" s="1"/>
  <c r="I1210" i="4"/>
  <c r="C1210" i="4"/>
  <c r="C1166" i="13"/>
  <c r="D1166" i="13"/>
  <c r="E1166" i="13"/>
  <c r="B1167" i="13"/>
  <c r="G1089" i="14"/>
  <c r="B1088" i="20"/>
  <c r="D1088" i="20" s="1"/>
  <c r="G1090" i="14" l="1"/>
  <c r="B1089" i="20"/>
  <c r="D1089" i="20" s="1"/>
  <c r="B1168" i="13"/>
  <c r="C1167" i="13"/>
  <c r="D1167" i="13"/>
  <c r="E1167" i="13"/>
  <c r="B1212" i="4"/>
  <c r="C1170" i="12"/>
  <c r="D1170" i="12"/>
  <c r="E1170" i="12"/>
  <c r="N1172" i="3"/>
  <c r="B1171" i="12"/>
  <c r="C1211" i="4"/>
  <c r="H1211" i="4"/>
  <c r="E1211" i="4" s="1"/>
  <c r="L1211" i="4" s="1"/>
  <c r="K1211" i="4" s="1"/>
  <c r="I1211" i="4"/>
  <c r="B1213" i="4" l="1"/>
  <c r="C1171" i="12"/>
  <c r="D1171" i="12"/>
  <c r="E1171" i="12"/>
  <c r="N1173" i="3"/>
  <c r="B1172" i="12"/>
  <c r="C1212" i="4"/>
  <c r="H1212" i="4"/>
  <c r="E1212" i="4" s="1"/>
  <c r="L1212" i="4" s="1"/>
  <c r="K1212" i="4" s="1"/>
  <c r="I1212" i="4"/>
  <c r="B1169" i="13"/>
  <c r="C1168" i="13"/>
  <c r="D1168" i="13"/>
  <c r="E1168" i="13"/>
  <c r="G1091" i="14"/>
  <c r="B1090" i="20"/>
  <c r="D1090" i="20" s="1"/>
  <c r="G1092" i="14" l="1"/>
  <c r="B1091" i="20"/>
  <c r="D1091" i="20" s="1"/>
  <c r="B1170" i="13"/>
  <c r="C1169" i="13"/>
  <c r="D1169" i="13"/>
  <c r="E1169" i="13"/>
  <c r="B1214" i="4"/>
  <c r="C1172" i="12"/>
  <c r="D1172" i="12"/>
  <c r="E1172" i="12"/>
  <c r="N1174" i="3"/>
  <c r="B1173" i="12"/>
  <c r="C1213" i="4"/>
  <c r="H1213" i="4"/>
  <c r="E1213" i="4" s="1"/>
  <c r="L1213" i="4" s="1"/>
  <c r="K1213" i="4" s="1"/>
  <c r="I1213" i="4"/>
  <c r="B1215" i="4" l="1"/>
  <c r="C1173" i="12"/>
  <c r="D1173" i="12"/>
  <c r="E1173" i="12"/>
  <c r="N1175" i="3"/>
  <c r="B1174" i="12"/>
  <c r="C1214" i="4"/>
  <c r="H1214" i="4"/>
  <c r="E1214" i="4" s="1"/>
  <c r="L1214" i="4" s="1"/>
  <c r="K1214" i="4" s="1"/>
  <c r="I1214" i="4"/>
  <c r="B1171" i="13"/>
  <c r="C1170" i="13"/>
  <c r="D1170" i="13"/>
  <c r="E1170" i="13"/>
  <c r="G1093" i="14"/>
  <c r="B1092" i="20"/>
  <c r="D1092" i="20" s="1"/>
  <c r="G1094" i="14" l="1"/>
  <c r="B1093" i="20"/>
  <c r="D1093" i="20" s="1"/>
  <c r="B1172" i="13"/>
  <c r="C1171" i="13"/>
  <c r="D1171" i="13"/>
  <c r="E1171" i="13"/>
  <c r="B1216" i="4"/>
  <c r="C1174" i="12"/>
  <c r="D1174" i="12"/>
  <c r="E1174" i="12"/>
  <c r="N1176" i="3"/>
  <c r="B1175" i="12"/>
  <c r="C1215" i="4"/>
  <c r="H1215" i="4"/>
  <c r="E1215" i="4" s="1"/>
  <c r="L1215" i="4" s="1"/>
  <c r="K1215" i="4" s="1"/>
  <c r="I1215" i="4"/>
  <c r="B1217" i="4" l="1"/>
  <c r="C1175" i="12"/>
  <c r="D1175" i="12"/>
  <c r="E1175" i="12"/>
  <c r="N1177" i="3"/>
  <c r="B1176" i="12"/>
  <c r="C1216" i="4"/>
  <c r="H1216" i="4"/>
  <c r="E1216" i="4" s="1"/>
  <c r="L1216" i="4" s="1"/>
  <c r="K1216" i="4" s="1"/>
  <c r="I1216" i="4"/>
  <c r="B1173" i="13"/>
  <c r="C1172" i="13"/>
  <c r="D1172" i="13"/>
  <c r="E1172" i="13"/>
  <c r="G1095" i="14"/>
  <c r="B1094" i="20"/>
  <c r="D1094" i="20" s="1"/>
  <c r="G1096" i="14" l="1"/>
  <c r="B1095" i="20"/>
  <c r="D1095" i="20" s="1"/>
  <c r="B1174" i="13"/>
  <c r="C1173" i="13"/>
  <c r="D1173" i="13"/>
  <c r="E1173" i="13"/>
  <c r="B1218" i="4"/>
  <c r="C1176" i="12"/>
  <c r="D1176" i="12"/>
  <c r="E1176" i="12"/>
  <c r="N1178" i="3"/>
  <c r="B1177" i="12"/>
  <c r="C1217" i="4"/>
  <c r="H1217" i="4"/>
  <c r="E1217" i="4" s="1"/>
  <c r="L1217" i="4" s="1"/>
  <c r="K1217" i="4" s="1"/>
  <c r="I1217" i="4"/>
  <c r="B1219" i="4" l="1"/>
  <c r="C1177" i="12"/>
  <c r="D1177" i="12"/>
  <c r="E1177" i="12"/>
  <c r="N1179" i="3"/>
  <c r="B1178" i="12"/>
  <c r="C1218" i="4"/>
  <c r="H1218" i="4"/>
  <c r="E1218" i="4" s="1"/>
  <c r="L1218" i="4" s="1"/>
  <c r="K1218" i="4" s="1"/>
  <c r="I1218" i="4"/>
  <c r="B1175" i="13"/>
  <c r="C1174" i="13"/>
  <c r="D1174" i="13"/>
  <c r="E1174" i="13"/>
  <c r="G1097" i="14"/>
  <c r="B1096" i="20"/>
  <c r="D1096" i="20" s="1"/>
  <c r="G1098" i="14" l="1"/>
  <c r="B1097" i="20"/>
  <c r="D1097" i="20" s="1"/>
  <c r="B1176" i="13"/>
  <c r="C1175" i="13"/>
  <c r="D1175" i="13"/>
  <c r="E1175" i="13"/>
  <c r="B1220" i="4"/>
  <c r="C1178" i="12"/>
  <c r="D1178" i="12"/>
  <c r="E1178" i="12"/>
  <c r="N1180" i="3"/>
  <c r="B1179" i="12"/>
  <c r="C1219" i="4"/>
  <c r="H1219" i="4"/>
  <c r="E1219" i="4" s="1"/>
  <c r="L1219" i="4" s="1"/>
  <c r="K1219" i="4" s="1"/>
  <c r="I1219" i="4"/>
  <c r="B1221" i="4" l="1"/>
  <c r="C1179" i="12"/>
  <c r="D1179" i="12"/>
  <c r="E1179" i="12"/>
  <c r="N1181" i="3"/>
  <c r="B1180" i="12"/>
  <c r="C1220" i="4"/>
  <c r="H1220" i="4"/>
  <c r="E1220" i="4" s="1"/>
  <c r="L1220" i="4" s="1"/>
  <c r="K1220" i="4" s="1"/>
  <c r="I1220" i="4"/>
  <c r="B1177" i="13"/>
  <c r="C1176" i="13"/>
  <c r="D1176" i="13"/>
  <c r="E1176" i="13"/>
  <c r="G1099" i="14"/>
  <c r="B1098" i="20"/>
  <c r="D1098" i="20" s="1"/>
  <c r="G1100" i="14" l="1"/>
  <c r="B1099" i="20"/>
  <c r="D1099" i="20" s="1"/>
  <c r="B1178" i="13"/>
  <c r="C1177" i="13"/>
  <c r="D1177" i="13"/>
  <c r="E1177" i="13"/>
  <c r="B1222" i="4"/>
  <c r="C1180" i="12"/>
  <c r="D1180" i="12"/>
  <c r="E1180" i="12"/>
  <c r="N1182" i="3"/>
  <c r="B1181" i="12"/>
  <c r="C1221" i="4"/>
  <c r="H1221" i="4"/>
  <c r="E1221" i="4" s="1"/>
  <c r="L1221" i="4" s="1"/>
  <c r="K1221" i="4" s="1"/>
  <c r="I1221" i="4"/>
  <c r="B1223" i="4" l="1"/>
  <c r="C1181" i="12"/>
  <c r="D1181" i="12"/>
  <c r="E1181" i="12"/>
  <c r="N1183" i="3"/>
  <c r="B1182" i="12"/>
  <c r="C1222" i="4"/>
  <c r="H1222" i="4"/>
  <c r="E1222" i="4" s="1"/>
  <c r="L1222" i="4" s="1"/>
  <c r="K1222" i="4" s="1"/>
  <c r="I1222" i="4"/>
  <c r="B1179" i="13"/>
  <c r="C1178" i="13"/>
  <c r="D1178" i="13"/>
  <c r="E1178" i="13"/>
  <c r="G1101" i="14"/>
  <c r="B1100" i="20"/>
  <c r="D1100" i="20" s="1"/>
  <c r="G1102" i="14" l="1"/>
  <c r="B1101" i="20"/>
  <c r="D1101" i="20" s="1"/>
  <c r="B1180" i="13"/>
  <c r="C1179" i="13"/>
  <c r="D1179" i="13"/>
  <c r="E1179" i="13"/>
  <c r="B1224" i="4"/>
  <c r="C1182" i="12"/>
  <c r="D1182" i="12"/>
  <c r="E1182" i="12"/>
  <c r="N1184" i="3"/>
  <c r="B1183" i="12"/>
  <c r="C1223" i="4"/>
  <c r="H1223" i="4"/>
  <c r="E1223" i="4" s="1"/>
  <c r="L1223" i="4" s="1"/>
  <c r="K1223" i="4" s="1"/>
  <c r="I1223" i="4"/>
  <c r="B1225" i="4" l="1"/>
  <c r="C1183" i="12"/>
  <c r="D1183" i="12"/>
  <c r="E1183" i="12"/>
  <c r="N1185" i="3"/>
  <c r="B1184" i="12"/>
  <c r="C1224" i="4"/>
  <c r="H1224" i="4"/>
  <c r="E1224" i="4" s="1"/>
  <c r="L1224" i="4" s="1"/>
  <c r="K1224" i="4" s="1"/>
  <c r="I1224" i="4"/>
  <c r="B1181" i="13"/>
  <c r="C1180" i="13"/>
  <c r="D1180" i="13"/>
  <c r="E1180" i="13"/>
  <c r="G1103" i="14"/>
  <c r="B1102" i="20"/>
  <c r="D1102" i="20" s="1"/>
  <c r="G1104" i="14" l="1"/>
  <c r="B1103" i="20"/>
  <c r="D1103" i="20" s="1"/>
  <c r="B1182" i="13"/>
  <c r="C1181" i="13"/>
  <c r="D1181" i="13"/>
  <c r="E1181" i="13"/>
  <c r="B1226" i="4"/>
  <c r="C1184" i="12"/>
  <c r="D1184" i="12"/>
  <c r="E1184" i="12"/>
  <c r="N1186" i="3"/>
  <c r="B1185" i="12"/>
  <c r="C1225" i="4"/>
  <c r="H1225" i="4"/>
  <c r="E1225" i="4" s="1"/>
  <c r="L1225" i="4" s="1"/>
  <c r="K1225" i="4" s="1"/>
  <c r="I1225" i="4"/>
  <c r="B1227" i="4" l="1"/>
  <c r="C1185" i="12"/>
  <c r="D1185" i="12"/>
  <c r="E1185" i="12"/>
  <c r="N1187" i="3"/>
  <c r="B1186" i="12"/>
  <c r="C1226" i="4"/>
  <c r="H1226" i="4"/>
  <c r="E1226" i="4" s="1"/>
  <c r="L1226" i="4" s="1"/>
  <c r="K1226" i="4" s="1"/>
  <c r="I1226" i="4"/>
  <c r="B1183" i="13"/>
  <c r="C1182" i="13"/>
  <c r="D1182" i="13"/>
  <c r="E1182" i="13"/>
  <c r="G1105" i="14"/>
  <c r="B1104" i="20"/>
  <c r="D1104" i="20" s="1"/>
  <c r="G1106" i="14" l="1"/>
  <c r="B1105" i="20"/>
  <c r="D1105" i="20" s="1"/>
  <c r="B1184" i="13"/>
  <c r="C1183" i="13"/>
  <c r="D1183" i="13"/>
  <c r="E1183" i="13"/>
  <c r="B1228" i="4"/>
  <c r="C1186" i="12"/>
  <c r="D1186" i="12"/>
  <c r="E1186" i="12"/>
  <c r="N1188" i="3"/>
  <c r="B1187" i="12"/>
  <c r="C1227" i="4"/>
  <c r="H1227" i="4"/>
  <c r="E1227" i="4" s="1"/>
  <c r="L1227" i="4" s="1"/>
  <c r="K1227" i="4" s="1"/>
  <c r="I1227" i="4"/>
  <c r="B1229" i="4" l="1"/>
  <c r="C1187" i="12"/>
  <c r="D1187" i="12"/>
  <c r="E1187" i="12"/>
  <c r="N1189" i="3"/>
  <c r="B1188" i="12"/>
  <c r="C1228" i="4"/>
  <c r="H1228" i="4"/>
  <c r="E1228" i="4" s="1"/>
  <c r="L1228" i="4" s="1"/>
  <c r="K1228" i="4" s="1"/>
  <c r="I1228" i="4"/>
  <c r="B1185" i="13"/>
  <c r="C1184" i="13"/>
  <c r="D1184" i="13"/>
  <c r="E1184" i="13"/>
  <c r="G1107" i="14"/>
  <c r="B1106" i="20"/>
  <c r="D1106" i="20" s="1"/>
  <c r="G1108" i="14" l="1"/>
  <c r="B1107" i="20"/>
  <c r="D1107" i="20" s="1"/>
  <c r="B1186" i="13"/>
  <c r="C1185" i="13"/>
  <c r="D1185" i="13"/>
  <c r="E1185" i="13"/>
  <c r="B1230" i="4"/>
  <c r="C1188" i="12"/>
  <c r="D1188" i="12"/>
  <c r="E1188" i="12"/>
  <c r="N1190" i="3"/>
  <c r="B1189" i="12"/>
  <c r="C1229" i="4"/>
  <c r="H1229" i="4"/>
  <c r="E1229" i="4" s="1"/>
  <c r="L1229" i="4" s="1"/>
  <c r="K1229" i="4" s="1"/>
  <c r="I1229" i="4"/>
  <c r="B1231" i="4" l="1"/>
  <c r="C1189" i="12"/>
  <c r="D1189" i="12"/>
  <c r="E1189" i="12"/>
  <c r="N1191" i="3"/>
  <c r="B1190" i="12"/>
  <c r="C1230" i="4"/>
  <c r="H1230" i="4"/>
  <c r="E1230" i="4" s="1"/>
  <c r="L1230" i="4" s="1"/>
  <c r="K1230" i="4" s="1"/>
  <c r="I1230" i="4"/>
  <c r="B1187" i="13"/>
  <c r="C1186" i="13"/>
  <c r="D1186" i="13"/>
  <c r="E1186" i="13"/>
  <c r="G1109" i="14"/>
  <c r="B1108" i="20"/>
  <c r="D1108" i="20" s="1"/>
  <c r="G1110" i="14" l="1"/>
  <c r="B1109" i="20"/>
  <c r="D1109" i="20" s="1"/>
  <c r="B1188" i="13"/>
  <c r="C1187" i="13"/>
  <c r="D1187" i="13"/>
  <c r="E1187" i="13"/>
  <c r="B1232" i="4"/>
  <c r="C1190" i="12"/>
  <c r="D1190" i="12"/>
  <c r="E1190" i="12"/>
  <c r="N1192" i="3"/>
  <c r="B1191" i="12"/>
  <c r="C1231" i="4"/>
  <c r="H1231" i="4"/>
  <c r="E1231" i="4" s="1"/>
  <c r="L1231" i="4" s="1"/>
  <c r="K1231" i="4" s="1"/>
  <c r="I1231" i="4"/>
  <c r="B1233" i="4" l="1"/>
  <c r="C1191" i="12"/>
  <c r="D1191" i="12"/>
  <c r="E1191" i="12"/>
  <c r="N1193" i="3"/>
  <c r="B1192" i="12"/>
  <c r="C1232" i="4"/>
  <c r="H1232" i="4"/>
  <c r="E1232" i="4" s="1"/>
  <c r="L1232" i="4" s="1"/>
  <c r="K1232" i="4" s="1"/>
  <c r="I1232" i="4"/>
  <c r="B1189" i="13"/>
  <c r="C1188" i="13"/>
  <c r="D1188" i="13"/>
  <c r="E1188" i="13"/>
  <c r="G1111" i="14"/>
  <c r="B1110" i="20"/>
  <c r="D1110" i="20" s="1"/>
  <c r="G1112" i="14" l="1"/>
  <c r="B1111" i="20"/>
  <c r="D1111" i="20" s="1"/>
  <c r="B1190" i="13"/>
  <c r="C1189" i="13"/>
  <c r="D1189" i="13"/>
  <c r="E1189" i="13"/>
  <c r="B1234" i="4"/>
  <c r="C1192" i="12"/>
  <c r="D1192" i="12"/>
  <c r="E1192" i="12"/>
  <c r="N1194" i="3"/>
  <c r="B1193" i="12"/>
  <c r="C1233" i="4"/>
  <c r="H1233" i="4"/>
  <c r="E1233" i="4" s="1"/>
  <c r="L1233" i="4" s="1"/>
  <c r="K1233" i="4" s="1"/>
  <c r="I1233" i="4"/>
  <c r="B1235" i="4" l="1"/>
  <c r="C1193" i="12"/>
  <c r="D1193" i="12"/>
  <c r="E1193" i="12"/>
  <c r="N1195" i="3"/>
  <c r="B1194" i="12"/>
  <c r="C1234" i="4"/>
  <c r="H1234" i="4"/>
  <c r="E1234" i="4" s="1"/>
  <c r="L1234" i="4" s="1"/>
  <c r="K1234" i="4" s="1"/>
  <c r="I1234" i="4"/>
  <c r="B1191" i="13"/>
  <c r="C1190" i="13"/>
  <c r="D1190" i="13"/>
  <c r="E1190" i="13"/>
  <c r="G1113" i="14"/>
  <c r="B1112" i="20"/>
  <c r="D1112" i="20" s="1"/>
  <c r="G1114" i="14" l="1"/>
  <c r="B1113" i="20"/>
  <c r="D1113" i="20" s="1"/>
  <c r="B1192" i="13"/>
  <c r="C1191" i="13"/>
  <c r="D1191" i="13"/>
  <c r="E1191" i="13"/>
  <c r="B1236" i="4"/>
  <c r="C1194" i="12"/>
  <c r="D1194" i="12"/>
  <c r="E1194" i="12"/>
  <c r="N1196" i="3"/>
  <c r="B1195" i="12"/>
  <c r="C1235" i="4"/>
  <c r="H1235" i="4"/>
  <c r="E1235" i="4" s="1"/>
  <c r="L1235" i="4" s="1"/>
  <c r="K1235" i="4" s="1"/>
  <c r="I1235" i="4"/>
  <c r="B1237" i="4" l="1"/>
  <c r="C1195" i="12"/>
  <c r="D1195" i="12"/>
  <c r="E1195" i="12"/>
  <c r="N1197" i="3"/>
  <c r="B1196" i="12"/>
  <c r="C1236" i="4"/>
  <c r="H1236" i="4"/>
  <c r="E1236" i="4" s="1"/>
  <c r="L1236" i="4" s="1"/>
  <c r="K1236" i="4" s="1"/>
  <c r="I1236" i="4"/>
  <c r="B1193" i="13"/>
  <c r="C1192" i="13"/>
  <c r="D1192" i="13"/>
  <c r="E1192" i="13"/>
  <c r="G1115" i="14"/>
  <c r="B1114" i="20"/>
  <c r="D1114" i="20" s="1"/>
  <c r="G1116" i="14" l="1"/>
  <c r="B1115" i="20"/>
  <c r="D1115" i="20" s="1"/>
  <c r="B1194" i="13"/>
  <c r="C1193" i="13"/>
  <c r="D1193" i="13"/>
  <c r="E1193" i="13"/>
  <c r="B1238" i="4"/>
  <c r="C1196" i="12"/>
  <c r="D1196" i="12"/>
  <c r="E1196" i="12"/>
  <c r="N1198" i="3"/>
  <c r="B1197" i="12"/>
  <c r="C1237" i="4"/>
  <c r="H1237" i="4"/>
  <c r="E1237" i="4" s="1"/>
  <c r="L1237" i="4" s="1"/>
  <c r="K1237" i="4" s="1"/>
  <c r="I1237" i="4"/>
  <c r="B1239" i="4" l="1"/>
  <c r="C1197" i="12"/>
  <c r="D1197" i="12"/>
  <c r="E1197" i="12"/>
  <c r="N1199" i="3"/>
  <c r="B1198" i="12"/>
  <c r="C1238" i="4"/>
  <c r="H1238" i="4"/>
  <c r="E1238" i="4" s="1"/>
  <c r="L1238" i="4" s="1"/>
  <c r="K1238" i="4" s="1"/>
  <c r="I1238" i="4"/>
  <c r="B1195" i="13"/>
  <c r="C1194" i="13"/>
  <c r="D1194" i="13"/>
  <c r="E1194" i="13"/>
  <c r="G1117" i="14"/>
  <c r="B1116" i="20"/>
  <c r="D1116" i="20" s="1"/>
  <c r="G1118" i="14" l="1"/>
  <c r="B1117" i="20"/>
  <c r="D1117" i="20" s="1"/>
  <c r="B1196" i="13"/>
  <c r="C1195" i="13"/>
  <c r="D1195" i="13"/>
  <c r="E1195" i="13"/>
  <c r="B1240" i="4"/>
  <c r="C1198" i="12"/>
  <c r="D1198" i="12"/>
  <c r="E1198" i="12"/>
  <c r="N1200" i="3"/>
  <c r="B1199" i="12"/>
  <c r="C1239" i="4"/>
  <c r="H1239" i="4"/>
  <c r="E1239" i="4" s="1"/>
  <c r="L1239" i="4" s="1"/>
  <c r="K1239" i="4" s="1"/>
  <c r="I1239" i="4"/>
  <c r="B1241" i="4" l="1"/>
  <c r="C1199" i="12"/>
  <c r="D1199" i="12"/>
  <c r="E1199" i="12"/>
  <c r="N1201" i="3"/>
  <c r="B1200" i="12"/>
  <c r="C1240" i="4"/>
  <c r="H1240" i="4"/>
  <c r="E1240" i="4" s="1"/>
  <c r="L1240" i="4" s="1"/>
  <c r="K1240" i="4" s="1"/>
  <c r="I1240" i="4"/>
  <c r="B1197" i="13"/>
  <c r="C1196" i="13"/>
  <c r="D1196" i="13"/>
  <c r="E1196" i="13"/>
  <c r="G1119" i="14"/>
  <c r="B1118" i="20"/>
  <c r="D1118" i="20" s="1"/>
  <c r="G1120" i="14" l="1"/>
  <c r="B1119" i="20"/>
  <c r="D1119" i="20" s="1"/>
  <c r="B1198" i="13"/>
  <c r="C1197" i="13"/>
  <c r="D1197" i="13"/>
  <c r="E1197" i="13"/>
  <c r="B1242" i="4"/>
  <c r="C1200" i="12"/>
  <c r="D1200" i="12"/>
  <c r="E1200" i="12"/>
  <c r="N1202" i="3"/>
  <c r="B1201" i="12"/>
  <c r="C1241" i="4"/>
  <c r="H1241" i="4"/>
  <c r="E1241" i="4" s="1"/>
  <c r="L1241" i="4" s="1"/>
  <c r="K1241" i="4" s="1"/>
  <c r="I1241" i="4"/>
  <c r="B1241" i="13" l="1"/>
  <c r="N1203" i="3"/>
  <c r="B1202" i="12"/>
  <c r="B1243" i="4"/>
  <c r="C1201" i="12"/>
  <c r="D1201" i="12"/>
  <c r="E1201" i="12"/>
  <c r="C1242" i="4"/>
  <c r="H1242" i="4"/>
  <c r="E1242" i="4" s="1"/>
  <c r="L1242" i="4" s="1"/>
  <c r="K1242" i="4" s="1"/>
  <c r="I1242" i="4"/>
  <c r="B1199" i="13"/>
  <c r="C1198" i="13"/>
  <c r="D1198" i="13"/>
  <c r="E1198" i="13"/>
  <c r="G1121" i="14"/>
  <c r="B1120" i="20"/>
  <c r="D1120" i="20" s="1"/>
  <c r="B1242" i="13" l="1"/>
  <c r="C1241" i="13"/>
  <c r="D1241" i="13"/>
  <c r="E1241" i="13"/>
  <c r="C1202" i="12"/>
  <c r="D1202" i="12"/>
  <c r="E1202" i="12"/>
  <c r="N1204" i="3"/>
  <c r="B1203" i="12"/>
  <c r="G1122" i="14"/>
  <c r="B1121" i="20"/>
  <c r="D1121" i="20" s="1"/>
  <c r="B1200" i="13"/>
  <c r="C1199" i="13"/>
  <c r="D1199" i="13"/>
  <c r="E1199" i="13"/>
  <c r="B1244" i="4"/>
  <c r="C1243" i="4"/>
  <c r="H1243" i="4"/>
  <c r="E1243" i="4" s="1"/>
  <c r="L1243" i="4" s="1"/>
  <c r="K1243" i="4" s="1"/>
  <c r="I1243" i="4"/>
  <c r="H1244" i="4" l="1"/>
  <c r="I1244" i="4"/>
  <c r="B1243" i="13"/>
  <c r="C1242" i="13"/>
  <c r="D1242" i="13"/>
  <c r="E1242" i="13"/>
  <c r="C1203" i="12"/>
  <c r="D1203" i="12"/>
  <c r="E1203" i="12"/>
  <c r="N1205" i="3"/>
  <c r="B1204" i="12"/>
  <c r="B1245" i="4"/>
  <c r="C1244" i="4"/>
  <c r="E1244" i="4"/>
  <c r="L1244" i="4" s="1"/>
  <c r="K1244" i="4" s="1"/>
  <c r="B1201" i="13"/>
  <c r="C1200" i="13"/>
  <c r="D1200" i="13"/>
  <c r="E1200" i="13"/>
  <c r="G1123" i="14"/>
  <c r="B1122" i="20"/>
  <c r="D1122" i="20" s="1"/>
  <c r="H1245" i="4" l="1"/>
  <c r="I1245" i="4"/>
  <c r="C1243" i="13"/>
  <c r="D1243" i="13"/>
  <c r="E1243" i="13"/>
  <c r="B1244" i="13"/>
  <c r="B1246" i="4"/>
  <c r="C1204" i="12"/>
  <c r="D1204" i="12"/>
  <c r="E1204" i="12"/>
  <c r="N1206" i="3"/>
  <c r="B1205" i="12"/>
  <c r="G1124" i="14"/>
  <c r="B1123" i="20"/>
  <c r="D1123" i="20" s="1"/>
  <c r="B1202" i="13"/>
  <c r="C1201" i="13"/>
  <c r="D1201" i="13"/>
  <c r="E1201" i="13"/>
  <c r="C1245" i="4"/>
  <c r="E1245" i="4"/>
  <c r="L1245" i="4" s="1"/>
  <c r="K1245" i="4" s="1"/>
  <c r="H1246" i="4" l="1"/>
  <c r="E1246" i="4" s="1"/>
  <c r="L1246" i="4" s="1"/>
  <c r="K1246" i="4" s="1"/>
  <c r="I1246" i="4"/>
  <c r="B1245" i="13"/>
  <c r="C1244" i="13"/>
  <c r="D1244" i="13"/>
  <c r="E1244" i="13"/>
  <c r="B1247" i="4"/>
  <c r="C1205" i="12"/>
  <c r="D1205" i="12"/>
  <c r="E1205" i="12"/>
  <c r="N1207" i="3"/>
  <c r="B1206" i="12"/>
  <c r="C1246" i="4"/>
  <c r="B1203" i="13"/>
  <c r="C1202" i="13"/>
  <c r="D1202" i="13"/>
  <c r="E1202" i="13"/>
  <c r="G1125" i="14"/>
  <c r="B1124" i="20"/>
  <c r="D1124" i="20" s="1"/>
  <c r="B1246" i="13" l="1"/>
  <c r="H1247" i="4"/>
  <c r="E1247" i="4" s="1"/>
  <c r="L1247" i="4" s="1"/>
  <c r="K1247" i="4" s="1"/>
  <c r="I1247" i="4"/>
  <c r="C1246" i="13"/>
  <c r="D1246" i="13"/>
  <c r="E1246" i="13"/>
  <c r="C1245" i="13"/>
  <c r="D1245" i="13"/>
  <c r="E1245" i="13"/>
  <c r="B1248" i="4"/>
  <c r="C1206" i="12"/>
  <c r="D1206" i="12"/>
  <c r="E1206" i="12"/>
  <c r="N1208" i="3"/>
  <c r="B1207" i="12"/>
  <c r="C1247" i="4"/>
  <c r="G1126" i="14"/>
  <c r="B1125" i="20"/>
  <c r="D1125" i="20" s="1"/>
  <c r="B1204" i="13"/>
  <c r="C1203" i="13"/>
  <c r="D1203" i="13"/>
  <c r="E1203" i="13"/>
  <c r="B1247" i="13" l="1"/>
  <c r="H1248" i="4"/>
  <c r="E1248" i="4" s="1"/>
  <c r="L1248" i="4" s="1"/>
  <c r="K1248" i="4" s="1"/>
  <c r="I1248" i="4"/>
  <c r="C1247" i="13"/>
  <c r="D1247" i="13"/>
  <c r="E1247" i="13"/>
  <c r="B1249" i="4"/>
  <c r="C1207" i="12"/>
  <c r="D1207" i="12"/>
  <c r="E1207" i="12"/>
  <c r="N1209" i="3"/>
  <c r="B1208" i="12"/>
  <c r="C1248" i="4"/>
  <c r="B1205" i="13"/>
  <c r="C1204" i="13"/>
  <c r="D1204" i="13"/>
  <c r="E1204" i="13"/>
  <c r="G1127" i="14"/>
  <c r="B1126" i="20"/>
  <c r="D1126" i="20" s="1"/>
  <c r="B1248" i="13" l="1"/>
  <c r="H1249" i="4"/>
  <c r="E1249" i="4" s="1"/>
  <c r="L1249" i="4" s="1"/>
  <c r="K1249" i="4" s="1"/>
  <c r="I1249" i="4"/>
  <c r="C1248" i="13"/>
  <c r="D1248" i="13"/>
  <c r="E1248" i="13"/>
  <c r="B1250" i="4"/>
  <c r="C1208" i="12"/>
  <c r="D1208" i="12"/>
  <c r="E1208" i="12"/>
  <c r="N1210" i="3"/>
  <c r="B1209" i="12"/>
  <c r="C1249" i="4"/>
  <c r="G1128" i="14"/>
  <c r="B1127" i="20"/>
  <c r="D1127" i="20" s="1"/>
  <c r="B1206" i="13"/>
  <c r="C1205" i="13"/>
  <c r="D1205" i="13"/>
  <c r="E1205" i="13"/>
  <c r="B1249" i="13" l="1"/>
  <c r="H1250" i="4"/>
  <c r="E1250" i="4" s="1"/>
  <c r="L1250" i="4" s="1"/>
  <c r="K1250" i="4" s="1"/>
  <c r="I1250" i="4"/>
  <c r="C1249" i="13"/>
  <c r="D1249" i="13"/>
  <c r="E1249" i="13"/>
  <c r="B1251" i="4"/>
  <c r="C1209" i="12"/>
  <c r="D1209" i="12"/>
  <c r="E1209" i="12"/>
  <c r="N1211" i="3"/>
  <c r="B1210" i="12"/>
  <c r="C1250" i="4"/>
  <c r="B1207" i="13"/>
  <c r="C1206" i="13"/>
  <c r="D1206" i="13"/>
  <c r="E1206" i="13"/>
  <c r="G1129" i="14"/>
  <c r="B1128" i="20"/>
  <c r="D1128" i="20" s="1"/>
  <c r="B1250" i="13" l="1"/>
  <c r="H1251" i="4"/>
  <c r="E1251" i="4" s="1"/>
  <c r="L1251" i="4" s="1"/>
  <c r="K1251" i="4" s="1"/>
  <c r="I1251" i="4"/>
  <c r="C1250" i="13"/>
  <c r="D1250" i="13"/>
  <c r="E1250" i="13"/>
  <c r="B1252" i="4"/>
  <c r="C1210" i="12"/>
  <c r="D1210" i="12"/>
  <c r="E1210" i="12"/>
  <c r="N1212" i="3"/>
  <c r="B1211" i="12"/>
  <c r="C1251" i="4"/>
  <c r="G1130" i="14"/>
  <c r="B1129" i="20"/>
  <c r="D1129" i="20" s="1"/>
  <c r="B1208" i="13"/>
  <c r="C1207" i="13"/>
  <c r="D1207" i="13"/>
  <c r="E1207" i="13"/>
  <c r="B1251" i="13" l="1"/>
  <c r="H1252" i="4"/>
  <c r="E1252" i="4" s="1"/>
  <c r="L1252" i="4" s="1"/>
  <c r="K1252" i="4" s="1"/>
  <c r="I1252" i="4"/>
  <c r="C1251" i="13"/>
  <c r="D1251" i="13"/>
  <c r="E1251" i="13"/>
  <c r="B1253" i="4"/>
  <c r="C1211" i="12"/>
  <c r="D1211" i="12"/>
  <c r="E1211" i="12"/>
  <c r="N1213" i="3"/>
  <c r="B1212" i="12"/>
  <c r="C1252" i="4"/>
  <c r="B1209" i="13"/>
  <c r="C1208" i="13"/>
  <c r="D1208" i="13"/>
  <c r="E1208" i="13"/>
  <c r="G1131" i="14"/>
  <c r="B1130" i="20"/>
  <c r="D1130" i="20" s="1"/>
  <c r="B1252" i="13" l="1"/>
  <c r="H1253" i="4"/>
  <c r="E1253" i="4" s="1"/>
  <c r="L1253" i="4" s="1"/>
  <c r="K1253" i="4" s="1"/>
  <c r="I1253" i="4"/>
  <c r="C1252" i="13"/>
  <c r="D1252" i="13"/>
  <c r="E1252" i="13"/>
  <c r="B1254" i="4"/>
  <c r="C1212" i="12"/>
  <c r="D1212" i="12"/>
  <c r="E1212" i="12"/>
  <c r="N1214" i="3"/>
  <c r="B1213" i="12"/>
  <c r="C1253" i="4"/>
  <c r="G1132" i="14"/>
  <c r="B1131" i="20"/>
  <c r="D1131" i="20" s="1"/>
  <c r="C1209" i="13"/>
  <c r="D1209" i="13"/>
  <c r="E1209" i="13"/>
  <c r="B1210" i="13"/>
  <c r="B1253" i="13" l="1"/>
  <c r="H1254" i="4"/>
  <c r="E1254" i="4" s="1"/>
  <c r="L1254" i="4" s="1"/>
  <c r="K1254" i="4" s="1"/>
  <c r="I1254" i="4"/>
  <c r="C1253" i="13"/>
  <c r="D1253" i="13"/>
  <c r="E1253" i="13"/>
  <c r="B1255" i="4"/>
  <c r="C1213" i="12"/>
  <c r="D1213" i="12"/>
  <c r="E1213" i="12"/>
  <c r="N1215" i="3"/>
  <c r="B1214" i="12"/>
  <c r="C1254" i="4"/>
  <c r="B1211" i="13"/>
  <c r="C1210" i="13"/>
  <c r="D1210" i="13"/>
  <c r="E1210" i="13"/>
  <c r="G1133" i="14"/>
  <c r="B1132" i="20"/>
  <c r="D1132" i="20" s="1"/>
  <c r="B1254" i="13" l="1"/>
  <c r="H1255" i="4"/>
  <c r="E1255" i="4" s="1"/>
  <c r="L1255" i="4" s="1"/>
  <c r="K1255" i="4" s="1"/>
  <c r="I1255" i="4"/>
  <c r="C1254" i="13"/>
  <c r="D1254" i="13"/>
  <c r="E1254" i="13"/>
  <c r="B1256" i="4"/>
  <c r="C1214" i="12"/>
  <c r="D1214" i="12"/>
  <c r="E1214" i="12"/>
  <c r="N1216" i="3"/>
  <c r="B1215" i="12"/>
  <c r="C1255" i="4"/>
  <c r="G1134" i="14"/>
  <c r="B1133" i="20"/>
  <c r="D1133" i="20" s="1"/>
  <c r="B1212" i="13"/>
  <c r="C1211" i="13"/>
  <c r="D1211" i="13"/>
  <c r="E1211" i="13"/>
  <c r="B1255" i="13" l="1"/>
  <c r="H1256" i="4"/>
  <c r="E1256" i="4" s="1"/>
  <c r="L1256" i="4" s="1"/>
  <c r="K1256" i="4" s="1"/>
  <c r="I1256" i="4"/>
  <c r="C1255" i="13"/>
  <c r="D1255" i="13"/>
  <c r="E1255" i="13"/>
  <c r="B1257" i="4"/>
  <c r="C1215" i="12"/>
  <c r="D1215" i="12"/>
  <c r="E1215" i="12"/>
  <c r="N1217" i="3"/>
  <c r="B1216" i="12"/>
  <c r="C1256" i="4"/>
  <c r="C1212" i="13"/>
  <c r="D1212" i="13"/>
  <c r="E1212" i="13"/>
  <c r="B1213" i="13"/>
  <c r="G1135" i="14"/>
  <c r="B1134" i="20"/>
  <c r="D1134" i="20" s="1"/>
  <c r="B1256" i="13" l="1"/>
  <c r="H1257" i="4"/>
  <c r="E1257" i="4" s="1"/>
  <c r="L1257" i="4" s="1"/>
  <c r="K1257" i="4" s="1"/>
  <c r="I1257" i="4"/>
  <c r="C1256" i="13"/>
  <c r="D1256" i="13"/>
  <c r="E1256" i="13"/>
  <c r="B1258" i="4"/>
  <c r="C1216" i="12"/>
  <c r="D1216" i="12"/>
  <c r="E1216" i="12"/>
  <c r="N1218" i="3"/>
  <c r="B1217" i="12"/>
  <c r="C1257" i="4"/>
  <c r="G1136" i="14"/>
  <c r="B1135" i="20"/>
  <c r="D1135" i="20" s="1"/>
  <c r="C1213" i="13"/>
  <c r="D1213" i="13"/>
  <c r="E1213" i="13"/>
  <c r="B1214" i="13"/>
  <c r="B1257" i="13" l="1"/>
  <c r="H1258" i="4"/>
  <c r="E1258" i="4" s="1"/>
  <c r="L1258" i="4" s="1"/>
  <c r="K1258" i="4" s="1"/>
  <c r="I1258" i="4"/>
  <c r="C1257" i="13"/>
  <c r="D1257" i="13"/>
  <c r="E1257" i="13"/>
  <c r="B1259" i="4"/>
  <c r="C1217" i="12"/>
  <c r="D1217" i="12"/>
  <c r="E1217" i="12"/>
  <c r="N1219" i="3"/>
  <c r="B1218" i="12"/>
  <c r="C1258" i="4"/>
  <c r="C1214" i="13"/>
  <c r="D1214" i="13"/>
  <c r="E1214" i="13"/>
  <c r="B1215" i="13"/>
  <c r="G1137" i="14"/>
  <c r="B1136" i="20"/>
  <c r="D1136" i="20" s="1"/>
  <c r="B1258" i="13" l="1"/>
  <c r="H1259" i="4"/>
  <c r="E1259" i="4" s="1"/>
  <c r="L1259" i="4" s="1"/>
  <c r="K1259" i="4" s="1"/>
  <c r="I1259" i="4"/>
  <c r="C1258" i="13"/>
  <c r="D1258" i="13"/>
  <c r="E1258" i="13"/>
  <c r="B1260" i="4"/>
  <c r="C1218" i="12"/>
  <c r="D1218" i="12"/>
  <c r="E1218" i="12"/>
  <c r="N1220" i="3"/>
  <c r="B1219" i="12"/>
  <c r="C1259" i="4"/>
  <c r="G1138" i="14"/>
  <c r="B1137" i="20"/>
  <c r="D1137" i="20" s="1"/>
  <c r="C1215" i="13"/>
  <c r="D1215" i="13"/>
  <c r="E1215" i="13"/>
  <c r="B1216" i="13"/>
  <c r="B1259" i="13" l="1"/>
  <c r="H1260" i="4"/>
  <c r="E1260" i="4" s="1"/>
  <c r="L1260" i="4" s="1"/>
  <c r="K1260" i="4" s="1"/>
  <c r="I1260" i="4"/>
  <c r="C1259" i="13"/>
  <c r="D1259" i="13"/>
  <c r="E1259" i="13"/>
  <c r="B1261" i="4"/>
  <c r="C1219" i="12"/>
  <c r="D1219" i="12"/>
  <c r="E1219" i="12"/>
  <c r="N1221" i="3"/>
  <c r="B1220" i="12"/>
  <c r="C1260" i="4"/>
  <c r="C1216" i="13"/>
  <c r="D1216" i="13"/>
  <c r="E1216" i="13"/>
  <c r="B1217" i="13"/>
  <c r="G1139" i="14"/>
  <c r="B1138" i="20"/>
  <c r="D1138" i="20" s="1"/>
  <c r="B1260" i="13" l="1"/>
  <c r="H1261" i="4"/>
  <c r="E1261" i="4" s="1"/>
  <c r="L1261" i="4" s="1"/>
  <c r="K1261" i="4" s="1"/>
  <c r="I1261" i="4"/>
  <c r="C1260" i="13"/>
  <c r="D1260" i="13"/>
  <c r="E1260" i="13"/>
  <c r="B1262" i="4"/>
  <c r="C1220" i="12"/>
  <c r="D1220" i="12"/>
  <c r="E1220" i="12"/>
  <c r="N1222" i="3"/>
  <c r="B1221" i="12"/>
  <c r="C1261" i="4"/>
  <c r="G1140" i="14"/>
  <c r="B1139" i="20"/>
  <c r="D1139" i="20" s="1"/>
  <c r="C1217" i="13"/>
  <c r="D1217" i="13"/>
  <c r="E1217" i="13"/>
  <c r="B1218" i="13"/>
  <c r="B1261" i="13" l="1"/>
  <c r="H1262" i="4"/>
  <c r="E1262" i="4" s="1"/>
  <c r="L1262" i="4" s="1"/>
  <c r="K1262" i="4" s="1"/>
  <c r="I1262" i="4"/>
  <c r="C1261" i="13"/>
  <c r="D1261" i="13"/>
  <c r="E1261" i="13"/>
  <c r="B1263" i="4"/>
  <c r="C1221" i="12"/>
  <c r="D1221" i="12"/>
  <c r="E1221" i="12"/>
  <c r="N1223" i="3"/>
  <c r="B1222" i="12"/>
  <c r="C1262" i="4"/>
  <c r="C1218" i="13"/>
  <c r="D1218" i="13"/>
  <c r="E1218" i="13"/>
  <c r="B1219" i="13"/>
  <c r="G1141" i="14"/>
  <c r="B1140" i="20"/>
  <c r="D1140" i="20" s="1"/>
  <c r="B1262" i="13" l="1"/>
  <c r="H1263" i="4"/>
  <c r="E1263" i="4" s="1"/>
  <c r="L1263" i="4" s="1"/>
  <c r="K1263" i="4" s="1"/>
  <c r="I1263" i="4"/>
  <c r="C1262" i="13"/>
  <c r="D1262" i="13"/>
  <c r="E1262" i="13"/>
  <c r="B1264" i="4"/>
  <c r="C1222" i="12"/>
  <c r="D1222" i="12"/>
  <c r="E1222" i="12"/>
  <c r="N1224" i="3"/>
  <c r="B1223" i="12"/>
  <c r="C1263" i="4"/>
  <c r="G1142" i="14"/>
  <c r="B1141" i="20"/>
  <c r="D1141" i="20" s="1"/>
  <c r="C1219" i="13"/>
  <c r="D1219" i="13"/>
  <c r="E1219" i="13"/>
  <c r="B1220" i="13"/>
  <c r="B1263" i="13" l="1"/>
  <c r="H1264" i="4"/>
  <c r="E1264" i="4" s="1"/>
  <c r="L1264" i="4" s="1"/>
  <c r="K1264" i="4" s="1"/>
  <c r="I1264" i="4"/>
  <c r="C1263" i="13"/>
  <c r="D1263" i="13"/>
  <c r="E1263" i="13"/>
  <c r="B1265" i="4"/>
  <c r="C1223" i="12"/>
  <c r="D1223" i="12"/>
  <c r="E1223" i="12"/>
  <c r="N1225" i="3"/>
  <c r="B1224" i="12"/>
  <c r="C1264" i="4"/>
  <c r="C1220" i="13"/>
  <c r="D1220" i="13"/>
  <c r="E1220" i="13"/>
  <c r="B1221" i="13"/>
  <c r="G1143" i="14"/>
  <c r="B1142" i="20"/>
  <c r="D1142" i="20" s="1"/>
  <c r="B1264" i="13" l="1"/>
  <c r="H1265" i="4"/>
  <c r="E1265" i="4" s="1"/>
  <c r="L1265" i="4" s="1"/>
  <c r="K1265" i="4" s="1"/>
  <c r="I1265" i="4"/>
  <c r="C1264" i="13"/>
  <c r="D1264" i="13"/>
  <c r="E1264" i="13"/>
  <c r="B1266" i="4"/>
  <c r="C1224" i="12"/>
  <c r="D1224" i="12"/>
  <c r="E1224" i="12"/>
  <c r="N1226" i="3"/>
  <c r="B1225" i="12"/>
  <c r="C1265" i="4"/>
  <c r="G1144" i="14"/>
  <c r="B1143" i="20"/>
  <c r="D1143" i="20" s="1"/>
  <c r="C1221" i="13"/>
  <c r="D1221" i="13"/>
  <c r="E1221" i="13"/>
  <c r="B1222" i="13"/>
  <c r="B1265" i="13" l="1"/>
  <c r="H1266" i="4"/>
  <c r="E1266" i="4" s="1"/>
  <c r="L1266" i="4" s="1"/>
  <c r="K1266" i="4" s="1"/>
  <c r="I1266" i="4"/>
  <c r="C1265" i="13"/>
  <c r="D1265" i="13"/>
  <c r="E1265" i="13"/>
  <c r="B1267" i="4"/>
  <c r="C1225" i="12"/>
  <c r="D1225" i="12"/>
  <c r="E1225" i="12"/>
  <c r="N1227" i="3"/>
  <c r="B1226" i="12"/>
  <c r="C1266" i="4"/>
  <c r="C1222" i="13"/>
  <c r="D1222" i="13"/>
  <c r="E1222" i="13"/>
  <c r="B1223" i="13"/>
  <c r="G1145" i="14"/>
  <c r="B1144" i="20"/>
  <c r="D1144" i="20" s="1"/>
  <c r="B1266" i="13" l="1"/>
  <c r="H1267" i="4"/>
  <c r="E1267" i="4" s="1"/>
  <c r="L1267" i="4" s="1"/>
  <c r="K1267" i="4" s="1"/>
  <c r="I1267" i="4"/>
  <c r="C1266" i="13"/>
  <c r="D1266" i="13"/>
  <c r="E1266" i="13"/>
  <c r="B1268" i="4"/>
  <c r="C1226" i="12"/>
  <c r="D1226" i="12"/>
  <c r="E1226" i="12"/>
  <c r="N1228" i="3"/>
  <c r="B1227" i="12"/>
  <c r="C1267" i="4"/>
  <c r="G1146" i="14"/>
  <c r="B1145" i="20"/>
  <c r="D1145" i="20" s="1"/>
  <c r="C1223" i="13"/>
  <c r="D1223" i="13"/>
  <c r="E1223" i="13"/>
  <c r="B1224" i="13"/>
  <c r="B1267" i="13" l="1"/>
  <c r="H1268" i="4"/>
  <c r="E1268" i="4" s="1"/>
  <c r="L1268" i="4" s="1"/>
  <c r="K1268" i="4" s="1"/>
  <c r="I1268" i="4"/>
  <c r="C1267" i="13"/>
  <c r="D1267" i="13"/>
  <c r="E1267" i="13"/>
  <c r="B1269" i="4"/>
  <c r="C1227" i="12"/>
  <c r="D1227" i="12"/>
  <c r="E1227" i="12"/>
  <c r="N1229" i="3"/>
  <c r="B1228" i="12"/>
  <c r="C1268" i="4"/>
  <c r="B1225" i="13"/>
  <c r="C1224" i="13"/>
  <c r="D1224" i="13"/>
  <c r="E1224" i="13"/>
  <c r="G1147" i="14"/>
  <c r="B1146" i="20"/>
  <c r="D1146" i="20" s="1"/>
  <c r="B1268" i="13" l="1"/>
  <c r="H1269" i="4"/>
  <c r="E1269" i="4" s="1"/>
  <c r="L1269" i="4" s="1"/>
  <c r="K1269" i="4" s="1"/>
  <c r="I1269" i="4"/>
  <c r="C1268" i="13"/>
  <c r="D1268" i="13"/>
  <c r="E1268" i="13"/>
  <c r="B1270" i="4"/>
  <c r="C1228" i="12"/>
  <c r="D1228" i="12"/>
  <c r="E1228" i="12"/>
  <c r="N1230" i="3"/>
  <c r="B1229" i="12"/>
  <c r="C1269" i="4"/>
  <c r="G1148" i="14"/>
  <c r="B1147" i="20"/>
  <c r="D1147" i="20" s="1"/>
  <c r="B1226" i="13"/>
  <c r="C1225" i="13"/>
  <c r="D1225" i="13"/>
  <c r="E1225" i="13"/>
  <c r="B1269" i="13" l="1"/>
  <c r="H1270" i="4"/>
  <c r="E1270" i="4" s="1"/>
  <c r="L1270" i="4" s="1"/>
  <c r="K1270" i="4" s="1"/>
  <c r="I1270" i="4"/>
  <c r="C1269" i="13"/>
  <c r="D1269" i="13"/>
  <c r="E1269" i="13"/>
  <c r="B1271" i="4"/>
  <c r="C1229" i="12"/>
  <c r="D1229" i="12"/>
  <c r="E1229" i="12"/>
  <c r="N1231" i="3"/>
  <c r="B1230" i="12"/>
  <c r="C1270" i="4"/>
  <c r="C1226" i="13"/>
  <c r="D1226" i="13"/>
  <c r="E1226" i="13"/>
  <c r="B1227" i="13"/>
  <c r="G1149" i="14"/>
  <c r="B1148" i="20"/>
  <c r="D1148" i="20" s="1"/>
  <c r="B1270" i="13" l="1"/>
  <c r="H1271" i="4"/>
  <c r="E1271" i="4" s="1"/>
  <c r="L1271" i="4" s="1"/>
  <c r="K1271" i="4" s="1"/>
  <c r="I1271" i="4"/>
  <c r="C1270" i="13"/>
  <c r="D1270" i="13"/>
  <c r="E1270" i="13"/>
  <c r="B1272" i="4"/>
  <c r="C1230" i="12"/>
  <c r="D1230" i="12"/>
  <c r="E1230" i="12"/>
  <c r="N1232" i="3"/>
  <c r="B1231" i="12"/>
  <c r="C1271" i="4"/>
  <c r="G1150" i="14"/>
  <c r="B1149" i="20"/>
  <c r="D1149" i="20" s="1"/>
  <c r="C1227" i="13"/>
  <c r="D1227" i="13"/>
  <c r="E1227" i="13"/>
  <c r="B1228" i="13"/>
  <c r="B1271" i="13" l="1"/>
  <c r="H1272" i="4"/>
  <c r="E1272" i="4" s="1"/>
  <c r="L1272" i="4" s="1"/>
  <c r="K1272" i="4" s="1"/>
  <c r="I1272" i="4"/>
  <c r="C1271" i="13"/>
  <c r="D1271" i="13"/>
  <c r="E1271" i="13"/>
  <c r="B1273" i="4"/>
  <c r="C1231" i="12"/>
  <c r="D1231" i="12"/>
  <c r="E1231" i="12"/>
  <c r="N1233" i="3"/>
  <c r="B1232" i="12"/>
  <c r="C1272" i="4"/>
  <c r="C1228" i="13"/>
  <c r="D1228" i="13"/>
  <c r="E1228" i="13"/>
  <c r="B1229" i="13"/>
  <c r="G1151" i="14"/>
  <c r="B1150" i="20"/>
  <c r="D1150" i="20" s="1"/>
  <c r="B1272" i="13" l="1"/>
  <c r="H1273" i="4"/>
  <c r="E1273" i="4" s="1"/>
  <c r="L1273" i="4" s="1"/>
  <c r="K1273" i="4" s="1"/>
  <c r="I1273" i="4"/>
  <c r="C1272" i="13"/>
  <c r="D1272" i="13"/>
  <c r="E1272" i="13"/>
  <c r="B1274" i="4"/>
  <c r="C1232" i="12"/>
  <c r="D1232" i="12"/>
  <c r="E1232" i="12"/>
  <c r="N1234" i="3"/>
  <c r="B1233" i="12"/>
  <c r="C1273" i="4"/>
  <c r="G1152" i="14"/>
  <c r="B1151" i="20"/>
  <c r="D1151" i="20" s="1"/>
  <c r="C1229" i="13"/>
  <c r="D1229" i="13"/>
  <c r="E1229" i="13"/>
  <c r="B1230" i="13"/>
  <c r="B1273" i="13" l="1"/>
  <c r="H1274" i="4"/>
  <c r="E1274" i="4" s="1"/>
  <c r="L1274" i="4" s="1"/>
  <c r="K1274" i="4" s="1"/>
  <c r="I1274" i="4"/>
  <c r="C1273" i="13"/>
  <c r="D1273" i="13"/>
  <c r="E1273" i="13"/>
  <c r="B1275" i="4"/>
  <c r="C1233" i="12"/>
  <c r="D1233" i="12"/>
  <c r="E1233" i="12"/>
  <c r="N1235" i="3"/>
  <c r="B1234" i="12"/>
  <c r="C1274" i="4"/>
  <c r="C1230" i="13"/>
  <c r="D1230" i="13"/>
  <c r="E1230" i="13"/>
  <c r="B1231" i="13"/>
  <c r="G1153" i="14"/>
  <c r="B1152" i="20"/>
  <c r="D1152" i="20" s="1"/>
  <c r="B1274" i="13" l="1"/>
  <c r="H1275" i="4"/>
  <c r="E1275" i="4" s="1"/>
  <c r="L1275" i="4" s="1"/>
  <c r="K1275" i="4" s="1"/>
  <c r="I1275" i="4"/>
  <c r="C1274" i="13"/>
  <c r="D1274" i="13"/>
  <c r="E1274" i="13"/>
  <c r="B1276" i="4"/>
  <c r="C1234" i="12"/>
  <c r="D1234" i="12"/>
  <c r="E1234" i="12"/>
  <c r="N1236" i="3"/>
  <c r="B1235" i="12"/>
  <c r="C1275" i="4"/>
  <c r="G1154" i="14"/>
  <c r="B1153" i="20"/>
  <c r="D1153" i="20" s="1"/>
  <c r="C1231" i="13"/>
  <c r="D1231" i="13"/>
  <c r="E1231" i="13"/>
  <c r="B1232" i="13"/>
  <c r="B1275" i="13" l="1"/>
  <c r="H1276" i="4"/>
  <c r="E1276" i="4" s="1"/>
  <c r="L1276" i="4" s="1"/>
  <c r="K1276" i="4" s="1"/>
  <c r="I1276" i="4"/>
  <c r="C1275" i="13"/>
  <c r="D1275" i="13"/>
  <c r="E1275" i="13"/>
  <c r="B1277" i="4"/>
  <c r="C1235" i="12"/>
  <c r="D1235" i="12"/>
  <c r="E1235" i="12"/>
  <c r="N1237" i="3"/>
  <c r="B1236" i="12"/>
  <c r="C1276" i="4"/>
  <c r="C1232" i="13"/>
  <c r="D1232" i="13"/>
  <c r="E1232" i="13"/>
  <c r="B1233" i="13"/>
  <c r="G1155" i="14"/>
  <c r="B1154" i="20"/>
  <c r="D1154" i="20" s="1"/>
  <c r="C920" i="14"/>
  <c r="C920" i="20" s="1"/>
  <c r="C919" i="14"/>
  <c r="C919" i="20" s="1"/>
  <c r="C918" i="14"/>
  <c r="C918" i="20" s="1"/>
  <c r="C917" i="14"/>
  <c r="C917" i="20" s="1"/>
  <c r="C916" i="14"/>
  <c r="C916" i="20" s="1"/>
  <c r="C915" i="14"/>
  <c r="C915" i="20" s="1"/>
  <c r="C914" i="14"/>
  <c r="C914" i="20" s="1"/>
  <c r="C913" i="14"/>
  <c r="C913" i="20" s="1"/>
  <c r="C912" i="14"/>
  <c r="C912" i="20" s="1"/>
  <c r="C911" i="14"/>
  <c r="C911" i="20" s="1"/>
  <c r="C910" i="14"/>
  <c r="C910" i="20" s="1"/>
  <c r="C909" i="14"/>
  <c r="C909" i="20" s="1"/>
  <c r="C908" i="14"/>
  <c r="C908" i="20" s="1"/>
  <c r="C907" i="14"/>
  <c r="C907" i="20" s="1"/>
  <c r="C906" i="14"/>
  <c r="C906" i="20" s="1"/>
  <c r="C905" i="14"/>
  <c r="C905" i="20" s="1"/>
  <c r="C904" i="14"/>
  <c r="C904" i="20" s="1"/>
  <c r="C903" i="14"/>
  <c r="C903" i="20" s="1"/>
  <c r="C902" i="14"/>
  <c r="C902" i="20" s="1"/>
  <c r="C901" i="14"/>
  <c r="C901" i="20" s="1"/>
  <c r="C900" i="14"/>
  <c r="C900" i="20" s="1"/>
  <c r="C899" i="14"/>
  <c r="C899" i="20" s="1"/>
  <c r="C898" i="14"/>
  <c r="C898" i="20" s="1"/>
  <c r="C897" i="14"/>
  <c r="C897" i="20" s="1"/>
  <c r="C896" i="14"/>
  <c r="C896" i="20" s="1"/>
  <c r="C895" i="14"/>
  <c r="C895" i="20" s="1"/>
  <c r="C894" i="14"/>
  <c r="C894" i="20" s="1"/>
  <c r="C893" i="14"/>
  <c r="C893" i="20" s="1"/>
  <c r="C892" i="14"/>
  <c r="C892" i="20" s="1"/>
  <c r="C891" i="14"/>
  <c r="C891" i="20" s="1"/>
  <c r="C890" i="14"/>
  <c r="C890" i="20" s="1"/>
  <c r="C889" i="14"/>
  <c r="C889" i="20" s="1"/>
  <c r="C888" i="14"/>
  <c r="C888" i="20" s="1"/>
  <c r="C887" i="14"/>
  <c r="C887" i="20" s="1"/>
  <c r="C886" i="14"/>
  <c r="C886" i="20" s="1"/>
  <c r="C885" i="14"/>
  <c r="C885" i="20" s="1"/>
  <c r="C884" i="14"/>
  <c r="C884" i="20" s="1"/>
  <c r="C883" i="14"/>
  <c r="C883" i="20" s="1"/>
  <c r="C882" i="14"/>
  <c r="C882" i="20" s="1"/>
  <c r="C881" i="14"/>
  <c r="C881" i="20" s="1"/>
  <c r="C880" i="14"/>
  <c r="C880" i="20" s="1"/>
  <c r="C879" i="14"/>
  <c r="C879" i="20" s="1"/>
  <c r="C878" i="14"/>
  <c r="C878" i="20" s="1"/>
  <c r="C877" i="14"/>
  <c r="C877" i="20" s="1"/>
  <c r="C876" i="14"/>
  <c r="C876" i="20" s="1"/>
  <c r="C875" i="14"/>
  <c r="C875" i="20" s="1"/>
  <c r="C874" i="14"/>
  <c r="C874" i="20" s="1"/>
  <c r="C873" i="14"/>
  <c r="C873" i="20" s="1"/>
  <c r="C872" i="14"/>
  <c r="C872" i="20" s="1"/>
  <c r="C871" i="14"/>
  <c r="C871" i="20" s="1"/>
  <c r="C870" i="14"/>
  <c r="C870" i="20" s="1"/>
  <c r="C869" i="14"/>
  <c r="C869" i="20" s="1"/>
  <c r="C868" i="14"/>
  <c r="C868" i="20" s="1"/>
  <c r="C867" i="14"/>
  <c r="C867" i="20" s="1"/>
  <c r="C866" i="14"/>
  <c r="C866" i="20" s="1"/>
  <c r="C865" i="14"/>
  <c r="C865" i="20" s="1"/>
  <c r="C864" i="14"/>
  <c r="C864" i="20" s="1"/>
  <c r="C863" i="14"/>
  <c r="C863" i="20" s="1"/>
  <c r="C862" i="14"/>
  <c r="C862" i="20" s="1"/>
  <c r="C861" i="14"/>
  <c r="C861" i="20" s="1"/>
  <c r="C860" i="14"/>
  <c r="C860" i="20" s="1"/>
  <c r="C859" i="14"/>
  <c r="C859" i="20" s="1"/>
  <c r="C858" i="14"/>
  <c r="C858" i="20" s="1"/>
  <c r="C857" i="14"/>
  <c r="C857" i="20" s="1"/>
  <c r="C856" i="14"/>
  <c r="C856" i="20" s="1"/>
  <c r="C855" i="14"/>
  <c r="C855" i="20" s="1"/>
  <c r="C854" i="14"/>
  <c r="C854" i="20" s="1"/>
  <c r="C853" i="14"/>
  <c r="C853" i="20" s="1"/>
  <c r="C852" i="14"/>
  <c r="C852" i="20" s="1"/>
  <c r="C851" i="14"/>
  <c r="C851" i="20" s="1"/>
  <c r="C850" i="14"/>
  <c r="C850" i="20" s="1"/>
  <c r="C849" i="14"/>
  <c r="C849" i="20" s="1"/>
  <c r="C848" i="14"/>
  <c r="C848" i="20" s="1"/>
  <c r="C847" i="14"/>
  <c r="C847" i="20" s="1"/>
  <c r="C846" i="14"/>
  <c r="C846" i="20" s="1"/>
  <c r="C845" i="14"/>
  <c r="C845" i="20" s="1"/>
  <c r="C844" i="14"/>
  <c r="C844" i="20" s="1"/>
  <c r="C843" i="14"/>
  <c r="C843" i="20" s="1"/>
  <c r="C842" i="14"/>
  <c r="C842" i="20" s="1"/>
  <c r="C841" i="14"/>
  <c r="C841" i="20" s="1"/>
  <c r="C840" i="14"/>
  <c r="C840" i="20" s="1"/>
  <c r="C839" i="14"/>
  <c r="C839" i="20" s="1"/>
  <c r="C838" i="14"/>
  <c r="C838" i="20" s="1"/>
  <c r="C837" i="14"/>
  <c r="C837" i="20" s="1"/>
  <c r="C836" i="14"/>
  <c r="C836" i="20" s="1"/>
  <c r="C835" i="14"/>
  <c r="C835" i="20" s="1"/>
  <c r="C834" i="14"/>
  <c r="C834" i="20" s="1"/>
  <c r="C833" i="14"/>
  <c r="C833" i="20" s="1"/>
  <c r="C832" i="14"/>
  <c r="C832" i="20" s="1"/>
  <c r="C831" i="14"/>
  <c r="C831" i="20" s="1"/>
  <c r="C830" i="14"/>
  <c r="C830" i="20" s="1"/>
  <c r="C829" i="14"/>
  <c r="C829" i="20" s="1"/>
  <c r="C828" i="14"/>
  <c r="C828" i="20" s="1"/>
  <c r="C827" i="14"/>
  <c r="C827" i="20" s="1"/>
  <c r="C826" i="14"/>
  <c r="C826" i="20" s="1"/>
  <c r="C825" i="14"/>
  <c r="C825" i="20" s="1"/>
  <c r="C824" i="14"/>
  <c r="C824" i="20" s="1"/>
  <c r="C823" i="14"/>
  <c r="C823" i="20" s="1"/>
  <c r="C822" i="14"/>
  <c r="C822" i="20" s="1"/>
  <c r="C821" i="14"/>
  <c r="C821" i="20" s="1"/>
  <c r="C820" i="14"/>
  <c r="C820" i="20" s="1"/>
  <c r="C819" i="14"/>
  <c r="C819" i="20" s="1"/>
  <c r="C818" i="14"/>
  <c r="C818" i="20" s="1"/>
  <c r="C817" i="14"/>
  <c r="C817" i="20" s="1"/>
  <c r="C816" i="14"/>
  <c r="C816" i="20" s="1"/>
  <c r="C815" i="14"/>
  <c r="C815" i="20" s="1"/>
  <c r="C814" i="14"/>
  <c r="C814" i="20" s="1"/>
  <c r="C813" i="14"/>
  <c r="C813" i="20" s="1"/>
  <c r="C812" i="14"/>
  <c r="C812" i="20" s="1"/>
  <c r="C811" i="14"/>
  <c r="C811" i="20" s="1"/>
  <c r="C810" i="14"/>
  <c r="C810" i="20" s="1"/>
  <c r="C809" i="14"/>
  <c r="C809" i="20" s="1"/>
  <c r="C808" i="14"/>
  <c r="C808" i="20" s="1"/>
  <c r="C807" i="14"/>
  <c r="C807" i="20" s="1"/>
  <c r="C806" i="14"/>
  <c r="C806" i="20" s="1"/>
  <c r="C805" i="14"/>
  <c r="C805" i="20" s="1"/>
  <c r="C804" i="14"/>
  <c r="C804" i="20" s="1"/>
  <c r="C803" i="14"/>
  <c r="C803" i="20" s="1"/>
  <c r="C802" i="14"/>
  <c r="C802" i="20" s="1"/>
  <c r="C801" i="14"/>
  <c r="C801" i="20" s="1"/>
  <c r="C800" i="14"/>
  <c r="C800" i="20" s="1"/>
  <c r="C799" i="14"/>
  <c r="C799" i="20" s="1"/>
  <c r="C798" i="14"/>
  <c r="C798" i="20" s="1"/>
  <c r="C797" i="14"/>
  <c r="C797" i="20" s="1"/>
  <c r="C796" i="14"/>
  <c r="C796" i="20" s="1"/>
  <c r="C795" i="14"/>
  <c r="C795" i="20" s="1"/>
  <c r="C794" i="14"/>
  <c r="C794" i="20" s="1"/>
  <c r="C793" i="14"/>
  <c r="C793" i="20" s="1"/>
  <c r="C792" i="14"/>
  <c r="C792" i="20" s="1"/>
  <c r="C791" i="14"/>
  <c r="C791" i="20" s="1"/>
  <c r="C790" i="14"/>
  <c r="C790" i="20" s="1"/>
  <c r="C789" i="14"/>
  <c r="C789" i="20" s="1"/>
  <c r="C788" i="14"/>
  <c r="C788" i="20" s="1"/>
  <c r="C787" i="14"/>
  <c r="C787" i="20" s="1"/>
  <c r="C786" i="14"/>
  <c r="C786" i="20" s="1"/>
  <c r="C785" i="14"/>
  <c r="C785" i="20" s="1"/>
  <c r="C784" i="14"/>
  <c r="C784" i="20" s="1"/>
  <c r="C783" i="14"/>
  <c r="C783" i="20" s="1"/>
  <c r="C782" i="14"/>
  <c r="C782" i="20" s="1"/>
  <c r="C781" i="14"/>
  <c r="C781" i="20" s="1"/>
  <c r="C780" i="14"/>
  <c r="C780" i="20" s="1"/>
  <c r="C779" i="14"/>
  <c r="C779" i="20" s="1"/>
  <c r="C778" i="14"/>
  <c r="C778" i="20" s="1"/>
  <c r="C777" i="14"/>
  <c r="C777" i="20" s="1"/>
  <c r="C776" i="14"/>
  <c r="C776" i="20" s="1"/>
  <c r="C775" i="14"/>
  <c r="C775" i="20" s="1"/>
  <c r="C774" i="14"/>
  <c r="C774" i="20" s="1"/>
  <c r="C773" i="14"/>
  <c r="C773" i="20" s="1"/>
  <c r="C772" i="14"/>
  <c r="C772" i="20" s="1"/>
  <c r="C771" i="14"/>
  <c r="C771" i="20" s="1"/>
  <c r="C770" i="14"/>
  <c r="C770" i="20" s="1"/>
  <c r="C769" i="14"/>
  <c r="C769" i="20" s="1"/>
  <c r="C768" i="14"/>
  <c r="C768" i="20" s="1"/>
  <c r="C767" i="14"/>
  <c r="C767" i="20" s="1"/>
  <c r="C766" i="14"/>
  <c r="C766" i="20" s="1"/>
  <c r="C765" i="14"/>
  <c r="C765" i="20" s="1"/>
  <c r="C764" i="14"/>
  <c r="C764" i="20" s="1"/>
  <c r="C763" i="14"/>
  <c r="C763" i="20" s="1"/>
  <c r="C762" i="14"/>
  <c r="C762" i="20" s="1"/>
  <c r="C761" i="14"/>
  <c r="C761" i="20" s="1"/>
  <c r="C760" i="14"/>
  <c r="C760" i="20" s="1"/>
  <c r="C759" i="14"/>
  <c r="C759" i="20" s="1"/>
  <c r="C758" i="14"/>
  <c r="C758" i="20" s="1"/>
  <c r="C757" i="14"/>
  <c r="C757" i="20" s="1"/>
  <c r="C756" i="14"/>
  <c r="C756" i="20" s="1"/>
  <c r="C755" i="14"/>
  <c r="C755" i="20" s="1"/>
  <c r="C754" i="14"/>
  <c r="C754" i="20" s="1"/>
  <c r="C753" i="14"/>
  <c r="C753" i="20" s="1"/>
  <c r="C752" i="14"/>
  <c r="C752" i="20" s="1"/>
  <c r="C751" i="14"/>
  <c r="C751" i="20" s="1"/>
  <c r="C750" i="14"/>
  <c r="C750" i="20" s="1"/>
  <c r="C749" i="14"/>
  <c r="C749" i="20" s="1"/>
  <c r="C748" i="14"/>
  <c r="C748" i="20" s="1"/>
  <c r="C747" i="14"/>
  <c r="C747" i="20" s="1"/>
  <c r="C746" i="14"/>
  <c r="C746" i="20" s="1"/>
  <c r="C745" i="14"/>
  <c r="C745" i="20" s="1"/>
  <c r="C744" i="14"/>
  <c r="C744" i="20" s="1"/>
  <c r="C743" i="14"/>
  <c r="C743" i="20" s="1"/>
  <c r="C742" i="14"/>
  <c r="C742" i="20" s="1"/>
  <c r="C741" i="14"/>
  <c r="C741" i="20" s="1"/>
  <c r="C740" i="14"/>
  <c r="C740" i="20" s="1"/>
  <c r="C739" i="14"/>
  <c r="C739" i="20" s="1"/>
  <c r="C738" i="14"/>
  <c r="C738" i="20" s="1"/>
  <c r="C737" i="14"/>
  <c r="C737" i="20" s="1"/>
  <c r="C736" i="14"/>
  <c r="C736" i="20" s="1"/>
  <c r="C735" i="14"/>
  <c r="C735" i="20" s="1"/>
  <c r="C734" i="14"/>
  <c r="C734" i="20" s="1"/>
  <c r="C733" i="14"/>
  <c r="C733" i="20" s="1"/>
  <c r="C732" i="14"/>
  <c r="C732" i="20" s="1"/>
  <c r="C731" i="14"/>
  <c r="C731" i="20" s="1"/>
  <c r="C730" i="14"/>
  <c r="C730" i="20" s="1"/>
  <c r="C729" i="14"/>
  <c r="C729" i="20" s="1"/>
  <c r="C728" i="14"/>
  <c r="C728" i="20" s="1"/>
  <c r="C727" i="14"/>
  <c r="C727" i="20" s="1"/>
  <c r="C726" i="14"/>
  <c r="C726" i="20" s="1"/>
  <c r="C725" i="14"/>
  <c r="C725" i="20" s="1"/>
  <c r="C724" i="14"/>
  <c r="C724" i="20" s="1"/>
  <c r="C723" i="14"/>
  <c r="C723" i="20" s="1"/>
  <c r="C722" i="14"/>
  <c r="C722" i="20" s="1"/>
  <c r="C721" i="14"/>
  <c r="C721" i="20" s="1"/>
  <c r="C720" i="14"/>
  <c r="C720" i="20" s="1"/>
  <c r="C719" i="14"/>
  <c r="C719" i="20" s="1"/>
  <c r="C718" i="14"/>
  <c r="C718" i="20" s="1"/>
  <c r="C717" i="14"/>
  <c r="C717" i="20" s="1"/>
  <c r="C716" i="14"/>
  <c r="C716" i="20" s="1"/>
  <c r="C715" i="14"/>
  <c r="C715" i="20" s="1"/>
  <c r="C714" i="14"/>
  <c r="C714" i="20" s="1"/>
  <c r="C713" i="14"/>
  <c r="C713" i="20" s="1"/>
  <c r="C712" i="14"/>
  <c r="C712" i="20" s="1"/>
  <c r="C711" i="14"/>
  <c r="C711" i="20" s="1"/>
  <c r="C710" i="14"/>
  <c r="C710" i="20" s="1"/>
  <c r="C709" i="14"/>
  <c r="C709" i="20" s="1"/>
  <c r="C708" i="14"/>
  <c r="C708" i="20" s="1"/>
  <c r="C707" i="14"/>
  <c r="C707" i="20" s="1"/>
  <c r="C706" i="14"/>
  <c r="C706" i="20" s="1"/>
  <c r="C705" i="14"/>
  <c r="C705" i="20" s="1"/>
  <c r="C704" i="14"/>
  <c r="C704" i="20" s="1"/>
  <c r="C703" i="14"/>
  <c r="C703" i="20" s="1"/>
  <c r="C702" i="14"/>
  <c r="C702" i="20" s="1"/>
  <c r="C701" i="14"/>
  <c r="C701" i="20" s="1"/>
  <c r="C700" i="14"/>
  <c r="C700" i="20" s="1"/>
  <c r="C699" i="14"/>
  <c r="C699" i="20" s="1"/>
  <c r="C698" i="14"/>
  <c r="C698" i="20" s="1"/>
  <c r="C697" i="14"/>
  <c r="C697" i="20" s="1"/>
  <c r="C696" i="14"/>
  <c r="C696" i="20" s="1"/>
  <c r="C695" i="14"/>
  <c r="C695" i="20" s="1"/>
  <c r="C694" i="14"/>
  <c r="C694" i="20" s="1"/>
  <c r="C693" i="14"/>
  <c r="C693" i="20" s="1"/>
  <c r="C692" i="14"/>
  <c r="C692" i="20" s="1"/>
  <c r="C691" i="14"/>
  <c r="C691" i="20" s="1"/>
  <c r="C690" i="14"/>
  <c r="C690" i="20" s="1"/>
  <c r="C689" i="14"/>
  <c r="C689" i="20" s="1"/>
  <c r="C688" i="14"/>
  <c r="C688" i="20" s="1"/>
  <c r="C687" i="14"/>
  <c r="C687" i="20" s="1"/>
  <c r="C686" i="14"/>
  <c r="C686" i="20" s="1"/>
  <c r="C685" i="14"/>
  <c r="C685" i="20" s="1"/>
  <c r="C684" i="14"/>
  <c r="C684" i="20" s="1"/>
  <c r="C683" i="14"/>
  <c r="C683" i="20" s="1"/>
  <c r="C682" i="14"/>
  <c r="C682" i="20" s="1"/>
  <c r="C681" i="14"/>
  <c r="C681" i="20" s="1"/>
  <c r="C680" i="14"/>
  <c r="C680" i="20" s="1"/>
  <c r="C679" i="14"/>
  <c r="C679" i="20" s="1"/>
  <c r="C678" i="14"/>
  <c r="C678" i="20" s="1"/>
  <c r="C677" i="14"/>
  <c r="C677" i="20" s="1"/>
  <c r="C676" i="14"/>
  <c r="C676" i="20" s="1"/>
  <c r="C675" i="14"/>
  <c r="C675" i="20" s="1"/>
  <c r="C674" i="14"/>
  <c r="C674" i="20" s="1"/>
  <c r="C673" i="14"/>
  <c r="C673" i="20" s="1"/>
  <c r="C672" i="14"/>
  <c r="C672" i="20" s="1"/>
  <c r="C671" i="14"/>
  <c r="C671" i="20" s="1"/>
  <c r="C670" i="14"/>
  <c r="C670" i="20" s="1"/>
  <c r="C669" i="14"/>
  <c r="C669" i="20" s="1"/>
  <c r="C668" i="14"/>
  <c r="C668" i="20" s="1"/>
  <c r="C667" i="14"/>
  <c r="C667" i="20" s="1"/>
  <c r="C666" i="14"/>
  <c r="C666" i="20" s="1"/>
  <c r="C665" i="14"/>
  <c r="C665" i="20" s="1"/>
  <c r="C664" i="14"/>
  <c r="C664" i="20" s="1"/>
  <c r="C663" i="14"/>
  <c r="C663" i="20" s="1"/>
  <c r="C662" i="14"/>
  <c r="C662" i="20" s="1"/>
  <c r="C661" i="14"/>
  <c r="C661" i="20" s="1"/>
  <c r="C660" i="14"/>
  <c r="C660" i="20" s="1"/>
  <c r="C659" i="14"/>
  <c r="C659" i="20" s="1"/>
  <c r="C658" i="14"/>
  <c r="C658" i="20" s="1"/>
  <c r="C657" i="14"/>
  <c r="C657" i="20" s="1"/>
  <c r="C656" i="14"/>
  <c r="C656" i="20" s="1"/>
  <c r="C655" i="14"/>
  <c r="C655" i="20" s="1"/>
  <c r="C654" i="14"/>
  <c r="C654" i="20" s="1"/>
  <c r="C653" i="14"/>
  <c r="C653" i="20" s="1"/>
  <c r="C652" i="14"/>
  <c r="C652" i="20" s="1"/>
  <c r="C651" i="14"/>
  <c r="C651" i="20" s="1"/>
  <c r="C650" i="14"/>
  <c r="C650" i="20" s="1"/>
  <c r="C649" i="14"/>
  <c r="C649" i="20" s="1"/>
  <c r="C648" i="14"/>
  <c r="C648" i="20" s="1"/>
  <c r="C647" i="14"/>
  <c r="C647" i="20" s="1"/>
  <c r="C646" i="14"/>
  <c r="C646" i="20" s="1"/>
  <c r="C645" i="14"/>
  <c r="C645" i="20" s="1"/>
  <c r="C644" i="14"/>
  <c r="C644" i="20" s="1"/>
  <c r="C643" i="14"/>
  <c r="C643" i="20" s="1"/>
  <c r="C642" i="14"/>
  <c r="C642" i="20" s="1"/>
  <c r="C641" i="14"/>
  <c r="C641" i="20" s="1"/>
  <c r="C640" i="14"/>
  <c r="C640" i="20" s="1"/>
  <c r="C639" i="14"/>
  <c r="C639" i="20" s="1"/>
  <c r="C638" i="14"/>
  <c r="C638" i="20" s="1"/>
  <c r="C637" i="14"/>
  <c r="C637" i="20" s="1"/>
  <c r="C636" i="14"/>
  <c r="C636" i="20" s="1"/>
  <c r="C635" i="14"/>
  <c r="C635" i="20" s="1"/>
  <c r="C634" i="14"/>
  <c r="C634" i="20" s="1"/>
  <c r="C633" i="14"/>
  <c r="C633" i="20" s="1"/>
  <c r="C632" i="14"/>
  <c r="C632" i="20" s="1"/>
  <c r="C631" i="14"/>
  <c r="C631" i="20" s="1"/>
  <c r="C630" i="14"/>
  <c r="C630" i="20" s="1"/>
  <c r="C629" i="14"/>
  <c r="C629" i="20" s="1"/>
  <c r="C628" i="14"/>
  <c r="C628" i="20" s="1"/>
  <c r="C627" i="14"/>
  <c r="C627" i="20" s="1"/>
  <c r="C626" i="14"/>
  <c r="C626" i="20" s="1"/>
  <c r="C625" i="14"/>
  <c r="C625" i="20" s="1"/>
  <c r="C624" i="14"/>
  <c r="C624" i="20" s="1"/>
  <c r="C623" i="14"/>
  <c r="C623" i="20" s="1"/>
  <c r="C622" i="14"/>
  <c r="C622" i="20" s="1"/>
  <c r="C621" i="14"/>
  <c r="C621" i="20" s="1"/>
  <c r="C620" i="14"/>
  <c r="C620" i="20" s="1"/>
  <c r="C619" i="14"/>
  <c r="C619" i="20" s="1"/>
  <c r="C618" i="14"/>
  <c r="C618" i="20" s="1"/>
  <c r="C617" i="14"/>
  <c r="C617" i="20" s="1"/>
  <c r="C616" i="14"/>
  <c r="C616" i="20" s="1"/>
  <c r="C615" i="14"/>
  <c r="C615" i="20" s="1"/>
  <c r="C614" i="14"/>
  <c r="C614" i="20" s="1"/>
  <c r="C613" i="14"/>
  <c r="C613" i="20" s="1"/>
  <c r="C612" i="14"/>
  <c r="C612" i="20" s="1"/>
  <c r="C611" i="14"/>
  <c r="C611" i="20" s="1"/>
  <c r="C610" i="14"/>
  <c r="C610" i="20" s="1"/>
  <c r="C609" i="14"/>
  <c r="C609" i="20" s="1"/>
  <c r="C608" i="14"/>
  <c r="C608" i="20" s="1"/>
  <c r="C607" i="14"/>
  <c r="C607" i="20" s="1"/>
  <c r="C606" i="14"/>
  <c r="C606" i="20" s="1"/>
  <c r="C605" i="14"/>
  <c r="C605" i="20" s="1"/>
  <c r="C604" i="14"/>
  <c r="C604" i="20" s="1"/>
  <c r="C603" i="14"/>
  <c r="C603" i="20" s="1"/>
  <c r="C602" i="14"/>
  <c r="C602" i="20" s="1"/>
  <c r="C601" i="14"/>
  <c r="C601" i="20" s="1"/>
  <c r="C600" i="14"/>
  <c r="C600" i="20" s="1"/>
  <c r="C599" i="14"/>
  <c r="C599" i="20" s="1"/>
  <c r="C598" i="14"/>
  <c r="C598" i="20" s="1"/>
  <c r="C597" i="14"/>
  <c r="C597" i="20" s="1"/>
  <c r="C596" i="14"/>
  <c r="C596" i="20" s="1"/>
  <c r="C595" i="14"/>
  <c r="C595" i="20" s="1"/>
  <c r="C594" i="14"/>
  <c r="C594" i="20" s="1"/>
  <c r="C593" i="14"/>
  <c r="C593" i="20" s="1"/>
  <c r="C592" i="14"/>
  <c r="C592" i="20" s="1"/>
  <c r="C591" i="14"/>
  <c r="C591" i="20" s="1"/>
  <c r="C590" i="14"/>
  <c r="C590" i="20" s="1"/>
  <c r="C589" i="14"/>
  <c r="C589" i="20" s="1"/>
  <c r="C588" i="14"/>
  <c r="C588" i="20" s="1"/>
  <c r="C587" i="14"/>
  <c r="C587" i="20" s="1"/>
  <c r="C586" i="14"/>
  <c r="C586" i="20" s="1"/>
  <c r="C585" i="14"/>
  <c r="C585" i="20" s="1"/>
  <c r="C584" i="14"/>
  <c r="C584" i="20" s="1"/>
  <c r="C583" i="14"/>
  <c r="C583" i="20" s="1"/>
  <c r="C582" i="14"/>
  <c r="C582" i="20" s="1"/>
  <c r="C581" i="14"/>
  <c r="C581" i="20" s="1"/>
  <c r="C580" i="14"/>
  <c r="C580" i="20" s="1"/>
  <c r="C579" i="14"/>
  <c r="C579" i="20" s="1"/>
  <c r="C578" i="14"/>
  <c r="C578" i="20" s="1"/>
  <c r="C577" i="14"/>
  <c r="C577" i="20" s="1"/>
  <c r="C576" i="14"/>
  <c r="C576" i="20" s="1"/>
  <c r="C575" i="14"/>
  <c r="C575" i="20" s="1"/>
  <c r="C574" i="14"/>
  <c r="C574" i="20" s="1"/>
  <c r="C573" i="14"/>
  <c r="C573" i="20" s="1"/>
  <c r="C572" i="14"/>
  <c r="C572" i="20" s="1"/>
  <c r="C571" i="14"/>
  <c r="C571" i="20" s="1"/>
  <c r="C570" i="14"/>
  <c r="C570" i="20" s="1"/>
  <c r="C569" i="14"/>
  <c r="C569" i="20" s="1"/>
  <c r="C568" i="14"/>
  <c r="C568" i="20" s="1"/>
  <c r="C567" i="14"/>
  <c r="C567" i="20" s="1"/>
  <c r="C566" i="14"/>
  <c r="C566" i="20" s="1"/>
  <c r="C565" i="14"/>
  <c r="C565" i="20" s="1"/>
  <c r="C564" i="14"/>
  <c r="C564" i="20" s="1"/>
  <c r="C563" i="14"/>
  <c r="C563" i="20" s="1"/>
  <c r="C562" i="14"/>
  <c r="C562" i="20" s="1"/>
  <c r="C561" i="14"/>
  <c r="C561" i="20" s="1"/>
  <c r="C560" i="14"/>
  <c r="C560" i="20" s="1"/>
  <c r="C559" i="14"/>
  <c r="C559" i="20" s="1"/>
  <c r="C558" i="14"/>
  <c r="C558" i="20" s="1"/>
  <c r="C557" i="14"/>
  <c r="C557" i="20" s="1"/>
  <c r="C556" i="14"/>
  <c r="C556" i="20" s="1"/>
  <c r="C555" i="14"/>
  <c r="C555" i="20" s="1"/>
  <c r="C554" i="14"/>
  <c r="C554" i="20" s="1"/>
  <c r="C553" i="14"/>
  <c r="C553" i="20" s="1"/>
  <c r="C552" i="14"/>
  <c r="C552" i="20" s="1"/>
  <c r="C551" i="14"/>
  <c r="C551" i="20" s="1"/>
  <c r="C550" i="14"/>
  <c r="C550" i="20" s="1"/>
  <c r="C549" i="14"/>
  <c r="C549" i="20" s="1"/>
  <c r="C548" i="14"/>
  <c r="C548" i="20" s="1"/>
  <c r="C547" i="14"/>
  <c r="C547" i="20" s="1"/>
  <c r="C546" i="14"/>
  <c r="C546" i="20" s="1"/>
  <c r="C545" i="14"/>
  <c r="C545" i="20" s="1"/>
  <c r="C544" i="14"/>
  <c r="C544" i="20" s="1"/>
  <c r="C543" i="14"/>
  <c r="C543" i="20" s="1"/>
  <c r="C542" i="14"/>
  <c r="C542" i="20" s="1"/>
  <c r="C541" i="14"/>
  <c r="C541" i="20" s="1"/>
  <c r="C540" i="14"/>
  <c r="C540" i="20" s="1"/>
  <c r="C539" i="14"/>
  <c r="C539" i="20" s="1"/>
  <c r="C538" i="14"/>
  <c r="C538" i="20" s="1"/>
  <c r="C537" i="14"/>
  <c r="C537" i="20" s="1"/>
  <c r="C536" i="14"/>
  <c r="C536" i="20" s="1"/>
  <c r="C535" i="14"/>
  <c r="C535" i="20" s="1"/>
  <c r="C534" i="14"/>
  <c r="C534" i="20" s="1"/>
  <c r="C533" i="14"/>
  <c r="C533" i="20" s="1"/>
  <c r="C532" i="14"/>
  <c r="C532" i="20" s="1"/>
  <c r="C531" i="14"/>
  <c r="C531" i="20" s="1"/>
  <c r="C530" i="14"/>
  <c r="C530" i="20" s="1"/>
  <c r="C529" i="14"/>
  <c r="C529" i="20" s="1"/>
  <c r="C528" i="14"/>
  <c r="C528" i="20" s="1"/>
  <c r="C527" i="14"/>
  <c r="C527" i="20" s="1"/>
  <c r="C526" i="14"/>
  <c r="C526" i="20" s="1"/>
  <c r="C525" i="14"/>
  <c r="C525" i="20" s="1"/>
  <c r="C524" i="14"/>
  <c r="C524" i="20" s="1"/>
  <c r="C523" i="14"/>
  <c r="C523" i="20" s="1"/>
  <c r="C522" i="14"/>
  <c r="C522" i="20" s="1"/>
  <c r="C521" i="14"/>
  <c r="C521" i="20" s="1"/>
  <c r="C520" i="14"/>
  <c r="C520" i="20" s="1"/>
  <c r="C519" i="14"/>
  <c r="C519" i="20" s="1"/>
  <c r="C518" i="14"/>
  <c r="C518" i="20" s="1"/>
  <c r="C517" i="14"/>
  <c r="C517" i="20" s="1"/>
  <c r="C516" i="14"/>
  <c r="C516" i="20" s="1"/>
  <c r="C515" i="14"/>
  <c r="C515" i="20" s="1"/>
  <c r="C514" i="14"/>
  <c r="C514" i="20" s="1"/>
  <c r="C513" i="14"/>
  <c r="C513" i="20" s="1"/>
  <c r="C512" i="14"/>
  <c r="C512" i="20" s="1"/>
  <c r="C511" i="14"/>
  <c r="C511" i="20" s="1"/>
  <c r="C510" i="14"/>
  <c r="C510" i="20" s="1"/>
  <c r="C509" i="14"/>
  <c r="C509" i="20" s="1"/>
  <c r="C508" i="14"/>
  <c r="C508" i="20" s="1"/>
  <c r="C507" i="14"/>
  <c r="C507" i="20" s="1"/>
  <c r="C506" i="14"/>
  <c r="C506" i="20" s="1"/>
  <c r="C505" i="14"/>
  <c r="C505" i="20" s="1"/>
  <c r="C504" i="14"/>
  <c r="C504" i="20" s="1"/>
  <c r="C503" i="14"/>
  <c r="C503" i="20" s="1"/>
  <c r="C502" i="14"/>
  <c r="C502" i="20" s="1"/>
  <c r="C501" i="14"/>
  <c r="C501" i="20" s="1"/>
  <c r="C500" i="14"/>
  <c r="C500" i="20" s="1"/>
  <c r="C499" i="14"/>
  <c r="C499" i="20" s="1"/>
  <c r="C498" i="14"/>
  <c r="C498" i="20" s="1"/>
  <c r="C497" i="14"/>
  <c r="C497" i="20" s="1"/>
  <c r="C496" i="14"/>
  <c r="C496" i="20" s="1"/>
  <c r="C495" i="14"/>
  <c r="C495" i="20" s="1"/>
  <c r="C494" i="14"/>
  <c r="C494" i="20" s="1"/>
  <c r="C493" i="14"/>
  <c r="C493" i="20" s="1"/>
  <c r="C492" i="14"/>
  <c r="C492" i="20" s="1"/>
  <c r="C491" i="14"/>
  <c r="C491" i="20" s="1"/>
  <c r="C490" i="14"/>
  <c r="C490" i="20" s="1"/>
  <c r="C489" i="14"/>
  <c r="C489" i="20" s="1"/>
  <c r="C488" i="14"/>
  <c r="C488" i="20" s="1"/>
  <c r="C487" i="14"/>
  <c r="C487" i="20" s="1"/>
  <c r="C486" i="14"/>
  <c r="C486" i="20" s="1"/>
  <c r="C485" i="14"/>
  <c r="C485" i="20" s="1"/>
  <c r="C484" i="14"/>
  <c r="C484" i="20" s="1"/>
  <c r="C483" i="14"/>
  <c r="C483" i="20" s="1"/>
  <c r="C482" i="14"/>
  <c r="C482" i="20" s="1"/>
  <c r="C481" i="14"/>
  <c r="C481" i="20" s="1"/>
  <c r="C480" i="14"/>
  <c r="C480" i="20" s="1"/>
  <c r="C479" i="14"/>
  <c r="C479" i="20" s="1"/>
  <c r="C478" i="14"/>
  <c r="C478" i="20" s="1"/>
  <c r="C477" i="14"/>
  <c r="C477" i="20" s="1"/>
  <c r="C476" i="14"/>
  <c r="C476" i="20" s="1"/>
  <c r="C475" i="14"/>
  <c r="C475" i="20" s="1"/>
  <c r="C474" i="14"/>
  <c r="C474" i="20" s="1"/>
  <c r="C473" i="14"/>
  <c r="C473" i="20" s="1"/>
  <c r="C472" i="14"/>
  <c r="C472" i="20" s="1"/>
  <c r="C471" i="14"/>
  <c r="C471" i="20" s="1"/>
  <c r="C470" i="14"/>
  <c r="C470" i="20" s="1"/>
  <c r="C469" i="14"/>
  <c r="C469" i="20" s="1"/>
  <c r="C468" i="14"/>
  <c r="C468" i="20" s="1"/>
  <c r="C467" i="14"/>
  <c r="C467" i="20" s="1"/>
  <c r="C466" i="14"/>
  <c r="C466" i="20" s="1"/>
  <c r="C465" i="14"/>
  <c r="C465" i="20" s="1"/>
  <c r="C464" i="14"/>
  <c r="C464" i="20" s="1"/>
  <c r="C463" i="14"/>
  <c r="C463" i="20" s="1"/>
  <c r="C462" i="14"/>
  <c r="C462" i="20" s="1"/>
  <c r="C461" i="14"/>
  <c r="C461" i="20" s="1"/>
  <c r="C460" i="14"/>
  <c r="C460" i="20" s="1"/>
  <c r="C459" i="14"/>
  <c r="C459" i="20" s="1"/>
  <c r="C458" i="14"/>
  <c r="C458" i="20" s="1"/>
  <c r="C457" i="14"/>
  <c r="C457" i="20" s="1"/>
  <c r="C456" i="14"/>
  <c r="C456" i="20" s="1"/>
  <c r="C455" i="14"/>
  <c r="C455" i="20" s="1"/>
  <c r="C454" i="14"/>
  <c r="C454" i="20" s="1"/>
  <c r="C453" i="14"/>
  <c r="C453" i="20" s="1"/>
  <c r="C452" i="14"/>
  <c r="C452" i="20" s="1"/>
  <c r="C451" i="14"/>
  <c r="C451" i="20" s="1"/>
  <c r="C450" i="14"/>
  <c r="C450" i="20" s="1"/>
  <c r="C449" i="14"/>
  <c r="C449" i="20" s="1"/>
  <c r="C448" i="14"/>
  <c r="C448" i="20" s="1"/>
  <c r="C447" i="14"/>
  <c r="C447" i="20" s="1"/>
  <c r="C446" i="14"/>
  <c r="C446" i="20" s="1"/>
  <c r="C445" i="14"/>
  <c r="C445" i="20" s="1"/>
  <c r="C444" i="14"/>
  <c r="C444" i="20" s="1"/>
  <c r="C443" i="14"/>
  <c r="C443" i="20" s="1"/>
  <c r="C442" i="14"/>
  <c r="C442" i="20" s="1"/>
  <c r="C441" i="14"/>
  <c r="C441" i="20" s="1"/>
  <c r="C440" i="14"/>
  <c r="C440" i="20" s="1"/>
  <c r="C439" i="14"/>
  <c r="C439" i="20" s="1"/>
  <c r="C438" i="14"/>
  <c r="C438" i="20" s="1"/>
  <c r="C437" i="14"/>
  <c r="C437" i="20" s="1"/>
  <c r="C436" i="14"/>
  <c r="C436" i="20" s="1"/>
  <c r="C435" i="14"/>
  <c r="C435" i="20" s="1"/>
  <c r="C434" i="14"/>
  <c r="C434" i="20" s="1"/>
  <c r="C433" i="14"/>
  <c r="C433" i="20" s="1"/>
  <c r="C432" i="14"/>
  <c r="C432" i="20" s="1"/>
  <c r="C431" i="14"/>
  <c r="C431" i="20" s="1"/>
  <c r="C430" i="14"/>
  <c r="C430" i="20" s="1"/>
  <c r="C429" i="14"/>
  <c r="C429" i="20" s="1"/>
  <c r="C428" i="14"/>
  <c r="C428" i="20" s="1"/>
  <c r="C427" i="14"/>
  <c r="C427" i="20" s="1"/>
  <c r="C426" i="14"/>
  <c r="C426" i="20" s="1"/>
  <c r="C425" i="14"/>
  <c r="C425" i="20" s="1"/>
  <c r="C424" i="14"/>
  <c r="C424" i="20" s="1"/>
  <c r="C423" i="14"/>
  <c r="C423" i="20" s="1"/>
  <c r="C422" i="14"/>
  <c r="C422" i="20" s="1"/>
  <c r="C421" i="14"/>
  <c r="C421" i="20" s="1"/>
  <c r="C420" i="14"/>
  <c r="C420" i="20" s="1"/>
  <c r="C419" i="14"/>
  <c r="C419" i="20" s="1"/>
  <c r="C418" i="14"/>
  <c r="C418" i="20" s="1"/>
  <c r="C417" i="14"/>
  <c r="C417" i="20" s="1"/>
  <c r="C416" i="14"/>
  <c r="C416" i="20" s="1"/>
  <c r="C415" i="14"/>
  <c r="C415" i="20" s="1"/>
  <c r="C414" i="14"/>
  <c r="C414" i="20" s="1"/>
  <c r="C413" i="14"/>
  <c r="C413" i="20" s="1"/>
  <c r="C412" i="14"/>
  <c r="C412" i="20" s="1"/>
  <c r="C411" i="14"/>
  <c r="C411" i="20" s="1"/>
  <c r="C410" i="14"/>
  <c r="C410" i="20" s="1"/>
  <c r="C409" i="14"/>
  <c r="C409" i="20" s="1"/>
  <c r="C408" i="14"/>
  <c r="C408" i="20" s="1"/>
  <c r="C407" i="14"/>
  <c r="C407" i="20" s="1"/>
  <c r="C406" i="14"/>
  <c r="C406" i="20" s="1"/>
  <c r="C405" i="14"/>
  <c r="C405" i="20" s="1"/>
  <c r="C404" i="14"/>
  <c r="C404" i="20" s="1"/>
  <c r="C403" i="14"/>
  <c r="C403" i="20" s="1"/>
  <c r="C402" i="14"/>
  <c r="C402" i="20" s="1"/>
  <c r="C401" i="14"/>
  <c r="C401" i="20" s="1"/>
  <c r="C400" i="14"/>
  <c r="C400" i="20" s="1"/>
  <c r="C399" i="14"/>
  <c r="C399" i="20" s="1"/>
  <c r="C398" i="14"/>
  <c r="C398" i="20" s="1"/>
  <c r="C397" i="14"/>
  <c r="C397" i="20" s="1"/>
  <c r="C396" i="14"/>
  <c r="C396" i="20" s="1"/>
  <c r="C395" i="14"/>
  <c r="C395" i="20" s="1"/>
  <c r="C394" i="14"/>
  <c r="C394" i="20" s="1"/>
  <c r="C393" i="14"/>
  <c r="C393" i="20" s="1"/>
  <c r="C392" i="14"/>
  <c r="C392" i="20" s="1"/>
  <c r="C391" i="14"/>
  <c r="C391" i="20" s="1"/>
  <c r="C390" i="14"/>
  <c r="C390" i="20" s="1"/>
  <c r="C389" i="14"/>
  <c r="C389" i="20" s="1"/>
  <c r="C388" i="14"/>
  <c r="C388" i="20" s="1"/>
  <c r="C387" i="14"/>
  <c r="C387" i="20" s="1"/>
  <c r="C386" i="14"/>
  <c r="C386" i="20" s="1"/>
  <c r="C385" i="14"/>
  <c r="C385" i="20" s="1"/>
  <c r="C384" i="14"/>
  <c r="C384" i="20" s="1"/>
  <c r="C383" i="14"/>
  <c r="C383" i="20" s="1"/>
  <c r="C382" i="14"/>
  <c r="C382" i="20" s="1"/>
  <c r="C381" i="14"/>
  <c r="C381" i="20" s="1"/>
  <c r="C380" i="14"/>
  <c r="C380" i="20" s="1"/>
  <c r="C379" i="14"/>
  <c r="C379" i="20" s="1"/>
  <c r="C378" i="14"/>
  <c r="C378" i="20" s="1"/>
  <c r="C377" i="14"/>
  <c r="C377" i="20" s="1"/>
  <c r="C376" i="14"/>
  <c r="C376" i="20" s="1"/>
  <c r="C375" i="14"/>
  <c r="C375" i="20" s="1"/>
  <c r="C374" i="14"/>
  <c r="C374" i="20" s="1"/>
  <c r="C373" i="14"/>
  <c r="C373" i="20" s="1"/>
  <c r="C372" i="14"/>
  <c r="C372" i="20" s="1"/>
  <c r="C371" i="14"/>
  <c r="C371" i="20" s="1"/>
  <c r="C370" i="14"/>
  <c r="C370" i="20" s="1"/>
  <c r="C369" i="14"/>
  <c r="C369" i="20" s="1"/>
  <c r="C368" i="14"/>
  <c r="C368" i="20" s="1"/>
  <c r="C367" i="14"/>
  <c r="C367" i="20" s="1"/>
  <c r="C366" i="14"/>
  <c r="C366" i="20" s="1"/>
  <c r="C365" i="14"/>
  <c r="C365" i="20" s="1"/>
  <c r="C364" i="14"/>
  <c r="C364" i="20" s="1"/>
  <c r="C363" i="14"/>
  <c r="C363" i="20" s="1"/>
  <c r="C362" i="14"/>
  <c r="C362" i="20" s="1"/>
  <c r="C361" i="14"/>
  <c r="C361" i="20" s="1"/>
  <c r="C360" i="14"/>
  <c r="C360" i="20" s="1"/>
  <c r="C359" i="14"/>
  <c r="C359" i="20" s="1"/>
  <c r="C358" i="14"/>
  <c r="C358" i="20" s="1"/>
  <c r="C357" i="14"/>
  <c r="C357" i="20" s="1"/>
  <c r="C356" i="14"/>
  <c r="C356" i="20" s="1"/>
  <c r="C355" i="14"/>
  <c r="C355" i="20" s="1"/>
  <c r="C354" i="14"/>
  <c r="C354" i="20" s="1"/>
  <c r="C353" i="14"/>
  <c r="C353" i="20" s="1"/>
  <c r="C352" i="14"/>
  <c r="C352" i="20" s="1"/>
  <c r="C351" i="14"/>
  <c r="C351" i="20" s="1"/>
  <c r="C350" i="14"/>
  <c r="C350" i="20" s="1"/>
  <c r="C349" i="14"/>
  <c r="C349" i="20" s="1"/>
  <c r="C348" i="14"/>
  <c r="C348" i="20" s="1"/>
  <c r="C347" i="14"/>
  <c r="C347" i="20" s="1"/>
  <c r="C346" i="14"/>
  <c r="C346" i="20" s="1"/>
  <c r="C345" i="14"/>
  <c r="C345" i="20" s="1"/>
  <c r="C344" i="14"/>
  <c r="C344" i="20" s="1"/>
  <c r="C343" i="14"/>
  <c r="C343" i="20" s="1"/>
  <c r="C342" i="14"/>
  <c r="C342" i="20" s="1"/>
  <c r="C341" i="14"/>
  <c r="C341" i="20" s="1"/>
  <c r="C340" i="14"/>
  <c r="C340" i="20" s="1"/>
  <c r="C339" i="14"/>
  <c r="C339" i="20" s="1"/>
  <c r="C338" i="14"/>
  <c r="C338" i="20" s="1"/>
  <c r="C337" i="14"/>
  <c r="C337" i="20" s="1"/>
  <c r="C336" i="14"/>
  <c r="C336" i="20" s="1"/>
  <c r="C335" i="14"/>
  <c r="C335" i="20" s="1"/>
  <c r="C334" i="14"/>
  <c r="C334" i="20" s="1"/>
  <c r="C333" i="14"/>
  <c r="C333" i="20" s="1"/>
  <c r="C332" i="14"/>
  <c r="C332" i="20" s="1"/>
  <c r="C331" i="14"/>
  <c r="C331" i="20" s="1"/>
  <c r="C330" i="14"/>
  <c r="C330" i="20" s="1"/>
  <c r="C329" i="14"/>
  <c r="C329" i="20" s="1"/>
  <c r="C328" i="14"/>
  <c r="C328" i="20" s="1"/>
  <c r="C327" i="14"/>
  <c r="C327" i="20" s="1"/>
  <c r="C326" i="14"/>
  <c r="C326" i="20" s="1"/>
  <c r="C325" i="14"/>
  <c r="C325" i="20" s="1"/>
  <c r="C324" i="14"/>
  <c r="C324" i="20" s="1"/>
  <c r="C323" i="14"/>
  <c r="C323" i="20" s="1"/>
  <c r="C322" i="14"/>
  <c r="C322" i="20" s="1"/>
  <c r="C321" i="14"/>
  <c r="C321" i="20" s="1"/>
  <c r="C320" i="14"/>
  <c r="C320" i="20" s="1"/>
  <c r="C319" i="14"/>
  <c r="C319" i="20" s="1"/>
  <c r="C318" i="14"/>
  <c r="C318" i="20" s="1"/>
  <c r="C317" i="14"/>
  <c r="C317" i="20" s="1"/>
  <c r="C316" i="14"/>
  <c r="C316" i="20" s="1"/>
  <c r="C315" i="14"/>
  <c r="C315" i="20" s="1"/>
  <c r="C314" i="14"/>
  <c r="C314" i="20" s="1"/>
  <c r="C313" i="14"/>
  <c r="C313" i="20" s="1"/>
  <c r="C312" i="14"/>
  <c r="C312" i="20" s="1"/>
  <c r="C311" i="14"/>
  <c r="C311" i="20" s="1"/>
  <c r="C310" i="14"/>
  <c r="C310" i="20" s="1"/>
  <c r="C309" i="14"/>
  <c r="C309" i="20" s="1"/>
  <c r="C308" i="14"/>
  <c r="C308" i="20" s="1"/>
  <c r="C307" i="14"/>
  <c r="C307" i="20" s="1"/>
  <c r="C306" i="14"/>
  <c r="C306" i="20" s="1"/>
  <c r="C305" i="14"/>
  <c r="C305" i="20" s="1"/>
  <c r="C304" i="14"/>
  <c r="C304" i="20" s="1"/>
  <c r="C303" i="14"/>
  <c r="C303" i="20" s="1"/>
  <c r="C302" i="14"/>
  <c r="C302" i="20" s="1"/>
  <c r="C301" i="14"/>
  <c r="C301" i="20" s="1"/>
  <c r="C300" i="14"/>
  <c r="C300" i="20" s="1"/>
  <c r="C299" i="14"/>
  <c r="C299" i="20" s="1"/>
  <c r="C298" i="14"/>
  <c r="C298" i="20" s="1"/>
  <c r="C297" i="14"/>
  <c r="C297" i="20" s="1"/>
  <c r="C296" i="14"/>
  <c r="C296" i="20" s="1"/>
  <c r="C295" i="14"/>
  <c r="C295" i="20" s="1"/>
  <c r="C294" i="14"/>
  <c r="C294" i="20" s="1"/>
  <c r="C293" i="14"/>
  <c r="C293" i="20" s="1"/>
  <c r="C292" i="14"/>
  <c r="C292" i="20" s="1"/>
  <c r="C291" i="14"/>
  <c r="C291" i="20" s="1"/>
  <c r="C290" i="14"/>
  <c r="C290" i="20" s="1"/>
  <c r="C289" i="14"/>
  <c r="C289" i="20" s="1"/>
  <c r="C288" i="14"/>
  <c r="C288" i="20" s="1"/>
  <c r="C287" i="14"/>
  <c r="C287" i="20" s="1"/>
  <c r="C286" i="14"/>
  <c r="C286" i="20" s="1"/>
  <c r="C285" i="14"/>
  <c r="C285" i="20" s="1"/>
  <c r="C284" i="14"/>
  <c r="C284" i="20" s="1"/>
  <c r="C283" i="14"/>
  <c r="C283" i="20" s="1"/>
  <c r="C282" i="14"/>
  <c r="C282" i="20" s="1"/>
  <c r="C281" i="14"/>
  <c r="C281" i="20" s="1"/>
  <c r="C280" i="14"/>
  <c r="C280" i="20" s="1"/>
  <c r="C279" i="14"/>
  <c r="C279" i="20" s="1"/>
  <c r="C278" i="14"/>
  <c r="C278" i="20" s="1"/>
  <c r="C277" i="14"/>
  <c r="C277" i="20" s="1"/>
  <c r="C276" i="14"/>
  <c r="C276" i="20" s="1"/>
  <c r="C275" i="14"/>
  <c r="C275" i="20" s="1"/>
  <c r="C274" i="14"/>
  <c r="C274" i="20" s="1"/>
  <c r="C273" i="14"/>
  <c r="C273" i="20" s="1"/>
  <c r="C272" i="14"/>
  <c r="C272" i="20" s="1"/>
  <c r="C271" i="14"/>
  <c r="C271" i="20" s="1"/>
  <c r="C270" i="14"/>
  <c r="C270" i="20" s="1"/>
  <c r="C269" i="14"/>
  <c r="C269" i="20" s="1"/>
  <c r="C268" i="14"/>
  <c r="C268" i="20" s="1"/>
  <c r="C267" i="14"/>
  <c r="C267" i="20" s="1"/>
  <c r="C266" i="14"/>
  <c r="C266" i="20" s="1"/>
  <c r="C265" i="14"/>
  <c r="C265" i="20" s="1"/>
  <c r="C264" i="14"/>
  <c r="C264" i="20" s="1"/>
  <c r="C263" i="14"/>
  <c r="C263" i="20" s="1"/>
  <c r="C262" i="14"/>
  <c r="C262" i="20" s="1"/>
  <c r="C261" i="14"/>
  <c r="C261" i="20" s="1"/>
  <c r="C260" i="14"/>
  <c r="C260" i="20" s="1"/>
  <c r="C259" i="14"/>
  <c r="C259" i="20" s="1"/>
  <c r="C258" i="14"/>
  <c r="C258" i="20" s="1"/>
  <c r="C257" i="14"/>
  <c r="C257" i="20" s="1"/>
  <c r="C256" i="14"/>
  <c r="C256" i="20" s="1"/>
  <c r="C255" i="14"/>
  <c r="C255" i="20" s="1"/>
  <c r="C254" i="14"/>
  <c r="C254" i="20" s="1"/>
  <c r="C253" i="14"/>
  <c r="C253" i="20" s="1"/>
  <c r="C252" i="14"/>
  <c r="C252" i="20" s="1"/>
  <c r="C251" i="14"/>
  <c r="C251" i="20" s="1"/>
  <c r="C250" i="14"/>
  <c r="C250" i="20" s="1"/>
  <c r="C249" i="14"/>
  <c r="C249" i="20" s="1"/>
  <c r="C248" i="14"/>
  <c r="C248" i="20" s="1"/>
  <c r="C247" i="14"/>
  <c r="C247" i="20" s="1"/>
  <c r="C246" i="14"/>
  <c r="C246" i="20" s="1"/>
  <c r="C245" i="14"/>
  <c r="C245" i="20" s="1"/>
  <c r="C244" i="14"/>
  <c r="C244" i="20" s="1"/>
  <c r="C243" i="14"/>
  <c r="C243" i="20" s="1"/>
  <c r="C242" i="14"/>
  <c r="C242" i="20" s="1"/>
  <c r="C241" i="14"/>
  <c r="C241" i="20" s="1"/>
  <c r="C240" i="14"/>
  <c r="C240" i="20" s="1"/>
  <c r="C239" i="14"/>
  <c r="C239" i="20" s="1"/>
  <c r="C238" i="14"/>
  <c r="C238" i="20" s="1"/>
  <c r="C237" i="14"/>
  <c r="C237" i="20" s="1"/>
  <c r="C236" i="14"/>
  <c r="C236" i="20" s="1"/>
  <c r="C235" i="14"/>
  <c r="C235" i="20" s="1"/>
  <c r="C234" i="14"/>
  <c r="C234" i="20" s="1"/>
  <c r="C233" i="14"/>
  <c r="C233" i="20" s="1"/>
  <c r="C232" i="14"/>
  <c r="C232" i="20" s="1"/>
  <c r="C231" i="14"/>
  <c r="C231" i="20" s="1"/>
  <c r="C230" i="14"/>
  <c r="C230" i="20" s="1"/>
  <c r="C229" i="14"/>
  <c r="C229" i="20" s="1"/>
  <c r="C228" i="14"/>
  <c r="C228" i="20" s="1"/>
  <c r="C227" i="14"/>
  <c r="C227" i="20" s="1"/>
  <c r="C226" i="14"/>
  <c r="C226" i="20" s="1"/>
  <c r="C225" i="14"/>
  <c r="C225" i="20" s="1"/>
  <c r="C224" i="14"/>
  <c r="C224" i="20" s="1"/>
  <c r="C223" i="14"/>
  <c r="C223" i="20" s="1"/>
  <c r="C222" i="14"/>
  <c r="C222" i="20" s="1"/>
  <c r="C221" i="14"/>
  <c r="C221" i="20" s="1"/>
  <c r="C220" i="14"/>
  <c r="C220" i="20" s="1"/>
  <c r="C219" i="14"/>
  <c r="C219" i="20" s="1"/>
  <c r="C218" i="14"/>
  <c r="C218" i="20" s="1"/>
  <c r="C217" i="14"/>
  <c r="C217" i="20" s="1"/>
  <c r="C216" i="14"/>
  <c r="C216" i="20" s="1"/>
  <c r="C215" i="14"/>
  <c r="C215" i="20" s="1"/>
  <c r="C214" i="14"/>
  <c r="C214" i="20" s="1"/>
  <c r="C213" i="14"/>
  <c r="C213" i="20" s="1"/>
  <c r="C212" i="14"/>
  <c r="C212" i="20" s="1"/>
  <c r="C211" i="14"/>
  <c r="C211" i="20" s="1"/>
  <c r="C210" i="14"/>
  <c r="C210" i="20" s="1"/>
  <c r="C209" i="14"/>
  <c r="C209" i="20" s="1"/>
  <c r="C208" i="14"/>
  <c r="C208" i="20" s="1"/>
  <c r="C207" i="14"/>
  <c r="C207" i="20" s="1"/>
  <c r="C206" i="14"/>
  <c r="C206" i="20" s="1"/>
  <c r="C205" i="14"/>
  <c r="C205" i="20" s="1"/>
  <c r="C204" i="14"/>
  <c r="C204" i="20" s="1"/>
  <c r="C203" i="14"/>
  <c r="C203" i="20" s="1"/>
  <c r="C202" i="14"/>
  <c r="C202" i="20" s="1"/>
  <c r="C201" i="14"/>
  <c r="C201" i="20" s="1"/>
  <c r="C200" i="14"/>
  <c r="C200" i="20" s="1"/>
  <c r="C199" i="14"/>
  <c r="C199" i="20" s="1"/>
  <c r="C198" i="14"/>
  <c r="C198" i="20" s="1"/>
  <c r="C197" i="14"/>
  <c r="C197" i="20" s="1"/>
  <c r="C196" i="14"/>
  <c r="C196" i="20" s="1"/>
  <c r="C195" i="14"/>
  <c r="C195" i="20" s="1"/>
  <c r="C194" i="14"/>
  <c r="C194" i="20" s="1"/>
  <c r="C193" i="14"/>
  <c r="C193" i="20" s="1"/>
  <c r="C192" i="14"/>
  <c r="C192" i="20" s="1"/>
  <c r="C191" i="14"/>
  <c r="C191" i="20" s="1"/>
  <c r="C190" i="14"/>
  <c r="C190" i="20" s="1"/>
  <c r="C189" i="14"/>
  <c r="C189" i="20" s="1"/>
  <c r="C188" i="14"/>
  <c r="C188" i="20" s="1"/>
  <c r="C187" i="14"/>
  <c r="C187" i="20" s="1"/>
  <c r="C186" i="14"/>
  <c r="C186" i="20" s="1"/>
  <c r="C185" i="14"/>
  <c r="C185" i="20" s="1"/>
  <c r="C184" i="14"/>
  <c r="C184" i="20" s="1"/>
  <c r="C183" i="14"/>
  <c r="C183" i="20" s="1"/>
  <c r="C182" i="14"/>
  <c r="C182" i="20" s="1"/>
  <c r="C181" i="14"/>
  <c r="C181" i="20" s="1"/>
  <c r="C180" i="14"/>
  <c r="C180" i="20" s="1"/>
  <c r="C179" i="14"/>
  <c r="C179" i="20" s="1"/>
  <c r="C178" i="14"/>
  <c r="C178" i="20" s="1"/>
  <c r="C177" i="14"/>
  <c r="C177" i="20" s="1"/>
  <c r="C176" i="14"/>
  <c r="C176" i="20" s="1"/>
  <c r="C175" i="14"/>
  <c r="C175" i="20" s="1"/>
  <c r="C174" i="14"/>
  <c r="C174" i="20" s="1"/>
  <c r="C173" i="14"/>
  <c r="C173" i="20" s="1"/>
  <c r="C172" i="14"/>
  <c r="C172" i="20" s="1"/>
  <c r="C171" i="14"/>
  <c r="C171" i="20" s="1"/>
  <c r="C170" i="14"/>
  <c r="C170" i="20" s="1"/>
  <c r="C169" i="14"/>
  <c r="C169" i="20" s="1"/>
  <c r="C168" i="14"/>
  <c r="C168" i="20" s="1"/>
  <c r="C167" i="14"/>
  <c r="C167" i="20" s="1"/>
  <c r="C166" i="14"/>
  <c r="C166" i="20" s="1"/>
  <c r="C165" i="14"/>
  <c r="C165" i="20" s="1"/>
  <c r="C164" i="14"/>
  <c r="C164" i="20" s="1"/>
  <c r="C163" i="14"/>
  <c r="C163" i="20" s="1"/>
  <c r="C162" i="14"/>
  <c r="C162" i="20" s="1"/>
  <c r="C161" i="14"/>
  <c r="C161" i="20" s="1"/>
  <c r="C160" i="14"/>
  <c r="C160" i="20" s="1"/>
  <c r="C159" i="14"/>
  <c r="C159" i="20" s="1"/>
  <c r="C158" i="14"/>
  <c r="C158" i="20" s="1"/>
  <c r="C157" i="14"/>
  <c r="C157" i="20" s="1"/>
  <c r="C156" i="14"/>
  <c r="C156" i="20" s="1"/>
  <c r="C155" i="14"/>
  <c r="C155" i="20" s="1"/>
  <c r="C154" i="14"/>
  <c r="C154" i="20" s="1"/>
  <c r="C153" i="14"/>
  <c r="C153" i="20" s="1"/>
  <c r="C152" i="14"/>
  <c r="C152" i="20" s="1"/>
  <c r="C151" i="14"/>
  <c r="C151" i="20" s="1"/>
  <c r="C150" i="14"/>
  <c r="C150" i="20" s="1"/>
  <c r="C149" i="14"/>
  <c r="C149" i="20" s="1"/>
  <c r="C148" i="14"/>
  <c r="C148" i="20" s="1"/>
  <c r="C147" i="14"/>
  <c r="C147" i="20" s="1"/>
  <c r="C146" i="14"/>
  <c r="C146" i="20" s="1"/>
  <c r="C145" i="14"/>
  <c r="C145" i="20" s="1"/>
  <c r="C144" i="14"/>
  <c r="C144" i="20" s="1"/>
  <c r="C143" i="14"/>
  <c r="C143" i="20" s="1"/>
  <c r="C142" i="14"/>
  <c r="C142" i="20" s="1"/>
  <c r="C141" i="14"/>
  <c r="C141" i="20" s="1"/>
  <c r="C140" i="14"/>
  <c r="C140" i="20" s="1"/>
  <c r="C139" i="14"/>
  <c r="C139" i="20" s="1"/>
  <c r="C138" i="14"/>
  <c r="C138" i="20" s="1"/>
  <c r="C137" i="14"/>
  <c r="C137" i="20" s="1"/>
  <c r="C136" i="14"/>
  <c r="C136" i="20" s="1"/>
  <c r="C135" i="14"/>
  <c r="C135" i="20" s="1"/>
  <c r="C134" i="14"/>
  <c r="C134" i="20" s="1"/>
  <c r="C133" i="14"/>
  <c r="C133" i="20" s="1"/>
  <c r="C132" i="14"/>
  <c r="C132" i="20" s="1"/>
  <c r="C131" i="14"/>
  <c r="C131" i="20" s="1"/>
  <c r="C130" i="14"/>
  <c r="C130" i="20" s="1"/>
  <c r="C129" i="14"/>
  <c r="C129" i="20" s="1"/>
  <c r="C128" i="14"/>
  <c r="C128" i="20" s="1"/>
  <c r="C127" i="14"/>
  <c r="C127" i="20" s="1"/>
  <c r="C126" i="14"/>
  <c r="C126" i="20" s="1"/>
  <c r="C125" i="14"/>
  <c r="C125" i="20" s="1"/>
  <c r="C124" i="14"/>
  <c r="C124" i="20" s="1"/>
  <c r="C123" i="14"/>
  <c r="C123" i="20" s="1"/>
  <c r="C122" i="14"/>
  <c r="C122" i="20" s="1"/>
  <c r="C121" i="14"/>
  <c r="C121" i="20" s="1"/>
  <c r="C120" i="14"/>
  <c r="C120" i="20" s="1"/>
  <c r="C119" i="14"/>
  <c r="C119" i="20" s="1"/>
  <c r="C118" i="14"/>
  <c r="C118" i="20" s="1"/>
  <c r="C117" i="14"/>
  <c r="C117" i="20" s="1"/>
  <c r="C116" i="14"/>
  <c r="C116" i="20" s="1"/>
  <c r="C115" i="14"/>
  <c r="C115" i="20" s="1"/>
  <c r="C114" i="14"/>
  <c r="C114" i="20" s="1"/>
  <c r="C113" i="14"/>
  <c r="C113" i="20" s="1"/>
  <c r="C112" i="14"/>
  <c r="C112" i="20" s="1"/>
  <c r="C111" i="14"/>
  <c r="C111" i="20" s="1"/>
  <c r="C110" i="14"/>
  <c r="C110" i="20" s="1"/>
  <c r="C109" i="14"/>
  <c r="C109" i="20" s="1"/>
  <c r="C108" i="14"/>
  <c r="C108" i="20" s="1"/>
  <c r="C107" i="14"/>
  <c r="C107" i="20" s="1"/>
  <c r="C106" i="14"/>
  <c r="C106" i="20" s="1"/>
  <c r="C105" i="14"/>
  <c r="C105" i="20" s="1"/>
  <c r="C104" i="14"/>
  <c r="C104" i="20" s="1"/>
  <c r="C103" i="14"/>
  <c r="C103" i="20" s="1"/>
  <c r="C102" i="14"/>
  <c r="C102" i="20" s="1"/>
  <c r="C101" i="14"/>
  <c r="C101" i="20" s="1"/>
  <c r="C100" i="14"/>
  <c r="C100" i="20" s="1"/>
  <c r="C99" i="14"/>
  <c r="C99" i="20" s="1"/>
  <c r="C98" i="14"/>
  <c r="C98" i="20" s="1"/>
  <c r="C97" i="14"/>
  <c r="C97" i="20" s="1"/>
  <c r="C96" i="14"/>
  <c r="C96" i="20" s="1"/>
  <c r="C95" i="14"/>
  <c r="C95" i="20" s="1"/>
  <c r="C93" i="14"/>
  <c r="C93" i="20" s="1"/>
  <c r="C92" i="14"/>
  <c r="C92" i="20" s="1"/>
  <c r="C91" i="14"/>
  <c r="C91" i="20" s="1"/>
  <c r="C90" i="14"/>
  <c r="C90" i="20" s="1"/>
  <c r="C89" i="14"/>
  <c r="C89" i="20" s="1"/>
  <c r="C88" i="14"/>
  <c r="C88" i="20" s="1"/>
  <c r="C87" i="14"/>
  <c r="C87" i="20" s="1"/>
  <c r="C86" i="14"/>
  <c r="C86" i="20" s="1"/>
  <c r="C85" i="14"/>
  <c r="C85" i="20" s="1"/>
  <c r="C84" i="14"/>
  <c r="C84" i="20" s="1"/>
  <c r="C83" i="14"/>
  <c r="C83" i="20" s="1"/>
  <c r="C82" i="14"/>
  <c r="C82" i="20" s="1"/>
  <c r="C81" i="14"/>
  <c r="C81" i="20" s="1"/>
  <c r="C80" i="14"/>
  <c r="C80" i="20" s="1"/>
  <c r="C79" i="14"/>
  <c r="C79" i="20" s="1"/>
  <c r="C78" i="14"/>
  <c r="C78" i="20" s="1"/>
  <c r="C77" i="14"/>
  <c r="C77" i="20" s="1"/>
  <c r="C75" i="14"/>
  <c r="C75" i="20" s="1"/>
  <c r="C74" i="14"/>
  <c r="C74" i="20" s="1"/>
  <c r="C73" i="14"/>
  <c r="C73" i="20" s="1"/>
  <c r="C72" i="14"/>
  <c r="C72" i="20" s="1"/>
  <c r="C71" i="14"/>
  <c r="C71" i="20" s="1"/>
  <c r="C70" i="14"/>
  <c r="C70" i="20" s="1"/>
  <c r="C69" i="14"/>
  <c r="C69" i="20" s="1"/>
  <c r="C68" i="14"/>
  <c r="C68" i="20" s="1"/>
  <c r="C67" i="14"/>
  <c r="C67" i="20" s="1"/>
  <c r="C66" i="14"/>
  <c r="C66" i="20" s="1"/>
  <c r="C65" i="14"/>
  <c r="C65" i="20" s="1"/>
  <c r="C64" i="14"/>
  <c r="C64" i="20" s="1"/>
  <c r="C63" i="14"/>
  <c r="C63" i="20" s="1"/>
  <c r="C62" i="14"/>
  <c r="C62" i="20" s="1"/>
  <c r="C61" i="14"/>
  <c r="C61" i="20" s="1"/>
  <c r="C60" i="14"/>
  <c r="C60" i="20" s="1"/>
  <c r="C59" i="14"/>
  <c r="C59" i="20" s="1"/>
  <c r="C58" i="14"/>
  <c r="C58" i="20" s="1"/>
  <c r="C57" i="14"/>
  <c r="C57" i="20" s="1"/>
  <c r="C56" i="14"/>
  <c r="C56" i="20" s="1"/>
  <c r="C55" i="14"/>
  <c r="C55" i="20" s="1"/>
  <c r="C54" i="14"/>
  <c r="C54" i="20" s="1"/>
  <c r="C53" i="14"/>
  <c r="C53" i="20" s="1"/>
  <c r="C52" i="14"/>
  <c r="C52" i="20" s="1"/>
  <c r="C51" i="14"/>
  <c r="C51" i="20" s="1"/>
  <c r="C50" i="14"/>
  <c r="C50" i="20" s="1"/>
  <c r="C49" i="14"/>
  <c r="C49" i="20" s="1"/>
  <c r="C48" i="14"/>
  <c r="C48" i="20" s="1"/>
  <c r="C47" i="14"/>
  <c r="C47" i="20" s="1"/>
  <c r="C46" i="14"/>
  <c r="C46" i="20" s="1"/>
  <c r="C45" i="14"/>
  <c r="C45" i="20" s="1"/>
  <c r="C44" i="14"/>
  <c r="C44" i="20" s="1"/>
  <c r="C43" i="14"/>
  <c r="C43" i="20" s="1"/>
  <c r="C42" i="14"/>
  <c r="C42" i="20" s="1"/>
  <c r="C41" i="14"/>
  <c r="C41" i="20" s="1"/>
  <c r="C40" i="14"/>
  <c r="C40" i="20" s="1"/>
  <c r="C39" i="14"/>
  <c r="C39" i="20" s="1"/>
  <c r="C38" i="14"/>
  <c r="C38" i="20" s="1"/>
  <c r="C37" i="14"/>
  <c r="C37" i="20" s="1"/>
  <c r="C36" i="14"/>
  <c r="C36" i="20" s="1"/>
  <c r="C35" i="14"/>
  <c r="C35" i="20" s="1"/>
  <c r="C34" i="14"/>
  <c r="C34" i="20" s="1"/>
  <c r="C33" i="14"/>
  <c r="C33" i="20" s="1"/>
  <c r="C32" i="14"/>
  <c r="C32" i="20" s="1"/>
  <c r="C31" i="14"/>
  <c r="C31" i="20" s="1"/>
  <c r="C30" i="14"/>
  <c r="C30" i="20" s="1"/>
  <c r="C29" i="14"/>
  <c r="C29" i="20" s="1"/>
  <c r="C28" i="14"/>
  <c r="C28" i="20" s="1"/>
  <c r="C27" i="14"/>
  <c r="C27" i="20" s="1"/>
  <c r="C26" i="14"/>
  <c r="C26" i="20" s="1"/>
  <c r="C25" i="14"/>
  <c r="C25" i="20" s="1"/>
  <c r="C24" i="14"/>
  <c r="C24" i="20" s="1"/>
  <c r="C23" i="14"/>
  <c r="C23" i="20" s="1"/>
  <c r="C22" i="14"/>
  <c r="C22" i="20" s="1"/>
  <c r="C21" i="14"/>
  <c r="C21" i="20" s="1"/>
  <c r="C20" i="14"/>
  <c r="C20" i="20" s="1"/>
  <c r="C19" i="14"/>
  <c r="C19" i="20" s="1"/>
  <c r="C18" i="14"/>
  <c r="C18" i="20" s="1"/>
  <c r="C17" i="14"/>
  <c r="C17" i="20" s="1"/>
  <c r="C16" i="14"/>
  <c r="C16" i="20" s="1"/>
  <c r="C15" i="14"/>
  <c r="C15" i="20" s="1"/>
  <c r="C14" i="14"/>
  <c r="C14" i="20" s="1"/>
  <c r="C929" i="14"/>
  <c r="C929" i="20" s="1"/>
  <c r="C928" i="14"/>
  <c r="C928" i="20" s="1"/>
  <c r="C927" i="14"/>
  <c r="C927" i="20" s="1"/>
  <c r="C926" i="14"/>
  <c r="C926" i="20" s="1"/>
  <c r="C925" i="14"/>
  <c r="C925" i="20" s="1"/>
  <c r="C924" i="14"/>
  <c r="C924" i="20" s="1"/>
  <c r="C923" i="14"/>
  <c r="C923" i="20" s="1"/>
  <c r="C922" i="14"/>
  <c r="C922" i="20" s="1"/>
  <c r="C921" i="14"/>
  <c r="C921" i="20" s="1"/>
  <c r="C941" i="14"/>
  <c r="C941" i="20" s="1"/>
  <c r="C940" i="14"/>
  <c r="C940" i="20" s="1"/>
  <c r="C939" i="14"/>
  <c r="C939" i="20" s="1"/>
  <c r="C938" i="14"/>
  <c r="C938" i="20" s="1"/>
  <c r="C937" i="14"/>
  <c r="C937" i="20" s="1"/>
  <c r="C936" i="14"/>
  <c r="C936" i="20" s="1"/>
  <c r="C935" i="14"/>
  <c r="C935" i="20" s="1"/>
  <c r="C934" i="14"/>
  <c r="C934" i="20" s="1"/>
  <c r="C933" i="14"/>
  <c r="C933" i="20" s="1"/>
  <c r="C932" i="14"/>
  <c r="C932" i="20" s="1"/>
  <c r="C931" i="14"/>
  <c r="C931" i="20" s="1"/>
  <c r="C930" i="14"/>
  <c r="C930" i="20" s="1"/>
  <c r="D941" i="14"/>
  <c r="D940" i="14"/>
  <c r="D939" i="14"/>
  <c r="D938" i="14"/>
  <c r="D937" i="14"/>
  <c r="D936" i="14"/>
  <c r="D935" i="14"/>
  <c r="D934" i="14"/>
  <c r="D933" i="14"/>
  <c r="D932" i="14"/>
  <c r="D931" i="14"/>
  <c r="D930" i="14"/>
  <c r="D929" i="14"/>
  <c r="D928" i="14"/>
  <c r="D927" i="14"/>
  <c r="D926" i="14"/>
  <c r="D925" i="14"/>
  <c r="D924" i="14"/>
  <c r="D923" i="14"/>
  <c r="D922" i="14"/>
  <c r="D921" i="14"/>
  <c r="D920" i="14"/>
  <c r="D919" i="14"/>
  <c r="D918" i="14"/>
  <c r="D917" i="14"/>
  <c r="D916" i="14"/>
  <c r="D915" i="14"/>
  <c r="D914" i="14"/>
  <c r="D913" i="14"/>
  <c r="D912" i="14"/>
  <c r="D911" i="14"/>
  <c r="D910" i="14"/>
  <c r="D909" i="14"/>
  <c r="D908" i="14"/>
  <c r="D907" i="14"/>
  <c r="D906" i="14"/>
  <c r="D905" i="14"/>
  <c r="D904" i="14"/>
  <c r="D903" i="14"/>
  <c r="D902" i="14"/>
  <c r="D901" i="14"/>
  <c r="D900" i="14"/>
  <c r="D899" i="14"/>
  <c r="D898" i="14"/>
  <c r="D897" i="14"/>
  <c r="D896" i="14"/>
  <c r="D895" i="14"/>
  <c r="D894" i="14"/>
  <c r="D893" i="14"/>
  <c r="D892" i="14"/>
  <c r="D891" i="14"/>
  <c r="D890" i="14"/>
  <c r="D889" i="14"/>
  <c r="D888" i="14"/>
  <c r="D887" i="14"/>
  <c r="D886" i="14"/>
  <c r="D885" i="14"/>
  <c r="D884" i="14"/>
  <c r="D883" i="14"/>
  <c r="D882" i="14"/>
  <c r="D881" i="14"/>
  <c r="D880" i="14"/>
  <c r="D879" i="14"/>
  <c r="D878" i="14"/>
  <c r="D877" i="14"/>
  <c r="D876" i="14"/>
  <c r="D875" i="14"/>
  <c r="D874" i="14"/>
  <c r="D873" i="14"/>
  <c r="D872" i="14"/>
  <c r="D871" i="14"/>
  <c r="D870" i="14"/>
  <c r="D869" i="14"/>
  <c r="D868" i="14"/>
  <c r="D867" i="14"/>
  <c r="D866" i="14"/>
  <c r="D865" i="14"/>
  <c r="D864" i="14"/>
  <c r="D863" i="14"/>
  <c r="D862" i="14"/>
  <c r="D861" i="14"/>
  <c r="D860" i="14"/>
  <c r="D859" i="14"/>
  <c r="D858" i="14"/>
  <c r="D857" i="14"/>
  <c r="D856" i="14"/>
  <c r="D855" i="14"/>
  <c r="D854" i="14"/>
  <c r="D853" i="14"/>
  <c r="D852" i="14"/>
  <c r="D851" i="14"/>
  <c r="D850" i="14"/>
  <c r="D849" i="14"/>
  <c r="D848" i="14"/>
  <c r="D847" i="14"/>
  <c r="D846" i="14"/>
  <c r="D845" i="14"/>
  <c r="D844" i="14"/>
  <c r="D843" i="14"/>
  <c r="D842" i="14"/>
  <c r="D841" i="14"/>
  <c r="D840" i="14"/>
  <c r="D839" i="14"/>
  <c r="D838" i="14"/>
  <c r="D837" i="14"/>
  <c r="D836" i="14"/>
  <c r="D835" i="14"/>
  <c r="D834" i="14"/>
  <c r="D833" i="14"/>
  <c r="D832" i="14"/>
  <c r="D831" i="14"/>
  <c r="D830" i="14"/>
  <c r="D829" i="14"/>
  <c r="D828" i="14"/>
  <c r="D827" i="14"/>
  <c r="D826" i="14"/>
  <c r="D825" i="14"/>
  <c r="D824" i="14"/>
  <c r="D823" i="14"/>
  <c r="D822" i="14"/>
  <c r="D821" i="14"/>
  <c r="D820" i="14"/>
  <c r="D819" i="14"/>
  <c r="D818" i="14"/>
  <c r="D817" i="14"/>
  <c r="D816" i="14"/>
  <c r="D815" i="14"/>
  <c r="D814" i="14"/>
  <c r="D813" i="14"/>
  <c r="D812" i="14"/>
  <c r="D811" i="14"/>
  <c r="D810" i="14"/>
  <c r="D809" i="14"/>
  <c r="D808" i="14"/>
  <c r="D807" i="14"/>
  <c r="D806" i="14"/>
  <c r="D805" i="14"/>
  <c r="D804" i="14"/>
  <c r="D803" i="14"/>
  <c r="D802" i="14"/>
  <c r="D801" i="14"/>
  <c r="D800" i="14"/>
  <c r="D799" i="14"/>
  <c r="D798" i="14"/>
  <c r="D797" i="14"/>
  <c r="D796" i="14"/>
  <c r="D795" i="14"/>
  <c r="D794" i="14"/>
  <c r="D793" i="14"/>
  <c r="D792" i="14"/>
  <c r="D791" i="14"/>
  <c r="D790" i="14"/>
  <c r="D789" i="14"/>
  <c r="D788" i="14"/>
  <c r="D787" i="14"/>
  <c r="D786" i="14"/>
  <c r="D785" i="14"/>
  <c r="D784" i="14"/>
  <c r="D783" i="14"/>
  <c r="D782" i="14"/>
  <c r="D781" i="14"/>
  <c r="D780" i="14"/>
  <c r="D779" i="14"/>
  <c r="D778" i="14"/>
  <c r="D777" i="14"/>
  <c r="D776" i="14"/>
  <c r="D775" i="14"/>
  <c r="D774" i="14"/>
  <c r="D773" i="14"/>
  <c r="D772" i="14"/>
  <c r="D771" i="14"/>
  <c r="D770" i="14"/>
  <c r="D769" i="14"/>
  <c r="D768" i="14"/>
  <c r="D767" i="14"/>
  <c r="D766" i="14"/>
  <c r="D765" i="14"/>
  <c r="D764" i="14"/>
  <c r="D763" i="14"/>
  <c r="D762" i="14"/>
  <c r="D761" i="14"/>
  <c r="D760" i="14"/>
  <c r="D759" i="14"/>
  <c r="D758" i="14"/>
  <c r="D757" i="14"/>
  <c r="D756" i="14"/>
  <c r="D755" i="14"/>
  <c r="D754" i="14"/>
  <c r="D753" i="14"/>
  <c r="D752" i="14"/>
  <c r="D751" i="14"/>
  <c r="D750" i="14"/>
  <c r="D749" i="14"/>
  <c r="D748" i="14"/>
  <c r="D747" i="14"/>
  <c r="D746" i="14"/>
  <c r="D745" i="14"/>
  <c r="D744" i="14"/>
  <c r="D743" i="14"/>
  <c r="D742" i="14"/>
  <c r="D741" i="14"/>
  <c r="D740" i="14"/>
  <c r="D739" i="14"/>
  <c r="D738" i="14"/>
  <c r="D737" i="14"/>
  <c r="D736" i="14"/>
  <c r="D735" i="14"/>
  <c r="D734" i="14"/>
  <c r="D733" i="14"/>
  <c r="D732" i="14"/>
  <c r="D731" i="14"/>
  <c r="D730" i="14"/>
  <c r="D729" i="14"/>
  <c r="D728" i="14"/>
  <c r="D727" i="14"/>
  <c r="D726" i="14"/>
  <c r="D725" i="14"/>
  <c r="D724" i="14"/>
  <c r="D723" i="14"/>
  <c r="D722" i="14"/>
  <c r="D721" i="14"/>
  <c r="D720" i="14"/>
  <c r="D719" i="14"/>
  <c r="D718" i="14"/>
  <c r="D717" i="14"/>
  <c r="D716" i="14"/>
  <c r="D715" i="14"/>
  <c r="D714" i="14"/>
  <c r="D713" i="14"/>
  <c r="D712" i="14"/>
  <c r="D711" i="14"/>
  <c r="D710" i="14"/>
  <c r="D709" i="14"/>
  <c r="D708" i="14"/>
  <c r="D707" i="14"/>
  <c r="D706" i="14"/>
  <c r="D705" i="14"/>
  <c r="D704" i="14"/>
  <c r="D703" i="14"/>
  <c r="D702" i="14"/>
  <c r="D701" i="14"/>
  <c r="D700" i="14"/>
  <c r="D699" i="14"/>
  <c r="D698" i="14"/>
  <c r="D697" i="14"/>
  <c r="D696" i="14"/>
  <c r="D695" i="14"/>
  <c r="D694" i="14"/>
  <c r="D693" i="14"/>
  <c r="D692" i="14"/>
  <c r="D691" i="14"/>
  <c r="D690" i="14"/>
  <c r="D689" i="14"/>
  <c r="D688" i="14"/>
  <c r="D687" i="14"/>
  <c r="D686" i="14"/>
  <c r="D685" i="14"/>
  <c r="D684" i="14"/>
  <c r="D683" i="14"/>
  <c r="D682" i="14"/>
  <c r="D681" i="14"/>
  <c r="D680" i="14"/>
  <c r="D679" i="14"/>
  <c r="D678" i="14"/>
  <c r="D677" i="14"/>
  <c r="D676" i="14"/>
  <c r="D675" i="14"/>
  <c r="D674" i="14"/>
  <c r="D673" i="14"/>
  <c r="D672" i="14"/>
  <c r="D671" i="14"/>
  <c r="D670" i="14"/>
  <c r="D669" i="14"/>
  <c r="D668" i="14"/>
  <c r="D667" i="14"/>
  <c r="D666" i="14"/>
  <c r="D665" i="14"/>
  <c r="D664" i="14"/>
  <c r="D663" i="14"/>
  <c r="D662" i="14"/>
  <c r="D661" i="14"/>
  <c r="D660" i="14"/>
  <c r="D659" i="14"/>
  <c r="D658" i="14"/>
  <c r="D657" i="14"/>
  <c r="D656" i="14"/>
  <c r="D655" i="14"/>
  <c r="D654" i="14"/>
  <c r="D653" i="14"/>
  <c r="D652" i="14"/>
  <c r="D651" i="14"/>
  <c r="D650" i="14"/>
  <c r="D649" i="14"/>
  <c r="D648" i="14"/>
  <c r="D647" i="14"/>
  <c r="D646" i="14"/>
  <c r="D645" i="14"/>
  <c r="D644" i="14"/>
  <c r="D643" i="14"/>
  <c r="D642" i="14"/>
  <c r="D641" i="14"/>
  <c r="D640" i="14"/>
  <c r="D639" i="14"/>
  <c r="D638" i="14"/>
  <c r="D637" i="14"/>
  <c r="D636" i="14"/>
  <c r="D635" i="14"/>
  <c r="D634" i="14"/>
  <c r="D633" i="14"/>
  <c r="D632" i="14"/>
  <c r="D631" i="14"/>
  <c r="D630" i="14"/>
  <c r="D629" i="14"/>
  <c r="D628" i="14"/>
  <c r="D627" i="14"/>
  <c r="D626" i="14"/>
  <c r="D625" i="14"/>
  <c r="D624" i="14"/>
  <c r="D623" i="14"/>
  <c r="D622" i="14"/>
  <c r="D621" i="14"/>
  <c r="D620" i="14"/>
  <c r="D619" i="14"/>
  <c r="D618" i="14"/>
  <c r="D617" i="14"/>
  <c r="D616" i="14"/>
  <c r="D615" i="14"/>
  <c r="D614" i="14"/>
  <c r="D613" i="14"/>
  <c r="D612" i="14"/>
  <c r="D611" i="14"/>
  <c r="D610" i="14"/>
  <c r="D609" i="14"/>
  <c r="D608" i="14"/>
  <c r="D607" i="14"/>
  <c r="D606" i="14"/>
  <c r="D605" i="14"/>
  <c r="D604" i="14"/>
  <c r="D603" i="14"/>
  <c r="D602" i="14"/>
  <c r="D601" i="14"/>
  <c r="D600" i="14"/>
  <c r="D599" i="14"/>
  <c r="D598" i="14"/>
  <c r="D597" i="14"/>
  <c r="D596" i="14"/>
  <c r="D595" i="14"/>
  <c r="D594" i="14"/>
  <c r="D593" i="14"/>
  <c r="D592" i="14"/>
  <c r="D591" i="14"/>
  <c r="D590" i="14"/>
  <c r="D589" i="14"/>
  <c r="D588" i="14"/>
  <c r="D587" i="14"/>
  <c r="D586" i="14"/>
  <c r="D585" i="14"/>
  <c r="D584" i="14"/>
  <c r="D583" i="14"/>
  <c r="D582" i="14"/>
  <c r="D581" i="14"/>
  <c r="D580" i="14"/>
  <c r="D579" i="14"/>
  <c r="D578" i="14"/>
  <c r="D577" i="14"/>
  <c r="D576" i="14"/>
  <c r="D575" i="14"/>
  <c r="D574" i="14"/>
  <c r="D573" i="14"/>
  <c r="D572" i="14"/>
  <c r="D571" i="14"/>
  <c r="D570" i="14"/>
  <c r="D569" i="14"/>
  <c r="D568" i="14"/>
  <c r="D567" i="14"/>
  <c r="D566" i="14"/>
  <c r="D565" i="14"/>
  <c r="D564" i="14"/>
  <c r="D563" i="14"/>
  <c r="D562" i="14"/>
  <c r="D561" i="14"/>
  <c r="D560" i="14"/>
  <c r="D559" i="14"/>
  <c r="D558" i="14"/>
  <c r="D557" i="14"/>
  <c r="D556" i="14"/>
  <c r="D555" i="14"/>
  <c r="D554" i="14"/>
  <c r="D553" i="14"/>
  <c r="D552" i="14"/>
  <c r="D551" i="14"/>
  <c r="D550" i="14"/>
  <c r="D549" i="14"/>
  <c r="D548" i="14"/>
  <c r="D547" i="14"/>
  <c r="D546" i="14"/>
  <c r="D545" i="14"/>
  <c r="D544" i="14"/>
  <c r="D543" i="14"/>
  <c r="D542" i="14"/>
  <c r="D541" i="14"/>
  <c r="D540" i="14"/>
  <c r="D539" i="14"/>
  <c r="D538" i="14"/>
  <c r="D537" i="14"/>
  <c r="D536" i="14"/>
  <c r="D535" i="14"/>
  <c r="D534" i="14"/>
  <c r="D533" i="14"/>
  <c r="D532" i="14"/>
  <c r="D531" i="14"/>
  <c r="D530" i="14"/>
  <c r="D529" i="14"/>
  <c r="D528" i="14"/>
  <c r="D527" i="14"/>
  <c r="D526" i="14"/>
  <c r="D525" i="14"/>
  <c r="D524" i="14"/>
  <c r="D523" i="14"/>
  <c r="D522" i="14"/>
  <c r="D521" i="14"/>
  <c r="D520" i="14"/>
  <c r="D519" i="14"/>
  <c r="D518" i="14"/>
  <c r="D517" i="14"/>
  <c r="D516" i="14"/>
  <c r="D515" i="14"/>
  <c r="D514" i="14"/>
  <c r="D513" i="14"/>
  <c r="D512" i="14"/>
  <c r="D511" i="14"/>
  <c r="D510" i="14"/>
  <c r="D509" i="14"/>
  <c r="D508" i="14"/>
  <c r="D507" i="14"/>
  <c r="D506" i="14"/>
  <c r="D505" i="14"/>
  <c r="D504" i="14"/>
  <c r="D503" i="14"/>
  <c r="D502" i="14"/>
  <c r="D501" i="14"/>
  <c r="D500" i="14"/>
  <c r="D499" i="14"/>
  <c r="D498" i="14"/>
  <c r="D497" i="14"/>
  <c r="D496" i="14"/>
  <c r="D495" i="14"/>
  <c r="D494" i="14"/>
  <c r="D493" i="14"/>
  <c r="D492" i="14"/>
  <c r="D491" i="14"/>
  <c r="D490" i="14"/>
  <c r="D489" i="14"/>
  <c r="D488" i="14"/>
  <c r="D487" i="14"/>
  <c r="D486" i="14"/>
  <c r="D485" i="14"/>
  <c r="D484" i="14"/>
  <c r="D483" i="14"/>
  <c r="D482" i="14"/>
  <c r="D481" i="14"/>
  <c r="D480" i="14"/>
  <c r="D479" i="14"/>
  <c r="D478" i="14"/>
  <c r="D477" i="14"/>
  <c r="D476" i="14"/>
  <c r="D475" i="14"/>
  <c r="D474" i="14"/>
  <c r="D473" i="14"/>
  <c r="D472" i="14"/>
  <c r="D471" i="14"/>
  <c r="D470" i="14"/>
  <c r="D469" i="14"/>
  <c r="D468" i="14"/>
  <c r="D467" i="14"/>
  <c r="D466" i="14"/>
  <c r="D465" i="14"/>
  <c r="D464" i="14"/>
  <c r="D463" i="14"/>
  <c r="D462" i="14"/>
  <c r="D461" i="14"/>
  <c r="D460" i="14"/>
  <c r="D459" i="14"/>
  <c r="D458" i="14"/>
  <c r="D457" i="14"/>
  <c r="D456" i="14"/>
  <c r="D455" i="14"/>
  <c r="D454" i="14"/>
  <c r="D453" i="14"/>
  <c r="D452" i="14"/>
  <c r="D451" i="14"/>
  <c r="D450" i="14"/>
  <c r="D449" i="14"/>
  <c r="D448" i="14"/>
  <c r="D447" i="14"/>
  <c r="D446" i="14"/>
  <c r="D445" i="14"/>
  <c r="D444" i="14"/>
  <c r="D443" i="14"/>
  <c r="D442" i="14"/>
  <c r="D441" i="14"/>
  <c r="D440" i="14"/>
  <c r="D439" i="14"/>
  <c r="D438" i="14"/>
  <c r="D437" i="14"/>
  <c r="D436" i="14"/>
  <c r="D435" i="14"/>
  <c r="D434" i="14"/>
  <c r="D433" i="14"/>
  <c r="D432" i="14"/>
  <c r="D431" i="14"/>
  <c r="D430" i="14"/>
  <c r="D429" i="14"/>
  <c r="D428" i="14"/>
  <c r="D427" i="14"/>
  <c r="D426" i="14"/>
  <c r="D425" i="14"/>
  <c r="D424" i="14"/>
  <c r="D423" i="14"/>
  <c r="D422" i="14"/>
  <c r="D421" i="14"/>
  <c r="D420" i="14"/>
  <c r="D419" i="14"/>
  <c r="D418" i="14"/>
  <c r="D417" i="14"/>
  <c r="D416" i="14"/>
  <c r="D415" i="14"/>
  <c r="D414" i="14"/>
  <c r="D413" i="14"/>
  <c r="D412" i="14"/>
  <c r="D411" i="14"/>
  <c r="D410" i="14"/>
  <c r="D409" i="14"/>
  <c r="D408" i="14"/>
  <c r="D407" i="14"/>
  <c r="D406" i="14"/>
  <c r="D405" i="14"/>
  <c r="D404" i="14"/>
  <c r="D403" i="14"/>
  <c r="D402" i="14"/>
  <c r="D401" i="14"/>
  <c r="D400" i="14"/>
  <c r="D399" i="14"/>
  <c r="D398" i="14"/>
  <c r="D397" i="14"/>
  <c r="D396" i="14"/>
  <c r="D395" i="14"/>
  <c r="D394" i="14"/>
  <c r="D393" i="14"/>
  <c r="D392" i="14"/>
  <c r="D391" i="14"/>
  <c r="D390" i="14"/>
  <c r="D389" i="14"/>
  <c r="D388" i="14"/>
  <c r="D387" i="14"/>
  <c r="D386" i="14"/>
  <c r="D385" i="14"/>
  <c r="D384" i="14"/>
  <c r="D383" i="14"/>
  <c r="D382" i="14"/>
  <c r="D381" i="14"/>
  <c r="D380" i="14"/>
  <c r="D379" i="14"/>
  <c r="D378" i="14"/>
  <c r="D377" i="14"/>
  <c r="D376" i="14"/>
  <c r="D375" i="14"/>
  <c r="D374" i="14"/>
  <c r="D373" i="14"/>
  <c r="D372" i="14"/>
  <c r="D371" i="14"/>
  <c r="D370" i="14"/>
  <c r="D369" i="14"/>
  <c r="D368" i="14"/>
  <c r="D367" i="14"/>
  <c r="D366" i="14"/>
  <c r="D365" i="14"/>
  <c r="D364" i="14"/>
  <c r="D363" i="14"/>
  <c r="D362" i="14"/>
  <c r="D361" i="14"/>
  <c r="D360" i="14"/>
  <c r="D359" i="14"/>
  <c r="D358" i="14"/>
  <c r="D357" i="1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950" i="14"/>
  <c r="C950" i="14"/>
  <c r="C950" i="20" s="1"/>
  <c r="D949" i="14"/>
  <c r="C949" i="14"/>
  <c r="C949" i="20" s="1"/>
  <c r="D948" i="14"/>
  <c r="C948" i="14"/>
  <c r="C948" i="20" s="1"/>
  <c r="D947" i="14"/>
  <c r="C947" i="14"/>
  <c r="C947" i="20" s="1"/>
  <c r="D946" i="14"/>
  <c r="C946" i="14"/>
  <c r="C946" i="20" s="1"/>
  <c r="D945" i="14"/>
  <c r="C945" i="14"/>
  <c r="C945" i="20" s="1"/>
  <c r="D944" i="14"/>
  <c r="C944" i="14"/>
  <c r="C944" i="20" s="1"/>
  <c r="D943" i="14"/>
  <c r="C943" i="14"/>
  <c r="C943" i="20" s="1"/>
  <c r="D942" i="14"/>
  <c r="C942" i="14"/>
  <c r="C942" i="20" s="1"/>
  <c r="D960" i="14"/>
  <c r="C960" i="14"/>
  <c r="C960" i="20" s="1"/>
  <c r="D959" i="14"/>
  <c r="C959" i="14"/>
  <c r="C959" i="20" s="1"/>
  <c r="D958" i="14"/>
  <c r="C958" i="14"/>
  <c r="C958" i="20" s="1"/>
  <c r="D957" i="14"/>
  <c r="C957" i="14"/>
  <c r="C957" i="20" s="1"/>
  <c r="D956" i="14"/>
  <c r="C956" i="14"/>
  <c r="C956" i="20" s="1"/>
  <c r="D955" i="14"/>
  <c r="C955" i="14"/>
  <c r="C955" i="20" s="1"/>
  <c r="D954" i="14"/>
  <c r="C954" i="14"/>
  <c r="C954" i="20" s="1"/>
  <c r="D953" i="14"/>
  <c r="C953" i="14"/>
  <c r="C953" i="20" s="1"/>
  <c r="D952" i="14"/>
  <c r="C952" i="14"/>
  <c r="C952" i="20" s="1"/>
  <c r="D951" i="14"/>
  <c r="C951" i="14"/>
  <c r="C951" i="20" s="1"/>
  <c r="D972" i="14"/>
  <c r="C972" i="14"/>
  <c r="C972" i="20" s="1"/>
  <c r="D971" i="14"/>
  <c r="C971" i="14"/>
  <c r="C971" i="20" s="1"/>
  <c r="D970" i="14"/>
  <c r="C970" i="14"/>
  <c r="C970" i="20" s="1"/>
  <c r="D969" i="14"/>
  <c r="C969" i="14"/>
  <c r="C969" i="20" s="1"/>
  <c r="D968" i="14"/>
  <c r="C968" i="14"/>
  <c r="C968" i="20" s="1"/>
  <c r="D967" i="14"/>
  <c r="C967" i="14"/>
  <c r="C967" i="20" s="1"/>
  <c r="D966" i="14"/>
  <c r="C966" i="14"/>
  <c r="C966" i="20" s="1"/>
  <c r="D965" i="14"/>
  <c r="C965" i="14"/>
  <c r="C965" i="20" s="1"/>
  <c r="D964" i="14"/>
  <c r="C964" i="14"/>
  <c r="C964" i="20" s="1"/>
  <c r="D963" i="14"/>
  <c r="C963" i="14"/>
  <c r="C963" i="20" s="1"/>
  <c r="D962" i="14"/>
  <c r="C962" i="14"/>
  <c r="C962" i="20" s="1"/>
  <c r="D961" i="14"/>
  <c r="C961" i="14"/>
  <c r="C961" i="20" s="1"/>
  <c r="D987" i="14"/>
  <c r="C987" i="14"/>
  <c r="C987" i="20" s="1"/>
  <c r="D986" i="14"/>
  <c r="C986" i="14"/>
  <c r="C986" i="20" s="1"/>
  <c r="D985" i="14"/>
  <c r="C985" i="14"/>
  <c r="C985" i="20" s="1"/>
  <c r="D984" i="14"/>
  <c r="C984" i="14"/>
  <c r="C984" i="20" s="1"/>
  <c r="D983" i="14"/>
  <c r="C983" i="14"/>
  <c r="C983" i="20" s="1"/>
  <c r="D982" i="14"/>
  <c r="C982" i="14"/>
  <c r="C982" i="20" s="1"/>
  <c r="D981" i="14"/>
  <c r="C981" i="14"/>
  <c r="C981" i="20" s="1"/>
  <c r="D980" i="14"/>
  <c r="C980" i="14"/>
  <c r="C980" i="20" s="1"/>
  <c r="D979" i="14"/>
  <c r="C979" i="14"/>
  <c r="C979" i="20" s="1"/>
  <c r="D978" i="14"/>
  <c r="C978" i="14"/>
  <c r="C978" i="20" s="1"/>
  <c r="D977" i="14"/>
  <c r="C977" i="14"/>
  <c r="C977" i="20" s="1"/>
  <c r="D976" i="14"/>
  <c r="C976" i="14"/>
  <c r="C976" i="20" s="1"/>
  <c r="D975" i="14"/>
  <c r="C975" i="14"/>
  <c r="C975" i="20" s="1"/>
  <c r="D974" i="14"/>
  <c r="C974" i="14"/>
  <c r="C974" i="20" s="1"/>
  <c r="D973" i="14"/>
  <c r="C973" i="14"/>
  <c r="C973" i="20" s="1"/>
  <c r="D999" i="14"/>
  <c r="C999" i="14"/>
  <c r="C999" i="20" s="1"/>
  <c r="D998" i="14"/>
  <c r="C998" i="14"/>
  <c r="C998" i="20" s="1"/>
  <c r="D997" i="14"/>
  <c r="C997" i="14"/>
  <c r="C997" i="20" s="1"/>
  <c r="D996" i="14"/>
  <c r="C996" i="14"/>
  <c r="C996" i="20" s="1"/>
  <c r="D995" i="14"/>
  <c r="C995" i="14"/>
  <c r="C995" i="20" s="1"/>
  <c r="D994" i="14"/>
  <c r="C994" i="14"/>
  <c r="C994" i="20" s="1"/>
  <c r="D993" i="14"/>
  <c r="C993" i="14"/>
  <c r="C993" i="20" s="1"/>
  <c r="D992" i="14"/>
  <c r="C992" i="14"/>
  <c r="C992" i="20" s="1"/>
  <c r="D991" i="14"/>
  <c r="C991" i="14"/>
  <c r="C991" i="20" s="1"/>
  <c r="D990" i="14"/>
  <c r="C990" i="14"/>
  <c r="C990" i="20" s="1"/>
  <c r="D989" i="14"/>
  <c r="C989" i="14"/>
  <c r="C989" i="20" s="1"/>
  <c r="D988" i="14"/>
  <c r="C988" i="14"/>
  <c r="C988" i="20" s="1"/>
  <c r="D1009" i="14"/>
  <c r="C1009" i="14"/>
  <c r="C1009" i="20" s="1"/>
  <c r="D1008" i="14"/>
  <c r="C1008" i="14"/>
  <c r="C1008" i="20" s="1"/>
  <c r="D1007" i="14"/>
  <c r="C1007" i="14"/>
  <c r="C1007" i="20" s="1"/>
  <c r="D1006" i="14"/>
  <c r="C1006" i="14"/>
  <c r="C1006" i="20" s="1"/>
  <c r="D1005" i="14"/>
  <c r="C1005" i="14"/>
  <c r="C1005" i="20" s="1"/>
  <c r="D1004" i="14"/>
  <c r="C1004" i="14"/>
  <c r="C1004" i="20" s="1"/>
  <c r="D1003" i="14"/>
  <c r="C1003" i="14"/>
  <c r="C1003" i="20" s="1"/>
  <c r="D1002" i="14"/>
  <c r="C1002" i="14"/>
  <c r="C1002" i="20" s="1"/>
  <c r="D1001" i="14"/>
  <c r="C1001" i="14"/>
  <c r="C1001" i="20" s="1"/>
  <c r="D1000" i="14"/>
  <c r="C1000" i="14"/>
  <c r="C1000" i="20" s="1"/>
  <c r="D1019" i="14"/>
  <c r="C1019" i="14"/>
  <c r="C1019" i="20" s="1"/>
  <c r="D1018" i="14"/>
  <c r="C1018" i="14"/>
  <c r="C1018" i="20" s="1"/>
  <c r="D1017" i="14"/>
  <c r="C1017" i="14"/>
  <c r="C1017" i="20" s="1"/>
  <c r="D1016" i="14"/>
  <c r="C1016" i="14"/>
  <c r="C1016" i="20" s="1"/>
  <c r="D1015" i="14"/>
  <c r="C1015" i="14"/>
  <c r="C1015" i="20" s="1"/>
  <c r="D1014" i="14"/>
  <c r="C1014" i="14"/>
  <c r="C1014" i="20" s="1"/>
  <c r="D1013" i="14"/>
  <c r="C1013" i="14"/>
  <c r="C1013" i="20" s="1"/>
  <c r="D1012" i="14"/>
  <c r="C1012" i="14"/>
  <c r="C1012" i="20" s="1"/>
  <c r="D1011" i="14"/>
  <c r="C1011" i="14"/>
  <c r="C1011" i="20" s="1"/>
  <c r="D1010" i="14"/>
  <c r="C1010" i="14"/>
  <c r="C1010" i="20" s="1"/>
  <c r="D1031" i="14"/>
  <c r="C1031" i="14"/>
  <c r="C1031" i="20" s="1"/>
  <c r="D1030" i="14"/>
  <c r="C1030" i="14"/>
  <c r="C1030" i="20" s="1"/>
  <c r="D1029" i="14"/>
  <c r="C1029" i="14"/>
  <c r="C1029" i="20" s="1"/>
  <c r="D1028" i="14"/>
  <c r="C1028" i="14"/>
  <c r="C1028" i="20" s="1"/>
  <c r="D1027" i="14"/>
  <c r="C1027" i="14"/>
  <c r="C1027" i="20" s="1"/>
  <c r="D1026" i="14"/>
  <c r="C1026" i="14"/>
  <c r="C1026" i="20" s="1"/>
  <c r="D1025" i="14"/>
  <c r="C1025" i="14"/>
  <c r="C1025" i="20" s="1"/>
  <c r="D1024" i="14"/>
  <c r="C1024" i="14"/>
  <c r="C1024" i="20" s="1"/>
  <c r="D1023" i="14"/>
  <c r="C1023" i="14"/>
  <c r="C1023" i="20" s="1"/>
  <c r="D1022" i="14"/>
  <c r="C1022" i="14"/>
  <c r="C1022" i="20" s="1"/>
  <c r="D1021" i="14"/>
  <c r="C1021" i="14"/>
  <c r="C1021" i="20" s="1"/>
  <c r="D1020" i="14"/>
  <c r="C1020" i="14"/>
  <c r="C1020" i="20" s="1"/>
  <c r="D1036" i="14"/>
  <c r="C1036" i="14"/>
  <c r="C1036" i="20" s="1"/>
  <c r="D1035" i="14"/>
  <c r="C1035" i="14"/>
  <c r="C1035" i="20" s="1"/>
  <c r="D1034" i="14"/>
  <c r="C1034" i="14"/>
  <c r="C1034" i="20" s="1"/>
  <c r="D1033" i="14"/>
  <c r="C1033" i="14"/>
  <c r="C1033" i="20" s="1"/>
  <c r="D1032" i="14"/>
  <c r="C1032" i="14"/>
  <c r="C1032" i="20" s="1"/>
  <c r="D1039" i="14"/>
  <c r="C1039" i="14"/>
  <c r="C1039" i="20" s="1"/>
  <c r="D1038" i="14"/>
  <c r="C1038" i="14"/>
  <c r="C1038" i="20" s="1"/>
  <c r="D1037" i="14"/>
  <c r="C1037" i="14"/>
  <c r="C1037" i="20" s="1"/>
  <c r="B1276" i="13" l="1"/>
  <c r="H1277" i="4"/>
  <c r="E1277" i="4" s="1"/>
  <c r="L1277" i="4" s="1"/>
  <c r="K1277" i="4" s="1"/>
  <c r="I1277" i="4"/>
  <c r="C1276" i="13"/>
  <c r="D1276" i="13"/>
  <c r="E1276" i="13"/>
  <c r="B1278" i="4"/>
  <c r="C1236" i="12"/>
  <c r="D1236" i="12"/>
  <c r="E1236" i="12"/>
  <c r="N1238" i="3"/>
  <c r="B1237" i="12"/>
  <c r="C1277" i="4"/>
  <c r="G1156" i="14"/>
  <c r="B1155" i="20"/>
  <c r="D1155" i="20" s="1"/>
  <c r="C1233" i="13"/>
  <c r="D1233" i="13"/>
  <c r="E1233" i="13"/>
  <c r="B1234" i="13"/>
  <c r="B1277" i="13" l="1"/>
  <c r="H1278" i="4"/>
  <c r="E1278" i="4" s="1"/>
  <c r="L1278" i="4" s="1"/>
  <c r="K1278" i="4" s="1"/>
  <c r="I1278" i="4"/>
  <c r="C1277" i="13"/>
  <c r="D1277" i="13"/>
  <c r="E1277" i="13"/>
  <c r="B1279" i="4"/>
  <c r="C1237" i="12"/>
  <c r="D1237" i="12"/>
  <c r="E1237" i="12"/>
  <c r="N1239" i="3"/>
  <c r="B1238" i="12"/>
  <c r="C1278" i="4"/>
  <c r="B1235" i="13"/>
  <c r="C1234" i="13"/>
  <c r="D1234" i="13"/>
  <c r="E1234" i="13"/>
  <c r="G1157" i="14"/>
  <c r="B1156" i="20"/>
  <c r="B1278" i="13" l="1"/>
  <c r="H1279" i="4"/>
  <c r="E1279" i="4" s="1"/>
  <c r="L1279" i="4" s="1"/>
  <c r="K1279" i="4" s="1"/>
  <c r="I1279" i="4"/>
  <c r="C1278" i="13"/>
  <c r="D1278" i="13"/>
  <c r="E1278" i="13"/>
  <c r="B1280" i="4"/>
  <c r="C1238" i="12"/>
  <c r="D1238" i="12"/>
  <c r="E1238" i="12"/>
  <c r="N1240" i="3"/>
  <c r="B1239" i="12"/>
  <c r="C1279" i="4"/>
  <c r="D1156" i="20"/>
  <c r="G1158" i="14"/>
  <c r="B1157" i="20"/>
  <c r="B1236" i="13"/>
  <c r="C1235" i="13"/>
  <c r="D1235" i="13"/>
  <c r="E1235" i="13"/>
  <c r="B1279" i="13" l="1"/>
  <c r="H1280" i="4"/>
  <c r="E1280" i="4" s="1"/>
  <c r="L1280" i="4" s="1"/>
  <c r="K1280" i="4" s="1"/>
  <c r="I1280" i="4"/>
  <c r="C1279" i="13"/>
  <c r="D1279" i="13"/>
  <c r="E1279" i="13"/>
  <c r="B1281" i="4"/>
  <c r="C1239" i="12"/>
  <c r="D1239" i="12"/>
  <c r="E1239" i="12"/>
  <c r="N1241" i="3"/>
  <c r="B1240" i="12"/>
  <c r="C1280" i="4"/>
  <c r="C1236" i="13"/>
  <c r="D1236" i="13"/>
  <c r="E1236" i="13"/>
  <c r="B1237" i="13"/>
  <c r="D1157" i="20"/>
  <c r="G1159" i="14"/>
  <c r="B1158" i="20"/>
  <c r="B1280" i="13" l="1"/>
  <c r="H1281" i="4"/>
  <c r="E1281" i="4" s="1"/>
  <c r="L1281" i="4" s="1"/>
  <c r="K1281" i="4" s="1"/>
  <c r="I1281" i="4"/>
  <c r="C1280" i="13"/>
  <c r="D1280" i="13"/>
  <c r="E1280" i="13"/>
  <c r="B1282" i="4"/>
  <c r="C1240" i="12"/>
  <c r="D1240" i="12"/>
  <c r="E1240" i="12"/>
  <c r="N1242" i="3"/>
  <c r="B1241" i="12"/>
  <c r="C1281" i="4"/>
  <c r="D1158" i="20"/>
  <c r="G1160" i="14"/>
  <c r="B1159" i="20"/>
  <c r="B1238" i="13"/>
  <c r="C1237" i="13"/>
  <c r="D1237" i="13"/>
  <c r="E1237" i="13"/>
  <c r="B1281" i="13" l="1"/>
  <c r="H1282" i="4"/>
  <c r="E1282" i="4" s="1"/>
  <c r="L1282" i="4" s="1"/>
  <c r="K1282" i="4" s="1"/>
  <c r="I1282" i="4"/>
  <c r="C1281" i="13"/>
  <c r="D1281" i="13"/>
  <c r="E1281" i="13"/>
  <c r="B1283" i="4"/>
  <c r="C1241" i="12"/>
  <c r="D1241" i="12"/>
  <c r="E1241" i="12"/>
  <c r="N1243" i="3"/>
  <c r="B1242" i="12"/>
  <c r="C1282" i="4"/>
  <c r="B1239" i="13"/>
  <c r="C1238" i="13"/>
  <c r="D1238" i="13"/>
  <c r="E1238" i="13"/>
  <c r="D1159" i="20"/>
  <c r="G1161" i="14"/>
  <c r="B1160" i="20"/>
  <c r="B1282" i="13" l="1"/>
  <c r="H1283" i="4"/>
  <c r="E1283" i="4" s="1"/>
  <c r="L1283" i="4" s="1"/>
  <c r="K1283" i="4" s="1"/>
  <c r="I1283" i="4"/>
  <c r="C1282" i="13"/>
  <c r="D1282" i="13"/>
  <c r="E1282" i="13"/>
  <c r="B1284" i="4"/>
  <c r="C1242" i="12"/>
  <c r="D1242" i="12"/>
  <c r="E1242" i="12"/>
  <c r="N1244" i="3"/>
  <c r="B1243" i="12"/>
  <c r="C1283" i="4"/>
  <c r="D1160" i="20"/>
  <c r="G1162" i="14"/>
  <c r="B1161" i="20"/>
  <c r="C1239" i="13"/>
  <c r="D1239" i="13"/>
  <c r="E1239" i="13"/>
  <c r="B1240" i="13"/>
  <c r="B1283" i="13" l="1"/>
  <c r="H1284" i="4"/>
  <c r="E1284" i="4" s="1"/>
  <c r="L1284" i="4" s="1"/>
  <c r="K1284" i="4" s="1"/>
  <c r="I1284" i="4"/>
  <c r="C1283" i="13"/>
  <c r="D1283" i="13"/>
  <c r="E1283" i="13"/>
  <c r="B1285" i="4"/>
  <c r="C1243" i="12"/>
  <c r="D1243" i="12"/>
  <c r="E1243" i="12"/>
  <c r="N1245" i="3"/>
  <c r="B1244" i="12"/>
  <c r="C1284" i="4"/>
  <c r="C1240" i="13"/>
  <c r="D1240" i="13"/>
  <c r="E1240" i="13"/>
  <c r="D1161" i="20"/>
  <c r="G1163" i="14"/>
  <c r="B1162" i="20"/>
  <c r="B1284" i="13" l="1"/>
  <c r="H1285" i="4"/>
  <c r="E1285" i="4" s="1"/>
  <c r="L1285" i="4" s="1"/>
  <c r="K1285" i="4" s="1"/>
  <c r="I1285" i="4"/>
  <c r="C1284" i="13"/>
  <c r="D1284" i="13"/>
  <c r="E1284" i="13"/>
  <c r="B1286" i="4"/>
  <c r="C1244" i="12"/>
  <c r="D1244" i="12"/>
  <c r="E1244" i="12"/>
  <c r="N1246" i="3"/>
  <c r="B1245" i="12"/>
  <c r="C1285" i="4"/>
  <c r="D1162" i="20"/>
  <c r="G1164" i="14"/>
  <c r="B1163" i="20"/>
  <c r="B1285" i="13" l="1"/>
  <c r="H1286" i="4"/>
  <c r="E1286" i="4" s="1"/>
  <c r="L1286" i="4" s="1"/>
  <c r="K1286" i="4" s="1"/>
  <c r="I1286" i="4"/>
  <c r="C1285" i="13"/>
  <c r="D1285" i="13"/>
  <c r="E1285" i="13"/>
  <c r="B1287" i="4"/>
  <c r="C1245" i="12"/>
  <c r="D1245" i="12"/>
  <c r="E1245" i="12"/>
  <c r="N1247" i="3"/>
  <c r="B1246" i="12"/>
  <c r="C1286" i="4"/>
  <c r="D1163" i="20"/>
  <c r="G1165" i="14"/>
  <c r="B1164" i="20"/>
  <c r="B1286" i="13" l="1"/>
  <c r="H1287" i="4"/>
  <c r="E1287" i="4" s="1"/>
  <c r="L1287" i="4" s="1"/>
  <c r="K1287" i="4" s="1"/>
  <c r="I1287" i="4"/>
  <c r="C1286" i="13"/>
  <c r="D1286" i="13"/>
  <c r="E1286" i="13"/>
  <c r="B1288" i="4"/>
  <c r="C1246" i="12"/>
  <c r="D1246" i="12"/>
  <c r="E1246" i="12"/>
  <c r="N1248" i="3"/>
  <c r="B1247" i="12"/>
  <c r="C1287" i="4"/>
  <c r="D1164" i="20"/>
  <c r="G1166" i="14"/>
  <c r="B1165" i="20"/>
  <c r="B1287" i="13" l="1"/>
  <c r="H1288" i="4"/>
  <c r="E1288" i="4" s="1"/>
  <c r="L1288" i="4" s="1"/>
  <c r="K1288" i="4" s="1"/>
  <c r="I1288" i="4"/>
  <c r="C1287" i="13"/>
  <c r="D1287" i="13"/>
  <c r="E1287" i="13"/>
  <c r="B1289" i="4"/>
  <c r="C1247" i="12"/>
  <c r="D1247" i="12"/>
  <c r="E1247" i="12"/>
  <c r="N1249" i="3"/>
  <c r="B1248" i="12"/>
  <c r="C1288" i="4"/>
  <c r="D1165" i="20"/>
  <c r="G1167" i="14"/>
  <c r="B1166" i="20"/>
  <c r="B1288" i="13" l="1"/>
  <c r="H1289" i="4"/>
  <c r="E1289" i="4" s="1"/>
  <c r="L1289" i="4" s="1"/>
  <c r="K1289" i="4" s="1"/>
  <c r="I1289" i="4"/>
  <c r="C1288" i="13"/>
  <c r="D1288" i="13"/>
  <c r="E1288" i="13"/>
  <c r="B1290" i="4"/>
  <c r="C1248" i="12"/>
  <c r="D1248" i="12"/>
  <c r="E1248" i="12"/>
  <c r="N1250" i="3"/>
  <c r="B1249" i="12"/>
  <c r="C1289" i="4"/>
  <c r="D1166" i="20"/>
  <c r="G1168" i="14"/>
  <c r="B1167" i="20"/>
  <c r="D1167" i="20" s="1"/>
  <c r="C11" i="14"/>
  <c r="C11" i="20" s="1"/>
  <c r="D11" i="14"/>
  <c r="D12" i="14"/>
  <c r="C12" i="14"/>
  <c r="C12" i="20" s="1"/>
  <c r="C13" i="14"/>
  <c r="C13" i="20" s="1"/>
  <c r="D13" i="14"/>
  <c r="B1289" i="13" l="1"/>
  <c r="H1290" i="4"/>
  <c r="E1290" i="4" s="1"/>
  <c r="L1290" i="4" s="1"/>
  <c r="K1290" i="4" s="1"/>
  <c r="I1290" i="4"/>
  <c r="C1289" i="13"/>
  <c r="D1289" i="13"/>
  <c r="E1289" i="13"/>
  <c r="B1291" i="4"/>
  <c r="C1249" i="12"/>
  <c r="D1249" i="12"/>
  <c r="E1249" i="12"/>
  <c r="N1251" i="3"/>
  <c r="B1250" i="12"/>
  <c r="C1290" i="4"/>
  <c r="G1169" i="14"/>
  <c r="B1168" i="20"/>
  <c r="D1168" i="20" s="1"/>
  <c r="B1290" i="13" l="1"/>
  <c r="H1291" i="4"/>
  <c r="E1291" i="4" s="1"/>
  <c r="L1291" i="4" s="1"/>
  <c r="K1291" i="4" s="1"/>
  <c r="I1291" i="4"/>
  <c r="C1290" i="13"/>
  <c r="D1290" i="13"/>
  <c r="E1290" i="13"/>
  <c r="B1292" i="4"/>
  <c r="C1250" i="12"/>
  <c r="D1250" i="12"/>
  <c r="E1250" i="12"/>
  <c r="N1252" i="3"/>
  <c r="B1251" i="12"/>
  <c r="C1291" i="4"/>
  <c r="G1170" i="14"/>
  <c r="B1169" i="20"/>
  <c r="B1291" i="13" l="1"/>
  <c r="H1292" i="4"/>
  <c r="E1292" i="4" s="1"/>
  <c r="L1292" i="4" s="1"/>
  <c r="K1292" i="4" s="1"/>
  <c r="I1292" i="4"/>
  <c r="C1291" i="13"/>
  <c r="D1291" i="13"/>
  <c r="E1291" i="13"/>
  <c r="B1293" i="4"/>
  <c r="C1251" i="12"/>
  <c r="D1251" i="12"/>
  <c r="E1251" i="12"/>
  <c r="N1253" i="3"/>
  <c r="B1252" i="12"/>
  <c r="C1292" i="4"/>
  <c r="D1169" i="20"/>
  <c r="G1171" i="14"/>
  <c r="B1171" i="20" s="1"/>
  <c r="B1170" i="20"/>
  <c r="B1292" i="13" l="1"/>
  <c r="H1293" i="4"/>
  <c r="E1293" i="4" s="1"/>
  <c r="L1293" i="4" s="1"/>
  <c r="K1293" i="4" s="1"/>
  <c r="I1293" i="4"/>
  <c r="C1292" i="13"/>
  <c r="D1292" i="13"/>
  <c r="E1292" i="13"/>
  <c r="B1294" i="4"/>
  <c r="C1252" i="12"/>
  <c r="D1252" i="12"/>
  <c r="E1252" i="12"/>
  <c r="N1254" i="3"/>
  <c r="B1253" i="12"/>
  <c r="C1293" i="4"/>
  <c r="D1170" i="20"/>
  <c r="D1171" i="20"/>
  <c r="B1293" i="13" l="1"/>
  <c r="H1294" i="4"/>
  <c r="E1294" i="4" s="1"/>
  <c r="L1294" i="4" s="1"/>
  <c r="K1294" i="4" s="1"/>
  <c r="I1294" i="4"/>
  <c r="C1293" i="13"/>
  <c r="D1293" i="13"/>
  <c r="E1293" i="13"/>
  <c r="B1295" i="4"/>
  <c r="C1253" i="12"/>
  <c r="D1253" i="12"/>
  <c r="E1253" i="12"/>
  <c r="N1255" i="3"/>
  <c r="B1254" i="12"/>
  <c r="C1294" i="4"/>
  <c r="B1294" i="13" l="1"/>
  <c r="H1295" i="4"/>
  <c r="E1295" i="4" s="1"/>
  <c r="L1295" i="4" s="1"/>
  <c r="K1295" i="4" s="1"/>
  <c r="I1295" i="4"/>
  <c r="C1294" i="13"/>
  <c r="D1294" i="13"/>
  <c r="E1294" i="13"/>
  <c r="B1296" i="4"/>
  <c r="C1254" i="12"/>
  <c r="D1254" i="12"/>
  <c r="E1254" i="12"/>
  <c r="N1256" i="3"/>
  <c r="B1255" i="12"/>
  <c r="C1295" i="4"/>
  <c r="B1295" i="13" l="1"/>
  <c r="H1296" i="4"/>
  <c r="E1296" i="4" s="1"/>
  <c r="L1296" i="4" s="1"/>
  <c r="K1296" i="4" s="1"/>
  <c r="I1296" i="4"/>
  <c r="C1295" i="13"/>
  <c r="D1295" i="13"/>
  <c r="E1295" i="13"/>
  <c r="B1297" i="4"/>
  <c r="C1255" i="12"/>
  <c r="D1255" i="12"/>
  <c r="E1255" i="12"/>
  <c r="N1257" i="3"/>
  <c r="B1256" i="12"/>
  <c r="C1296" i="4"/>
  <c r="B1296" i="13" l="1"/>
  <c r="H1297" i="4"/>
  <c r="E1297" i="4" s="1"/>
  <c r="L1297" i="4" s="1"/>
  <c r="K1297" i="4" s="1"/>
  <c r="I1297" i="4"/>
  <c r="C1296" i="13"/>
  <c r="D1296" i="13"/>
  <c r="E1296" i="13"/>
  <c r="B1298" i="4"/>
  <c r="C1256" i="12"/>
  <c r="D1256" i="12"/>
  <c r="E1256" i="12"/>
  <c r="N1258" i="3"/>
  <c r="B1257" i="12"/>
  <c r="C1297" i="4"/>
  <c r="B1297" i="13" l="1"/>
  <c r="H1298" i="4"/>
  <c r="E1298" i="4" s="1"/>
  <c r="L1298" i="4" s="1"/>
  <c r="K1298" i="4" s="1"/>
  <c r="I1298" i="4"/>
  <c r="C1297" i="13"/>
  <c r="D1297" i="13"/>
  <c r="E1297" i="13"/>
  <c r="B1299" i="4"/>
  <c r="C1257" i="12"/>
  <c r="D1257" i="12"/>
  <c r="E1257" i="12"/>
  <c r="N1259" i="3"/>
  <c r="B1258" i="12"/>
  <c r="C1298" i="4"/>
  <c r="B1298" i="13" l="1"/>
  <c r="H1299" i="4"/>
  <c r="E1299" i="4" s="1"/>
  <c r="L1299" i="4" s="1"/>
  <c r="K1299" i="4" s="1"/>
  <c r="I1299" i="4"/>
  <c r="C1298" i="13"/>
  <c r="D1298" i="13"/>
  <c r="E1298" i="13"/>
  <c r="B1300" i="4"/>
  <c r="C1258" i="12"/>
  <c r="D1258" i="12"/>
  <c r="E1258" i="12"/>
  <c r="N1260" i="3"/>
  <c r="B1259" i="12"/>
  <c r="C1299" i="4"/>
  <c r="B1299" i="13" l="1"/>
  <c r="H1300" i="4"/>
  <c r="E1300" i="4" s="1"/>
  <c r="L1300" i="4" s="1"/>
  <c r="K1300" i="4" s="1"/>
  <c r="I1300" i="4"/>
  <c r="C1299" i="13"/>
  <c r="D1299" i="13"/>
  <c r="E1299" i="13"/>
  <c r="B1301" i="4"/>
  <c r="C1259" i="12"/>
  <c r="D1259" i="12"/>
  <c r="E1259" i="12"/>
  <c r="N1261" i="3"/>
  <c r="B1260" i="12"/>
  <c r="C1300" i="4"/>
  <c r="B1300" i="13" l="1"/>
  <c r="H1301" i="4"/>
  <c r="E1301" i="4" s="1"/>
  <c r="L1301" i="4" s="1"/>
  <c r="K1301" i="4" s="1"/>
  <c r="I1301" i="4"/>
  <c r="C1300" i="13"/>
  <c r="D1300" i="13"/>
  <c r="E1300" i="13"/>
  <c r="B1302" i="4"/>
  <c r="C1260" i="12"/>
  <c r="D1260" i="12"/>
  <c r="E1260" i="12"/>
  <c r="N1262" i="3"/>
  <c r="B1261" i="12"/>
  <c r="C1301" i="4"/>
  <c r="B1301" i="13" l="1"/>
  <c r="H1302" i="4"/>
  <c r="E1302" i="4" s="1"/>
  <c r="L1302" i="4" s="1"/>
  <c r="K1302" i="4" s="1"/>
  <c r="I1302" i="4"/>
  <c r="C1301" i="13"/>
  <c r="D1301" i="13"/>
  <c r="E1301" i="13"/>
  <c r="B1303" i="4"/>
  <c r="C1261" i="12"/>
  <c r="D1261" i="12"/>
  <c r="E1261" i="12"/>
  <c r="N1263" i="3"/>
  <c r="B1262" i="12"/>
  <c r="C1302" i="4"/>
  <c r="B1302" i="13" l="1"/>
  <c r="H1303" i="4"/>
  <c r="E1303" i="4" s="1"/>
  <c r="L1303" i="4" s="1"/>
  <c r="K1303" i="4" s="1"/>
  <c r="I1303" i="4"/>
  <c r="C1302" i="13"/>
  <c r="D1302" i="13"/>
  <c r="E1302" i="13"/>
  <c r="B1304" i="4"/>
  <c r="C1262" i="12"/>
  <c r="D1262" i="12"/>
  <c r="E1262" i="12"/>
  <c r="N1264" i="3"/>
  <c r="B1263" i="12"/>
  <c r="C1303" i="4"/>
  <c r="B1303" i="13" l="1"/>
  <c r="H1304" i="4"/>
  <c r="E1304" i="4" s="1"/>
  <c r="L1304" i="4" s="1"/>
  <c r="K1304" i="4" s="1"/>
  <c r="I1304" i="4"/>
  <c r="C1303" i="13"/>
  <c r="D1303" i="13"/>
  <c r="E1303" i="13"/>
  <c r="B1305" i="4"/>
  <c r="C1263" i="12"/>
  <c r="D1263" i="12"/>
  <c r="E1263" i="12"/>
  <c r="N1265" i="3"/>
  <c r="N1266" i="3" s="1"/>
  <c r="N1267" i="3" s="1"/>
  <c r="N1268" i="3" s="1"/>
  <c r="N1269" i="3" s="1"/>
  <c r="N1270" i="3" s="1"/>
  <c r="B1264" i="12"/>
  <c r="C1304" i="4"/>
  <c r="N1271" i="3" l="1"/>
  <c r="B1270" i="12"/>
  <c r="B1304" i="13"/>
  <c r="H1305" i="4"/>
  <c r="E1305" i="4" s="1"/>
  <c r="L1305" i="4" s="1"/>
  <c r="K1305" i="4" s="1"/>
  <c r="I1305" i="4"/>
  <c r="C1304" i="13"/>
  <c r="D1304" i="13"/>
  <c r="E1304" i="13"/>
  <c r="B1306" i="4"/>
  <c r="C1264" i="12"/>
  <c r="D1264" i="12"/>
  <c r="E1264" i="12"/>
  <c r="B1265" i="12"/>
  <c r="C1305" i="4"/>
  <c r="C1270" i="12" l="1"/>
  <c r="D1270" i="12"/>
  <c r="E1270" i="12"/>
  <c r="N1272" i="3"/>
  <c r="B1271" i="12"/>
  <c r="B1305" i="13"/>
  <c r="H1306" i="4"/>
  <c r="E1306" i="4" s="1"/>
  <c r="L1306" i="4" s="1"/>
  <c r="K1306" i="4" s="1"/>
  <c r="I1306" i="4"/>
  <c r="C1305" i="13"/>
  <c r="D1305" i="13"/>
  <c r="E1305" i="13"/>
  <c r="B1307" i="4"/>
  <c r="C1265" i="12"/>
  <c r="D1265" i="12"/>
  <c r="E1265" i="12"/>
  <c r="B1266" i="12"/>
  <c r="C1306" i="4"/>
  <c r="C1271" i="12" l="1"/>
  <c r="D1271" i="12"/>
  <c r="E1271" i="12"/>
  <c r="N1273" i="3"/>
  <c r="B1272" i="12"/>
  <c r="B1306" i="13"/>
  <c r="H1307" i="4"/>
  <c r="E1307" i="4" s="1"/>
  <c r="L1307" i="4" s="1"/>
  <c r="K1307" i="4" s="1"/>
  <c r="I1307" i="4"/>
  <c r="C1306" i="13"/>
  <c r="D1306" i="13"/>
  <c r="E1306" i="13"/>
  <c r="B1308" i="4"/>
  <c r="C1266" i="12"/>
  <c r="D1266" i="12"/>
  <c r="E1266" i="12"/>
  <c r="B1267" i="12"/>
  <c r="C1307" i="4"/>
  <c r="C1272" i="12" l="1"/>
  <c r="D1272" i="12"/>
  <c r="E1272" i="12"/>
  <c r="N1274" i="3"/>
  <c r="B1273" i="12"/>
  <c r="B1307" i="13"/>
  <c r="H1308" i="4"/>
  <c r="E1308" i="4" s="1"/>
  <c r="L1308" i="4" s="1"/>
  <c r="K1308" i="4" s="1"/>
  <c r="I1308" i="4"/>
  <c r="C1307" i="13"/>
  <c r="D1307" i="13"/>
  <c r="E1307" i="13"/>
  <c r="B1309" i="4"/>
  <c r="C1267" i="12"/>
  <c r="D1267" i="12"/>
  <c r="E1267" i="12"/>
  <c r="B1268" i="12"/>
  <c r="C1308" i="4"/>
  <c r="C1273" i="12" l="1"/>
  <c r="D1273" i="12"/>
  <c r="E1273" i="12"/>
  <c r="B1274" i="12"/>
  <c r="N1275" i="3"/>
  <c r="B1308" i="13"/>
  <c r="H1309" i="4"/>
  <c r="E1309" i="4" s="1"/>
  <c r="L1309" i="4" s="1"/>
  <c r="K1309" i="4" s="1"/>
  <c r="I1309" i="4"/>
  <c r="C1308" i="13"/>
  <c r="D1308" i="13"/>
  <c r="E1308" i="13"/>
  <c r="B1310" i="4"/>
  <c r="C1268" i="12"/>
  <c r="D1268" i="12"/>
  <c r="E1268" i="12"/>
  <c r="B1269" i="12"/>
  <c r="C1309" i="4"/>
  <c r="N1276" i="3" l="1"/>
  <c r="B1275" i="12"/>
  <c r="C1274" i="12"/>
  <c r="D1274" i="12"/>
  <c r="E1274" i="12"/>
  <c r="B1309" i="13"/>
  <c r="H1310" i="4"/>
  <c r="E1310" i="4" s="1"/>
  <c r="L1310" i="4" s="1"/>
  <c r="K1310" i="4" s="1"/>
  <c r="I1310" i="4"/>
  <c r="C1309" i="13"/>
  <c r="D1309" i="13"/>
  <c r="E1309" i="13"/>
  <c r="B1311" i="4"/>
  <c r="C1269" i="12"/>
  <c r="D1269" i="12"/>
  <c r="E1269" i="12"/>
  <c r="C1310" i="4"/>
  <c r="B1317" i="4" l="1"/>
  <c r="C1275" i="12"/>
  <c r="D1275" i="12"/>
  <c r="E1275" i="12"/>
  <c r="B1276" i="12"/>
  <c r="N1277" i="3"/>
  <c r="B1310" i="13"/>
  <c r="H1317" i="4"/>
  <c r="E1317" i="4" s="1"/>
  <c r="L1317" i="4" s="1"/>
  <c r="I1317" i="4"/>
  <c r="H1311" i="4"/>
  <c r="E1311" i="4" s="1"/>
  <c r="L1311" i="4" s="1"/>
  <c r="K1311" i="4" s="1"/>
  <c r="I1311" i="4"/>
  <c r="C1310" i="13"/>
  <c r="D1310" i="13"/>
  <c r="E1310" i="13"/>
  <c r="B1312" i="4"/>
  <c r="C1311" i="4"/>
  <c r="N1278" i="3" l="1"/>
  <c r="B1277" i="12"/>
  <c r="B1319" i="4"/>
  <c r="C1276" i="12"/>
  <c r="D1276" i="12"/>
  <c r="E1276" i="12"/>
  <c r="B1311" i="13"/>
  <c r="H1312" i="4"/>
  <c r="E1312" i="4" s="1"/>
  <c r="L1312" i="4" s="1"/>
  <c r="K1312" i="4" s="1"/>
  <c r="I1312" i="4"/>
  <c r="C1311" i="13"/>
  <c r="D1311" i="13"/>
  <c r="E1311" i="13"/>
  <c r="B1313" i="4"/>
  <c r="C1312" i="4"/>
  <c r="H1319" i="4" l="1"/>
  <c r="E1319" i="4" s="1"/>
  <c r="L1319" i="4" s="1"/>
  <c r="I1319" i="4"/>
  <c r="B1320" i="4"/>
  <c r="C1277" i="12"/>
  <c r="D1277" i="12"/>
  <c r="E1277" i="12"/>
  <c r="N1279" i="3"/>
  <c r="B1278" i="12"/>
  <c r="B1312" i="13"/>
  <c r="H1313" i="4"/>
  <c r="E1313" i="4" s="1"/>
  <c r="L1313" i="4" s="1"/>
  <c r="K1313" i="4" s="1"/>
  <c r="I1313" i="4"/>
  <c r="C1312" i="13"/>
  <c r="D1312" i="13"/>
  <c r="E1312" i="13"/>
  <c r="B1314" i="4"/>
  <c r="C1313" i="4"/>
  <c r="B1321" i="4" l="1"/>
  <c r="C1278" i="12"/>
  <c r="D1278" i="12"/>
  <c r="E1278" i="12"/>
  <c r="N1280" i="3"/>
  <c r="B1279" i="12"/>
  <c r="C1320" i="4"/>
  <c r="H1320" i="4"/>
  <c r="E1320" i="4" s="1"/>
  <c r="L1320" i="4" s="1"/>
  <c r="I1320" i="4"/>
  <c r="B1313" i="13"/>
  <c r="H1314" i="4"/>
  <c r="E1314" i="4" s="1"/>
  <c r="L1314" i="4" s="1"/>
  <c r="K1314" i="4" s="1"/>
  <c r="I1314" i="4"/>
  <c r="C1313" i="13"/>
  <c r="D1313" i="13"/>
  <c r="E1313" i="13"/>
  <c r="C1314" i="4"/>
  <c r="B1315" i="4"/>
  <c r="B1322" i="4" l="1"/>
  <c r="C1279" i="12"/>
  <c r="D1279" i="12"/>
  <c r="E1279" i="12"/>
  <c r="N1281" i="3"/>
  <c r="B1280" i="12"/>
  <c r="C1321" i="4"/>
  <c r="H1321" i="4"/>
  <c r="E1321" i="4" s="1"/>
  <c r="L1321" i="4" s="1"/>
  <c r="I1321" i="4"/>
  <c r="B1314" i="13"/>
  <c r="H1315" i="4"/>
  <c r="E1315" i="4" s="1"/>
  <c r="L1315" i="4" s="1"/>
  <c r="K1315" i="4" s="1"/>
  <c r="I1315" i="4"/>
  <c r="C1314" i="13"/>
  <c r="D1314" i="13"/>
  <c r="E1314" i="13"/>
  <c r="B1316" i="4"/>
  <c r="C1315" i="4"/>
  <c r="B1323" i="4" l="1"/>
  <c r="C1280" i="12"/>
  <c r="D1280" i="12"/>
  <c r="E1280" i="12"/>
  <c r="N1282" i="3"/>
  <c r="B1281" i="12"/>
  <c r="C1322" i="4"/>
  <c r="H1322" i="4"/>
  <c r="E1322" i="4" s="1"/>
  <c r="L1322" i="4" s="1"/>
  <c r="I1322" i="4"/>
  <c r="B1315" i="13"/>
  <c r="H1316" i="4"/>
  <c r="E1316" i="4" s="1"/>
  <c r="L1316" i="4" s="1"/>
  <c r="K1316" i="4" s="1"/>
  <c r="I1316" i="4"/>
  <c r="C1315" i="13"/>
  <c r="D1315" i="13"/>
  <c r="E1315" i="13"/>
  <c r="C1316" i="4"/>
  <c r="B1324" i="4" l="1"/>
  <c r="C1281" i="12"/>
  <c r="D1281" i="12"/>
  <c r="E1281" i="12"/>
  <c r="N1283" i="3"/>
  <c r="B1282" i="12"/>
  <c r="C1323" i="4"/>
  <c r="H1323" i="4"/>
  <c r="E1323" i="4" s="1"/>
  <c r="L1323" i="4" s="1"/>
  <c r="I1323" i="4"/>
  <c r="K1317" i="4"/>
  <c r="B1316" i="13"/>
  <c r="C1316" i="13"/>
  <c r="D1316" i="13"/>
  <c r="E1316" i="13"/>
  <c r="K1318" i="4"/>
  <c r="B1317" i="13"/>
  <c r="C1319" i="4"/>
  <c r="C1317" i="4"/>
  <c r="B1325" i="4" l="1"/>
  <c r="C1282" i="12"/>
  <c r="D1282" i="12"/>
  <c r="E1282" i="12"/>
  <c r="N1284" i="3"/>
  <c r="B1283" i="12"/>
  <c r="C1324" i="4"/>
  <c r="H1324" i="4"/>
  <c r="E1324" i="4" s="1"/>
  <c r="L1324" i="4" s="1"/>
  <c r="I1324" i="4"/>
  <c r="C1317" i="13"/>
  <c r="D1317" i="13"/>
  <c r="E1317" i="13"/>
  <c r="K1319" i="4"/>
  <c r="B1318" i="13"/>
  <c r="B1326" i="4" l="1"/>
  <c r="C1283" i="12"/>
  <c r="D1283" i="12"/>
  <c r="E1283" i="12"/>
  <c r="N1285" i="3"/>
  <c r="B1284" i="12"/>
  <c r="C1325" i="4"/>
  <c r="H1325" i="4"/>
  <c r="E1325" i="4" s="1"/>
  <c r="L1325" i="4" s="1"/>
  <c r="I1325" i="4"/>
  <c r="B1319" i="13"/>
  <c r="K1320" i="4"/>
  <c r="C1318" i="13"/>
  <c r="D1318" i="13"/>
  <c r="E1318" i="13"/>
  <c r="C1319" i="13"/>
  <c r="D1319" i="13"/>
  <c r="E1319" i="13"/>
  <c r="K1321" i="4" l="1"/>
  <c r="B1320" i="13"/>
  <c r="B1327" i="4"/>
  <c r="C1284" i="12"/>
  <c r="D1284" i="12"/>
  <c r="E1284" i="12"/>
  <c r="N1286" i="3"/>
  <c r="B1285" i="12"/>
  <c r="C1326" i="4"/>
  <c r="H1326" i="4"/>
  <c r="E1326" i="4" s="1"/>
  <c r="L1326" i="4" s="1"/>
  <c r="I1326" i="4"/>
  <c r="C1320" i="13" l="1"/>
  <c r="D1320" i="13"/>
  <c r="E1320" i="13"/>
  <c r="K1322" i="4"/>
  <c r="B1321" i="13"/>
  <c r="B1328" i="4"/>
  <c r="C1285" i="12"/>
  <c r="D1285" i="12"/>
  <c r="E1285" i="12"/>
  <c r="N1287" i="3"/>
  <c r="B1286" i="12"/>
  <c r="C1327" i="4"/>
  <c r="H1327" i="4"/>
  <c r="E1327" i="4" s="1"/>
  <c r="L1327" i="4" s="1"/>
  <c r="I1327" i="4"/>
  <c r="C1321" i="13" l="1"/>
  <c r="D1321" i="13"/>
  <c r="E1321" i="13"/>
  <c r="K1323" i="4"/>
  <c r="B1322" i="13"/>
  <c r="B1329" i="4"/>
  <c r="C1286" i="12"/>
  <c r="D1286" i="12"/>
  <c r="E1286" i="12"/>
  <c r="N1288" i="3"/>
  <c r="B1287" i="12"/>
  <c r="C1328" i="4"/>
  <c r="H1328" i="4"/>
  <c r="E1328" i="4" s="1"/>
  <c r="L1328" i="4" s="1"/>
  <c r="I1328" i="4"/>
  <c r="C1322" i="13" l="1"/>
  <c r="D1322" i="13"/>
  <c r="E1322" i="13"/>
  <c r="K1324" i="4"/>
  <c r="B1323" i="13"/>
  <c r="B1330" i="4"/>
  <c r="C1287" i="12"/>
  <c r="D1287" i="12"/>
  <c r="E1287" i="12"/>
  <c r="N1289" i="3"/>
  <c r="B1288" i="12"/>
  <c r="C1329" i="4"/>
  <c r="H1329" i="4"/>
  <c r="E1329" i="4" s="1"/>
  <c r="L1329" i="4" s="1"/>
  <c r="I1329" i="4"/>
  <c r="C1323" i="13" l="1"/>
  <c r="D1323" i="13"/>
  <c r="E1323" i="13"/>
  <c r="K1325" i="4"/>
  <c r="B1324" i="13"/>
  <c r="B1331" i="4"/>
  <c r="C1288" i="12"/>
  <c r="D1288" i="12"/>
  <c r="E1288" i="12"/>
  <c r="N1290" i="3"/>
  <c r="N1291" i="3" s="1"/>
  <c r="B1289" i="12"/>
  <c r="C1330" i="4"/>
  <c r="H1330" i="4"/>
  <c r="E1330" i="4" s="1"/>
  <c r="L1330" i="4" s="1"/>
  <c r="I1330" i="4"/>
  <c r="N1292" i="3" l="1"/>
  <c r="B1291" i="12"/>
  <c r="C1324" i="13"/>
  <c r="D1324" i="13"/>
  <c r="E1324" i="13"/>
  <c r="B1325" i="13"/>
  <c r="K1326" i="4"/>
  <c r="B1332" i="4"/>
  <c r="C1289" i="12"/>
  <c r="D1289" i="12"/>
  <c r="E1289" i="12"/>
  <c r="B1290" i="12"/>
  <c r="C1331" i="4"/>
  <c r="H1331" i="4"/>
  <c r="E1331" i="4" s="1"/>
  <c r="L1331" i="4" s="1"/>
  <c r="I1331" i="4"/>
  <c r="B1292" i="12" l="1"/>
  <c r="N1293" i="3"/>
  <c r="C1291" i="12"/>
  <c r="D1291" i="12"/>
  <c r="E1291" i="12"/>
  <c r="B1346" i="4"/>
  <c r="C1292" i="12"/>
  <c r="D1292" i="12"/>
  <c r="E1292" i="12"/>
  <c r="B1326" i="13"/>
  <c r="K1327" i="4"/>
  <c r="C1325" i="13"/>
  <c r="D1325" i="13"/>
  <c r="E1325" i="13"/>
  <c r="B1333" i="4"/>
  <c r="C1290" i="12"/>
  <c r="D1290" i="12"/>
  <c r="E1290" i="12"/>
  <c r="C1332" i="4"/>
  <c r="H1332" i="4"/>
  <c r="E1332" i="4" s="1"/>
  <c r="L1332" i="4" s="1"/>
  <c r="I1332" i="4"/>
  <c r="N1294" i="3" l="1"/>
  <c r="N1295" i="3" s="1"/>
  <c r="N1296" i="3" s="1"/>
  <c r="N1297" i="3" s="1"/>
  <c r="N1298" i="3" s="1"/>
  <c r="N1299" i="3" s="1"/>
  <c r="N1300" i="3" s="1"/>
  <c r="N1301" i="3" s="1"/>
  <c r="N1302" i="3" s="1"/>
  <c r="N1303" i="3" s="1"/>
  <c r="N1304" i="3" s="1"/>
  <c r="N1305" i="3" s="1"/>
  <c r="N1306" i="3" s="1"/>
  <c r="N1307" i="3" s="1"/>
  <c r="N1308" i="3" s="1"/>
  <c r="N1309" i="3" s="1"/>
  <c r="B1293" i="12"/>
  <c r="B1327" i="13"/>
  <c r="K1328" i="4"/>
  <c r="C1326" i="13"/>
  <c r="D1326" i="13"/>
  <c r="E1326" i="13"/>
  <c r="B1334" i="4"/>
  <c r="C1333" i="4"/>
  <c r="H1333" i="4"/>
  <c r="E1333" i="4" s="1"/>
  <c r="L1333" i="4" s="1"/>
  <c r="I1333" i="4"/>
  <c r="C1293" i="12" l="1"/>
  <c r="D1293" i="12"/>
  <c r="E1293" i="12"/>
  <c r="B1328" i="13"/>
  <c r="K1329" i="4"/>
  <c r="C1327" i="13"/>
  <c r="D1327" i="13"/>
  <c r="E1327" i="13"/>
  <c r="C1346" i="4"/>
  <c r="H1346" i="4"/>
  <c r="E1346" i="4" s="1"/>
  <c r="L1346" i="4" s="1"/>
  <c r="I1346" i="4"/>
  <c r="C1334" i="4"/>
  <c r="H1334" i="4"/>
  <c r="E1334" i="4" s="1"/>
  <c r="L1334" i="4" s="1"/>
  <c r="I1334" i="4"/>
  <c r="B1329" i="13" l="1"/>
  <c r="K1330" i="4"/>
  <c r="C1328" i="13"/>
  <c r="D1328" i="13"/>
  <c r="E1328" i="13"/>
  <c r="B1330" i="13" l="1"/>
  <c r="K1331" i="4"/>
  <c r="C1329" i="13"/>
  <c r="D1329" i="13"/>
  <c r="E1329" i="13"/>
  <c r="B1331" i="13" l="1"/>
  <c r="K1332" i="4"/>
  <c r="C1330" i="13"/>
  <c r="D1330" i="13"/>
  <c r="E1330" i="13"/>
  <c r="B1332" i="13" l="1"/>
  <c r="K1333" i="4"/>
  <c r="C1331" i="13"/>
  <c r="D1331" i="13"/>
  <c r="E1331" i="13"/>
  <c r="B1333" i="13" l="1"/>
  <c r="K1334" i="4"/>
  <c r="C1332" i="13"/>
  <c r="D1332" i="13"/>
  <c r="E1332" i="13"/>
  <c r="K1335" i="4" l="1"/>
  <c r="B1334" i="13"/>
  <c r="C1333" i="13"/>
  <c r="D1333" i="13"/>
  <c r="E1333" i="13"/>
  <c r="C1334" i="13" l="1"/>
  <c r="D1334" i="13"/>
  <c r="E1334" i="13"/>
  <c r="K1336" i="4"/>
  <c r="B1335" i="13"/>
  <c r="C1335" i="13" l="1"/>
  <c r="D1335" i="13"/>
  <c r="E1335" i="13"/>
  <c r="K1337" i="4"/>
  <c r="B1336" i="13"/>
  <c r="C1336" i="13" l="1"/>
  <c r="D1336" i="13"/>
  <c r="E1336" i="13"/>
  <c r="K1338" i="4"/>
  <c r="B1337" i="13"/>
  <c r="C1337" i="13" l="1"/>
  <c r="D1337" i="13"/>
  <c r="E1337" i="13"/>
  <c r="K1339" i="4"/>
  <c r="B1338" i="13"/>
  <c r="C1338" i="13" l="1"/>
  <c r="D1338" i="13"/>
  <c r="E1338" i="13"/>
  <c r="K1340" i="4"/>
  <c r="B1339" i="13"/>
  <c r="C1339" i="13" l="1"/>
  <c r="D1339" i="13"/>
  <c r="E1339" i="13"/>
  <c r="K1341" i="4"/>
  <c r="B1340" i="13"/>
  <c r="C1340" i="13" l="1"/>
  <c r="D1340" i="13"/>
  <c r="E1340" i="13"/>
  <c r="K1342" i="4"/>
  <c r="B1341" i="13"/>
  <c r="C1341" i="13" l="1"/>
  <c r="D1341" i="13"/>
  <c r="E1341" i="13"/>
  <c r="K1343" i="4"/>
  <c r="B1342" i="13"/>
  <c r="C1342" i="13" l="1"/>
  <c r="D1342" i="13"/>
  <c r="E1342" i="13"/>
  <c r="K1344" i="4"/>
  <c r="B1343" i="13"/>
  <c r="C1343" i="13" l="1"/>
  <c r="D1343" i="13"/>
  <c r="E1343" i="13"/>
  <c r="K1345" i="4"/>
  <c r="B1344" i="13"/>
  <c r="C1344" i="13" l="1"/>
  <c r="D1344" i="13"/>
  <c r="E1344" i="13"/>
  <c r="K1346" i="4"/>
  <c r="B1345" i="13"/>
  <c r="B1346" i="13" l="1"/>
  <c r="K1347" i="4"/>
  <c r="C1345" i="13"/>
  <c r="D1345" i="13"/>
  <c r="E1345" i="13"/>
  <c r="C1346" i="13"/>
  <c r="D1346" i="13"/>
  <c r="E1346" i="13"/>
  <c r="B1347" i="13" l="1"/>
  <c r="K1348" i="4"/>
  <c r="D1046" i="14"/>
  <c r="C1046" i="14"/>
  <c r="C1046" i="20" s="1"/>
  <c r="C1070" i="14"/>
  <c r="C1070" i="20" s="1"/>
  <c r="D1045" i="14"/>
  <c r="C1045" i="14"/>
  <c r="C1045" i="20" s="1"/>
  <c r="D1044" i="14"/>
  <c r="C1044" i="14"/>
  <c r="C1044" i="20" s="1"/>
  <c r="D1043" i="14"/>
  <c r="C1043" i="14"/>
  <c r="C1043" i="20" s="1"/>
  <c r="D1042" i="14"/>
  <c r="C1042" i="14"/>
  <c r="C1042" i="20" s="1"/>
  <c r="D1041" i="14"/>
  <c r="C1041" i="14"/>
  <c r="C1041" i="20" s="1"/>
  <c r="D1040" i="14"/>
  <c r="C1040" i="14"/>
  <c r="C1040" i="20" s="1"/>
  <c r="D1056" i="14"/>
  <c r="C1056" i="14"/>
  <c r="C1056" i="20" s="1"/>
  <c r="D1055" i="14"/>
  <c r="C1055" i="14"/>
  <c r="C1055" i="20" s="1"/>
  <c r="D1054" i="14"/>
  <c r="C1054" i="14"/>
  <c r="C1054" i="20" s="1"/>
  <c r="D1053" i="14"/>
  <c r="C1053" i="14"/>
  <c r="C1053" i="20" s="1"/>
  <c r="D1052" i="14"/>
  <c r="C1052" i="14"/>
  <c r="C1052" i="20" s="1"/>
  <c r="D1051" i="14"/>
  <c r="C1051" i="14"/>
  <c r="C1051" i="20" s="1"/>
  <c r="D1050" i="14"/>
  <c r="C1050" i="14"/>
  <c r="C1050" i="20" s="1"/>
  <c r="D1049" i="14"/>
  <c r="C1049" i="14"/>
  <c r="C1049" i="20" s="1"/>
  <c r="D1048" i="14"/>
  <c r="C1048" i="14"/>
  <c r="C1048" i="20" s="1"/>
  <c r="D1047" i="14"/>
  <c r="C1047" i="14"/>
  <c r="C1047" i="20" s="1"/>
  <c r="D1069" i="14"/>
  <c r="C1069" i="14"/>
  <c r="C1069" i="20" s="1"/>
  <c r="D1068" i="14"/>
  <c r="C1068" i="14"/>
  <c r="C1068" i="20" s="1"/>
  <c r="D1067" i="14"/>
  <c r="C1067" i="14"/>
  <c r="C1067" i="20" s="1"/>
  <c r="D1066" i="14"/>
  <c r="C1066" i="14"/>
  <c r="C1066" i="20" s="1"/>
  <c r="D1065" i="14"/>
  <c r="C1065" i="14"/>
  <c r="C1065" i="20" s="1"/>
  <c r="D1064" i="14"/>
  <c r="C1064" i="14"/>
  <c r="C1064" i="20" s="1"/>
  <c r="D1063" i="14"/>
  <c r="C1063" i="14"/>
  <c r="C1063" i="20" s="1"/>
  <c r="D1062" i="14"/>
  <c r="C1062" i="14"/>
  <c r="C1062" i="20" s="1"/>
  <c r="D1061" i="14"/>
  <c r="C1061" i="14"/>
  <c r="C1061" i="20" s="1"/>
  <c r="D1060" i="14"/>
  <c r="C1060" i="14"/>
  <c r="C1060" i="20" s="1"/>
  <c r="D1059" i="14"/>
  <c r="C1059" i="14"/>
  <c r="C1059" i="20" s="1"/>
  <c r="D1058" i="14"/>
  <c r="C1058" i="14"/>
  <c r="C1058" i="20" s="1"/>
  <c r="D1057" i="14"/>
  <c r="C1057" i="14"/>
  <c r="C1057" i="20" s="1"/>
  <c r="D1078" i="14"/>
  <c r="C1078" i="14"/>
  <c r="C1078" i="20" s="1"/>
  <c r="D1077" i="14"/>
  <c r="C1077" i="14"/>
  <c r="C1077" i="20" s="1"/>
  <c r="D1076" i="14"/>
  <c r="C1076" i="14"/>
  <c r="C1076" i="20" s="1"/>
  <c r="D1075" i="14"/>
  <c r="C1075" i="14"/>
  <c r="C1075" i="20" s="1"/>
  <c r="D1074" i="14"/>
  <c r="C1074" i="14"/>
  <c r="C1074" i="20" s="1"/>
  <c r="D1073" i="14"/>
  <c r="C1073" i="14"/>
  <c r="C1073" i="20" s="1"/>
  <c r="D1072" i="14"/>
  <c r="C1072" i="14"/>
  <c r="C1072" i="20" s="1"/>
  <c r="D1071" i="14"/>
  <c r="C1071" i="14"/>
  <c r="C1071" i="20" s="1"/>
  <c r="D1070" i="14"/>
  <c r="D1166" i="14"/>
  <c r="D1081" i="14"/>
  <c r="C1166" i="14"/>
  <c r="C1166" i="20" s="1"/>
  <c r="D1165" i="14"/>
  <c r="C1165" i="14"/>
  <c r="C1165" i="20" s="1"/>
  <c r="D1161" i="14"/>
  <c r="C1163" i="14"/>
  <c r="C1163" i="20" s="1"/>
  <c r="D1163" i="14"/>
  <c r="D1168" i="14"/>
  <c r="C1168" i="14"/>
  <c r="C1168" i="20" s="1"/>
  <c r="D1167" i="14"/>
  <c r="C1167" i="14"/>
  <c r="C1167" i="20" s="1"/>
  <c r="D1170" i="14"/>
  <c r="C1170" i="14"/>
  <c r="C1170" i="20" s="1"/>
  <c r="D1169" i="14"/>
  <c r="C1169" i="14"/>
  <c r="C1169" i="20" s="1"/>
  <c r="D1171" i="14"/>
  <c r="C1171" i="14"/>
  <c r="C1171" i="20" s="1"/>
  <c r="C1164" i="14"/>
  <c r="C1164" i="20" s="1"/>
  <c r="D1162" i="14"/>
  <c r="C1162" i="14"/>
  <c r="C1162" i="20" s="1"/>
  <c r="D1164" i="14"/>
  <c r="C1160" i="14"/>
  <c r="C1160" i="20" s="1"/>
  <c r="D1160" i="14"/>
  <c r="C1161" i="14"/>
  <c r="C1161" i="20" s="1"/>
  <c r="C1159" i="14"/>
  <c r="C1159" i="20" s="1"/>
  <c r="D1159" i="14"/>
  <c r="C1153" i="14"/>
  <c r="C1153" i="20" s="1"/>
  <c r="D1153" i="14"/>
  <c r="C1154" i="14"/>
  <c r="C1154" i="20" s="1"/>
  <c r="D1154" i="14"/>
  <c r="C1155" i="14"/>
  <c r="C1155" i="20" s="1"/>
  <c r="D1155" i="14"/>
  <c r="C1156" i="14"/>
  <c r="C1156" i="20" s="1"/>
  <c r="D1156" i="14"/>
  <c r="C1157" i="14"/>
  <c r="C1157" i="20" s="1"/>
  <c r="D1157" i="14"/>
  <c r="C1158" i="14"/>
  <c r="C1158" i="20" s="1"/>
  <c r="D1158" i="14"/>
  <c r="C1148" i="14"/>
  <c r="C1148" i="20" s="1"/>
  <c r="D1148" i="14"/>
  <c r="C1149" i="14"/>
  <c r="C1149" i="20" s="1"/>
  <c r="D1149" i="14"/>
  <c r="C1150" i="14"/>
  <c r="C1150" i="20" s="1"/>
  <c r="D1150" i="14"/>
  <c r="C1151" i="14"/>
  <c r="C1151" i="20" s="1"/>
  <c r="D1151" i="14"/>
  <c r="C1152" i="14"/>
  <c r="C1152" i="20" s="1"/>
  <c r="D1152" i="14"/>
  <c r="C1144" i="14"/>
  <c r="C1144" i="20" s="1"/>
  <c r="D1144" i="14"/>
  <c r="C1145" i="14"/>
  <c r="C1145" i="20" s="1"/>
  <c r="D1145" i="14"/>
  <c r="C1146" i="14"/>
  <c r="C1146" i="20" s="1"/>
  <c r="D1146" i="14"/>
  <c r="C1147" i="14"/>
  <c r="C1147" i="20" s="1"/>
  <c r="D1147" i="14"/>
  <c r="C1138" i="14"/>
  <c r="C1138" i="20" s="1"/>
  <c r="D1138" i="14"/>
  <c r="C1139" i="14"/>
  <c r="C1139" i="20" s="1"/>
  <c r="D1139" i="14"/>
  <c r="C1140" i="14"/>
  <c r="C1140" i="20" s="1"/>
  <c r="D1140" i="14"/>
  <c r="C1141" i="14"/>
  <c r="C1141" i="20" s="1"/>
  <c r="D1141" i="14"/>
  <c r="C1142" i="14"/>
  <c r="C1142" i="20" s="1"/>
  <c r="D1142" i="14"/>
  <c r="C1143" i="14"/>
  <c r="C1143" i="20" s="1"/>
  <c r="D1143" i="14"/>
  <c r="C1131" i="14"/>
  <c r="C1131" i="20" s="1"/>
  <c r="D1131" i="14"/>
  <c r="C1132" i="14"/>
  <c r="C1132" i="20" s="1"/>
  <c r="D1132" i="14"/>
  <c r="C1133" i="14"/>
  <c r="C1133" i="20" s="1"/>
  <c r="D1133" i="14"/>
  <c r="C1134" i="14"/>
  <c r="C1134" i="20" s="1"/>
  <c r="D1134" i="14"/>
  <c r="C1135" i="14"/>
  <c r="C1135" i="20" s="1"/>
  <c r="D1135" i="14"/>
  <c r="C1136" i="14"/>
  <c r="C1136" i="20" s="1"/>
  <c r="D1136" i="14"/>
  <c r="C1137" i="14"/>
  <c r="C1137" i="20" s="1"/>
  <c r="D1137" i="14"/>
  <c r="C1122" i="14"/>
  <c r="C1122" i="20" s="1"/>
  <c r="D1122" i="14"/>
  <c r="C1123" i="14"/>
  <c r="C1123" i="20" s="1"/>
  <c r="D1123" i="14"/>
  <c r="C1124" i="14"/>
  <c r="C1124" i="20" s="1"/>
  <c r="D1124" i="14"/>
  <c r="C1125" i="14"/>
  <c r="C1125" i="20" s="1"/>
  <c r="D1125" i="14"/>
  <c r="C1126" i="14"/>
  <c r="C1126" i="20" s="1"/>
  <c r="D1126" i="14"/>
  <c r="C1127" i="14"/>
  <c r="C1127" i="20" s="1"/>
  <c r="D1127" i="14"/>
  <c r="C1128" i="14"/>
  <c r="C1128" i="20" s="1"/>
  <c r="D1128" i="14"/>
  <c r="C1129" i="14"/>
  <c r="C1129" i="20" s="1"/>
  <c r="D1129" i="14"/>
  <c r="C1130" i="14"/>
  <c r="C1130" i="20" s="1"/>
  <c r="D1130" i="14"/>
  <c r="C1102" i="14"/>
  <c r="C1102" i="20" s="1"/>
  <c r="D1102" i="14"/>
  <c r="C1103" i="14"/>
  <c r="C1103" i="20" s="1"/>
  <c r="D1103" i="14"/>
  <c r="C1104" i="14"/>
  <c r="C1104" i="20" s="1"/>
  <c r="D1104" i="14"/>
  <c r="C1105" i="14"/>
  <c r="C1105" i="20" s="1"/>
  <c r="D1105" i="14"/>
  <c r="C1106" i="14"/>
  <c r="C1106" i="20" s="1"/>
  <c r="D1106" i="14"/>
  <c r="C1107" i="14"/>
  <c r="C1107" i="20" s="1"/>
  <c r="D1107" i="14"/>
  <c r="C1108" i="14"/>
  <c r="C1108" i="20" s="1"/>
  <c r="D1108" i="14"/>
  <c r="C1109" i="14"/>
  <c r="C1109" i="20" s="1"/>
  <c r="D1109" i="14"/>
  <c r="C1110" i="14"/>
  <c r="C1110" i="20" s="1"/>
  <c r="D1110" i="14"/>
  <c r="C1111" i="14"/>
  <c r="C1111" i="20" s="1"/>
  <c r="D1111" i="14"/>
  <c r="C1112" i="14"/>
  <c r="C1112" i="20" s="1"/>
  <c r="D1112" i="14"/>
  <c r="C1113" i="14"/>
  <c r="C1113" i="20" s="1"/>
  <c r="D1113" i="14"/>
  <c r="C1114" i="14"/>
  <c r="C1114" i="20" s="1"/>
  <c r="D1114" i="14"/>
  <c r="C1115" i="14"/>
  <c r="C1115" i="20" s="1"/>
  <c r="D1115" i="14"/>
  <c r="C1116" i="14"/>
  <c r="C1116" i="20" s="1"/>
  <c r="D1116" i="14"/>
  <c r="C1117" i="14"/>
  <c r="C1117" i="20" s="1"/>
  <c r="D1117" i="14"/>
  <c r="C1118" i="14"/>
  <c r="C1118" i="20" s="1"/>
  <c r="D1118" i="14"/>
  <c r="C1119" i="14"/>
  <c r="C1119" i="20" s="1"/>
  <c r="D1119" i="14"/>
  <c r="C1120" i="14"/>
  <c r="C1120" i="20" s="1"/>
  <c r="D1120" i="14"/>
  <c r="C1121" i="14"/>
  <c r="C1121" i="20" s="1"/>
  <c r="D1121" i="14"/>
  <c r="C1082" i="14"/>
  <c r="C1082" i="20" s="1"/>
  <c r="D1082" i="14"/>
  <c r="C1083" i="14"/>
  <c r="C1083" i="20" s="1"/>
  <c r="D1083" i="14"/>
  <c r="C1084" i="14"/>
  <c r="C1084" i="20" s="1"/>
  <c r="D1084" i="14"/>
  <c r="C1085" i="14"/>
  <c r="C1085" i="20" s="1"/>
  <c r="D1085" i="14"/>
  <c r="C1086" i="14"/>
  <c r="C1086" i="20" s="1"/>
  <c r="D1086" i="14"/>
  <c r="C1087" i="14"/>
  <c r="C1087" i="20" s="1"/>
  <c r="D1087" i="14"/>
  <c r="C1088" i="14"/>
  <c r="C1088" i="20" s="1"/>
  <c r="D1088" i="14"/>
  <c r="C1089" i="14"/>
  <c r="C1089" i="20" s="1"/>
  <c r="D1089" i="14"/>
  <c r="C1090" i="14"/>
  <c r="C1090" i="20" s="1"/>
  <c r="D1090" i="14"/>
  <c r="C1091" i="14"/>
  <c r="C1091" i="20" s="1"/>
  <c r="D1091" i="14"/>
  <c r="C1092" i="14"/>
  <c r="C1092" i="20" s="1"/>
  <c r="D1092" i="14"/>
  <c r="C1093" i="14"/>
  <c r="C1093" i="20" s="1"/>
  <c r="D1093" i="14"/>
  <c r="C1094" i="14"/>
  <c r="C1094" i="20" s="1"/>
  <c r="D1094" i="14"/>
  <c r="C1095" i="14"/>
  <c r="C1095" i="20" s="1"/>
  <c r="D1095" i="14"/>
  <c r="C1096" i="14"/>
  <c r="C1096" i="20" s="1"/>
  <c r="D1096" i="14"/>
  <c r="C1097" i="14"/>
  <c r="C1097" i="20" s="1"/>
  <c r="D1097" i="14"/>
  <c r="C1098" i="14"/>
  <c r="C1098" i="20" s="1"/>
  <c r="D1098" i="14"/>
  <c r="C1099" i="14"/>
  <c r="C1099" i="20" s="1"/>
  <c r="D1099" i="14"/>
  <c r="C1100" i="14"/>
  <c r="C1100" i="20" s="1"/>
  <c r="D1100" i="14"/>
  <c r="C1101" i="14"/>
  <c r="C1101" i="20" s="1"/>
  <c r="D1101" i="14"/>
  <c r="C1079" i="14"/>
  <c r="C1079" i="20" s="1"/>
  <c r="D1079" i="14"/>
  <c r="C1080" i="14"/>
  <c r="C1080" i="20" s="1"/>
  <c r="D1080" i="14"/>
  <c r="C1081" i="14"/>
  <c r="C1081" i="20" s="1"/>
  <c r="K1349" i="4" l="1"/>
  <c r="B1348" i="13"/>
  <c r="C1347" i="13"/>
  <c r="D1347" i="13"/>
  <c r="E1347" i="13"/>
  <c r="C1348" i="13" l="1"/>
  <c r="D1348" i="13"/>
  <c r="E1348" i="13"/>
  <c r="K1350" i="4"/>
  <c r="B1349" i="13"/>
  <c r="C1349" i="13" l="1"/>
  <c r="D1349" i="13"/>
  <c r="E1349" i="13"/>
  <c r="K1351" i="4"/>
  <c r="B1350" i="13"/>
  <c r="C1350" i="13" l="1"/>
  <c r="D1350" i="13"/>
  <c r="E1350" i="13"/>
  <c r="K1352" i="4"/>
  <c r="B1351" i="13"/>
  <c r="C1351" i="13" l="1"/>
  <c r="D1351" i="13"/>
  <c r="E1351" i="13"/>
  <c r="K1353" i="4"/>
  <c r="B1352" i="13"/>
  <c r="C1352" i="13" l="1"/>
  <c r="D1352" i="13"/>
  <c r="E1352" i="13"/>
  <c r="K1354" i="4"/>
  <c r="B1353" i="13"/>
  <c r="C1353" i="13" l="1"/>
  <c r="D1353" i="13"/>
  <c r="E1353" i="13"/>
  <c r="K1355" i="4"/>
  <c r="B1354" i="13"/>
  <c r="C1354" i="13" l="1"/>
  <c r="D1354" i="13"/>
  <c r="E1354" i="13"/>
  <c r="K1356" i="4"/>
  <c r="B1355" i="13"/>
  <c r="C1355" i="13" l="1"/>
  <c r="D1355" i="13"/>
  <c r="E1355" i="13"/>
  <c r="K1357" i="4"/>
  <c r="B1356" i="13"/>
  <c r="C1356" i="13" l="1"/>
  <c r="D1356" i="13"/>
  <c r="E1356" i="13"/>
  <c r="K1358" i="4"/>
  <c r="B1357" i="13"/>
  <c r="C1357" i="13" l="1"/>
  <c r="D1357" i="13"/>
  <c r="E1357" i="13"/>
  <c r="K1359" i="4"/>
  <c r="B1358" i="13"/>
  <c r="C1358" i="13" l="1"/>
  <c r="D1358" i="13"/>
  <c r="E1358" i="13"/>
  <c r="K1360" i="4"/>
  <c r="B1359" i="13"/>
  <c r="C1359" i="13" l="1"/>
  <c r="D1359" i="13"/>
  <c r="E1359" i="13"/>
  <c r="B1360" i="13"/>
  <c r="K1361" i="4"/>
  <c r="B1361" i="13" l="1"/>
  <c r="K1362" i="4"/>
  <c r="C1360" i="13"/>
  <c r="D1360" i="13"/>
  <c r="E1360" i="13"/>
  <c r="K1363" i="4" l="1"/>
  <c r="B1362" i="13"/>
  <c r="C1361" i="13"/>
  <c r="D1361" i="13"/>
  <c r="E1361" i="13"/>
  <c r="C1362" i="13" l="1"/>
  <c r="D1362" i="13"/>
  <c r="E1362" i="13"/>
  <c r="K1364" i="4"/>
  <c r="B1363" i="13"/>
  <c r="C1363" i="13" l="1"/>
  <c r="D1363" i="13"/>
  <c r="E1363" i="13"/>
  <c r="K1365" i="4"/>
  <c r="B1364" i="13"/>
  <c r="C1364" i="13" l="1"/>
  <c r="D1364" i="13"/>
  <c r="E1364" i="13"/>
  <c r="K1366" i="4"/>
  <c r="B1365" i="13"/>
  <c r="C1365" i="13" l="1"/>
  <c r="D1365" i="13"/>
  <c r="E1365" i="13"/>
  <c r="K1367" i="4"/>
  <c r="B1366" i="13"/>
  <c r="C1366" i="13" l="1"/>
  <c r="D1366" i="13"/>
  <c r="E1366" i="13"/>
  <c r="B1367" i="13"/>
  <c r="K1368" i="4"/>
  <c r="B1368" i="13" l="1"/>
  <c r="K1369" i="4"/>
  <c r="C1367" i="13"/>
  <c r="D1367" i="13"/>
  <c r="E1367" i="13"/>
  <c r="K1370" i="4" l="1"/>
  <c r="B1369" i="13"/>
  <c r="C1368" i="13"/>
  <c r="D1368" i="13"/>
  <c r="E1368" i="13"/>
  <c r="C1369" i="13" l="1"/>
  <c r="D1369" i="13"/>
  <c r="E1369" i="13"/>
  <c r="K1371" i="4"/>
  <c r="B1370" i="13"/>
  <c r="C1370" i="13" l="1"/>
  <c r="D1370" i="13"/>
  <c r="E1370" i="13"/>
  <c r="K1372" i="4"/>
  <c r="B1371" i="13"/>
  <c r="C1371" i="13" l="1"/>
  <c r="D1371" i="13"/>
  <c r="E1371" i="13"/>
  <c r="K1373" i="4"/>
  <c r="B1372" i="13"/>
  <c r="C1372" i="13" l="1"/>
  <c r="D1372" i="13"/>
  <c r="E1372" i="13"/>
  <c r="K1374" i="4"/>
  <c r="B1373" i="13"/>
  <c r="C1373" i="13" l="1"/>
  <c r="D1373" i="13"/>
  <c r="E1373" i="13"/>
  <c r="K1375" i="4"/>
  <c r="B1374" i="13"/>
  <c r="C1374" i="13" l="1"/>
  <c r="D1374" i="13"/>
  <c r="E1374" i="13"/>
  <c r="K1376" i="4"/>
  <c r="B1375" i="13"/>
  <c r="C1375" i="13" l="1"/>
  <c r="D1375" i="13"/>
  <c r="E1375" i="13"/>
  <c r="K1377" i="4"/>
  <c r="B1376" i="13"/>
  <c r="C1376" i="13" l="1"/>
  <c r="D1376" i="13"/>
  <c r="E1376" i="13"/>
  <c r="K1378" i="4"/>
  <c r="B1377" i="13"/>
  <c r="C1377" i="13" l="1"/>
  <c r="D1377" i="13"/>
  <c r="E1377" i="13"/>
  <c r="K1379" i="4"/>
  <c r="B1378" i="13"/>
  <c r="C1378" i="13" l="1"/>
  <c r="D1378" i="13"/>
  <c r="E1378" i="13"/>
  <c r="K1380" i="4"/>
  <c r="B1379" i="13"/>
  <c r="C1379" i="13" l="1"/>
  <c r="D1379" i="13"/>
  <c r="E1379" i="13"/>
  <c r="K1381" i="4"/>
  <c r="B1380" i="13"/>
  <c r="C1380" i="13" l="1"/>
  <c r="D1380" i="13"/>
  <c r="E1380" i="13"/>
  <c r="K1382" i="4"/>
  <c r="B1381" i="13"/>
  <c r="C1381" i="13" l="1"/>
  <c r="D1381" i="13"/>
  <c r="E1381" i="13"/>
  <c r="K1383" i="4"/>
  <c r="B1382" i="13"/>
  <c r="C1382" i="13" l="1"/>
  <c r="D1382" i="13"/>
  <c r="E1382" i="13"/>
  <c r="B1383" i="13"/>
  <c r="K1384" i="4"/>
  <c r="B1384" i="13" l="1"/>
  <c r="K1385" i="4"/>
  <c r="C1383" i="13"/>
  <c r="D1383" i="13"/>
  <c r="E1383" i="13"/>
  <c r="K1386" i="4" l="1"/>
  <c r="B1385" i="13"/>
  <c r="C1384" i="13"/>
  <c r="D1384" i="13"/>
  <c r="E1384" i="13"/>
  <c r="C1385" i="13" l="1"/>
  <c r="D1385" i="13"/>
  <c r="E1385" i="13"/>
  <c r="K1387" i="4"/>
  <c r="B1386" i="13"/>
  <c r="C1386" i="13" l="1"/>
  <c r="D1386" i="13"/>
  <c r="E1386" i="13"/>
  <c r="K1388" i="4"/>
  <c r="B1387" i="13"/>
  <c r="C1387" i="13" l="1"/>
  <c r="D1387" i="13"/>
  <c r="E1387" i="13"/>
  <c r="K1389" i="4"/>
  <c r="B1388" i="13"/>
  <c r="C1388" i="13" l="1"/>
  <c r="D1388" i="13"/>
  <c r="E1388" i="13"/>
  <c r="K1390" i="4"/>
  <c r="B1389" i="13"/>
  <c r="C1389" i="13" l="1"/>
  <c r="D1389" i="13"/>
  <c r="E1389" i="13"/>
  <c r="K1391" i="4"/>
  <c r="B1390" i="13"/>
  <c r="C1390" i="13" l="1"/>
  <c r="D1390" i="13"/>
  <c r="E1390" i="13"/>
  <c r="K1392" i="4"/>
  <c r="B1391" i="13"/>
  <c r="C1391" i="13" l="1"/>
  <c r="D1391" i="13"/>
  <c r="E1391" i="13"/>
  <c r="K1393" i="4"/>
  <c r="B1392" i="13"/>
  <c r="C1392" i="13" l="1"/>
  <c r="D1392" i="13"/>
  <c r="E1392" i="13"/>
  <c r="K1394" i="4"/>
  <c r="B1393" i="13"/>
  <c r="C1393" i="13" l="1"/>
  <c r="D1393" i="13"/>
  <c r="E1393" i="13"/>
  <c r="K1395" i="4"/>
  <c r="B1394" i="13"/>
  <c r="C1394" i="13" l="1"/>
  <c r="D1394" i="13"/>
  <c r="E1394" i="13"/>
  <c r="K1396" i="4"/>
  <c r="B1395" i="13"/>
  <c r="C1395" i="13" l="1"/>
  <c r="D1395" i="13"/>
  <c r="E1395" i="13"/>
  <c r="K1397" i="4"/>
  <c r="B1396" i="13"/>
  <c r="C1396" i="13" l="1"/>
  <c r="D1396" i="13"/>
  <c r="E1396" i="13"/>
  <c r="K1398" i="4"/>
  <c r="B1397" i="13"/>
  <c r="C1397" i="13" l="1"/>
  <c r="D1397" i="13"/>
  <c r="E1397" i="13"/>
  <c r="K1399" i="4"/>
  <c r="B1398" i="13"/>
  <c r="C1398" i="13" l="1"/>
  <c r="D1398" i="13"/>
  <c r="E1398" i="13"/>
  <c r="K1400" i="4"/>
  <c r="B1399" i="13"/>
  <c r="C1399" i="13" l="1"/>
  <c r="D1399" i="13"/>
  <c r="E1399" i="13"/>
  <c r="K1401" i="4"/>
  <c r="B1400" i="13"/>
  <c r="C1400" i="13" l="1"/>
  <c r="D1400" i="13"/>
  <c r="E1400" i="13"/>
  <c r="B1401" i="13"/>
  <c r="K1402" i="4"/>
  <c r="B1402" i="13" l="1"/>
  <c r="K1403" i="4"/>
  <c r="C1401" i="13"/>
  <c r="D1401" i="13"/>
  <c r="E1401" i="13"/>
  <c r="K1404" i="4" l="1"/>
  <c r="B1403" i="13"/>
  <c r="C1402" i="13"/>
  <c r="D1402" i="13"/>
  <c r="E1402" i="13"/>
  <c r="C1403" i="13" l="1"/>
  <c r="D1403" i="13"/>
  <c r="E1403" i="13"/>
  <c r="K1405" i="4"/>
  <c r="B1404" i="13"/>
  <c r="C1404" i="13" l="1"/>
  <c r="D1404" i="13"/>
  <c r="E1404" i="13"/>
  <c r="B1405" i="13"/>
  <c r="K1406" i="4"/>
  <c r="B1406" i="13" l="1"/>
  <c r="K1407" i="4"/>
  <c r="C1405" i="13"/>
  <c r="D1405" i="13"/>
  <c r="E1405" i="13"/>
  <c r="B1407" i="13" l="1"/>
  <c r="K1408" i="4"/>
  <c r="C1406" i="13"/>
  <c r="D1406" i="13"/>
  <c r="E1406" i="13"/>
  <c r="B1408" i="13" l="1"/>
  <c r="K1409" i="4"/>
  <c r="C1408" i="13"/>
  <c r="D1408" i="13"/>
  <c r="E1408" i="13"/>
  <c r="C1407" i="13"/>
  <c r="D1407" i="13"/>
  <c r="E1407" i="13"/>
  <c r="B1409" i="13" l="1"/>
  <c r="K1410" i="4"/>
  <c r="B1410" i="13" s="1"/>
  <c r="C1334" i="14"/>
  <c r="C1334" i="20" s="1"/>
  <c r="D1334" i="14"/>
  <c r="D1184" i="14"/>
  <c r="C1333" i="14"/>
  <c r="C1333" i="20" s="1"/>
  <c r="D1333" i="14"/>
  <c r="C1329" i="14"/>
  <c r="C1329" i="20" s="1"/>
  <c r="D1329" i="14"/>
  <c r="C1330" i="14"/>
  <c r="C1330" i="20" s="1"/>
  <c r="D1330" i="14"/>
  <c r="C1331" i="14"/>
  <c r="C1331" i="20" s="1"/>
  <c r="D1331" i="14"/>
  <c r="C1332" i="14"/>
  <c r="C1332" i="20" s="1"/>
  <c r="D1332" i="14"/>
  <c r="C1317" i="14"/>
  <c r="C1317" i="20" s="1"/>
  <c r="D1317" i="14"/>
  <c r="C1318" i="14"/>
  <c r="C1318" i="20" s="1"/>
  <c r="D1318" i="14"/>
  <c r="C1319" i="14"/>
  <c r="C1319" i="20" s="1"/>
  <c r="D1319" i="14"/>
  <c r="C1320" i="14"/>
  <c r="C1320" i="20" s="1"/>
  <c r="D1320" i="14"/>
  <c r="C1321" i="14"/>
  <c r="C1321" i="20" s="1"/>
  <c r="D1321" i="14"/>
  <c r="C1322" i="14"/>
  <c r="C1322" i="20" s="1"/>
  <c r="D1322" i="14"/>
  <c r="C1323" i="14"/>
  <c r="C1323" i="20" s="1"/>
  <c r="D1323" i="14"/>
  <c r="C1324" i="14"/>
  <c r="C1324" i="20" s="1"/>
  <c r="D1324" i="14"/>
  <c r="C1325" i="14"/>
  <c r="C1325" i="20" s="1"/>
  <c r="D1325" i="14"/>
  <c r="C1326" i="14"/>
  <c r="C1326" i="20" s="1"/>
  <c r="D1326" i="14"/>
  <c r="C1327" i="14"/>
  <c r="C1327" i="20" s="1"/>
  <c r="D1327" i="14"/>
  <c r="C1328" i="14"/>
  <c r="C1328" i="20" s="1"/>
  <c r="D1328" i="14"/>
  <c r="C1306" i="14"/>
  <c r="C1306" i="20" s="1"/>
  <c r="D1306" i="14"/>
  <c r="C1307" i="14"/>
  <c r="C1307" i="20" s="1"/>
  <c r="D1307" i="14"/>
  <c r="C1308" i="14"/>
  <c r="C1308" i="20" s="1"/>
  <c r="D1308" i="14"/>
  <c r="C1309" i="14"/>
  <c r="C1309" i="20" s="1"/>
  <c r="D1309" i="14"/>
  <c r="C1310" i="14"/>
  <c r="C1310" i="20" s="1"/>
  <c r="D1310" i="14"/>
  <c r="C1311" i="14"/>
  <c r="C1311" i="20" s="1"/>
  <c r="D1311" i="14"/>
  <c r="C1312" i="14"/>
  <c r="C1312" i="20" s="1"/>
  <c r="D1312" i="14"/>
  <c r="C1313" i="14"/>
  <c r="C1313" i="20" s="1"/>
  <c r="D1313" i="14"/>
  <c r="C1314" i="14"/>
  <c r="C1314" i="20" s="1"/>
  <c r="D1314" i="14"/>
  <c r="C1315" i="14"/>
  <c r="C1315" i="20" s="1"/>
  <c r="D1315" i="14"/>
  <c r="C1316" i="14"/>
  <c r="C1316" i="20" s="1"/>
  <c r="D1316" i="14"/>
  <c r="C1293" i="14"/>
  <c r="C1293" i="20" s="1"/>
  <c r="D1293" i="14"/>
  <c r="C1294" i="14"/>
  <c r="C1294" i="20" s="1"/>
  <c r="D1294" i="14"/>
  <c r="C1295" i="14"/>
  <c r="C1295" i="20" s="1"/>
  <c r="D1295" i="14"/>
  <c r="C1296" i="14"/>
  <c r="C1296" i="20" s="1"/>
  <c r="D1296" i="14"/>
  <c r="C1297" i="14"/>
  <c r="C1297" i="20" s="1"/>
  <c r="D1297" i="14"/>
  <c r="C1298" i="14"/>
  <c r="C1298" i="20" s="1"/>
  <c r="D1298" i="14"/>
  <c r="C1299" i="14"/>
  <c r="C1299" i="20" s="1"/>
  <c r="D1299" i="14"/>
  <c r="C1300" i="14"/>
  <c r="C1300" i="20" s="1"/>
  <c r="D1300" i="14"/>
  <c r="C1301" i="14"/>
  <c r="C1301" i="20" s="1"/>
  <c r="D1301" i="14"/>
  <c r="C1302" i="14"/>
  <c r="C1302" i="20" s="1"/>
  <c r="D1302" i="14"/>
  <c r="C1303" i="14"/>
  <c r="C1303" i="20" s="1"/>
  <c r="D1303" i="14"/>
  <c r="C1304" i="14"/>
  <c r="C1304" i="20" s="1"/>
  <c r="D1304" i="14"/>
  <c r="C1305" i="14"/>
  <c r="C1305" i="20" s="1"/>
  <c r="D1305" i="14"/>
  <c r="C1278" i="14"/>
  <c r="C1278" i="20" s="1"/>
  <c r="D1278" i="14"/>
  <c r="C1279" i="14"/>
  <c r="C1279" i="20" s="1"/>
  <c r="D1279" i="14"/>
  <c r="C1280" i="14"/>
  <c r="C1280" i="20" s="1"/>
  <c r="D1280" i="14"/>
  <c r="C1281" i="14"/>
  <c r="C1281" i="20" s="1"/>
  <c r="D1281" i="14"/>
  <c r="C1282" i="14"/>
  <c r="C1282" i="20" s="1"/>
  <c r="D1282" i="14"/>
  <c r="C1283" i="14"/>
  <c r="C1283" i="20" s="1"/>
  <c r="D1283" i="14"/>
  <c r="C1284" i="14"/>
  <c r="C1284" i="20" s="1"/>
  <c r="D1284" i="14"/>
  <c r="C1285" i="14"/>
  <c r="C1285" i="20" s="1"/>
  <c r="D1285" i="14"/>
  <c r="C1286" i="14"/>
  <c r="C1286" i="20" s="1"/>
  <c r="D1286" i="14"/>
  <c r="C1287" i="14"/>
  <c r="C1287" i="20" s="1"/>
  <c r="D1287" i="14"/>
  <c r="C1288" i="14"/>
  <c r="C1288" i="20" s="1"/>
  <c r="D1288" i="14"/>
  <c r="C1289" i="14"/>
  <c r="C1289" i="20" s="1"/>
  <c r="D1289" i="14"/>
  <c r="C1290" i="14"/>
  <c r="C1290" i="20" s="1"/>
  <c r="D1290" i="14"/>
  <c r="C1291" i="14"/>
  <c r="C1291" i="20" s="1"/>
  <c r="D1291" i="14"/>
  <c r="C1292" i="14"/>
  <c r="C1292" i="20" s="1"/>
  <c r="D1292" i="14"/>
  <c r="C1265" i="14"/>
  <c r="C1265" i="20" s="1"/>
  <c r="D1265" i="14"/>
  <c r="C1266" i="14"/>
  <c r="C1266" i="20" s="1"/>
  <c r="D1266" i="14"/>
  <c r="C1267" i="14"/>
  <c r="C1267" i="20" s="1"/>
  <c r="D1267" i="14"/>
  <c r="C1268" i="14"/>
  <c r="C1268" i="20" s="1"/>
  <c r="D1268" i="14"/>
  <c r="C1269" i="14"/>
  <c r="C1269" i="20" s="1"/>
  <c r="D1269" i="14"/>
  <c r="C1270" i="14"/>
  <c r="C1270" i="20" s="1"/>
  <c r="D1270" i="14"/>
  <c r="C1271" i="14"/>
  <c r="C1271" i="20" s="1"/>
  <c r="D1271" i="14"/>
  <c r="C1272" i="14"/>
  <c r="C1272" i="20" s="1"/>
  <c r="D1272" i="14"/>
  <c r="C1273" i="14"/>
  <c r="C1273" i="20" s="1"/>
  <c r="D1273" i="14"/>
  <c r="C1274" i="14"/>
  <c r="C1274" i="20" s="1"/>
  <c r="D1274" i="14"/>
  <c r="C1275" i="14"/>
  <c r="C1275" i="20" s="1"/>
  <c r="D1275" i="14"/>
  <c r="C1276" i="14"/>
  <c r="C1276" i="20" s="1"/>
  <c r="D1276" i="14"/>
  <c r="C1277" i="14"/>
  <c r="C1277" i="20" s="1"/>
  <c r="D1277" i="14"/>
  <c r="C1254" i="14"/>
  <c r="C1254" i="20" s="1"/>
  <c r="D1254" i="14"/>
  <c r="C1255" i="14"/>
  <c r="C1255" i="20" s="1"/>
  <c r="D1255" i="14"/>
  <c r="C1256" i="14"/>
  <c r="C1256" i="20" s="1"/>
  <c r="D1256" i="14"/>
  <c r="C1257" i="14"/>
  <c r="C1257" i="20" s="1"/>
  <c r="D1257" i="14"/>
  <c r="C1258" i="14"/>
  <c r="C1258" i="20" s="1"/>
  <c r="D1258" i="14"/>
  <c r="C1259" i="14"/>
  <c r="C1259" i="20" s="1"/>
  <c r="D1259" i="14"/>
  <c r="C1260" i="14"/>
  <c r="C1260" i="20" s="1"/>
  <c r="D1260" i="14"/>
  <c r="C1261" i="14"/>
  <c r="C1261" i="20" s="1"/>
  <c r="D1261" i="14"/>
  <c r="C1262" i="14"/>
  <c r="C1262" i="20" s="1"/>
  <c r="D1262" i="14"/>
  <c r="C1263" i="14"/>
  <c r="C1263" i="20" s="1"/>
  <c r="D1263" i="14"/>
  <c r="C1264" i="14"/>
  <c r="C1264" i="20" s="1"/>
  <c r="D1264" i="14"/>
  <c r="C1239" i="14"/>
  <c r="C1239" i="20" s="1"/>
  <c r="D1239" i="14"/>
  <c r="C1240" i="14"/>
  <c r="C1240" i="20" s="1"/>
  <c r="D1240" i="14"/>
  <c r="C1241" i="14"/>
  <c r="C1241" i="20" s="1"/>
  <c r="D1241" i="14"/>
  <c r="C1242" i="14"/>
  <c r="C1242" i="20" s="1"/>
  <c r="D1242" i="14"/>
  <c r="C1243" i="14"/>
  <c r="C1243" i="20" s="1"/>
  <c r="D1243" i="14"/>
  <c r="C1244" i="14"/>
  <c r="C1244" i="20" s="1"/>
  <c r="D1244" i="14"/>
  <c r="C1245" i="14"/>
  <c r="C1245" i="20" s="1"/>
  <c r="D1245" i="14"/>
  <c r="C1246" i="14"/>
  <c r="C1246" i="20" s="1"/>
  <c r="D1246" i="14"/>
  <c r="C1247" i="14"/>
  <c r="C1247" i="20" s="1"/>
  <c r="D1247" i="14"/>
  <c r="C1248" i="14"/>
  <c r="C1248" i="20" s="1"/>
  <c r="D1248" i="14"/>
  <c r="C1249" i="14"/>
  <c r="C1249" i="20" s="1"/>
  <c r="D1249" i="14"/>
  <c r="C1250" i="14"/>
  <c r="C1250" i="20" s="1"/>
  <c r="D1250" i="14"/>
  <c r="C1251" i="14"/>
  <c r="C1251" i="20" s="1"/>
  <c r="D1251" i="14"/>
  <c r="C1252" i="14"/>
  <c r="C1252" i="20" s="1"/>
  <c r="D1252" i="14"/>
  <c r="C1253" i="14"/>
  <c r="C1253" i="20" s="1"/>
  <c r="D1253" i="14"/>
  <c r="C1232" i="14"/>
  <c r="C1232" i="20" s="1"/>
  <c r="D1232" i="14"/>
  <c r="C1233" i="14"/>
  <c r="C1233" i="20" s="1"/>
  <c r="D1233" i="14"/>
  <c r="C1234" i="14"/>
  <c r="C1234" i="20" s="1"/>
  <c r="D1234" i="14"/>
  <c r="C1235" i="14"/>
  <c r="C1235" i="20" s="1"/>
  <c r="D1235" i="14"/>
  <c r="C1236" i="14"/>
  <c r="C1236" i="20" s="1"/>
  <c r="D1236" i="14"/>
  <c r="C1237" i="14"/>
  <c r="C1237" i="20" s="1"/>
  <c r="D1237" i="14"/>
  <c r="C1238" i="14"/>
  <c r="C1238" i="20" s="1"/>
  <c r="D1238" i="14"/>
  <c r="C1227" i="14"/>
  <c r="C1227" i="20" s="1"/>
  <c r="D1227" i="14"/>
  <c r="C1228" i="14"/>
  <c r="C1228" i="20" s="1"/>
  <c r="D1228" i="14"/>
  <c r="C1229" i="14"/>
  <c r="C1229" i="20" s="1"/>
  <c r="D1229" i="14"/>
  <c r="C1230" i="14"/>
  <c r="C1230" i="20" s="1"/>
  <c r="D1230" i="14"/>
  <c r="C1231" i="14"/>
  <c r="C1231" i="20" s="1"/>
  <c r="D1231" i="14"/>
  <c r="C1223" i="14"/>
  <c r="C1223" i="20" s="1"/>
  <c r="D1223" i="14"/>
  <c r="C1224" i="14"/>
  <c r="C1224" i="20" s="1"/>
  <c r="D1224" i="14"/>
  <c r="C1225" i="14"/>
  <c r="C1225" i="20" s="1"/>
  <c r="D1225" i="14"/>
  <c r="C1226" i="14"/>
  <c r="C1226" i="20" s="1"/>
  <c r="D1226" i="14"/>
  <c r="C1216" i="14"/>
  <c r="C1216" i="20" s="1"/>
  <c r="D1216" i="14"/>
  <c r="C1217" i="14"/>
  <c r="C1217" i="20" s="1"/>
  <c r="D1217" i="14"/>
  <c r="C1218" i="14"/>
  <c r="C1218" i="20" s="1"/>
  <c r="D1218" i="14"/>
  <c r="C1219" i="14"/>
  <c r="C1219" i="20" s="1"/>
  <c r="D1219" i="14"/>
  <c r="C1220" i="14"/>
  <c r="C1220" i="20" s="1"/>
  <c r="D1220" i="14"/>
  <c r="C1221" i="14"/>
  <c r="C1221" i="20" s="1"/>
  <c r="D1221" i="14"/>
  <c r="C1222" i="14"/>
  <c r="C1222" i="20" s="1"/>
  <c r="D1222" i="14"/>
  <c r="C1212" i="14"/>
  <c r="C1212" i="20" s="1"/>
  <c r="D1212" i="14"/>
  <c r="C1213" i="14"/>
  <c r="C1213" i="20" s="1"/>
  <c r="D1213" i="14"/>
  <c r="C1214" i="14"/>
  <c r="C1214" i="20" s="1"/>
  <c r="D1214" i="14"/>
  <c r="C1215" i="14"/>
  <c r="C1215" i="20" s="1"/>
  <c r="D1215" i="14"/>
  <c r="C1204" i="14"/>
  <c r="C1204" i="20" s="1"/>
  <c r="D1204" i="14"/>
  <c r="C1205" i="14"/>
  <c r="C1205" i="20" s="1"/>
  <c r="D1205" i="14"/>
  <c r="C1206" i="14"/>
  <c r="C1206" i="20" s="1"/>
  <c r="D1206" i="14"/>
  <c r="C1207" i="14"/>
  <c r="C1207" i="20" s="1"/>
  <c r="D1207" i="14"/>
  <c r="C1208" i="14"/>
  <c r="C1208" i="20" s="1"/>
  <c r="D1208" i="14"/>
  <c r="C1209" i="14"/>
  <c r="C1209" i="20" s="1"/>
  <c r="D1209" i="14"/>
  <c r="C1210" i="14"/>
  <c r="C1210" i="20" s="1"/>
  <c r="D1210" i="14"/>
  <c r="C1211" i="14"/>
  <c r="C1211" i="20" s="1"/>
  <c r="D1211" i="14"/>
  <c r="C1194" i="14"/>
  <c r="C1194" i="20" s="1"/>
  <c r="D1194" i="14"/>
  <c r="C1195" i="14"/>
  <c r="C1195" i="20" s="1"/>
  <c r="D1195" i="14"/>
  <c r="C1196" i="14"/>
  <c r="C1196" i="20" s="1"/>
  <c r="D1196" i="14"/>
  <c r="C1197" i="14"/>
  <c r="C1197" i="20" s="1"/>
  <c r="D1197" i="14"/>
  <c r="C1198" i="14"/>
  <c r="C1198" i="20" s="1"/>
  <c r="D1198" i="14"/>
  <c r="C1199" i="14"/>
  <c r="C1199" i="20" s="1"/>
  <c r="D1199" i="14"/>
  <c r="C1200" i="14"/>
  <c r="C1200" i="20" s="1"/>
  <c r="D1200" i="14"/>
  <c r="C1201" i="14"/>
  <c r="C1201" i="20" s="1"/>
  <c r="D1201" i="14"/>
  <c r="C1202" i="14"/>
  <c r="C1202" i="20" s="1"/>
  <c r="D1202" i="14"/>
  <c r="C1203" i="14"/>
  <c r="C1203" i="20" s="1"/>
  <c r="D1203" i="14"/>
  <c r="C1185" i="14"/>
  <c r="C1185" i="20" s="1"/>
  <c r="D1185" i="14"/>
  <c r="C1186" i="14"/>
  <c r="C1186" i="20" s="1"/>
  <c r="D1186" i="14"/>
  <c r="C1187" i="14"/>
  <c r="C1187" i="20" s="1"/>
  <c r="D1187" i="14"/>
  <c r="C1188" i="14"/>
  <c r="C1188" i="20" s="1"/>
  <c r="D1188" i="14"/>
  <c r="C1189" i="14"/>
  <c r="C1189" i="20" s="1"/>
  <c r="D1189" i="14"/>
  <c r="C1190" i="14"/>
  <c r="C1190" i="20" s="1"/>
  <c r="D1190" i="14"/>
  <c r="C1191" i="14"/>
  <c r="C1191" i="20" s="1"/>
  <c r="D1191" i="14"/>
  <c r="C1192" i="14"/>
  <c r="C1192" i="20" s="1"/>
  <c r="D1192" i="14"/>
  <c r="C1193" i="14"/>
  <c r="C1193" i="20" s="1"/>
  <c r="D1193" i="14"/>
  <c r="C1172" i="14"/>
  <c r="C1172" i="20" s="1"/>
  <c r="D1172" i="14"/>
  <c r="C1173" i="14"/>
  <c r="C1173" i="20" s="1"/>
  <c r="D1173" i="14"/>
  <c r="C1174" i="14"/>
  <c r="C1174" i="20" s="1"/>
  <c r="D1174" i="14"/>
  <c r="C1175" i="14"/>
  <c r="C1175" i="20" s="1"/>
  <c r="D1175" i="14"/>
  <c r="C1176" i="14"/>
  <c r="C1176" i="20" s="1"/>
  <c r="D1176" i="14"/>
  <c r="C1177" i="14"/>
  <c r="C1177" i="20" s="1"/>
  <c r="D1177" i="14"/>
  <c r="C1178" i="14"/>
  <c r="C1178" i="20" s="1"/>
  <c r="D1178" i="14"/>
  <c r="C1179" i="14"/>
  <c r="C1179" i="20" s="1"/>
  <c r="D1179" i="14"/>
  <c r="C1180" i="14"/>
  <c r="C1180" i="20" s="1"/>
  <c r="D1180" i="14"/>
  <c r="C1181" i="14"/>
  <c r="C1181" i="20" s="1"/>
  <c r="D1181" i="14"/>
  <c r="C1182" i="14"/>
  <c r="C1182" i="20" s="1"/>
  <c r="D1182" i="14"/>
  <c r="C1183" i="14"/>
  <c r="C1183" i="20" s="1"/>
  <c r="D1183" i="14"/>
  <c r="C1184" i="14"/>
  <c r="C1184" i="20" s="1"/>
  <c r="C1410" i="13" l="1"/>
  <c r="D1410" i="13"/>
  <c r="E1410" i="13"/>
  <c r="C1409" i="13"/>
  <c r="D1409" i="13"/>
  <c r="E1409" i="13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<sst xmlns="http://schemas.openxmlformats.org/spreadsheetml/2006/main" count="121130" uniqueCount="31424">
  <si>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</si>
  <si>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</si>
  <si>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</si>
  <si>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</si>
  <si>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</si>
  <si>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</si>
  <si>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</si>
  <si>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</si>
  <si>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</si>
  <si>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</si>
  <si>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</si>
  <si>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</si>
  <si>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</si>
  <si>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</si>
  <si>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</si>
  <si>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</si>
  <si>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</si>
  <si>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</si>
  <si>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</si>
  <si>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</si>
  <si>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</si>
  <si>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</si>
  <si>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</si>
  <si>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</si>
  <si>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</si>
  <si>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</si>
  <si>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</si>
  <si>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</si>
  <si>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</si>
  <si>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</si>
  <si>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</si>
  <si>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</si>
  <si>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</si>
  <si>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</si>
  <si>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</si>
  <si>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</si>
  <si>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</si>
  <si>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</si>
  <si>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</si>
  <si>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</si>
  <si>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</si>
  <si>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</si>
  <si>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</si>
  <si>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</si>
  <si>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</si>
  <si>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</si>
  <si>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</si>
  <si>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</si>
  <si>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</si>
  <si>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</si>
  <si>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</si>
  <si>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</si>
  <si>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</si>
  <si>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</si>
  <si>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</si>
  <si>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</si>
  <si>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</si>
  <si>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</si>
  <si>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</si>
  <si>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</si>
  <si>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</si>
  <si>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</si>
  <si>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</si>
  <si>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</si>
  <si>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</si>
  <si>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</si>
  <si>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</si>
  <si>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</si>
  <si>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</si>
  <si>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</si>
  <si>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</si>
  <si>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</si>
  <si>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</si>
  <si>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</si>
  <si>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</si>
  <si>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</si>
  <si>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</si>
  <si>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</si>
  <si>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</si>
  <si>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</si>
  <si>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</si>
  <si>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</si>
  <si>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</si>
  <si>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</si>
  <si>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</si>
  <si>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</si>
  <si>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</si>
  <si>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</si>
  <si>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</si>
  <si>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</si>
  <si>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</si>
  <si>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</si>
  <si>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</si>
  <si>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</si>
  <si>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</si>
  <si>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</si>
  <si>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</si>
  <si>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</si>
  <si>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</si>
  <si>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</si>
  <si>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</si>
  <si>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</si>
  <si>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</si>
  <si>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</si>
  <si>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</si>
  <si>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</si>
  <si>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</si>
  <si>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</si>
  <si>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</si>
  <si>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</si>
  <si>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</si>
  <si>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</si>
  <si>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</si>
  <si>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</si>
  <si>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</si>
  <si>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</si>
  <si>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</si>
  <si>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</si>
  <si>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</si>
  <si>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</si>
  <si>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</si>
  <si>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</si>
  <si>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</si>
  <si>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</si>
  <si>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</si>
  <si>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</si>
  <si>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</si>
  <si>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</si>
  <si>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</si>
  <si>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</si>
  <si>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</si>
  <si>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</si>
  <si>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</si>
  <si>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</si>
  <si>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</si>
  <si>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</si>
  <si>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</si>
  <si>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</si>
  <si>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</si>
  <si>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</si>
  <si>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</si>
  <si>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</si>
  <si>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</si>
  <si>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</si>
  <si>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</si>
  <si>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</si>
  <si>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</si>
  <si>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</si>
  <si>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</si>
  <si>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</si>
  <si>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</si>
  <si>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</si>
  <si>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</si>
  <si>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</si>
  <si>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</si>
  <si>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</si>
  <si>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</si>
  <si>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</si>
  <si>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</si>
  <si>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</si>
  <si>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</si>
  <si>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</si>
  <si>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</si>
  <si>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</si>
  <si>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</si>
  <si>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</si>
  <si>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</si>
  <si>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</si>
  <si>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</si>
  <si>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</si>
  <si>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</si>
  <si>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</si>
  <si>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</si>
  <si>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</si>
  <si>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</si>
  <si>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</si>
  <si>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</si>
  <si>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</si>
  <si>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</si>
  <si>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</si>
  <si>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</si>
  <si>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</si>
  <si>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</si>
  <si>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</si>
  <si>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</si>
  <si>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</si>
  <si>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</si>
  <si>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</si>
  <si>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</si>
  <si>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</si>
  <si>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</si>
  <si>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</si>
  <si>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</si>
  <si>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</si>
  <si>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</si>
  <si>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</si>
  <si>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</si>
  <si>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</si>
  <si>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</si>
  <si>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</si>
  <si>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</si>
  <si>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</si>
  <si>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</si>
  <si>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</si>
  <si>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</si>
  <si>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</si>
  <si>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</si>
  <si>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</si>
  <si>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</si>
  <si>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</si>
  <si>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</si>
  <si>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</si>
  <si>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</si>
  <si>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</si>
  <si>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</si>
  <si>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</si>
  <si>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</si>
  <si>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</si>
  <si>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</si>
  <si>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</si>
  <si>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</si>
  <si>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</si>
  <si>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</si>
  <si>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</si>
  <si>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</si>
  <si>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</si>
  <si>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</si>
  <si>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</si>
  <si>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</si>
  <si>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</si>
  <si>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</si>
  <si>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</si>
  <si>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</si>
  <si>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</si>
  <si>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</si>
  <si>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</si>
  <si>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</si>
  <si>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</si>
  <si>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</si>
  <si>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</si>
  <si>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</si>
  <si>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</si>
  <si>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</si>
  <si>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</si>
  <si>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</si>
  <si>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</si>
  <si>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</si>
  <si>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</si>
  <si>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</si>
  <si>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</si>
  <si>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</si>
  <si>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</si>
  <si>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</si>
  <si>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</si>
  <si>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</si>
  <si>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</si>
  <si>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</si>
  <si>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</si>
  <si>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</si>
  <si>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</si>
  <si>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</si>
  <si>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</si>
  <si>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</si>
  <si>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</si>
  <si>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</si>
  <si>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</si>
  <si>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</si>
  <si>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</si>
  <si>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</si>
  <si>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</si>
  <si>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</si>
  <si>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</si>
  <si>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</si>
  <si>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</si>
  <si>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</si>
  <si>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</si>
  <si>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</si>
  <si>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</si>
  <si>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</si>
  <si>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</si>
  <si>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</si>
  <si>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</si>
  <si>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</si>
  <si>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</si>
  <si>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</si>
  <si>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</si>
  <si>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</si>
  <si>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</si>
  <si>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</si>
  <si>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</si>
  <si>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</si>
  <si>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</si>
  <si>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</si>
  <si>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</si>
  <si>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</si>
  <si>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</si>
  <si>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</si>
  <si>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</si>
  <si>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</si>
  <si>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</si>
  <si>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</si>
  <si>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</si>
  <si>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</si>
  <si>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</si>
  <si>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</si>
  <si>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</si>
  <si>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</si>
  <si>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</si>
  <si>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</si>
  <si>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</si>
  <si>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</si>
  <si>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</si>
  <si>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</si>
  <si>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</si>
  <si>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</si>
  <si>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</si>
  <si>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</si>
  <si>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</si>
  <si>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</si>
  <si>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</si>
  <si>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</si>
  <si>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</si>
  <si>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</si>
  <si>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</si>
  <si>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</si>
  <si>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</si>
  <si>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</si>
  <si>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</si>
  <si>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</si>
  <si>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</si>
  <si>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</si>
  <si>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</si>
  <si>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</si>
  <si>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</si>
  <si>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</si>
  <si>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</si>
  <si>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</si>
  <si>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</si>
  <si>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</si>
  <si>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</si>
  <si>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</si>
  <si>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</si>
  <si>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</si>
  <si>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</si>
  <si>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</si>
  <si>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</si>
  <si>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</si>
  <si>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</si>
  <si>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</si>
  <si>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</si>
  <si>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</si>
  <si>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</si>
  <si>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</si>
  <si>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</si>
  <si>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</si>
  <si>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</si>
  <si>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</si>
  <si>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</si>
  <si>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</si>
  <si>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</si>
  <si>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</si>
  <si>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</si>
  <si>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</si>
  <si>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</si>
  <si>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</si>
  <si>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</si>
  <si>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</si>
  <si>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</si>
  <si>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</si>
  <si>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</si>
  <si>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</si>
  <si>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</si>
  <si>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</si>
  <si>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</si>
  <si>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</si>
  <si>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</si>
  <si>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</si>
  <si>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</si>
  <si>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</si>
  <si>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</si>
  <si>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</si>
  <si>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</si>
  <si>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</si>
  <si>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</si>
  <si>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</si>
  <si>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</si>
  <si>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</si>
  <si>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</si>
  <si>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</si>
  <si>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</si>
  <si>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</si>
  <si>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</si>
  <si>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</si>
  <si>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</si>
  <si>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</si>
  <si>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</si>
  <si>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</si>
  <si>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</si>
  <si>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</si>
  <si>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</si>
  <si>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</si>
  <si>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</si>
  <si>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</si>
  <si>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</si>
  <si>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</si>
  <si>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</si>
  <si>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</si>
  <si>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</si>
  <si>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</si>
  <si>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</si>
  <si>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</si>
  <si>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</si>
  <si>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</si>
  <si>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</si>
  <si>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</si>
  <si>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</si>
  <si>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</si>
  <si>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</si>
  <si>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</si>
  <si>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</si>
  <si>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</si>
  <si>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</si>
  <si>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</si>
  <si>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</si>
  <si>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</si>
  <si>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</si>
  <si>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</si>
  <si>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</si>
  <si>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</si>
  <si>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</si>
  <si>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</si>
  <si>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</si>
  <si>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</si>
  <si>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</si>
  <si>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</si>
  <si>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</si>
  <si>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</si>
  <si>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</si>
  <si>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</si>
  <si>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</si>
  <si>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</si>
  <si>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</si>
  <si>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</si>
  <si>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</si>
  <si>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</si>
  <si>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</si>
  <si>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</si>
  <si>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</si>
  <si>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</si>
  <si>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</si>
  <si>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</si>
  <si>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</si>
  <si>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</si>
  <si>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</si>
  <si>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</si>
  <si>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</si>
  <si>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</si>
  <si>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</si>
  <si>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</si>
  <si>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</si>
  <si>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</si>
  <si>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</si>
  <si>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</si>
  <si>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</si>
  <si>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</si>
  <si>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</si>
  <si>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</si>
  <si>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</si>
  <si>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</si>
  <si>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</si>
  <si>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</si>
  <si>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</si>
  <si>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</si>
  <si>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</si>
  <si>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</si>
  <si>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</si>
  <si>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</si>
  <si>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</si>
  <si>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</si>
  <si>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</si>
  <si>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</si>
  <si>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</si>
  <si>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</si>
  <si>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</si>
  <si>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</si>
  <si>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</si>
  <si>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</si>
  <si>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</si>
  <si>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</si>
  <si>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</si>
  <si>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</si>
  <si>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</si>
  <si>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</si>
  <si>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</si>
  <si>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</si>
  <si>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</si>
  <si>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</si>
  <si>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</si>
  <si>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</si>
  <si>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</si>
  <si>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</si>
  <si>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</si>
  <si>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</si>
  <si>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</si>
  <si>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</si>
  <si>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</si>
  <si>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</si>
  <si>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</si>
  <si>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</si>
  <si>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</si>
  <si>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</si>
  <si>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</si>
  <si>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</si>
  <si>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</si>
  <si>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</si>
  <si>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</si>
  <si>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</si>
  <si>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</si>
  <si>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</si>
  <si>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</si>
  <si>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</si>
  <si>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</si>
  <si>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</si>
  <si>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</si>
  <si>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</si>
  <si>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</si>
  <si>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</si>
  <si>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</si>
  <si>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</si>
  <si>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</si>
  <si>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</si>
  <si>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</si>
  <si>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</si>
  <si>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</si>
  <si>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</si>
  <si>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</si>
  <si>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</si>
  <si>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</si>
  <si>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</si>
  <si>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</si>
  <si>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</si>
  <si>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</si>
  <si>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</si>
  <si>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</si>
  <si>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</si>
  <si>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</si>
  <si>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</si>
  <si>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</si>
  <si>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</si>
  <si>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</si>
  <si>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</si>
  <si>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</si>
  <si>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</si>
  <si>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</si>
  <si>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</si>
  <si>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</si>
  <si>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</si>
  <si>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</si>
  <si>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</si>
  <si>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</si>
  <si>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</si>
  <si>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</si>
  <si>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</si>
  <si>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</si>
  <si>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</si>
  <si>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</si>
  <si>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</si>
  <si>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</si>
  <si>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</si>
  <si>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</si>
  <si>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</si>
  <si>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</si>
  <si>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</si>
  <si>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</si>
  <si>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</si>
  <si>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</si>
  <si>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</si>
  <si>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</si>
  <si>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</si>
  <si>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</si>
  <si>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</si>
  <si>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</si>
  <si>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</si>
  <si>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</si>
  <si>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</si>
  <si>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</si>
  <si>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</si>
  <si>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</si>
  <si>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</si>
  <si>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</si>
  <si>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</si>
  <si>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</si>
  <si>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</si>
  <si>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</si>
  <si>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</si>
  <si>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</si>
  <si>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</si>
  <si>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</si>
  <si>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</si>
  <si>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</si>
  <si>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</si>
  <si>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</si>
  <si>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</si>
  <si>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</si>
  <si>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</si>
  <si>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</si>
  <si>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</si>
  <si>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</si>
  <si>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</si>
  <si>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</si>
  <si>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</si>
  <si>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</si>
  <si>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</si>
  <si>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</si>
  <si>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</si>
  <si>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</si>
  <si>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</si>
  <si>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</si>
  <si>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</si>
  <si>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</si>
  <si>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</si>
  <si>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</si>
  <si>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</si>
  <si>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</si>
  <si>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</si>
  <si>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</si>
  <si>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</si>
  <si>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</si>
  <si>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</si>
  <si>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</si>
  <si>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</si>
  <si>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</si>
  <si>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</si>
  <si>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</si>
  <si>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</si>
  <si>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</si>
  <si>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</si>
  <si>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</si>
  <si>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</si>
  <si>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</si>
  <si>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</si>
  <si>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</si>
  <si>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</si>
  <si>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</si>
  <si>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</si>
  <si>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</si>
  <si>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</si>
  <si>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</si>
  <si>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</si>
  <si>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</si>
  <si>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</si>
  <si>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</si>
  <si>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</si>
  <si>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</si>
  <si>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</si>
  <si>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</si>
  <si>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</si>
  <si>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</si>
  <si>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</si>
  <si>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</si>
  <si>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</si>
  <si>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</si>
  <si>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</si>
  <si>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</si>
  <si>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</si>
  <si>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</si>
  <si>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</si>
  <si>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</si>
  <si>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</si>
  <si>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</si>
  <si>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</si>
  <si>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</si>
  <si>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</si>
  <si>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</si>
  <si>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</si>
  <si>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</si>
  <si>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</si>
  <si>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</si>
  <si>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</si>
  <si>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</si>
  <si>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</si>
  <si>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</si>
  <si>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</si>
  <si>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</si>
  <si>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</si>
  <si>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</si>
  <si>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</si>
  <si>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</si>
  <si>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</si>
  <si>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</si>
  <si>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</si>
  <si>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</si>
  <si>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</si>
  <si>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</si>
  <si>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</si>
  <si>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</si>
  <si>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</si>
  <si>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</si>
  <si>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</si>
  <si>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</si>
  <si>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</si>
  <si>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</si>
  <si>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</si>
  <si>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</si>
  <si>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</si>
  <si>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</si>
  <si>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</si>
  <si>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</si>
  <si>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</si>
  <si>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</si>
  <si>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</si>
  <si>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</si>
  <si>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</si>
  <si>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</si>
  <si>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</si>
  <si>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</si>
  <si>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</si>
  <si>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</si>
  <si>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</si>
  <si>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</si>
  <si>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</si>
  <si>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</si>
  <si>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</si>
  <si>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</si>
  <si>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</si>
  <si>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</si>
  <si>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</si>
  <si>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</si>
  <si>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</si>
  <si>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</si>
  <si>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</si>
  <si>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</si>
  <si>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</si>
  <si>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</si>
  <si>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</si>
  <si>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</si>
  <si>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</si>
  <si>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</si>
  <si>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</si>
  <si>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</si>
  <si>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</si>
  <si>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</si>
  <si>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</si>
  <si>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</si>
  <si>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</si>
  <si>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</si>
  <si>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</si>
  <si>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</si>
  <si>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</si>
  <si>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</si>
  <si>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</si>
  <si>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</si>
  <si>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</si>
  <si>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</si>
  <si>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</si>
  <si>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</si>
  <si>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</si>
  <si>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</si>
  <si>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</si>
  <si>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</si>
  <si>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</si>
  <si>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</si>
  <si>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</si>
  <si>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</si>
  <si>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</si>
  <si>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</si>
  <si>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</si>
  <si>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</si>
  <si>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</si>
  <si>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</si>
  <si>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</si>
  <si>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</si>
  <si>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</si>
  <si>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</si>
  <si>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</si>
  <si>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</si>
  <si>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</si>
  <si>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</si>
  <si>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</si>
  <si>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</si>
  <si>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</si>
  <si>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</si>
  <si>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</si>
  <si>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</si>
  <si>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</si>
  <si>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</si>
  <si>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</si>
  <si>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</si>
  <si>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</si>
  <si>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</si>
  <si>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</si>
  <si>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</si>
  <si>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</si>
  <si>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</si>
  <si>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</si>
  <si>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</si>
  <si>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</si>
  <si>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</si>
  <si>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</si>
  <si>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</si>
  <si>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</si>
  <si>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</si>
  <si>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</si>
  <si>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</si>
  <si>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</si>
  <si>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</si>
  <si>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</si>
  <si>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</si>
  <si>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</si>
  <si>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</si>
  <si>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</si>
  <si>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</si>
  <si>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</si>
  <si>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</si>
  <si>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</si>
  <si>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</si>
  <si>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</si>
  <si>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</si>
  <si>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</si>
  <si>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</si>
  <si>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</si>
  <si>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</si>
  <si>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</si>
  <si>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</si>
  <si>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</si>
  <si>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</si>
  <si>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</si>
  <si>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</si>
  <si>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</si>
  <si>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</si>
  <si>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</si>
  <si>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</si>
  <si>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</si>
  <si>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</si>
  <si>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</si>
  <si>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</si>
  <si>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</si>
  <si>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</si>
  <si>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</si>
  <si>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</si>
  <si>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</si>
  <si>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</si>
  <si>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</si>
  <si>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</si>
  <si>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</si>
  <si>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</si>
  <si>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</si>
  <si>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</si>
  <si>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</si>
  <si>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</si>
  <si>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</si>
  <si>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</si>
  <si>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</si>
  <si>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</si>
  <si>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</si>
  <si>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</si>
  <si>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</si>
  <si>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</si>
  <si>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</si>
  <si>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</si>
  <si>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</si>
  <si>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</si>
  <si>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</si>
  <si>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</si>
  <si>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</si>
  <si>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</si>
  <si>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</si>
  <si>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</si>
  <si>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</si>
  <si>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</si>
  <si>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</si>
  <si>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</si>
  <si>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</si>
  <si>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</si>
  <si>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</si>
  <si>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</si>
  <si>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</si>
  <si>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</si>
  <si>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</si>
  <si>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</si>
  <si>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</si>
  <si>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</si>
  <si>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</si>
  <si>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</si>
  <si>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</si>
  <si>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</si>
  <si>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</si>
  <si>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</si>
  <si>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</si>
  <si>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</si>
  <si>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</si>
  <si>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</si>
  <si>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</si>
  <si>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</si>
  <si>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</si>
  <si>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</si>
  <si>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</si>
  <si>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</si>
  <si>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</si>
  <si>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</si>
  <si>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</si>
  <si>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</si>
  <si>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</si>
  <si>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</si>
  <si>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</si>
  <si>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</si>
  <si>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</si>
  <si>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</si>
  <si>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</si>
  <si>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</si>
  <si>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</si>
  <si>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</si>
  <si>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</si>
  <si>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</si>
  <si>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</si>
  <si>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</si>
  <si>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</si>
  <si>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</si>
  <si>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</si>
  <si>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</si>
  <si>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</si>
  <si>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</si>
  <si>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</si>
  <si>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</si>
  <si>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</si>
  <si>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</si>
  <si>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</si>
  <si>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</si>
  <si>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</si>
  <si>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</si>
  <si>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</si>
  <si>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</si>
  <si>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</si>
  <si>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</si>
  <si>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</si>
  <si>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</si>
  <si>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</si>
  <si>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</si>
  <si>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</si>
  <si>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</si>
  <si>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</si>
  <si>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</si>
  <si>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</si>
  <si>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</si>
  <si>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</si>
  <si>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</si>
  <si>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</si>
  <si>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</si>
  <si>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</si>
  <si>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</si>
  <si>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</si>
  <si>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</si>
  <si>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</si>
  <si>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</si>
  <si>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</si>
  <si>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</si>
  <si>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</si>
  <si>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</si>
  <si>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</si>
  <si>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</si>
  <si>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</si>
  <si>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</si>
  <si>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</si>
  <si>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</si>
  <si>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</si>
  <si>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</si>
  <si>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</si>
  <si>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</si>
  <si>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</si>
  <si>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</si>
  <si>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</si>
  <si>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</si>
  <si>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</si>
  <si>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</si>
  <si>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</si>
  <si>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</si>
  <si>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</si>
  <si>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</si>
  <si>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</si>
  <si>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</si>
  <si>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</si>
  <si>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</si>
  <si>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</si>
  <si>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</si>
  <si>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</si>
  <si>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</si>
  <si>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</si>
  <si>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</si>
  <si>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</si>
  <si>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</si>
  <si>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</si>
  <si>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</si>
  <si>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</si>
  <si>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</si>
  <si>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</si>
  <si>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</si>
  <si>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</si>
  <si>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</si>
  <si>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</si>
  <si>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</si>
  <si>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</si>
  <si>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</si>
  <si>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</si>
  <si>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</si>
  <si>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</si>
  <si>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</si>
  <si>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</si>
  <si>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</si>
  <si>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</si>
  <si>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</si>
  <si>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</si>
  <si>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</si>
  <si>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</si>
  <si>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</si>
  <si>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</si>
  <si>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</si>
  <si>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</si>
  <si>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</si>
  <si>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</si>
  <si>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</si>
  <si>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</si>
  <si>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</si>
  <si>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</si>
  <si>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</si>
  <si>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</si>
  <si>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</si>
  <si>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</si>
  <si>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</si>
  <si>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</si>
  <si>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</si>
  <si>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</si>
  <si>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</si>
  <si>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</si>
  <si>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</si>
  <si>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</si>
  <si>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</si>
  <si>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</si>
  <si>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</si>
  <si>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</si>
  <si>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</si>
  <si>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</si>
  <si>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</si>
  <si>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</si>
  <si>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</si>
  <si>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</si>
  <si>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</si>
  <si>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</si>
  <si>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</si>
  <si>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</si>
  <si>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</si>
  <si>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</si>
  <si>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</si>
  <si>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</si>
  <si>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</si>
  <si>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</si>
  <si>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</si>
  <si>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</si>
  <si>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</si>
  <si>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</si>
  <si>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</si>
  <si>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</si>
  <si>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</si>
  <si>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</si>
  <si>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</si>
  <si>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</si>
  <si>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</si>
  <si>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</si>
  <si>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</si>
  <si>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</si>
  <si>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</si>
  <si>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</si>
  <si>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</si>
  <si>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</si>
  <si>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</si>
  <si>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</si>
  <si>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</si>
  <si>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</si>
  <si>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</si>
  <si>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</si>
  <si>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</si>
  <si>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</si>
  <si>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</si>
  <si>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</si>
  <si>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</si>
  <si>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</si>
  <si>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</si>
  <si>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</si>
  <si>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</si>
  <si>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</si>
  <si>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</si>
  <si>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</si>
  <si>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</si>
  <si>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</si>
  <si>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</si>
  <si>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</si>
  <si>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</si>
  <si>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</si>
  <si>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</si>
  <si>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</si>
  <si>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</si>
  <si>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</si>
  <si>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</si>
  <si>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</si>
  <si>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</si>
  <si>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</si>
  <si>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</si>
  <si>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</si>
  <si>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</si>
  <si>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</si>
  <si>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</si>
  <si>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</si>
  <si>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</si>
  <si>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</si>
  <si>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</si>
  <si>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</si>
  <si>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</si>
  <si>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</si>
  <si>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</si>
  <si>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</si>
  <si>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</si>
  <si>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</si>
  <si>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</si>
  <si>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</si>
  <si>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</si>
  <si>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</si>
  <si>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</si>
  <si>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</si>
  <si>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</si>
  <si>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</si>
  <si>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</si>
  <si>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</si>
  <si>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</si>
  <si>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</si>
  <si>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</si>
  <si>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</si>
  <si>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</si>
  <si>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</si>
  <si>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</si>
  <si>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</si>
  <si>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</si>
  <si>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</si>
  <si>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</si>
  <si>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</si>
  <si>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</si>
  <si>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</si>
  <si>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</si>
  <si>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</si>
  <si>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</si>
  <si>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</si>
  <si>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</si>
  <si>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</si>
  <si>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</si>
  <si>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</si>
  <si>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</si>
  <si>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</si>
  <si>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</si>
  <si>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</si>
  <si>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</si>
  <si>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</si>
  <si>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</si>
  <si>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</si>
  <si>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</si>
  <si>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</si>
  <si>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</si>
  <si>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</si>
  <si>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</si>
  <si>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</si>
  <si>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</si>
  <si>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</si>
  <si>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</si>
  <si>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</si>
  <si>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</si>
  <si>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</si>
  <si>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</si>
  <si>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</si>
  <si>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</si>
  <si>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</si>
  <si>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</si>
  <si>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</si>
  <si>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</si>
  <si>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</si>
  <si>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</si>
  <si>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</si>
  <si>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</si>
  <si>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</si>
  <si>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</si>
  <si>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</si>
  <si>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</si>
  <si>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</si>
  <si>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</si>
  <si>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</si>
  <si>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</si>
  <si>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</si>
  <si>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</si>
  <si>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</si>
  <si>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</si>
  <si>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</si>
  <si>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</si>
  <si>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</si>
  <si>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</si>
  <si>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</si>
  <si>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</si>
  <si>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</si>
  <si>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</si>
  <si>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</si>
  <si>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</si>
  <si>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</si>
  <si>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</si>
  <si>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</si>
  <si>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</si>
  <si>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</si>
  <si>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</si>
  <si>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</si>
  <si>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</si>
  <si>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</si>
  <si>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</si>
  <si>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</si>
  <si>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</si>
  <si>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</si>
  <si>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</si>
  <si>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</si>
  <si>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</si>
  <si>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</si>
  <si>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</si>
  <si>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</si>
  <si>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</si>
  <si>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</si>
  <si>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</si>
  <si>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</si>
  <si>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</si>
  <si>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</si>
  <si>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</si>
  <si>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</si>
  <si>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</si>
  <si>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</si>
  <si>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</si>
  <si>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</si>
  <si>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</si>
  <si>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</si>
  <si>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</si>
  <si>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</si>
  <si>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</si>
  <si>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</si>
  <si>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</si>
  <si>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</si>
  <si>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</si>
  <si>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</si>
  <si>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</si>
  <si>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</si>
  <si>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</si>
  <si>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</si>
  <si>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</si>
  <si>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</si>
  <si>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</si>
  <si>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</si>
  <si>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</si>
  <si>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</si>
  <si>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</si>
  <si>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</si>
  <si>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</si>
  <si>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</si>
  <si>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</si>
  <si>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</si>
  <si>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</si>
  <si>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</si>
  <si>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</si>
  <si>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</si>
  <si>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</si>
  <si>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</si>
  <si>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</si>
  <si>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</si>
  <si>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</si>
  <si>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</si>
  <si>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</si>
  <si>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</si>
  <si>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</si>
  <si>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</si>
  <si>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</si>
  <si>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</si>
  <si>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</si>
  <si>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</si>
  <si>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</si>
  <si>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</si>
  <si>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</si>
  <si>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</si>
  <si>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</si>
  <si>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</si>
  <si>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</si>
  <si>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</si>
  <si>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</si>
  <si>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</si>
  <si>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</si>
  <si>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</si>
  <si>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</si>
  <si>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</si>
  <si>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</si>
  <si>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</si>
  <si>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</si>
  <si>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</si>
  <si>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</si>
  <si>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</si>
  <si>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</si>
  <si>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</si>
  <si>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</si>
  <si>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</si>
  <si>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</si>
  <si>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</si>
  <si>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</si>
  <si>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</si>
  <si>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</si>
  <si>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</si>
  <si>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</si>
  <si>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</si>
  <si>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</si>
  <si>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</si>
  <si>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</si>
  <si>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</si>
  <si>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</si>
  <si>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</si>
  <si>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</si>
  <si>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</si>
  <si>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</si>
  <si>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</si>
  <si>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</si>
  <si>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</si>
  <si>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</si>
  <si>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</si>
  <si>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</si>
  <si>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</si>
  <si>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</si>
  <si>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</si>
  <si>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</si>
  <si>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</si>
  <si>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</si>
  <si>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</si>
  <si>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</si>
  <si>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</si>
  <si>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</si>
  <si>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</si>
  <si>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</si>
  <si>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</si>
  <si>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</si>
  <si>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</si>
  <si>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</si>
  <si>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</si>
  <si>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</si>
  <si>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</si>
  <si>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</si>
  <si>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</si>
  <si>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</si>
  <si>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</si>
  <si>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</si>
  <si>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</si>
  <si>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</si>
  <si>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</si>
  <si>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</si>
  <si>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</si>
  <si>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</si>
  <si>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</si>
  <si>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</si>
  <si>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</si>
  <si>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</si>
  <si>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</si>
  <si>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</si>
  <si>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</si>
  <si>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</si>
  <si>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</si>
  <si>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</si>
  <si>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</si>
  <si>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</si>
  <si>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</si>
  <si>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</si>
  <si>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</si>
  <si>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</si>
  <si>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</si>
  <si>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</si>
  <si>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</si>
  <si>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</si>
  <si>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</si>
  <si>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</si>
  <si>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</si>
  <si>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</si>
  <si>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</si>
  <si>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</si>
  <si>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</si>
  <si>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</si>
  <si>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</si>
  <si>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</si>
  <si>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</si>
  <si>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</si>
  <si>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</si>
  <si>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</si>
  <si>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</si>
  <si>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</si>
  <si>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</si>
  <si>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</si>
  <si>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</si>
  <si>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</si>
  <si>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</si>
  <si>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</si>
  <si>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</si>
  <si>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</si>
  <si>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</si>
  <si>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</si>
  <si>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</si>
  <si>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</si>
  <si>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</si>
  <si>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</si>
  <si>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</si>
  <si>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</si>
  <si>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</si>
  <si>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</si>
  <si>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</si>
  <si>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</si>
  <si>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</si>
  <si>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</si>
  <si>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</si>
  <si>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</si>
  <si>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</si>
  <si>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</si>
  <si>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</si>
  <si>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</si>
  <si>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</si>
  <si>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</si>
  <si>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</si>
  <si>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</si>
  <si>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</si>
  <si>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</si>
  <si>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</si>
  <si>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</si>
  <si>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</si>
  <si>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</si>
  <si>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</si>
  <si>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</si>
  <si>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</si>
  <si>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</si>
  <si>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</si>
  <si>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</si>
  <si>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</si>
  <si>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</si>
  <si>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</si>
  <si>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</si>
  <si>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</si>
  <si>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</si>
  <si>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</si>
  <si>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</si>
  <si>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</si>
  <si>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</si>
  <si>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</si>
  <si>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</si>
  <si>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</si>
  <si>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</si>
  <si>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</si>
  <si>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</si>
  <si>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</si>
  <si>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</si>
  <si>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</si>
  <si>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</si>
  <si>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</si>
  <si>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</si>
  <si>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</si>
  <si>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</si>
  <si>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</si>
  <si>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</si>
  <si>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</si>
  <si>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</si>
  <si>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</si>
  <si>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</si>
  <si>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</si>
  <si>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</si>
  <si>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</si>
  <si>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</si>
  <si>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</si>
  <si>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</si>
  <si>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</si>
  <si>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</si>
  <si>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</si>
  <si>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</si>
  <si>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</si>
  <si>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</si>
  <si>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</si>
  <si>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</si>
  <si>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</si>
  <si>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</si>
  <si>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</si>
  <si>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</si>
  <si>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</si>
  <si>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</si>
  <si>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</si>
  <si>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</si>
  <si>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</si>
  <si>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</si>
  <si>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</si>
  <si>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</si>
  <si>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</si>
  <si>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</si>
  <si>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</si>
  <si>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</si>
  <si>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</si>
  <si>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</si>
  <si>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</si>
  <si>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</si>
  <si>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</si>
  <si>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</si>
  <si>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</si>
  <si>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</si>
  <si>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</si>
  <si>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</si>
  <si>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</si>
  <si>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</si>
  <si>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</si>
  <si>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</si>
  <si>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</si>
  <si>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</si>
  <si>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</si>
  <si>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</si>
  <si>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</si>
  <si>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</si>
  <si>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</si>
  <si>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</si>
  <si>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</si>
  <si>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</si>
  <si>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</si>
  <si>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</si>
  <si>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</si>
  <si>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</si>
  <si>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</si>
  <si>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</si>
  <si>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</si>
  <si>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</si>
  <si>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</si>
  <si>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</si>
  <si>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</si>
  <si>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</si>
  <si>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</si>
  <si>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</si>
  <si>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</si>
  <si>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</si>
  <si>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</si>
  <si>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</si>
  <si>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</si>
  <si>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</si>
  <si>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</si>
  <si>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</si>
  <si>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</si>
  <si>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</si>
  <si>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</si>
  <si>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</si>
  <si>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</si>
  <si>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</si>
  <si>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</si>
  <si>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</si>
  <si>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</si>
  <si>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</si>
  <si>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</si>
  <si>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</si>
  <si>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</si>
  <si>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</si>
  <si>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</si>
  <si>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</si>
  <si>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</si>
  <si>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</si>
  <si>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</si>
  <si>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</si>
  <si>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</si>
  <si>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</si>
  <si>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</si>
  <si>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</si>
  <si>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</si>
  <si>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</si>
  <si>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</si>
  <si>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</si>
  <si>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</si>
  <si>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</si>
  <si>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</si>
  <si>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</si>
  <si>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</si>
  <si>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</si>
  <si>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</si>
  <si>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</si>
  <si>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</si>
  <si>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</si>
  <si>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</si>
  <si>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</si>
  <si>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</si>
  <si>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</si>
  <si>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</si>
  <si>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</si>
  <si>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</si>
  <si>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</si>
  <si>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</si>
  <si>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</si>
  <si>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</si>
  <si>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</si>
  <si>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</si>
  <si>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</si>
  <si>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</si>
  <si>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</si>
  <si>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</si>
  <si>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</si>
  <si>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</si>
  <si>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</si>
  <si>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</si>
  <si>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</si>
  <si>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</si>
  <si>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</si>
  <si>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</si>
  <si>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</si>
  <si>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</si>
  <si>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</si>
  <si>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</si>
  <si>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</si>
  <si>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</si>
  <si>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</si>
  <si>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</si>
  <si>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</si>
  <si>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</si>
  <si>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</si>
  <si>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</si>
  <si>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</si>
  <si>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</si>
  <si>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</si>
  <si>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</si>
  <si>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</si>
  <si>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</si>
  <si>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</si>
  <si>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</si>
  <si>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</si>
  <si>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</si>
  <si>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</si>
  <si>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</si>
  <si>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</si>
  <si>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</si>
  <si>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</si>
  <si>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</si>
  <si>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</si>
  <si>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</si>
  <si>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</si>
  <si>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</si>
  <si>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</si>
  <si>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</si>
  <si>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</si>
  <si>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</si>
  <si>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</si>
  <si>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</si>
  <si>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</si>
  <si>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</si>
  <si>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</si>
  <si>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</si>
  <si>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</si>
  <si>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</si>
  <si>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</si>
  <si>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</si>
  <si>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</si>
  <si>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</si>
  <si>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</si>
  <si>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</si>
  <si>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</si>
  <si>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</si>
  <si>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</si>
  <si>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</si>
  <si>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</si>
  <si>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</si>
  <si>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</si>
  <si>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</si>
  <si>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</si>
  <si>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</si>
  <si>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</si>
  <si>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</si>
  <si>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</si>
  <si>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</si>
  <si>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</si>
  <si>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</si>
  <si>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</si>
  <si>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</si>
  <si>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</si>
  <si>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</si>
  <si>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</si>
  <si>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</si>
  <si>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</si>
  <si>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</si>
  <si>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</si>
  <si>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</si>
  <si>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</si>
  <si>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</si>
  <si>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</si>
  <si>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</si>
  <si>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</si>
  <si>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</si>
  <si>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</si>
  <si>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</si>
  <si>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</si>
  <si>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</si>
  <si>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</si>
  <si>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</si>
  <si>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</si>
  <si>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</si>
  <si>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</si>
  <si>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</si>
  <si>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</si>
  <si>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</si>
  <si>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</si>
  <si>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</si>
  <si>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</si>
  <si>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</si>
  <si>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</si>
  <si>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</si>
  <si>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</si>
  <si>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</si>
  <si>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</si>
  <si>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</si>
  <si>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</si>
  <si>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</si>
  <si>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</si>
  <si>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</si>
  <si>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</si>
  <si>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</si>
  <si>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</si>
  <si>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</si>
  <si>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</si>
  <si>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</si>
  <si>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</si>
  <si>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</si>
  <si>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</si>
  <si>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</si>
  <si>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</si>
  <si>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</si>
  <si>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</si>
  <si>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</si>
  <si>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</si>
  <si>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</si>
  <si>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</si>
  <si>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</si>
  <si>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</si>
  <si>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</si>
  <si>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</si>
  <si>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</si>
  <si>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</si>
  <si>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</si>
  <si>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</si>
  <si>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</si>
  <si>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</si>
  <si>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</si>
  <si>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</si>
  <si>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</si>
  <si>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</si>
  <si>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</si>
  <si>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</si>
  <si>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</si>
  <si>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</si>
  <si>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</si>
  <si>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</si>
  <si>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</si>
  <si>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</si>
  <si>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</si>
  <si>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</si>
  <si>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</si>
  <si>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</si>
  <si>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</si>
  <si>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</si>
  <si>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</si>
  <si>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</si>
  <si>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</si>
  <si>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</si>
  <si>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</si>
  <si>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</si>
  <si>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</si>
  <si>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</si>
  <si>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</si>
  <si>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</si>
  <si>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</si>
  <si>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</si>
  <si>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</si>
  <si>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</si>
  <si>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</si>
  <si>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</si>
  <si>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</si>
  <si>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</si>
  <si>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</si>
  <si>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</si>
  <si>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</si>
  <si>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</si>
  <si>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</si>
  <si>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</si>
  <si>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</si>
  <si>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</si>
  <si>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</si>
  <si>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</si>
  <si>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</si>
  <si>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</si>
  <si>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</si>
  <si>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</si>
  <si>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</si>
  <si>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</si>
  <si>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</si>
  <si>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</si>
  <si>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</si>
  <si>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</si>
  <si>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</si>
  <si>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</si>
  <si>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</si>
  <si>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</si>
  <si>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</si>
  <si>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</si>
  <si>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</si>
  <si>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</si>
  <si>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</si>
  <si>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</si>
  <si>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</si>
  <si>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</si>
  <si>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</si>
  <si>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</si>
  <si>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</si>
  <si>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</si>
  <si>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</si>
  <si>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</si>
  <si>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</si>
  <si>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</si>
  <si>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</si>
  <si>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</si>
  <si>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</si>
  <si>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</si>
  <si>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</si>
  <si>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</si>
  <si>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</si>
  <si>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</si>
  <si>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</si>
  <si>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</si>
  <si>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</si>
  <si>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</si>
  <si>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</si>
  <si>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</si>
  <si>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</si>
  <si>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</si>
  <si>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</si>
  <si>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</si>
  <si>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</si>
  <si>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</si>
  <si>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</si>
  <si>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</si>
  <si>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</si>
  <si>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</si>
  <si>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</si>
  <si>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</si>
  <si>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</si>
  <si>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</si>
  <si>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</si>
  <si>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</si>
  <si>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</si>
  <si>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</si>
  <si>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</si>
  <si>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</si>
  <si>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</si>
  <si>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</si>
  <si>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</si>
  <si>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</si>
  <si>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</si>
  <si>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</si>
  <si>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</si>
  <si>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</si>
  <si>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</si>
  <si>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</si>
  <si>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</si>
  <si>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</si>
  <si>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</si>
  <si>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</si>
  <si>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</si>
  <si>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</si>
  <si>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</si>
  <si>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</si>
  <si>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</si>
  <si>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</si>
  <si>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</si>
  <si>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</si>
  <si>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</si>
  <si>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</si>
  <si>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</si>
  <si>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</si>
  <si>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</si>
  <si>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</si>
  <si>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</si>
  <si>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</si>
  <si>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</si>
  <si>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</si>
  <si>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</si>
  <si>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</si>
  <si>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</si>
  <si>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</si>
  <si>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</si>
  <si>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</si>
  <si>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</si>
  <si>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</si>
  <si>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</si>
  <si>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</si>
  <si>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</si>
  <si>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</si>
  <si>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</si>
  <si>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</si>
  <si>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</si>
  <si>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</si>
  <si>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</si>
  <si>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</si>
  <si>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</si>
  <si>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</si>
  <si>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</si>
  <si>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</si>
  <si>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</si>
  <si>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</si>
  <si>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</si>
  <si>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</si>
  <si>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</si>
  <si>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</si>
  <si>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</si>
  <si>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</si>
  <si>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</si>
  <si>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</si>
  <si>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</si>
  <si>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</si>
  <si>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</si>
  <si>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</si>
  <si>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</si>
  <si>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</si>
  <si>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</si>
  <si>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</si>
  <si>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</si>
  <si>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</si>
  <si>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</si>
  <si>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</si>
  <si>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</si>
  <si>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</si>
  <si>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</si>
  <si>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</si>
  <si>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</si>
  <si>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</si>
  <si>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</si>
  <si>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</si>
  <si>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</si>
  <si>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</si>
  <si>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</si>
  <si>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</si>
  <si>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</si>
  <si>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</si>
  <si>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</si>
  <si>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</si>
  <si>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</si>
  <si>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</si>
  <si>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</si>
  <si>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</si>
  <si>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</si>
  <si>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</si>
  <si>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</si>
  <si>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</si>
  <si>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</si>
  <si>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</si>
  <si>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</si>
  <si>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</si>
  <si>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</si>
  <si>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</si>
  <si>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</si>
  <si>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</si>
  <si>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</si>
  <si>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</si>
  <si>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</si>
  <si>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</si>
  <si>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</si>
  <si>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</si>
  <si>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</si>
  <si>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</si>
  <si>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</si>
  <si>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</si>
  <si>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</si>
  <si>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</si>
  <si>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</si>
  <si>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</si>
  <si>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</si>
  <si>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</si>
  <si>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</si>
  <si>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</si>
  <si>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</si>
  <si>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</si>
  <si>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</si>
  <si>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</si>
  <si>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</si>
  <si>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</si>
  <si>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</si>
  <si>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</si>
  <si>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</si>
  <si>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</si>
  <si>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</si>
  <si>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</si>
  <si>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</si>
  <si>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</si>
  <si>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</si>
  <si>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</si>
  <si>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</si>
  <si>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</si>
  <si>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</si>
  <si>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</si>
  <si>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</si>
  <si>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</si>
  <si>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</si>
  <si>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</si>
  <si>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</si>
  <si>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</si>
  <si>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</si>
  <si>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</si>
  <si>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</si>
  <si>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</si>
  <si>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</si>
  <si>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</si>
  <si>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</si>
  <si>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</si>
  <si>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</si>
  <si>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</si>
  <si>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</si>
  <si>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</si>
  <si>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</si>
  <si>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</si>
  <si>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</si>
  <si>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</si>
  <si>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</si>
  <si>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</si>
  <si>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</si>
  <si>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</si>
  <si>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</si>
  <si>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</si>
  <si>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</si>
  <si>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</si>
  <si>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</si>
  <si>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</si>
  <si>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</si>
  <si>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</si>
  <si>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</si>
  <si>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</si>
  <si>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</si>
  <si>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</si>
  <si>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</si>
  <si>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</si>
  <si>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</si>
  <si>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</si>
  <si>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</si>
  <si>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</si>
  <si>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</si>
  <si>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</si>
  <si>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</si>
  <si>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</si>
  <si>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</si>
  <si>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</si>
  <si>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</si>
  <si>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</si>
  <si>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</si>
  <si>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</si>
  <si>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</si>
  <si>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</si>
  <si>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</si>
  <si>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</si>
  <si>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</si>
  <si>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</si>
  <si>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</si>
  <si>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</si>
  <si>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</si>
  <si>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</si>
  <si>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</si>
  <si>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</si>
  <si>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</si>
  <si>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</si>
  <si>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</si>
  <si>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</si>
  <si>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</si>
  <si>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</si>
  <si>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</si>
  <si>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</si>
  <si>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</si>
  <si>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</si>
  <si>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</si>
  <si>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</si>
  <si>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</si>
  <si>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</si>
  <si>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</si>
  <si>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</si>
  <si>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</si>
  <si>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</si>
  <si>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</si>
  <si>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</si>
  <si>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</si>
  <si>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</si>
  <si>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</si>
  <si>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</si>
  <si>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</si>
  <si>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</si>
  <si>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</si>
  <si>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</si>
  <si>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</si>
  <si>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</si>
  <si>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</si>
  <si>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</si>
  <si>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</si>
  <si>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</si>
  <si>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</si>
  <si>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</si>
  <si>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</si>
  <si>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</si>
  <si>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</si>
  <si>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</si>
  <si>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</si>
  <si>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</si>
  <si>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</si>
  <si>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</si>
  <si>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</si>
  <si>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</si>
  <si>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</si>
  <si>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</si>
  <si>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</si>
  <si>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</si>
  <si>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</si>
  <si>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</si>
  <si>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</si>
  <si>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</si>
  <si>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</si>
  <si>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</si>
  <si>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</si>
  <si>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</si>
  <si>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</si>
  <si>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</si>
  <si>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</si>
  <si>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</si>
  <si>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</si>
  <si>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</si>
  <si>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</si>
  <si>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</si>
  <si>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</si>
  <si>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</si>
  <si>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</si>
  <si>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</si>
  <si>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</si>
  <si>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</si>
  <si>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</si>
  <si>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</si>
  <si>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</si>
  <si>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</si>
  <si>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</si>
  <si>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</si>
  <si>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</si>
  <si>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</si>
  <si>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</si>
  <si>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</si>
  <si>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</si>
  <si>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</si>
  <si>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</si>
  <si>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</si>
  <si>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</si>
  <si>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</si>
  <si>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</si>
  <si>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</si>
  <si>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</si>
  <si>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</si>
  <si>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</si>
  <si>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</si>
  <si>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</si>
  <si>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</si>
  <si>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</si>
  <si>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</si>
  <si>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</si>
  <si>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</si>
  <si>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</si>
  <si>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</si>
  <si>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</si>
  <si>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</si>
  <si>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</si>
  <si>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</si>
  <si>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</si>
  <si>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</si>
  <si>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</si>
  <si>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</si>
  <si>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</si>
  <si>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</si>
  <si>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</si>
  <si>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</si>
  <si>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</si>
  <si>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</si>
  <si>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</si>
  <si>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</si>
  <si>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</si>
  <si>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</si>
  <si>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</si>
  <si>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</si>
  <si>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</si>
  <si>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</si>
  <si>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</si>
  <si>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</si>
  <si>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</si>
  <si>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</si>
  <si>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</si>
  <si>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</si>
  <si>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</si>
  <si>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</si>
  <si>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</si>
  <si>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</si>
  <si>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</si>
  <si>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</si>
  <si>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</si>
  <si>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</si>
  <si>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</si>
  <si>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</si>
  <si>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</si>
  <si>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</si>
  <si>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</si>
  <si>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</si>
  <si>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</si>
  <si>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</si>
  <si>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</si>
  <si>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</si>
  <si>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</si>
  <si>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</si>
  <si>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</si>
  <si>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</si>
  <si>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</si>
  <si>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</si>
  <si>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</si>
  <si>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</si>
  <si>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</si>
  <si>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</si>
  <si>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</si>
  <si>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</si>
  <si>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</si>
  <si>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</si>
  <si>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</si>
  <si>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</si>
  <si>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</si>
  <si>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</si>
  <si>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</si>
  <si>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</si>
  <si>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</si>
  <si>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</si>
  <si>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</si>
  <si>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</si>
  <si>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</si>
  <si>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</si>
  <si>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</si>
  <si>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</si>
  <si>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</si>
  <si>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</si>
  <si>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</si>
  <si>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</si>
  <si>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</si>
  <si>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</si>
  <si>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</si>
  <si>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</si>
  <si>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</si>
  <si>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</si>
  <si>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</si>
  <si>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</si>
  <si>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</si>
  <si>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</si>
  <si>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</si>
  <si>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</si>
  <si>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</si>
  <si>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</si>
  <si>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</si>
  <si>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</si>
  <si>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</si>
  <si>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</si>
  <si>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</si>
  <si>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</si>
  <si>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</si>
  <si>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</si>
  <si>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</si>
  <si>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</si>
  <si>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</si>
  <si>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</si>
  <si>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</si>
  <si>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</si>
  <si>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</si>
  <si>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</si>
  <si>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</si>
  <si>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</si>
  <si>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</si>
  <si>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</si>
  <si>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</si>
  <si>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</si>
  <si>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</si>
  <si>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</si>
  <si>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</si>
  <si>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</si>
  <si>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</si>
  <si>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</si>
  <si>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</si>
  <si>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</si>
  <si>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</si>
  <si>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</si>
  <si>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</si>
  <si>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</si>
  <si>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</si>
  <si>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</si>
  <si>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</si>
  <si>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</si>
  <si>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</si>
  <si>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</si>
  <si>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</si>
  <si>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</si>
  <si>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</si>
  <si>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</si>
  <si>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</si>
  <si>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</si>
  <si>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</si>
  <si>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</si>
  <si>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</si>
  <si>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</si>
  <si>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</si>
  <si>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</si>
  <si>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</si>
  <si>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</si>
  <si>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</si>
  <si>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</si>
  <si>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</si>
  <si>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</si>
  <si>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</si>
  <si>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</si>
  <si>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</si>
  <si>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</si>
  <si>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</si>
  <si>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</si>
  <si>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</si>
  <si>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</si>
  <si>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</si>
  <si>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</si>
  <si>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</si>
  <si>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</si>
  <si>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</si>
  <si>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</si>
  <si>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</si>
  <si>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</si>
  <si>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</si>
  <si>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</si>
  <si>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</si>
  <si>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</si>
  <si>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</si>
  <si>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</si>
  <si>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</si>
  <si>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</si>
  <si>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</si>
  <si>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</si>
  <si>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</si>
  <si>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</si>
  <si>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</si>
  <si>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</si>
  <si>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</si>
  <si>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</si>
  <si>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</si>
  <si>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</si>
  <si>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</si>
  <si>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</si>
  <si>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</si>
  <si>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</si>
  <si>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</si>
  <si>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</si>
  <si>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</si>
  <si>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</si>
  <si>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</si>
  <si>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</si>
  <si>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</si>
  <si>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</si>
  <si>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</si>
  <si>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</si>
  <si>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</si>
  <si>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</si>
  <si>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</si>
  <si>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</si>
  <si>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</si>
  <si>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</si>
  <si>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</si>
  <si>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</si>
  <si>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</si>
  <si>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</si>
  <si>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</si>
  <si>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</si>
  <si>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</si>
  <si>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</si>
  <si>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</si>
  <si>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</si>
  <si>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</si>
  <si>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</si>
  <si>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</si>
  <si>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</si>
  <si>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</si>
  <si>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</si>
  <si>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</si>
  <si>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</si>
  <si>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</si>
  <si>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</si>
  <si>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</si>
  <si>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</si>
  <si>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</si>
  <si>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</si>
  <si>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</si>
  <si>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</si>
  <si>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</si>
  <si>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</si>
  <si>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</si>
  <si>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</si>
  <si>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</si>
  <si>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</si>
  <si>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</si>
  <si>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</si>
  <si>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</si>
  <si>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</si>
  <si>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</si>
  <si>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</si>
  <si>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</si>
  <si>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</si>
  <si>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</si>
  <si>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</si>
  <si>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</si>
  <si>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</si>
  <si>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</si>
  <si>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</si>
  <si>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</si>
  <si>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</si>
  <si>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</si>
  <si>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</si>
  <si>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</si>
  <si>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</si>
  <si>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</si>
  <si>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</si>
  <si>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</si>
  <si>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</si>
  <si>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</si>
  <si>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</si>
  <si>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</si>
  <si>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</si>
  <si>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</si>
  <si>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</si>
  <si>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</si>
  <si>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</si>
  <si>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</si>
  <si>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</si>
  <si>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</si>
  <si>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</si>
  <si>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</si>
  <si>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</si>
  <si>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</si>
  <si>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</si>
  <si>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</si>
  <si>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</si>
  <si>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</si>
  <si>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</si>
  <si>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</si>
  <si>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</si>
  <si>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</si>
  <si>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</si>
  <si>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</si>
  <si>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</si>
  <si>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</si>
  <si>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</si>
  <si>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</si>
  <si>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</si>
  <si>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</si>
  <si>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</si>
  <si>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</si>
  <si>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</si>
  <si>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</si>
  <si>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</si>
  <si>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</si>
  <si>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</si>
  <si>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</si>
  <si>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</si>
  <si>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</si>
  <si>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</si>
  <si>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</si>
  <si>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</si>
  <si>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</si>
  <si>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</si>
  <si>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</si>
  <si>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</si>
  <si>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</si>
  <si>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</si>
  <si>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</si>
  <si>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</si>
  <si>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</si>
  <si>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</si>
  <si>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</si>
  <si>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</si>
  <si>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</si>
  <si>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</si>
  <si>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</si>
  <si>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</si>
  <si>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</si>
  <si>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</si>
  <si>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</si>
  <si>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</si>
  <si>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</si>
  <si>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</si>
  <si>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</si>
  <si>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</si>
  <si>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</si>
  <si>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</si>
  <si>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</si>
  <si>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</si>
  <si>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</si>
  <si>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</si>
  <si>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</si>
  <si>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</si>
  <si>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</si>
  <si>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</si>
  <si>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</si>
  <si>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</si>
  <si>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</si>
  <si>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</si>
  <si>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</si>
  <si>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</si>
  <si>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</si>
  <si>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</si>
  <si>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</si>
  <si>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</si>
  <si>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</si>
  <si>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</si>
  <si>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</si>
  <si>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</si>
  <si>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</si>
  <si>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</si>
  <si>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</si>
  <si>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</si>
  <si>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</si>
  <si>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</si>
  <si>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</si>
  <si>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</si>
  <si>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</si>
  <si>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</si>
  <si>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</si>
  <si>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</si>
  <si>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</si>
  <si>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</si>
  <si>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</si>
  <si>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</si>
  <si>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</si>
  <si>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</si>
  <si>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</si>
  <si>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</si>
  <si>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</si>
  <si>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</si>
  <si>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</si>
  <si>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</si>
  <si>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</si>
  <si>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</si>
  <si>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</si>
  <si>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</si>
  <si>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</si>
  <si>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</si>
  <si>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</si>
  <si>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</si>
  <si>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</si>
  <si>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</si>
  <si>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</si>
  <si>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</si>
  <si>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</si>
  <si>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</si>
  <si>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</si>
  <si>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</si>
  <si>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</si>
  <si>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</si>
  <si>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</si>
  <si>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</si>
  <si>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</si>
  <si>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</si>
  <si>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</si>
  <si>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</si>
  <si>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</si>
  <si>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</si>
  <si>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</si>
  <si>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</si>
  <si>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</si>
  <si>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</si>
  <si>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</si>
  <si>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</si>
  <si>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</si>
  <si>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</si>
  <si>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</si>
  <si>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</si>
  <si>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</si>
  <si>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</si>
  <si>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</si>
  <si>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</si>
  <si>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</si>
  <si>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</si>
  <si>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</si>
  <si>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</si>
  <si>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</si>
  <si>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</si>
  <si>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</si>
  <si>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</si>
  <si>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</si>
  <si>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</si>
  <si>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</si>
  <si>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</si>
  <si>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</si>
  <si>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</si>
  <si>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</si>
  <si>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</si>
  <si>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</si>
  <si>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</si>
  <si>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</si>
  <si>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</si>
  <si>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</si>
  <si>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</si>
  <si>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</si>
  <si>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</si>
  <si>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</si>
  <si>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</si>
  <si>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</si>
  <si>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</si>
  <si>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</si>
  <si>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</si>
  <si>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</si>
  <si>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</si>
  <si>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</si>
  <si>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</si>
  <si>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</si>
  <si>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</si>
  <si>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</si>
  <si>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</si>
  <si>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</si>
  <si>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</si>
  <si>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</si>
  <si>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</si>
  <si>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</si>
  <si>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</si>
  <si>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</si>
  <si>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</si>
  <si>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</si>
  <si>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</si>
  <si>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</si>
  <si>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</si>
  <si>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</si>
  <si>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</si>
  <si>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</si>
  <si>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</si>
  <si>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</si>
  <si>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</si>
  <si>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</si>
  <si>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</si>
  <si>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</si>
  <si>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</si>
  <si>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</si>
  <si>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</si>
  <si>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</si>
  <si>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</si>
  <si>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</si>
  <si>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</si>
  <si>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</si>
  <si>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</si>
  <si>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</si>
  <si>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</si>
  <si>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</si>
  <si>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</si>
  <si>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</si>
  <si>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</si>
  <si>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</si>
  <si>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</si>
  <si>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</si>
  <si>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</si>
  <si>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</si>
  <si>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</si>
  <si>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</si>
  <si>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</si>
  <si>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</si>
  <si>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</si>
  <si>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</si>
  <si>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</si>
  <si>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</si>
  <si>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</si>
  <si>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</si>
  <si>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</si>
  <si>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</si>
  <si>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</si>
  <si>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</si>
  <si>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</si>
  <si>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</si>
  <si>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</si>
  <si>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</si>
  <si>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</si>
  <si>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</si>
  <si>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</si>
  <si>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</si>
  <si>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</si>
  <si>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</si>
  <si>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</si>
  <si>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</si>
  <si>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</si>
  <si>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</si>
  <si>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</si>
  <si>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</si>
  <si>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</si>
  <si>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</si>
  <si>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</si>
  <si>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</si>
  <si>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</si>
  <si>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</si>
  <si>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</si>
  <si>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</si>
  <si>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</si>
  <si>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</si>
  <si>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</si>
  <si>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</si>
  <si>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</si>
  <si>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</si>
  <si>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</si>
  <si>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</si>
  <si>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</si>
  <si>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</si>
  <si>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</si>
  <si>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</si>
  <si>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</si>
  <si>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</si>
  <si>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</si>
  <si>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</si>
  <si>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</si>
  <si>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</si>
  <si>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</si>
  <si>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</si>
  <si>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</si>
  <si>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</si>
  <si>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</si>
  <si>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</si>
  <si>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</si>
  <si>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</si>
  <si>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</si>
  <si>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</si>
  <si>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</si>
  <si>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</si>
  <si>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</si>
  <si>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</si>
  <si>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</si>
  <si>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</si>
  <si>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</si>
  <si>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</si>
  <si>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</si>
  <si>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</si>
  <si>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</si>
  <si>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</si>
  <si>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</si>
  <si>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</si>
  <si>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</si>
  <si>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</si>
  <si>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</si>
  <si>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</si>
  <si>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</si>
  <si>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</si>
  <si>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</si>
  <si>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</si>
  <si>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</si>
  <si>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</si>
  <si>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</si>
  <si>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</si>
  <si>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</si>
  <si>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</si>
  <si>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</si>
  <si>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</si>
  <si>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</si>
  <si>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</si>
  <si>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</si>
  <si>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</si>
  <si>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</si>
  <si>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</si>
  <si>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</si>
  <si>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</si>
  <si>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</si>
  <si>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</si>
  <si>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</si>
  <si>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</si>
  <si>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</si>
  <si>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</si>
  <si>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</si>
  <si>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</si>
  <si>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</si>
  <si>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</si>
  <si>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</si>
  <si>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</si>
  <si>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</si>
  <si>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</si>
  <si>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</si>
  <si>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</si>
  <si>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</si>
  <si>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</si>
  <si>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</si>
  <si>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</si>
  <si>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</si>
  <si>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</si>
  <si>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</si>
  <si>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</si>
  <si>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</si>
  <si>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</si>
  <si>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</si>
  <si>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</si>
  <si>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</si>
  <si>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</si>
  <si>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</si>
  <si>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</si>
  <si>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</si>
  <si>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</si>
  <si>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</si>
  <si>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</si>
  <si>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</si>
  <si>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</si>
  <si>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</si>
  <si>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</si>
  <si>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</si>
  <si>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</si>
  <si>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</si>
  <si>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</si>
  <si>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</si>
  <si>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</si>
  <si>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</si>
  <si>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</si>
  <si>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</si>
  <si>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</si>
  <si>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</si>
  <si>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</si>
  <si>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</si>
  <si>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</si>
  <si>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</si>
  <si>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</si>
  <si>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</si>
  <si>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</si>
  <si>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</si>
  <si>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</si>
  <si>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</si>
  <si>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</si>
  <si>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</si>
  <si>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</si>
  <si>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</si>
  <si>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</si>
  <si>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</si>
  <si>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</si>
  <si>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</si>
  <si>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</si>
  <si>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</si>
  <si>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</si>
  <si>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</si>
  <si>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</si>
  <si>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</si>
  <si>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</si>
  <si>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</si>
  <si>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</si>
  <si>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</si>
  <si>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</si>
  <si>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</si>
  <si>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</si>
  <si>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</si>
  <si>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</si>
  <si>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</si>
  <si>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</si>
  <si>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</si>
  <si>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</si>
  <si>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</si>
  <si>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</si>
  <si>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</si>
  <si>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</si>
  <si>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</si>
  <si>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</si>
  <si>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</si>
  <si>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</si>
  <si>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</si>
  <si>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</si>
  <si>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</si>
  <si>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</si>
  <si>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</si>
  <si>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</si>
  <si>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</si>
  <si>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</si>
  <si>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</si>
  <si>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</si>
  <si>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</si>
  <si>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</si>
  <si>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</si>
  <si>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</si>
  <si>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</si>
  <si>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</si>
  <si>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</si>
  <si>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</si>
  <si>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</si>
  <si>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</si>
  <si>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</si>
  <si>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</si>
  <si>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</si>
  <si>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</si>
  <si>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</si>
  <si>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</si>
  <si>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</si>
  <si>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</si>
  <si>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</si>
  <si>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</si>
  <si>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</si>
  <si>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</si>
  <si>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</si>
  <si>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</si>
  <si>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</si>
  <si>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</si>
  <si>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</si>
  <si>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</si>
  <si>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</si>
  <si>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</si>
  <si>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</si>
  <si>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</si>
  <si>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</si>
  <si>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</si>
  <si>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</si>
  <si>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</si>
  <si>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</si>
  <si>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</si>
  <si>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</si>
  <si>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</si>
  <si>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</si>
  <si>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</si>
  <si>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</si>
  <si>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</si>
  <si>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</si>
  <si>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</si>
  <si>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</si>
  <si>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</si>
  <si>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</si>
  <si>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</si>
  <si>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</si>
  <si>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</si>
  <si>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</si>
  <si>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</si>
  <si>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</si>
  <si>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</si>
  <si>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</si>
  <si>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</si>
  <si>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</si>
  <si>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</si>
  <si>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</si>
  <si>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</si>
  <si>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</si>
  <si>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</si>
  <si>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</si>
  <si>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</si>
  <si>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</si>
  <si>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</si>
  <si>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</si>
  <si>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</si>
  <si>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</si>
  <si>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</si>
  <si>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</si>
  <si>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</si>
  <si>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</si>
  <si>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</si>
  <si>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</si>
  <si>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</si>
  <si>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</si>
  <si>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</si>
  <si>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</si>
  <si>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</si>
  <si>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</si>
  <si>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</si>
  <si>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</si>
  <si>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</si>
  <si>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</si>
  <si>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</si>
  <si>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</si>
  <si>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</si>
  <si>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</si>
  <si>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</si>
  <si>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</si>
  <si>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</si>
  <si>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</si>
  <si>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</si>
  <si>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</si>
  <si>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</si>
  <si>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</si>
  <si>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</si>
  <si>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</si>
  <si>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</si>
  <si>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</si>
  <si>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</si>
  <si>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</si>
  <si>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</si>
  <si>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</si>
  <si>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</si>
  <si>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</si>
  <si>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</si>
  <si>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</si>
  <si>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</si>
  <si>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</si>
  <si>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</si>
  <si>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</si>
  <si>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</si>
  <si>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</si>
  <si>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</si>
  <si>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</si>
  <si>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</si>
  <si>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</si>
  <si>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</si>
  <si>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</si>
  <si>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</si>
  <si>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</si>
  <si>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</si>
  <si>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</si>
  <si>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</si>
  <si>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</si>
  <si>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</si>
  <si>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</si>
  <si>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</si>
  <si>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</si>
  <si>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</si>
  <si>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</si>
  <si>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</si>
  <si>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</si>
  <si>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</si>
  <si>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</si>
  <si>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</si>
  <si>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</si>
  <si>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</si>
  <si>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</si>
  <si>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</si>
  <si>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</si>
  <si>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</si>
  <si>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</si>
  <si>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</si>
  <si>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</si>
  <si>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</si>
  <si>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</si>
  <si>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</si>
  <si>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</si>
  <si>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</si>
  <si>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</si>
  <si>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</si>
  <si>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</si>
  <si>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</si>
  <si>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</si>
  <si>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</si>
  <si>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</si>
  <si>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</si>
  <si>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</si>
  <si>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</si>
  <si>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</si>
  <si>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</si>
  <si>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</si>
  <si>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</si>
  <si>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</si>
  <si>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</si>
  <si>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</si>
  <si>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</si>
  <si>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</si>
  <si>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</si>
  <si>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</si>
  <si>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</si>
  <si>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</si>
  <si>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</si>
  <si>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</si>
  <si>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</si>
  <si>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</si>
  <si>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</si>
  <si>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</si>
  <si>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</si>
  <si>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</si>
  <si>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</si>
  <si>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</si>
  <si>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</si>
  <si>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</si>
  <si>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</si>
  <si>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</si>
  <si>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</si>
  <si>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</si>
  <si>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</si>
  <si>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</si>
  <si>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</si>
  <si>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</si>
  <si>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</si>
  <si>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</si>
  <si>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</si>
  <si>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</si>
  <si>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</si>
  <si>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</si>
  <si>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</si>
  <si>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</si>
  <si>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</si>
  <si>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</si>
  <si>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</si>
  <si>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</si>
  <si>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</si>
  <si>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</si>
  <si>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</si>
  <si>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</si>
  <si>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</si>
  <si>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</si>
  <si>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</si>
  <si>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</si>
  <si>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</si>
  <si>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</si>
  <si>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</si>
  <si>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</si>
  <si>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</si>
  <si>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</si>
  <si>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</si>
  <si>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</si>
  <si>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</si>
  <si>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</si>
  <si>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</si>
  <si>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</si>
  <si>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</si>
  <si>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</si>
  <si>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</si>
  <si>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</si>
  <si>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</si>
  <si>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</si>
  <si>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</si>
  <si>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</si>
  <si>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</si>
  <si>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</si>
  <si>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</si>
  <si>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</si>
  <si>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</si>
  <si>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</si>
  <si>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</si>
  <si>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</si>
  <si>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</si>
  <si>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</si>
  <si>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</si>
  <si>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</si>
  <si>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</si>
  <si>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</si>
  <si>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</si>
  <si>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</si>
  <si>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</si>
  <si>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</si>
  <si>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</si>
  <si>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</si>
  <si>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</si>
  <si>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</si>
  <si>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</si>
  <si>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</si>
  <si>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</si>
  <si>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</si>
  <si>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</si>
  <si>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</si>
  <si>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</si>
  <si>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</si>
  <si>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</si>
  <si>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</si>
  <si>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</si>
  <si>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</si>
  <si>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</si>
  <si>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</si>
  <si>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</si>
  <si>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</si>
  <si>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</si>
  <si>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</si>
  <si>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</si>
  <si>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</si>
  <si>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</si>
  <si>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</si>
  <si>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</si>
  <si>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</si>
  <si>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</si>
  <si>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</si>
  <si>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</si>
  <si>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</si>
  <si>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</si>
  <si>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</si>
  <si>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</si>
  <si>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</si>
  <si>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</si>
  <si>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</si>
  <si>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</si>
  <si>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</si>
  <si>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</si>
  <si>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</si>
  <si>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</si>
  <si>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</si>
  <si>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</si>
  <si>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</si>
  <si>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</si>
  <si>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</si>
  <si>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</si>
  <si>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</si>
  <si>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</si>
  <si>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</si>
  <si>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</si>
  <si>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</si>
  <si>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</si>
  <si>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</si>
  <si>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</si>
  <si>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</si>
  <si>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</si>
  <si>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</si>
  <si>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</si>
  <si>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</si>
  <si>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</si>
  <si>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</si>
  <si>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</si>
  <si>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</si>
  <si>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</si>
  <si>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</si>
  <si>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</si>
  <si>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</si>
  <si>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</si>
  <si>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</si>
  <si>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</si>
  <si>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</si>
  <si>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</si>
  <si>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</si>
  <si>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</si>
  <si>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</si>
  <si>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</si>
  <si>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</si>
  <si>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</si>
  <si>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</si>
  <si>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</si>
  <si>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</si>
  <si>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</si>
  <si>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</si>
  <si>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</si>
  <si>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</si>
  <si>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</si>
  <si>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</si>
  <si>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</si>
  <si>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</si>
  <si>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</si>
  <si>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</si>
  <si>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</si>
  <si>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</si>
  <si>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</si>
  <si>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</si>
  <si>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</si>
  <si>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</si>
  <si>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</si>
  <si>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</si>
  <si>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</si>
  <si>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</si>
  <si>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</si>
  <si>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</si>
  <si>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</si>
  <si>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</si>
  <si>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</si>
  <si>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</si>
  <si>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</si>
  <si>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</si>
  <si>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</si>
  <si>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</si>
  <si>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</si>
  <si>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</si>
  <si>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</si>
  <si>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</si>
  <si>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</si>
  <si>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</si>
  <si>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</si>
  <si>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</si>
  <si>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</si>
  <si>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</si>
  <si>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</si>
  <si>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</si>
  <si>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</si>
  <si>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</si>
  <si>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</si>
  <si>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</si>
  <si>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</si>
  <si>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</si>
  <si>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</si>
  <si>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</si>
  <si>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</si>
  <si>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</si>
  <si>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</si>
  <si>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</si>
  <si>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</si>
  <si>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</si>
  <si>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</si>
  <si>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</si>
  <si>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</si>
  <si>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</si>
  <si>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</si>
  <si>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</si>
  <si>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</si>
  <si>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</si>
  <si>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</si>
  <si>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</si>
  <si>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</si>
  <si>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</si>
  <si>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</si>
  <si>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</si>
  <si>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</si>
  <si>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</si>
  <si>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</si>
  <si>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</si>
  <si>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</si>
  <si>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</si>
  <si>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</si>
  <si>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</si>
  <si>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</si>
  <si>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</si>
  <si>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</si>
  <si>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</si>
  <si>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</si>
  <si>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</si>
  <si>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</si>
  <si>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</si>
  <si>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</si>
  <si>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</si>
  <si>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</si>
  <si>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</si>
  <si>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</si>
  <si>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</si>
  <si>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</si>
  <si>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</si>
  <si>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</si>
  <si>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</si>
  <si>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</si>
  <si>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</si>
  <si>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</si>
  <si>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</si>
  <si>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</si>
  <si>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</si>
  <si>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</si>
  <si>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</si>
  <si>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</si>
  <si>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</si>
  <si>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</si>
  <si>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</si>
  <si>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</si>
  <si>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</si>
  <si>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</si>
  <si>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</si>
  <si>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</si>
  <si>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</si>
  <si>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</si>
  <si>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</si>
  <si>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</si>
  <si>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</si>
  <si>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</si>
  <si>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</si>
  <si>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</si>
  <si>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</si>
  <si>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</si>
  <si>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</si>
  <si>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</si>
  <si>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</si>
  <si>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</si>
  <si>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</si>
  <si>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</si>
  <si>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</si>
  <si>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</si>
  <si>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</si>
  <si>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</si>
  <si>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</si>
  <si>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</si>
  <si>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</si>
  <si>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</si>
  <si>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</si>
  <si>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</si>
  <si>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</si>
  <si>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</si>
  <si>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</si>
  <si>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</si>
  <si>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</si>
  <si>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</si>
  <si>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</si>
  <si>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</si>
  <si>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</si>
  <si>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</si>
  <si>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</si>
  <si>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</si>
  <si>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</si>
  <si>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</si>
  <si>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</si>
  <si>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</si>
  <si>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</si>
  <si>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</si>
  <si>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</si>
  <si>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</si>
  <si>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</si>
  <si>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</si>
  <si>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</si>
  <si>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</si>
  <si>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</si>
  <si>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</si>
  <si>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</si>
  <si>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</si>
  <si>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</si>
  <si>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</si>
  <si>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</si>
  <si>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</si>
  <si>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</si>
  <si>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</si>
  <si>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</si>
  <si>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</si>
  <si>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</si>
  <si>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</si>
  <si>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</si>
  <si>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</si>
  <si>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</si>
  <si>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</si>
  <si>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</si>
  <si>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</si>
  <si>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</si>
  <si>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</si>
  <si>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</si>
  <si>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</si>
  <si>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</si>
  <si>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</si>
  <si>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</si>
  <si>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</si>
  <si>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</si>
  <si>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</si>
  <si>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</si>
  <si>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</si>
  <si>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</si>
  <si>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</si>
  <si>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</si>
  <si>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</si>
  <si>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</si>
  <si>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</si>
  <si>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</si>
  <si>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</si>
  <si>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</si>
  <si>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</si>
  <si>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</si>
  <si>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</si>
  <si>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</si>
  <si>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</si>
  <si>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</si>
  <si>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</si>
  <si>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</si>
  <si>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</si>
  <si>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</si>
  <si>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</si>
  <si>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</si>
  <si>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</si>
  <si>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</si>
  <si>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</si>
  <si>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</si>
  <si>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</si>
  <si>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</si>
  <si>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</si>
  <si>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</si>
  <si>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</si>
  <si>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</si>
  <si>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</si>
  <si>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</si>
  <si>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</si>
  <si>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</si>
  <si>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</si>
  <si>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</si>
  <si>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</si>
  <si>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</si>
  <si>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</si>
  <si>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</si>
  <si>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</si>
  <si>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</si>
  <si>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</si>
  <si>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</si>
  <si>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</si>
  <si>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</si>
  <si>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</si>
  <si>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</si>
  <si>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</si>
  <si>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</si>
  <si>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</si>
  <si>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</si>
  <si>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</si>
  <si>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</si>
  <si>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</si>
  <si>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</si>
  <si>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</si>
  <si>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</si>
  <si>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</si>
  <si>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</si>
  <si>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</si>
  <si>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</si>
  <si>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</si>
  <si>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</si>
  <si>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</si>
  <si>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</si>
  <si>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</si>
  <si>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</si>
  <si>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</si>
  <si>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</si>
  <si>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</si>
  <si>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</si>
  <si>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</si>
  <si>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</si>
  <si>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</si>
  <si>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</si>
  <si>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</si>
  <si>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</si>
  <si>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</si>
  <si>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</si>
  <si>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</si>
  <si>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</si>
  <si>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</si>
  <si>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</si>
  <si>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</si>
  <si>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</si>
  <si>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</si>
  <si>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</si>
  <si>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</si>
  <si>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</si>
  <si>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</si>
  <si>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</si>
  <si>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</si>
  <si>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</si>
  <si>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</si>
  <si>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</si>
  <si>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</si>
  <si>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</si>
  <si>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</si>
  <si>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</si>
  <si>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</si>
  <si>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</si>
  <si>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</si>
  <si>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</si>
  <si>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</si>
  <si>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</si>
  <si>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</si>
  <si>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</si>
  <si>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</si>
  <si>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</si>
  <si>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</si>
  <si>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</si>
  <si>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</si>
  <si>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</si>
  <si>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</si>
  <si>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</si>
  <si>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</si>
  <si>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</si>
  <si>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</si>
  <si>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</si>
  <si>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</si>
  <si>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</si>
  <si>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</si>
  <si>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</si>
  <si>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</si>
  <si>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</si>
  <si>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</si>
  <si>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</si>
  <si>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</si>
  <si>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</si>
  <si>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</si>
  <si>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</si>
  <si>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</si>
  <si>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</si>
  <si>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</si>
  <si>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</si>
  <si>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</si>
  <si>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</si>
  <si>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</si>
  <si>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</si>
  <si>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</si>
  <si>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</si>
  <si>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</si>
  <si>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</si>
  <si>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</si>
  <si>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</si>
  <si>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</si>
  <si>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</si>
  <si>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</si>
  <si>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</si>
  <si>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</si>
  <si>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</si>
  <si>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</si>
  <si>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</si>
  <si>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</si>
  <si>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</si>
  <si>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</si>
  <si>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</si>
  <si>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</si>
  <si>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</si>
  <si>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</si>
  <si>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</si>
  <si>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</si>
  <si>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</si>
  <si>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</si>
  <si>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</si>
  <si>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</si>
  <si>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</si>
  <si>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</si>
  <si>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</si>
  <si>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</si>
  <si>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</si>
  <si>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</si>
  <si>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</si>
  <si>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</si>
  <si>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</si>
  <si>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</si>
  <si>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</si>
  <si>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</si>
  <si>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</si>
  <si>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</si>
  <si>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</si>
  <si>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</si>
  <si>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</si>
  <si>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</si>
  <si>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</si>
  <si>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</si>
  <si>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</si>
  <si>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</si>
  <si>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</si>
  <si>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</si>
  <si>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</si>
  <si>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</si>
  <si>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</si>
  <si>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</si>
  <si>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</si>
  <si>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</si>
  <si>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</si>
  <si>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</si>
  <si>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</si>
  <si>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</si>
  <si>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</si>
  <si>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</si>
  <si>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</si>
  <si>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</si>
  <si>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</si>
  <si>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</si>
  <si>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</si>
  <si>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</si>
  <si>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</si>
  <si>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</si>
  <si>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</si>
  <si>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</si>
  <si>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</si>
  <si>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</si>
  <si>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</si>
  <si>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</si>
  <si>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</si>
  <si>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</si>
  <si>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</si>
  <si>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</si>
  <si>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</si>
  <si>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</si>
  <si>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</si>
  <si>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</si>
  <si>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</si>
  <si>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</si>
  <si>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</si>
  <si>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</si>
  <si>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</si>
  <si>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</si>
  <si>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</si>
  <si>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</si>
  <si>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</si>
  <si>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</si>
  <si>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</si>
  <si>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</si>
  <si>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</si>
  <si>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</si>
  <si>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</si>
  <si>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</si>
  <si>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</si>
  <si>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</si>
  <si>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</si>
  <si>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</si>
  <si>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</si>
  <si>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</si>
  <si>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</si>
  <si>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</si>
  <si>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</si>
  <si>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</si>
  <si>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</si>
  <si>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</si>
  <si>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</si>
  <si>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</si>
  <si>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</si>
  <si>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</si>
  <si>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</si>
  <si>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</si>
  <si>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</si>
  <si>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</si>
  <si>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</si>
  <si>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</si>
  <si>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</si>
  <si>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</si>
  <si>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</si>
  <si>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</si>
  <si>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</si>
  <si>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</si>
  <si>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</si>
  <si>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</si>
  <si>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</si>
  <si>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</si>
  <si>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</si>
  <si>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</si>
  <si>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</si>
  <si>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</si>
  <si>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</si>
  <si>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</si>
  <si>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</si>
  <si>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</si>
  <si>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</si>
  <si>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</si>
  <si>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</si>
  <si>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</si>
  <si>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</si>
  <si>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</si>
  <si>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</si>
  <si>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</si>
  <si>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</si>
  <si>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</si>
  <si>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</si>
  <si>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</si>
  <si>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</si>
  <si>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</si>
  <si>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</si>
  <si>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</si>
  <si>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</si>
  <si>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</si>
  <si>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</si>
  <si>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</si>
  <si>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</si>
  <si>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</si>
  <si>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</si>
  <si>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</si>
  <si>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</si>
  <si>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</si>
  <si>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</si>
  <si>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</si>
  <si>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</si>
  <si>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</si>
  <si>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</si>
  <si>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</si>
  <si>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</si>
  <si>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</si>
  <si>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</si>
  <si>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</si>
  <si>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</si>
  <si>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</si>
  <si>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</si>
  <si>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</si>
  <si>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</si>
  <si>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</si>
  <si>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</si>
  <si>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</si>
  <si>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</si>
  <si>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</si>
  <si>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</si>
  <si>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</si>
  <si>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</si>
  <si>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</si>
  <si>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</si>
  <si>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</si>
  <si>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</si>
  <si>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</si>
  <si>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</si>
  <si>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</si>
  <si>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</si>
  <si>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</si>
  <si>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</si>
  <si>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</si>
  <si>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</si>
  <si>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</si>
  <si>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</si>
  <si>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</si>
  <si>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</si>
  <si>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</si>
  <si>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</si>
  <si>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</si>
  <si>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</si>
  <si>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</si>
  <si>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</si>
  <si>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</si>
  <si>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</si>
  <si>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</si>
  <si>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</si>
  <si>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</si>
  <si>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</si>
  <si>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</si>
  <si>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</si>
  <si>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</si>
  <si>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</si>
  <si>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</si>
  <si>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</si>
  <si>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</si>
  <si>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</si>
  <si>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</si>
  <si>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</si>
  <si>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</si>
  <si>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</si>
  <si>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</si>
  <si>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</si>
  <si>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</si>
  <si>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</si>
  <si>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</si>
  <si>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</si>
  <si>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</si>
  <si>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</si>
  <si>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</si>
  <si>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</si>
  <si>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</si>
  <si>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</si>
  <si>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</si>
  <si>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</si>
  <si>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</si>
  <si>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</si>
  <si>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</si>
  <si>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</si>
  <si>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</si>
  <si>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</si>
  <si>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</si>
  <si>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</si>
  <si>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</si>
  <si>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</si>
  <si>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</si>
  <si>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</si>
  <si>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</si>
  <si>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</si>
  <si>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</si>
  <si>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</si>
  <si>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</si>
  <si>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</si>
  <si>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</si>
  <si>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</si>
  <si>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</si>
  <si>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</si>
  <si>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</si>
  <si>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</si>
  <si>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</si>
  <si>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</si>
  <si>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</si>
  <si>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</si>
  <si>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</si>
  <si>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</si>
  <si>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</si>
  <si>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</si>
  <si>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</si>
  <si>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</si>
  <si>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</si>
  <si>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</si>
  <si>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</si>
  <si>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</si>
  <si>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</si>
  <si>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</si>
  <si>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</si>
  <si>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</si>
  <si>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</si>
  <si>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</si>
  <si>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</si>
  <si>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</si>
  <si>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</si>
  <si>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</si>
  <si>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</si>
  <si>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</si>
  <si>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</si>
  <si>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</si>
  <si>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</si>
  <si>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</si>
  <si>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</si>
  <si>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</si>
  <si>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</si>
  <si>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</si>
  <si>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</si>
  <si>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</si>
  <si>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</si>
  <si>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</si>
  <si>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</si>
  <si>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</si>
  <si>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</si>
  <si>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</si>
  <si>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</si>
  <si>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</si>
  <si>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</si>
  <si>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</si>
  <si>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</si>
  <si>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</si>
  <si>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</si>
  <si>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</si>
  <si>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</si>
  <si>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</si>
  <si>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</si>
  <si>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</si>
  <si>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</si>
  <si>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</si>
  <si>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</si>
  <si>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</si>
  <si>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</si>
  <si>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</si>
  <si>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</si>
  <si>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</si>
  <si>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</si>
  <si>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</si>
  <si>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</si>
  <si>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</si>
  <si>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</si>
  <si>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</si>
  <si>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</si>
  <si>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</si>
  <si>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</si>
  <si>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</si>
  <si>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</si>
  <si>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</si>
  <si>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</si>
  <si>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</si>
  <si>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</si>
  <si>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</si>
  <si>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</si>
  <si>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</si>
  <si>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</si>
  <si>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</si>
  <si>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</si>
  <si>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</si>
  <si>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</si>
  <si>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</si>
  <si>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</si>
  <si>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</si>
  <si>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</si>
  <si>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</si>
  <si>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</si>
  <si>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</si>
  <si>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</si>
  <si>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</si>
  <si>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</si>
  <si>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</si>
  <si>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</si>
  <si>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</si>
  <si>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</si>
  <si>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</si>
  <si>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</si>
  <si>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</si>
  <si>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</si>
  <si>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</si>
  <si>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</si>
  <si>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</si>
  <si>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</si>
  <si>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</si>
  <si>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</si>
  <si>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</si>
  <si>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</si>
  <si>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</si>
  <si>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</si>
  <si>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</si>
  <si>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</si>
  <si>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</si>
  <si>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</si>
  <si>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</si>
  <si>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</si>
  <si>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</si>
  <si>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</si>
  <si>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</si>
  <si>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</si>
  <si>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</si>
  <si>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</si>
  <si>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</si>
  <si>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</si>
  <si>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</si>
  <si>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</si>
  <si>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</si>
  <si>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</si>
  <si>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</si>
  <si>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</si>
  <si>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</si>
  <si>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</si>
  <si>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</si>
  <si>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</si>
  <si>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</si>
  <si>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</si>
  <si>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</si>
  <si>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</si>
  <si>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</si>
  <si>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</si>
  <si>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</si>
  <si>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</si>
  <si>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</si>
  <si>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</si>
  <si>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</si>
  <si>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</si>
  <si>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</si>
  <si>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</si>
  <si>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</si>
  <si>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</si>
  <si>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</si>
  <si>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</si>
  <si>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</si>
  <si>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</si>
  <si>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</si>
  <si>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</si>
  <si>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</si>
  <si>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</si>
  <si>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</si>
  <si>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</si>
  <si>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</si>
  <si>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</si>
  <si>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</si>
  <si>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</si>
  <si>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</si>
  <si>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</si>
  <si>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</si>
  <si>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</si>
  <si>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</si>
  <si>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</si>
  <si>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</si>
  <si>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</si>
  <si>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</si>
  <si>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</si>
  <si>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</si>
  <si>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</si>
  <si>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</si>
  <si>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</si>
  <si>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</si>
  <si>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</si>
  <si>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</si>
  <si>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</si>
  <si>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</si>
  <si>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</si>
  <si>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</si>
  <si>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</si>
  <si>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</si>
  <si>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</si>
  <si>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</si>
  <si>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</si>
  <si>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</si>
  <si>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</si>
  <si>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</si>
  <si>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</si>
  <si>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</si>
  <si>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</si>
  <si>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</si>
  <si>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</si>
  <si>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</si>
  <si>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</si>
  <si>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</si>
  <si>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</si>
  <si>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</si>
  <si>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</si>
  <si>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</si>
  <si>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</si>
  <si>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</si>
  <si>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</si>
  <si>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</si>
  <si>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</si>
  <si>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</si>
  <si>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</si>
  <si>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</si>
  <si>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</si>
  <si>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</si>
  <si>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</si>
  <si>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</si>
  <si>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</si>
  <si>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</si>
  <si>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</si>
  <si>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</si>
  <si>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</si>
  <si>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</si>
  <si>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</si>
  <si>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</si>
  <si>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</si>
  <si>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</si>
  <si>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</si>
  <si>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</si>
  <si>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</si>
  <si>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</si>
  <si>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</si>
  <si>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</si>
  <si>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</si>
  <si>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</si>
  <si>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</si>
  <si>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</si>
  <si>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</si>
  <si>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</si>
  <si>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</si>
  <si>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</si>
  <si>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</si>
  <si>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</si>
  <si>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</si>
  <si>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</si>
  <si>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</si>
  <si>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</si>
  <si>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</si>
  <si>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</si>
  <si>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</si>
  <si>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</si>
  <si>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</si>
  <si>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</si>
  <si>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</si>
  <si>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</si>
  <si>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</si>
  <si>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</si>
  <si>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</si>
  <si>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</si>
  <si>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</si>
  <si>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</si>
  <si>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</si>
  <si>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</si>
  <si>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</si>
  <si>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</si>
  <si>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</si>
  <si>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</si>
  <si>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</si>
  <si>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</si>
  <si>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</si>
  <si>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</si>
  <si>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</si>
  <si>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</si>
  <si>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</si>
  <si>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</si>
  <si>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</si>
  <si>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</si>
  <si>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</si>
  <si>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</si>
  <si>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</si>
  <si>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</si>
  <si>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</si>
  <si>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</si>
  <si>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</si>
  <si>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</si>
  <si>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</si>
  <si>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</si>
  <si>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</si>
  <si>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</si>
  <si>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</si>
  <si>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</si>
  <si>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</si>
  <si>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</si>
  <si>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</si>
  <si>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</si>
  <si>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</si>
  <si>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</si>
  <si>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</si>
  <si>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</si>
  <si>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</si>
  <si>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</si>
  <si>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</si>
  <si>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</si>
  <si>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</si>
  <si>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</si>
  <si>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</si>
  <si>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</si>
  <si>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</si>
  <si>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</si>
  <si>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</si>
  <si>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</si>
  <si>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</si>
  <si>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</si>
  <si>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</si>
  <si>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</si>
  <si>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</si>
  <si>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</si>
  <si>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</si>
  <si>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</si>
  <si>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</si>
  <si>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</si>
  <si>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</si>
  <si>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</si>
  <si>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</si>
  <si>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</si>
  <si>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</si>
  <si>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</si>
  <si>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</si>
  <si>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</si>
  <si>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</si>
  <si>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</si>
  <si>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</si>
  <si>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</si>
  <si>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</si>
  <si>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</si>
  <si>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</si>
  <si>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</si>
  <si>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</si>
  <si>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</si>
  <si>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</si>
  <si>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</si>
  <si>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</si>
  <si>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</si>
  <si>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</si>
  <si>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</si>
  <si>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</si>
  <si>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</si>
  <si>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</si>
  <si>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</si>
  <si>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</si>
  <si>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</si>
  <si>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</si>
  <si>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</si>
  <si>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</si>
  <si>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</si>
  <si>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</si>
  <si>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</si>
  <si>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</si>
  <si>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</si>
  <si>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</si>
  <si>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</si>
  <si>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</si>
  <si>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</si>
  <si>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</si>
  <si>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</si>
  <si>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</si>
  <si>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</si>
  <si>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</si>
  <si>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</si>
  <si>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</si>
  <si>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</si>
  <si>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</si>
  <si>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</si>
  <si>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</si>
  <si>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</si>
  <si>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</si>
  <si>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</si>
  <si>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</si>
  <si>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</si>
  <si>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</si>
  <si>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</si>
  <si>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</si>
  <si>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</si>
  <si>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</si>
  <si>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</si>
  <si>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</si>
  <si>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</si>
  <si>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</si>
  <si>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</si>
  <si>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</si>
  <si>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</si>
  <si>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</si>
  <si>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</si>
  <si>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</si>
  <si>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</si>
  <si>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</si>
  <si>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</si>
  <si>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</si>
  <si>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</si>
  <si>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</si>
  <si>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</si>
  <si>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</si>
  <si>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</si>
  <si>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</si>
  <si>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</si>
  <si>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</si>
  <si>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</si>
  <si>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</si>
  <si>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</si>
  <si>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</si>
  <si>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</si>
  <si>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</si>
  <si>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</si>
  <si>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</si>
  <si>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</si>
  <si>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</si>
  <si>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</si>
  <si>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</si>
  <si>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</si>
  <si>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</si>
  <si>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</si>
  <si>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</si>
  <si>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</si>
  <si>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</si>
  <si>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</si>
  <si>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</si>
  <si>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</si>
  <si>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</si>
  <si>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</si>
  <si>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</si>
  <si>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</si>
  <si>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</si>
  <si>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</si>
  <si>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</si>
  <si>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</si>
  <si>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</si>
  <si>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</si>
  <si>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</si>
  <si>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</si>
  <si>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</si>
  <si>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</si>
  <si>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</si>
  <si>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</si>
  <si>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</si>
  <si>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</si>
  <si>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</si>
  <si>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</si>
  <si>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</si>
  <si>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</si>
  <si>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</si>
  <si>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</si>
  <si>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</si>
  <si>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</si>
  <si>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</si>
  <si>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</si>
  <si>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</si>
  <si>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</si>
  <si>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</si>
  <si>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</si>
  <si>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</si>
  <si>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</si>
  <si>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</si>
  <si>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</si>
  <si>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</si>
  <si>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</si>
  <si>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</si>
  <si>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</si>
  <si>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</si>
  <si>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</si>
  <si>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</si>
  <si>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</si>
  <si>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</si>
  <si>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</si>
  <si>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</si>
  <si>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</si>
  <si>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</si>
  <si>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</si>
  <si>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</si>
  <si>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</si>
  <si>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</si>
  <si>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</si>
  <si>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</si>
  <si>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</si>
  <si>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</si>
  <si>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</si>
  <si>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</si>
  <si>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</si>
  <si>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</si>
  <si>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</si>
  <si>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</si>
  <si>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</si>
  <si>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</si>
  <si>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</si>
  <si>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</si>
  <si>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</si>
  <si>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</si>
  <si>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</si>
  <si>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</si>
  <si>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</si>
  <si>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</si>
  <si>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</si>
  <si>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</si>
  <si>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</si>
  <si>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</si>
  <si>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</si>
  <si>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</si>
  <si>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</si>
  <si>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</si>
  <si>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</si>
  <si>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</si>
  <si>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</si>
  <si>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</si>
  <si>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</si>
  <si>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</si>
  <si>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</si>
  <si>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</si>
  <si>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</si>
  <si>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</si>
  <si>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</si>
  <si>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</si>
  <si>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</si>
  <si>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</si>
  <si>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</si>
  <si>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</si>
  <si>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</si>
  <si>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</si>
  <si>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</si>
  <si>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</si>
  <si>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</si>
  <si>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</si>
  <si>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</si>
  <si>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</si>
  <si>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</si>
  <si>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</si>
  <si>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</si>
  <si>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</si>
  <si>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</si>
  <si>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</si>
  <si>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</si>
  <si>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</si>
  <si>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</si>
  <si>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</si>
  <si>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</si>
  <si>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</si>
  <si>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</si>
  <si>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</si>
  <si>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</si>
  <si>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</si>
  <si>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</si>
  <si>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</si>
  <si>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</si>
  <si>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</si>
  <si>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</si>
  <si>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</si>
  <si>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</si>
  <si>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</si>
  <si>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</si>
  <si>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</si>
  <si>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</si>
  <si>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</si>
  <si>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</si>
  <si>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</si>
  <si>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</si>
  <si>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</si>
  <si>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</si>
  <si>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</si>
  <si>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</si>
  <si>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</si>
  <si>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</si>
  <si>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</si>
  <si>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</si>
  <si>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</si>
  <si>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</si>
  <si>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</si>
  <si>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</si>
  <si>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</si>
  <si>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</si>
  <si>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</si>
  <si>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</si>
  <si>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</si>
  <si>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</si>
  <si>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</si>
  <si>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</si>
  <si>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</si>
  <si>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</si>
  <si>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</si>
  <si>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</si>
  <si>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</si>
  <si>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</si>
  <si>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</si>
  <si>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</si>
  <si>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</si>
  <si>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</si>
  <si>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</si>
  <si>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</si>
  <si>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</si>
  <si>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</si>
  <si>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</si>
  <si>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</si>
  <si>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</si>
  <si>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</si>
  <si>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</si>
  <si>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</si>
  <si>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</si>
  <si>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</si>
  <si>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</si>
  <si>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</si>
  <si>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</si>
  <si>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</si>
  <si>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</si>
  <si>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</si>
  <si>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</si>
  <si>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</si>
  <si>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</si>
  <si>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</si>
  <si>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</si>
  <si>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</si>
  <si>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</si>
  <si>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</si>
  <si>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</si>
  <si>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</si>
  <si>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</si>
  <si>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</si>
  <si>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</si>
  <si>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</si>
  <si>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</si>
  <si>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</si>
  <si>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</si>
  <si>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</si>
  <si>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</si>
  <si>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</si>
  <si>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</si>
  <si>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</si>
  <si>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</si>
  <si>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</si>
  <si>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</si>
  <si>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</si>
  <si>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</si>
  <si>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</si>
  <si>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</si>
  <si>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</si>
  <si>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</si>
  <si>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</si>
  <si>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</si>
  <si>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</si>
  <si>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</si>
  <si>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</si>
  <si>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</si>
  <si>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</si>
  <si>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</si>
  <si>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</si>
  <si>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</si>
  <si>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</si>
  <si>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</si>
  <si>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</si>
  <si>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</si>
  <si>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</si>
  <si>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</si>
  <si>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</si>
  <si>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</si>
  <si>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</si>
  <si>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</si>
  <si>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</si>
  <si>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</si>
  <si>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</si>
  <si>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</si>
  <si>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</si>
  <si>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</si>
  <si>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</si>
  <si>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</si>
  <si>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</si>
  <si>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</si>
  <si>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</si>
  <si>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</si>
  <si>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</si>
  <si>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</si>
  <si>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</si>
  <si>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</si>
  <si>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</si>
  <si>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</si>
  <si>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</si>
  <si>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</si>
  <si>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</si>
  <si>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</si>
  <si>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</si>
  <si>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</si>
  <si>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</si>
  <si>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</si>
  <si>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</si>
  <si>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</si>
  <si>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</si>
  <si>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</si>
  <si>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</si>
  <si>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</si>
  <si>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</si>
  <si>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</si>
  <si>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</si>
  <si>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</si>
  <si>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</si>
  <si>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</si>
  <si>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</si>
  <si>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</si>
  <si>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</si>
  <si>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</si>
  <si>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</si>
  <si>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</si>
  <si>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</si>
  <si>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</si>
  <si>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</si>
  <si>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</si>
  <si>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</si>
  <si>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</si>
  <si>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</si>
  <si>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</si>
  <si>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</si>
  <si>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</si>
  <si>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</si>
  <si>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</si>
  <si>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</si>
  <si>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</si>
  <si>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</si>
  <si>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</si>
  <si>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</si>
  <si>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</si>
  <si>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</si>
  <si>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</si>
  <si>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</si>
  <si>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</si>
  <si>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</si>
  <si>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</si>
  <si>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</si>
  <si>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</si>
  <si>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</si>
  <si>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</si>
  <si>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</si>
  <si>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</si>
  <si>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</si>
  <si>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</si>
  <si>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</si>
  <si>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</si>
  <si>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</si>
  <si>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</si>
  <si>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</si>
  <si>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</si>
  <si>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</si>
  <si>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</si>
  <si>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</si>
  <si>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</si>
  <si>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</si>
  <si>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</si>
  <si>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</si>
  <si>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</si>
  <si>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</si>
  <si>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</si>
  <si>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</si>
  <si>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</si>
  <si>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</si>
  <si>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</si>
  <si>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</si>
  <si>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</si>
  <si>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</si>
  <si>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</si>
  <si>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</si>
  <si>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</si>
  <si>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</si>
  <si>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</si>
  <si>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</si>
  <si>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</si>
  <si>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</si>
  <si>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</si>
  <si>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</si>
  <si>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</si>
  <si>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</si>
  <si>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</si>
  <si>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</si>
  <si>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</si>
  <si>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</si>
  <si>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</si>
  <si>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</si>
  <si>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</si>
  <si>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</si>
  <si>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</si>
  <si>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</si>
  <si>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</si>
  <si>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</si>
  <si>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</si>
  <si>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</si>
  <si>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</si>
  <si>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</si>
  <si>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</si>
  <si>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</si>
  <si>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</si>
  <si>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</si>
  <si>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</si>
  <si>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</si>
  <si>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</si>
  <si>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</si>
  <si>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</si>
  <si>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</si>
  <si>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</si>
  <si>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</si>
  <si>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</si>
  <si>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</si>
  <si>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</si>
  <si>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</si>
  <si>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</si>
  <si>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</si>
  <si>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</si>
  <si>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</si>
  <si>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</si>
  <si>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</si>
  <si>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</si>
  <si>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</si>
  <si>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</si>
  <si>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</si>
  <si>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</si>
  <si>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</si>
  <si>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</si>
  <si>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</si>
  <si>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</si>
  <si>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</si>
  <si>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</si>
  <si>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</si>
  <si>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</si>
  <si>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</si>
  <si>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</si>
  <si>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</si>
  <si>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</si>
  <si>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</si>
  <si>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</si>
  <si>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</si>
  <si>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</si>
  <si>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</si>
  <si>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</si>
  <si>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</si>
  <si>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</si>
  <si>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</si>
  <si>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</si>
  <si>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</si>
  <si>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</si>
  <si>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</si>
  <si>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</si>
  <si>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</si>
  <si>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</si>
  <si>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</si>
  <si>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</si>
  <si>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</si>
  <si>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</si>
  <si>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</si>
  <si>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</si>
  <si>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</si>
  <si>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</si>
  <si>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</si>
  <si>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</si>
  <si>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</si>
  <si>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</si>
  <si>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</si>
  <si>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</si>
  <si>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</si>
  <si>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</si>
  <si>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</si>
  <si>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</si>
  <si>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</si>
  <si>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</si>
  <si>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</si>
  <si>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</si>
  <si>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</si>
  <si>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</si>
  <si>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</si>
  <si>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</si>
  <si>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</si>
  <si>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</si>
  <si>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</si>
  <si>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</si>
  <si>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</si>
  <si>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</si>
  <si>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</si>
  <si>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</si>
  <si>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</si>
  <si>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</si>
  <si>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</si>
  <si>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</si>
  <si>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</si>
  <si>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</si>
  <si>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</si>
  <si>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</si>
  <si>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</si>
  <si>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</si>
  <si>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</si>
  <si>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</si>
  <si>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</si>
  <si>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</si>
  <si>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</si>
  <si>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</si>
  <si>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</si>
  <si>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</si>
  <si>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</si>
  <si>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</si>
  <si>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</si>
  <si>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</si>
  <si>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</si>
  <si>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</si>
  <si>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</si>
  <si>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</si>
  <si>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</si>
  <si>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</si>
  <si>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</si>
  <si>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</si>
  <si>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</si>
  <si>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</si>
  <si>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</si>
  <si>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</si>
  <si>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</si>
  <si>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</si>
  <si>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</si>
  <si>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</si>
  <si>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</si>
  <si>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</si>
  <si>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</si>
  <si>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</si>
  <si>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</si>
  <si>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</si>
  <si>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</si>
  <si>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</si>
  <si>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</si>
  <si>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</si>
  <si>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</si>
  <si>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</si>
  <si>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</si>
  <si>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</si>
  <si>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</si>
  <si>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</si>
  <si>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</si>
  <si>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</si>
  <si>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</si>
  <si>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</si>
  <si>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</si>
  <si>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</si>
  <si>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</si>
  <si>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</si>
  <si>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</si>
  <si>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</si>
  <si>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</si>
  <si>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</si>
  <si>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</si>
  <si>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</si>
  <si>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</si>
  <si>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</si>
  <si>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</si>
  <si>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</si>
  <si>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</si>
  <si>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</si>
  <si>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</si>
  <si>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</si>
  <si>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</si>
  <si>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</si>
  <si>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</si>
  <si>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</si>
  <si>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</si>
  <si>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</si>
  <si>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</si>
  <si>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</si>
  <si>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</si>
  <si>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</si>
  <si>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</si>
  <si>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</si>
  <si>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</si>
  <si>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</si>
  <si>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</si>
  <si>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</si>
  <si>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</si>
  <si>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</si>
  <si>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</si>
  <si>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</si>
  <si>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</si>
  <si>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</si>
  <si>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</si>
  <si>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</si>
  <si>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</si>
  <si>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</si>
  <si>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</si>
  <si>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</si>
  <si>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</si>
  <si>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</si>
  <si>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</si>
  <si>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</si>
  <si>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</si>
  <si>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</si>
  <si>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</si>
  <si>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</si>
  <si>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</si>
  <si>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</si>
  <si>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</si>
  <si>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</si>
  <si>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</si>
  <si>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</si>
  <si>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</si>
  <si>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</si>
  <si>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</si>
  <si>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</si>
  <si>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</si>
  <si>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</si>
  <si>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</si>
  <si>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</si>
  <si>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</si>
  <si>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</si>
  <si>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</si>
  <si>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</si>
  <si>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</si>
  <si>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</si>
  <si>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</si>
  <si>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</si>
  <si>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</si>
  <si>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</si>
  <si>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</si>
  <si>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</si>
  <si>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</si>
  <si>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</si>
  <si>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</si>
  <si>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</si>
  <si>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</si>
  <si>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</si>
  <si>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</si>
  <si>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</si>
  <si>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</si>
  <si>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</si>
  <si>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</si>
  <si>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</si>
  <si>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</si>
  <si>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</si>
  <si>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</si>
  <si>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</si>
  <si>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</si>
  <si>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</si>
  <si>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</si>
  <si>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</si>
  <si>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</si>
  <si>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</si>
  <si>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</si>
  <si>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</si>
  <si>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</si>
  <si>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</si>
  <si>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</si>
  <si>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</si>
  <si>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</si>
  <si>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</si>
  <si>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</si>
  <si>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</si>
  <si>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</si>
  <si>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</si>
  <si>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</si>
  <si>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</si>
  <si>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</si>
  <si>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</si>
  <si>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</si>
  <si>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</si>
  <si>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</si>
  <si>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</si>
  <si>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</si>
  <si>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</si>
  <si>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</si>
  <si>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</si>
  <si>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</si>
  <si>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</si>
  <si>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</si>
  <si>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</si>
  <si>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</si>
  <si>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</si>
  <si>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</si>
  <si>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</si>
  <si>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</si>
  <si>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</si>
  <si>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</si>
  <si>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</si>
  <si>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</si>
  <si>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</si>
  <si>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</si>
  <si>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</si>
  <si>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</si>
  <si>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</si>
  <si>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</si>
  <si>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</si>
  <si>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</si>
  <si>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</si>
  <si>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</si>
  <si>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</si>
  <si>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</si>
  <si>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</si>
  <si>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</si>
  <si>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</si>
  <si>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</si>
  <si>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</si>
  <si>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</si>
  <si>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</si>
  <si>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</si>
  <si>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</si>
  <si>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</si>
  <si>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</si>
  <si>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</si>
  <si>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</si>
  <si>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</si>
  <si>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</si>
  <si>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</si>
  <si>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</si>
  <si>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</si>
  <si>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</si>
  <si>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</si>
  <si>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</si>
  <si>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</si>
  <si>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</si>
  <si>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</si>
  <si>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</si>
  <si>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</si>
  <si>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</si>
  <si>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</si>
  <si>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</si>
  <si>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</si>
  <si>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</si>
  <si>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</si>
  <si>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</si>
  <si>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</si>
  <si>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</si>
  <si>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</si>
  <si>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</si>
  <si>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</si>
  <si>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</si>
  <si>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</si>
  <si>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</si>
  <si>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</si>
  <si>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</si>
  <si>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</si>
  <si>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</si>
  <si>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</si>
  <si>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</si>
  <si>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</si>
  <si>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</si>
  <si>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</si>
  <si>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</si>
  <si>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</si>
  <si>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</si>
  <si>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</si>
  <si>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</si>
  <si>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</si>
  <si>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</si>
  <si>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</si>
  <si>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</si>
  <si>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</si>
  <si>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</si>
  <si>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</si>
  <si>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</si>
  <si>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</si>
  <si>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</si>
  <si>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</si>
  <si>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</si>
  <si>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</si>
  <si>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</si>
  <si>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</si>
  <si>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</si>
  <si>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</si>
  <si>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</si>
  <si>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</si>
  <si>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</si>
  <si>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</si>
  <si>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</si>
  <si>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</si>
  <si>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</si>
  <si>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</si>
  <si>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</si>
  <si>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</si>
  <si>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</si>
  <si>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</si>
  <si>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</si>
  <si>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</si>
  <si>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</si>
  <si>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</si>
  <si>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</si>
  <si>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</si>
  <si>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</si>
  <si>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</si>
  <si>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</si>
  <si>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</si>
  <si>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</si>
  <si>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</si>
  <si>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</si>
  <si>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</si>
  <si>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</si>
  <si>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</si>
  <si>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</si>
  <si>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</si>
  <si>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</si>
  <si>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</si>
  <si>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</si>
  <si>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</si>
  <si>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</si>
  <si>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</si>
  <si>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</si>
  <si>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</si>
  <si>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</si>
  <si>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</si>
  <si>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</si>
  <si>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</si>
  <si>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</si>
  <si>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</si>
  <si>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</si>
  <si>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</si>
  <si>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</si>
  <si>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</si>
  <si>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</si>
  <si>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</si>
  <si>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</si>
  <si>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</si>
  <si>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</si>
  <si>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</si>
  <si>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</si>
  <si>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</si>
  <si>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</si>
  <si>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</si>
  <si>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</si>
  <si>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</si>
  <si>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</si>
  <si>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</si>
  <si>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</si>
  <si>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</si>
  <si>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</si>
  <si>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</si>
  <si>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</si>
  <si>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</si>
  <si>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</si>
  <si>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</si>
  <si>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</si>
  <si>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</si>
  <si>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</si>
  <si>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</si>
  <si>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</si>
  <si>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</si>
  <si>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</si>
  <si>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</si>
  <si>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</si>
  <si>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</si>
  <si>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</si>
  <si>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</si>
  <si>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</si>
  <si>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</si>
  <si>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</si>
  <si>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</si>
  <si>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</si>
  <si>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</si>
  <si>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</si>
  <si>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</si>
  <si>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</si>
  <si>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</si>
  <si>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</si>
  <si>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</si>
  <si>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</si>
  <si>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</si>
  <si>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</si>
  <si>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</si>
  <si>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</si>
  <si>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</si>
  <si>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</si>
  <si>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</si>
  <si>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</si>
  <si>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</si>
  <si>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</si>
  <si>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</si>
  <si>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</si>
  <si>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</si>
  <si>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</si>
  <si>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</si>
  <si>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</si>
  <si>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</si>
  <si>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</si>
  <si>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</si>
  <si>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</si>
  <si>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</si>
  <si>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</si>
  <si>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</si>
  <si>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</si>
  <si>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</si>
  <si>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</si>
  <si>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</si>
  <si>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</si>
  <si>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</si>
  <si>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</si>
  <si>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</si>
  <si>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</si>
  <si>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</si>
  <si>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</si>
  <si>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</si>
  <si>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</si>
  <si>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</si>
  <si>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</si>
  <si>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</si>
  <si>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</si>
  <si>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</si>
  <si>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</si>
  <si>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</si>
  <si>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</si>
  <si>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</si>
  <si>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</si>
  <si>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</si>
  <si>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</si>
  <si>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</si>
  <si>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</si>
  <si>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</si>
  <si>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</si>
  <si>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</si>
  <si>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</si>
  <si>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</si>
  <si>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</si>
  <si>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</si>
  <si>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</si>
  <si>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</si>
  <si>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</si>
  <si>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</si>
  <si>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</si>
  <si>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</si>
  <si>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</si>
  <si>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</si>
  <si>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</si>
  <si>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</si>
  <si>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</si>
  <si>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</si>
  <si>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</si>
  <si>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</si>
  <si>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</si>
  <si>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</si>
  <si>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</si>
  <si>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</si>
  <si>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</si>
  <si>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</si>
  <si>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</si>
  <si>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</si>
  <si>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</si>
  <si>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</si>
  <si>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</si>
  <si>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</si>
  <si>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</si>
  <si>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</si>
  <si>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</si>
  <si>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</si>
  <si>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</si>
  <si>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</si>
  <si>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</si>
  <si>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</si>
  <si>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</si>
  <si>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</si>
  <si>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</si>
  <si>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</si>
  <si>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</si>
  <si>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</si>
  <si>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</si>
  <si>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</si>
  <si>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</si>
  <si>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</si>
  <si>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</si>
  <si>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</si>
  <si>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</si>
  <si>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</si>
  <si>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</si>
  <si>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</si>
  <si>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</si>
  <si>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</si>
  <si>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</si>
  <si>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</si>
  <si>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</si>
  <si>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</si>
  <si>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</si>
  <si>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</si>
  <si>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</si>
  <si>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</si>
  <si>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</si>
  <si>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</si>
  <si>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</si>
  <si>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</si>
  <si>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</si>
  <si>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</si>
  <si>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</si>
  <si>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</si>
  <si>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</si>
  <si>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</si>
  <si>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</si>
  <si>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</si>
  <si>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</si>
  <si>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</si>
  <si>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</si>
  <si>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</si>
  <si>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</si>
  <si>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</si>
  <si>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</si>
  <si>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</si>
  <si>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</si>
  <si>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</si>
  <si>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</si>
  <si>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</si>
  <si>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</si>
  <si>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</si>
  <si>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</si>
  <si>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</si>
  <si>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</si>
  <si>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</si>
  <si>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</si>
  <si>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</si>
  <si>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</si>
  <si>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</si>
  <si>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</si>
  <si>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</si>
  <si>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</si>
  <si>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</si>
  <si>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</si>
  <si>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</si>
  <si>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</si>
  <si>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</si>
  <si>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</si>
  <si>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</si>
  <si>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</si>
  <si>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</si>
  <si>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</si>
  <si>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</si>
  <si>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</si>
  <si>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</si>
  <si>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</si>
  <si>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</si>
  <si>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</si>
  <si>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</si>
  <si>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</si>
  <si>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</si>
  <si>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</si>
  <si>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</si>
  <si>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</si>
  <si>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</si>
  <si>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</si>
  <si>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</si>
  <si>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</si>
  <si>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</si>
  <si>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</si>
  <si>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</si>
  <si>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</si>
  <si>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</si>
  <si>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</si>
  <si>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</si>
  <si>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</si>
  <si>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</si>
  <si>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</si>
  <si>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</si>
  <si>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</si>
  <si>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</si>
  <si>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</si>
  <si>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</si>
  <si>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</si>
  <si>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</si>
  <si>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</si>
  <si>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</si>
  <si>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</si>
  <si>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</si>
  <si>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</si>
  <si>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</si>
  <si>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</si>
  <si>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</si>
  <si>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</si>
  <si>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</si>
  <si>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</si>
  <si>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</si>
  <si>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</si>
  <si>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</si>
  <si>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</si>
  <si>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</si>
  <si>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</si>
  <si>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</si>
  <si>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</si>
  <si>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</si>
  <si>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</si>
  <si>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</si>
  <si>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</si>
  <si>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</si>
  <si>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</si>
  <si>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</si>
  <si>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</si>
  <si>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</si>
  <si>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</si>
  <si>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</si>
  <si>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</si>
  <si>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</si>
  <si>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</si>
  <si>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</si>
  <si>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</si>
  <si>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</si>
  <si>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</si>
  <si>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</si>
  <si>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</si>
  <si>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</si>
  <si>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</si>
  <si>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</si>
  <si>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</si>
  <si>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</si>
  <si>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</si>
  <si>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</si>
  <si>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</si>
  <si>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</si>
  <si>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</si>
  <si>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</si>
  <si>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</si>
  <si>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</si>
  <si>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</si>
  <si>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</si>
  <si>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</si>
  <si>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</si>
  <si>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</si>
  <si>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</si>
  <si>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</si>
  <si>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</si>
  <si>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</si>
  <si>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</si>
  <si>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</si>
  <si>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</si>
  <si>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</si>
  <si>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</si>
  <si>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</si>
  <si>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</si>
  <si>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</si>
  <si>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</si>
  <si>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</si>
  <si>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</si>
  <si>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</si>
  <si>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</si>
  <si>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</si>
  <si>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</si>
  <si>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</si>
  <si>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</si>
  <si>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</si>
  <si>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</si>
  <si>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</si>
  <si>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</si>
  <si>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</si>
  <si>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</si>
  <si>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</si>
  <si>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</si>
  <si>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</si>
  <si>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</si>
  <si>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</si>
  <si>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</si>
  <si>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</si>
  <si>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</si>
  <si>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</si>
  <si>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</si>
  <si>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</si>
  <si>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</si>
  <si>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</si>
  <si>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</si>
  <si>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</si>
  <si>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</si>
  <si>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</si>
  <si>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</si>
  <si>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</si>
  <si>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</si>
  <si>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</si>
  <si>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</si>
  <si>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</si>
  <si>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</si>
  <si>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</si>
  <si>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</si>
  <si>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</si>
  <si>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</si>
  <si>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</si>
  <si>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</si>
  <si>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</si>
  <si>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</si>
  <si>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</si>
  <si>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</si>
  <si>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</si>
  <si>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</si>
  <si>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</si>
  <si>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</si>
  <si>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</si>
  <si>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</si>
  <si>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</si>
  <si>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</si>
  <si>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</si>
  <si>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</si>
  <si>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</si>
  <si>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</si>
  <si>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</si>
  <si>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</si>
  <si>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</si>
  <si>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</si>
  <si>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</si>
  <si>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</si>
  <si>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</si>
  <si>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</si>
  <si>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</si>
  <si>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</si>
  <si>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</si>
  <si>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</si>
  <si>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</si>
  <si>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</si>
  <si>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</si>
  <si>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</si>
  <si>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</si>
  <si>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</si>
  <si>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</si>
  <si>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</si>
  <si>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</si>
  <si>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</si>
  <si>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</si>
  <si>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</si>
  <si>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</si>
  <si>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</si>
  <si>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</si>
  <si>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</si>
  <si>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</si>
  <si>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</si>
  <si>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</si>
  <si>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</si>
  <si>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</si>
  <si>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</si>
  <si>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</si>
  <si>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</si>
  <si>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</si>
  <si>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</si>
  <si>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</si>
  <si>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</si>
  <si>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</si>
  <si>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</si>
  <si>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</si>
  <si>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</si>
  <si>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</si>
  <si>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</si>
  <si>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</si>
  <si>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</si>
  <si>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</si>
  <si>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</si>
  <si>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</si>
  <si>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</si>
  <si>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</si>
  <si>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</si>
  <si>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</si>
  <si>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</si>
  <si>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</si>
  <si>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</si>
  <si>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</si>
  <si>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</si>
  <si>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</si>
  <si>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</si>
  <si>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</si>
  <si>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</si>
  <si>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</si>
  <si>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</si>
  <si>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</si>
  <si>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</si>
  <si>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</si>
  <si>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</si>
  <si>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</si>
  <si>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</si>
  <si>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</si>
  <si>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</si>
  <si>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</si>
  <si>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</si>
  <si>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</si>
  <si>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</si>
  <si>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</si>
  <si>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</si>
  <si>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</si>
  <si>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</si>
  <si>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</si>
  <si>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</si>
  <si>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</si>
  <si>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</si>
  <si>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</si>
  <si>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</si>
  <si>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</si>
  <si>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</si>
  <si>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</si>
  <si>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</si>
  <si>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</si>
  <si>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</si>
  <si>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</si>
  <si>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</si>
  <si>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</si>
  <si>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</si>
  <si>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</si>
  <si>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</si>
  <si>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</si>
  <si>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</si>
  <si>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</si>
  <si>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</si>
  <si>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</si>
  <si>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</si>
  <si>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</si>
  <si>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</si>
  <si>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</si>
  <si>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</si>
  <si>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</si>
  <si>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</si>
  <si>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</si>
  <si>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</si>
  <si>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</si>
  <si>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</si>
  <si>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</si>
  <si>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</si>
  <si>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</si>
  <si>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</si>
  <si>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</si>
  <si>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</si>
  <si>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</si>
  <si>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</si>
  <si>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</si>
  <si>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</si>
  <si>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</si>
  <si>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</si>
  <si>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</si>
  <si>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</si>
  <si>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</si>
  <si>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</si>
  <si>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</si>
  <si>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</si>
  <si>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</si>
  <si>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</si>
  <si>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</si>
  <si>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</si>
  <si>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</si>
  <si>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</si>
  <si>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</si>
  <si>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</si>
  <si>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</si>
  <si>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</si>
  <si>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</si>
  <si>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</si>
  <si>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</si>
  <si>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</si>
  <si>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</si>
  <si>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</si>
  <si>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</si>
  <si>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</si>
  <si>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</si>
  <si>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</si>
  <si>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</si>
  <si>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</si>
  <si>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</si>
  <si>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</si>
  <si>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</si>
  <si>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</si>
  <si>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</si>
  <si>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</si>
  <si>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</si>
  <si>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</si>
  <si>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</si>
  <si>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</si>
  <si>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</si>
  <si>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</si>
  <si>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</si>
  <si>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</si>
  <si>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</si>
  <si>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</si>
  <si>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</si>
  <si>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</si>
  <si>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</si>
  <si>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</si>
  <si>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</si>
  <si>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</si>
  <si>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</si>
  <si>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</si>
  <si>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</si>
  <si>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</si>
  <si>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</si>
  <si>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</si>
  <si>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</si>
  <si>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</si>
  <si>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</si>
  <si>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</si>
  <si>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</si>
  <si>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</si>
  <si>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</si>
  <si>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</si>
  <si>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</si>
  <si>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</si>
  <si>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</si>
  <si>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</si>
  <si>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</si>
  <si>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</si>
  <si>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</si>
  <si>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</si>
  <si>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</si>
  <si>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</si>
  <si>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</si>
  <si>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</si>
  <si>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</si>
  <si>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</si>
  <si>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</si>
  <si>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</si>
  <si>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</si>
  <si>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</si>
  <si>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</si>
  <si>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</si>
  <si>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</si>
  <si>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</si>
  <si>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</si>
  <si>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</si>
  <si>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</si>
  <si>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</si>
  <si>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</si>
  <si>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</si>
  <si>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</si>
  <si>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</si>
  <si>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</si>
  <si>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</si>
  <si>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</si>
  <si>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</si>
  <si>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</si>
  <si>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</si>
  <si>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</si>
  <si>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</si>
  <si>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</si>
  <si>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</si>
  <si>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</si>
  <si>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</si>
  <si>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</si>
  <si>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</si>
  <si>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</si>
  <si>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</si>
  <si>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</si>
  <si>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</si>
  <si>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</si>
  <si>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</si>
  <si>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</si>
  <si>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</si>
  <si>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</si>
  <si>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</si>
  <si>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</si>
  <si>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</si>
  <si>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</si>
  <si>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</si>
  <si>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</si>
  <si>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</si>
  <si>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</si>
  <si>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</si>
  <si>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</si>
  <si>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</si>
  <si>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</si>
  <si>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</si>
  <si>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</si>
  <si>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</si>
  <si>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</si>
  <si>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</si>
  <si>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</si>
  <si>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</si>
  <si>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</si>
  <si>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</si>
  <si>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</si>
  <si>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</si>
  <si>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</si>
  <si>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</si>
  <si>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</si>
  <si>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</si>
  <si>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</si>
  <si>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</si>
  <si>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</si>
  <si>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</si>
  <si>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</si>
  <si>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</si>
  <si>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</si>
  <si>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</si>
  <si>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</si>
  <si>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</si>
  <si>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</si>
  <si>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</si>
  <si>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</si>
  <si>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</si>
  <si>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</si>
  <si>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</si>
  <si>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</si>
  <si>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</si>
  <si>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</si>
  <si>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</si>
  <si>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</si>
  <si>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</si>
  <si>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</si>
  <si>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</si>
  <si>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</si>
  <si>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</si>
  <si>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</si>
  <si>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</si>
  <si>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</si>
  <si>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</si>
  <si>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</si>
  <si>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</si>
  <si>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</si>
  <si>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</si>
  <si>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</si>
  <si>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</si>
  <si>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</si>
  <si>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</si>
  <si>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</si>
  <si>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</si>
  <si>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</si>
  <si>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</si>
  <si>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</si>
  <si>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</si>
  <si>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</si>
  <si>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</si>
  <si>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</si>
  <si>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</si>
  <si>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</si>
  <si>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</si>
  <si>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</si>
  <si>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</si>
  <si>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</si>
  <si>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</si>
  <si>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</si>
  <si>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</si>
  <si>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</si>
  <si>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</si>
  <si>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</si>
  <si>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</si>
  <si>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</si>
  <si>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</si>
  <si>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</si>
  <si>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</si>
  <si>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</si>
  <si>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</si>
  <si>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</si>
  <si>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</si>
  <si>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</si>
  <si>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</si>
  <si>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</si>
  <si>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</si>
  <si>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</si>
  <si>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</si>
  <si>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</si>
  <si>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</si>
  <si>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</si>
  <si>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</si>
  <si>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</si>
  <si>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</si>
  <si>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</si>
  <si>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</si>
  <si>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</si>
  <si>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</si>
  <si>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</si>
  <si>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</si>
  <si>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</si>
  <si>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</si>
  <si>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</si>
  <si>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</si>
  <si>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</si>
  <si>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</si>
  <si>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</si>
  <si>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</si>
  <si>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</si>
  <si>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</si>
  <si>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</si>
  <si>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</si>
  <si>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</si>
  <si>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</si>
  <si>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</si>
  <si>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</si>
  <si>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</si>
  <si>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</si>
  <si>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</si>
  <si>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</si>
  <si>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</si>
  <si>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</si>
  <si>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</si>
  <si>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</si>
  <si>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</si>
  <si>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</si>
  <si>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</si>
  <si>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</si>
  <si>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</si>
  <si>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</si>
  <si>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</si>
  <si>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</si>
  <si>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</si>
  <si>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</si>
  <si>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</si>
  <si>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</si>
  <si>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</si>
  <si>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</si>
  <si>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</si>
  <si>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</si>
  <si>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</si>
  <si>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</si>
  <si>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</si>
  <si>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</si>
  <si>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</si>
  <si>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</si>
  <si>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</si>
  <si>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</si>
  <si>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</si>
  <si>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</si>
  <si>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</si>
  <si>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</si>
  <si>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</si>
  <si>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</si>
  <si>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</si>
  <si>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</si>
  <si>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</si>
  <si>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</si>
  <si>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</si>
  <si>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</si>
  <si>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</si>
  <si>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</si>
  <si>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</si>
  <si>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</si>
  <si>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</si>
  <si>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</si>
  <si>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</si>
  <si>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</si>
  <si>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</si>
  <si>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</si>
  <si>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</si>
  <si>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</si>
  <si>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</si>
  <si>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</si>
  <si>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</si>
  <si>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</si>
  <si>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</si>
  <si>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</si>
  <si>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</si>
  <si>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</si>
  <si>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</si>
  <si>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</si>
  <si>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</si>
  <si>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</si>
  <si>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</si>
  <si>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</si>
  <si>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</si>
  <si>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</si>
  <si>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</si>
  <si>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</si>
  <si>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</si>
  <si>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</si>
  <si>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</si>
  <si>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</si>
  <si>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</si>
  <si>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</si>
  <si>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</si>
  <si>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</si>
  <si>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</si>
  <si>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</si>
  <si>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</si>
  <si>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</si>
  <si>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</si>
  <si>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</si>
  <si>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</si>
  <si>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</si>
  <si>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</si>
  <si>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</si>
  <si>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</si>
  <si>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</si>
  <si>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</si>
  <si>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</si>
  <si>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</si>
  <si>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</si>
  <si>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</si>
  <si>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</si>
  <si>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</si>
  <si>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</si>
  <si>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</si>
  <si>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</si>
  <si>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</si>
  <si>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</si>
  <si>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</si>
  <si>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</si>
  <si>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</si>
  <si>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</si>
  <si>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</si>
  <si>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</si>
  <si>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</si>
  <si>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</si>
  <si>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</si>
  <si>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</si>
  <si>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</si>
  <si>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</si>
  <si>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</si>
  <si>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</si>
  <si>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</si>
  <si>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</si>
  <si>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</si>
  <si>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</si>
  <si>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</si>
  <si>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</si>
  <si>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</si>
  <si>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</si>
  <si>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</si>
  <si>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</si>
  <si>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</si>
  <si>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</si>
  <si>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</si>
  <si>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</si>
  <si>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</si>
  <si>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</si>
  <si>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</si>
  <si>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</si>
  <si>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</si>
  <si>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</si>
  <si>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</si>
  <si>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</si>
  <si>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</si>
  <si>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</si>
  <si>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</si>
  <si>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</si>
  <si>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</si>
  <si>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</si>
  <si>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</si>
  <si>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</si>
  <si>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</si>
  <si>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</si>
  <si>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</si>
  <si>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</si>
  <si>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</si>
  <si>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</si>
  <si>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</si>
  <si>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</si>
  <si>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</si>
  <si>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</si>
  <si>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</si>
  <si>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</si>
  <si>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</si>
  <si>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</si>
  <si>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</si>
  <si>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</si>
  <si>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</si>
  <si>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</si>
  <si>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</si>
  <si>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</si>
  <si>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</si>
  <si>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</si>
  <si>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</si>
  <si>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</si>
  <si>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</si>
  <si>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</si>
  <si>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</si>
  <si>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</si>
  <si>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</si>
  <si>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</si>
  <si>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</si>
  <si>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</si>
  <si>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</si>
  <si>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</si>
  <si>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</si>
  <si>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</si>
  <si>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</si>
  <si>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</si>
  <si>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</si>
  <si>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</si>
  <si>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</si>
  <si>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</si>
  <si>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</si>
  <si>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</si>
  <si>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</si>
  <si>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</si>
  <si>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</si>
  <si>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</si>
  <si>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</si>
  <si>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</si>
  <si>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</si>
  <si>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</si>
  <si>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</si>
  <si>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</si>
  <si>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</si>
  <si>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</si>
  <si>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</si>
  <si>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</si>
  <si>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</si>
  <si>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</si>
  <si>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</si>
  <si>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</si>
  <si>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</si>
  <si>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</si>
  <si>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</si>
  <si>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</si>
  <si>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</si>
  <si>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</si>
  <si>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</si>
  <si>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</si>
  <si>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</si>
  <si>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</si>
  <si>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</si>
  <si>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</si>
  <si>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</si>
  <si>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</si>
  <si>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</si>
  <si>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</si>
  <si>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</si>
  <si>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</si>
  <si>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</si>
  <si>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</si>
  <si>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</si>
  <si>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</si>
  <si>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</si>
  <si>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</si>
  <si>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</si>
  <si>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</si>
  <si>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</si>
  <si>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</si>
  <si>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</si>
  <si>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</si>
  <si>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</si>
  <si>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</si>
  <si>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</si>
  <si>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</si>
  <si>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</si>
  <si>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</si>
  <si>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</si>
  <si>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</si>
  <si>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</si>
  <si>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</si>
  <si>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</si>
  <si>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</si>
  <si>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</si>
  <si>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</si>
  <si>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</si>
  <si>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</si>
  <si>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</si>
  <si>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</si>
  <si>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</si>
  <si>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</si>
  <si>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</si>
  <si>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</si>
  <si>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</si>
  <si>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</si>
  <si>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</si>
  <si>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</si>
  <si>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</si>
  <si>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</si>
  <si>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</si>
  <si>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</si>
  <si>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</si>
  <si>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</si>
  <si>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</si>
  <si>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</si>
  <si>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</si>
  <si>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</si>
  <si>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</si>
  <si>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</si>
  <si>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</si>
  <si>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</si>
  <si>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</si>
  <si>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</si>
  <si>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</si>
  <si>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</si>
  <si>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</si>
  <si>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</si>
  <si>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</si>
  <si>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</si>
  <si>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</si>
  <si>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</si>
  <si>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</si>
  <si>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</si>
  <si>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</si>
  <si>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</si>
  <si>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</si>
  <si>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</si>
  <si>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</si>
  <si>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</si>
  <si>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</si>
  <si>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</si>
  <si>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</si>
  <si>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</si>
  <si>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</si>
  <si>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</si>
  <si>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</si>
  <si>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</si>
  <si>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</si>
  <si>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</si>
  <si>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</si>
  <si>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</si>
  <si>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</si>
  <si>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</si>
  <si>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</si>
  <si>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</si>
  <si>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</si>
  <si>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</si>
  <si>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</si>
  <si>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</si>
  <si>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</si>
  <si>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</si>
  <si>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</si>
  <si>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</si>
  <si>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</si>
  <si>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</si>
  <si>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</si>
  <si>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</si>
  <si>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</si>
  <si>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</si>
  <si>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</si>
  <si>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</si>
  <si>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</si>
  <si>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</si>
  <si>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</si>
  <si>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</si>
  <si>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</si>
  <si>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</si>
  <si>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</si>
  <si>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</si>
  <si>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</si>
  <si>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</si>
  <si>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</si>
  <si>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</si>
  <si>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</si>
  <si>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</si>
  <si>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</si>
  <si>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</si>
  <si>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</si>
  <si>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</si>
  <si>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</si>
  <si>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</si>
  <si>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</si>
  <si>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</si>
  <si>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</si>
  <si>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</si>
  <si>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</si>
  <si>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</si>
  <si>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</si>
  <si>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</si>
  <si>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</si>
  <si>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</si>
  <si>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</si>
  <si>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</si>
  <si>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</si>
  <si>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</si>
  <si>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</si>
  <si>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</si>
  <si>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</si>
  <si>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</si>
  <si>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</si>
  <si>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</si>
  <si>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</si>
  <si>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</si>
  <si>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</si>
  <si>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</si>
  <si>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</si>
  <si>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</si>
  <si>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</si>
  <si>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</si>
  <si>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</si>
  <si>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</si>
  <si>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</si>
  <si>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</si>
  <si>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</si>
  <si>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</si>
  <si>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</si>
  <si>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</si>
  <si>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</si>
  <si>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</si>
  <si>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</si>
  <si>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</si>
  <si>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</si>
  <si>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</si>
  <si>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</si>
  <si>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</si>
  <si>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</si>
  <si>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</si>
  <si>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</si>
  <si>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</si>
  <si>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</si>
  <si>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</si>
  <si>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</si>
  <si>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</si>
  <si>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</si>
  <si>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</si>
  <si>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</si>
  <si>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</si>
  <si>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</si>
  <si>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</si>
  <si>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</si>
  <si>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</si>
  <si>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</si>
  <si>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</si>
  <si>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</si>
  <si>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</si>
  <si>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</si>
  <si>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</si>
  <si>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</si>
  <si>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</si>
  <si>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</si>
  <si>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</si>
  <si>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</si>
  <si>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</si>
  <si>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</si>
  <si>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</si>
  <si>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</si>
  <si>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</si>
  <si>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</si>
  <si>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</si>
  <si>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</si>
  <si>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</si>
  <si>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</si>
  <si>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</si>
  <si>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</si>
  <si>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</si>
  <si>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</si>
  <si>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</si>
  <si>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</si>
  <si>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</si>
  <si>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</si>
  <si>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</si>
  <si>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</si>
  <si>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</si>
  <si>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</si>
  <si>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</si>
  <si>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</si>
  <si>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</si>
  <si>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</si>
  <si>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</si>
  <si>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</si>
  <si>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</si>
  <si>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</si>
  <si>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</si>
  <si>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</si>
  <si>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</si>
  <si>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</si>
  <si>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</si>
  <si>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</si>
  <si>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</si>
  <si>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</si>
  <si>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</si>
  <si>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</si>
  <si>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</si>
  <si>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</si>
  <si>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</si>
  <si>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</si>
  <si>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</si>
  <si>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</si>
  <si>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</si>
  <si>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</si>
  <si>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</si>
  <si>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</si>
  <si>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</si>
  <si>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</si>
  <si>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</si>
  <si>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</si>
  <si>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</si>
  <si>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</si>
  <si>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</si>
  <si>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</si>
  <si>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</si>
  <si>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</si>
  <si>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</si>
  <si>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</si>
  <si>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</si>
  <si>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</si>
  <si>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</si>
  <si>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</si>
  <si>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</si>
  <si>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</si>
  <si>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</si>
  <si>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</si>
  <si>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</si>
  <si>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</si>
  <si>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</si>
  <si>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</si>
  <si>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</si>
  <si>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</si>
  <si>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</si>
  <si>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</si>
  <si>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</si>
  <si>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</si>
  <si>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</si>
  <si>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</si>
  <si>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</si>
  <si>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</si>
  <si>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</si>
  <si>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</si>
  <si>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</si>
  <si>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</si>
  <si>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</si>
  <si>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</si>
  <si>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</si>
  <si>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</si>
  <si>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</si>
  <si>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</si>
  <si>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</si>
  <si>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</si>
  <si>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</si>
  <si>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</si>
  <si>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</si>
  <si>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</si>
  <si>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</si>
  <si>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</si>
  <si>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</si>
  <si>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</si>
  <si>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</si>
  <si>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</si>
  <si>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</si>
  <si>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</si>
  <si>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</si>
  <si>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</si>
  <si>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</si>
  <si>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</si>
  <si>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</si>
  <si>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</si>
  <si>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</si>
  <si>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</si>
  <si>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</si>
  <si>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</si>
  <si>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</si>
  <si>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</si>
  <si>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</si>
  <si>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</si>
  <si>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</si>
  <si>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</si>
  <si>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</si>
  <si>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</si>
  <si>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</si>
  <si>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</si>
  <si>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</si>
  <si>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</si>
  <si>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</si>
  <si>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</si>
  <si>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</si>
  <si>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</si>
  <si>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</si>
  <si>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</si>
  <si>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</si>
  <si>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</si>
  <si>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</si>
  <si>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</si>
  <si>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</si>
  <si>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</si>
  <si>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</si>
  <si>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</si>
  <si>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</si>
  <si>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</si>
  <si>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</si>
  <si>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</si>
  <si>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</si>
  <si>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</si>
  <si>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</si>
  <si>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</si>
  <si>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</si>
  <si>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</si>
  <si>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</si>
  <si>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</si>
  <si>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</si>
  <si>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</si>
  <si>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</si>
  <si>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</si>
  <si>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</si>
  <si>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</si>
  <si>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</si>
  <si>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</si>
  <si>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</si>
  <si>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</si>
  <si>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</si>
  <si>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</si>
  <si>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</si>
  <si>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</si>
  <si>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</si>
  <si>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</si>
  <si>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</si>
  <si>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</si>
  <si>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</si>
  <si>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</si>
  <si>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</si>
  <si>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</si>
  <si>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</si>
  <si>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</si>
  <si>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</si>
  <si>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</si>
  <si>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</si>
  <si>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</si>
  <si>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</si>
  <si>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</si>
  <si>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</si>
  <si>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</si>
  <si>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</si>
  <si>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</si>
  <si>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</si>
  <si>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</si>
  <si>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</si>
  <si>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</si>
  <si>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</si>
  <si>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</si>
  <si>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</si>
  <si>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</si>
  <si>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</si>
  <si>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</si>
  <si>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</si>
  <si>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</si>
  <si>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</si>
  <si>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</si>
  <si>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</si>
  <si>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</si>
  <si>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</si>
  <si>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</si>
  <si>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</si>
  <si>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</si>
  <si>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</si>
  <si>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</si>
  <si>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</si>
  <si>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</si>
  <si>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</si>
  <si>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</si>
  <si>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</si>
  <si>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</si>
  <si>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</si>
  <si>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</si>
  <si>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</si>
  <si>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</si>
  <si>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</si>
  <si>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</si>
  <si>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</si>
  <si>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</si>
  <si>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</si>
  <si>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</si>
  <si>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</si>
  <si>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</si>
  <si>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</si>
  <si>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</si>
  <si>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</si>
  <si>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</si>
  <si>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</si>
  <si>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</si>
  <si>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</si>
  <si>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</si>
  <si>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</si>
  <si>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</si>
  <si>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</si>
  <si>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</si>
  <si>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</si>
  <si>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</si>
  <si>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</si>
  <si>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</si>
  <si>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</si>
  <si>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</si>
  <si>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</si>
  <si>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</si>
  <si>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</si>
  <si>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</si>
  <si>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</si>
  <si>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</si>
  <si>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</si>
  <si>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</si>
  <si>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</si>
  <si>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</si>
  <si>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</si>
  <si>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</si>
  <si>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</si>
  <si>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</si>
  <si>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</si>
  <si>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</si>
  <si>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</si>
  <si>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</si>
  <si>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</si>
  <si>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</si>
  <si>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</si>
  <si>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</si>
  <si>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</si>
  <si>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</si>
  <si>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</si>
  <si>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</si>
  <si>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</si>
  <si>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</si>
  <si>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</si>
  <si>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</si>
  <si>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</si>
  <si>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</si>
  <si>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</si>
  <si>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</si>
  <si>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</si>
  <si>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</si>
  <si>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</si>
  <si>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</si>
  <si>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</si>
  <si>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</si>
  <si>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</si>
  <si>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</si>
  <si>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</si>
  <si>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</si>
  <si>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</si>
  <si>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</si>
  <si>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</si>
  <si>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</si>
  <si>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</si>
  <si>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</si>
  <si>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</si>
  <si>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</si>
  <si>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</si>
  <si>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</si>
  <si>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</si>
  <si>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</si>
  <si>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</si>
  <si>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</si>
  <si>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</si>
  <si>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</si>
  <si>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</si>
  <si>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</si>
  <si>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</si>
  <si>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</si>
  <si>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</si>
  <si>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</si>
  <si>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</si>
  <si>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</si>
  <si>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</si>
  <si>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</si>
  <si>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</si>
  <si>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</si>
  <si>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</si>
  <si>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</si>
  <si>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</si>
  <si>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</si>
  <si>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</si>
  <si>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</si>
  <si>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</si>
  <si>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</si>
  <si>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</si>
  <si>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</si>
  <si>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</si>
  <si>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</si>
  <si>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</si>
  <si>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</si>
  <si>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</si>
  <si>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</si>
  <si>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</si>
  <si>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</si>
  <si>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</si>
  <si>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</si>
  <si>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</si>
  <si>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</si>
  <si>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</si>
  <si>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</si>
  <si>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</si>
  <si>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</si>
  <si>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</si>
  <si>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</si>
  <si>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</si>
  <si>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</si>
  <si>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</si>
  <si>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</si>
  <si>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</si>
  <si>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</si>
  <si>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</si>
  <si>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</si>
  <si>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</si>
  <si>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</si>
  <si>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</si>
  <si>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</si>
  <si>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</si>
  <si>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</si>
  <si>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</si>
  <si>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</si>
  <si>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</si>
  <si>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</si>
  <si>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</si>
  <si>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</si>
  <si>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</si>
  <si>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</si>
  <si>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</si>
  <si>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</si>
  <si>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</si>
  <si>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</si>
  <si>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</si>
  <si>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</si>
  <si>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</si>
  <si>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</si>
  <si>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</si>
  <si>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</si>
  <si>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</si>
  <si>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</si>
  <si>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</si>
  <si>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</si>
  <si>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</si>
  <si>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</si>
  <si>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</si>
  <si>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</si>
  <si>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</si>
  <si>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</si>
  <si>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</si>
  <si>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</si>
  <si>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</si>
  <si>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</si>
  <si>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</si>
  <si>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</si>
  <si>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</si>
  <si>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</si>
  <si>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</si>
  <si>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</si>
  <si>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</si>
  <si>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</si>
  <si>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</si>
  <si>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</si>
  <si>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</si>
  <si>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</si>
  <si>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</si>
  <si>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</si>
  <si>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</si>
  <si>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</si>
  <si>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</si>
  <si>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</si>
  <si>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</si>
  <si>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</si>
  <si>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</si>
  <si>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</si>
  <si>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</si>
  <si>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</si>
  <si>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</si>
  <si>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</si>
  <si>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</si>
  <si>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</si>
  <si>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</si>
  <si>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</si>
  <si>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</si>
  <si>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</si>
  <si>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</si>
  <si>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</si>
  <si>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</si>
  <si>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</si>
  <si>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</si>
  <si>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</si>
  <si>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</si>
  <si>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</si>
  <si>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</si>
  <si>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</si>
  <si>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</si>
  <si>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</si>
  <si>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</si>
  <si>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</si>
  <si>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</si>
  <si>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</si>
  <si>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</si>
  <si>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</si>
  <si>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</si>
  <si>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</si>
  <si>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</si>
  <si>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</si>
  <si>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</si>
  <si>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</si>
  <si>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</si>
  <si>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</si>
  <si>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</si>
  <si>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</si>
  <si>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</si>
  <si>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</si>
  <si>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</si>
  <si>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</si>
  <si>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</si>
  <si>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</si>
  <si>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</si>
  <si>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</si>
  <si>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</si>
  <si>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</si>
  <si>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</si>
  <si>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</si>
  <si>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</si>
  <si>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</si>
  <si>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</si>
  <si>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</si>
  <si>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</si>
  <si>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</si>
  <si>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</si>
  <si>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</si>
  <si>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</si>
  <si>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</si>
  <si>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</si>
  <si>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</si>
  <si>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</si>
  <si>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</si>
  <si>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</si>
  <si>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</si>
  <si>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</si>
  <si>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</si>
  <si>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</si>
  <si>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</si>
  <si>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</si>
  <si>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</si>
  <si>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</si>
  <si>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</si>
  <si>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</si>
  <si>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</si>
  <si>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</si>
  <si>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</si>
  <si>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</si>
  <si>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</si>
  <si>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</si>
  <si>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</si>
  <si>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</si>
  <si>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</si>
  <si>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</si>
  <si>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</si>
  <si>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</si>
  <si>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</si>
  <si>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</si>
  <si>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</si>
  <si>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</si>
  <si>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</si>
  <si>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</si>
  <si>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</si>
  <si>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</si>
  <si>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</si>
  <si>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</si>
  <si>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</si>
  <si>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</si>
  <si>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</si>
  <si>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</si>
  <si>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</si>
  <si>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</si>
  <si>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</si>
  <si>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</si>
  <si>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</si>
  <si>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</si>
  <si>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</si>
  <si>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</si>
  <si>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</si>
  <si>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</si>
  <si>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</si>
  <si>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</si>
  <si>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</si>
  <si>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</si>
  <si>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</si>
  <si>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</si>
  <si>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</si>
  <si>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</si>
  <si>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</si>
  <si>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</si>
  <si>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</si>
  <si>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</si>
  <si>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</si>
  <si>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</si>
  <si>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</si>
  <si>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</si>
  <si>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</si>
  <si>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</si>
  <si>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</si>
  <si>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</si>
  <si>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</si>
  <si>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</si>
  <si>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</si>
  <si>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</si>
  <si>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</si>
  <si>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</si>
  <si>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</si>
  <si>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</si>
  <si>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</si>
  <si>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</si>
  <si>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</si>
  <si>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</si>
  <si>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</si>
  <si>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</si>
  <si>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</si>
  <si>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</si>
  <si>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</si>
  <si>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</si>
  <si>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</si>
  <si>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</si>
  <si>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</si>
  <si>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</si>
  <si>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</si>
  <si>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</si>
  <si>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</si>
  <si>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</si>
  <si>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</si>
  <si>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</si>
  <si>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</si>
  <si>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</si>
  <si>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</si>
  <si>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</si>
  <si>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</si>
  <si>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</si>
  <si>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</si>
  <si>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</si>
  <si>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</si>
  <si>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</si>
  <si>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</si>
  <si>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</si>
  <si>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</si>
  <si>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</si>
  <si>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</si>
  <si>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</si>
  <si>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</si>
  <si>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</si>
  <si>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</si>
  <si>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</si>
  <si>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</si>
  <si>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</si>
  <si>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</si>
  <si>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</si>
  <si>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</si>
  <si>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</si>
  <si>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</si>
  <si>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</si>
  <si>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</si>
  <si>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</si>
  <si>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</si>
  <si>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</si>
  <si>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</si>
  <si>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</si>
  <si>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</si>
  <si>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</si>
  <si>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</si>
  <si>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</si>
  <si>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</si>
  <si>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</si>
  <si>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</si>
  <si>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</si>
  <si>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</si>
  <si>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</si>
  <si>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</si>
  <si>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</si>
  <si>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</si>
  <si>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</si>
  <si>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</si>
  <si>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</si>
  <si>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</si>
  <si>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</si>
  <si>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</si>
  <si>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</si>
  <si>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</si>
  <si>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</si>
  <si>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</si>
  <si>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</si>
  <si>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</si>
  <si>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</si>
  <si>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</si>
  <si>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</si>
  <si>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</si>
  <si>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</si>
  <si>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</si>
  <si>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</si>
  <si>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</si>
  <si>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</si>
  <si>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</si>
  <si>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</si>
  <si>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</si>
  <si>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</si>
  <si>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</si>
  <si>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</si>
  <si>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</si>
  <si>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</si>
  <si>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</si>
  <si>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</si>
  <si>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</si>
  <si>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</si>
  <si>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</si>
  <si>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</si>
  <si>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</si>
  <si>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</si>
  <si>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</si>
  <si>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</si>
  <si>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</si>
  <si>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</si>
  <si>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</si>
  <si>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</si>
  <si>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</si>
  <si>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</si>
  <si>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</si>
  <si>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</si>
  <si>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</si>
  <si>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</si>
  <si>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</si>
  <si>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</si>
  <si>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</si>
  <si>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</si>
  <si>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</si>
  <si>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</si>
  <si>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</si>
  <si>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</si>
  <si>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</si>
  <si>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</si>
  <si>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</si>
  <si>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</si>
  <si>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</si>
  <si>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</si>
  <si>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</si>
  <si>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</si>
  <si>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</si>
  <si>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</si>
  <si>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</si>
  <si>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</si>
  <si>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</si>
  <si>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</si>
  <si>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</si>
  <si>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</si>
  <si>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</si>
  <si>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</si>
  <si>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</si>
  <si>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</si>
  <si>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</si>
  <si>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</si>
  <si>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</si>
  <si>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</si>
  <si>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</si>
  <si>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</si>
  <si>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</si>
  <si>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</si>
  <si>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</si>
  <si>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</si>
  <si>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</si>
  <si>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</si>
  <si>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</si>
  <si>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</si>
  <si>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</si>
  <si>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</si>
  <si>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</si>
  <si>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</si>
  <si>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</si>
  <si>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</si>
  <si>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</si>
  <si>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</si>
  <si>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</si>
  <si>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</si>
  <si>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</si>
  <si>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</si>
  <si>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</si>
  <si>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</si>
  <si>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</si>
  <si>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</si>
  <si>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</si>
  <si>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</si>
  <si>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</si>
  <si>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</si>
  <si>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</si>
  <si>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</si>
  <si>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</si>
  <si>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</si>
  <si>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</si>
  <si>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</si>
  <si>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</si>
  <si>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</si>
  <si>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</si>
  <si>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</si>
  <si>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</si>
  <si>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</si>
  <si>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</si>
  <si>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</si>
  <si>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</si>
  <si>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</si>
  <si>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</si>
  <si>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</si>
  <si>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</si>
  <si>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</si>
  <si>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</si>
  <si>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</si>
  <si>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</si>
  <si>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</si>
  <si>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</si>
  <si>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</si>
  <si>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</si>
  <si>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</si>
  <si>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</si>
  <si>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</si>
  <si>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</si>
  <si>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</si>
  <si>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</si>
  <si>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</si>
  <si>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</si>
  <si>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</si>
  <si>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</si>
  <si>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</si>
  <si>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</si>
  <si>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</si>
  <si>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</si>
  <si>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</si>
  <si>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</si>
  <si>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</si>
  <si>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</si>
  <si>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</si>
  <si>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</si>
  <si>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</si>
  <si>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</si>
  <si>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</si>
  <si>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</si>
  <si>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</si>
  <si>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</si>
  <si>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</si>
  <si>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</si>
  <si>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</si>
  <si>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</si>
  <si>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</si>
  <si>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</si>
  <si>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</si>
  <si>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</si>
  <si>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</si>
  <si>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</si>
  <si>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</si>
  <si>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</si>
  <si>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</si>
  <si>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</si>
  <si>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</si>
  <si>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</si>
  <si>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</si>
  <si>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</si>
  <si>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</si>
  <si>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</si>
  <si>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</si>
  <si>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</si>
  <si>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</si>
  <si>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</si>
  <si>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</si>
  <si>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</si>
  <si>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</si>
  <si>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</si>
  <si>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</si>
  <si>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</si>
  <si>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</si>
  <si>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</si>
  <si>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</si>
  <si>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</si>
  <si>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</si>
  <si>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</si>
  <si>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</si>
  <si>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</si>
  <si>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</si>
  <si>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</si>
  <si>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</si>
  <si>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</si>
  <si>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</si>
  <si>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</si>
  <si>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</si>
  <si>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</si>
  <si>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</si>
  <si>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</si>
  <si>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</si>
  <si>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</si>
  <si>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</si>
  <si>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</si>
  <si>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</si>
  <si>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</si>
  <si>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</si>
  <si>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</si>
  <si>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</si>
  <si>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</si>
  <si>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</si>
  <si>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</si>
  <si>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</si>
  <si>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</si>
  <si>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</si>
  <si>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</si>
  <si>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</si>
  <si>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</si>
  <si>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</si>
  <si>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</si>
  <si>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</si>
  <si>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</si>
  <si>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</si>
  <si>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</si>
  <si>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</si>
  <si>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</si>
  <si>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</si>
  <si>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</si>
  <si>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</si>
  <si>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</si>
  <si>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</si>
  <si>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</si>
  <si>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</si>
  <si>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</si>
  <si>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</si>
  <si>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</si>
  <si>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</si>
  <si>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</si>
  <si>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</si>
  <si>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</si>
  <si>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</si>
  <si>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</si>
  <si>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</si>
  <si>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</si>
  <si>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</si>
  <si>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</si>
  <si>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</si>
  <si>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</si>
  <si>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</si>
  <si>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</si>
  <si>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</si>
  <si>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</si>
  <si>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</si>
  <si>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</si>
  <si>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</si>
  <si>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</si>
  <si>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</si>
  <si>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</si>
  <si>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</si>
  <si>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</si>
  <si>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</si>
  <si>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</si>
  <si>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</si>
  <si>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</si>
  <si>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</si>
  <si>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</si>
  <si>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</si>
  <si>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</si>
  <si>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</si>
  <si>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</si>
  <si>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</si>
  <si>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</si>
  <si>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</si>
  <si>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</si>
  <si>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</si>
  <si>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</si>
  <si>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</si>
  <si>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</si>
  <si>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</si>
  <si>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</si>
  <si>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</si>
  <si>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</si>
  <si>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</si>
  <si>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</si>
  <si>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</si>
  <si>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</si>
  <si>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</si>
  <si>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</si>
  <si>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</si>
  <si>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</si>
  <si>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</si>
  <si>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</si>
  <si>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</si>
  <si>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</si>
  <si>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</si>
  <si>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</si>
  <si>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</si>
  <si>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</si>
  <si>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</si>
  <si>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</si>
  <si>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</si>
  <si>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</si>
  <si>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</si>
  <si>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</si>
  <si>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</si>
  <si>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</si>
  <si>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</si>
  <si>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</si>
  <si>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</si>
  <si>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</si>
  <si>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</si>
  <si>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</si>
  <si>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</si>
  <si>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</si>
  <si>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</si>
  <si>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</si>
  <si>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</si>
  <si>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</si>
  <si>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</si>
  <si>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</si>
  <si>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</si>
  <si>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</si>
  <si>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</si>
  <si>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</si>
  <si>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</si>
  <si>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</si>
  <si>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</si>
  <si>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</si>
  <si>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</si>
  <si>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</si>
  <si>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</si>
  <si>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</si>
  <si>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</si>
  <si>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</si>
  <si>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</si>
  <si>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</si>
  <si>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</si>
  <si>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</si>
  <si>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</si>
  <si>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</si>
  <si>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</si>
  <si>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</si>
  <si>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</si>
  <si>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</si>
  <si>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</si>
  <si>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</si>
  <si>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</si>
  <si>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</si>
  <si>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</si>
  <si>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</si>
  <si>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</si>
  <si>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</si>
  <si>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</si>
  <si>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</si>
  <si>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</si>
  <si>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</si>
  <si>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</si>
  <si>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</si>
  <si>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</si>
  <si>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</si>
  <si>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</si>
  <si>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</si>
  <si>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</si>
  <si>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</si>
  <si>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</si>
  <si>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</si>
  <si>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</si>
  <si>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</si>
  <si>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</si>
  <si>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</si>
  <si>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</si>
  <si>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</si>
  <si>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</si>
  <si>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</si>
  <si>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</si>
  <si>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</si>
  <si>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</si>
  <si>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</si>
  <si>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</si>
  <si>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</si>
  <si>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</si>
  <si>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</si>
  <si>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</si>
  <si>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</si>
  <si>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</si>
  <si>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</si>
  <si>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</si>
  <si>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</si>
  <si>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</si>
  <si>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</si>
  <si>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</si>
  <si>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</si>
  <si>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</si>
  <si>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</si>
  <si>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</si>
  <si>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</si>
  <si>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</si>
  <si>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</si>
  <si>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</si>
  <si>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</si>
  <si>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</si>
  <si>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</si>
  <si>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</si>
  <si>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</si>
  <si>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</si>
  <si>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</si>
  <si>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</si>
  <si>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</si>
  <si>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</si>
  <si>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</si>
  <si>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</si>
  <si>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</si>
  <si>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</si>
  <si>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</si>
  <si>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</si>
  <si>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</si>
  <si>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</si>
  <si>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</si>
  <si>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</si>
  <si>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</si>
  <si>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</si>
  <si>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</si>
  <si>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</si>
  <si>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</si>
  <si>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</si>
  <si>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</si>
  <si>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</si>
  <si>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</si>
  <si>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</si>
  <si>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</si>
  <si>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</si>
  <si>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</si>
  <si>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</si>
  <si>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</si>
  <si>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</si>
  <si>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</si>
  <si>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</si>
  <si>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</si>
  <si>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</si>
  <si>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</si>
  <si>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</si>
  <si>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</si>
  <si>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</si>
  <si>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</si>
  <si>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</si>
  <si>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</si>
  <si>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</si>
  <si>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</si>
  <si>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</si>
  <si>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</si>
  <si>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</si>
  <si>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</si>
  <si>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</si>
  <si>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</si>
  <si>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</si>
  <si>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</si>
  <si>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</si>
  <si>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</si>
  <si>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</si>
  <si>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</si>
  <si>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</si>
  <si>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</si>
  <si>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</si>
  <si>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</si>
  <si>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</si>
  <si>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</si>
  <si>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</si>
  <si>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</si>
  <si>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</si>
  <si>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</si>
  <si>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</si>
  <si>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</si>
  <si>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</si>
  <si>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</si>
  <si>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</si>
  <si>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</si>
  <si>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</si>
  <si>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</si>
  <si>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</si>
  <si>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</si>
  <si>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</si>
  <si>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</si>
  <si>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</si>
  <si>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</si>
  <si>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</si>
  <si>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</si>
  <si>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</si>
  <si>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</si>
  <si>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</si>
  <si>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</si>
  <si>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</si>
  <si>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</si>
  <si>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</si>
  <si>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</si>
  <si>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</si>
  <si>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</si>
  <si>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</si>
  <si>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</si>
  <si>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</si>
  <si>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</si>
  <si>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</si>
  <si>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</si>
  <si>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</si>
  <si>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</si>
  <si>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</si>
  <si>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</si>
  <si>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</si>
  <si>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</si>
  <si>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</si>
  <si>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</si>
  <si>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</si>
  <si>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</si>
  <si>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</si>
  <si>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</si>
  <si>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</si>
  <si>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</si>
  <si>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</si>
  <si>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</si>
  <si>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</si>
  <si>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</si>
  <si>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</si>
  <si>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</si>
  <si>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</si>
  <si>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</si>
  <si>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</si>
  <si>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</si>
  <si>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</si>
  <si>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</si>
  <si>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</si>
  <si>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</si>
  <si>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</si>
  <si>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</si>
  <si>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</si>
  <si>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</si>
  <si>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</si>
  <si>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</si>
  <si>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</si>
  <si>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</si>
  <si>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</si>
  <si>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</si>
  <si>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</si>
  <si>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</si>
  <si>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</si>
  <si>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</si>
  <si>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</si>
  <si>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</si>
  <si>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</si>
  <si>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</si>
  <si>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</si>
  <si>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</si>
  <si>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</si>
  <si>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</si>
  <si>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</si>
  <si>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</si>
  <si>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</si>
  <si>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</si>
  <si>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</si>
  <si>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</si>
  <si>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</si>
  <si>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</si>
  <si>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</si>
  <si>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</si>
  <si>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</si>
  <si>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</si>
  <si>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</si>
  <si>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</si>
  <si>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</si>
  <si>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</si>
  <si>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</si>
  <si>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</si>
  <si>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</si>
  <si>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</si>
  <si>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</si>
  <si>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</si>
  <si>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</si>
  <si>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</si>
  <si>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</si>
  <si>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</si>
  <si>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</si>
  <si>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</si>
  <si>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</si>
  <si>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</si>
  <si>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</si>
  <si>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</si>
  <si>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</si>
  <si>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</si>
  <si>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</si>
  <si>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</si>
  <si>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</si>
  <si>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</si>
  <si>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</si>
  <si>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</si>
  <si>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</si>
  <si>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</si>
  <si>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</si>
  <si>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</si>
  <si>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</si>
  <si>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</si>
  <si>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</si>
  <si>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</si>
  <si>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</si>
  <si>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</si>
  <si>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</si>
  <si>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</si>
  <si>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</si>
  <si>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</si>
  <si>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</si>
  <si>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</si>
  <si>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</si>
  <si>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</si>
  <si>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</si>
  <si>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</si>
  <si>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</si>
  <si>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</si>
  <si>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</si>
  <si>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</si>
  <si>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</si>
  <si>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</si>
  <si>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</si>
  <si>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</si>
  <si>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</si>
  <si>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</si>
  <si>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</si>
  <si>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</si>
  <si>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</si>
  <si>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</si>
  <si>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</si>
  <si>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</si>
  <si>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</si>
  <si>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</si>
  <si>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</si>
  <si>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</si>
  <si>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</si>
  <si>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</si>
  <si>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</si>
  <si>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</si>
  <si>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</si>
  <si>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</si>
  <si>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</si>
  <si>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</si>
  <si>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</si>
  <si>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</si>
  <si>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</si>
  <si>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</si>
  <si>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</si>
  <si>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</si>
  <si>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</si>
  <si>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</si>
  <si>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</si>
  <si>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</si>
  <si>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</si>
  <si>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</si>
  <si>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</si>
  <si>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</si>
  <si>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</si>
  <si>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</si>
  <si>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</si>
  <si>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</si>
  <si>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</si>
  <si>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</si>
  <si>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</si>
  <si>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</si>
  <si>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</si>
  <si>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</si>
  <si>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</si>
  <si>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</si>
  <si>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</si>
  <si>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</si>
  <si>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</si>
  <si>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</si>
  <si>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</si>
  <si>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</si>
  <si>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</si>
  <si>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</si>
  <si>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</si>
  <si>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</si>
  <si>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</si>
  <si>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</si>
  <si>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</si>
  <si>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</si>
  <si>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</si>
  <si>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</si>
  <si>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</si>
  <si>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</si>
  <si>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</si>
  <si>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</si>
  <si>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</si>
  <si>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</si>
  <si>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</si>
  <si>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</si>
  <si>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</si>
  <si>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</si>
  <si>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</si>
  <si>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</si>
  <si>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</si>
  <si>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</si>
  <si>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</si>
  <si>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</si>
  <si>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</si>
  <si>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</si>
  <si>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</si>
  <si>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</si>
  <si>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</si>
  <si>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</si>
  <si>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</si>
  <si>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</si>
  <si>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</si>
  <si>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</si>
  <si>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</si>
  <si>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</si>
  <si>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</si>
  <si>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</si>
  <si>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</si>
  <si>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</si>
  <si>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</si>
  <si>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</si>
  <si>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</si>
  <si>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</si>
  <si>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</si>
  <si>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</si>
  <si>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</si>
  <si>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</si>
  <si>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</si>
  <si>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</si>
  <si>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</si>
  <si>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</si>
  <si>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</si>
  <si>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</si>
  <si>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</si>
  <si>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</si>
  <si>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</si>
  <si>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</si>
  <si>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</si>
  <si>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</si>
  <si>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</si>
  <si>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</si>
  <si>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</si>
  <si>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</si>
  <si>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</si>
  <si>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</si>
  <si>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</si>
  <si>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</si>
  <si>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</si>
  <si>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</si>
  <si>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</si>
  <si>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</si>
  <si>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</si>
  <si>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</si>
  <si>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</si>
  <si>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</si>
  <si>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</si>
  <si>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</si>
  <si>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</si>
  <si>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</si>
  <si>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</si>
  <si>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</si>
  <si>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</si>
  <si>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</si>
  <si>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</si>
  <si>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</si>
  <si>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</si>
  <si>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</si>
  <si>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</si>
  <si>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</si>
  <si>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</si>
  <si>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</si>
  <si>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</si>
  <si>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</si>
  <si>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</si>
  <si>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</si>
  <si>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</si>
  <si>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</si>
  <si>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</si>
  <si>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</si>
  <si>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</si>
  <si>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</si>
  <si>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</si>
  <si>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</si>
  <si>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</si>
  <si>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</si>
  <si>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</si>
  <si>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</si>
  <si>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</si>
  <si>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</si>
  <si>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</si>
  <si>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</si>
  <si>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</si>
  <si>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</si>
  <si>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</si>
  <si>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</si>
  <si>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</si>
  <si>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</si>
  <si>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</si>
  <si>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</si>
  <si>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</si>
  <si>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</si>
  <si>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</si>
  <si>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</si>
  <si>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</si>
  <si>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</si>
  <si>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</si>
  <si>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</si>
  <si>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</si>
  <si>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</si>
  <si>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</si>
  <si>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</si>
  <si>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</si>
  <si>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</si>
  <si>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</si>
  <si>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</si>
  <si>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</si>
  <si>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</si>
  <si>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</si>
  <si>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</si>
  <si>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</si>
  <si>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</si>
  <si>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</si>
  <si>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</si>
  <si>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</si>
  <si>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</si>
  <si>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</si>
  <si>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</si>
  <si>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</si>
  <si>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</si>
  <si>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</si>
  <si>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</si>
  <si>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</si>
  <si>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</si>
  <si>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</si>
  <si>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</si>
  <si>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</si>
  <si>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</si>
  <si>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</si>
  <si>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</si>
  <si>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</si>
  <si>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</si>
  <si>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</si>
  <si>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</si>
  <si>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</si>
  <si>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</si>
  <si>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</si>
  <si>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</si>
  <si>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</si>
  <si>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</si>
  <si>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</si>
  <si>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</si>
  <si>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</si>
  <si>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</si>
  <si>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</si>
  <si>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</si>
  <si>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</si>
  <si>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</si>
  <si>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</si>
  <si>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</si>
  <si>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</si>
  <si>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</si>
  <si>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</si>
  <si>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</si>
  <si>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</si>
  <si>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</si>
  <si>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</si>
  <si>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</si>
  <si>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</si>
  <si>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</si>
  <si>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</si>
  <si>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</si>
  <si>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</si>
  <si>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</si>
  <si>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</si>
  <si>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</si>
  <si>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</si>
  <si>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</si>
  <si>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</si>
  <si>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</si>
  <si>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</si>
  <si>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</si>
  <si>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</si>
  <si>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</si>
  <si>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</si>
  <si>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</si>
  <si>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</si>
  <si>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</si>
  <si>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</si>
  <si>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</si>
  <si>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</si>
  <si>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</si>
  <si>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</si>
  <si>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</si>
  <si>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</si>
  <si>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</si>
  <si>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</si>
  <si>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</si>
  <si>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</si>
  <si>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</si>
  <si>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</si>
  <si>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</si>
  <si>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</si>
  <si>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</si>
  <si>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</si>
  <si>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</si>
  <si>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</si>
  <si>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</si>
  <si>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</si>
  <si>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</si>
  <si>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</si>
  <si>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</si>
  <si>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</si>
  <si>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</si>
  <si>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</si>
  <si>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</si>
  <si>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</si>
  <si>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</si>
  <si>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</si>
  <si>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</si>
  <si>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</si>
  <si>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</si>
  <si>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</si>
  <si>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</si>
  <si>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</si>
  <si>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</si>
  <si>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</si>
  <si>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</si>
  <si>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</si>
  <si>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</si>
  <si>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</si>
  <si>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</si>
  <si>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</si>
  <si>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</si>
  <si>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</si>
  <si>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</si>
  <si>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</si>
  <si>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</si>
  <si>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</si>
  <si>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</si>
  <si>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</si>
  <si>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</si>
  <si>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</si>
  <si>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</si>
  <si>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</si>
  <si>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</si>
  <si>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</si>
  <si>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</si>
  <si>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</si>
  <si>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</si>
  <si>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</si>
  <si>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</si>
  <si>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</si>
  <si>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</si>
  <si>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</si>
  <si>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</si>
  <si>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</si>
  <si>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</si>
  <si>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</si>
  <si>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</si>
  <si>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</si>
  <si>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</si>
  <si>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</si>
  <si>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</si>
  <si>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</si>
  <si>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</si>
  <si>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</si>
  <si>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</si>
  <si>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</si>
  <si>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</si>
  <si>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</si>
  <si>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</si>
  <si>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</si>
  <si>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</si>
  <si>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</si>
  <si>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</si>
  <si>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</si>
  <si>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</si>
  <si>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</si>
  <si>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</si>
  <si>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</si>
  <si>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</si>
  <si>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</si>
  <si>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</si>
  <si>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</si>
  <si>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</si>
  <si>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</si>
  <si>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</si>
  <si>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</si>
  <si>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</si>
  <si>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</si>
  <si>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</si>
  <si>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</si>
  <si>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</si>
  <si>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</si>
  <si>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</si>
  <si>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</si>
  <si>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</si>
  <si>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</si>
  <si>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</si>
  <si>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</si>
  <si>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</si>
  <si>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</si>
  <si>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</si>
  <si>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</si>
  <si>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</si>
  <si>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</si>
  <si>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</si>
  <si>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</si>
  <si>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</si>
  <si>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</si>
  <si>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</si>
  <si>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</si>
  <si>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</si>
  <si>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</si>
  <si>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</si>
  <si>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</si>
  <si>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</si>
  <si>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</si>
  <si>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</si>
  <si>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</si>
  <si>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</si>
  <si>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</si>
  <si>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</si>
  <si>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</si>
  <si>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</si>
  <si>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</si>
  <si>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</si>
  <si>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</si>
  <si>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</si>
  <si>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</si>
  <si>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</si>
  <si>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</si>
  <si>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</si>
  <si>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</si>
  <si>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</si>
  <si>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</si>
  <si>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</si>
  <si>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</si>
  <si>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</si>
  <si>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</si>
  <si>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</si>
  <si>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</si>
  <si>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</si>
  <si>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</si>
  <si>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</si>
  <si>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</si>
  <si>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</si>
  <si>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</si>
  <si>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</si>
  <si>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</si>
  <si>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</si>
  <si>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</si>
  <si>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</si>
  <si>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</si>
  <si>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</si>
  <si>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</si>
  <si>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</si>
  <si>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</si>
  <si>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</si>
  <si>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</si>
  <si>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</si>
  <si>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</si>
  <si>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</si>
  <si>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</si>
  <si>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</si>
  <si>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</si>
  <si>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</si>
  <si>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</si>
  <si>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</si>
  <si>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</si>
  <si>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</si>
  <si>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</si>
  <si>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</si>
  <si>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</si>
  <si>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</si>
  <si>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</si>
  <si>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</si>
  <si>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</si>
  <si>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</si>
  <si>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</si>
  <si>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</si>
  <si>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</si>
  <si>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</si>
  <si>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</si>
  <si>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</si>
  <si>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</si>
  <si>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</si>
  <si>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</si>
  <si>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</si>
  <si>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</si>
  <si>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</si>
  <si>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</si>
  <si>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</si>
  <si>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</si>
  <si>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</si>
  <si>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</si>
  <si>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</si>
  <si>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</si>
  <si>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</si>
  <si>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</si>
  <si>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</si>
  <si>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</si>
  <si>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</si>
  <si>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</si>
  <si>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</si>
  <si>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</si>
  <si>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</si>
  <si>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</si>
  <si>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</si>
  <si>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</si>
  <si>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</si>
  <si>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</si>
  <si>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</si>
  <si>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</si>
  <si>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</si>
  <si>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</si>
  <si>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</si>
  <si>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</si>
  <si>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</si>
  <si>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</si>
  <si>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</si>
  <si>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</si>
  <si>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</si>
  <si>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</si>
  <si>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</si>
  <si>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</si>
  <si>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</si>
  <si>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</si>
  <si>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</si>
  <si>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</si>
  <si>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</si>
  <si>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</si>
  <si>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</si>
  <si>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</si>
  <si>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</si>
  <si>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</si>
  <si>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</si>
  <si>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</si>
  <si>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</si>
  <si>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</si>
  <si>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</si>
  <si>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</si>
  <si>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</si>
  <si>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</si>
  <si>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</si>
  <si>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</si>
  <si>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</si>
  <si>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</si>
  <si>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</si>
  <si>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</si>
  <si>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</si>
  <si>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</si>
  <si>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</si>
  <si>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</si>
  <si>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</si>
  <si>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</si>
  <si>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</si>
  <si>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</si>
  <si>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</si>
  <si>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</si>
  <si>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</si>
  <si>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</si>
  <si>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</si>
  <si>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</si>
  <si>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</si>
  <si>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</si>
  <si>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</si>
  <si>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</si>
  <si>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</si>
  <si>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</si>
  <si>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</si>
  <si>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</si>
  <si>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</si>
  <si>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</si>
  <si>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</si>
  <si>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</si>
  <si>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</si>
  <si>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</si>
  <si>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</si>
  <si>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</si>
  <si>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</si>
  <si>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</si>
  <si>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</si>
  <si>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</si>
  <si>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</si>
  <si>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</si>
  <si>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</si>
  <si>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</si>
  <si>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</si>
  <si>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</si>
  <si>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</si>
  <si>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</si>
  <si>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</si>
  <si>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</si>
  <si>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</si>
  <si>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</si>
  <si>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</si>
  <si>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</si>
  <si>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</si>
  <si>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</si>
  <si>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</si>
  <si>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</si>
  <si>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</si>
  <si>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</si>
  <si>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</si>
  <si>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</si>
  <si>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</si>
  <si>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</si>
  <si>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</si>
  <si>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</si>
  <si>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</si>
  <si>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</si>
  <si>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</si>
  <si>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</si>
  <si>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</si>
  <si>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</si>
  <si>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</si>
  <si>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</si>
  <si>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</si>
  <si>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</si>
  <si>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</si>
  <si>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</si>
  <si>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</si>
  <si>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</si>
  <si>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</si>
  <si>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</si>
  <si>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</si>
  <si>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</si>
  <si>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</si>
  <si>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</si>
  <si>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</si>
  <si>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</si>
  <si>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</si>
  <si>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</si>
  <si>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</si>
  <si>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</si>
  <si>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</si>
  <si>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</si>
  <si>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</si>
  <si>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</si>
  <si>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</si>
  <si>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</si>
  <si>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</si>
  <si>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</si>
  <si>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</si>
  <si>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</si>
  <si>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</si>
  <si>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</si>
  <si>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</si>
  <si>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</si>
  <si>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</si>
  <si>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</si>
  <si>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</si>
  <si>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</si>
  <si>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</si>
  <si>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</si>
  <si>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</si>
  <si>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</si>
  <si>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</si>
  <si>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</si>
  <si>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</si>
  <si>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</si>
  <si>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</si>
  <si>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</si>
  <si>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</si>
  <si>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</si>
  <si>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</si>
  <si>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</si>
  <si>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</si>
  <si>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</si>
  <si>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</si>
  <si>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</si>
  <si>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</si>
  <si>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</si>
  <si>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</si>
  <si>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</si>
  <si>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</si>
  <si>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</si>
  <si>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</si>
  <si>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</si>
  <si>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</si>
  <si>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</si>
  <si>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</si>
  <si>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</si>
  <si>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</si>
  <si>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</si>
  <si>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</si>
  <si>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</si>
  <si>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</si>
  <si>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</si>
  <si>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</si>
  <si>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</si>
  <si>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</si>
  <si>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</si>
  <si>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</si>
  <si>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</si>
  <si>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</si>
  <si>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</si>
  <si>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</si>
  <si>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</si>
  <si>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</si>
  <si>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</si>
  <si>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</si>
  <si>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</si>
  <si>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</si>
  <si>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</si>
  <si>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</si>
  <si>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</si>
  <si>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</si>
  <si>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</si>
  <si>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</si>
  <si>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</si>
  <si>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</si>
  <si>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</si>
  <si>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</si>
  <si>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</si>
  <si>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</si>
  <si>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</si>
  <si>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</si>
  <si>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</si>
  <si>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</si>
  <si>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</si>
  <si>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</si>
  <si>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</si>
  <si>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</si>
  <si>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</si>
  <si>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</si>
  <si>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</si>
  <si>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</si>
  <si>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</si>
  <si>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</si>
  <si>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</si>
  <si>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</si>
  <si>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</si>
  <si>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</si>
  <si>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</si>
  <si>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</si>
  <si>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</si>
  <si>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</si>
  <si>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</si>
  <si>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</si>
  <si>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</si>
  <si>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</si>
  <si>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</si>
  <si>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</si>
  <si>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</si>
  <si>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</si>
  <si>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</si>
  <si>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</si>
  <si>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</si>
  <si>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</si>
  <si>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</si>
  <si>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</si>
  <si>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</si>
  <si>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</si>
  <si>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</si>
  <si>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</si>
  <si>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</si>
  <si>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</si>
  <si>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</si>
  <si>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</si>
  <si>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</si>
  <si>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</si>
  <si>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</si>
  <si>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</si>
  <si>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</si>
  <si>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</si>
  <si>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</si>
  <si>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</si>
  <si>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</si>
  <si>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</si>
  <si>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</si>
  <si>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</si>
  <si>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</si>
  <si>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</si>
  <si>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</si>
  <si>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</si>
  <si>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</si>
  <si>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</si>
  <si>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</si>
  <si>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</si>
  <si>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</si>
  <si>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</si>
  <si>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</si>
  <si>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</si>
  <si>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</si>
  <si>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</si>
  <si>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</si>
  <si>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</si>
  <si>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</si>
  <si>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</si>
  <si>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</si>
  <si>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</si>
  <si>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</si>
  <si>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</si>
  <si>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</si>
  <si>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</si>
  <si>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</si>
  <si>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</si>
  <si>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</si>
  <si>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</si>
  <si>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</si>
  <si>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</si>
  <si>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</si>
  <si>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</si>
  <si>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</si>
  <si>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</si>
  <si>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</si>
  <si>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</si>
  <si>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</si>
  <si>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</si>
  <si>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</si>
  <si>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</si>
  <si>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</si>
  <si>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</si>
  <si>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</si>
  <si>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</si>
  <si>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</si>
  <si>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</si>
  <si>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</si>
  <si>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</si>
  <si>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</si>
  <si>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</si>
  <si>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</si>
  <si>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</si>
  <si>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</si>
  <si>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</si>
  <si>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</si>
  <si>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</si>
  <si>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</si>
  <si>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</si>
  <si>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</si>
  <si>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</si>
  <si>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</si>
  <si>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</si>
  <si>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</si>
  <si>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</si>
  <si>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</si>
  <si>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</si>
  <si>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</si>
  <si>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</si>
  <si>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</si>
  <si>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</si>
  <si>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</si>
  <si>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</si>
  <si>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</si>
  <si>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</si>
  <si>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</si>
  <si>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</si>
  <si>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</si>
  <si>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</si>
  <si>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</si>
  <si>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</si>
  <si>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</si>
  <si>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</si>
  <si>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</si>
  <si>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</si>
  <si>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</si>
  <si>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</si>
  <si>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</si>
  <si>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</si>
  <si>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</si>
  <si>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</si>
  <si>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</si>
  <si>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</si>
  <si>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</si>
  <si>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</si>
  <si>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</si>
  <si>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</si>
  <si>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</si>
  <si>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</si>
  <si>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</si>
  <si>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</si>
  <si>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</si>
  <si>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</si>
  <si>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</si>
  <si>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</si>
  <si>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</si>
  <si>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</si>
  <si>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</si>
  <si>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</si>
  <si>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</si>
  <si>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</si>
  <si>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</si>
  <si>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</si>
  <si>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</si>
  <si>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</si>
  <si>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</si>
  <si>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</si>
  <si>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</si>
  <si>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</si>
  <si>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</si>
  <si>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</si>
  <si>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</si>
  <si>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</si>
  <si>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</si>
  <si>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</si>
  <si>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</si>
  <si>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</si>
  <si>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</si>
  <si>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</si>
  <si>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</si>
  <si>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</si>
  <si>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</si>
  <si>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</si>
  <si>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</si>
  <si>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</si>
  <si>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</si>
  <si>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</si>
  <si>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</si>
  <si>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</si>
  <si>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</si>
  <si>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</si>
  <si>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</si>
  <si>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</si>
  <si>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</si>
  <si>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</si>
  <si>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</si>
  <si>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</si>
  <si>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</si>
  <si>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</si>
  <si>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</si>
  <si>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</si>
  <si>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</si>
  <si>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</si>
  <si>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</si>
  <si>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</si>
  <si>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</si>
  <si>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</si>
  <si>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</si>
  <si>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</si>
  <si>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</si>
  <si>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</si>
  <si>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</si>
  <si>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</si>
  <si>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</si>
  <si>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</si>
  <si>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</si>
  <si>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</si>
  <si>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</si>
  <si>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</si>
  <si>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</si>
  <si>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</si>
  <si>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</si>
  <si>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</si>
  <si>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</si>
  <si>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</si>
  <si>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</si>
  <si>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</si>
  <si>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</si>
  <si>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</si>
  <si>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</si>
  <si>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</si>
  <si>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</si>
  <si>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</si>
  <si>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</si>
  <si>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</si>
  <si>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</si>
  <si>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</si>
  <si>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</si>
  <si>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</si>
  <si>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</si>
  <si>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</si>
  <si>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</si>
  <si>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</si>
  <si>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</si>
  <si>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</si>
  <si>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</si>
  <si>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</si>
  <si>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</si>
  <si>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</si>
  <si>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</si>
  <si>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</si>
  <si>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</si>
  <si>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</si>
  <si>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</si>
  <si>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</si>
  <si>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</si>
  <si>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</si>
  <si>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</si>
  <si>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</si>
  <si>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</si>
  <si>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</si>
  <si>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</si>
  <si>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</si>
  <si>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</si>
  <si>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</si>
  <si>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</si>
  <si>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</si>
  <si>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</si>
  <si>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</si>
  <si>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</si>
  <si>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</si>
  <si>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</si>
  <si>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</si>
  <si>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</si>
  <si>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</si>
  <si>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</si>
  <si>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</si>
  <si>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</si>
  <si>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</si>
  <si>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</si>
  <si>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</si>
  <si>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</si>
  <si>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</si>
  <si>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</si>
  <si>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</si>
  <si>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</si>
  <si>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</si>
  <si>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</si>
  <si>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</si>
  <si>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</si>
  <si>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</si>
  <si>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</si>
  <si>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</si>
  <si>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</si>
  <si>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</si>
  <si>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</si>
  <si>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</si>
  <si>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</si>
  <si>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</si>
  <si>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</si>
  <si>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</si>
  <si>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</si>
  <si>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</si>
  <si>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</si>
  <si>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</si>
  <si>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</si>
  <si>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</si>
  <si>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</si>
  <si>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</si>
  <si>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</si>
  <si>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</si>
  <si>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</si>
  <si>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</si>
  <si>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</si>
  <si>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</si>
  <si>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</si>
  <si>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</si>
  <si>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</si>
  <si>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</si>
  <si>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</si>
  <si>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</si>
  <si>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</si>
  <si>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</si>
  <si>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</si>
  <si>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</si>
  <si>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</si>
  <si>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</si>
  <si>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</si>
  <si>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</si>
  <si>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</si>
  <si>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</si>
  <si>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</si>
  <si>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</si>
  <si>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</si>
  <si>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</si>
  <si>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</si>
  <si>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</si>
  <si>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</si>
  <si>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</si>
  <si>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</si>
  <si>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</si>
  <si>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</si>
  <si>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</si>
  <si>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</si>
  <si>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</si>
  <si>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</si>
  <si>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</si>
  <si>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</si>
  <si>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</si>
  <si>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</si>
  <si>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</si>
  <si>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</si>
  <si>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</si>
  <si>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</si>
  <si>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</si>
  <si>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</si>
  <si>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</si>
  <si>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</si>
  <si>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</si>
  <si>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</si>
  <si>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</si>
  <si>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</si>
  <si>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</si>
  <si>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</si>
  <si>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</si>
  <si>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</si>
  <si>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</si>
  <si>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</si>
  <si>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</si>
  <si>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</si>
  <si>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</si>
  <si>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</si>
  <si>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</si>
  <si>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</si>
  <si>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</si>
  <si>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</si>
  <si>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</si>
  <si>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</si>
  <si>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</si>
  <si>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</si>
  <si>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</si>
  <si>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</si>
  <si>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</si>
  <si>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</si>
  <si>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</si>
  <si>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</si>
  <si>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</si>
  <si>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</si>
  <si>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</si>
  <si>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</si>
  <si>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</si>
  <si>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</si>
  <si>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</si>
  <si>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</si>
  <si>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</si>
  <si>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</si>
  <si>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</si>
  <si>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</si>
  <si>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</si>
  <si>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</si>
  <si>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</si>
  <si>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</si>
  <si>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</si>
  <si>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</si>
  <si>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</si>
  <si>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</si>
  <si>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</si>
  <si>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</si>
  <si>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</si>
  <si>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</si>
  <si>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</si>
  <si>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</si>
  <si>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</si>
  <si>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</si>
  <si>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</si>
  <si>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</si>
  <si>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</si>
  <si>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</si>
  <si>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</si>
  <si>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</si>
  <si>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</si>
  <si>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</si>
  <si>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</si>
  <si>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</si>
  <si>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</si>
  <si>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</si>
  <si>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</si>
  <si>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</si>
  <si>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</si>
  <si>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</si>
  <si>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</si>
  <si>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</si>
  <si>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</si>
  <si>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</si>
  <si>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</si>
  <si>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</si>
  <si>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</si>
  <si>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</si>
  <si>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</si>
  <si>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</si>
  <si>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</si>
  <si>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</si>
  <si>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</si>
  <si>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</si>
  <si>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</si>
  <si>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</si>
  <si>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</si>
  <si>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</si>
  <si>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</si>
  <si>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</si>
  <si>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</si>
  <si>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</si>
  <si>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</si>
  <si>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</si>
  <si>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</si>
  <si>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</si>
  <si>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</si>
  <si>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</si>
  <si>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</si>
  <si>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</si>
  <si>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</si>
  <si>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</si>
  <si>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</si>
  <si>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</si>
  <si>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</si>
  <si>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</si>
  <si>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</si>
  <si>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</si>
  <si>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</si>
  <si>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</si>
  <si>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</si>
  <si>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</si>
  <si>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</si>
  <si>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</si>
  <si>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</si>
  <si>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</si>
  <si>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</si>
  <si>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</si>
  <si>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</si>
  <si>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</si>
  <si>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</si>
  <si>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</si>
  <si>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</si>
  <si>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</si>
  <si>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</si>
  <si>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</si>
  <si>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</si>
  <si>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</si>
  <si>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</si>
  <si>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</si>
  <si>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</si>
  <si>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</si>
  <si>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</si>
  <si>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</si>
  <si>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</si>
  <si>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</si>
  <si>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</si>
  <si>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</si>
  <si>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</si>
  <si>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</si>
  <si>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</si>
  <si>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</si>
  <si>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</si>
  <si>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</si>
  <si>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</si>
  <si>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</si>
  <si>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</si>
  <si>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</si>
  <si>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</si>
  <si>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</si>
  <si>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</si>
  <si>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</si>
  <si>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</si>
  <si>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</si>
  <si>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</si>
  <si>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</si>
  <si>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</si>
  <si>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</si>
  <si>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</si>
  <si>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</si>
  <si>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</si>
  <si>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</si>
  <si>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</si>
  <si>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</si>
  <si>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</si>
  <si>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</si>
  <si>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</si>
  <si>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</si>
  <si>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</si>
  <si>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</si>
  <si>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</si>
  <si>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</si>
  <si>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</si>
  <si>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</si>
  <si>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</si>
  <si>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</si>
  <si>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</si>
  <si>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</si>
  <si>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</si>
  <si>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</si>
  <si>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</si>
  <si>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</si>
  <si>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</si>
  <si>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</si>
  <si>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</si>
  <si>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</si>
  <si>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</si>
  <si>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</si>
  <si>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</si>
  <si>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</si>
  <si>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</si>
  <si>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</si>
  <si>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</si>
  <si>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</si>
  <si>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</si>
  <si>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</si>
  <si>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</si>
  <si>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</si>
  <si>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</si>
  <si>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</si>
  <si>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</si>
  <si>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</si>
  <si>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</si>
  <si>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</si>
  <si>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</si>
  <si>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</si>
  <si>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</si>
  <si>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</si>
  <si>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</si>
  <si>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</si>
  <si>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</si>
  <si>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</si>
  <si>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</si>
  <si>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</si>
  <si>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</si>
  <si>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</si>
  <si>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</si>
  <si>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</si>
  <si>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</si>
  <si>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</si>
  <si>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</si>
  <si>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</si>
  <si>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</si>
  <si>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</si>
  <si>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</si>
  <si>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</si>
  <si>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</si>
  <si>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</si>
  <si>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</si>
  <si>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</si>
  <si>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</si>
  <si>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</si>
  <si>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</si>
  <si>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</si>
  <si>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</si>
  <si>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</si>
  <si>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</si>
  <si>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</si>
  <si>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</si>
  <si>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</si>
  <si>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</si>
  <si>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</si>
  <si>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</si>
  <si>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</si>
  <si>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</si>
  <si>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</si>
  <si>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</si>
  <si>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</si>
  <si>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</si>
  <si>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</si>
  <si>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</si>
  <si>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</si>
  <si>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</si>
  <si>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</si>
  <si>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</si>
  <si>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</si>
  <si>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</si>
  <si>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</si>
  <si>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</si>
  <si>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</si>
  <si>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</si>
  <si>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</si>
  <si>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</si>
  <si>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</si>
  <si>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</si>
  <si>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</si>
  <si>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</si>
  <si>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</si>
  <si>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</si>
  <si>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</si>
  <si>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</si>
  <si>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</si>
  <si>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</si>
  <si>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</si>
  <si>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</si>
  <si>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</si>
  <si>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</si>
  <si>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</si>
  <si>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</si>
  <si>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</si>
  <si>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</si>
  <si>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</si>
  <si>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</si>
  <si>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</si>
  <si>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</si>
  <si>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</si>
  <si>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</si>
  <si>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</si>
  <si>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</si>
  <si>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</si>
  <si>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</si>
  <si>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</si>
  <si>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</si>
  <si>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</si>
  <si>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</si>
  <si>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</si>
  <si>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</si>
  <si>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</si>
  <si>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</si>
  <si>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</si>
  <si>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</si>
  <si>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</si>
  <si>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</si>
  <si>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</si>
  <si>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</si>
  <si>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</si>
  <si>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</si>
  <si>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</si>
  <si>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</si>
  <si>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</si>
  <si>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</si>
  <si>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</si>
  <si>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</si>
  <si>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</si>
  <si>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</si>
  <si>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</si>
  <si>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</si>
  <si>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</si>
  <si>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</si>
  <si>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</si>
  <si>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</si>
  <si>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</si>
  <si>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</si>
  <si>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</si>
  <si>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</si>
  <si>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</si>
  <si>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</si>
  <si>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</si>
  <si>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</si>
  <si>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</si>
  <si>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</si>
  <si>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</si>
  <si>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</si>
  <si>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</si>
  <si>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</si>
  <si>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</si>
  <si>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</si>
  <si>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</si>
  <si>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</si>
  <si>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</si>
  <si>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</si>
  <si>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</si>
  <si>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</si>
  <si>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</si>
  <si>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</si>
  <si>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</si>
  <si>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</si>
  <si>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</si>
  <si>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</si>
  <si>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</si>
  <si>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</si>
  <si>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</si>
  <si>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</si>
  <si>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</si>
  <si>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</si>
  <si>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</si>
  <si>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</si>
  <si>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</si>
  <si>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</si>
  <si>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</si>
  <si>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</si>
  <si>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</si>
  <si>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</si>
  <si>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</si>
  <si>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</si>
  <si>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</si>
  <si>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</si>
  <si>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</si>
  <si>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</si>
  <si>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</si>
  <si>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</si>
  <si>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</si>
  <si>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</si>
  <si>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</si>
  <si>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</si>
  <si>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</si>
  <si>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</si>
  <si>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</si>
  <si>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</si>
  <si>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</si>
  <si>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</si>
  <si>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</si>
  <si>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</si>
  <si>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</si>
  <si>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</si>
  <si>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</si>
  <si>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</si>
  <si>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</si>
  <si>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</si>
  <si>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</si>
  <si>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</si>
  <si>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</si>
  <si>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</si>
  <si>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</si>
  <si>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</si>
  <si>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</si>
  <si>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</si>
  <si>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</si>
  <si>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</si>
  <si>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</si>
  <si>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</si>
  <si>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</si>
  <si>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</si>
  <si>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</si>
  <si>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</si>
  <si>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</si>
  <si>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</si>
  <si>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</si>
  <si>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</si>
  <si>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</si>
  <si>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</si>
  <si>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</si>
  <si>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</si>
  <si>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</si>
  <si>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</si>
  <si>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</si>
  <si>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</si>
  <si>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</si>
  <si>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</si>
  <si>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</si>
  <si>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</si>
  <si>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</si>
  <si>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</si>
  <si>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</si>
  <si>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</si>
  <si>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</si>
  <si>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</si>
  <si>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</si>
  <si>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</si>
  <si>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</si>
  <si>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</si>
  <si>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</si>
  <si>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</si>
  <si>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</si>
  <si>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</si>
  <si>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</si>
  <si>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</si>
  <si>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</si>
  <si>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</si>
  <si>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</si>
  <si>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</si>
  <si>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</si>
  <si>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</si>
  <si>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</si>
  <si>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</si>
  <si>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</si>
  <si>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</si>
  <si>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</si>
  <si>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</si>
  <si>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</si>
  <si>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</si>
  <si>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</si>
  <si>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</si>
  <si>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</si>
  <si>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</si>
  <si>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</si>
  <si>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</si>
  <si>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</si>
  <si>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</si>
  <si>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</si>
  <si>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</si>
  <si>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</si>
  <si>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</si>
  <si>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</si>
  <si>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</si>
  <si>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</si>
  <si>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</si>
  <si>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</si>
  <si>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</si>
  <si>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</si>
  <si>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</si>
  <si>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</si>
  <si>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</si>
  <si>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</si>
  <si>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</si>
  <si>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</si>
  <si>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</si>
  <si>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</si>
  <si>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</si>
  <si>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</si>
  <si>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</si>
  <si>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</si>
  <si>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</si>
  <si>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</si>
  <si>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</si>
  <si>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</si>
  <si>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</si>
  <si>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</si>
  <si>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</si>
  <si>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</si>
  <si>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</si>
  <si>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</si>
  <si>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</si>
  <si>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</si>
  <si>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</si>
  <si>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</si>
  <si>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</si>
  <si>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</si>
  <si>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</si>
  <si>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</si>
  <si>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</si>
  <si>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</si>
  <si>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</si>
  <si>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</si>
  <si>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</si>
  <si>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</si>
  <si>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</si>
  <si>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</si>
  <si>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</si>
  <si>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</si>
  <si>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</si>
  <si>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</si>
  <si>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</si>
  <si>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</si>
  <si>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</si>
  <si>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</si>
  <si>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</si>
  <si>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</si>
  <si>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</si>
  <si>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</si>
  <si>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</si>
  <si>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</si>
  <si>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</si>
  <si>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</si>
  <si>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</si>
  <si>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</si>
  <si>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</si>
  <si>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</si>
  <si>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</si>
  <si>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</si>
  <si>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</si>
  <si>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</si>
  <si>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</si>
  <si>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</si>
  <si>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</si>
  <si>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</si>
  <si>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</si>
  <si>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</si>
  <si>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</si>
  <si>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</si>
  <si>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</si>
  <si>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</si>
  <si>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</si>
  <si>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</si>
  <si>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</si>
  <si>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</si>
  <si>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</si>
  <si>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</si>
  <si>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</si>
  <si>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</si>
  <si>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</si>
  <si>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</si>
  <si>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</si>
  <si>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</si>
  <si>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</si>
  <si>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</si>
  <si>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</si>
  <si>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</si>
  <si>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</si>
  <si>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</si>
  <si>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</si>
  <si>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</si>
  <si>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</si>
  <si>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</si>
  <si>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</si>
  <si>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</si>
  <si>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</si>
  <si>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</si>
  <si>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</si>
  <si>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</si>
  <si>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</si>
  <si>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</si>
  <si>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</si>
  <si>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</si>
  <si>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</si>
  <si>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</si>
  <si>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</si>
  <si>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</si>
  <si>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</si>
  <si>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</si>
  <si>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</si>
  <si>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</si>
  <si>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</si>
  <si>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</si>
  <si>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</si>
  <si>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</si>
  <si>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</si>
  <si>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</si>
  <si>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</si>
  <si>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</si>
  <si>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</si>
  <si>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</si>
  <si>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</si>
  <si>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</si>
  <si>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</si>
  <si>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</si>
  <si>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</si>
  <si>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</si>
  <si>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</si>
  <si>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</si>
  <si>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</si>
  <si>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</si>
  <si>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</si>
  <si>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</si>
  <si>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</si>
  <si>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</si>
  <si>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</si>
  <si>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</si>
  <si>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</si>
  <si>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</si>
  <si>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</si>
  <si>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</si>
  <si>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</si>
  <si>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</si>
  <si>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</si>
  <si>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</si>
  <si>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</si>
  <si>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</si>
  <si>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</si>
  <si>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</si>
  <si>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</si>
  <si>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</si>
  <si>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</si>
  <si>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</si>
  <si>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</si>
  <si>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</si>
  <si>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</si>
  <si>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</si>
  <si>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</si>
  <si>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</si>
  <si>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</si>
  <si>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</si>
  <si>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</si>
  <si>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</si>
  <si>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</si>
  <si>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</si>
  <si>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</si>
  <si>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</si>
  <si>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</si>
  <si>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</si>
  <si>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</si>
  <si>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</si>
  <si>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</si>
  <si>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</si>
  <si>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</si>
  <si>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</si>
  <si>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</si>
  <si>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</si>
  <si>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</si>
  <si>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</si>
  <si>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</si>
  <si>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</si>
  <si>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</si>
  <si>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</si>
  <si>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</si>
  <si>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</si>
  <si>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</si>
  <si>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</si>
  <si>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</si>
  <si>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</si>
  <si>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</si>
  <si>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</si>
  <si>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</si>
  <si>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</si>
  <si>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</si>
  <si>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</si>
  <si>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</si>
  <si>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</si>
  <si>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</si>
  <si>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</si>
  <si>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</si>
  <si>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</si>
  <si>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</si>
  <si>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</si>
  <si>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</si>
  <si>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</si>
  <si>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</si>
  <si>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</si>
  <si>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</si>
  <si>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</si>
  <si>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</si>
  <si>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</si>
  <si>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</si>
  <si>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</si>
  <si>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</si>
  <si>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</si>
  <si>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</si>
  <si>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</si>
  <si>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</si>
  <si>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</si>
  <si>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</si>
  <si>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</si>
  <si>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</si>
  <si>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</si>
  <si>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</si>
  <si>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</si>
  <si>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</si>
  <si>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</si>
  <si>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</si>
  <si>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</si>
  <si>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</si>
  <si>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</si>
  <si>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</si>
  <si>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</si>
  <si>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</si>
  <si>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</si>
  <si>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</si>
  <si>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</si>
  <si>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</si>
  <si>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</si>
  <si>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</si>
  <si>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</si>
  <si>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</si>
  <si>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</si>
  <si>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</si>
  <si>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</si>
  <si>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</si>
  <si>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</si>
  <si>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</si>
  <si>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</si>
  <si>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</si>
  <si>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</si>
  <si>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</si>
  <si>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</si>
  <si>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</si>
  <si>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</si>
  <si>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</si>
  <si>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</si>
  <si>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</si>
  <si>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</si>
  <si>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</si>
  <si>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</si>
  <si>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</si>
  <si>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</si>
  <si>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</si>
  <si>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</si>
  <si>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</si>
  <si>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</si>
  <si>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</si>
  <si>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</si>
  <si>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</si>
  <si>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</si>
  <si>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</si>
  <si>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</si>
  <si>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</si>
  <si>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</si>
  <si>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</si>
  <si>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</si>
  <si>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</si>
  <si>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</si>
  <si>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</si>
  <si>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</si>
  <si>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</si>
  <si>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</si>
  <si>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</si>
  <si>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</si>
  <si>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</si>
  <si>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</si>
  <si>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</si>
  <si>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</si>
  <si>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</si>
  <si>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</si>
  <si>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</si>
  <si>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</si>
  <si>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</si>
  <si>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</si>
  <si>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</si>
  <si>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</si>
  <si>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</si>
  <si>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</si>
  <si>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</si>
  <si>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</si>
  <si>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</si>
  <si>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</si>
  <si>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</si>
  <si>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</si>
  <si>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</si>
  <si>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</si>
  <si>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</si>
  <si>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</si>
  <si>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</si>
  <si>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</si>
  <si>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</si>
  <si>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</si>
  <si>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</si>
  <si>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</si>
  <si>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</si>
  <si>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</si>
  <si>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</si>
  <si>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</si>
  <si>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</si>
  <si>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</si>
  <si>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</si>
  <si>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</si>
  <si>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</si>
  <si>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</si>
  <si>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</si>
  <si>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</si>
  <si>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</si>
  <si>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</si>
  <si>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</si>
  <si>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</si>
  <si>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</si>
  <si>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</si>
  <si>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</si>
  <si>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</si>
  <si>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</si>
  <si>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</si>
  <si>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</si>
  <si>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</si>
  <si>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</si>
  <si>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</si>
  <si>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</si>
  <si>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</si>
  <si>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</si>
  <si>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</si>
  <si>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</si>
  <si>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</si>
  <si>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</si>
  <si>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</si>
  <si>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</si>
  <si>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</si>
  <si>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</si>
  <si>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</si>
  <si>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</si>
  <si>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</si>
  <si>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</si>
  <si>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</si>
  <si>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</si>
  <si>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</si>
  <si>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</si>
  <si>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</si>
  <si>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</si>
  <si>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</si>
  <si>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</si>
  <si>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</si>
  <si>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</si>
  <si>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</si>
  <si>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</si>
  <si>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</si>
  <si>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</si>
  <si>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</si>
  <si>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</si>
  <si>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</si>
  <si>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</si>
  <si>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</si>
  <si>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</si>
  <si>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</si>
  <si>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</si>
  <si>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</si>
  <si>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</si>
  <si>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</si>
  <si>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</si>
  <si>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</si>
  <si>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</si>
  <si>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</si>
  <si>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</si>
  <si>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</si>
  <si>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</si>
  <si>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</si>
  <si>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</si>
  <si>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</si>
  <si>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</si>
  <si>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</si>
  <si>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</si>
  <si>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</si>
  <si>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</si>
  <si>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</si>
  <si>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</si>
  <si>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</si>
  <si>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</si>
  <si>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</si>
  <si>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</si>
  <si>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</si>
  <si>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</si>
  <si>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</si>
  <si>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</si>
  <si>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</si>
  <si>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</si>
  <si>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</si>
  <si>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</si>
  <si>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</si>
  <si>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</si>
  <si>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</si>
  <si>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</si>
  <si>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</si>
  <si>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</si>
  <si>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</si>
  <si>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</si>
  <si>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</si>
  <si>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</si>
  <si>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</si>
  <si>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</si>
  <si>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</si>
  <si>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</si>
  <si>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</si>
  <si>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</si>
  <si>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</si>
  <si>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</si>
  <si>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</si>
  <si>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</si>
  <si>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</si>
  <si>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</si>
  <si>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</si>
  <si>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</si>
  <si>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</si>
  <si>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</si>
  <si>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</si>
  <si>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</si>
  <si>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</si>
  <si>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</si>
  <si>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</si>
  <si>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</si>
  <si>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</si>
  <si>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</si>
  <si>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</si>
  <si>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</si>
  <si>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</si>
  <si>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</si>
  <si>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</si>
  <si>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</si>
  <si>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</si>
  <si>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</si>
  <si>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</si>
  <si>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</si>
  <si>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</si>
  <si>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</si>
  <si>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</si>
  <si>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</si>
  <si>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</si>
  <si>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</si>
  <si>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</si>
  <si>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</si>
  <si>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</si>
  <si>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</si>
  <si>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</si>
  <si>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</si>
  <si>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</si>
  <si>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</si>
  <si>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</si>
  <si>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</si>
  <si>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</si>
  <si>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</si>
  <si>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</si>
  <si>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</si>
  <si>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</si>
  <si>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</si>
  <si>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</si>
  <si>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</si>
  <si>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</si>
  <si>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</si>
  <si>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</si>
  <si>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</si>
  <si>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</si>
  <si>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</si>
  <si>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</si>
  <si>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</si>
  <si>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</si>
  <si>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</si>
  <si>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</si>
  <si>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</si>
  <si>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</si>
  <si>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</si>
  <si>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</si>
  <si>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</si>
  <si>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</si>
  <si>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</si>
  <si>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</si>
  <si>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</si>
  <si>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</si>
  <si>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</si>
  <si>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</si>
  <si>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</si>
  <si>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</si>
  <si>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</si>
  <si>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</si>
  <si>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</si>
  <si>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</si>
  <si>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</si>
  <si>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</si>
  <si>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</si>
  <si>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</si>
  <si>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</si>
  <si>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</si>
  <si>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</si>
  <si>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</si>
  <si>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</si>
  <si>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</si>
  <si>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</si>
  <si>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</si>
  <si>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</si>
  <si>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</si>
  <si>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</si>
  <si>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</si>
  <si>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</si>
  <si>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</si>
  <si>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</si>
  <si>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</si>
  <si>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</si>
  <si>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</si>
  <si>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</si>
  <si>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</si>
  <si>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</si>
  <si>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</si>
  <si>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</si>
  <si>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</si>
  <si>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</si>
  <si>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</si>
  <si>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</si>
  <si>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</si>
  <si>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</si>
  <si>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</si>
  <si>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</si>
  <si>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</si>
  <si>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</si>
  <si>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</si>
  <si>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</si>
  <si>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</si>
  <si>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</si>
  <si>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</si>
  <si>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</si>
  <si>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</si>
  <si>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</si>
  <si>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</si>
  <si>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</si>
  <si>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</si>
  <si>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</si>
  <si>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</si>
  <si>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</si>
  <si>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</si>
  <si>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</si>
  <si>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</si>
  <si>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</si>
  <si>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</si>
  <si>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</si>
  <si>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</si>
  <si>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</si>
  <si>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</si>
  <si>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</si>
  <si>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</si>
  <si>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</si>
  <si>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</si>
  <si>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</si>
  <si>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</si>
  <si>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</si>
  <si>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</si>
  <si>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</si>
  <si>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</si>
  <si>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</si>
  <si>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</si>
  <si>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</si>
  <si>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</si>
  <si>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</si>
  <si>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</si>
  <si>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</si>
  <si>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</si>
  <si>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</si>
  <si>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</si>
  <si>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</si>
  <si>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</si>
  <si>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</si>
  <si>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</si>
  <si>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</si>
  <si>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</si>
  <si>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</si>
  <si>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</si>
  <si>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</si>
  <si>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</si>
  <si>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</si>
  <si>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</si>
  <si>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</si>
  <si>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</si>
  <si>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</si>
  <si>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</si>
  <si>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</si>
  <si>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</si>
  <si>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</si>
  <si>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</si>
  <si>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</si>
  <si>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</si>
  <si>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</si>
  <si>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</si>
  <si>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</si>
  <si>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</si>
  <si>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</si>
  <si>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</si>
  <si>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</si>
  <si>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</si>
  <si>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</si>
  <si>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</si>
  <si>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</si>
  <si>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</si>
  <si>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</si>
  <si>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</si>
  <si>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</si>
  <si>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</si>
  <si>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</si>
  <si>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</si>
  <si>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</si>
  <si>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</si>
  <si>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</si>
  <si>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</si>
  <si>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</si>
  <si>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</si>
  <si>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</si>
  <si>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</si>
  <si>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</si>
  <si>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</si>
  <si>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</si>
  <si>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</si>
  <si>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</si>
  <si>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</si>
  <si>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</si>
  <si>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</si>
  <si>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</si>
  <si>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</si>
  <si>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</si>
  <si>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</si>
  <si>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</si>
  <si>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</si>
  <si>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</si>
  <si>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</si>
  <si>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</si>
  <si>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</si>
  <si>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</si>
  <si>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</si>
  <si>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</si>
  <si>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</si>
  <si>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</si>
  <si>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</si>
  <si>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</si>
  <si>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</si>
  <si>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</si>
  <si>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</si>
  <si>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</si>
  <si>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</si>
  <si>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</si>
  <si>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</si>
  <si>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</si>
  <si>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</si>
  <si>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</si>
  <si>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</si>
  <si>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</si>
  <si>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</si>
  <si>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</si>
  <si>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</si>
  <si>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</si>
  <si>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</si>
  <si>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</si>
  <si>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</si>
  <si>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</si>
  <si>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</si>
  <si>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</si>
  <si>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</si>
  <si>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</si>
  <si>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</si>
  <si>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</si>
  <si>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</si>
  <si>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</si>
  <si>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</si>
  <si>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</si>
  <si>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</si>
  <si>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</si>
  <si>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</si>
  <si>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</si>
  <si>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</si>
  <si>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</si>
  <si>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</si>
  <si>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</si>
  <si>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</si>
  <si>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</si>
  <si>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</si>
  <si>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</si>
  <si>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</si>
  <si>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</si>
  <si>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</si>
  <si>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</si>
  <si>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</si>
  <si>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</si>
  <si>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</si>
  <si>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</si>
  <si>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</si>
  <si>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</si>
  <si>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</si>
  <si>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</si>
  <si>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</si>
  <si>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</si>
  <si>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</si>
  <si>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</si>
  <si>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</si>
  <si>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</si>
  <si>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</si>
  <si>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</si>
  <si>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</si>
  <si>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</si>
  <si>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</si>
  <si>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</si>
  <si>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</si>
  <si>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</si>
  <si>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</si>
  <si>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</si>
  <si>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</si>
  <si>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</si>
  <si>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</si>
  <si>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</si>
  <si>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</si>
  <si>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</si>
  <si>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</si>
  <si>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</si>
  <si>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</si>
  <si>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</si>
  <si>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</si>
  <si>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</si>
  <si>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</si>
  <si>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</si>
  <si>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</si>
  <si>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</si>
  <si>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</si>
  <si>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</si>
  <si>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</si>
  <si>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</si>
  <si>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</si>
  <si>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</si>
  <si>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</si>
  <si>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</si>
  <si>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</si>
  <si>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</si>
  <si>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</si>
  <si>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</si>
  <si>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</si>
  <si>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</si>
  <si>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</si>
  <si>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</si>
  <si>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</si>
  <si>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</si>
  <si>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</si>
  <si>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</si>
  <si>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</si>
  <si>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</si>
  <si>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</si>
  <si>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</si>
  <si>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</si>
  <si>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</si>
  <si>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</si>
  <si>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</si>
  <si>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</si>
  <si>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</si>
  <si>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</si>
  <si>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</si>
  <si>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</si>
  <si>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</si>
  <si>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</si>
  <si>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</si>
  <si>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</si>
  <si>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</si>
  <si>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</si>
  <si>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</si>
  <si>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</si>
  <si>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</si>
  <si>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</si>
  <si>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</si>
  <si>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</si>
  <si>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</si>
  <si>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</si>
  <si>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</si>
  <si>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</si>
  <si>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</si>
  <si>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</si>
  <si>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</si>
  <si>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</si>
  <si>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</si>
  <si>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</si>
  <si>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</si>
  <si>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</si>
  <si>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</si>
  <si>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</si>
  <si>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</si>
  <si>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</si>
  <si>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</si>
  <si>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</si>
  <si>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</si>
  <si>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</si>
  <si>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</si>
  <si>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</si>
  <si>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</si>
  <si>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</si>
  <si>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</si>
  <si>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</si>
  <si>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</si>
  <si>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</si>
  <si>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</si>
  <si>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</si>
  <si>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</si>
  <si>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</si>
  <si>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</si>
  <si>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</si>
  <si>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</si>
  <si>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</si>
  <si>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</si>
  <si>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</si>
  <si>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</si>
  <si>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</si>
  <si>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</si>
  <si>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</si>
  <si>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</si>
  <si>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</si>
  <si>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</si>
  <si>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</si>
  <si>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</si>
  <si>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</si>
  <si>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</si>
  <si>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</si>
  <si>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</si>
  <si>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</si>
  <si>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</si>
  <si>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</si>
  <si>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</si>
  <si>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</si>
  <si>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</si>
  <si>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</si>
  <si>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</si>
  <si>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</si>
  <si>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</si>
  <si>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</si>
  <si>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</si>
  <si>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</si>
  <si>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</si>
  <si>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</si>
  <si>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</si>
  <si>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</si>
  <si>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</si>
  <si>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</si>
  <si>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</si>
  <si>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</si>
  <si>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</si>
  <si>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</si>
  <si>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</si>
  <si>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</si>
  <si>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</si>
  <si>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</si>
  <si>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</si>
  <si>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</si>
  <si>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</si>
  <si>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</si>
  <si>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</si>
  <si>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</si>
  <si>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</si>
  <si>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</si>
  <si>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</si>
  <si>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</si>
  <si>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</si>
  <si>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</si>
  <si>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</si>
  <si>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</si>
  <si>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</si>
  <si>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</si>
  <si>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</si>
  <si>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</si>
  <si>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</si>
  <si>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</si>
  <si>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</si>
  <si>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</si>
  <si>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</si>
  <si>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</si>
  <si>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</si>
  <si>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</si>
  <si>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</si>
  <si>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</si>
  <si>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</si>
  <si>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</si>
  <si>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</si>
  <si>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</si>
  <si>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</si>
  <si>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</si>
  <si>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</si>
  <si>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</si>
  <si>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</si>
  <si>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</si>
  <si>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</si>
  <si>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</si>
  <si>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</si>
  <si>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</si>
  <si>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</si>
  <si>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</si>
  <si>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</si>
  <si>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</si>
  <si>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</si>
  <si>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</si>
  <si>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</si>
  <si>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</si>
  <si>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</si>
  <si>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</si>
  <si>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</si>
  <si>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</si>
  <si>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</si>
  <si>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</si>
  <si>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</si>
  <si>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</si>
  <si>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</si>
  <si>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</si>
  <si>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</si>
  <si>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</si>
  <si>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</si>
  <si>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</si>
  <si>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</si>
  <si>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</si>
  <si>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</si>
  <si>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</si>
  <si>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</si>
  <si>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</si>
  <si>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</si>
  <si>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</si>
  <si>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</si>
  <si>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</si>
  <si>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</si>
  <si>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</si>
  <si>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</si>
  <si>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</si>
  <si>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</si>
  <si>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</si>
  <si>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</si>
  <si>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</si>
  <si>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</si>
  <si>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</si>
  <si>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</si>
  <si>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</si>
  <si>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</si>
  <si>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</si>
  <si>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</si>
  <si>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</si>
  <si>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</si>
  <si>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</si>
  <si>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</si>
  <si>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</si>
  <si>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</si>
  <si>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</si>
  <si>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</si>
  <si>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</si>
  <si>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</si>
  <si>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</si>
  <si>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</si>
  <si>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</si>
  <si>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</si>
  <si>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</si>
  <si>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</si>
  <si>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</si>
  <si>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</si>
  <si>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</si>
  <si>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</si>
  <si>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</si>
  <si>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</si>
  <si>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</si>
  <si>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</si>
  <si>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</si>
  <si>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</si>
  <si>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</si>
  <si>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</si>
  <si>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</si>
  <si>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</si>
  <si>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</si>
  <si>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</si>
  <si>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</si>
  <si>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</si>
  <si>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</si>
  <si>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</si>
  <si>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</si>
  <si>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</si>
  <si>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</si>
  <si>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</si>
  <si>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</si>
  <si>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</si>
  <si>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</si>
  <si>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</si>
  <si>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</si>
  <si>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</si>
  <si>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</si>
  <si>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</si>
  <si>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</si>
  <si>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</si>
  <si>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</si>
  <si>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</si>
  <si>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</si>
  <si>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</si>
  <si>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</si>
  <si>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</si>
  <si>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</si>
  <si>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</si>
  <si>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</si>
  <si>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</si>
  <si>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</si>
  <si>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</si>
  <si>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</si>
  <si>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</si>
  <si>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</si>
  <si>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</si>
  <si>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</si>
  <si>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</si>
  <si>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</si>
  <si>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</si>
  <si>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</si>
  <si>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</si>
  <si>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</si>
  <si>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</si>
  <si>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</si>
  <si>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</si>
  <si>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</si>
  <si>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</si>
  <si>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</si>
  <si>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</si>
  <si>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</si>
  <si>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</si>
  <si>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</si>
  <si>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</si>
  <si>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</si>
  <si>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</si>
  <si>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</si>
  <si>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</si>
  <si>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</si>
  <si>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</si>
  <si>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</si>
  <si>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</si>
  <si>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</si>
  <si>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</si>
  <si>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</si>
  <si>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</si>
  <si>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</si>
  <si>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</si>
  <si>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</si>
  <si>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</si>
  <si>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</si>
  <si>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</si>
  <si>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</si>
  <si>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</si>
  <si>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</si>
  <si>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</si>
  <si>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</si>
  <si>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</si>
  <si>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</si>
  <si>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</si>
  <si>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</si>
  <si>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</si>
  <si>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</si>
  <si>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</si>
  <si>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</si>
  <si>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</si>
  <si>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</si>
  <si>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</si>
  <si>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</si>
  <si>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</si>
  <si>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</si>
  <si>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</si>
  <si>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</si>
  <si>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</si>
  <si>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</si>
  <si>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</si>
  <si>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</si>
  <si>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</si>
  <si>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</si>
  <si>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</si>
  <si>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</si>
  <si>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</si>
  <si>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</si>
  <si>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</si>
  <si>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</si>
  <si>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</si>
  <si>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</si>
  <si>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</si>
  <si>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</si>
  <si>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</si>
  <si>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</si>
  <si>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</si>
  <si>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</si>
  <si>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</si>
  <si>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</si>
  <si>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</si>
  <si>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</si>
  <si>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</si>
  <si>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</si>
  <si>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</si>
  <si>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</si>
  <si>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</si>
  <si>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</si>
  <si>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</si>
  <si>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</si>
  <si>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</si>
  <si>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</si>
  <si>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</si>
  <si>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</si>
  <si>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</si>
  <si>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</si>
  <si>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</si>
  <si>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</si>
  <si>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</si>
  <si>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</si>
  <si>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</si>
  <si>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</si>
  <si>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</si>
  <si>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</si>
  <si>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</si>
  <si>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</si>
  <si>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</si>
  <si>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</si>
  <si>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</si>
  <si>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</si>
  <si>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</si>
  <si>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</si>
  <si>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</si>
  <si>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</si>
  <si>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</si>
  <si>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</si>
  <si>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</si>
  <si>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</si>
  <si>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</si>
  <si>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</si>
  <si>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</si>
  <si>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</si>
  <si>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</si>
  <si>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</si>
  <si>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</si>
  <si>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</si>
  <si>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</si>
  <si>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</si>
  <si>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</si>
  <si>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</si>
  <si>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</si>
  <si>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</si>
  <si>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</si>
  <si>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</si>
  <si>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</si>
  <si>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</si>
  <si>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</si>
  <si>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</si>
  <si>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</si>
  <si>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</si>
  <si>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</si>
  <si>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</si>
  <si>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</si>
  <si>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</si>
  <si>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</si>
  <si>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</si>
  <si>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</si>
  <si>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</si>
  <si>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</si>
  <si>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</si>
  <si>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</si>
  <si>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</si>
  <si>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</si>
  <si>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</si>
  <si>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</si>
  <si>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</si>
  <si>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</si>
  <si>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</si>
  <si>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</si>
  <si>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</si>
  <si>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</si>
  <si>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</si>
  <si>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</si>
  <si>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</si>
  <si>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</si>
  <si>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</si>
  <si>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</si>
  <si>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</si>
  <si>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</si>
  <si>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</si>
  <si>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</si>
  <si>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</si>
  <si>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</si>
  <si>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</si>
  <si>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</si>
  <si>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</si>
  <si>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</si>
  <si>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</si>
  <si>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</si>
  <si>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</si>
  <si>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</si>
  <si>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</si>
  <si>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</si>
  <si>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</si>
  <si>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</si>
  <si>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</si>
  <si>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</si>
  <si>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</si>
  <si>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</si>
  <si>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</si>
  <si>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</si>
  <si>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</si>
  <si>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</si>
  <si>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</si>
  <si>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</si>
  <si>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</si>
  <si>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</si>
  <si>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</si>
  <si>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</si>
  <si>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</si>
  <si>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</si>
  <si>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</si>
  <si>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</si>
  <si>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</si>
  <si>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</si>
  <si>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</si>
  <si>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</si>
  <si>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</si>
  <si>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</si>
  <si>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</si>
  <si>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</si>
  <si>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</si>
  <si>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</si>
  <si>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</si>
  <si>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</si>
  <si>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</si>
  <si>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</si>
  <si>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</si>
  <si>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</si>
  <si>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</si>
  <si>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</si>
  <si>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</si>
  <si>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</si>
  <si>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</si>
  <si>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</si>
  <si>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</si>
  <si>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</si>
  <si>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</si>
  <si>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</si>
  <si>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</si>
  <si>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</si>
  <si>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</si>
  <si>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</si>
  <si>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</si>
  <si>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</si>
  <si>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</si>
  <si>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</si>
  <si>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</si>
  <si>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</si>
  <si>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</si>
  <si>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</si>
  <si>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</si>
  <si>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</si>
  <si>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</si>
  <si>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</si>
  <si>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</si>
  <si>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</si>
  <si>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</si>
  <si>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</si>
  <si>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</si>
  <si>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</si>
  <si>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</si>
  <si>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</si>
  <si>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</si>
  <si>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</si>
  <si>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</si>
  <si>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</si>
  <si>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</si>
  <si>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</si>
  <si>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</si>
  <si>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</si>
  <si>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</si>
  <si>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</si>
  <si>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</si>
  <si>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</si>
  <si>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</si>
  <si>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</si>
  <si>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</si>
  <si>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</si>
  <si>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</si>
  <si>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</si>
  <si>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</si>
  <si>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</si>
  <si>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</si>
  <si>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</si>
  <si>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</si>
  <si>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</si>
  <si>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</si>
  <si>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</si>
  <si>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</si>
  <si>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</si>
  <si>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</si>
  <si>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</si>
  <si>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</si>
  <si>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</si>
  <si>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</si>
  <si>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</si>
  <si>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</si>
  <si>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</si>
  <si>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</si>
  <si>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</si>
  <si>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</si>
  <si>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</si>
  <si>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</si>
  <si>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</si>
  <si>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</si>
  <si>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</si>
  <si>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</si>
  <si>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</si>
  <si>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</si>
  <si>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</si>
  <si>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</si>
  <si>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</si>
  <si>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</si>
  <si>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</si>
  <si>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</si>
  <si>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</si>
  <si>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</si>
  <si>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</si>
  <si>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</si>
  <si>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</si>
  <si>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</si>
  <si>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</si>
  <si>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</si>
  <si>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</si>
  <si>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</si>
  <si>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</si>
  <si>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</si>
  <si>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</si>
  <si>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</si>
  <si>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</si>
  <si>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</si>
  <si>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</si>
  <si>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</si>
  <si>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</si>
  <si>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</si>
  <si>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</si>
  <si>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</si>
  <si>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</si>
  <si>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</si>
  <si>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</si>
  <si>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</si>
  <si>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</si>
  <si>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</si>
  <si>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</si>
  <si>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</si>
  <si>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</si>
  <si>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</si>
  <si>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</si>
  <si>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</si>
  <si>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</si>
  <si>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</si>
  <si>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</si>
  <si>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</si>
  <si>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</si>
  <si>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</si>
  <si>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</si>
  <si>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</si>
  <si>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</si>
  <si>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</si>
  <si>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</si>
  <si>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</si>
  <si>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</si>
  <si>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</si>
  <si>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</si>
  <si>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</si>
  <si>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</si>
  <si>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</si>
  <si>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</si>
  <si>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</si>
  <si>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</si>
  <si>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</si>
  <si>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</si>
  <si>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</si>
  <si>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</si>
  <si>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</si>
  <si>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</si>
  <si>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</si>
  <si>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</si>
  <si>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</si>
  <si>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</si>
  <si>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</si>
  <si>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</si>
  <si>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</si>
  <si>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</si>
  <si>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</si>
  <si>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</si>
  <si>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</si>
  <si>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</si>
  <si>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</si>
  <si>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</si>
  <si>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</si>
  <si>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</si>
  <si>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</si>
  <si>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</si>
  <si>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</si>
  <si>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</si>
  <si>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</si>
  <si>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</si>
  <si>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</si>
  <si>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</si>
  <si>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</si>
  <si>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</si>
  <si>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</si>
  <si>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</si>
  <si>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</si>
  <si>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</si>
  <si>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</si>
  <si>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</si>
  <si>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</si>
  <si>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</si>
  <si>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</si>
  <si>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</si>
  <si>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</si>
  <si>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</si>
  <si>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</si>
  <si>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</si>
  <si>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</si>
  <si>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</si>
  <si>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</si>
  <si>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</si>
  <si>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</si>
  <si>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</si>
  <si>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</si>
  <si>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</si>
  <si>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</si>
  <si>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</si>
  <si>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</si>
  <si>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</si>
  <si>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</si>
  <si>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</si>
  <si>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</si>
  <si>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</si>
  <si>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</si>
  <si>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</si>
  <si>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</si>
  <si>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</si>
  <si>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</si>
  <si>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</si>
  <si>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</si>
  <si>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</si>
  <si>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</si>
  <si>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</si>
  <si>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</si>
  <si>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</si>
  <si>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</si>
  <si>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</si>
  <si>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</si>
  <si>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</si>
  <si>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</si>
  <si>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</si>
  <si>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</si>
  <si>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</si>
  <si>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</si>
  <si>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</si>
  <si>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</si>
  <si>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</si>
  <si>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</si>
  <si>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</si>
  <si>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</si>
  <si>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</si>
  <si>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</si>
  <si>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</si>
  <si>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</si>
  <si>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</si>
  <si>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</si>
  <si>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</si>
  <si>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</si>
  <si>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</si>
  <si>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</si>
  <si>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</si>
  <si>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</si>
  <si>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</si>
  <si>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</si>
  <si>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</si>
  <si>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</si>
  <si>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</si>
  <si>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</si>
  <si>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</si>
  <si>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</si>
  <si>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</si>
  <si>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</si>
  <si>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</si>
  <si>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</si>
  <si>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</si>
  <si>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</si>
  <si>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</si>
  <si>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</si>
  <si>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</si>
  <si>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</si>
  <si>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</si>
  <si>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</si>
  <si>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</si>
  <si>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</si>
  <si>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</si>
  <si>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</si>
  <si>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</si>
  <si>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</si>
  <si>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</si>
  <si>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</si>
  <si>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</si>
  <si>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</si>
  <si>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</si>
  <si>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</si>
  <si>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</si>
  <si>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</si>
  <si>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</si>
  <si>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</si>
  <si>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</si>
  <si>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</si>
  <si>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</si>
  <si>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</si>
  <si>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</si>
  <si>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</si>
  <si>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</si>
  <si>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</si>
  <si>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</si>
  <si>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</si>
  <si>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</si>
  <si>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</si>
  <si>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</si>
  <si>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</si>
  <si>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</si>
  <si>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</si>
  <si>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</si>
  <si>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</si>
  <si>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</si>
  <si>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</si>
  <si>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</si>
  <si>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</si>
  <si>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</si>
  <si>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</si>
  <si>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</si>
  <si>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</si>
  <si>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</si>
  <si>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</si>
  <si>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</si>
  <si>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</si>
  <si>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</si>
  <si>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</si>
  <si>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</si>
  <si>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</si>
  <si>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</si>
  <si>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</si>
  <si>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</si>
  <si>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</si>
  <si>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</si>
  <si>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</si>
  <si>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</si>
  <si>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</si>
  <si>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</si>
  <si>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</si>
  <si>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</si>
  <si>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</si>
  <si>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</si>
  <si>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</si>
  <si>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</si>
  <si>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</si>
  <si>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</si>
  <si>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</si>
  <si>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</si>
  <si>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</si>
  <si>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</si>
  <si>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</si>
  <si>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</si>
  <si>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</si>
  <si>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</si>
  <si>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</si>
  <si>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</si>
  <si>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</si>
  <si>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</si>
  <si>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</si>
  <si>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</si>
  <si>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</si>
  <si>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</si>
  <si>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</si>
  <si>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</si>
  <si>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</si>
  <si>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</si>
  <si>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</si>
  <si>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</si>
  <si>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</si>
  <si>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</si>
  <si>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</si>
  <si>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</si>
  <si>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</si>
  <si>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</si>
  <si>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</si>
  <si>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</si>
  <si>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</si>
  <si>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</si>
  <si>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</si>
  <si>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</si>
  <si>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</si>
  <si>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</si>
  <si>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</si>
  <si>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</si>
  <si>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</si>
  <si>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</si>
  <si>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</si>
  <si>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</si>
  <si>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</si>
  <si>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</si>
  <si>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</si>
  <si>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</si>
  <si>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</si>
  <si>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</si>
  <si>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</si>
  <si>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</si>
  <si>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</si>
  <si>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</si>
  <si>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</si>
  <si>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</si>
  <si>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</si>
  <si>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</si>
  <si>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</si>
  <si>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</si>
  <si>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</si>
  <si>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</si>
  <si>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</si>
  <si>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</si>
  <si>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</si>
  <si>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</si>
  <si>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</si>
  <si>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</si>
  <si>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</si>
  <si>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</si>
  <si>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</si>
  <si>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</si>
  <si>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</si>
  <si>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</si>
  <si>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</si>
  <si>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</si>
  <si>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</si>
  <si>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</si>
  <si>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</si>
  <si>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</si>
  <si>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</si>
  <si>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</si>
  <si>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</si>
  <si>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</si>
  <si>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</si>
  <si>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</si>
  <si>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</si>
  <si>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</si>
  <si>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</si>
  <si>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</si>
  <si>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</si>
  <si>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</si>
  <si>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</si>
  <si>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</si>
  <si>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</si>
  <si>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</si>
  <si>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</si>
  <si>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</si>
  <si>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</si>
  <si>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</si>
  <si>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</si>
  <si>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</si>
  <si>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</si>
  <si>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</si>
  <si>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</si>
  <si>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</si>
  <si>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</si>
  <si>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</si>
  <si>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</si>
  <si>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</si>
  <si>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</si>
  <si>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</si>
  <si>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</si>
  <si>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</si>
  <si>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</si>
  <si>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</si>
  <si>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</si>
  <si>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</si>
  <si>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</si>
  <si>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</si>
  <si>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</si>
  <si>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</si>
  <si>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</si>
  <si>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</si>
  <si>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</si>
  <si>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</si>
  <si>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</si>
  <si>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</si>
  <si>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</si>
  <si>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</si>
  <si>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</si>
  <si>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</si>
  <si>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</si>
  <si>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</si>
  <si>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</si>
  <si>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</si>
  <si>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</si>
  <si>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</si>
  <si>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</si>
  <si>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</si>
  <si>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</si>
  <si>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</si>
  <si>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</si>
  <si>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</si>
  <si>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</si>
  <si>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</si>
  <si>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</si>
  <si>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</si>
  <si>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</si>
  <si>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</si>
  <si>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</si>
  <si>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</si>
  <si>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</si>
  <si>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</si>
  <si>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</si>
  <si>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</si>
  <si>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</si>
  <si>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</si>
  <si>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</si>
  <si>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</si>
  <si>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</si>
  <si>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</si>
  <si>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</si>
  <si>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</si>
  <si>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</si>
  <si>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</si>
  <si>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</si>
  <si>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</si>
  <si>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</si>
  <si>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</si>
  <si>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</si>
  <si>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</si>
  <si>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</si>
  <si>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</si>
  <si>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</si>
  <si>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</si>
  <si>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</si>
  <si>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</si>
  <si>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</si>
  <si>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</si>
  <si>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</si>
  <si>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</si>
  <si>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</si>
  <si>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</si>
  <si>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</si>
  <si>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</si>
  <si>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</si>
  <si>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</si>
  <si>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</si>
  <si>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</si>
  <si>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</si>
  <si>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</si>
  <si>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</si>
  <si>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</si>
  <si>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</si>
  <si>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</si>
  <si>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</si>
  <si>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</si>
  <si>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</si>
  <si>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</si>
  <si>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</si>
  <si>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</si>
  <si>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</si>
  <si>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</si>
  <si>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</si>
  <si>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</si>
  <si>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</si>
  <si>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</si>
  <si>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</si>
  <si>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</si>
  <si>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</si>
  <si>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</si>
  <si>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</si>
  <si>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</si>
  <si>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</si>
  <si>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</si>
  <si>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</si>
  <si>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</si>
  <si>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</si>
  <si>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</si>
  <si>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</si>
  <si>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</si>
  <si>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</si>
  <si>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</si>
  <si>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</si>
  <si>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</si>
  <si>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</si>
  <si>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</si>
  <si>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</si>
  <si>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</si>
  <si>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</si>
  <si>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</si>
  <si>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</si>
  <si>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</si>
  <si>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</si>
  <si>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</si>
  <si>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</si>
  <si>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</si>
  <si>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</si>
  <si>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</si>
  <si>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</si>
  <si>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</si>
  <si>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</si>
  <si>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</si>
  <si>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</si>
  <si>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</si>
  <si>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</si>
  <si>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</si>
  <si>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</si>
  <si>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</si>
  <si>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</si>
  <si>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</si>
  <si>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</si>
  <si>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</si>
  <si>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</si>
  <si>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</si>
  <si>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</si>
  <si>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</si>
  <si>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</si>
  <si>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</si>
  <si>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</si>
  <si>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</si>
  <si>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</si>
  <si>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</si>
  <si>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</si>
  <si>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</si>
  <si>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</si>
  <si>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</si>
  <si>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</si>
  <si>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</si>
  <si>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</si>
  <si>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</si>
  <si>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</si>
  <si>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</si>
  <si>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</si>
  <si>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</si>
  <si>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</si>
  <si>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</si>
  <si>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</si>
  <si>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</si>
  <si>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</si>
  <si>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</si>
  <si>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</si>
  <si>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</si>
  <si>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</si>
  <si>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</si>
  <si>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</si>
  <si>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</si>
  <si>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</si>
  <si>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</si>
  <si>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</si>
  <si>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</si>
  <si>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</si>
  <si>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</si>
  <si>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</si>
  <si>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</si>
  <si>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</si>
  <si>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</si>
  <si>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</si>
  <si>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</si>
  <si>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</si>
  <si>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</si>
  <si>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</si>
  <si>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</si>
  <si>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</si>
  <si>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</si>
  <si>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</si>
  <si>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</si>
  <si>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</si>
  <si>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</si>
  <si>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</si>
  <si>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</si>
  <si>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</si>
  <si>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</si>
  <si>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</si>
  <si>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</si>
  <si>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</si>
  <si>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</si>
  <si>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</si>
  <si>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</si>
  <si>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</si>
  <si>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</si>
  <si>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</si>
  <si>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</si>
  <si>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</si>
  <si>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</si>
  <si>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</si>
  <si>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</si>
  <si>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</si>
  <si>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</si>
  <si>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</si>
  <si>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</si>
  <si>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</si>
  <si>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</si>
  <si>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</si>
  <si>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</si>
  <si>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</si>
  <si>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</si>
  <si>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</si>
  <si>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</si>
  <si>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</si>
  <si>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</si>
  <si>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</si>
  <si>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</si>
  <si>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</si>
  <si>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</si>
  <si>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</si>
  <si>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</si>
  <si>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</si>
  <si>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</si>
  <si>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</si>
  <si>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</si>
  <si>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</si>
  <si>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</si>
  <si>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</si>
  <si>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</si>
  <si>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</si>
  <si>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</si>
  <si>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</si>
  <si>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</si>
  <si>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</si>
  <si>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</si>
  <si>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</si>
  <si>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</si>
  <si>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</si>
  <si>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</si>
  <si>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</si>
  <si>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</si>
  <si>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</si>
  <si>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</si>
  <si>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</si>
  <si>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</si>
  <si>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</si>
  <si>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</si>
  <si>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</si>
  <si>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</si>
  <si>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</si>
  <si>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</si>
  <si>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</si>
  <si>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</si>
  <si>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</si>
  <si>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</si>
  <si>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</si>
  <si>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</si>
  <si>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</si>
  <si>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</si>
  <si>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</si>
  <si>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</si>
  <si>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</si>
  <si>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</si>
  <si>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</si>
  <si>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</si>
  <si>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</si>
  <si>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</si>
  <si>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</si>
  <si>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</si>
  <si>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</si>
  <si>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</si>
  <si>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</si>
  <si>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</si>
  <si>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</si>
  <si>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</si>
  <si>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</si>
  <si>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</si>
  <si>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</si>
  <si>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</si>
  <si>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</si>
  <si>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</si>
  <si>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</si>
  <si>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</si>
  <si>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</si>
  <si>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</si>
  <si>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</si>
  <si>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</si>
  <si>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</si>
  <si>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</si>
  <si>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</si>
  <si>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</si>
  <si>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</si>
  <si>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</si>
  <si>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</si>
  <si>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</si>
  <si>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</si>
  <si>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</si>
  <si>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</si>
  <si>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</si>
  <si>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</si>
  <si>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</si>
  <si>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</si>
  <si>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</si>
  <si>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</si>
  <si>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</si>
  <si>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</si>
  <si>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</si>
  <si>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</si>
  <si>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</si>
  <si>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</si>
  <si>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</si>
  <si>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</si>
  <si>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</si>
  <si>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</si>
  <si>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</si>
  <si>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</si>
  <si>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</si>
  <si>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</si>
  <si>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</si>
  <si>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</si>
  <si>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</si>
  <si>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</si>
  <si>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</si>
  <si>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</si>
  <si>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</si>
  <si>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</si>
  <si>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</si>
  <si>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</si>
  <si>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</si>
  <si>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</si>
  <si>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</si>
  <si>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</si>
  <si>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</si>
  <si>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</si>
  <si>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</si>
  <si>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</si>
  <si>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</si>
  <si>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</si>
  <si>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</si>
  <si>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</si>
  <si>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</si>
  <si>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</si>
  <si>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</si>
  <si>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</si>
  <si>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</si>
  <si>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</si>
  <si>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</si>
  <si>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</si>
  <si>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</si>
  <si>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</si>
  <si>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</si>
  <si>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</si>
  <si>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</si>
  <si>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</si>
  <si>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</si>
  <si>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</si>
  <si>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</si>
  <si>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</si>
  <si>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</si>
  <si>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</si>
  <si>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</si>
  <si>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</si>
  <si>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</si>
  <si>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</si>
  <si>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</si>
  <si>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</si>
  <si>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</si>
  <si>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</si>
  <si>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</si>
  <si>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</si>
  <si>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</si>
  <si>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</si>
  <si>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</si>
  <si>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</si>
  <si>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</si>
  <si>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</si>
  <si>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</si>
  <si>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</si>
  <si>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</si>
  <si>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</si>
  <si>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</si>
  <si>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</si>
  <si>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</si>
  <si>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</si>
  <si>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</si>
  <si>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</si>
  <si>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</si>
  <si>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</si>
  <si>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</si>
  <si>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</si>
  <si>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</si>
  <si>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</si>
  <si>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</si>
  <si>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</si>
  <si>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</si>
  <si>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</si>
  <si>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</si>
  <si>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</si>
  <si>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</si>
  <si>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</si>
  <si>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</si>
  <si>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</si>
  <si>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</si>
  <si>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</si>
  <si>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</si>
  <si>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</si>
  <si>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</si>
  <si>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</si>
  <si>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</si>
  <si>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</si>
  <si>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</si>
  <si>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</si>
  <si>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</si>
  <si>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</si>
  <si>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</si>
  <si>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</si>
  <si>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</si>
  <si>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</si>
  <si>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</si>
  <si>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</si>
  <si>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</si>
  <si>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</si>
  <si>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</si>
  <si>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</si>
  <si>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</si>
  <si>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</si>
  <si>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</si>
  <si>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</si>
  <si>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</si>
  <si>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</si>
  <si>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</si>
  <si>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</si>
  <si>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</si>
  <si>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</si>
  <si>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</si>
  <si>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</si>
  <si>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</si>
  <si>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</si>
  <si>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</si>
  <si>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</si>
  <si>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</si>
  <si>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</si>
  <si>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</si>
  <si>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</si>
  <si>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</si>
  <si>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</si>
  <si>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</si>
  <si>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</si>
  <si>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</si>
  <si>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</si>
  <si>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</si>
  <si>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</si>
  <si>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</si>
  <si>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</si>
  <si>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</si>
  <si>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</si>
  <si>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</si>
  <si>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</si>
  <si>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</si>
  <si>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</si>
  <si>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</si>
  <si>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</si>
  <si>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</si>
  <si>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</si>
  <si>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</si>
  <si>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</si>
  <si>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</si>
  <si>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</si>
  <si>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</si>
  <si>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</si>
  <si>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</si>
  <si>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</si>
  <si>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</si>
  <si>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</si>
  <si>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</si>
  <si>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</si>
  <si>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</si>
  <si>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</si>
  <si>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</si>
  <si>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</si>
  <si>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</si>
  <si>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</si>
  <si>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</si>
  <si>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</si>
  <si>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</si>
  <si>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</si>
  <si>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</si>
  <si>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</si>
  <si>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</si>
  <si>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</si>
  <si>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</si>
  <si>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</si>
  <si>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</si>
  <si>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</si>
  <si>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</si>
  <si>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</si>
  <si>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</si>
  <si>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</si>
  <si>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</si>
  <si>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</si>
  <si>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</si>
  <si>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</si>
  <si>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</si>
  <si>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</si>
  <si>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</si>
  <si>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</si>
  <si>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</si>
  <si>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</si>
  <si>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</si>
  <si>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</si>
  <si>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</si>
  <si>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</si>
  <si>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</si>
  <si>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</si>
  <si>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</si>
  <si>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</si>
  <si>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</si>
  <si>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</si>
  <si>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</si>
  <si>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</si>
  <si>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</si>
  <si>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</si>
  <si>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</si>
  <si>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</si>
  <si>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</si>
  <si>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</si>
  <si>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</si>
  <si>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</si>
  <si>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</si>
  <si>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</si>
  <si>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</si>
  <si>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</si>
  <si>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</si>
  <si>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</si>
  <si>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</si>
  <si>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</si>
  <si>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</si>
  <si>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</si>
  <si>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</si>
  <si>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</si>
  <si>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</si>
  <si>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</si>
  <si>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</si>
  <si>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</si>
  <si>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</si>
  <si>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</si>
  <si>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</si>
  <si>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</si>
  <si>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</si>
  <si>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</si>
  <si>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</si>
  <si>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</si>
  <si>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</si>
  <si>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</si>
  <si>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</si>
  <si>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</si>
  <si>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</si>
  <si>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</si>
  <si>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</si>
  <si>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</si>
  <si>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</si>
  <si>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</si>
  <si>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</si>
  <si>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</si>
  <si>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</si>
  <si>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</si>
  <si>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</si>
  <si>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</si>
  <si>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</si>
  <si>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</si>
  <si>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</si>
  <si>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</si>
  <si>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</si>
  <si>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</si>
  <si>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</si>
  <si>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</si>
  <si>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</si>
  <si>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</si>
  <si>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</si>
  <si>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</si>
  <si>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</si>
  <si>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</si>
  <si>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</si>
  <si>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</si>
  <si>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</si>
  <si>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</si>
  <si>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</si>
  <si>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</si>
  <si>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</si>
  <si>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</si>
  <si>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</si>
  <si>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</si>
  <si>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</si>
  <si>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</si>
  <si>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</si>
  <si>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</si>
  <si>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</si>
  <si>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</si>
  <si>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</si>
  <si>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</si>
  <si>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</si>
  <si>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</si>
  <si>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</si>
  <si>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</si>
  <si>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</si>
  <si>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</si>
  <si>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</si>
  <si>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</si>
  <si>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</si>
  <si>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</si>
  <si>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</si>
  <si>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</si>
  <si>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</si>
  <si>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</si>
  <si>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</si>
  <si>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</si>
  <si>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</si>
  <si>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</si>
  <si>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</si>
  <si>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</si>
  <si>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</si>
  <si>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</si>
  <si>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</si>
  <si>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</si>
  <si>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</si>
  <si>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</si>
  <si>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</si>
  <si>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</si>
  <si>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</si>
  <si>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</si>
  <si>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</si>
  <si>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</si>
  <si>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</si>
  <si>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</si>
  <si>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</si>
  <si>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</si>
  <si>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</si>
  <si>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</si>
  <si>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</si>
  <si>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</si>
  <si>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</si>
  <si>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</si>
  <si>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</si>
  <si>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</si>
  <si>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</si>
  <si>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</si>
  <si>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</si>
  <si>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</si>
  <si>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</si>
  <si>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</si>
  <si>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</si>
  <si>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</si>
  <si>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</si>
  <si>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</si>
  <si>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</si>
  <si>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</si>
  <si>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</si>
  <si>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</si>
  <si>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</si>
  <si>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</si>
  <si>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</si>
  <si>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</si>
  <si>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</si>
  <si>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</si>
  <si>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</si>
  <si>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</si>
  <si>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</si>
  <si>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</si>
  <si>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</si>
  <si>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</si>
  <si>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</si>
  <si>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</si>
  <si>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</si>
  <si>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</si>
  <si>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</si>
  <si>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</si>
  <si>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</si>
  <si>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</si>
  <si>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</si>
  <si>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</si>
  <si>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</si>
  <si>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</si>
  <si>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</si>
  <si>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</si>
  <si>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</si>
  <si>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</si>
  <si>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</si>
  <si>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</si>
  <si>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</si>
  <si>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</si>
  <si>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</si>
  <si>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</si>
  <si>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</si>
  <si>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</si>
  <si>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</si>
  <si>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</si>
  <si>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</si>
  <si>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</si>
  <si>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</si>
  <si>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</si>
  <si>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</si>
  <si>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</si>
  <si>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</si>
  <si>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</si>
  <si>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</si>
  <si>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</si>
  <si>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</si>
  <si>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</si>
  <si>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</si>
  <si>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</si>
  <si>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</si>
  <si>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</si>
  <si>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</si>
  <si>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</si>
  <si>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</si>
  <si>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</si>
  <si>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</si>
  <si>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</si>
  <si>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</si>
  <si>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</si>
  <si>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</si>
  <si>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</si>
  <si>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</si>
  <si>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</si>
  <si>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</si>
  <si>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</si>
  <si>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</si>
  <si>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</si>
  <si>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</si>
  <si>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</si>
  <si>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</si>
  <si>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</si>
  <si>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</si>
  <si>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</si>
  <si>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</si>
  <si>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</si>
  <si>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</si>
  <si>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</si>
  <si>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</si>
  <si>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</si>
  <si>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</si>
  <si>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</si>
  <si>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</si>
  <si>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</si>
  <si>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</si>
  <si>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</si>
  <si>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</si>
  <si>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</si>
  <si>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</si>
  <si>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</si>
  <si>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</si>
  <si>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</si>
  <si>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</si>
  <si>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</si>
  <si>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</si>
  <si>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</si>
  <si>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</si>
  <si>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</si>
  <si>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</si>
  <si>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</si>
  <si>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</si>
  <si>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</si>
  <si>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</si>
  <si>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</si>
  <si>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</si>
  <si>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</si>
  <si>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</si>
  <si>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</si>
  <si>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</si>
  <si>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</si>
  <si>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</si>
  <si>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</si>
  <si>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</si>
  <si>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</si>
  <si>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</si>
  <si>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</si>
  <si>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</si>
  <si>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</si>
  <si>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</si>
  <si>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</si>
  <si>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</si>
  <si>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</si>
  <si>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</si>
  <si>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</si>
  <si>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</si>
  <si>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</si>
  <si>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</si>
  <si>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</si>
  <si>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</si>
  <si>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</si>
  <si>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</si>
  <si>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</si>
  <si>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</si>
  <si>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</si>
  <si>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</si>
  <si>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</si>
  <si>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</si>
  <si>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</si>
  <si>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</si>
  <si>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</si>
  <si>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</si>
  <si>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</si>
  <si>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</si>
  <si>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</si>
  <si>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</si>
  <si>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</si>
  <si>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</si>
  <si>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</si>
  <si>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</si>
  <si>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</si>
  <si>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</si>
  <si>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</si>
  <si>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</si>
  <si>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</si>
  <si>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</si>
  <si>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</si>
  <si>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</si>
  <si>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</si>
  <si>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</si>
  <si>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</si>
  <si>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</si>
  <si>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</si>
  <si>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</si>
  <si>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</si>
  <si>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</si>
  <si>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</si>
  <si>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</si>
  <si>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</si>
  <si>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</si>
  <si>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</si>
  <si>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</si>
  <si>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</si>
  <si>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</si>
  <si>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</si>
  <si>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</si>
  <si>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</si>
  <si>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</si>
  <si>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</si>
  <si>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</si>
  <si>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</si>
  <si>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</si>
  <si>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</si>
  <si>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</si>
  <si>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</si>
  <si>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</si>
  <si>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</si>
  <si>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</si>
  <si>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</si>
  <si>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</si>
  <si>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</si>
  <si>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</si>
  <si>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</si>
  <si>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</si>
  <si>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</si>
  <si>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</si>
  <si>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</si>
  <si>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</si>
  <si>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</si>
  <si>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</si>
  <si>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</si>
  <si>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</si>
  <si>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</si>
  <si>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</si>
  <si>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</si>
  <si>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</si>
  <si>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</si>
  <si>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</si>
  <si>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</si>
  <si>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</si>
  <si>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</si>
  <si>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</si>
  <si>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</si>
  <si>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</si>
  <si>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</si>
  <si>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</si>
  <si>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</si>
  <si>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</si>
  <si>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</si>
  <si>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</si>
  <si>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</si>
  <si>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</si>
  <si>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</si>
  <si>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</si>
  <si>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</si>
  <si>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</si>
  <si>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</si>
  <si>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</si>
  <si>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</si>
  <si>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</si>
  <si>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</si>
  <si>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</si>
  <si>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</si>
  <si>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</si>
  <si>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</si>
  <si>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</si>
  <si>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</si>
  <si>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</si>
  <si>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</si>
  <si>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</si>
  <si>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</si>
  <si>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</si>
  <si>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</si>
  <si>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</si>
  <si>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</si>
  <si>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</si>
  <si>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</si>
  <si>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</si>
  <si>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</si>
  <si>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</si>
  <si>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</si>
  <si>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</si>
  <si>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</si>
  <si>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</si>
  <si>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</si>
  <si>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</si>
  <si>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</si>
  <si>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</si>
  <si>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</si>
  <si>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</si>
  <si>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</si>
  <si>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</si>
  <si>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</si>
  <si>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</si>
  <si>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</si>
  <si>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</si>
  <si>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</si>
  <si>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</si>
  <si>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</si>
  <si>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</si>
  <si>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</si>
  <si>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</si>
  <si>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</si>
  <si>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</si>
  <si>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</si>
  <si>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</si>
  <si>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</si>
  <si>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</si>
  <si>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</si>
  <si>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</si>
  <si>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</si>
  <si>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</si>
  <si>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</si>
  <si>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</si>
  <si>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</si>
  <si>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</si>
  <si>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</si>
  <si>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</si>
  <si>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</si>
  <si>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</si>
  <si>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</si>
  <si>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</si>
  <si>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</si>
  <si>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</si>
  <si>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</si>
  <si>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</si>
  <si>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</si>
  <si>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</si>
  <si>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</si>
  <si>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</si>
  <si>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</si>
  <si>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</si>
  <si>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</si>
  <si>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</si>
  <si>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</si>
  <si>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</si>
  <si>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</si>
  <si>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</si>
  <si>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</si>
  <si>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</si>
  <si>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</si>
  <si>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</si>
  <si>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</si>
  <si>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</si>
  <si>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</si>
  <si>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</si>
  <si>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</si>
  <si>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</si>
  <si>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</si>
  <si>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</si>
  <si>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</si>
  <si>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</si>
  <si>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</si>
  <si>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</si>
  <si>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</si>
  <si>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</si>
  <si>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</si>
  <si>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</si>
  <si>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</si>
  <si>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</si>
  <si>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</si>
  <si>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</si>
  <si>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</si>
  <si>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</si>
  <si>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</si>
  <si>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</si>
  <si>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</si>
  <si>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</si>
  <si>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</si>
  <si>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</si>
  <si>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</si>
  <si>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</si>
  <si>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</si>
  <si>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</si>
  <si>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</si>
  <si>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</si>
  <si>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</si>
  <si>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</si>
  <si>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</si>
  <si>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</si>
  <si>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</si>
  <si>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</si>
  <si>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</si>
  <si>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</si>
  <si>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</si>
  <si>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</si>
  <si>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</si>
  <si>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</si>
  <si>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</si>
  <si>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</si>
  <si>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</si>
  <si>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</si>
  <si>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</si>
  <si>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</si>
  <si>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</si>
  <si>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</si>
  <si>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</si>
  <si>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</si>
  <si>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</si>
  <si>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</si>
  <si>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</si>
  <si>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</si>
  <si>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</si>
  <si>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</si>
  <si>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</si>
  <si>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</si>
  <si>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</si>
  <si>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</si>
  <si>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</si>
  <si>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</si>
  <si>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</si>
  <si>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</si>
  <si>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</si>
  <si>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</si>
  <si>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</si>
  <si>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</si>
  <si>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</si>
  <si>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</si>
  <si>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</si>
  <si>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</si>
  <si>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</si>
  <si>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</si>
  <si>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</si>
  <si>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</si>
  <si>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</si>
  <si>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</si>
  <si>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</si>
  <si>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</si>
  <si>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</si>
  <si>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</si>
  <si>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</si>
  <si>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</si>
  <si>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</si>
  <si>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</si>
  <si>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</si>
  <si>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</si>
  <si>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</si>
  <si>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</si>
  <si>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</si>
  <si>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</si>
  <si>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</si>
  <si>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</si>
  <si>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</si>
  <si>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</si>
  <si>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</si>
  <si>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</si>
  <si>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</si>
  <si>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</si>
  <si>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</si>
  <si>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</si>
  <si>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</si>
  <si>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</si>
  <si>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</si>
  <si>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</si>
  <si>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</si>
  <si>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</si>
  <si>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</si>
  <si>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</si>
  <si>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</si>
  <si>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</si>
  <si>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</si>
  <si>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</si>
  <si>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</si>
  <si>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</si>
  <si>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</si>
  <si>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</si>
  <si>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</si>
  <si>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</si>
  <si>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</si>
  <si>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</si>
  <si>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</si>
  <si>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</si>
  <si>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</si>
  <si>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</si>
  <si>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</si>
  <si>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</si>
  <si>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</si>
  <si>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</si>
  <si>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</si>
  <si>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</si>
  <si>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</si>
  <si>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</si>
  <si>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</si>
  <si>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</si>
  <si>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</si>
  <si>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</si>
  <si>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</si>
  <si>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</si>
  <si>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</si>
  <si>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</si>
  <si>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</si>
  <si>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</si>
  <si>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</si>
  <si>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</si>
  <si>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</si>
  <si>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</si>
  <si>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</si>
  <si>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</si>
  <si>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</si>
  <si>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</si>
  <si>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</si>
  <si>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</si>
  <si>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</si>
  <si>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</si>
  <si>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</si>
  <si>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</si>
  <si>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</si>
  <si>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</si>
  <si>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</si>
  <si>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</si>
  <si>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</si>
  <si>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</si>
  <si>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</si>
  <si>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</si>
  <si>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</si>
  <si>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</si>
  <si>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</si>
  <si>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</si>
  <si>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</si>
  <si>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</si>
  <si>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</si>
  <si>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</si>
  <si>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</si>
  <si>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</si>
  <si>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</si>
  <si>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</si>
  <si>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</si>
  <si>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</si>
  <si>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</si>
  <si>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</si>
  <si>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</si>
  <si>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</si>
  <si>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</si>
  <si>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</si>
  <si>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</si>
  <si>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</si>
  <si>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</si>
  <si>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</si>
  <si>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</si>
  <si>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</si>
  <si>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</si>
  <si>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</si>
  <si>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</si>
  <si>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</si>
  <si>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</si>
  <si>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</si>
  <si>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</si>
  <si>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</si>
  <si>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</si>
  <si>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</si>
  <si>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</si>
  <si>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</si>
  <si>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</si>
  <si>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</si>
  <si>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</si>
  <si>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</si>
  <si>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</si>
  <si>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</si>
  <si>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</si>
  <si>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</si>
  <si>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</si>
  <si>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</si>
  <si>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</si>
  <si>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</si>
  <si>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</si>
  <si>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</si>
  <si>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</si>
  <si>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</si>
  <si>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</si>
  <si>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</si>
  <si>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</si>
  <si>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</si>
  <si>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</si>
  <si>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</si>
  <si>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</si>
  <si>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</si>
  <si>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</si>
  <si>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</si>
  <si>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</si>
  <si>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</si>
  <si>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</si>
  <si>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</si>
  <si>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</si>
  <si>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</si>
  <si>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</si>
  <si>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</si>
  <si>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</si>
  <si>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</si>
  <si>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</si>
  <si>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</si>
  <si>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</si>
  <si>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</si>
  <si>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</si>
  <si>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</si>
  <si>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</si>
  <si>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</si>
  <si>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</si>
  <si>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</si>
  <si>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</si>
  <si>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</si>
  <si>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</si>
  <si>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</si>
  <si>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</si>
  <si>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</si>
  <si>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</si>
  <si>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</si>
  <si>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</si>
  <si>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</si>
  <si>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</si>
  <si>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</si>
  <si>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</si>
  <si>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</si>
  <si>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</si>
  <si>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</si>
  <si>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</si>
  <si>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</si>
  <si>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</si>
  <si>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</si>
  <si>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</si>
  <si>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</si>
  <si>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</si>
  <si>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</si>
  <si>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</si>
  <si>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</si>
  <si>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</si>
  <si>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</si>
  <si>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</si>
  <si>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</si>
  <si>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</si>
  <si>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</si>
  <si>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</si>
  <si>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</si>
  <si>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</si>
  <si>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</si>
  <si>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</si>
  <si>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</si>
  <si>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</si>
  <si>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</si>
  <si>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</si>
  <si>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</si>
  <si>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</si>
  <si>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</si>
  <si>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</si>
  <si>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</si>
  <si>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</si>
  <si>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</si>
  <si>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</si>
  <si>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</si>
  <si>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</si>
  <si>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</si>
  <si>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</si>
  <si>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</si>
  <si>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</si>
  <si>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</si>
  <si>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</si>
  <si>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</si>
  <si>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</si>
  <si>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</si>
  <si>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</si>
  <si>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</si>
  <si>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</si>
  <si>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</si>
  <si>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</si>
  <si>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</si>
  <si>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</si>
  <si>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</si>
  <si>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</si>
  <si>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</si>
  <si>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</si>
  <si>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</si>
  <si>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</si>
  <si>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</si>
  <si>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</si>
  <si>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</si>
  <si>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</si>
  <si>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</si>
  <si>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</si>
  <si>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</si>
  <si>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</si>
  <si>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</si>
  <si>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</si>
  <si>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</si>
  <si>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</si>
  <si>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</si>
  <si>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</si>
  <si>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</si>
  <si>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</si>
  <si>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</si>
  <si>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</si>
  <si>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</si>
  <si>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</si>
  <si>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</si>
  <si>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</si>
  <si>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</si>
  <si>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</si>
  <si>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</si>
  <si>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</si>
  <si>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</si>
  <si>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</si>
  <si>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</si>
  <si>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</si>
  <si>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</si>
  <si>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</si>
  <si>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</si>
  <si>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</si>
  <si>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</si>
  <si>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</si>
  <si>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</si>
  <si>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</si>
  <si>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</si>
  <si>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</si>
  <si>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</si>
  <si>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</si>
  <si>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</si>
  <si>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</si>
  <si>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</si>
  <si>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</si>
  <si>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</si>
  <si>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</si>
  <si>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</si>
  <si>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</si>
  <si>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</si>
  <si>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</si>
  <si>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</si>
  <si>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</si>
  <si>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</si>
  <si>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</si>
  <si>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</si>
  <si>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</si>
  <si>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</si>
  <si>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</si>
  <si>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</si>
  <si>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</si>
  <si>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</si>
  <si>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</si>
  <si>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</si>
  <si>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</si>
  <si>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</si>
  <si>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</si>
  <si>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</si>
  <si>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</si>
  <si>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</si>
  <si>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</si>
  <si>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</si>
  <si>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</si>
  <si>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</si>
  <si>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</si>
  <si>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</si>
  <si>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</si>
  <si>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</si>
  <si>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</si>
  <si>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</si>
  <si>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</si>
  <si>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</si>
  <si>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</si>
  <si>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</si>
  <si>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</si>
  <si>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</si>
  <si>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</si>
  <si>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</si>
  <si>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</si>
  <si>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</si>
  <si>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</si>
  <si>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</si>
  <si>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</si>
  <si>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</si>
  <si>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</si>
  <si>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</si>
  <si>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</si>
  <si>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</si>
  <si>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</si>
  <si>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</si>
  <si>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</si>
  <si>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</si>
  <si>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</si>
  <si>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</si>
  <si>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</si>
  <si>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</si>
  <si>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</si>
  <si>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</si>
  <si>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</si>
  <si>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</si>
  <si>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</si>
  <si>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</si>
  <si>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</si>
  <si>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</si>
  <si>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</si>
  <si>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</si>
  <si>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</si>
  <si>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</si>
  <si>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</si>
  <si>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</si>
  <si>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</si>
  <si>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</si>
  <si>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</si>
  <si>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</si>
  <si>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</si>
  <si>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</si>
  <si>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</si>
  <si>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</si>
  <si>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</si>
  <si>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</si>
  <si>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</si>
  <si>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</si>
  <si>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</si>
  <si>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</si>
  <si>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</si>
  <si>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</si>
  <si>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</si>
  <si>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</si>
  <si>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</si>
  <si>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</si>
  <si>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</si>
  <si>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</si>
  <si>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</si>
  <si>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</si>
  <si>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</si>
  <si>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</si>
  <si>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</si>
  <si>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</si>
  <si>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</si>
  <si>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</si>
  <si>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</si>
  <si>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</si>
  <si>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</si>
  <si>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</si>
  <si>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</si>
  <si>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</si>
  <si>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</si>
  <si>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</si>
  <si>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</si>
  <si>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</si>
  <si>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</si>
  <si>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</si>
  <si>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</si>
  <si>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</si>
  <si>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</si>
  <si>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</si>
  <si>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</si>
  <si>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</si>
  <si>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</si>
  <si>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</si>
  <si>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</si>
  <si>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</si>
  <si>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</si>
  <si>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</si>
  <si>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</si>
  <si>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</si>
  <si>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</si>
  <si>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</si>
  <si>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</si>
  <si>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</si>
  <si>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</si>
  <si>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</si>
  <si>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</si>
  <si>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</si>
  <si>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</si>
  <si>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</si>
  <si>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</si>
  <si>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</si>
  <si>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</si>
  <si>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</si>
  <si>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</si>
  <si>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</si>
  <si>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</si>
  <si>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</si>
  <si>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</si>
  <si>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</si>
  <si>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</si>
  <si>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</si>
  <si>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</si>
  <si>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</si>
  <si>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</si>
  <si>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</si>
  <si>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</si>
  <si>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</si>
  <si>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</si>
  <si>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</si>
  <si>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</si>
  <si>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</si>
  <si>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</si>
  <si>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</si>
  <si>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</si>
  <si>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</si>
  <si>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</si>
  <si>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</si>
  <si>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</si>
  <si>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</si>
  <si>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</si>
  <si>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</si>
  <si>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</si>
  <si>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</si>
  <si>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</si>
  <si>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</si>
  <si>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</si>
  <si>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</si>
  <si>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</si>
  <si>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</si>
  <si>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</si>
  <si>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</si>
  <si>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</si>
  <si>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</si>
  <si>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</si>
  <si>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</si>
  <si>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</si>
  <si>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</si>
  <si>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</si>
  <si>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</si>
  <si>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</si>
  <si>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</si>
  <si>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</si>
  <si>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</si>
  <si>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</si>
  <si>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</si>
  <si>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</si>
  <si>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</si>
  <si>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</si>
  <si>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</si>
  <si>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</si>
  <si>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</si>
  <si>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</si>
  <si>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</si>
  <si>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</si>
  <si>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</si>
  <si>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</si>
  <si>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</si>
  <si>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</si>
  <si>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</si>
  <si>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</si>
  <si>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</si>
  <si>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</si>
  <si>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</si>
  <si>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</si>
  <si>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</si>
  <si>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</si>
  <si>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</si>
  <si>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</si>
  <si>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</si>
  <si>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</si>
  <si>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</si>
  <si>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</si>
  <si>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</si>
  <si>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</si>
  <si>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</si>
  <si>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</si>
  <si>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</si>
  <si>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</si>
  <si>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</si>
  <si>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</si>
  <si>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</si>
  <si>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</si>
  <si>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</si>
  <si>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</si>
  <si>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</si>
  <si>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</si>
  <si>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</si>
  <si>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</si>
  <si>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</si>
  <si>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</si>
  <si>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</si>
  <si>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</si>
  <si>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</si>
  <si>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</si>
  <si>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</si>
  <si>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</si>
  <si>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</si>
  <si>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</si>
  <si>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</si>
  <si>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</si>
  <si>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</si>
  <si>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</si>
  <si>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</si>
  <si>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</si>
  <si>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</si>
  <si>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</si>
  <si>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</si>
  <si>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</si>
  <si>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</si>
  <si>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</si>
  <si>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</si>
  <si>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</si>
  <si>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</si>
  <si>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</si>
  <si>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</si>
  <si>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</si>
  <si>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</si>
  <si>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</si>
  <si>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</si>
  <si>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</si>
  <si>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</si>
  <si>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</si>
  <si>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</si>
  <si>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</si>
  <si>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</si>
  <si>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</si>
  <si>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</si>
  <si>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</si>
  <si>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</si>
  <si>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</si>
  <si>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</si>
  <si>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</si>
  <si>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</si>
  <si>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</si>
  <si>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</si>
  <si>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</si>
  <si>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</si>
  <si>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</si>
  <si>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</si>
  <si>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</si>
  <si>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</si>
  <si>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</si>
  <si>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</si>
  <si>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</si>
  <si>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</si>
  <si>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</si>
  <si>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</si>
  <si>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</si>
  <si>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</si>
  <si>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</si>
  <si>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</si>
  <si>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</si>
  <si>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</si>
  <si>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</si>
  <si>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</si>
  <si>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</si>
  <si>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</si>
  <si>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</si>
  <si>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</si>
  <si>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</si>
  <si>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</si>
  <si>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</si>
  <si>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</si>
  <si>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</si>
  <si>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</si>
  <si>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</si>
  <si>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</si>
  <si>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</si>
  <si>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</si>
  <si>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</si>
  <si>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</si>
  <si>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</si>
  <si>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</si>
  <si>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</si>
  <si>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</si>
  <si>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</si>
  <si>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</si>
  <si>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</si>
  <si>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</si>
  <si>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</si>
  <si>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</si>
  <si>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</si>
  <si>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</si>
  <si>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</si>
  <si>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</si>
  <si>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</si>
  <si>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</si>
  <si>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</si>
  <si>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</si>
  <si>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</si>
  <si>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</si>
  <si>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</si>
  <si>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</si>
  <si>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</si>
  <si>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</si>
  <si>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</si>
  <si>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</si>
  <si>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</si>
  <si>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</si>
  <si>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</si>
  <si>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</si>
  <si>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</si>
  <si>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</si>
  <si>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</si>
  <si>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</si>
  <si>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</si>
  <si>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</si>
  <si>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</si>
  <si>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</si>
  <si>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</si>
  <si>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</si>
  <si>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</si>
  <si>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</si>
  <si>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</si>
  <si>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</si>
  <si>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</si>
  <si>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</si>
  <si>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</si>
  <si>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</si>
  <si>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</si>
  <si>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</si>
  <si>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</si>
  <si>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</si>
  <si>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</si>
  <si>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</si>
  <si>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</si>
  <si>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</si>
  <si>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</si>
  <si>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</si>
  <si>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</si>
  <si>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</si>
  <si>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</si>
  <si>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</si>
  <si>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</si>
  <si>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</si>
  <si>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</si>
  <si>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</si>
  <si>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</si>
  <si>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</si>
  <si>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</si>
  <si>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</si>
  <si>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</si>
  <si>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</si>
  <si>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</si>
  <si>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</si>
  <si>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</si>
  <si>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</si>
  <si>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</si>
  <si>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</si>
  <si>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</si>
  <si>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</si>
  <si>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</si>
  <si>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</si>
  <si>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</si>
  <si>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</si>
  <si>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</si>
  <si>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</si>
  <si>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</si>
  <si>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</si>
  <si>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</si>
  <si>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</si>
  <si>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</si>
  <si>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</si>
  <si>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</si>
  <si>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</si>
  <si>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</si>
  <si>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</si>
  <si>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</si>
  <si>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</si>
  <si>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</si>
  <si>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</si>
  <si>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</si>
  <si>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</si>
  <si>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</si>
  <si>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</si>
  <si>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</si>
  <si>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</si>
  <si>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</si>
  <si>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</si>
  <si>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</si>
  <si>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</si>
  <si>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</si>
  <si>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</si>
  <si>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</si>
  <si>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</si>
  <si>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</si>
  <si>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</si>
  <si>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</si>
  <si>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</si>
  <si>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</si>
  <si>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</si>
  <si>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</si>
  <si>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</si>
  <si>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</si>
  <si>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</si>
  <si>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</si>
  <si>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</si>
  <si>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</si>
  <si>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</si>
  <si>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</si>
  <si>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</si>
  <si>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</si>
  <si>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</si>
  <si>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</si>
  <si>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</si>
  <si>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</si>
  <si>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</si>
  <si>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</si>
  <si>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</si>
  <si>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</si>
  <si>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</si>
  <si>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</si>
  <si>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</si>
  <si>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</si>
  <si>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</si>
  <si>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</si>
  <si>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</si>
  <si>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</si>
  <si>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</si>
  <si>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</si>
  <si>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</si>
  <si>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</si>
  <si>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</si>
  <si>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</si>
  <si>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</si>
  <si>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</si>
  <si>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</si>
  <si>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</si>
  <si>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</si>
  <si>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</si>
  <si>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</si>
  <si>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</si>
  <si>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</si>
  <si>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</si>
  <si>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</si>
  <si>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</si>
  <si>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</si>
  <si>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</si>
  <si>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</si>
  <si>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</si>
  <si>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</si>
  <si>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</si>
  <si>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</si>
  <si>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</si>
  <si>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</si>
  <si>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</si>
  <si>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</si>
  <si>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</si>
  <si>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</si>
  <si>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</si>
  <si>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</si>
  <si>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</si>
  <si>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</si>
  <si>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</si>
  <si>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</si>
  <si>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</si>
  <si>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</si>
  <si>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</si>
  <si>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</si>
  <si>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</si>
  <si>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</si>
  <si>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</si>
  <si>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</si>
  <si>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</si>
  <si>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</si>
  <si>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</si>
  <si>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</si>
  <si>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</si>
  <si>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</si>
  <si>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</si>
  <si>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</si>
  <si>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</si>
  <si>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</si>
  <si>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</si>
  <si>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</si>
  <si>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</si>
  <si>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</si>
  <si>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</si>
  <si>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</si>
  <si>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</si>
  <si>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</si>
  <si>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</si>
  <si>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</si>
  <si>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</si>
  <si>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</si>
  <si>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</si>
  <si>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</si>
  <si>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</si>
  <si>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</si>
  <si>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</si>
  <si>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</si>
  <si>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</si>
  <si>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</si>
  <si>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</si>
  <si>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</si>
  <si>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</si>
  <si>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</si>
  <si>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</si>
  <si>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</si>
  <si>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</si>
  <si>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</si>
  <si>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</si>
  <si>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</si>
  <si>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</si>
  <si>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</si>
  <si>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</si>
  <si>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</si>
  <si>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</si>
  <si>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</si>
  <si>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</si>
  <si>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</si>
  <si>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</si>
  <si>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</si>
  <si>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</si>
  <si>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</si>
  <si>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</si>
  <si>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</si>
  <si>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</si>
  <si>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</si>
  <si>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</si>
  <si>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</si>
  <si>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</si>
  <si>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</si>
  <si>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</si>
  <si>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</si>
  <si>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</si>
  <si>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</si>
  <si>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</si>
  <si>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</si>
  <si>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</si>
  <si>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</si>
  <si>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</si>
  <si>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</si>
  <si>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</si>
  <si>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</si>
  <si>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</si>
  <si>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</si>
  <si>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</si>
  <si>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</si>
  <si>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</si>
  <si>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</si>
  <si>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</si>
  <si>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</si>
  <si>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</si>
  <si>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</si>
  <si>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</si>
  <si>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</si>
  <si>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</si>
  <si>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</si>
  <si>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</si>
  <si>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</si>
  <si>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</si>
  <si>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</si>
  <si>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</si>
  <si>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</si>
  <si>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</si>
  <si>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</si>
  <si>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</si>
  <si>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</si>
  <si>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</si>
  <si>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</si>
  <si>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</si>
  <si>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</si>
  <si>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</si>
  <si>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</si>
  <si>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</si>
  <si>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</si>
  <si>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</si>
  <si>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</si>
  <si>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</si>
  <si>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</si>
  <si>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</si>
  <si>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</si>
  <si>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</si>
  <si>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</si>
  <si>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</si>
  <si>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</si>
  <si>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</si>
  <si>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</si>
  <si>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</si>
  <si>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</si>
  <si>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</si>
  <si>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</si>
  <si>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</si>
  <si>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</si>
  <si>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</si>
  <si>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</si>
  <si>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</si>
  <si>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</si>
  <si>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</si>
  <si>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</si>
  <si>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</si>
  <si>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</si>
  <si>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</si>
  <si>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</si>
  <si>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</si>
  <si>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</si>
  <si>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</si>
  <si>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</si>
  <si>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</si>
  <si>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</si>
  <si>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</si>
  <si>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</si>
  <si>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</si>
  <si>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</si>
  <si>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</si>
  <si>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</si>
  <si>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</si>
  <si>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</si>
  <si>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</si>
  <si>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</si>
  <si>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</si>
  <si>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</si>
  <si>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</si>
  <si>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</si>
  <si>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</si>
  <si>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</si>
  <si>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</si>
  <si>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</si>
  <si>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</si>
  <si>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</si>
  <si>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</si>
  <si>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</si>
  <si>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</si>
  <si>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</si>
  <si>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</si>
  <si>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</si>
  <si>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</si>
  <si>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</si>
  <si>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</si>
  <si>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</si>
  <si>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</si>
  <si>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</si>
  <si>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</si>
  <si>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</si>
  <si>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</si>
  <si>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</si>
  <si>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</si>
  <si>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</si>
  <si>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</si>
  <si>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</si>
  <si>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</si>
  <si>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</si>
  <si>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</si>
  <si>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</si>
  <si>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</si>
  <si>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</si>
  <si>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</si>
  <si>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</si>
  <si>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</si>
  <si>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</si>
  <si>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</si>
  <si>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</si>
  <si>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</si>
  <si>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</si>
  <si>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</si>
  <si>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</si>
  <si>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</si>
  <si>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</si>
  <si>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</si>
  <si>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</si>
  <si>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</si>
  <si>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</si>
  <si>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</si>
  <si>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</si>
  <si>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</si>
  <si>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</si>
  <si>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</si>
  <si>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</si>
  <si>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</si>
  <si>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</si>
  <si>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</si>
  <si>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</si>
  <si>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</si>
  <si>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</si>
  <si>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</si>
  <si>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</si>
  <si>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</si>
  <si>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</si>
  <si>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</si>
  <si>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</si>
  <si>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</si>
  <si>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</si>
  <si>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</si>
  <si>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</si>
  <si>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</si>
  <si>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</si>
  <si>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</si>
  <si>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</si>
  <si>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</si>
  <si>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</si>
  <si>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</si>
  <si>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</si>
  <si>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</si>
  <si>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</si>
  <si>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</si>
  <si>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</si>
  <si>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</si>
  <si>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</si>
  <si>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</si>
  <si>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</si>
  <si>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</si>
  <si>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</si>
  <si>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</si>
  <si>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</si>
  <si>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</si>
  <si>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</si>
  <si>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</si>
  <si>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</si>
  <si>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</si>
  <si>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</si>
  <si>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</si>
  <si>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</si>
  <si>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</si>
  <si>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</si>
  <si>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</si>
  <si>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</si>
  <si>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</si>
  <si>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</si>
  <si>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</si>
  <si>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</si>
  <si>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</si>
  <si>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</si>
  <si>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</si>
  <si>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</si>
  <si>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</si>
  <si>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</si>
  <si>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</si>
  <si>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</si>
  <si>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</si>
  <si>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</si>
  <si>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</si>
  <si>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</si>
  <si>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</si>
  <si>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</si>
  <si>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</si>
  <si>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</si>
  <si>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</si>
  <si>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</si>
  <si>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</si>
  <si>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</si>
  <si>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</si>
  <si>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</si>
  <si>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</si>
  <si>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</si>
  <si>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</si>
  <si>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</si>
  <si>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</si>
  <si>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</si>
  <si>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</si>
  <si>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</si>
  <si>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</si>
  <si>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</si>
  <si>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</si>
  <si>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</si>
  <si>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</si>
  <si>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</si>
  <si>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</si>
  <si>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</si>
  <si>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</si>
  <si>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</si>
  <si>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</si>
  <si>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</si>
  <si>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</si>
  <si>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</si>
  <si>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</si>
  <si>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</si>
  <si>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</si>
  <si>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</si>
  <si>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</si>
  <si>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</si>
  <si>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</si>
  <si>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</si>
  <si>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</si>
  <si>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</si>
  <si>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</si>
  <si>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</si>
  <si>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</si>
  <si>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</si>
  <si>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</si>
  <si>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</si>
  <si>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</si>
  <si>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</si>
  <si>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</si>
  <si>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</si>
  <si>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</si>
  <si>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</si>
  <si>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</si>
  <si>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</si>
  <si>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</si>
  <si>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</si>
  <si>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</si>
  <si>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</si>
  <si>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</si>
  <si>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</si>
  <si>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</si>
  <si>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</si>
  <si>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</si>
  <si>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</si>
  <si>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</si>
  <si>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</si>
  <si>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</si>
  <si>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</si>
  <si>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</si>
  <si>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</si>
  <si>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</si>
  <si>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</si>
  <si>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</si>
  <si>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</si>
  <si>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</si>
  <si>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</si>
  <si>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</si>
  <si>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</si>
  <si>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</si>
  <si>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</si>
  <si>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</si>
  <si>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</si>
  <si>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</si>
  <si>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</si>
  <si>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</si>
  <si>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</si>
  <si>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</si>
  <si>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</si>
  <si>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</si>
  <si>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</si>
  <si>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</si>
  <si>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</si>
  <si>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</si>
  <si>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</si>
  <si>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</si>
  <si>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</si>
  <si>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</si>
  <si>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</si>
  <si>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</si>
  <si>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</si>
  <si>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</si>
  <si>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</si>
  <si>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</si>
  <si>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</si>
  <si>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</si>
  <si>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</si>
  <si>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</si>
  <si>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</si>
  <si>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</si>
  <si>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</si>
  <si>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</si>
  <si>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</si>
  <si>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</si>
  <si>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</si>
  <si>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</si>
  <si>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</si>
  <si>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</si>
  <si>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</si>
  <si>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</si>
  <si>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</si>
  <si>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</si>
  <si>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</si>
  <si>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</si>
  <si>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</si>
  <si>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</si>
  <si>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</si>
  <si>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</si>
  <si>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</si>
  <si>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</si>
  <si>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</si>
  <si>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</si>
  <si>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</si>
  <si>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</si>
  <si>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</si>
  <si>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</si>
  <si>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</si>
  <si>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</si>
  <si>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</si>
  <si>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</si>
  <si>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</si>
  <si>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</si>
  <si>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</si>
  <si>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</si>
  <si>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</si>
  <si>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</si>
  <si>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</si>
  <si>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</si>
  <si>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</si>
  <si>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</si>
  <si>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</si>
  <si>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</si>
  <si>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</si>
  <si>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</si>
  <si>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</si>
  <si>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</si>
  <si>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</si>
  <si>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</si>
  <si>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</si>
  <si>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</si>
  <si>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</si>
  <si>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</si>
  <si>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</si>
  <si>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</si>
  <si>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</si>
  <si>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</si>
  <si>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</si>
  <si>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</si>
  <si>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</si>
  <si>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</si>
  <si>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</si>
  <si>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</si>
  <si>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</si>
  <si>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</si>
  <si>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</si>
  <si>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</si>
  <si>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</si>
  <si>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</si>
  <si>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</si>
  <si>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</si>
  <si>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</si>
  <si>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</si>
  <si>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</si>
  <si>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</si>
  <si>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</si>
  <si>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</si>
  <si>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</si>
  <si>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</si>
  <si>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</si>
  <si>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</si>
  <si>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</si>
  <si>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</si>
  <si>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</si>
  <si>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</si>
  <si>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</si>
  <si>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</si>
  <si>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</si>
  <si>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</si>
  <si>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</si>
  <si>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</si>
  <si>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</si>
  <si>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</si>
  <si>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</si>
  <si>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</si>
  <si>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</si>
  <si>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</si>
  <si>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</si>
  <si>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</si>
  <si>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</si>
  <si>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</si>
  <si>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</si>
  <si>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</si>
  <si>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</si>
  <si>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</si>
  <si>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</si>
  <si>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</si>
  <si>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</si>
  <si>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</si>
  <si>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</si>
  <si>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</si>
  <si>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</si>
  <si>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</si>
  <si>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</si>
  <si>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</si>
  <si>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</si>
  <si>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</si>
  <si>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</si>
  <si>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</si>
  <si>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</si>
  <si>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</si>
  <si>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</si>
  <si>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</si>
  <si>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</si>
  <si>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</si>
  <si>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</si>
  <si>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</si>
  <si>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</si>
  <si>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</si>
  <si>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</si>
  <si>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</si>
  <si>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</si>
  <si>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</si>
  <si>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</si>
  <si>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</si>
  <si>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</si>
  <si>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</si>
  <si>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</si>
  <si>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</si>
  <si>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</si>
  <si>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</si>
  <si>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</si>
  <si>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</si>
  <si>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</si>
  <si>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</si>
  <si>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</si>
  <si>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</si>
  <si>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</si>
  <si>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</si>
  <si>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</si>
  <si>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</si>
  <si>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</si>
  <si>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</si>
  <si>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</si>
  <si>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</si>
  <si>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</si>
  <si>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</si>
  <si>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</si>
  <si>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</si>
  <si>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</si>
  <si>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</si>
  <si>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</si>
  <si>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</si>
  <si>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</si>
  <si>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</si>
  <si>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</si>
  <si>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</si>
  <si>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</si>
  <si>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</si>
  <si>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</si>
  <si>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</si>
  <si>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</si>
  <si>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</si>
  <si>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</si>
  <si>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</si>
  <si>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</si>
  <si>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</si>
  <si>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</si>
  <si>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</si>
  <si>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</si>
  <si>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</si>
  <si>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</si>
  <si>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</si>
  <si>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</si>
  <si>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</si>
  <si>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</si>
  <si>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</si>
  <si>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</si>
  <si>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</si>
  <si>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</si>
  <si>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</si>
  <si>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</si>
  <si>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</si>
  <si>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</si>
  <si>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</si>
  <si>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</si>
  <si>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</si>
  <si>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</si>
  <si>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</si>
  <si>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</si>
  <si>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</si>
  <si>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</si>
  <si>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</si>
  <si>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</si>
  <si>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</si>
  <si>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</si>
  <si>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</si>
  <si>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</si>
  <si>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</si>
  <si>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</si>
  <si>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</si>
  <si>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</si>
  <si>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</si>
  <si>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</si>
  <si>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</si>
  <si>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</si>
  <si>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</si>
  <si>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</si>
  <si>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</si>
  <si>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</si>
  <si>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</si>
  <si>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</si>
  <si>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</si>
  <si>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</si>
  <si>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</si>
  <si>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</si>
  <si>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</si>
  <si>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</si>
  <si>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</si>
  <si>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</si>
  <si>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</si>
  <si>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</si>
  <si>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</si>
  <si>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</si>
  <si>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</si>
  <si>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</si>
  <si>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</si>
  <si>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</si>
  <si>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</si>
  <si>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</si>
  <si>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</si>
  <si>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</si>
  <si>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</si>
  <si>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</si>
  <si>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</si>
  <si>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</si>
  <si>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</si>
  <si>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</si>
  <si>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</si>
  <si>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</si>
  <si>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</si>
  <si>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</si>
  <si>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</si>
  <si>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</si>
  <si>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</si>
  <si>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</si>
  <si>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</si>
  <si>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</si>
  <si>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</si>
  <si>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</si>
  <si>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</si>
  <si>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</si>
  <si>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</si>
  <si>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</si>
  <si>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</si>
  <si>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</si>
  <si>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</si>
  <si>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</si>
  <si>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</si>
  <si>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</si>
  <si>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</si>
  <si>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</si>
  <si>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</si>
  <si>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</si>
  <si>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</si>
  <si>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</si>
  <si>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</si>
  <si>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</si>
  <si>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</si>
  <si>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</si>
  <si>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</si>
  <si>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</si>
  <si>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</si>
  <si>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</si>
  <si>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</si>
  <si>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</si>
  <si>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</si>
  <si>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</si>
  <si>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</si>
  <si>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</si>
  <si>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</si>
  <si>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</si>
  <si>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</si>
  <si>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</si>
  <si>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</si>
  <si>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</si>
  <si>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</si>
  <si>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</si>
  <si>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</si>
  <si>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</si>
  <si>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</si>
  <si>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</si>
  <si>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</si>
  <si>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</si>
  <si>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</si>
  <si>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</si>
  <si>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</si>
  <si>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</si>
  <si>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</si>
  <si>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</si>
  <si>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</si>
  <si>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</si>
  <si>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</si>
  <si>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</si>
  <si>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</si>
  <si>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</si>
  <si>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</si>
  <si>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</si>
  <si>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</si>
  <si>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</si>
  <si>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</si>
  <si>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</si>
  <si>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</si>
  <si>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</si>
  <si>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</si>
  <si>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</si>
  <si>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</si>
  <si>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</si>
  <si>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</si>
  <si>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</si>
  <si>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</si>
  <si>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</si>
  <si>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</si>
  <si>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</si>
  <si>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</si>
  <si>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</si>
  <si>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</si>
  <si>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</si>
  <si>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</si>
  <si>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</si>
  <si>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</si>
  <si>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</si>
  <si>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</si>
  <si>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</si>
  <si>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</si>
  <si>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</si>
  <si>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</si>
  <si>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</si>
  <si>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</si>
  <si>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</si>
  <si>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</si>
  <si>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</si>
  <si>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</si>
  <si>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</si>
  <si>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</si>
  <si>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</si>
  <si>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</si>
  <si>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</si>
  <si>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</si>
  <si>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</si>
  <si>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</si>
  <si>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</si>
  <si>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</si>
  <si>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</si>
  <si>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</si>
  <si>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</si>
  <si>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</si>
  <si>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</si>
  <si>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</si>
  <si>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</si>
  <si>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</si>
  <si>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</si>
  <si>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</si>
  <si>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</si>
  <si>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</si>
  <si>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</si>
  <si>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</si>
  <si>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</si>
  <si>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</si>
  <si>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</si>
  <si>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</si>
  <si>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</si>
  <si>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</si>
  <si>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</si>
  <si>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</si>
  <si>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</si>
  <si>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</si>
  <si>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</si>
  <si>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</si>
  <si>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</si>
  <si>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</si>
  <si>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</si>
  <si>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</si>
  <si>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</si>
  <si>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</si>
  <si>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</si>
  <si>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</si>
  <si>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</si>
  <si>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</si>
  <si>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</si>
  <si>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</si>
  <si>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</si>
  <si>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</si>
  <si>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</si>
  <si>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</si>
  <si>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</si>
  <si>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</si>
  <si>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</si>
  <si>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</si>
  <si>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</si>
  <si>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</si>
  <si>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</si>
  <si>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</si>
  <si>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</si>
  <si>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</si>
  <si>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</si>
  <si>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</si>
  <si>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</si>
  <si>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</si>
  <si>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</si>
  <si>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</si>
  <si>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</si>
  <si>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</si>
  <si>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</si>
  <si>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</si>
  <si>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</si>
  <si>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</si>
  <si>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</si>
  <si>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</si>
  <si>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</si>
  <si>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</si>
  <si>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</si>
  <si>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</si>
  <si>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</si>
  <si>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</si>
  <si>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</si>
  <si>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</si>
  <si>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</si>
  <si>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</si>
  <si>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</si>
  <si>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</si>
  <si>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</si>
  <si>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</si>
  <si>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</si>
  <si>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</si>
  <si>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</si>
  <si>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</si>
  <si>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</si>
  <si>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</si>
  <si>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</si>
  <si>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</si>
  <si>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</si>
  <si>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</si>
  <si>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</si>
  <si>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</si>
  <si>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</si>
  <si>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</si>
  <si>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</si>
  <si>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</si>
  <si>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</si>
  <si>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</si>
  <si>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</si>
  <si>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</si>
  <si>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</si>
  <si>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</si>
  <si>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</si>
  <si>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</si>
  <si>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</si>
  <si>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</si>
  <si>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</si>
  <si>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</si>
  <si>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</si>
  <si>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</si>
  <si>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</si>
  <si>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</si>
  <si>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</si>
  <si>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</si>
  <si>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</si>
  <si>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</si>
  <si>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</si>
  <si>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</si>
  <si>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</si>
  <si>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</si>
  <si>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</si>
  <si>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</si>
  <si>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</si>
  <si>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</si>
  <si>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</si>
  <si>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</si>
  <si>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</si>
  <si>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</si>
  <si>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</si>
  <si>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</si>
  <si>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</si>
  <si>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</si>
  <si>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</si>
  <si>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</si>
  <si>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</si>
  <si>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</si>
  <si>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</si>
  <si>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</si>
  <si>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</si>
  <si>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</si>
  <si>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</si>
  <si>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</si>
  <si>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</si>
  <si>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</si>
  <si>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</si>
  <si>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</si>
  <si>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</si>
  <si>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</si>
  <si>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</si>
  <si>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</si>
  <si>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</si>
  <si>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</si>
  <si>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</si>
  <si>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</si>
  <si>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</si>
  <si>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</si>
  <si>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</si>
  <si>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</si>
  <si>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</si>
  <si>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</si>
  <si>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</si>
  <si>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</si>
  <si>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</si>
  <si>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</si>
  <si>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</si>
  <si>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</si>
  <si>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</si>
  <si>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</si>
  <si>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</si>
  <si>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</si>
  <si>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</si>
  <si>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</si>
  <si>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</si>
  <si>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</si>
  <si>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</si>
  <si>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</si>
  <si>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</si>
  <si>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</si>
  <si>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</si>
  <si>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</si>
  <si>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</si>
  <si>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</si>
  <si>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</si>
  <si>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</si>
  <si>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</si>
  <si>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</si>
  <si>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</si>
  <si>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</si>
  <si>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</si>
  <si>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</si>
  <si>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</si>
  <si>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</si>
  <si>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</si>
  <si>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</si>
  <si>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</si>
  <si>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</si>
  <si>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</si>
  <si>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</si>
  <si>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</si>
  <si>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</si>
  <si>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</si>
  <si>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</si>
  <si>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</si>
  <si>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</si>
  <si>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</si>
  <si>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</si>
  <si>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</si>
  <si>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</si>
  <si>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</si>
  <si>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</si>
  <si>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</si>
  <si>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</si>
  <si>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</si>
  <si>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</si>
  <si>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</si>
  <si>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</si>
  <si>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</si>
  <si>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</si>
  <si>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</si>
  <si>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</si>
  <si>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</si>
  <si>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</si>
  <si>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</si>
  <si>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</si>
  <si>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</si>
  <si>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</si>
  <si>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</si>
  <si>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</si>
  <si>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</si>
  <si>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</si>
  <si>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</si>
  <si>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</si>
  <si>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</si>
  <si>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</si>
  <si>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</si>
  <si>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</si>
  <si>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</si>
  <si>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</si>
  <si>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</si>
  <si>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</si>
  <si>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</si>
  <si>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</si>
  <si>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</si>
  <si>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</si>
  <si>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</si>
  <si>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</si>
  <si>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</si>
  <si>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</si>
  <si>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</si>
  <si>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</si>
  <si>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</si>
  <si>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</si>
  <si>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</si>
  <si>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</si>
  <si>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</si>
  <si>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</si>
  <si>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</si>
  <si>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</si>
  <si>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</si>
  <si>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</si>
  <si>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</si>
  <si>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</si>
  <si>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</si>
  <si>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</si>
  <si>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</si>
  <si>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</si>
  <si>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</si>
  <si>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</si>
  <si>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</si>
  <si>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</si>
  <si>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</si>
  <si>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</si>
  <si>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</si>
  <si>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</si>
  <si>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</si>
  <si>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</si>
  <si>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</si>
  <si>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</si>
  <si>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</si>
  <si>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</si>
  <si>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</si>
  <si>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</si>
  <si>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</si>
  <si>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</si>
  <si>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</si>
  <si>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</si>
  <si>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</si>
  <si>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</si>
  <si>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</si>
  <si>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</si>
  <si>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</si>
  <si>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</si>
  <si>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</si>
  <si>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</si>
  <si>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</si>
  <si>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</si>
  <si>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</si>
  <si>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</si>
  <si>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</si>
  <si>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</si>
  <si>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</si>
  <si>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</si>
  <si>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</si>
  <si>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</si>
  <si>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</si>
  <si>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</si>
  <si>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</si>
  <si>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</si>
  <si>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</si>
  <si>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</si>
  <si>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</si>
  <si>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</si>
  <si>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</si>
  <si>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</si>
  <si>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</si>
  <si>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</si>
  <si>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</si>
  <si>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</si>
  <si>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</si>
  <si>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</si>
  <si>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</si>
  <si>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</si>
  <si>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</si>
  <si>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</si>
  <si>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</si>
  <si>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</si>
  <si>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</si>
  <si>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</si>
  <si>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</si>
  <si>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</si>
  <si>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</si>
  <si>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</si>
  <si>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</si>
  <si>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</si>
  <si>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</si>
  <si>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</si>
  <si>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</si>
  <si>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</si>
  <si>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</si>
  <si>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</si>
  <si>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</si>
  <si>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</si>
  <si>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</si>
  <si>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</si>
  <si>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</si>
  <si>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</si>
  <si>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</si>
  <si>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</si>
  <si>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</si>
  <si>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</si>
  <si>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</si>
  <si>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</si>
  <si>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</si>
  <si>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</si>
  <si>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</si>
  <si>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</si>
  <si>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</si>
  <si>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</si>
  <si>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</si>
  <si>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</si>
  <si>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</si>
  <si>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</si>
  <si>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</si>
  <si>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</si>
  <si>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</si>
  <si>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</si>
  <si>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</si>
  <si>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</si>
  <si>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</si>
  <si>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</si>
  <si>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</si>
  <si>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</si>
  <si>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</si>
  <si>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</si>
  <si>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</si>
  <si>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</si>
  <si>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</si>
  <si>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</si>
  <si>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</si>
  <si>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</si>
  <si>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</si>
  <si>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</si>
  <si>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</si>
  <si>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</si>
  <si>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</si>
  <si>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</si>
  <si>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</si>
  <si>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</si>
  <si>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</si>
  <si>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</si>
  <si>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</si>
  <si>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</si>
  <si>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</si>
  <si>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</si>
  <si>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</si>
  <si>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</si>
  <si>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</si>
  <si>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</si>
  <si>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</si>
  <si>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</si>
  <si>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</si>
  <si>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</si>
  <si>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</si>
  <si>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</si>
  <si>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</si>
  <si>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</si>
  <si>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</si>
  <si>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</si>
  <si>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</si>
  <si>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</si>
  <si>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</si>
  <si>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</si>
  <si>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</si>
  <si>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</si>
  <si>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</si>
  <si>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</si>
  <si>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</si>
  <si>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</si>
  <si>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</si>
  <si>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</si>
  <si>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</si>
  <si>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</si>
  <si>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</si>
  <si>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</si>
  <si>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</si>
  <si>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</si>
  <si>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</si>
  <si>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</si>
  <si>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</si>
  <si>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</si>
  <si>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</si>
  <si>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</si>
  <si>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</si>
  <si>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</si>
  <si>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</si>
  <si>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</si>
  <si>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</si>
  <si>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</si>
  <si>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</si>
  <si>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</si>
  <si>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</si>
  <si>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</si>
  <si>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</si>
  <si>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</si>
  <si>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</si>
  <si>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</si>
  <si>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</si>
  <si>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</si>
  <si>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</si>
  <si>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</si>
  <si>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</si>
  <si>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</si>
  <si>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</si>
  <si>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</si>
  <si>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</si>
  <si>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</si>
  <si>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</si>
  <si>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</si>
  <si>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</si>
  <si>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</si>
  <si>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</si>
  <si>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</si>
  <si>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</si>
  <si>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</si>
  <si>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</si>
  <si>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</si>
  <si>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</si>
  <si>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</si>
  <si>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</si>
  <si>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</si>
  <si>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</si>
  <si>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</si>
  <si>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</si>
  <si>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</si>
  <si>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</si>
  <si>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</si>
  <si>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</si>
  <si>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</si>
  <si>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</si>
  <si>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</si>
  <si>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</si>
  <si>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</si>
  <si>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</si>
  <si>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</si>
  <si>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</si>
  <si>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</si>
  <si>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</si>
  <si>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</si>
  <si>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</si>
  <si>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</si>
  <si>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</si>
  <si>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</si>
  <si>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</si>
  <si>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</si>
  <si>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</si>
  <si>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</si>
  <si>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</si>
  <si>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</si>
  <si>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</si>
  <si>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</si>
  <si>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</si>
  <si>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</si>
  <si>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</si>
  <si>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</si>
  <si>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</si>
  <si>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</si>
  <si>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</si>
  <si>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</si>
  <si>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</si>
  <si>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</si>
  <si>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</si>
  <si>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</si>
  <si>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</si>
  <si>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</si>
  <si>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</si>
  <si>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</si>
  <si>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</si>
  <si>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</si>
  <si>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</si>
  <si>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</si>
  <si>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</si>
  <si>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</si>
  <si>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</si>
  <si>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</si>
  <si>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</si>
  <si>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</si>
  <si>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</si>
  <si>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</si>
  <si>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</si>
  <si>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</si>
  <si>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</si>
  <si>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</si>
  <si>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</si>
  <si>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</si>
  <si>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</si>
  <si>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</si>
  <si>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</si>
  <si>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</si>
  <si>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</si>
  <si>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</si>
  <si>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</si>
  <si>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</si>
  <si>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</si>
  <si>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</si>
  <si>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</si>
  <si>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</si>
  <si>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</si>
  <si>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</si>
  <si>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</si>
  <si>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</si>
  <si>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</si>
  <si>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</si>
  <si>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</si>
  <si>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</si>
  <si>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</si>
  <si>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</si>
  <si>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</si>
  <si>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</si>
  <si>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</si>
  <si>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</si>
  <si>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</si>
  <si>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</si>
  <si>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</si>
  <si>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</si>
  <si>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</si>
  <si>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</si>
  <si>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</si>
  <si>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</si>
  <si>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</si>
  <si>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</si>
  <si>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</si>
  <si>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</si>
  <si>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</si>
  <si>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</si>
  <si>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</si>
  <si>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</si>
  <si>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</si>
  <si>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</si>
  <si>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</si>
  <si>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</si>
  <si>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</si>
  <si>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</si>
  <si>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</si>
  <si>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</si>
  <si>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</si>
  <si>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</si>
  <si>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</si>
  <si>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</si>
  <si>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</si>
  <si>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</si>
  <si>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</si>
  <si>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</si>
  <si>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</si>
  <si>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</si>
  <si>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</si>
  <si>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</si>
  <si>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</si>
  <si>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</si>
  <si>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</si>
  <si>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</si>
  <si>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</si>
  <si>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</si>
  <si>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</si>
  <si>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</si>
  <si>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</si>
  <si>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</si>
  <si>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</si>
  <si>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</si>
  <si>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</si>
  <si>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</si>
  <si>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</si>
  <si>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</si>
  <si>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</si>
  <si>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</si>
  <si>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</si>
  <si>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</si>
  <si>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</si>
  <si>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</si>
  <si>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</si>
  <si>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</si>
  <si>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</si>
  <si>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</si>
  <si>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</si>
  <si>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</si>
  <si>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</si>
  <si>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</si>
  <si>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</si>
  <si>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</si>
  <si>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</si>
  <si>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</si>
  <si>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</si>
  <si>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</si>
  <si>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</si>
  <si>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</si>
  <si>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</si>
  <si>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</si>
  <si>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</si>
  <si>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</si>
  <si>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</si>
  <si>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</si>
  <si>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</si>
  <si>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</si>
  <si>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</si>
  <si>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</si>
  <si>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</si>
  <si>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</si>
  <si>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</si>
  <si>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</si>
  <si>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</si>
  <si>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</si>
  <si>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</si>
  <si>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</si>
  <si>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</si>
  <si>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</si>
  <si>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</si>
  <si>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</si>
  <si>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</si>
  <si>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</si>
  <si>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</si>
  <si>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</si>
  <si>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</si>
  <si>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</si>
  <si>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</si>
  <si>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</si>
  <si>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</si>
  <si>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</si>
  <si>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</si>
  <si>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</si>
  <si>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</si>
  <si>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</si>
  <si>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</si>
  <si>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</si>
  <si>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</si>
  <si>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</si>
  <si>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</si>
  <si>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</si>
  <si>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</si>
  <si>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</si>
  <si>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</si>
  <si>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</si>
  <si>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</si>
  <si>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</si>
  <si>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</si>
  <si>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</si>
  <si>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</si>
  <si>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</si>
  <si>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</si>
  <si>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</si>
  <si>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</si>
  <si>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</si>
  <si>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</si>
  <si>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</si>
  <si>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</si>
  <si>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</si>
  <si>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</si>
  <si>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</si>
  <si>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</si>
  <si>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</si>
  <si>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</si>
  <si>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</si>
  <si>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</si>
  <si>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</si>
  <si>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</si>
  <si>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</si>
  <si>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</si>
  <si>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</si>
  <si>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</si>
  <si>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</si>
  <si>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</si>
  <si>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</si>
  <si>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</si>
  <si>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</si>
  <si>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</si>
  <si>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</si>
  <si>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</si>
  <si>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</si>
  <si>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</si>
  <si>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</si>
  <si>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</si>
  <si>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</si>
  <si>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</si>
  <si>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</si>
  <si>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</si>
  <si>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</si>
  <si>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</si>
  <si>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</si>
  <si>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</si>
  <si>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</si>
  <si>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</si>
  <si>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</si>
  <si>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</si>
  <si>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</si>
  <si>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</si>
  <si>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</si>
  <si>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</si>
  <si>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</si>
  <si>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</si>
  <si>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</si>
  <si>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</si>
  <si>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</si>
  <si>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</si>
  <si>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</si>
  <si>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</si>
  <si>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</si>
  <si>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</si>
  <si>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</si>
  <si>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</si>
  <si>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</si>
  <si>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</si>
  <si>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</si>
  <si>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</si>
  <si>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</si>
  <si>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</si>
  <si>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</si>
  <si>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</si>
  <si>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</si>
  <si>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</si>
  <si>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</si>
  <si>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</si>
  <si>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</si>
  <si>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</si>
  <si>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</si>
  <si>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</si>
  <si>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</si>
  <si>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</si>
  <si>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</si>
  <si>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</si>
  <si>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</si>
  <si>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</si>
  <si>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</si>
  <si>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</si>
  <si>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</si>
  <si>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</si>
  <si>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</si>
  <si>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</si>
  <si>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</si>
  <si>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</si>
  <si>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</si>
  <si>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</si>
  <si>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</si>
  <si>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</si>
  <si>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</si>
  <si>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</si>
  <si>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</si>
  <si>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</si>
  <si>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</si>
  <si>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</si>
  <si>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</si>
  <si>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</si>
  <si>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</si>
  <si>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</si>
  <si>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</si>
  <si>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</si>
  <si>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</si>
  <si>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</si>
  <si>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</si>
  <si>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</si>
  <si>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</si>
  <si>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</si>
  <si>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</si>
  <si>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</si>
  <si>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</si>
  <si>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</si>
  <si>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</si>
  <si>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</si>
  <si>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</si>
  <si>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</si>
  <si>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</si>
  <si>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</si>
  <si>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</si>
  <si>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</si>
  <si>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</si>
  <si>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</si>
  <si>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</si>
  <si>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</si>
  <si>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</si>
  <si>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</si>
  <si>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</si>
  <si>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</si>
  <si>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</si>
  <si>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</si>
  <si>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</si>
  <si>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</si>
  <si>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</si>
  <si>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</si>
  <si>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</si>
  <si>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</si>
  <si>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</si>
  <si>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</si>
  <si>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</si>
  <si>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</si>
  <si>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</si>
  <si>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</si>
  <si>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</si>
  <si>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</si>
  <si>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</si>
  <si>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</si>
  <si>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</si>
  <si>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</si>
  <si>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</si>
  <si>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</si>
  <si>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</si>
  <si>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</si>
  <si>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</si>
  <si>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</si>
  <si>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</si>
  <si>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</si>
  <si>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</si>
  <si>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</si>
  <si>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</si>
  <si>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</si>
  <si>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</si>
  <si>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</si>
  <si>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</si>
  <si>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</si>
  <si>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</si>
  <si>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</si>
  <si>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</si>
  <si>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</si>
  <si>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</si>
  <si>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</si>
  <si>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</si>
  <si>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</si>
  <si>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</si>
  <si>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</si>
  <si>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</si>
  <si>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</si>
  <si>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</si>
  <si>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</si>
  <si>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</si>
  <si>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</si>
  <si>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</si>
  <si>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</si>
  <si>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</si>
  <si>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</si>
  <si>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</si>
  <si>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</si>
  <si>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</si>
  <si>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</si>
  <si>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</si>
  <si>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</si>
  <si>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</si>
  <si>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</si>
  <si>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</si>
  <si>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</si>
  <si>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</si>
  <si>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</si>
  <si>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</si>
  <si>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</si>
  <si>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</si>
  <si>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</si>
  <si>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</si>
  <si>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</si>
  <si>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</si>
  <si>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</si>
  <si>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</si>
  <si>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</si>
  <si>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</si>
  <si>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</si>
  <si>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</si>
  <si>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</si>
  <si>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</si>
  <si>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</si>
  <si>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</si>
  <si>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</si>
  <si>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</si>
  <si>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</si>
  <si>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</si>
  <si>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</si>
  <si>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</si>
  <si>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</si>
  <si>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</si>
  <si>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</si>
  <si>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</si>
  <si>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</si>
  <si>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</si>
  <si>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</si>
  <si>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</si>
  <si>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</si>
  <si>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</si>
  <si>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</si>
  <si>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</si>
  <si>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</si>
  <si>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</si>
  <si>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</si>
  <si>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</si>
  <si>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</si>
  <si>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</si>
  <si>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</si>
  <si>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</si>
  <si>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</si>
  <si>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</si>
  <si>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</si>
  <si>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</si>
  <si>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</si>
  <si>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</si>
  <si>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</si>
  <si>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</si>
  <si>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</si>
  <si>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</si>
  <si>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</si>
  <si>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</si>
  <si>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</si>
  <si>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</si>
  <si>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</si>
  <si>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</si>
  <si>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</si>
  <si>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</si>
  <si>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</si>
  <si>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</si>
  <si>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</si>
  <si>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</si>
  <si>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</si>
  <si>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</si>
  <si>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</si>
  <si>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</si>
  <si>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</si>
  <si>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</si>
  <si>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</si>
  <si>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</si>
  <si>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</si>
  <si>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</si>
  <si>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</si>
  <si>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</si>
  <si>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</si>
  <si>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</si>
  <si>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</si>
  <si>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</si>
  <si>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</si>
  <si>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</si>
  <si>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</si>
  <si>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</si>
  <si>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</si>
  <si>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</si>
  <si>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</si>
  <si>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</si>
  <si>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</si>
  <si>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</si>
  <si>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</si>
  <si>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</si>
  <si>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</si>
  <si>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</si>
  <si>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</si>
  <si>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</si>
  <si>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</si>
  <si>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</si>
  <si>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</si>
  <si>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</si>
  <si>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</si>
  <si>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</si>
  <si>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</si>
  <si>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</si>
  <si>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</si>
  <si>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</si>
  <si>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</si>
  <si>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</si>
  <si>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</si>
  <si>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</si>
  <si>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</si>
  <si>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</si>
  <si>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</si>
  <si>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</si>
  <si>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</si>
  <si>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</si>
  <si>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</si>
  <si>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</si>
  <si>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</si>
  <si>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</si>
  <si>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</si>
  <si>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</si>
  <si>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</si>
  <si>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</si>
  <si>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</si>
  <si>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</si>
  <si>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</si>
  <si>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</si>
  <si>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</si>
  <si>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</si>
  <si>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</si>
  <si>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</si>
  <si>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</si>
  <si>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</si>
  <si>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</si>
  <si>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</si>
  <si>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</si>
  <si>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</si>
  <si>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</si>
  <si>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</si>
  <si>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</si>
  <si>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</si>
  <si>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</si>
  <si>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</si>
  <si>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</si>
  <si>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</si>
  <si>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</si>
  <si>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</si>
  <si>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</si>
  <si>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</si>
  <si>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</si>
  <si>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</si>
  <si>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</si>
  <si>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</si>
  <si>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</si>
  <si>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</si>
  <si>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</si>
  <si>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</si>
  <si>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</si>
  <si>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</si>
  <si>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</si>
  <si>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</si>
  <si>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</si>
  <si>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</si>
  <si>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</si>
  <si>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</si>
  <si>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</si>
  <si>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</si>
  <si>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</si>
  <si>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</si>
  <si>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</si>
  <si>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</si>
  <si>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</si>
  <si>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</si>
  <si>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</si>
  <si>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</si>
  <si>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</si>
  <si>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</si>
  <si>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</si>
  <si>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</si>
  <si>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</si>
  <si>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</si>
  <si>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</si>
  <si>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</si>
  <si>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</si>
  <si>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</si>
  <si>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</si>
  <si>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</si>
  <si>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</si>
  <si>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</si>
  <si>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</si>
  <si>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</si>
  <si>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</si>
  <si>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</si>
  <si>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</si>
  <si>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</si>
  <si>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</si>
  <si>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</si>
  <si>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</si>
  <si>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</si>
  <si>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</si>
  <si>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</si>
  <si>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</si>
  <si>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</si>
  <si>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</si>
  <si>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</si>
  <si>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</si>
  <si>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</si>
  <si>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</si>
  <si>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</si>
  <si>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</si>
  <si>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</si>
  <si>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</si>
  <si>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</si>
  <si>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</si>
  <si>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</si>
  <si>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</si>
  <si>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</si>
  <si>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</si>
  <si>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</si>
  <si>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</si>
  <si>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</si>
  <si>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</si>
  <si>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</si>
  <si>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</si>
  <si>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</si>
  <si>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</si>
  <si>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</si>
  <si>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</si>
  <si>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</si>
  <si>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</si>
  <si>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</si>
  <si>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</si>
  <si>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</si>
  <si>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</si>
  <si>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</si>
  <si>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</si>
  <si>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</si>
  <si>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</si>
  <si>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</si>
  <si>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</si>
  <si>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</si>
  <si>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</si>
  <si>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</si>
  <si>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</si>
  <si>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</si>
  <si>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</si>
  <si>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</si>
  <si>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</si>
  <si>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</si>
  <si>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</si>
  <si>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</si>
  <si>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</si>
  <si>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</si>
  <si>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</si>
  <si>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</si>
  <si>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</si>
  <si>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</si>
  <si>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</si>
  <si>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</si>
  <si>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</si>
  <si>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</si>
  <si>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</si>
  <si>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</si>
  <si>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</si>
  <si>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</si>
  <si>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</si>
  <si>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</si>
  <si>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</si>
  <si>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</si>
  <si>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</si>
  <si>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</si>
  <si>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</si>
  <si>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</si>
  <si>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</si>
  <si>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</si>
  <si>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</si>
  <si>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</si>
  <si>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</si>
  <si>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</si>
  <si>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</si>
  <si>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</si>
  <si>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</si>
  <si>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</si>
  <si>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</si>
  <si>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</si>
  <si>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</si>
  <si>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</si>
  <si>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</si>
  <si>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</si>
  <si>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</si>
  <si>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</si>
  <si>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</si>
  <si>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</si>
  <si>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</si>
  <si>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</si>
  <si>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</si>
  <si>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</si>
  <si>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</si>
  <si>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</si>
  <si>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</si>
  <si>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</si>
  <si>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</si>
  <si>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</si>
  <si>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</si>
  <si>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</si>
  <si>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</si>
  <si>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</si>
  <si>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</si>
  <si>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</si>
  <si>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</si>
  <si>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</si>
  <si>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</si>
  <si>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</si>
  <si>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</si>
  <si>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</si>
  <si>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</si>
  <si>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</si>
  <si>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</si>
  <si>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</si>
  <si>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</si>
  <si>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</si>
  <si>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</si>
  <si>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</si>
  <si>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</si>
  <si>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</si>
  <si>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</si>
  <si>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</si>
  <si>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</si>
  <si>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</si>
  <si>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</si>
  <si>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</si>
  <si>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</si>
  <si>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</si>
  <si>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</si>
  <si>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</si>
  <si>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</si>
  <si>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</si>
  <si>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</si>
  <si>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</si>
  <si>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</si>
  <si>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</si>
  <si>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</si>
  <si>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</si>
  <si>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</si>
  <si>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</si>
  <si>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</si>
  <si>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</si>
  <si>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</si>
  <si>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</si>
  <si>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</si>
  <si>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</si>
  <si>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</si>
  <si>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</si>
  <si>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</si>
  <si>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</si>
  <si>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</si>
  <si>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</si>
  <si>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</si>
  <si>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</si>
  <si>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</si>
  <si>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</si>
  <si>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</si>
  <si>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</si>
  <si>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</si>
  <si>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</si>
  <si>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</si>
  <si>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</si>
  <si>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</si>
  <si>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</si>
  <si>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</si>
  <si>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</si>
  <si>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</si>
  <si>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</si>
  <si>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</si>
  <si>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</si>
  <si>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</si>
  <si>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</si>
  <si>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</si>
  <si>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</si>
  <si>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</si>
  <si>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</si>
  <si>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</si>
  <si>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</si>
  <si>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</si>
  <si>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</si>
  <si>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</si>
  <si>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</si>
  <si>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</si>
  <si>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</si>
  <si>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</si>
  <si>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</si>
  <si>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</si>
  <si>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</si>
  <si>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</si>
  <si>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</si>
  <si>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</si>
  <si>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</si>
  <si>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</si>
  <si>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</si>
  <si>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</si>
  <si>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</si>
  <si>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</si>
  <si>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</si>
  <si>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</si>
  <si>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</si>
  <si>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</si>
  <si>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</si>
  <si>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</si>
  <si>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</si>
  <si>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</si>
  <si>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</si>
  <si>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</si>
  <si>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</si>
  <si>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</si>
  <si>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</si>
  <si>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</si>
  <si>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</si>
  <si>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</si>
  <si>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</si>
  <si>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</si>
  <si>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</si>
  <si>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</si>
  <si>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</si>
  <si>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</si>
  <si>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</si>
  <si>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</si>
  <si>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</si>
  <si>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</si>
  <si>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</si>
  <si>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</si>
  <si>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</si>
  <si>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</si>
  <si>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</si>
  <si>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</si>
  <si>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</si>
  <si>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</si>
  <si>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</si>
  <si>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</si>
  <si>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</si>
  <si>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</si>
  <si>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</si>
  <si>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</si>
  <si>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</si>
  <si>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</si>
  <si>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</si>
  <si>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</si>
  <si>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</si>
  <si>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</si>
  <si>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</si>
  <si>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</si>
  <si>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</si>
  <si>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</si>
  <si>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</si>
  <si>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</si>
  <si>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</si>
  <si>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</si>
  <si>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</si>
  <si>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</si>
  <si>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</si>
  <si>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</si>
  <si>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</si>
  <si>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</si>
  <si>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</si>
  <si>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</si>
  <si>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</si>
  <si>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</si>
  <si>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</si>
  <si>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</si>
  <si>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</si>
  <si>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</si>
  <si>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</si>
  <si>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</si>
  <si>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</si>
  <si>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</si>
  <si>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</si>
  <si>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</si>
  <si>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</si>
  <si>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</si>
  <si>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</si>
  <si>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</si>
  <si>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</si>
  <si>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</si>
  <si>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</si>
  <si>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</si>
  <si>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</si>
  <si>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</si>
  <si>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</si>
  <si>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</si>
  <si>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</si>
  <si>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</si>
  <si>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</si>
  <si>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</si>
  <si>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</si>
  <si>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</si>
  <si>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</si>
  <si>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</si>
  <si>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</si>
  <si>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</si>
  <si>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</si>
  <si>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</si>
  <si>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</si>
  <si>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</si>
  <si>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</si>
  <si>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</si>
  <si>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</si>
  <si>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</si>
  <si>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</si>
  <si>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</si>
  <si>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</si>
  <si>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</si>
  <si>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</si>
  <si>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</si>
  <si>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</si>
  <si>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</si>
  <si>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</si>
  <si>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</si>
  <si>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</si>
  <si>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</si>
  <si>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</si>
  <si>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</si>
  <si>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</si>
  <si>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</si>
  <si>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</si>
  <si>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</si>
  <si>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</si>
  <si>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</si>
  <si>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</si>
  <si>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</si>
  <si>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</si>
  <si>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</si>
  <si>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</si>
  <si>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</si>
  <si>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</si>
  <si>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</si>
  <si>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</si>
  <si>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</si>
  <si>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</si>
  <si>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</si>
  <si>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</si>
  <si>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</si>
  <si>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</si>
  <si>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</si>
  <si>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</si>
  <si>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</si>
  <si>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</si>
  <si>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</si>
  <si>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</si>
  <si>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</si>
  <si>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</si>
  <si>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</si>
  <si>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</si>
  <si>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</si>
  <si>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</si>
  <si>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</si>
  <si>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</si>
  <si>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</si>
  <si>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</si>
  <si>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</si>
  <si>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</si>
  <si>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</si>
  <si>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</si>
  <si>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</si>
  <si>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</si>
  <si>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</si>
  <si>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</si>
  <si>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</si>
  <si>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</si>
  <si>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</si>
  <si>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</si>
  <si>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</si>
  <si>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</si>
  <si>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</si>
  <si>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</si>
  <si>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</si>
  <si>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</si>
  <si>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</si>
  <si>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</si>
  <si>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</si>
  <si>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</si>
  <si>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</si>
  <si>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</si>
  <si>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</si>
  <si>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</si>
  <si>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</si>
  <si>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</si>
  <si>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</si>
  <si>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</si>
  <si>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</si>
  <si>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</si>
  <si>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</si>
  <si>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</si>
  <si>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</si>
  <si>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</si>
  <si>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</si>
  <si>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</si>
  <si>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</si>
  <si>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</si>
  <si>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</si>
  <si>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</si>
  <si>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</si>
  <si>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</si>
  <si>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</si>
  <si>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</si>
  <si>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</si>
  <si>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</si>
  <si>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</si>
  <si>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</si>
  <si>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</si>
  <si>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</si>
  <si>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</si>
  <si>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</si>
  <si>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</si>
  <si>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</si>
  <si>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</si>
  <si>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</si>
  <si>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</si>
  <si>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</si>
  <si>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</si>
  <si>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</si>
  <si>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</si>
  <si>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</si>
  <si>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</si>
  <si>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</si>
  <si>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</si>
  <si>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</si>
  <si>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</si>
  <si>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</si>
  <si>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</si>
  <si>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</si>
  <si>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</si>
  <si>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</si>
  <si>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</si>
  <si>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</si>
  <si>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</si>
  <si>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</si>
  <si>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</si>
  <si>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</si>
  <si>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</si>
  <si>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</si>
  <si>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</si>
  <si>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</si>
  <si>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</si>
  <si>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</si>
  <si>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</si>
  <si>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</si>
  <si>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</si>
  <si>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</si>
  <si>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</si>
  <si>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</si>
  <si>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</si>
  <si>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</si>
  <si>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</si>
  <si>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</si>
  <si>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</si>
  <si>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</si>
  <si>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</si>
  <si>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</si>
  <si>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</si>
  <si>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</si>
  <si>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</si>
  <si>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</si>
  <si>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</si>
  <si>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</si>
  <si>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</si>
  <si>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</si>
  <si>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</si>
  <si>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</si>
  <si>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</si>
  <si>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</si>
  <si>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</si>
  <si>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</si>
  <si>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</si>
  <si>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</si>
  <si>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</si>
  <si>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</si>
  <si>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</si>
  <si>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</si>
  <si>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</si>
  <si>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</si>
  <si>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</si>
  <si>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</si>
  <si>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</si>
  <si>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</si>
  <si>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</si>
  <si>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</si>
  <si>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</si>
  <si>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</si>
  <si>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</si>
  <si>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</si>
  <si>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</si>
  <si>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</si>
  <si>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</si>
  <si>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</si>
  <si>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</si>
  <si>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</si>
  <si>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</si>
  <si>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</si>
  <si>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</si>
  <si>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</si>
  <si>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</si>
  <si>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</si>
  <si>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</si>
  <si>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</si>
  <si>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</si>
  <si>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</si>
  <si>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</si>
  <si>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</si>
  <si>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</si>
  <si>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</si>
  <si>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</si>
  <si>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</si>
  <si>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</si>
  <si>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</si>
  <si>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</si>
  <si>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</si>
  <si>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</si>
  <si>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</si>
  <si>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</si>
  <si>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</si>
  <si>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</si>
  <si>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</si>
  <si>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</si>
  <si>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</si>
  <si>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</si>
  <si>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</si>
  <si>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</si>
  <si>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</si>
  <si>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</si>
  <si>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</si>
  <si>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</si>
  <si>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</si>
  <si>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</si>
  <si>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</si>
  <si>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</si>
  <si>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</si>
  <si>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</si>
  <si>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</si>
  <si>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</si>
  <si>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</si>
  <si>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</si>
  <si>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</si>
  <si>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</si>
  <si>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</si>
  <si>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</si>
  <si>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</si>
  <si>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</si>
  <si>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</si>
  <si>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</si>
  <si>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</si>
  <si>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</si>
  <si>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</si>
  <si>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</si>
  <si>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</si>
  <si>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</si>
  <si>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</si>
  <si>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</si>
  <si>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</si>
  <si>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</si>
  <si>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</si>
  <si>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</si>
  <si>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</si>
  <si>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</si>
  <si>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</si>
  <si>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</si>
  <si>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</si>
  <si>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</si>
  <si>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</si>
  <si>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</si>
  <si>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</si>
  <si>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</si>
  <si>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</si>
  <si>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</si>
  <si>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</si>
  <si>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</si>
  <si>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</si>
  <si>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</si>
  <si>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</si>
  <si>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</si>
  <si>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</si>
  <si>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</si>
  <si>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</si>
  <si>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</si>
  <si>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</si>
  <si>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</si>
  <si>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</si>
  <si>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</si>
  <si>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</si>
  <si>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</si>
  <si>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</si>
  <si>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</si>
  <si>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</si>
  <si>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</si>
  <si>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</si>
  <si>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</si>
  <si>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</si>
  <si>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</si>
  <si>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</si>
  <si>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</si>
  <si>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</si>
  <si>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</si>
  <si>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</si>
  <si>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</si>
  <si>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</si>
  <si>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</si>
  <si>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</si>
  <si>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</si>
  <si>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</si>
  <si>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</si>
  <si>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</si>
  <si>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</si>
  <si>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</si>
  <si>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</si>
  <si>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</si>
  <si>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</si>
  <si>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</si>
  <si>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</si>
  <si>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</si>
  <si>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</si>
  <si>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</si>
  <si>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</si>
  <si>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</si>
  <si>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</si>
  <si>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</si>
  <si>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</si>
  <si>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</si>
  <si>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</si>
  <si>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</si>
  <si>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</si>
  <si>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</si>
  <si>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</si>
  <si>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</si>
  <si>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</si>
  <si>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</si>
  <si>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</si>
  <si>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</si>
  <si>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</si>
  <si>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</si>
  <si>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</si>
  <si>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</si>
  <si>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</si>
  <si>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</si>
  <si>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</si>
  <si>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</si>
  <si>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</si>
  <si>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</si>
  <si>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</si>
  <si>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</si>
  <si>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</si>
  <si>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</si>
  <si>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</si>
  <si>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</si>
  <si>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</si>
  <si>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</si>
  <si>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</si>
  <si>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</si>
  <si>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</si>
  <si>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</si>
  <si>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</si>
  <si>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</si>
  <si>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</si>
  <si>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</si>
  <si>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</si>
  <si>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</si>
  <si>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</si>
  <si>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</si>
  <si>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</si>
  <si>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</si>
  <si>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</si>
  <si>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</si>
  <si>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</si>
  <si>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</si>
  <si>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</si>
  <si>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</si>
  <si>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</si>
  <si>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</si>
  <si>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</si>
  <si>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</si>
  <si>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</si>
  <si>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</si>
  <si>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</si>
  <si>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</si>
  <si>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</si>
  <si>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</si>
  <si>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</si>
  <si>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</si>
  <si>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</si>
  <si>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</si>
  <si>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</si>
  <si>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</si>
  <si>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</si>
  <si>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</si>
  <si>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</si>
  <si>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</si>
  <si>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</si>
  <si>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</si>
  <si>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</si>
  <si>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</si>
  <si>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</si>
  <si>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</si>
  <si>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</si>
  <si>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</si>
  <si>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</si>
  <si>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</si>
  <si>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</si>
  <si>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</si>
  <si>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</si>
  <si>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</si>
  <si>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</si>
  <si>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</si>
  <si>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</si>
  <si>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</si>
  <si>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</si>
  <si>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</si>
  <si>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</si>
  <si>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</si>
  <si>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</si>
  <si>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</si>
  <si>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</si>
  <si>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</si>
  <si>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</si>
  <si>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</si>
  <si>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</si>
  <si>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</si>
  <si>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</si>
  <si>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</si>
  <si>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</si>
  <si>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</si>
  <si>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</si>
  <si>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</si>
  <si>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</si>
  <si>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</si>
  <si>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</si>
  <si>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</si>
  <si>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</si>
  <si>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</si>
  <si>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</si>
  <si>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</si>
  <si>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</si>
  <si>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</si>
  <si>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</si>
  <si>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</si>
  <si>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</si>
  <si>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</si>
  <si>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</si>
  <si>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</si>
  <si>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</si>
  <si>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</si>
  <si>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</si>
  <si>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</si>
  <si>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</si>
  <si>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</si>
  <si>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</si>
  <si>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</si>
  <si>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</si>
  <si>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</si>
  <si>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</si>
  <si>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</si>
  <si>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</si>
  <si>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</si>
  <si>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</si>
  <si>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</si>
  <si>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</si>
  <si>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</si>
  <si>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</si>
  <si>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</si>
  <si>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</si>
  <si>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</si>
  <si>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</si>
  <si>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</si>
  <si>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</si>
  <si>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</si>
  <si>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</si>
  <si>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</si>
  <si>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</si>
  <si>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</si>
  <si>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</si>
  <si>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</si>
  <si>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</si>
  <si>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</si>
  <si>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</si>
  <si>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</si>
  <si>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</si>
  <si>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</si>
  <si>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</si>
  <si>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</si>
  <si>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</si>
  <si>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</si>
  <si>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</si>
  <si>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</si>
  <si>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</si>
  <si>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</si>
  <si>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</si>
  <si>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</si>
  <si>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</si>
  <si>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</si>
  <si>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</si>
  <si>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</si>
  <si>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</si>
  <si>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</si>
  <si>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</si>
  <si>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</si>
  <si>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</si>
  <si>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</si>
  <si>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</si>
  <si>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</si>
  <si>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</si>
  <si>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</si>
  <si>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</si>
  <si>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</si>
  <si>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</si>
  <si>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</si>
  <si>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</si>
  <si>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</si>
  <si>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</si>
  <si>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</si>
  <si>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</si>
  <si>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</si>
  <si>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</si>
  <si>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</si>
  <si>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</si>
  <si>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</si>
  <si>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</si>
  <si>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</si>
  <si>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</si>
  <si>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</si>
  <si>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</si>
  <si>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</si>
  <si>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</si>
  <si>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</si>
  <si>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</si>
  <si>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</si>
  <si>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</si>
  <si>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</si>
  <si>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</si>
  <si>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</si>
  <si>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</si>
  <si>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</si>
  <si>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</si>
  <si>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</si>
  <si>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</si>
  <si>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</si>
  <si>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</si>
  <si>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</si>
  <si>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</si>
  <si>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</si>
  <si>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</si>
  <si>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</si>
  <si>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</si>
  <si>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</si>
  <si>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</si>
  <si>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</si>
  <si>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</si>
  <si>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</si>
  <si>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</si>
  <si>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</si>
  <si>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</si>
  <si>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</si>
  <si>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</si>
  <si>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</si>
  <si>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</si>
  <si>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</si>
  <si>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</si>
  <si>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</si>
  <si>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</si>
  <si>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</si>
  <si>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</si>
  <si>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</si>
  <si>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</si>
  <si>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</si>
  <si>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</si>
  <si>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</si>
  <si>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</si>
  <si>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</si>
  <si>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</si>
  <si>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</si>
  <si>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</si>
  <si>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</si>
  <si>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</si>
  <si>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</si>
  <si>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</si>
  <si>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</si>
  <si>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</si>
  <si>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</si>
  <si>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</si>
  <si>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</si>
  <si>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</si>
  <si>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</si>
  <si>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</si>
  <si>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</si>
  <si>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</si>
  <si>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</si>
  <si>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</si>
  <si>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</si>
  <si>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</si>
  <si>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</si>
  <si>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</si>
  <si>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</si>
  <si>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</si>
  <si>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</si>
  <si>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</si>
  <si>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</si>
  <si>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</si>
  <si>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</si>
  <si>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</si>
  <si>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</si>
  <si>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</si>
  <si>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</si>
  <si>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</si>
  <si>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</si>
  <si>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</si>
  <si>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</si>
  <si>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</si>
  <si>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</si>
  <si>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</si>
  <si>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</si>
  <si>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</si>
  <si>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</si>
  <si>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</si>
  <si>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</si>
  <si>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</si>
  <si>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</si>
  <si>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</si>
  <si>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</si>
  <si>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</si>
  <si>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</si>
  <si>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</si>
  <si>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</si>
  <si>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</si>
  <si>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</si>
  <si>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</si>
  <si>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</si>
  <si>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</si>
  <si>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</si>
  <si>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</si>
  <si>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</si>
  <si>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</si>
  <si>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</si>
  <si>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</si>
  <si>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</si>
  <si>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</si>
  <si>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</si>
  <si>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</si>
  <si>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</si>
  <si>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</si>
  <si>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</si>
  <si>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</si>
  <si>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</si>
  <si>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</si>
  <si>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</si>
  <si>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</si>
  <si>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</si>
  <si>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</si>
  <si>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</si>
  <si>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</si>
  <si>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</si>
  <si>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</si>
  <si>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</si>
  <si>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</si>
  <si>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</si>
  <si>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</si>
  <si>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</si>
  <si>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</si>
  <si>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</si>
  <si>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</si>
  <si>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</si>
  <si>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</si>
  <si>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</si>
  <si>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</si>
  <si>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</si>
  <si>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</si>
  <si>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</si>
  <si>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</si>
  <si>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</si>
  <si>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</si>
  <si>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</si>
  <si>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</si>
  <si>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</si>
  <si>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</si>
  <si>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</si>
  <si>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</si>
  <si>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</si>
  <si>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</si>
  <si>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</si>
  <si>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</si>
  <si>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</si>
  <si>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</si>
  <si>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</si>
  <si>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</si>
  <si>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</si>
  <si>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</si>
  <si>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</si>
  <si>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</si>
  <si>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</si>
  <si>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</si>
  <si>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</si>
  <si>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</si>
  <si>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</si>
  <si>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</si>
  <si>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</si>
  <si>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</si>
  <si>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</si>
  <si>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</si>
  <si>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</si>
  <si>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</si>
  <si>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</si>
  <si>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</si>
  <si>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</si>
  <si>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</si>
  <si>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</si>
  <si>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</si>
  <si>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</si>
  <si>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</si>
  <si>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</si>
  <si>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</si>
  <si>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</si>
  <si>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</si>
  <si>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</si>
  <si>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</si>
  <si>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</si>
  <si>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</si>
  <si>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</si>
  <si>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</si>
  <si>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</si>
  <si>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</si>
  <si>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</si>
  <si>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</si>
  <si>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</si>
  <si>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</si>
  <si>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</si>
  <si>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</si>
  <si>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</si>
  <si>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</si>
  <si>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</si>
  <si>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</si>
  <si>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</si>
  <si>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</si>
  <si>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</si>
  <si>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</si>
  <si>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</si>
  <si>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</si>
  <si>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</si>
  <si>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</si>
  <si>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</si>
  <si>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</si>
  <si>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</si>
  <si>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</si>
  <si>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</si>
  <si>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</si>
  <si>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</si>
  <si>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</si>
  <si>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</si>
  <si>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</si>
  <si>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</si>
  <si>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</si>
  <si>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</si>
  <si>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</si>
  <si>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</si>
  <si>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</si>
  <si>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</si>
  <si>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</si>
  <si>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</si>
  <si>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</si>
  <si>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</si>
  <si>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</si>
  <si>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</si>
  <si>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</si>
  <si>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</si>
  <si>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</si>
  <si>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</si>
  <si>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</si>
  <si>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</si>
  <si>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</si>
  <si>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</si>
  <si>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</si>
  <si>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</si>
  <si>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</si>
  <si>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</si>
  <si>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</si>
  <si>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</si>
  <si>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</si>
  <si>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</si>
  <si>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</si>
  <si>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</si>
  <si>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</si>
  <si>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</si>
  <si>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</si>
  <si>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</si>
  <si>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</si>
  <si>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</si>
  <si>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</si>
  <si>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</si>
  <si>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</si>
  <si>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</si>
  <si>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</si>
  <si>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</si>
  <si>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</si>
  <si>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</si>
  <si>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</si>
  <si>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</si>
  <si>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</si>
  <si>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</si>
  <si>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</si>
  <si>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</si>
  <si>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</si>
  <si>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</si>
  <si>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</si>
  <si>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</si>
  <si>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</si>
  <si>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</si>
  <si>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</si>
  <si>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</si>
  <si>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</si>
  <si>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</si>
  <si>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</si>
  <si>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</si>
  <si>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</si>
  <si>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</si>
  <si>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</si>
  <si>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</si>
  <si>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</si>
  <si>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</si>
  <si>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</si>
  <si>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</si>
  <si>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</si>
  <si>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</si>
  <si>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</si>
  <si>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</si>
  <si>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</si>
  <si>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</si>
  <si>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</si>
  <si>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</si>
  <si>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</si>
  <si>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</si>
  <si>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</si>
  <si>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</si>
  <si>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</si>
  <si>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</si>
  <si>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</si>
  <si>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</si>
  <si>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</si>
  <si>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</si>
  <si>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</si>
  <si>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</si>
  <si>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</si>
  <si>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</si>
  <si>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</si>
  <si>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</si>
  <si>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</si>
  <si>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</si>
  <si>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</si>
  <si>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</si>
  <si>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</si>
  <si>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</si>
  <si>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</si>
  <si>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</si>
  <si>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</si>
  <si>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</si>
  <si>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</si>
  <si>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</si>
  <si>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</si>
  <si>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</si>
  <si>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</si>
  <si>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</si>
  <si>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</si>
  <si>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</si>
  <si>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</si>
  <si>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</si>
  <si>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</si>
  <si>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</si>
  <si>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</si>
  <si>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</si>
  <si>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</si>
  <si>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</si>
  <si>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</si>
  <si>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</si>
  <si>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</si>
  <si>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</si>
  <si>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</si>
  <si>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</si>
  <si>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</si>
  <si>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</si>
  <si>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</si>
  <si>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</si>
  <si>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</si>
  <si>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</si>
  <si>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</si>
  <si>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</si>
  <si>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</si>
  <si>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</si>
  <si>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</si>
  <si>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</si>
  <si>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</si>
  <si>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</si>
  <si>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</si>
  <si>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</si>
  <si>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</si>
  <si>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</si>
  <si>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</si>
  <si>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</si>
  <si>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</si>
  <si>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</si>
  <si>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</si>
  <si>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</si>
  <si>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</si>
  <si>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</si>
  <si>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</si>
  <si>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</si>
  <si>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</si>
  <si>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</si>
  <si>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</si>
  <si>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</si>
  <si>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</si>
  <si>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</si>
  <si>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</si>
  <si>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</si>
  <si>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</si>
  <si>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</si>
  <si>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</si>
  <si>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</si>
  <si>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</si>
  <si>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</si>
  <si>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</si>
  <si>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</si>
  <si>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</si>
  <si>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</si>
  <si>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</si>
  <si>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</si>
  <si>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</si>
  <si>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</si>
  <si>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</si>
  <si>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</si>
  <si>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</si>
  <si>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</si>
  <si>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</si>
  <si>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</si>
  <si>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</si>
  <si>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</si>
  <si>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</si>
  <si>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</si>
  <si>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</si>
  <si>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</si>
  <si>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</si>
  <si>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</si>
  <si>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</si>
  <si>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</si>
  <si>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</si>
  <si>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</si>
  <si>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</si>
  <si>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</si>
  <si>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</si>
  <si>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</si>
  <si>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</si>
  <si>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</si>
  <si>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</si>
  <si>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</si>
  <si>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</si>
  <si>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</si>
  <si>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</si>
  <si>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</si>
  <si>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</si>
  <si>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</si>
  <si>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</si>
  <si>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</si>
  <si>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</si>
  <si>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</si>
  <si>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</si>
  <si>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</si>
  <si>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</si>
  <si>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</si>
  <si>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</si>
  <si>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</si>
  <si>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</si>
  <si>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</si>
  <si>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</si>
  <si>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</si>
  <si>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</si>
  <si>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</si>
  <si>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</si>
  <si>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</si>
  <si>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</si>
  <si>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</si>
  <si>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</si>
  <si>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</si>
  <si>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</si>
  <si>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</si>
  <si>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</si>
  <si>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</si>
  <si>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</si>
  <si>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</si>
  <si>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</si>
  <si>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</si>
  <si>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</si>
  <si>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</si>
  <si>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</si>
  <si>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</si>
  <si>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</si>
  <si>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</si>
  <si>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</si>
  <si>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</si>
  <si>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</si>
  <si>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</si>
  <si>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</si>
  <si>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</si>
  <si>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</si>
  <si>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</si>
  <si>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</si>
  <si>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</si>
  <si>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</si>
  <si>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</si>
  <si>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</si>
  <si>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</si>
  <si>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</si>
  <si>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</si>
  <si>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</si>
  <si>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</si>
  <si>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</si>
  <si>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</si>
  <si>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</si>
  <si>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</si>
  <si>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</si>
  <si>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</si>
  <si>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</si>
  <si>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</si>
  <si>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</si>
  <si>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</si>
  <si>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</si>
  <si>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</si>
  <si>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</si>
  <si>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</si>
  <si>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</si>
  <si>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</si>
  <si>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</si>
  <si>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</si>
  <si>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</si>
  <si>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</si>
  <si>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</si>
  <si>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</si>
  <si>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</si>
  <si>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</si>
  <si>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</si>
  <si>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</si>
  <si>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</si>
  <si>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</si>
  <si>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</si>
  <si>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</si>
  <si>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</si>
  <si>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</si>
  <si>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</si>
  <si>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</si>
  <si>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</si>
  <si>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</si>
  <si>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</si>
  <si>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</si>
  <si>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</si>
  <si>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</si>
  <si>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</si>
  <si>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</si>
  <si>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</si>
  <si>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</si>
  <si>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</si>
  <si>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</si>
  <si>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</si>
  <si>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</si>
  <si>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</si>
  <si>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</si>
  <si>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</si>
  <si>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</si>
  <si>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</si>
  <si>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</si>
  <si>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</si>
  <si>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</si>
  <si>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</si>
  <si>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</si>
  <si>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</si>
  <si>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</si>
  <si>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</si>
  <si>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</si>
  <si>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</si>
  <si>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</si>
  <si>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</si>
  <si>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</si>
  <si>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</si>
  <si>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</si>
  <si>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</si>
  <si>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</si>
  <si>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</si>
  <si>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</si>
  <si>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</si>
  <si>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</si>
  <si>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</si>
  <si>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</si>
  <si>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</si>
  <si>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</si>
  <si>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</si>
  <si>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</si>
  <si>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</si>
  <si>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</si>
  <si>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</si>
  <si>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</si>
  <si>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</si>
  <si>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</si>
  <si>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</si>
  <si>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</si>
  <si>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</si>
  <si>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</si>
  <si>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</si>
  <si>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</si>
  <si>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</si>
  <si>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</si>
  <si>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</si>
  <si>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</si>
  <si>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</si>
  <si>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</si>
  <si>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</si>
  <si>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</si>
  <si>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</si>
  <si>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</si>
  <si>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</si>
  <si>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</si>
  <si>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</si>
  <si>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</si>
  <si>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</si>
  <si>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</si>
  <si>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</si>
  <si>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</si>
  <si>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</si>
  <si>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</si>
  <si>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</si>
  <si>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</si>
  <si>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</si>
  <si>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</si>
  <si>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</si>
  <si>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</si>
  <si>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</si>
  <si>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</si>
  <si>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</si>
  <si>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</si>
  <si>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</si>
  <si>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</si>
  <si>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</si>
  <si>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</si>
  <si>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</si>
  <si>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</si>
  <si>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</si>
  <si>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</si>
  <si>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</si>
  <si>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</si>
  <si>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</si>
  <si>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</si>
  <si>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</si>
  <si>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</si>
  <si>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</si>
  <si>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</si>
  <si>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</si>
  <si>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</si>
  <si>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</si>
  <si>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</si>
  <si>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</si>
  <si>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</si>
  <si>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</si>
  <si>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</si>
  <si>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</si>
  <si>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</si>
  <si>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</si>
  <si>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</si>
  <si>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</si>
  <si>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</si>
  <si>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</si>
  <si>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</si>
  <si>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</si>
  <si>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</si>
  <si>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</si>
  <si>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</si>
  <si>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</si>
  <si>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</si>
  <si>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</si>
  <si>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</si>
  <si>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</si>
  <si>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</si>
  <si>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</si>
  <si>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</si>
  <si>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</si>
  <si>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</si>
  <si>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</si>
  <si>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</si>
  <si>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</si>
  <si>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</si>
  <si>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</si>
  <si>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</si>
  <si>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</si>
  <si>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</si>
  <si>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</si>
  <si>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</si>
  <si>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</si>
  <si>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</si>
  <si>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</si>
  <si>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</si>
  <si>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</si>
  <si>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</si>
  <si>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</si>
  <si>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</si>
  <si>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</si>
  <si>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</si>
  <si>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</si>
  <si>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</si>
  <si>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</si>
  <si>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</si>
  <si>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</si>
  <si>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</si>
  <si>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</si>
  <si>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</si>
  <si>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</si>
  <si>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</si>
  <si>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</si>
  <si>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</si>
  <si>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</si>
  <si>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</si>
  <si>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</si>
  <si>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</si>
  <si>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</si>
  <si>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</si>
  <si>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</si>
  <si>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</si>
  <si>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</si>
  <si>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</si>
  <si>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</si>
  <si>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</si>
  <si>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</si>
  <si>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</si>
  <si>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</si>
  <si>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</si>
  <si>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</si>
  <si>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</si>
  <si>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</si>
  <si>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</si>
  <si>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</si>
  <si>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</si>
  <si>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</si>
  <si>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</si>
  <si>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</si>
  <si>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</si>
  <si>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</si>
  <si>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</si>
  <si>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</si>
  <si>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</si>
  <si>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</si>
  <si>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</si>
  <si>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</si>
  <si>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</si>
  <si>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</si>
  <si>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</si>
  <si>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</si>
  <si>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</si>
  <si>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</si>
  <si>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</si>
  <si>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</si>
  <si>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</si>
  <si>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</si>
  <si>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</si>
  <si>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</si>
  <si>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</si>
  <si>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</si>
  <si>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</si>
  <si>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</si>
  <si>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</si>
  <si>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</si>
  <si>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</si>
  <si>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</si>
  <si>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</si>
  <si>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</si>
  <si>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</si>
  <si>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</si>
  <si>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</si>
  <si>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</si>
  <si>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</si>
  <si>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</si>
  <si>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</si>
  <si>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</si>
  <si>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</si>
  <si>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</si>
  <si>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</si>
  <si>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</si>
  <si>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</si>
  <si>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</si>
  <si>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</si>
  <si>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</si>
  <si>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</si>
  <si>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</si>
  <si>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</si>
  <si>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</si>
  <si>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</si>
  <si>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</si>
  <si>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</si>
  <si>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</si>
  <si>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</si>
  <si>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</si>
  <si>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</si>
  <si>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</si>
  <si>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</si>
  <si>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</si>
  <si>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</si>
  <si>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</si>
  <si>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</si>
  <si>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</si>
  <si>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</si>
  <si>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</si>
  <si>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</si>
  <si>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</si>
  <si>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</si>
  <si>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</si>
  <si>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</si>
  <si>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</si>
  <si>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</si>
  <si>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</si>
  <si>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</si>
  <si>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</si>
  <si>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</si>
  <si>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</si>
  <si>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</si>
  <si>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</si>
  <si>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</si>
  <si>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</si>
  <si>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</si>
  <si>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</si>
  <si>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</si>
  <si>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</si>
  <si>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</si>
  <si>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</si>
  <si>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</si>
  <si>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</si>
  <si>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</si>
  <si>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</si>
  <si>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</si>
  <si>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</si>
  <si>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</si>
  <si>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</si>
  <si>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</si>
  <si>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</si>
  <si>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</si>
  <si>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</si>
  <si>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</si>
  <si>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</si>
  <si>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</si>
  <si>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</si>
  <si>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</si>
  <si>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</si>
  <si>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</si>
  <si>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</si>
  <si>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</si>
  <si>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</si>
  <si>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</si>
  <si>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</si>
  <si>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</si>
  <si>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</si>
  <si>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</si>
  <si>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</si>
  <si>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</si>
  <si>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</si>
  <si>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</si>
  <si>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</si>
  <si>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</si>
  <si>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</si>
  <si>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</si>
  <si>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</si>
  <si>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</si>
  <si>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</si>
  <si>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</si>
  <si>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</si>
  <si>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</si>
  <si>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</si>
  <si>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</si>
  <si>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</si>
  <si>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</si>
  <si>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</si>
  <si>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</si>
  <si>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</si>
  <si>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</si>
  <si>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</si>
  <si>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</si>
  <si>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</si>
  <si>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</si>
  <si>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</si>
  <si>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</si>
  <si>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</si>
  <si>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</si>
  <si>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</si>
  <si>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</si>
  <si>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</si>
  <si>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</si>
  <si>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</si>
  <si>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</si>
  <si>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</si>
  <si>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</si>
  <si>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</si>
  <si>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</si>
  <si>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</si>
  <si>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</si>
  <si>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</si>
  <si>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</si>
  <si>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</si>
  <si>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</si>
  <si>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</si>
  <si>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</si>
  <si>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</si>
  <si>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</si>
  <si>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</si>
  <si>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</si>
  <si>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</si>
  <si>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</si>
  <si>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</si>
  <si>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</si>
  <si>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</si>
  <si>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</si>
  <si>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</si>
  <si>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</si>
  <si>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</si>
  <si>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</si>
  <si>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</si>
  <si>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</si>
  <si>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</si>
  <si>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</si>
  <si>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</si>
  <si>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</si>
  <si>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</si>
  <si>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</si>
  <si>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</si>
  <si>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</si>
  <si>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</si>
  <si>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</si>
  <si>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</si>
  <si>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</si>
  <si>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</si>
  <si>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</si>
  <si>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</si>
  <si>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</si>
  <si>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</si>
  <si>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</si>
  <si>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</si>
  <si>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</si>
  <si>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</si>
  <si>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</si>
  <si>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</si>
  <si>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</si>
  <si>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</si>
  <si>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</si>
  <si>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</si>
  <si>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</si>
  <si>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</si>
  <si>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</si>
  <si>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</si>
  <si>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</si>
  <si>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</si>
  <si>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</si>
  <si>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</si>
  <si>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</si>
  <si>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</si>
  <si>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</si>
  <si>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</si>
  <si>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</si>
  <si>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</si>
  <si>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</si>
  <si>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</si>
  <si>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</si>
  <si>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</si>
  <si>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</si>
  <si>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</si>
  <si>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</si>
  <si>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</si>
  <si>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</si>
  <si>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</si>
  <si>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</si>
  <si>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</si>
  <si>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</si>
  <si>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</si>
  <si>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</si>
  <si>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</si>
  <si>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</si>
  <si>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</si>
  <si>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</si>
  <si>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</si>
  <si>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</si>
  <si>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</si>
  <si>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</si>
  <si>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</si>
  <si>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</si>
  <si>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</si>
  <si>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</si>
  <si>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</si>
  <si>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</si>
  <si>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</si>
  <si>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</si>
  <si>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</si>
  <si>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</si>
  <si>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</si>
  <si>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</si>
  <si>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</si>
  <si>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</si>
  <si>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</si>
  <si>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</si>
  <si>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</si>
  <si>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</si>
  <si>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</si>
  <si>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</si>
  <si>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</si>
  <si>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</si>
  <si>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</si>
  <si>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</si>
  <si>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</si>
  <si>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</si>
  <si>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</si>
  <si>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</si>
  <si>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</si>
  <si>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</si>
  <si>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</si>
  <si>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</si>
  <si>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</si>
  <si>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</si>
  <si>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</si>
  <si>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</si>
  <si>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</si>
  <si>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</si>
  <si>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</si>
  <si>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</si>
  <si>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</si>
  <si>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</si>
  <si>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</si>
  <si>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</si>
  <si>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</si>
  <si>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</si>
  <si>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</si>
  <si>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</si>
  <si>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</si>
  <si>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</si>
  <si>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</si>
  <si>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</si>
  <si>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</si>
  <si>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</si>
  <si>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</si>
  <si>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</si>
  <si>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</si>
  <si>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</si>
  <si>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</si>
  <si>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</si>
  <si>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</si>
  <si>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</si>
  <si>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</si>
  <si>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</si>
  <si>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</si>
  <si>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</si>
  <si>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</si>
  <si>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</si>
  <si>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</si>
  <si>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</si>
  <si>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</si>
  <si>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</si>
  <si>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</si>
  <si>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</si>
  <si>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</si>
  <si>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</si>
  <si>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</si>
  <si>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</si>
  <si>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</si>
  <si>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</si>
  <si>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</si>
  <si>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</si>
  <si>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</si>
  <si>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</si>
  <si>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</si>
  <si>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</si>
  <si>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</si>
  <si>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</si>
  <si>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</si>
  <si>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</si>
  <si>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</si>
  <si>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</si>
  <si>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</si>
  <si>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</si>
  <si>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</si>
  <si>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</si>
  <si>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</si>
  <si>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</si>
  <si>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</si>
  <si>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</si>
  <si>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</si>
  <si>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</si>
  <si>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</si>
  <si>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</si>
  <si>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</si>
  <si>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</si>
  <si>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</si>
  <si>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</si>
  <si>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</si>
  <si>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</si>
  <si>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</si>
  <si>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</si>
  <si>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</si>
  <si>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</si>
  <si>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</si>
  <si>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</si>
  <si>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</si>
  <si>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</si>
  <si>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</si>
  <si>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</si>
  <si>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</si>
  <si>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</si>
  <si>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</si>
  <si>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</si>
  <si>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</si>
  <si>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</si>
  <si>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</si>
  <si>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</si>
  <si>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</si>
  <si>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</si>
  <si>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</si>
  <si>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</si>
  <si>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</si>
  <si>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</si>
  <si>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</si>
  <si>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</si>
  <si>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</si>
  <si>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</si>
  <si>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</si>
  <si>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</si>
  <si>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</si>
  <si>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</si>
  <si>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</si>
  <si>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</si>
  <si>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</si>
  <si>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</si>
  <si>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</si>
  <si>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</si>
  <si>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</si>
  <si>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</si>
  <si>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</si>
  <si>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</si>
  <si>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</si>
  <si>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</si>
  <si>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</si>
  <si>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</si>
  <si>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</si>
  <si>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</si>
  <si>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</si>
  <si>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</si>
  <si>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</si>
  <si>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</si>
  <si>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</si>
  <si>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</si>
  <si>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</si>
  <si>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</si>
  <si>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</si>
  <si>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</si>
  <si>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</si>
  <si>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</si>
  <si>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</si>
  <si>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</si>
  <si>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</si>
  <si>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</si>
  <si>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</si>
  <si>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</si>
  <si>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</si>
  <si>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</si>
  <si>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</si>
  <si>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</si>
  <si>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</si>
  <si>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</si>
  <si>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</si>
  <si>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</si>
  <si>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</si>
  <si>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</si>
  <si>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</si>
  <si>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</si>
  <si>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</si>
  <si>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</si>
  <si>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</si>
  <si>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</si>
  <si>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</si>
  <si>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</si>
  <si>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</si>
  <si>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</si>
  <si>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</si>
  <si>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</si>
  <si>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</si>
  <si>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</si>
  <si>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</si>
  <si>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</si>
  <si>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</si>
  <si>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</si>
  <si>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</si>
  <si>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</si>
  <si>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</si>
  <si>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</si>
  <si>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</si>
  <si>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</si>
  <si>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</si>
  <si>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</si>
  <si>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</si>
  <si>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</si>
  <si>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</si>
  <si>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</si>
  <si>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</si>
  <si>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</si>
  <si>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</si>
  <si>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</si>
  <si>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</si>
  <si>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</si>
  <si>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</si>
  <si>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</si>
  <si>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</si>
  <si>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</si>
  <si>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</si>
  <si>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</si>
  <si>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</si>
  <si>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</si>
  <si>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</si>
  <si>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</si>
  <si>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</si>
  <si>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</si>
  <si>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</si>
  <si>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</si>
  <si>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</si>
  <si>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</si>
  <si>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</si>
  <si>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</si>
  <si>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</si>
  <si>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</si>
  <si>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</si>
  <si>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</si>
  <si>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</si>
  <si>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</si>
  <si>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</si>
  <si>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</si>
  <si>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</si>
  <si>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</si>
  <si>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</si>
  <si>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</si>
  <si>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</si>
  <si>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</si>
  <si>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</si>
  <si>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</si>
  <si>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</si>
  <si>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</si>
  <si>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</si>
  <si>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</si>
  <si>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</si>
  <si>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</si>
  <si>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</si>
  <si>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</si>
  <si>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</si>
  <si>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</si>
  <si>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</si>
  <si>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</si>
  <si>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</si>
  <si>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</si>
  <si>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</si>
  <si>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</si>
  <si>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</si>
  <si>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</si>
  <si>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</si>
  <si>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</si>
  <si>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</si>
  <si>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</si>
  <si>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</si>
  <si>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</si>
  <si>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</si>
  <si>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</si>
  <si>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</si>
  <si>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</si>
  <si>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</si>
  <si>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</si>
  <si>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</si>
  <si>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</si>
  <si>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</si>
  <si>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</si>
  <si>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</si>
  <si>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</si>
  <si>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</si>
  <si>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</si>
  <si>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</si>
  <si>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</si>
  <si>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</si>
  <si>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</si>
  <si>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</si>
  <si>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</si>
  <si>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</si>
  <si>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</si>
  <si>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</si>
  <si>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</si>
  <si>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</si>
  <si>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</si>
  <si>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</si>
  <si>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</si>
  <si>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</si>
  <si>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</si>
  <si>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</si>
  <si>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</si>
  <si>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</si>
  <si>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</si>
  <si>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</si>
  <si>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</si>
  <si>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</si>
  <si>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</si>
  <si>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</si>
  <si>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</si>
  <si>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</si>
  <si>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</si>
  <si>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</si>
  <si>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</si>
  <si>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</si>
  <si>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</si>
  <si>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</si>
  <si>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</si>
  <si>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</si>
  <si>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</si>
  <si>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</si>
  <si>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</si>
  <si>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</si>
  <si>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</si>
  <si>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</si>
  <si>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</si>
  <si>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</si>
  <si>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</si>
  <si>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</si>
  <si>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</si>
  <si>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</si>
  <si>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</si>
  <si>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</si>
  <si>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</si>
  <si>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</si>
  <si>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</si>
  <si>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</si>
  <si>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</si>
  <si>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</si>
  <si>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</si>
  <si>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</si>
  <si>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</si>
  <si>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</si>
  <si>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</si>
  <si>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</si>
  <si>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</si>
  <si>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</si>
  <si>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</si>
  <si>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</si>
  <si>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</si>
  <si>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</si>
  <si>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</si>
  <si>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</si>
  <si>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</si>
  <si>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</si>
  <si>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</si>
  <si>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</si>
  <si>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</si>
  <si>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</si>
  <si>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</si>
  <si>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</si>
  <si>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</si>
  <si>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</si>
  <si>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</si>
  <si>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</si>
  <si>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</si>
  <si>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</si>
  <si>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</si>
  <si>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</si>
  <si>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</si>
  <si>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</si>
  <si>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</si>
  <si>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</si>
  <si>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</si>
  <si>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</si>
  <si>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</si>
  <si>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</si>
  <si>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</si>
  <si>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</si>
  <si>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</si>
  <si>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</si>
  <si>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</si>
  <si>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</si>
  <si>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</si>
  <si>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</si>
  <si>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</si>
  <si>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</si>
  <si>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</si>
  <si>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</si>
  <si>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</si>
  <si>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</si>
  <si>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</si>
  <si>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</si>
  <si>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</si>
  <si>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</si>
  <si>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</si>
  <si>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</si>
  <si>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</si>
  <si>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</si>
  <si>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</si>
  <si>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</si>
  <si>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</si>
  <si>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</si>
  <si>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</si>
  <si>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</si>
  <si>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</si>
  <si>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</si>
  <si>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</si>
  <si>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</si>
  <si>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</si>
  <si>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</si>
  <si>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</si>
  <si>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</si>
  <si>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</si>
  <si>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</si>
  <si>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</si>
  <si>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</si>
  <si>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</si>
  <si>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</si>
  <si>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</si>
  <si>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</si>
  <si>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</si>
  <si>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</si>
  <si>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</si>
  <si>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</si>
  <si>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</si>
  <si>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</si>
  <si>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</si>
  <si>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</si>
  <si>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</si>
  <si>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</si>
  <si>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</si>
  <si>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</si>
  <si>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</si>
  <si>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</si>
  <si>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</si>
  <si>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</si>
  <si>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</si>
  <si>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</si>
  <si>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</si>
  <si>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</si>
  <si>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</si>
  <si>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</si>
  <si>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</si>
  <si>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</si>
  <si>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</si>
  <si>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</si>
  <si>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</si>
  <si>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</si>
  <si>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</si>
  <si>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</si>
  <si>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</si>
  <si>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</si>
  <si>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</si>
  <si>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</si>
  <si>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</si>
  <si>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</si>
  <si>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</si>
  <si>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</si>
  <si>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</si>
  <si>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</si>
  <si>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</si>
  <si>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</si>
  <si>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</si>
  <si>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</si>
  <si>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</si>
  <si>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</si>
  <si>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</si>
  <si>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</si>
  <si>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</si>
  <si>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</si>
  <si>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</si>
  <si>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</si>
  <si>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</si>
  <si>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</si>
  <si>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</si>
  <si>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</si>
  <si>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</si>
  <si>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</si>
  <si>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</si>
  <si>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</si>
  <si>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</si>
  <si>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</si>
  <si>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</si>
  <si>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</si>
  <si>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</si>
  <si>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</si>
  <si>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</si>
  <si>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</si>
  <si>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</si>
  <si>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</si>
  <si>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</si>
  <si>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</si>
  <si>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</si>
  <si>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</si>
  <si>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</si>
  <si>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</si>
  <si>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</si>
  <si>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</si>
  <si>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</si>
  <si>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</si>
  <si>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</si>
  <si>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</si>
  <si>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</si>
  <si>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</si>
  <si>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</si>
  <si>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</si>
  <si>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</si>
  <si>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</si>
  <si>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</si>
  <si>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</si>
  <si>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</si>
  <si>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</si>
  <si>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</si>
  <si>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</si>
  <si>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</si>
  <si>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</si>
  <si>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</si>
  <si>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</si>
  <si>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</si>
  <si>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</si>
  <si>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</si>
  <si>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</si>
  <si>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</si>
  <si>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</si>
  <si>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</si>
  <si>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</si>
  <si>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</si>
  <si>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</si>
  <si>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</si>
  <si>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</si>
  <si>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</si>
  <si>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</si>
  <si>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</si>
  <si>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</si>
  <si>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</si>
  <si>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</si>
  <si>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</si>
  <si>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</si>
  <si>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</si>
  <si>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</si>
  <si>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</si>
  <si>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</si>
  <si>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</si>
  <si>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</si>
  <si>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</si>
  <si>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</si>
  <si>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</si>
  <si>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</si>
  <si>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</si>
  <si>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</si>
  <si>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</si>
  <si>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</si>
  <si>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</si>
  <si>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</si>
  <si>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</si>
  <si>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</si>
  <si>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</si>
  <si>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</si>
  <si>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</si>
  <si>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</si>
  <si>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</si>
  <si>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</si>
  <si>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</si>
  <si>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</si>
  <si>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</si>
  <si>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</si>
  <si>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</si>
  <si>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</si>
  <si>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</si>
  <si>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</si>
  <si>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</si>
  <si>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</si>
  <si>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</si>
  <si>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</si>
  <si>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</si>
  <si>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</si>
  <si>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</si>
  <si>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</si>
  <si>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</si>
  <si>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</si>
  <si>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</si>
  <si>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</si>
  <si>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</si>
  <si>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</si>
  <si>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</si>
  <si>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</si>
  <si>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</si>
  <si>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</si>
  <si>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</si>
  <si>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</si>
  <si>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</si>
  <si>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</si>
  <si>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</si>
  <si>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</si>
  <si>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</si>
  <si>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</si>
  <si>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</si>
  <si>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</si>
  <si>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</si>
  <si>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</si>
  <si>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</si>
  <si>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</si>
  <si>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</si>
  <si>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</si>
  <si>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</si>
  <si>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</si>
  <si>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</si>
  <si>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</si>
  <si>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</si>
  <si>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</si>
  <si>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</si>
  <si>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</si>
  <si>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</si>
  <si>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</si>
  <si>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</si>
  <si>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</si>
  <si>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</si>
  <si>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</si>
  <si>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</si>
  <si>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</si>
  <si>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</si>
  <si>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</si>
  <si>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</si>
  <si>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</si>
  <si>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</si>
  <si>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</si>
  <si>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</si>
  <si>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</si>
  <si>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</si>
  <si>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</si>
  <si>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</si>
  <si>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</si>
  <si>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</si>
  <si>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</si>
  <si>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</si>
  <si>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</si>
  <si>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</si>
  <si>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</si>
  <si>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</si>
  <si>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</si>
  <si>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</si>
  <si>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</si>
  <si>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</si>
  <si>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</si>
  <si>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</si>
  <si>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</si>
  <si>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</si>
  <si>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</si>
  <si>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</si>
  <si>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</si>
  <si>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</si>
  <si>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</si>
  <si>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</si>
  <si>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</si>
  <si>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</si>
  <si>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</si>
  <si>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</si>
  <si>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</si>
  <si>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</si>
  <si>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</si>
  <si>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</si>
  <si>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</si>
  <si>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</si>
  <si>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</si>
  <si>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</si>
  <si>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</si>
  <si>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</si>
  <si>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</si>
  <si>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</si>
  <si>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</si>
  <si>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</si>
  <si>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</si>
  <si>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</si>
  <si>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</si>
  <si>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</si>
  <si>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</si>
  <si>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</si>
  <si>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</si>
  <si>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</si>
  <si>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</si>
  <si>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</si>
  <si>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</si>
  <si>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</si>
  <si>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</si>
  <si>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</si>
  <si>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</si>
  <si>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</si>
  <si>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</si>
  <si>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</si>
  <si>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</si>
  <si>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</si>
  <si>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</si>
  <si>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</si>
  <si>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</si>
  <si>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</si>
  <si>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</si>
  <si>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</si>
  <si>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</si>
  <si>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</si>
  <si>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</si>
  <si>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</si>
  <si>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</si>
  <si>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</si>
  <si>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</si>
  <si>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</si>
  <si>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</si>
  <si>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</si>
  <si>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</si>
  <si>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</si>
  <si>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</si>
  <si>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</si>
  <si>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</si>
  <si>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</si>
  <si>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</si>
  <si>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</si>
  <si>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</si>
  <si>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</si>
  <si>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</si>
  <si>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</si>
  <si>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</si>
  <si>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</si>
  <si>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</si>
  <si>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</si>
  <si>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</si>
  <si>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</si>
  <si>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</si>
  <si>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</si>
  <si>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</si>
  <si>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</si>
  <si>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</si>
  <si>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</si>
  <si>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</si>
  <si>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</si>
  <si>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</si>
  <si>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</si>
  <si>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</si>
  <si>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</si>
  <si>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</si>
  <si>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</si>
  <si>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</si>
  <si>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</si>
  <si>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</si>
  <si>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</si>
  <si>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</si>
  <si>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</si>
  <si>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</si>
  <si>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</si>
  <si>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</si>
  <si>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</si>
  <si>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</si>
  <si>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</si>
  <si>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</si>
  <si>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</si>
  <si>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</si>
  <si>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</si>
  <si>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</si>
  <si>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</si>
  <si>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</si>
  <si>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</si>
  <si>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</si>
  <si>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</si>
  <si>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</si>
  <si>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</si>
  <si>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</si>
  <si>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</si>
  <si>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</si>
  <si>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</si>
  <si>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</si>
  <si>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</si>
  <si>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</si>
  <si>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</si>
  <si>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</si>
  <si>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</si>
  <si>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</si>
  <si>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</si>
  <si>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</si>
  <si>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</si>
  <si>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</si>
  <si>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</si>
  <si>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</si>
  <si>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</si>
  <si>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</si>
  <si>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</si>
  <si>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</si>
  <si>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</si>
  <si>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</si>
  <si>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</si>
  <si>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</si>
  <si>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</si>
  <si>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</si>
  <si>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</si>
  <si>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</si>
  <si>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</si>
  <si>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</si>
  <si>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</si>
  <si>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</si>
  <si>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</si>
  <si>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</si>
  <si>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</si>
  <si>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</si>
  <si>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</si>
  <si>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</si>
  <si>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</si>
  <si>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</si>
  <si>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</si>
  <si>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</si>
  <si>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</si>
  <si>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</si>
  <si>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</si>
  <si>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</si>
  <si>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</si>
  <si>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</si>
  <si>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</si>
  <si>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</si>
  <si>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</si>
  <si>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</si>
  <si>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</si>
  <si>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</si>
  <si>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</si>
  <si>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</si>
  <si>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</si>
  <si>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</si>
  <si>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</si>
  <si>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</si>
  <si>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</si>
  <si>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</si>
  <si>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</si>
  <si>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</si>
  <si>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</si>
  <si>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</si>
  <si>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</si>
  <si>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</si>
  <si>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</si>
  <si>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</si>
  <si>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</si>
  <si>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</si>
  <si>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</si>
  <si>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</si>
  <si>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</si>
  <si>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</si>
  <si>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</si>
  <si>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</si>
  <si>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</si>
  <si>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</si>
  <si>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</si>
  <si>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</si>
  <si>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</si>
  <si>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</si>
  <si>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</si>
  <si>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</si>
  <si>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</si>
  <si>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</si>
  <si>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</si>
  <si>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</si>
  <si>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</si>
  <si>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</si>
  <si>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</si>
  <si>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</si>
  <si>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</si>
  <si>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</si>
  <si>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</si>
  <si>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</si>
  <si>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</si>
  <si>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</si>
  <si>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</si>
  <si>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</si>
  <si>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</si>
  <si>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</si>
  <si>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</si>
  <si>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</si>
  <si>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</si>
  <si>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</si>
  <si>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</si>
  <si>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</si>
  <si>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</si>
  <si>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</si>
  <si>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</si>
  <si>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</si>
  <si>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</si>
  <si>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</si>
  <si>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</si>
  <si>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</si>
  <si>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</si>
  <si>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</si>
  <si>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</si>
  <si>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</si>
  <si>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</si>
  <si>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</si>
  <si>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</si>
  <si>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</si>
  <si>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</si>
  <si>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</si>
  <si>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</si>
  <si>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</si>
  <si>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</si>
  <si>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</si>
  <si>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</si>
  <si>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</si>
  <si>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</si>
  <si>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</si>
  <si>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</si>
  <si>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</si>
  <si>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</si>
  <si>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</si>
  <si>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</si>
  <si>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</si>
  <si>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</si>
  <si>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</si>
  <si>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</si>
  <si>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</si>
  <si>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</si>
  <si>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</si>
  <si>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</si>
  <si>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</si>
  <si>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</si>
  <si>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</si>
  <si>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</si>
  <si>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</si>
  <si>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</si>
  <si>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</si>
  <si>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</si>
  <si>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</si>
  <si>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</si>
  <si>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</si>
  <si>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</si>
  <si>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</si>
  <si>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</si>
  <si>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</si>
  <si>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</si>
  <si>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</si>
  <si>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</si>
  <si>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</si>
  <si>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</si>
  <si>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</si>
  <si>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</si>
  <si>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</si>
  <si>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</si>
  <si>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</si>
  <si>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</si>
  <si>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</si>
  <si>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</si>
  <si>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</si>
  <si>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</si>
  <si>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</si>
  <si>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</si>
  <si>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</si>
  <si>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</si>
  <si>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</si>
  <si>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</si>
  <si>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</si>
  <si>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</si>
  <si>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</si>
  <si>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</si>
  <si>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</si>
  <si>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</si>
  <si>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</si>
  <si>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</si>
  <si>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</si>
  <si>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</si>
  <si>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</si>
  <si>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</si>
  <si>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</si>
  <si>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</si>
  <si>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</si>
  <si>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</si>
  <si>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</si>
  <si>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</si>
  <si>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</si>
  <si>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</si>
  <si>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</si>
  <si>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</si>
  <si>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</si>
  <si>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</si>
  <si>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</si>
  <si>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</si>
  <si>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</si>
  <si>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</si>
  <si>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</si>
  <si>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</si>
  <si>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</si>
  <si>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</si>
  <si>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</si>
  <si>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</si>
  <si>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</si>
  <si>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</si>
  <si>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</si>
  <si>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</si>
  <si>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</si>
  <si>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</si>
  <si>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</si>
  <si>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</si>
  <si>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</si>
  <si>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</si>
  <si>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</si>
  <si>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</si>
  <si>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</si>
  <si>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</si>
  <si>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</si>
  <si>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</si>
  <si>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</si>
  <si>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</si>
  <si>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</si>
  <si>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</si>
  <si>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</si>
  <si>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</si>
  <si>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</si>
  <si>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</si>
  <si>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</si>
  <si>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</si>
  <si>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</si>
  <si>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</si>
  <si>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</si>
  <si>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</si>
  <si>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</si>
  <si>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</si>
  <si>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</si>
  <si>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</si>
  <si>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</si>
  <si>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</si>
  <si>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</si>
  <si>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</si>
  <si>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</si>
  <si>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</si>
  <si>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</si>
  <si>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</si>
  <si>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</si>
  <si>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</si>
  <si>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</si>
  <si>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</si>
  <si>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</si>
  <si>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</si>
  <si>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</si>
  <si>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</si>
  <si>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</si>
  <si>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</si>
  <si>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</si>
  <si>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</si>
  <si>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</si>
  <si>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</si>
  <si>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</si>
  <si>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</si>
  <si>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</si>
  <si>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</si>
  <si>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</si>
  <si>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</si>
  <si>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</si>
  <si>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</si>
  <si>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</si>
  <si>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</si>
  <si>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</si>
  <si>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</si>
  <si>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</si>
  <si>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</si>
  <si>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</si>
  <si>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</si>
  <si>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</si>
  <si>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</si>
  <si>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</si>
  <si>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</si>
  <si>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</si>
  <si>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</si>
  <si>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</si>
  <si>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</si>
  <si>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</si>
  <si>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</si>
  <si>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</si>
  <si>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</si>
  <si>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</si>
  <si>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</si>
  <si>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</si>
  <si>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</si>
  <si>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</si>
  <si>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</si>
  <si>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</si>
  <si>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</si>
  <si>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</si>
  <si>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</si>
  <si>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</si>
  <si>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</si>
  <si>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</si>
  <si>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</si>
  <si>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</si>
  <si>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</si>
  <si>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</si>
  <si>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</si>
  <si>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</si>
  <si>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</si>
  <si>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</si>
  <si>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</si>
  <si>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</si>
  <si>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</si>
  <si>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</si>
  <si>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</si>
  <si>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</si>
  <si>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</si>
  <si>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</si>
  <si>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</si>
  <si>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</si>
  <si>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</si>
  <si>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</si>
  <si>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</si>
  <si>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</si>
  <si>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</si>
  <si>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</si>
  <si>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</si>
  <si>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</si>
  <si>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</si>
  <si>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</si>
  <si>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</si>
  <si>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</si>
  <si>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</si>
  <si>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</si>
  <si>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</si>
  <si>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</si>
  <si>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</si>
  <si>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</si>
  <si>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</si>
  <si>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</si>
  <si>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</si>
  <si>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</si>
  <si>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</si>
  <si>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</si>
  <si>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</si>
  <si>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</si>
  <si>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</si>
  <si>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</si>
  <si>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</si>
  <si>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</si>
  <si>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</si>
  <si>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</si>
  <si>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</si>
  <si>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</si>
  <si>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</si>
  <si>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</si>
  <si>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</si>
  <si>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</si>
  <si>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</si>
  <si>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</si>
  <si>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</si>
  <si>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</si>
  <si>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</si>
  <si>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</si>
  <si>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</si>
  <si>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</si>
  <si>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</si>
  <si>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</si>
  <si>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</si>
  <si>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</si>
  <si>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</si>
  <si>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</si>
  <si>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</si>
  <si>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</si>
  <si>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</si>
  <si>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</si>
  <si>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</si>
  <si>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</si>
  <si>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</si>
  <si>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</si>
  <si>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</si>
  <si>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</si>
  <si>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</si>
  <si>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</si>
  <si>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</si>
  <si>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</si>
  <si>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</si>
  <si>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</si>
  <si>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</si>
  <si>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</si>
  <si>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</si>
  <si>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</si>
  <si>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</si>
  <si>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</si>
  <si>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</si>
  <si>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</si>
  <si>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</si>
  <si>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</si>
  <si>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</si>
  <si>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</si>
  <si>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</si>
  <si>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</si>
  <si>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</si>
  <si>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</si>
  <si>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</si>
  <si>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</si>
  <si>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</si>
  <si>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</si>
  <si>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</si>
  <si>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</si>
  <si>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</si>
  <si>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</si>
  <si>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</si>
  <si>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</si>
  <si>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</si>
  <si>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</si>
  <si>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</si>
  <si>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</si>
  <si>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</si>
  <si>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</si>
  <si>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</si>
  <si>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</si>
  <si>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</si>
  <si>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</si>
  <si>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</si>
  <si>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</si>
  <si>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</si>
  <si>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</si>
  <si>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</si>
  <si>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</si>
  <si>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</si>
  <si>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</si>
  <si>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</si>
  <si>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</si>
  <si>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</si>
  <si>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</si>
  <si>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</si>
  <si>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</si>
  <si>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</si>
  <si>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</si>
  <si>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</si>
  <si>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</si>
  <si>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</si>
  <si>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</si>
  <si>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</si>
  <si>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</si>
  <si>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</si>
  <si>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</si>
  <si>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</si>
  <si>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</si>
  <si>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</si>
  <si>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</si>
  <si>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</si>
  <si>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</si>
  <si>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</si>
  <si>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</si>
  <si>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</si>
  <si>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</si>
  <si>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</si>
  <si>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</si>
  <si>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</si>
  <si>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</si>
  <si>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</si>
  <si>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</si>
  <si>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</si>
  <si>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</si>
  <si>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</si>
  <si>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</si>
  <si>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</si>
  <si>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</si>
  <si>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</si>
  <si>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</si>
  <si>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</si>
  <si>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</si>
  <si>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</si>
  <si>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</si>
  <si>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</si>
  <si>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</si>
  <si>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</si>
  <si>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</si>
  <si>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</si>
  <si>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</si>
  <si>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</si>
  <si>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</si>
  <si>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</si>
  <si>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</si>
  <si>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</si>
  <si>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</si>
  <si>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</si>
  <si>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</si>
  <si>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</si>
  <si>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</si>
  <si>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</si>
  <si>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</si>
  <si>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</si>
  <si>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</si>
  <si>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</si>
  <si>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</si>
  <si>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</si>
  <si>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</si>
  <si>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</si>
  <si>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</si>
  <si>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</si>
  <si>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</si>
  <si>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</si>
  <si>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</si>
  <si>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</si>
  <si>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</si>
  <si>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</si>
  <si>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</si>
  <si>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</si>
  <si>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</si>
  <si>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</si>
  <si>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</si>
  <si>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</si>
  <si>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</si>
  <si>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</si>
  <si>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</si>
  <si>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</si>
  <si>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</si>
  <si>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</si>
  <si>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</si>
  <si>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</si>
  <si>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</si>
  <si>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</si>
  <si>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</si>
  <si>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</si>
  <si>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</si>
  <si>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</si>
  <si>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</si>
  <si>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</si>
  <si>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</si>
  <si>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</si>
  <si>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</si>
  <si>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</si>
  <si>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</si>
  <si>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</si>
  <si>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</si>
  <si>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</si>
  <si>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</si>
  <si>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</si>
  <si>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</si>
  <si>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</si>
  <si>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</si>
  <si>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</si>
  <si>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</si>
  <si>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</si>
  <si>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</si>
  <si>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</si>
  <si>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</si>
  <si>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</si>
  <si>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</si>
  <si>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</si>
  <si>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</si>
  <si>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</si>
  <si>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</si>
  <si>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</si>
  <si>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</si>
  <si>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</si>
  <si>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</si>
  <si>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</si>
  <si>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</si>
  <si>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</si>
  <si>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</si>
  <si>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</si>
  <si>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</si>
  <si>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</si>
  <si>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</si>
  <si>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</si>
  <si>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</si>
  <si>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</si>
  <si>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</si>
  <si>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</si>
  <si>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</si>
  <si>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</si>
  <si>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</si>
  <si>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</si>
  <si>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</si>
  <si>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</si>
  <si>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</si>
  <si>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</si>
  <si>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</si>
  <si>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</si>
  <si>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</si>
  <si>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</si>
  <si>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</si>
  <si>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</si>
  <si>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</si>
  <si>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</si>
  <si>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</si>
  <si>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</si>
  <si>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</si>
  <si>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</si>
  <si>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</si>
  <si>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</si>
  <si>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</si>
  <si>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</si>
  <si>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</si>
  <si>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</si>
  <si>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</si>
  <si>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</si>
  <si>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</si>
  <si>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</si>
  <si>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</si>
  <si>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</si>
  <si>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</si>
  <si>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</si>
  <si>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</si>
  <si>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</si>
  <si>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</si>
  <si>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</si>
  <si>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</si>
  <si>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</si>
  <si>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</si>
  <si>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</si>
  <si>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</si>
  <si>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</si>
  <si>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</si>
  <si>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</si>
  <si>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</si>
  <si>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</si>
  <si>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</si>
  <si>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</si>
  <si>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</si>
  <si>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</si>
  <si>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</si>
  <si>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</si>
  <si>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</si>
  <si>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</si>
  <si>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</si>
  <si>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</si>
  <si>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</si>
  <si>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</si>
  <si>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</si>
  <si>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</si>
  <si>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</si>
  <si>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</si>
  <si>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</si>
  <si>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</si>
  <si>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</si>
  <si>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</si>
  <si>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</si>
  <si>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</si>
  <si>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</si>
  <si>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</si>
  <si>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</si>
  <si>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</si>
  <si>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</si>
  <si>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</si>
  <si>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</si>
  <si>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</si>
  <si>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</si>
  <si>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</si>
  <si>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</si>
  <si>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</si>
  <si>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</si>
  <si>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</si>
  <si>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</si>
  <si>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</si>
  <si>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</si>
  <si>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</si>
  <si>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</si>
  <si>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</si>
  <si>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</si>
  <si>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</si>
  <si>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</si>
  <si>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</si>
  <si>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</si>
  <si>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</si>
  <si>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</si>
  <si>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</si>
  <si>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</si>
  <si>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</si>
  <si>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</si>
  <si>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</si>
  <si>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</si>
  <si>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</si>
  <si>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</si>
  <si>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</si>
  <si>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</si>
  <si>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</si>
  <si>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</si>
  <si>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</si>
  <si>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</si>
  <si>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</si>
  <si>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</si>
  <si>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</si>
  <si>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</si>
  <si>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</si>
  <si>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</si>
  <si>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</si>
  <si>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</si>
  <si>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</si>
  <si>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</si>
  <si>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</si>
  <si>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</si>
  <si>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</si>
  <si>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</si>
  <si>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</si>
  <si>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</si>
  <si>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</si>
  <si>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</si>
  <si>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</si>
  <si>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</si>
  <si>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</si>
  <si>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</si>
  <si>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</si>
  <si>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</si>
  <si>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</si>
  <si>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</si>
  <si>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</si>
  <si>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</si>
  <si>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</si>
  <si>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</si>
  <si>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</si>
  <si>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</si>
  <si>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</si>
  <si>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</si>
  <si>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</si>
  <si>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</si>
  <si>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</si>
  <si>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</si>
  <si>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</si>
  <si>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</si>
  <si>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</si>
  <si>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</si>
  <si>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</si>
  <si>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</si>
  <si>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</si>
  <si>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</si>
  <si>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</si>
  <si>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</si>
  <si>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</si>
  <si>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</si>
  <si>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</si>
  <si>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</si>
  <si>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</si>
  <si>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</si>
  <si>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</si>
  <si>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</si>
  <si>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</si>
  <si>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</si>
  <si>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</si>
  <si>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</si>
  <si>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</si>
  <si>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</si>
  <si>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</si>
  <si>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</si>
  <si>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</si>
  <si>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</si>
  <si>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</si>
  <si>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</si>
  <si>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</si>
  <si>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</si>
  <si>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</si>
  <si>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</si>
  <si>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</si>
  <si>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</si>
  <si>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</si>
  <si>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</si>
  <si>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</si>
  <si>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</si>
  <si>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</si>
  <si>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</si>
  <si>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</si>
  <si>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</si>
  <si>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</si>
  <si>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</si>
  <si>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</si>
  <si>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</si>
  <si>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</si>
  <si>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</si>
  <si>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</si>
  <si>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</si>
  <si>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</si>
  <si>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</si>
  <si>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</si>
  <si>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</si>
  <si>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</si>
  <si>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</si>
  <si>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</si>
  <si>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</si>
  <si>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</si>
  <si>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</si>
  <si>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</si>
  <si>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</si>
  <si>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</si>
  <si>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</si>
  <si>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</si>
  <si>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</si>
  <si>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</si>
  <si>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</si>
  <si>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</si>
  <si>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</si>
  <si>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</si>
  <si>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</si>
  <si>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</si>
  <si>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</si>
  <si>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</si>
  <si>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</si>
  <si>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</si>
  <si>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</si>
  <si>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</si>
  <si>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</si>
  <si>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</si>
  <si>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</si>
  <si>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</si>
  <si>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</si>
  <si>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</si>
  <si>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</si>
  <si>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</si>
  <si>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</si>
  <si>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</si>
  <si>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</si>
  <si>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</si>
  <si>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</si>
  <si>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</si>
  <si>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</si>
  <si>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</si>
  <si>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</si>
  <si>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</si>
  <si>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</si>
  <si>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</si>
  <si>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</si>
  <si>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</si>
  <si>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</si>
  <si>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</si>
  <si>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</si>
  <si>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</si>
  <si>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</si>
  <si>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</si>
  <si>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</si>
  <si>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</si>
  <si>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</si>
  <si>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</si>
  <si>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</si>
  <si>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</si>
  <si>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</si>
  <si>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</si>
  <si>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</si>
  <si>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</si>
  <si>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</si>
  <si>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</si>
  <si>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</si>
  <si>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</si>
  <si>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</si>
  <si>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</si>
  <si>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</si>
  <si>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</si>
  <si>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</si>
  <si>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</si>
  <si>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</si>
  <si>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</si>
  <si>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</si>
  <si>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</si>
  <si>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</si>
  <si>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</si>
  <si>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</si>
  <si>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</si>
  <si>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</si>
  <si>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</si>
  <si>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</si>
  <si>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</si>
  <si>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</si>
  <si>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</si>
  <si>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</si>
  <si>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</si>
  <si>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</si>
  <si>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</si>
  <si>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</si>
  <si>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</si>
  <si>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</si>
  <si>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</si>
  <si>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</si>
  <si>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</si>
  <si>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</si>
  <si>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</si>
  <si>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</si>
  <si>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</si>
  <si>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</si>
  <si>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</si>
  <si>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</si>
  <si>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</si>
  <si>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</si>
  <si>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</si>
  <si>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</si>
  <si>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</si>
  <si>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</si>
  <si>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</si>
  <si>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</si>
  <si>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</si>
  <si>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</si>
  <si>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</si>
  <si>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</si>
  <si>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</si>
  <si>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</si>
  <si>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</si>
  <si>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</si>
  <si>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</si>
  <si>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</si>
  <si>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</si>
  <si>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</si>
  <si>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</si>
  <si>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</si>
  <si>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</si>
  <si>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</si>
  <si>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</si>
  <si>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</si>
  <si>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</si>
  <si>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</si>
  <si>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</si>
  <si>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</si>
  <si>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</si>
  <si>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</si>
  <si>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</si>
  <si>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</si>
  <si>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</si>
  <si>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</si>
  <si>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</si>
  <si>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</si>
  <si>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</si>
  <si>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</si>
  <si>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</si>
  <si>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</si>
  <si>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</si>
  <si>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</si>
  <si>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</si>
  <si>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</si>
  <si>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</si>
  <si>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</si>
  <si>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</si>
  <si>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</si>
  <si>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</si>
  <si>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</si>
  <si>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</si>
  <si>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</si>
  <si>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</si>
  <si>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</si>
  <si>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</si>
  <si>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</si>
  <si>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</si>
  <si>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</si>
  <si>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</si>
  <si>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</si>
  <si>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</si>
  <si>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</si>
  <si>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</si>
  <si>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</si>
  <si>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</si>
  <si>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</si>
  <si>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</si>
  <si>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</si>
  <si>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</si>
  <si>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</si>
  <si>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</si>
  <si>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</si>
  <si>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</si>
  <si>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</si>
  <si>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</si>
  <si>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</si>
  <si>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</si>
  <si>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</si>
  <si>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</si>
  <si>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</si>
  <si>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</si>
  <si>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</si>
  <si>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</si>
  <si>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</si>
  <si>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</si>
  <si>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</si>
  <si>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</si>
  <si>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</si>
  <si>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</si>
  <si>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</si>
  <si>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</si>
  <si>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</si>
  <si>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</si>
  <si>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</si>
  <si>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</si>
  <si>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</si>
  <si>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</si>
  <si>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</si>
  <si>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</si>
  <si>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</si>
  <si>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</si>
  <si>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</si>
  <si>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</si>
  <si>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</si>
  <si>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</si>
  <si>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</si>
  <si>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</si>
  <si>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</si>
  <si>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</si>
  <si>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</si>
  <si>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</si>
  <si>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</si>
  <si>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</si>
  <si>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</si>
  <si>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</si>
  <si>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</si>
  <si>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</si>
  <si>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</si>
  <si>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</si>
  <si>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</si>
  <si>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</si>
  <si>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</si>
  <si>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</si>
  <si>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</si>
  <si>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</si>
  <si>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</si>
  <si>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</si>
  <si>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</si>
  <si>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</si>
  <si>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</si>
  <si>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</si>
  <si>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</si>
  <si>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</si>
  <si>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</si>
  <si>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</si>
  <si>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</si>
  <si>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</si>
  <si>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</si>
  <si>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</si>
  <si>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</si>
  <si>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</si>
  <si>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</si>
  <si>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</si>
  <si>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</si>
  <si>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</si>
  <si>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</si>
  <si>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</si>
  <si>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</si>
  <si>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</si>
  <si>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</si>
  <si>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</si>
  <si>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</si>
  <si>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</si>
  <si>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</si>
  <si>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</si>
  <si>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</si>
  <si>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</si>
  <si>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</si>
  <si>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</si>
  <si>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</si>
  <si>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</si>
  <si>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</si>
  <si>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</si>
  <si>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</si>
  <si>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</si>
  <si>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</si>
  <si>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</si>
  <si>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</si>
  <si>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</si>
  <si>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</si>
  <si>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</si>
  <si>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</si>
  <si>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</si>
  <si>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</si>
  <si>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</si>
  <si>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</si>
  <si>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</si>
  <si>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</si>
  <si>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</si>
  <si>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</si>
  <si>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</si>
  <si>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</si>
  <si>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</si>
  <si>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</si>
  <si>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</si>
  <si>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</si>
  <si>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</si>
  <si>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</si>
  <si>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</si>
  <si>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</si>
  <si>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</si>
  <si>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</si>
  <si>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</si>
  <si>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</si>
  <si>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</si>
  <si>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</si>
  <si>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</si>
  <si>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</si>
  <si>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</si>
  <si>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</si>
  <si>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</si>
  <si>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</si>
  <si>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</si>
  <si>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</si>
  <si>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</si>
  <si>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</si>
  <si>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</si>
  <si>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</si>
  <si>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</si>
  <si>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</si>
  <si>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</si>
  <si>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</si>
  <si>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</si>
  <si>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</si>
  <si>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</si>
  <si>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</si>
  <si>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</si>
  <si>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</si>
  <si>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</si>
  <si>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</si>
  <si>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</si>
  <si>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</si>
  <si>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</si>
  <si>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</si>
  <si>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</si>
  <si>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</si>
  <si>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</si>
  <si>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</si>
  <si>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</si>
  <si>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</si>
  <si>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</si>
  <si>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</si>
  <si>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</si>
  <si>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</si>
  <si>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</si>
  <si>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</si>
  <si>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</si>
  <si>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</si>
  <si>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</si>
  <si>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</si>
  <si>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</si>
  <si>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</si>
  <si>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</si>
  <si>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</si>
  <si>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</si>
  <si>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</si>
  <si>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</si>
  <si>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</si>
  <si>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</si>
  <si>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</si>
  <si>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</si>
  <si>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</si>
  <si>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</si>
  <si>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</si>
  <si>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</si>
  <si>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</si>
  <si>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</si>
  <si>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</si>
  <si>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</si>
  <si>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</si>
  <si>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</si>
  <si>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</si>
  <si>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</si>
  <si>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</si>
  <si>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</si>
  <si>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</si>
  <si>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</si>
  <si>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</si>
  <si>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</si>
  <si>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</si>
  <si>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</si>
  <si>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</si>
  <si>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</si>
  <si>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</si>
  <si>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</si>
  <si>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</si>
  <si>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</si>
  <si>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</si>
  <si>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</si>
  <si>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</si>
  <si>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</si>
  <si>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</si>
  <si>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</si>
  <si>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</si>
  <si>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</si>
  <si>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</si>
  <si>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</si>
  <si>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</si>
  <si>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</si>
  <si>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</si>
  <si>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</si>
  <si>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</si>
  <si>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</si>
  <si>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</si>
  <si>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</si>
  <si>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</si>
  <si>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</si>
  <si>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</si>
  <si>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</si>
  <si>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</si>
  <si>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</si>
  <si>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</si>
  <si>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</si>
  <si>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</si>
  <si>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</si>
  <si>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</si>
  <si>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</si>
  <si>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</si>
  <si>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</si>
  <si>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</si>
  <si>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</si>
  <si>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</si>
  <si>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</si>
  <si>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</si>
  <si>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</si>
  <si>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</si>
  <si>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</si>
  <si>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</si>
  <si>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</si>
  <si>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</si>
  <si>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</si>
  <si>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</si>
  <si>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</si>
  <si>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</si>
  <si>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</si>
  <si>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</si>
  <si>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</si>
  <si>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</si>
  <si>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</si>
  <si>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</si>
  <si>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</si>
  <si>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</si>
  <si>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</si>
  <si>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</si>
  <si>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</si>
  <si>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</si>
  <si>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</si>
  <si>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</si>
  <si>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</si>
  <si>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</si>
  <si>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</si>
  <si>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</si>
  <si>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</si>
  <si>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</si>
  <si>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</si>
  <si>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</si>
  <si>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</si>
  <si>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</si>
  <si>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</si>
  <si>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</si>
  <si>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</si>
  <si>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</si>
  <si>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</si>
  <si>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</si>
  <si>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</si>
  <si>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</si>
  <si>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</si>
  <si>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</si>
  <si>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</si>
  <si>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</si>
  <si>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</si>
  <si>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</si>
  <si>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</si>
  <si>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</si>
  <si>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</si>
  <si>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</si>
  <si>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</si>
  <si>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</si>
  <si>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</si>
  <si>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</si>
  <si>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</si>
  <si>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</si>
  <si>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</si>
  <si>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</si>
  <si>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</si>
  <si>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</si>
  <si>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</si>
  <si>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</si>
  <si>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</si>
  <si>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</si>
  <si>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</si>
  <si>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</si>
  <si>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</si>
  <si>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</si>
  <si>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</si>
  <si>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</si>
  <si>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</si>
  <si>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</si>
  <si>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</si>
  <si>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</si>
  <si>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</si>
  <si>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</si>
  <si>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</si>
  <si>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</si>
  <si>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</si>
  <si>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</si>
  <si>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</si>
  <si>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</si>
  <si>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</si>
  <si>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</si>
  <si>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</si>
  <si>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</si>
  <si>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</si>
  <si>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</si>
  <si>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</si>
  <si>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</si>
  <si>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</si>
  <si>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</si>
  <si>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</si>
  <si>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</si>
  <si>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</si>
  <si>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</si>
  <si>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</si>
  <si>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</si>
  <si>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</si>
  <si>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</si>
  <si>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</si>
  <si>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</si>
  <si>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</si>
  <si>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</si>
  <si>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</si>
  <si>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</si>
  <si>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</si>
  <si>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</si>
  <si>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</si>
  <si>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</si>
  <si>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</si>
  <si>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</si>
  <si>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</si>
  <si>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</si>
  <si>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</si>
  <si>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</si>
  <si>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</si>
  <si>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</si>
  <si>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</si>
  <si>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</si>
  <si>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</si>
  <si>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</si>
  <si>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</si>
  <si>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</si>
  <si>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</si>
  <si>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</si>
  <si>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</si>
  <si>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</si>
  <si>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</si>
  <si>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</si>
  <si>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</si>
  <si>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</si>
  <si>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</si>
  <si>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</si>
  <si>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</si>
  <si>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</si>
  <si>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</si>
  <si>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</si>
  <si>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</si>
  <si>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</si>
  <si>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</si>
  <si>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</si>
  <si>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</si>
  <si>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</si>
  <si>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</si>
  <si>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</si>
  <si>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</si>
  <si>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</si>
  <si>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</si>
  <si>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</si>
  <si>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</si>
  <si>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</si>
  <si>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</si>
  <si>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</si>
  <si>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</si>
  <si>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</si>
  <si>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</si>
  <si>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</si>
  <si>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</si>
  <si>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</si>
  <si>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</si>
  <si>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</si>
  <si>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</si>
  <si>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</si>
  <si>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</si>
  <si>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</si>
  <si>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</si>
  <si>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</si>
  <si>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</si>
  <si>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</si>
  <si>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</si>
  <si>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</si>
  <si>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</si>
  <si>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</si>
  <si>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</si>
  <si>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</si>
  <si>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</si>
  <si>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</si>
  <si>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</si>
  <si>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</si>
  <si>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</si>
  <si>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</si>
  <si>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</si>
  <si>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</si>
  <si>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</si>
  <si>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</si>
  <si>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</si>
  <si>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</si>
  <si>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</si>
  <si>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</si>
  <si>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</si>
  <si>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</si>
  <si>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</si>
  <si>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</si>
  <si>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</si>
  <si>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</si>
  <si>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</si>
  <si>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</si>
  <si>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</si>
  <si>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</si>
  <si>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</si>
  <si>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</si>
  <si>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</si>
  <si>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</si>
  <si>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</si>
  <si>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</si>
  <si>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</si>
  <si>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</si>
  <si>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</si>
  <si>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</si>
  <si>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</si>
  <si>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</si>
  <si>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</si>
  <si>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</si>
  <si>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</si>
  <si>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</si>
  <si>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</si>
  <si>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</si>
  <si>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</si>
  <si>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</si>
  <si>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</si>
  <si>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</si>
  <si>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</si>
  <si>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</si>
  <si>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</si>
  <si>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</si>
  <si>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</si>
  <si>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</si>
  <si>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</si>
  <si>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</si>
  <si>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</si>
  <si>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</si>
  <si>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</si>
  <si>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</si>
  <si>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</si>
  <si>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</si>
  <si>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</si>
  <si>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</si>
  <si>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</si>
  <si>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</si>
  <si>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</si>
  <si>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</si>
  <si>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</si>
  <si>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</si>
  <si>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</si>
  <si>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</si>
  <si>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</si>
  <si>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</si>
  <si>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</si>
  <si>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</si>
  <si>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</si>
  <si>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</si>
  <si>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</si>
  <si>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</si>
  <si>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</si>
  <si>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</si>
  <si>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</si>
  <si>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</si>
  <si>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</si>
  <si>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</si>
  <si>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</si>
  <si>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</si>
  <si>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</si>
  <si>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</si>
  <si>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</si>
  <si>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</si>
  <si>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</si>
  <si>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</si>
  <si>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</si>
  <si>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</si>
  <si>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</si>
  <si>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</si>
  <si>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</si>
  <si>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</si>
  <si>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</si>
  <si>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</si>
  <si>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</si>
  <si>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</si>
  <si>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</si>
  <si>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</si>
  <si>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</si>
  <si>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</si>
  <si>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</si>
  <si>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</si>
  <si>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</si>
  <si>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</si>
  <si>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</si>
  <si>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</si>
  <si>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</si>
  <si>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</si>
  <si>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</si>
  <si>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</si>
  <si>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</si>
  <si>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</si>
  <si>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</si>
  <si>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</si>
  <si>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</si>
  <si>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</si>
  <si>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VDR3450,VDR3456,VDR3455,VDR3454,VDR3453,VDR3452,VDR3451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</si>
  <si>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</si>
  <si>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</si>
  <si>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</si>
  <si>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</si>
  <si>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</si>
  <si>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</si>
  <si>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</si>
  <si>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</si>
  <si>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</si>
  <si>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</si>
  <si>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</si>
  <si>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</si>
  <si>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</si>
  <si>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</si>
  <si>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</si>
  <si>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</si>
  <si>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</si>
  <si>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</si>
  <si>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</si>
  <si>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</si>
  <si>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</si>
  <si>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</si>
  <si>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</si>
  <si>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</si>
  <si>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</si>
  <si>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</si>
  <si>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</si>
  <si>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</si>
  <si>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</si>
  <si>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</si>
  <si>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</si>
  <si>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</si>
  <si>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</si>
  <si>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</si>
  <si>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</si>
  <si>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</si>
  <si>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</si>
  <si>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</si>
  <si>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</si>
  <si>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</si>
  <si>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</si>
  <si>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</si>
  <si>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</si>
  <si>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</si>
  <si>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</si>
  <si>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</si>
  <si>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</si>
  <si>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</si>
  <si>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</si>
  <si>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</si>
  <si>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</si>
  <si>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</si>
  <si>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</si>
  <si>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</si>
  <si>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</si>
  <si>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</si>
  <si>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</si>
  <si>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</si>
  <si>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</si>
  <si>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</si>
  <si>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</si>
  <si>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</si>
  <si>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</si>
  <si>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</si>
  <si>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</si>
  <si>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</si>
  <si>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</si>
  <si>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</si>
  <si>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</si>
  <si>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</si>
  <si>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</si>
  <si>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</si>
  <si>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</si>
  <si>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</si>
  <si>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</si>
  <si>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</si>
  <si>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</si>
  <si>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</si>
  <si>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</si>
  <si>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</si>
  <si>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</si>
  <si>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</si>
  <si>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</si>
  <si>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</si>
  <si>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</si>
  <si>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</si>
  <si>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</si>
  <si>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</si>
  <si>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</si>
  <si>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</si>
  <si>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</si>
  <si>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</si>
  <si>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</si>
  <si>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</si>
  <si>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</si>
  <si>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</si>
  <si>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</si>
  <si>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</si>
  <si>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</si>
  <si>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</si>
  <si>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</si>
  <si>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</si>
  <si>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</si>
  <si>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</si>
  <si>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</si>
  <si>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</si>
  <si>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</si>
  <si>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</si>
  <si>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</si>
  <si>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</si>
  <si>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</si>
  <si>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</si>
  <si>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</si>
  <si>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</si>
  <si>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</si>
  <si>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</si>
  <si>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</si>
  <si>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</si>
  <si>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</si>
  <si>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</si>
  <si>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</si>
  <si>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</si>
  <si>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</si>
  <si>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</si>
  <si>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</si>
  <si>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</si>
  <si>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</si>
  <si>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</si>
  <si>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</si>
  <si>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</si>
  <si>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</si>
  <si>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</si>
  <si>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</si>
  <si>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</si>
  <si>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</si>
  <si>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</si>
  <si>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</si>
  <si>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</si>
  <si>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</si>
  <si>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</si>
  <si>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</si>
  <si>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</si>
  <si>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</si>
  <si>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</si>
  <si>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</si>
  <si>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</si>
  <si>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</si>
  <si>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</si>
  <si>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</si>
  <si>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</si>
  <si>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</si>
  <si>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</si>
  <si>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</si>
  <si>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</si>
  <si>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</si>
  <si>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</si>
  <si>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</si>
  <si>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</si>
  <si>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</si>
  <si>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</si>
  <si>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</si>
  <si>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</si>
  <si>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</si>
  <si>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</si>
  <si>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</si>
  <si>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</si>
  <si>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</si>
  <si>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</si>
  <si>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</si>
  <si>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</si>
  <si>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</si>
  <si>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</si>
  <si>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</si>
  <si>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</si>
  <si>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</si>
  <si>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</si>
  <si>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</si>
  <si>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</si>
  <si>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</si>
  <si>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</si>
  <si>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</si>
  <si>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</si>
  <si>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</si>
  <si>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</si>
  <si>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</si>
  <si>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</si>
  <si>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</si>
  <si>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</si>
  <si>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</si>
  <si>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</si>
  <si>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</si>
  <si>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</si>
  <si>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</si>
  <si>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</si>
  <si>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</si>
  <si>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</si>
  <si>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</si>
  <si>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</si>
  <si>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</si>
  <si>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</si>
  <si>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</si>
  <si>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</si>
  <si>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</si>
  <si>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</si>
  <si>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</si>
  <si>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</si>
  <si>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</si>
  <si>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</si>
  <si>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</si>
  <si>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</si>
  <si>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</si>
  <si>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</si>
  <si>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</si>
  <si>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</si>
  <si>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</si>
  <si>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</si>
  <si>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</si>
  <si>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</si>
  <si>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</si>
  <si>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</si>
  <si>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</si>
  <si>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</si>
  <si>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</si>
  <si>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</si>
  <si>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</si>
  <si>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</si>
  <si>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</si>
  <si>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</si>
  <si>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</si>
  <si>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</si>
  <si>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</si>
  <si>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</si>
  <si>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</si>
  <si>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</si>
  <si>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</si>
  <si>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</si>
  <si>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</si>
  <si>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</si>
  <si>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</si>
  <si>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</si>
  <si>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</si>
  <si>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</si>
  <si>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</si>
  <si>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</si>
  <si>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</si>
  <si>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</si>
  <si>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</si>
  <si>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</si>
  <si>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</si>
  <si>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</si>
  <si>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</si>
  <si>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</si>
  <si>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</si>
  <si>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</si>
  <si>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</si>
  <si>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</si>
  <si>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</si>
  <si>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</si>
  <si>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</si>
  <si>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</si>
  <si>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</si>
  <si>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</si>
  <si>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</si>
  <si>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</si>
  <si>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</si>
  <si>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</si>
  <si>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</si>
  <si>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</si>
  <si>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</si>
  <si>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</si>
  <si>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</si>
  <si>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</si>
  <si>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</si>
  <si>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</si>
  <si>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</si>
  <si>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</si>
  <si>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</si>
  <si>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</si>
  <si>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</si>
  <si>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</si>
  <si>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</si>
  <si>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</si>
  <si>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</si>
  <si>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</si>
  <si>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</si>
  <si>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</si>
  <si>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</si>
  <si>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</si>
  <si>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</si>
  <si>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</si>
  <si>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</si>
  <si>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</si>
  <si>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</si>
  <si>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</si>
  <si>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</si>
  <si>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</si>
  <si>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</si>
  <si>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</si>
  <si>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</si>
  <si>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</si>
  <si>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</si>
  <si>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</si>
  <si>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</si>
  <si>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</si>
  <si>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</si>
  <si>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</si>
  <si>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</si>
  <si>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</si>
  <si>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</si>
  <si>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</si>
  <si>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</si>
  <si>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</si>
  <si>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</si>
  <si>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</si>
  <si>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</si>
  <si>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</si>
  <si>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</si>
  <si>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</si>
  <si>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</si>
  <si>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</si>
  <si>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</si>
  <si>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</si>
  <si>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</si>
  <si>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</si>
  <si>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</si>
  <si>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</si>
  <si>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</si>
  <si>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</si>
  <si>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</si>
  <si>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</si>
  <si>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</si>
  <si>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</si>
  <si>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</si>
  <si>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</si>
  <si>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</si>
  <si>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</si>
  <si>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</si>
  <si>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</si>
  <si>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</si>
  <si>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</si>
  <si>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</si>
  <si>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</si>
  <si>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</si>
  <si>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</si>
  <si>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</si>
  <si>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</si>
  <si>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</si>
  <si>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</si>
  <si>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</si>
  <si>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</si>
  <si>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</si>
  <si>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</si>
  <si>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</si>
  <si>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</si>
  <si>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</si>
  <si>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</si>
  <si>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</si>
  <si>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</si>
  <si>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</si>
  <si>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</si>
  <si>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</si>
  <si>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</si>
  <si>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</si>
  <si>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</si>
  <si>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</si>
  <si>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</si>
  <si>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</si>
  <si>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</si>
  <si>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</si>
  <si>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</si>
  <si>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</si>
  <si>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</si>
  <si>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</si>
  <si>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</si>
  <si>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</si>
  <si>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</si>
  <si>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</si>
  <si>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</si>
  <si>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</si>
  <si>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</si>
  <si>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</si>
  <si>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</si>
  <si>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</si>
  <si>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</si>
  <si>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</si>
  <si>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</si>
  <si>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</si>
  <si>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</si>
  <si>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</si>
  <si>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</si>
  <si>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</si>
  <si>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</si>
  <si>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</si>
  <si>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</si>
  <si>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</si>
  <si>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</si>
  <si>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</si>
  <si>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</si>
  <si>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</si>
  <si>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</si>
  <si>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</si>
  <si>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</si>
  <si>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</si>
  <si>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</si>
  <si>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</si>
  <si>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</si>
  <si>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</si>
  <si>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</si>
  <si>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</si>
  <si>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</si>
  <si>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</si>
  <si>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</si>
  <si>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</si>
  <si>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</si>
  <si>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</si>
  <si>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</si>
  <si>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</si>
  <si>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</si>
  <si>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</si>
  <si>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</si>
  <si>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</si>
  <si>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</si>
  <si>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</si>
  <si>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</si>
  <si>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</si>
  <si>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</si>
  <si>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</si>
  <si>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</si>
  <si>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</si>
  <si>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</si>
  <si>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</si>
  <si>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</si>
  <si>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</si>
  <si>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</si>
  <si>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</si>
  <si>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</si>
  <si>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</si>
  <si>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</si>
  <si>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</si>
  <si>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</si>
  <si>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</si>
  <si>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</si>
  <si>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</si>
  <si>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</si>
  <si>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</si>
  <si>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</si>
  <si>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</si>
  <si>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</si>
  <si>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</si>
  <si>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</si>
  <si>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</si>
  <si>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</si>
  <si>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</si>
  <si>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</si>
  <si>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</si>
  <si>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</si>
  <si>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</si>
  <si>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</si>
  <si>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</si>
  <si>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</si>
  <si>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</si>
  <si>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</si>
  <si>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</si>
  <si>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</si>
  <si>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</si>
  <si>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</si>
  <si>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</si>
  <si>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</si>
  <si>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</si>
  <si>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</si>
  <si>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</si>
  <si>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</si>
  <si>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</si>
  <si>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</si>
  <si>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</si>
  <si>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</si>
  <si>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</si>
  <si>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</si>
  <si>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</si>
  <si>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</si>
  <si>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</si>
  <si>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</si>
  <si>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</si>
  <si>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</si>
  <si>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</si>
  <si>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</si>
  <si>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</si>
  <si>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</si>
  <si>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</si>
  <si>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</si>
  <si>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</si>
  <si>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</si>
  <si>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</si>
  <si>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</si>
  <si>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</si>
  <si>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</si>
  <si>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</si>
  <si>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</si>
  <si>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</si>
  <si>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</si>
  <si>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</si>
  <si>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</si>
  <si>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</si>
  <si>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</si>
  <si>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</si>
  <si>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</si>
  <si>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</si>
  <si>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</si>
  <si>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</si>
  <si>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</si>
  <si>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</si>
  <si>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</si>
  <si>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</si>
  <si>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</si>
  <si>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</si>
  <si>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</si>
  <si>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</si>
  <si>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</si>
  <si>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</si>
  <si>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</si>
  <si>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</si>
  <si>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</si>
  <si>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</si>
  <si>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</si>
  <si>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</si>
  <si>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</si>
  <si>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</si>
  <si>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</si>
  <si>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</si>
  <si>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</si>
  <si>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</si>
  <si>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</si>
  <si>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</si>
  <si>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</si>
  <si>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</si>
  <si>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</si>
  <si>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</si>
  <si>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</si>
  <si>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</si>
  <si>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</si>
  <si>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</si>
  <si>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</si>
  <si>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</si>
  <si>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</si>
  <si>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</si>
  <si>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</si>
  <si>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</si>
  <si>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</si>
  <si>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</si>
  <si>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</si>
  <si>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</si>
  <si>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</si>
  <si>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</si>
  <si>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</si>
  <si>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</si>
  <si>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</si>
  <si>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</si>
  <si>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</si>
  <si>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</si>
  <si>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</si>
  <si>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</si>
  <si>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</si>
  <si>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</si>
  <si>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</si>
  <si>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</si>
  <si>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</si>
  <si>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</si>
  <si>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</si>
  <si>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</si>
  <si>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</si>
  <si>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</si>
  <si>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</si>
  <si>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</si>
  <si>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</si>
  <si>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</si>
  <si>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</si>
  <si>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</si>
  <si>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</si>
  <si>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</si>
  <si>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</si>
  <si>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</si>
  <si>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</si>
  <si>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</si>
  <si>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</si>
  <si>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</si>
  <si>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</si>
  <si>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</si>
  <si>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</si>
  <si>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</si>
  <si>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</si>
  <si>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</si>
  <si>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</si>
  <si>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</si>
  <si>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</si>
  <si>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</si>
  <si>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</si>
  <si>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</si>
  <si>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</si>
  <si>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</si>
  <si>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</si>
  <si>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</si>
  <si>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</si>
  <si>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</si>
  <si>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</si>
  <si>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</si>
  <si>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</si>
  <si>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</si>
  <si>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</si>
  <si>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</si>
  <si>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</si>
  <si>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</si>
  <si>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</si>
  <si>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</si>
  <si>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</si>
  <si>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</si>
  <si>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</si>
  <si>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</si>
  <si>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</si>
  <si>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</si>
  <si>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</si>
  <si>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</si>
  <si>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</si>
  <si>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</si>
  <si>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</si>
  <si>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</si>
  <si>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</si>
  <si>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</si>
  <si>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</si>
  <si>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</si>
  <si>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</si>
  <si>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</si>
  <si>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</si>
  <si>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</si>
  <si>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</si>
  <si>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</si>
  <si>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</si>
  <si>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</si>
  <si>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</si>
  <si>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</si>
  <si>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</si>
  <si>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</si>
  <si>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</si>
  <si>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</si>
  <si>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</si>
  <si>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</si>
  <si>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</si>
  <si>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</si>
  <si>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</si>
  <si>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</si>
  <si>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</si>
  <si>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</si>
  <si>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</si>
  <si>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</si>
  <si>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</si>
  <si>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</si>
  <si>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</si>
  <si>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</si>
  <si>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</si>
  <si>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</si>
  <si>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</si>
  <si>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</si>
  <si>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</si>
  <si>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</si>
  <si>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</si>
  <si>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</si>
  <si>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</si>
  <si>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</si>
  <si>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</si>
  <si>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</si>
  <si>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</si>
  <si>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</si>
  <si>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</si>
  <si>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</si>
  <si>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</si>
  <si>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</si>
  <si>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</si>
  <si>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</si>
  <si>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</si>
  <si>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</si>
  <si>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</si>
  <si>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</si>
  <si>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</si>
  <si>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</si>
  <si>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</si>
  <si>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</si>
  <si>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</si>
  <si>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</si>
  <si>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</si>
  <si>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</si>
  <si>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</si>
  <si>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</si>
  <si>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</si>
  <si>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</si>
  <si>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</si>
  <si>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</si>
  <si>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</si>
  <si>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</si>
  <si>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</si>
  <si>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</si>
  <si>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</si>
  <si>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</si>
  <si>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</si>
  <si>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</si>
  <si>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</si>
  <si>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</si>
  <si>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</si>
  <si>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</si>
  <si>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</si>
  <si>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</si>
  <si>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</si>
  <si>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</si>
  <si>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</si>
  <si>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</si>
  <si>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</si>
  <si>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</si>
  <si>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</si>
  <si>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</si>
  <si>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</si>
  <si>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</si>
  <si>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</si>
  <si>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</si>
  <si>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</si>
  <si>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</si>
  <si>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</si>
  <si>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</si>
  <si>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</si>
  <si>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</si>
  <si>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</si>
  <si>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</si>
  <si>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</si>
  <si>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</si>
  <si>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</si>
  <si>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</si>
  <si>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</si>
  <si>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</si>
  <si>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</si>
  <si>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</si>
  <si>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</si>
  <si>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</si>
  <si>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</si>
  <si>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</si>
  <si>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</si>
  <si>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</si>
  <si>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</si>
  <si>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</si>
  <si>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</si>
  <si>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</si>
  <si>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</si>
  <si>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</si>
  <si>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</si>
  <si>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</si>
  <si>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</si>
  <si>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</si>
  <si>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</si>
  <si>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</si>
  <si>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</si>
  <si>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</si>
  <si>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</si>
  <si>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</si>
  <si>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</si>
  <si>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</si>
  <si>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</si>
  <si>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</si>
  <si>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</si>
  <si>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</si>
  <si>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</si>
  <si>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</si>
  <si>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</si>
  <si>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</si>
  <si>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</si>
  <si>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</si>
  <si>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</si>
  <si>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</si>
  <si>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</si>
  <si>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</si>
  <si>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</si>
  <si>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</si>
  <si>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</si>
  <si>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</si>
  <si>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</si>
  <si>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</si>
  <si>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</si>
  <si>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</si>
  <si>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</si>
  <si>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</si>
  <si>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</si>
  <si>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</si>
  <si>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</si>
  <si>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</si>
  <si>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</si>
  <si>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</si>
  <si>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</si>
  <si>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</si>
  <si>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</si>
  <si>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</si>
  <si>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</si>
  <si>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</si>
  <si>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</si>
  <si>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</si>
  <si>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</si>
  <si>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</si>
  <si>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</si>
  <si>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</si>
  <si>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</si>
  <si>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</si>
  <si>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</si>
  <si>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</si>
  <si>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</si>
  <si>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</si>
  <si>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</si>
  <si>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</si>
  <si>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</si>
  <si>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</si>
  <si>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</si>
  <si>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</si>
  <si>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</si>
  <si>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</si>
  <si>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</si>
  <si>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</si>
  <si>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</si>
  <si>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</si>
  <si>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</si>
  <si>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</si>
  <si>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</si>
  <si>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</si>
  <si>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</si>
  <si>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</si>
  <si>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</si>
  <si>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</si>
  <si>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</si>
  <si>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</si>
  <si>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</si>
  <si>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</si>
  <si>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</si>
  <si>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</si>
  <si>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</si>
  <si>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</si>
  <si>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</si>
  <si>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</si>
  <si>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</si>
  <si>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</si>
  <si>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</si>
  <si>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</si>
  <si>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</si>
  <si>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</si>
  <si>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</si>
  <si>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</si>
  <si>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</si>
  <si>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</si>
  <si>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</si>
  <si>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</si>
  <si>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</si>
  <si>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</si>
  <si>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</si>
  <si>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</si>
  <si>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</si>
  <si>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</si>
  <si>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</si>
  <si>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</si>
  <si>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</si>
  <si>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</si>
  <si>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</si>
  <si>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</si>
  <si>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</si>
  <si>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</si>
  <si>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</si>
  <si>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</si>
  <si>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</si>
  <si>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</si>
  <si>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</si>
  <si>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</si>
  <si>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</si>
  <si>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</si>
  <si>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</si>
  <si>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</si>
  <si>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</si>
  <si>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</si>
  <si>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</si>
  <si>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</si>
  <si>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</si>
  <si>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</si>
  <si>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</si>
  <si>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</si>
  <si>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</si>
  <si>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</si>
  <si>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</si>
  <si>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</si>
  <si>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</si>
  <si>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</si>
  <si>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</si>
  <si>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</si>
  <si>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</si>
  <si>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</si>
  <si>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</si>
  <si>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</si>
  <si>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</si>
  <si>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</si>
  <si>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</si>
  <si>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</si>
  <si>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</si>
  <si>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</si>
  <si>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</si>
  <si>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</si>
  <si>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</si>
  <si>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</si>
  <si>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</si>
  <si>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</si>
  <si>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</si>
  <si>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</si>
  <si>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</si>
  <si>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</si>
  <si>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</si>
  <si>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</si>
  <si>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</si>
  <si>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</si>
  <si>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</si>
  <si>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</si>
  <si>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</si>
  <si>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</si>
  <si>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</si>
  <si>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</si>
  <si>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</si>
  <si>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</si>
  <si>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</si>
  <si>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</si>
  <si>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</si>
  <si>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</si>
  <si>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</si>
  <si>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</si>
  <si>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</si>
  <si>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</si>
  <si>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</si>
  <si>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</si>
  <si>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</si>
  <si>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</si>
  <si>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</si>
  <si>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</si>
  <si>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</si>
  <si>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</si>
  <si>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</si>
  <si>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</si>
  <si>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</si>
  <si>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</si>
  <si>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</si>
  <si>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</si>
  <si>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</si>
  <si>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</si>
  <si>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</si>
  <si>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</si>
  <si>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</si>
  <si>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</si>
  <si>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</si>
  <si>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</si>
  <si>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</si>
  <si>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</si>
  <si>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</si>
  <si>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</si>
  <si>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</si>
  <si>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</si>
  <si>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</si>
  <si>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</si>
  <si>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</si>
  <si>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</si>
  <si>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</si>
  <si>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</si>
  <si>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</si>
  <si>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</si>
  <si>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</si>
  <si>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</si>
  <si>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</si>
  <si>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</si>
  <si>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</si>
  <si>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</si>
  <si>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</si>
  <si>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</si>
  <si>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</si>
  <si>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</si>
  <si>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</si>
  <si>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</si>
  <si>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</si>
  <si>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</si>
  <si>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</si>
  <si>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</si>
  <si>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</si>
  <si>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</si>
  <si>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</si>
  <si>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</si>
  <si>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</si>
  <si>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</si>
  <si>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</si>
  <si>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</si>
  <si>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</si>
  <si>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</si>
  <si>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</si>
  <si>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</si>
  <si>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</si>
  <si>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</si>
  <si>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</si>
  <si>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</si>
  <si>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</si>
  <si>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</si>
  <si>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</si>
  <si>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</si>
  <si>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</si>
  <si>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</si>
  <si>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</si>
  <si>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</si>
  <si>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</si>
  <si>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</si>
  <si>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</si>
  <si>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</si>
  <si>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</si>
  <si>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</si>
  <si>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</si>
  <si>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</si>
  <si>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</si>
  <si>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</si>
  <si>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</si>
  <si>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</si>
  <si>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</si>
  <si>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</si>
  <si>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</si>
  <si>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</si>
  <si>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</si>
  <si>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</si>
  <si>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</si>
  <si>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</si>
  <si>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</si>
  <si>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</si>
  <si>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</si>
  <si>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</si>
  <si>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</si>
  <si>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</si>
  <si>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</si>
  <si>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</si>
  <si>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</si>
  <si>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</si>
  <si>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</si>
  <si>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</si>
  <si>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</si>
  <si>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</si>
  <si>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</si>
  <si>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</si>
  <si>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</si>
  <si>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</si>
  <si>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</si>
  <si>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</si>
  <si>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</si>
  <si>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</si>
  <si>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</si>
  <si>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</si>
  <si>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</si>
  <si>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</si>
  <si>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</si>
  <si>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</si>
  <si>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</si>
  <si>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</si>
  <si>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</si>
  <si>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</si>
  <si>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</si>
  <si>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</si>
  <si>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</si>
  <si>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</si>
  <si>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</si>
  <si>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</si>
  <si>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</si>
  <si>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</si>
  <si>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</si>
  <si>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</si>
  <si>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</si>
  <si>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</si>
  <si>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</si>
  <si>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</si>
  <si>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</si>
  <si>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</si>
  <si>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</si>
  <si>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</si>
  <si>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</si>
  <si>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</si>
  <si>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</si>
  <si>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</si>
  <si>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</si>
  <si>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</si>
  <si>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</si>
  <si>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</si>
  <si>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</si>
  <si>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</si>
  <si>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</si>
  <si>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</si>
  <si>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</si>
  <si>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</si>
  <si>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</si>
  <si>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</si>
  <si>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</si>
  <si>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</si>
  <si>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</si>
  <si>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</si>
  <si>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</si>
  <si>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</si>
  <si>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</si>
  <si>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</si>
  <si>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</si>
  <si>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</si>
  <si>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</si>
  <si>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</si>
  <si>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</si>
  <si>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</si>
  <si>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</si>
  <si>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</si>
  <si>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</si>
  <si>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</si>
  <si>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</si>
  <si>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</si>
  <si>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</si>
  <si>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</si>
  <si>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</si>
  <si>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</si>
  <si>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</si>
  <si>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</si>
  <si>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</si>
  <si>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</si>
  <si>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</si>
  <si>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</si>
  <si>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</si>
  <si>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</si>
  <si>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</si>
  <si>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</si>
  <si>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</si>
  <si>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</si>
  <si>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</si>
  <si>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</si>
  <si>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</si>
  <si>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</si>
  <si>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</si>
  <si>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</si>
  <si>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</si>
  <si>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</si>
  <si>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</si>
  <si>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</si>
  <si>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</si>
  <si>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</si>
  <si>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</si>
  <si>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</si>
  <si>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</si>
  <si>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</si>
  <si>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</si>
  <si>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</si>
  <si>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</si>
  <si>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</si>
  <si>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</si>
  <si>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</si>
  <si>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</si>
  <si>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</si>
  <si>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</si>
  <si>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</si>
  <si>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</si>
  <si>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</si>
  <si>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</si>
  <si>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</si>
  <si>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</si>
  <si>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</si>
  <si>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</si>
  <si>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</si>
  <si>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</si>
  <si>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</si>
  <si>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</si>
  <si>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</si>
  <si>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</si>
  <si>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</si>
  <si>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</si>
  <si>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</si>
  <si>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</si>
  <si>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</si>
  <si>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</si>
  <si>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</si>
  <si>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</si>
  <si>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</si>
  <si>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</si>
  <si>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</si>
  <si>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</si>
  <si>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</si>
  <si>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</si>
  <si>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</si>
  <si>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</si>
  <si>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</si>
  <si>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</si>
  <si>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</si>
  <si>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</si>
  <si>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</si>
  <si>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</si>
  <si>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</si>
  <si>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</si>
  <si>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</si>
  <si>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</si>
  <si>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</si>
  <si>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</si>
  <si>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</si>
  <si>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</si>
  <si>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</si>
  <si>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</si>
  <si>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</si>
  <si>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</si>
  <si>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</si>
  <si>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</si>
  <si>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</si>
  <si>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</si>
  <si>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</si>
  <si>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</si>
  <si>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</si>
  <si>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</si>
  <si>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</si>
  <si>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</si>
  <si>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</si>
  <si>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</si>
  <si>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</si>
  <si>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</si>
  <si>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</si>
  <si>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</si>
  <si>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</si>
  <si>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</si>
  <si>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</si>
  <si>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</si>
  <si>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</si>
  <si>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</si>
  <si>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</si>
  <si>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</si>
  <si>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</si>
  <si>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</si>
  <si>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</si>
  <si>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</si>
  <si>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</si>
  <si>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</si>
  <si>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</si>
  <si>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</si>
  <si>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</si>
  <si>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</si>
  <si>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</si>
  <si>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</si>
  <si>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</si>
  <si>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</si>
  <si>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</si>
  <si>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</si>
  <si>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</si>
  <si>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</si>
  <si>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</si>
  <si>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</si>
  <si>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</si>
  <si>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</si>
  <si>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</si>
  <si>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</si>
  <si>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</si>
  <si>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</si>
  <si>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</si>
  <si>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</si>
  <si>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</si>
  <si>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</si>
  <si>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</si>
  <si>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</si>
  <si>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</si>
  <si>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</si>
  <si>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</si>
  <si>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</si>
  <si>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</si>
  <si>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</si>
  <si>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</si>
  <si>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</si>
  <si>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</si>
  <si>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</si>
  <si>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</si>
  <si>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</si>
  <si>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</si>
  <si>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</si>
  <si>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</si>
  <si>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</si>
  <si>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</si>
  <si>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</si>
  <si>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</si>
  <si>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</si>
  <si>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</si>
  <si>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</si>
  <si>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</si>
  <si>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</si>
  <si>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</si>
  <si>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</si>
  <si>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</si>
  <si>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</si>
  <si>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</si>
  <si>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</si>
  <si>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</si>
  <si>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</si>
  <si>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</si>
  <si>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</si>
  <si>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</si>
  <si>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</si>
  <si>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</si>
  <si>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</si>
  <si>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</si>
  <si>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</si>
  <si>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</si>
  <si>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</si>
  <si>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</si>
  <si>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</si>
  <si>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</si>
  <si>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</si>
  <si>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</si>
  <si>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</si>
  <si>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</si>
  <si>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</si>
  <si>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</si>
  <si>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</si>
  <si>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</si>
  <si>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</si>
  <si>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</si>
  <si>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</si>
  <si>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</si>
  <si>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</si>
  <si>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</si>
  <si>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</si>
  <si>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</si>
  <si>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</si>
  <si>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</si>
  <si>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</si>
  <si>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</si>
  <si>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</si>
  <si>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</si>
  <si>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</si>
  <si>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</si>
  <si>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</si>
  <si>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</si>
  <si>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</si>
  <si>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</si>
  <si>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</si>
  <si>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</si>
  <si>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</si>
  <si>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</si>
  <si>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</si>
  <si>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</si>
  <si>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</si>
  <si>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</si>
  <si>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</si>
  <si>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</si>
  <si>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</si>
  <si>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</si>
  <si>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</si>
  <si>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</si>
  <si>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</si>
  <si>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</si>
  <si>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</si>
  <si>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</si>
  <si>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</si>
  <si>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</si>
  <si>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</si>
  <si>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</si>
  <si>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</si>
  <si>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</si>
  <si>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</si>
  <si>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</si>
  <si>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</si>
  <si>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</si>
  <si>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</si>
  <si>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</si>
  <si>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</si>
  <si>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</si>
  <si>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</si>
  <si>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</si>
  <si>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</si>
  <si>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</si>
  <si>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</si>
  <si>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</si>
  <si>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</si>
  <si>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</si>
  <si>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</si>
  <si>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</si>
  <si>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</si>
  <si>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</si>
  <si>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</si>
  <si>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</si>
  <si>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</si>
  <si>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</si>
  <si>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</si>
  <si>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</si>
  <si>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</si>
  <si>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</si>
  <si>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</si>
  <si>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</si>
  <si>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</si>
  <si>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</si>
  <si>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</si>
  <si>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</si>
  <si>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</si>
  <si>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</si>
  <si>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</si>
  <si>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</si>
  <si>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</si>
  <si>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</si>
  <si>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</si>
  <si>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</si>
  <si>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</si>
  <si>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</si>
  <si>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</si>
  <si>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</si>
  <si>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</si>
  <si>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</si>
  <si>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</si>
  <si>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</si>
  <si>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</si>
  <si>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</si>
  <si>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</si>
  <si>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</si>
  <si>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</si>
  <si>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</si>
  <si>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</si>
  <si>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</si>
  <si>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</si>
  <si>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</si>
  <si>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</si>
  <si>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</si>
  <si>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</si>
  <si>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</si>
  <si>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</si>
  <si>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</si>
  <si>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</si>
  <si>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</si>
  <si>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</si>
  <si>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</si>
  <si>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</si>
  <si>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</si>
  <si>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</si>
  <si>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</si>
  <si>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</si>
  <si>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</si>
  <si>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</si>
  <si>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</si>
  <si>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</si>
  <si>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</si>
  <si>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</si>
  <si>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</si>
  <si>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</si>
  <si>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</si>
  <si>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</si>
  <si>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</si>
  <si>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</si>
  <si>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</si>
  <si>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</si>
  <si>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</si>
  <si>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</si>
  <si>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</si>
  <si>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</si>
  <si>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</si>
  <si>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</si>
  <si>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</si>
  <si>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</si>
  <si>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</si>
  <si>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</si>
  <si>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</si>
  <si>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</si>
  <si>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</si>
  <si>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</si>
  <si>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</si>
  <si>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</si>
  <si>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</si>
  <si>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</si>
  <si>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</si>
  <si>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</si>
  <si>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</si>
  <si>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</si>
  <si>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</si>
  <si>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</si>
  <si>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</si>
  <si>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</si>
  <si>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</si>
  <si>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</si>
  <si>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</si>
  <si>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</si>
  <si>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</si>
  <si>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</si>
  <si>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</si>
  <si>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</si>
  <si>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</si>
  <si>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</si>
  <si>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</si>
  <si>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</si>
  <si>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</si>
  <si>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</si>
  <si>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</si>
  <si>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</si>
  <si>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</si>
  <si>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</si>
  <si>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</si>
  <si>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</si>
  <si>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</si>
  <si>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</si>
  <si>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</si>
  <si>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</si>
  <si>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</si>
  <si>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</si>
  <si>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</si>
  <si>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</si>
  <si>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</si>
  <si>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</si>
  <si>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</si>
  <si>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</si>
  <si>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</si>
  <si>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</si>
  <si>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</si>
  <si>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</si>
  <si>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</si>
  <si>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</si>
  <si>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</si>
  <si>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</si>
  <si>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</si>
  <si>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</si>
  <si>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</si>
  <si>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</si>
  <si>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</si>
  <si>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</si>
  <si>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</si>
  <si>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</si>
  <si>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</si>
  <si>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</si>
  <si>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</si>
  <si>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</si>
  <si>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</si>
  <si>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</si>
  <si>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</si>
  <si>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</si>
  <si>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</si>
  <si>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</si>
  <si>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</si>
  <si>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</si>
  <si>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</si>
  <si>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</si>
  <si>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</si>
  <si>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</si>
  <si>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</si>
  <si>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</si>
  <si>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</si>
  <si>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</si>
  <si>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</si>
  <si>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</si>
  <si>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</si>
  <si>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</si>
  <si>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</si>
  <si>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</si>
  <si>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</si>
  <si>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</si>
  <si>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</si>
  <si>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</si>
  <si>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</si>
  <si>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</si>
  <si>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</si>
  <si>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</si>
  <si>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</si>
  <si>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</si>
  <si>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</si>
  <si>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</si>
  <si>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</si>
  <si>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</si>
  <si>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</si>
  <si>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</si>
  <si>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</si>
  <si>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</si>
  <si>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</si>
  <si>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</si>
  <si>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</si>
  <si>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</si>
  <si>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</si>
  <si>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</si>
  <si>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</si>
  <si>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</si>
  <si>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</si>
  <si>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</si>
  <si>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</si>
  <si>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</si>
  <si>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</si>
  <si>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</si>
  <si>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</si>
  <si>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</si>
  <si>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</si>
  <si>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</si>
  <si>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</si>
  <si>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</si>
  <si>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</si>
  <si>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</si>
  <si>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</si>
  <si>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</si>
  <si>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</si>
  <si>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</si>
  <si>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</si>
  <si>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</si>
  <si>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</si>
  <si>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</si>
  <si>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</si>
  <si>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</si>
  <si>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</si>
  <si>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</si>
  <si>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</si>
  <si>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</si>
  <si>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</si>
  <si>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</si>
  <si>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</si>
  <si>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</si>
  <si>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</si>
  <si>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</si>
  <si>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</si>
  <si>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</si>
  <si>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</si>
  <si>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</si>
  <si>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</si>
  <si>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</si>
  <si>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</si>
  <si>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</si>
  <si>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</si>
  <si>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</si>
  <si>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</si>
  <si>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</si>
  <si>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</si>
  <si>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</si>
  <si>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</si>
  <si>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</si>
  <si>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</si>
  <si>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</si>
  <si>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</si>
  <si>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</si>
  <si>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</si>
  <si>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</si>
  <si>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</si>
  <si>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</si>
  <si>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</si>
  <si>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</si>
  <si>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</si>
  <si>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</si>
  <si>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</si>
  <si>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</si>
  <si>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</si>
  <si>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</si>
  <si>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</si>
  <si>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</si>
  <si>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</si>
  <si>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</si>
  <si>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</si>
  <si>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</si>
  <si>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</si>
  <si>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</si>
  <si>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</si>
  <si>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</si>
  <si>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</si>
  <si>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</si>
  <si>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</si>
  <si>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</si>
  <si>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</si>
  <si>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</si>
  <si>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</si>
  <si>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</si>
  <si>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</si>
  <si>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</si>
  <si>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</si>
  <si>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</si>
  <si>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</si>
  <si>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</si>
  <si>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</si>
  <si>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</si>
  <si>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</si>
  <si>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</si>
  <si>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</si>
  <si>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</si>
  <si>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</si>
  <si>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</si>
  <si>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</si>
  <si>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</si>
  <si>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</si>
  <si>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</si>
  <si>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</si>
  <si>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</si>
  <si>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</si>
  <si>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</si>
  <si>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</si>
  <si>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</si>
  <si>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</si>
  <si>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</si>
  <si>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</si>
  <si>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</si>
  <si>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</si>
  <si>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</si>
  <si>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</si>
  <si>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</si>
  <si>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</si>
  <si>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</si>
  <si>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</si>
  <si>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</si>
  <si>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</si>
  <si>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</si>
  <si>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</si>
  <si>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</si>
  <si>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</si>
  <si>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</si>
  <si>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</si>
  <si>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</si>
  <si>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</si>
  <si>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</si>
  <si>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</si>
  <si>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</si>
  <si>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</si>
  <si>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</si>
  <si>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</si>
  <si>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</si>
  <si>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</si>
  <si>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</si>
  <si>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</si>
  <si>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</si>
  <si>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</si>
  <si>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</si>
  <si>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</si>
  <si>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</si>
  <si>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</si>
  <si>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</si>
  <si>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</si>
  <si>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</si>
  <si>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</si>
  <si>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</si>
  <si>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</si>
  <si>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</si>
  <si>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</si>
  <si>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</si>
  <si>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</si>
  <si>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</si>
  <si>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</si>
  <si>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</si>
  <si>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</si>
  <si>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</si>
  <si>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</si>
  <si>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</si>
  <si>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</si>
  <si>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</si>
  <si>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</si>
  <si>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</si>
  <si>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</si>
  <si>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</si>
  <si>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</si>
  <si>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</si>
  <si>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</si>
  <si>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</si>
  <si>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</si>
  <si>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</si>
  <si>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</si>
  <si>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</si>
  <si>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</si>
  <si>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</si>
  <si>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</si>
  <si>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</si>
  <si>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</si>
  <si>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</si>
  <si>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</si>
  <si>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</si>
  <si>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</si>
  <si>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</si>
  <si>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</si>
  <si>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</si>
  <si>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</si>
  <si>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</si>
  <si>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</si>
  <si>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</si>
  <si>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</si>
  <si>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</si>
  <si>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</si>
  <si>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</si>
  <si>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</si>
  <si>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</si>
  <si>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</si>
  <si>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</si>
  <si>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</si>
  <si>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</si>
  <si>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</si>
  <si>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</si>
  <si>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</si>
  <si>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</si>
  <si>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</si>
  <si>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</si>
  <si>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</si>
  <si>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</si>
  <si>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</si>
  <si>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</si>
  <si>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</si>
  <si>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</si>
  <si>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</si>
  <si>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</si>
  <si>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</si>
  <si>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</si>
  <si>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</si>
  <si>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</si>
  <si>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</si>
  <si>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</si>
  <si>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</si>
  <si>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</si>
  <si>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</si>
  <si>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</si>
  <si>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</si>
  <si>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</si>
  <si>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</si>
  <si>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</si>
  <si>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</si>
  <si>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</si>
  <si>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</si>
  <si>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</si>
  <si>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</si>
  <si>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</si>
  <si>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</si>
  <si>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</si>
  <si>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</si>
  <si>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</si>
  <si>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</si>
  <si>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</si>
  <si>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</si>
  <si>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</si>
  <si>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</si>
  <si>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</si>
  <si>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</si>
  <si>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</si>
  <si>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</si>
  <si>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</si>
  <si>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</si>
  <si>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</si>
  <si>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</si>
  <si>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</si>
  <si>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</si>
  <si>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</si>
  <si>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</si>
  <si>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</si>
  <si>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</si>
  <si>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</si>
  <si>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</si>
  <si>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</si>
  <si>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</si>
  <si>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</si>
  <si>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</si>
  <si>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</si>
  <si>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</si>
  <si>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</si>
  <si>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</si>
  <si>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</si>
  <si>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</si>
  <si>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</si>
  <si>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</si>
  <si>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</si>
  <si>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</si>
  <si>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</si>
  <si>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</si>
  <si>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</si>
  <si>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</si>
  <si>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</si>
  <si>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</si>
  <si>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</si>
  <si>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</si>
  <si>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</si>
  <si>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</si>
  <si>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</si>
  <si>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</si>
  <si>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</si>
  <si>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</si>
  <si>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</si>
  <si>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</si>
  <si>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</si>
  <si>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</si>
  <si>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</si>
  <si>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</si>
  <si>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</si>
  <si>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</si>
  <si>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</si>
  <si>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</si>
  <si>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</si>
  <si>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</si>
  <si>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</si>
  <si>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</si>
  <si>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</si>
  <si>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</si>
  <si>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</si>
  <si>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</si>
  <si>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</si>
  <si>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</si>
  <si>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</si>
  <si>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</si>
  <si>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</si>
  <si>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</si>
  <si>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</si>
  <si>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</si>
  <si>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</si>
  <si>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</si>
  <si>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</si>
  <si>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</si>
  <si>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</si>
  <si>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</si>
  <si>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</si>
  <si>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</si>
  <si>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</si>
  <si>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</si>
  <si>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</si>
  <si>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</si>
  <si>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</si>
  <si>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</si>
  <si>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</si>
  <si>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</si>
  <si>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</si>
  <si>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</si>
  <si>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</si>
  <si>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</si>
  <si>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</si>
  <si>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</si>
  <si>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</si>
  <si>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</si>
  <si>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</si>
  <si>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</si>
  <si>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</si>
  <si>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</si>
  <si>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</si>
  <si>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</si>
  <si>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</si>
  <si>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</si>
  <si>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</si>
  <si>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</si>
  <si>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</si>
  <si>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</si>
  <si>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</si>
  <si>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</si>
  <si>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</si>
  <si>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</si>
  <si>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</si>
  <si>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</si>
  <si>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</si>
  <si>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</si>
  <si>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</si>
  <si>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</si>
  <si>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</si>
  <si>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</si>
  <si>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</si>
  <si>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</si>
  <si>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</si>
  <si>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</si>
  <si>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</si>
  <si>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</si>
  <si>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</si>
  <si>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</si>
  <si>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</si>
  <si>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</si>
  <si>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</si>
  <si>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</si>
  <si>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</si>
  <si>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</si>
  <si>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</si>
  <si>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</si>
  <si>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</si>
  <si>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</si>
  <si>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</si>
  <si>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</si>
  <si>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</si>
  <si>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</si>
  <si>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</si>
  <si>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</si>
  <si>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</si>
  <si>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</si>
  <si>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</si>
  <si>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</si>
  <si>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</si>
  <si>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</si>
  <si>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</si>
  <si>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</si>
  <si>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</si>
  <si>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</si>
  <si>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</si>
  <si>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</si>
  <si>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</si>
  <si>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</si>
  <si>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</si>
  <si>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</si>
  <si>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</si>
  <si>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</si>
  <si>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</si>
  <si>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</si>
  <si>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</si>
  <si>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</si>
  <si>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</si>
  <si>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</si>
  <si>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</si>
  <si>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</si>
  <si>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</si>
  <si>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</si>
  <si>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</si>
  <si>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</si>
  <si>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</si>
  <si>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</si>
  <si>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</si>
  <si>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</si>
  <si>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</si>
  <si>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</si>
  <si>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</si>
  <si>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</si>
  <si>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</si>
  <si>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</si>
  <si>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</si>
  <si>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</si>
  <si>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</si>
  <si>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</si>
  <si>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</si>
  <si>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</si>
  <si>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</si>
  <si>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</si>
  <si>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</si>
  <si>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</si>
  <si>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</si>
  <si>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</si>
  <si>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</si>
  <si>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</si>
  <si>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</si>
  <si>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</si>
  <si>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</si>
  <si>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</si>
  <si>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</si>
  <si>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</si>
  <si>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</si>
  <si>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</si>
  <si>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</si>
  <si>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</si>
  <si>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</si>
  <si>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</si>
  <si>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</si>
  <si>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</si>
  <si>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</si>
  <si>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</si>
  <si>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</si>
  <si>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</si>
  <si>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</si>
  <si>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</si>
  <si>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</si>
  <si>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</si>
  <si>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</si>
  <si>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</si>
  <si>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</si>
  <si>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</si>
  <si>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</si>
  <si>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</si>
  <si>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</si>
  <si>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</si>
  <si>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</si>
  <si>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</si>
  <si>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</si>
  <si>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</si>
  <si>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</si>
  <si>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</si>
  <si>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</si>
  <si>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</si>
  <si>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</si>
  <si>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</si>
  <si>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</si>
  <si>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</si>
  <si>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</si>
  <si>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</si>
  <si>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</si>
  <si>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</si>
  <si>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</si>
  <si>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</si>
  <si>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</si>
  <si>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</si>
  <si>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</si>
  <si>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</si>
  <si>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</si>
  <si>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</si>
  <si>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</si>
  <si>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</si>
  <si>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</si>
  <si>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</si>
  <si>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</si>
  <si>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</si>
  <si>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</si>
  <si>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</si>
  <si>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</si>
  <si>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</si>
  <si>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</si>
  <si>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</si>
  <si>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</si>
  <si>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</si>
  <si>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</si>
  <si>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</si>
  <si>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</si>
  <si>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</si>
  <si>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</si>
  <si>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</si>
  <si>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</si>
  <si>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</si>
  <si>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</si>
  <si>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</si>
  <si>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</si>
  <si>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</si>
  <si>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</si>
  <si>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</si>
  <si>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</si>
  <si>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</si>
  <si>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</si>
  <si>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</si>
  <si>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</si>
  <si>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</si>
  <si>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</si>
  <si>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</si>
  <si>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</si>
  <si>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</si>
  <si>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</si>
  <si>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</si>
  <si>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</si>
  <si>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</si>
  <si>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</si>
  <si>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</si>
  <si>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</si>
  <si>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</si>
  <si>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</si>
  <si>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</si>
  <si>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</si>
  <si>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</si>
  <si>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</si>
  <si>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</si>
  <si>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</si>
  <si>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</si>
  <si>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</si>
  <si>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</si>
  <si>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</si>
  <si>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</si>
  <si>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</si>
  <si>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</si>
  <si>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</si>
  <si>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</si>
  <si>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</si>
  <si>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</si>
  <si>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</si>
  <si>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</si>
  <si>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</si>
  <si>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</si>
  <si>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</si>
  <si>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</si>
  <si>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</si>
  <si>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</si>
  <si>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</si>
  <si>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</si>
  <si>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</si>
  <si>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</si>
  <si>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</si>
  <si>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</si>
  <si>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</si>
  <si>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</si>
  <si>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</si>
  <si>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</si>
  <si>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</si>
  <si>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</si>
  <si>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</si>
  <si>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</si>
  <si>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</si>
  <si>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</si>
  <si>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</si>
  <si>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</si>
  <si>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</si>
  <si>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</si>
  <si>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</si>
  <si>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</si>
  <si>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</si>
  <si>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</si>
  <si>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</si>
  <si>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</si>
  <si>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</si>
  <si>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</si>
  <si>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</si>
  <si>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</si>
  <si>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</si>
  <si>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</si>
  <si>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</si>
  <si>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</si>
  <si>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</si>
  <si>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</si>
  <si>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</si>
  <si>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</si>
  <si>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</si>
  <si>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</si>
  <si>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</si>
  <si>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</si>
  <si>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</si>
  <si>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</si>
  <si>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</si>
  <si>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</si>
  <si>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</si>
  <si>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</si>
  <si>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</si>
  <si>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</si>
  <si>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</si>
  <si>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</si>
  <si>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</si>
  <si>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</si>
  <si>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</si>
  <si>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</si>
  <si>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</si>
  <si>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</si>
  <si>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</si>
  <si>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</si>
  <si>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</si>
  <si>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</si>
  <si>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</si>
  <si>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</si>
  <si>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</si>
  <si>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</si>
  <si>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</si>
  <si>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</si>
  <si>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</si>
  <si>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</si>
  <si>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</si>
  <si>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</si>
  <si>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</si>
  <si>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</si>
  <si>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</si>
  <si>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</si>
  <si>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</si>
  <si>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</si>
  <si>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</si>
  <si>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</si>
  <si>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</si>
  <si>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</si>
  <si>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</si>
  <si>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</si>
  <si>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</si>
  <si>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</si>
  <si>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</si>
  <si>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</si>
  <si>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</si>
  <si>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</si>
  <si>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</si>
  <si>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</si>
  <si>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</si>
  <si>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</si>
  <si>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</si>
  <si>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</si>
  <si>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</si>
  <si>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</si>
  <si>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</si>
  <si>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</si>
  <si>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</si>
  <si>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</si>
  <si>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</si>
  <si>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</si>
  <si>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</si>
  <si>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</si>
  <si>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</si>
  <si>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</si>
  <si>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</si>
  <si>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</si>
  <si>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</si>
  <si>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</si>
  <si>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</si>
  <si>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</si>
  <si>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</si>
  <si>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</si>
  <si>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</si>
  <si>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</si>
  <si>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</si>
  <si>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</si>
  <si>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</si>
  <si>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</si>
  <si>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</si>
  <si>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</si>
  <si>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</si>
  <si>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</si>
  <si>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</si>
  <si>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</si>
  <si>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</si>
  <si>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</si>
  <si>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</si>
  <si>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</si>
  <si>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</si>
  <si>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</si>
  <si>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</si>
  <si>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</si>
  <si>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</si>
  <si>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</si>
  <si>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</si>
  <si>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</si>
  <si>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</si>
  <si>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</si>
  <si>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</si>
  <si>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</si>
  <si>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</si>
  <si>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</si>
  <si>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</si>
  <si>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</si>
  <si>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</si>
  <si>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</si>
  <si>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</si>
  <si>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</si>
  <si>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</si>
  <si>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</si>
  <si>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</si>
  <si>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</si>
  <si>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</si>
  <si>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</si>
  <si>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</si>
  <si>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</si>
  <si>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</si>
  <si>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</si>
  <si>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</si>
  <si>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</si>
  <si>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</si>
  <si>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</si>
  <si>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</si>
  <si>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</si>
  <si>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</si>
  <si>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</si>
  <si>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</si>
  <si>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</si>
  <si>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</si>
  <si>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</si>
  <si>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</si>
  <si>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</si>
  <si>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</si>
  <si>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</si>
  <si>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</si>
  <si>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</si>
  <si>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</si>
  <si>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</si>
  <si>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</si>
  <si>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</si>
  <si>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</si>
  <si>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</si>
  <si>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</si>
  <si>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</si>
  <si>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</si>
  <si>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</si>
  <si>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</si>
  <si>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</si>
  <si>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</si>
  <si>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</si>
  <si>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</si>
  <si>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</si>
  <si>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</si>
  <si>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</si>
  <si>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</si>
  <si>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</si>
  <si>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</si>
  <si>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</si>
  <si>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</si>
  <si>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</si>
  <si>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</si>
  <si>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</si>
  <si>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</si>
  <si>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</si>
  <si>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</si>
  <si>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</si>
  <si>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</si>
  <si>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</si>
  <si>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</si>
  <si>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</si>
  <si>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</si>
  <si>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</si>
  <si>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</si>
  <si>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</si>
  <si>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</si>
  <si>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</si>
  <si>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</si>
  <si>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</si>
  <si>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</si>
  <si>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</si>
  <si>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</si>
  <si>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</si>
  <si>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</si>
  <si>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</si>
  <si>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</si>
  <si>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</si>
  <si>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</si>
  <si>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</si>
  <si>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</si>
  <si>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</si>
  <si>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</si>
  <si>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</si>
  <si>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</si>
  <si>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</si>
  <si>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</si>
  <si>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</si>
  <si>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</si>
  <si>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</si>
  <si>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</si>
  <si>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</si>
  <si>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</si>
  <si>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</si>
  <si>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</si>
  <si>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</si>
  <si>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</si>
  <si>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</si>
  <si>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</si>
  <si>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</si>
  <si>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</si>
  <si>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</si>
  <si>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</si>
  <si>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</si>
  <si>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</si>
  <si>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</si>
  <si>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</si>
  <si>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</si>
  <si>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</si>
  <si>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</si>
  <si>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</si>
  <si>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</si>
  <si>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</si>
  <si>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</si>
  <si>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</si>
  <si>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</si>
  <si>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</si>
  <si>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</si>
  <si>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</si>
  <si>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</si>
  <si>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</si>
  <si>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</si>
  <si>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</si>
  <si>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</si>
  <si>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</si>
  <si>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</si>
  <si>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</si>
  <si>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</si>
  <si>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</si>
  <si>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</si>
  <si>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</si>
  <si>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</si>
  <si>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</si>
  <si>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</si>
  <si>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</si>
  <si>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</si>
  <si>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</si>
  <si>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</si>
  <si>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</si>
  <si>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</si>
  <si>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</si>
  <si>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</si>
  <si>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</si>
  <si>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</si>
  <si>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</si>
  <si>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</si>
  <si>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</si>
  <si>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</si>
  <si>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</si>
  <si>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</si>
  <si>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</si>
  <si>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</si>
  <si>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</si>
  <si>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</si>
  <si>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</si>
  <si>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</si>
  <si>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</si>
  <si>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</si>
  <si>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</si>
  <si>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</si>
  <si>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</si>
  <si>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</si>
  <si>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</si>
  <si>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</si>
  <si>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</si>
  <si>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</si>
  <si>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</si>
  <si>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</si>
  <si>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</si>
  <si>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</si>
  <si>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</si>
  <si>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</si>
  <si>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</si>
  <si>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</si>
  <si>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</si>
  <si>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</si>
  <si>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</si>
  <si>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</si>
  <si>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</si>
  <si>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</si>
  <si>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</si>
  <si>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</si>
  <si>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</si>
  <si>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</si>
  <si>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</si>
  <si>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</si>
  <si>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</si>
  <si>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</si>
  <si>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</si>
  <si>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</si>
  <si>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</si>
  <si>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</si>
  <si>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</si>
  <si>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</si>
  <si>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</si>
  <si>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</si>
  <si>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</si>
  <si>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</si>
  <si>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</si>
  <si>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</si>
  <si>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</si>
  <si>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</si>
  <si>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</si>
  <si>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</si>
  <si>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</si>
  <si>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</si>
  <si>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</si>
  <si>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</si>
  <si>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</si>
  <si>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</si>
  <si>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</si>
  <si>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</si>
  <si>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</si>
  <si>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</si>
  <si>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</si>
  <si>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</si>
  <si>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</si>
  <si>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</si>
  <si>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</si>
  <si>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</si>
  <si>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</si>
  <si>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</si>
  <si>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</si>
  <si>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</si>
  <si>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</si>
  <si>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</si>
  <si>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</si>
  <si>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</si>
  <si>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</si>
  <si>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</si>
  <si>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</si>
  <si>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</si>
  <si>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</si>
  <si>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</si>
  <si>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</si>
  <si>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</si>
  <si>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</si>
  <si>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</si>
  <si>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</si>
  <si>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</si>
  <si>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</si>
  <si>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</si>
  <si>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</si>
  <si>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</si>
  <si>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</si>
  <si>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</si>
  <si>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</si>
  <si>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</si>
  <si>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</si>
  <si>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</si>
  <si>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</si>
  <si>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</si>
  <si>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</si>
  <si>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</si>
  <si>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</si>
  <si>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</si>
  <si>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</si>
  <si>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</si>
  <si>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</si>
  <si>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</si>
  <si>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</si>
  <si>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</si>
  <si>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</si>
  <si>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</si>
  <si>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</si>
  <si>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</si>
  <si>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</si>
  <si>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</si>
  <si>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</si>
  <si>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</si>
  <si>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</si>
  <si>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</si>
  <si>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</si>
  <si>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</si>
  <si>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</si>
  <si>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</si>
  <si>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</si>
  <si>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</si>
  <si>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</si>
  <si>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</si>
  <si>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</si>
  <si>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</si>
  <si>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</si>
  <si>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</si>
  <si>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</si>
  <si>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</si>
  <si>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</si>
  <si>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</si>
  <si>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</si>
  <si>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</si>
  <si>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</si>
  <si>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</si>
  <si>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</si>
  <si>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</si>
  <si>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</si>
  <si>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</si>
  <si>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</si>
  <si>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</si>
  <si>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</si>
  <si>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</si>
  <si>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</si>
  <si>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</si>
  <si>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</si>
  <si>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</si>
  <si>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</si>
  <si>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</si>
  <si>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</si>
  <si>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</si>
  <si>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</si>
  <si>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</si>
  <si>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</si>
  <si>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</si>
  <si>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</si>
  <si>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</si>
  <si>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</si>
  <si>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</si>
  <si>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</si>
  <si>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</si>
  <si>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</si>
  <si>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</si>
  <si>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</si>
  <si>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</si>
  <si>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</si>
  <si>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</si>
  <si>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</si>
  <si>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</si>
  <si>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</si>
  <si>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</si>
  <si>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</si>
  <si>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</si>
  <si>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</si>
  <si>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</si>
  <si>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</si>
  <si>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</si>
  <si>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</si>
  <si>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</si>
  <si>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</si>
  <si>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</si>
  <si>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</si>
  <si>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</si>
  <si>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</si>
  <si>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</si>
  <si>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</si>
  <si>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</si>
  <si>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</si>
  <si>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</si>
  <si>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</si>
  <si>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</si>
  <si>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</si>
  <si>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</si>
  <si>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</si>
  <si>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</si>
  <si>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</si>
  <si>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</si>
  <si>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</si>
  <si>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</si>
  <si>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</si>
  <si>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</si>
  <si>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</si>
  <si>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</si>
  <si>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</si>
  <si>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</si>
  <si>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</si>
  <si>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</si>
  <si>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</si>
  <si>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</si>
  <si>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</si>
  <si>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</si>
  <si>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</si>
  <si>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</si>
  <si>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</si>
  <si>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</si>
  <si>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</si>
  <si>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</si>
  <si>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</si>
  <si>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</si>
  <si>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</si>
  <si>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</si>
  <si>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</si>
  <si>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</si>
  <si>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</si>
  <si>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</si>
  <si>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</si>
  <si>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</si>
  <si>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</si>
  <si>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</si>
  <si>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</si>
  <si>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</si>
  <si>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</si>
  <si>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</si>
  <si>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</si>
  <si>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</si>
  <si>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</si>
  <si>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</si>
  <si>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</si>
  <si>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</si>
  <si>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</si>
  <si>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</si>
  <si>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</si>
  <si>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</si>
  <si>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</si>
  <si>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</si>
  <si>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</si>
  <si>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</si>
  <si>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</si>
  <si>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</si>
  <si>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</si>
  <si>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</si>
  <si>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</si>
  <si>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</si>
  <si>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</si>
  <si>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</si>
  <si>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</si>
  <si>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</si>
  <si>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</si>
  <si>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</si>
  <si>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</si>
  <si>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</si>
  <si>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</si>
  <si>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</si>
  <si>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</si>
  <si>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</si>
  <si>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</si>
  <si>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</si>
  <si>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</si>
  <si>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</si>
  <si>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</si>
  <si>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</si>
  <si>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</si>
  <si>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</si>
  <si>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</si>
  <si>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</si>
  <si>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</si>
  <si>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</si>
  <si>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</si>
  <si>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</si>
  <si>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</si>
  <si>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</si>
  <si>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</si>
  <si>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</si>
  <si>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</si>
  <si>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</si>
  <si>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</si>
  <si>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</si>
  <si>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</si>
  <si>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</si>
  <si>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</si>
  <si>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</si>
  <si>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</si>
  <si>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</si>
  <si>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</si>
  <si>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</si>
  <si>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</si>
  <si>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</si>
  <si>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</si>
  <si>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</si>
  <si>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</si>
  <si>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</si>
  <si>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</si>
  <si>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</si>
  <si>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</si>
  <si>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</si>
  <si>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</si>
  <si>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</si>
  <si>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</si>
  <si>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</si>
  <si>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</si>
  <si>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</si>
  <si>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</si>
  <si>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</si>
  <si>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</si>
  <si>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</si>
  <si>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</si>
  <si>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</si>
  <si>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</si>
  <si>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</si>
  <si>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</si>
  <si>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</si>
  <si>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</si>
  <si>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</si>
  <si>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</si>
  <si>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</si>
  <si>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</si>
  <si>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</si>
  <si>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</si>
  <si>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</si>
  <si>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</si>
  <si>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</si>
  <si>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</si>
  <si>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</si>
  <si>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</si>
  <si>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</si>
  <si>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</si>
  <si>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</si>
  <si>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</si>
  <si>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</si>
  <si>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</si>
  <si>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</si>
  <si>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</si>
  <si>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</si>
  <si>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</si>
  <si>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</si>
  <si>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</si>
  <si>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</si>
  <si>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</si>
  <si>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</si>
  <si>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</si>
  <si>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</si>
  <si>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</si>
  <si>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</si>
  <si>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</si>
  <si>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</si>
  <si>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</si>
  <si>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</si>
  <si>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</si>
  <si>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</si>
  <si>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</si>
  <si>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</si>
  <si>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</si>
  <si>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</si>
  <si>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</si>
  <si>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</si>
  <si>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</si>
  <si>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</si>
  <si>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</si>
  <si>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</si>
  <si>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</si>
  <si>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</si>
  <si>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</si>
  <si>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</si>
  <si>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</si>
  <si>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</si>
  <si>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</si>
  <si>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</si>
  <si>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</si>
  <si>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</si>
  <si>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</si>
  <si>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</si>
  <si>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</si>
  <si>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</si>
  <si>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</si>
  <si>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</si>
  <si>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</si>
  <si>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</si>
  <si>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</si>
  <si>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</si>
  <si>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</si>
  <si>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</si>
  <si>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</si>
  <si>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</si>
  <si>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</si>
  <si>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</si>
  <si>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</si>
  <si>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</si>
  <si>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</si>
  <si>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</si>
  <si>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</si>
  <si>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</si>
  <si>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</si>
  <si>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</si>
  <si>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</si>
  <si>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</si>
  <si>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</si>
  <si>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</si>
  <si>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</si>
  <si>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</si>
  <si>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</si>
  <si>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</si>
  <si>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</si>
  <si>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</si>
  <si>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</si>
  <si>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</si>
  <si>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</si>
  <si>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</si>
  <si>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</si>
  <si>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</si>
  <si>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</si>
  <si>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</si>
  <si>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</si>
  <si>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</si>
  <si>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</si>
  <si>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</si>
  <si>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</si>
  <si>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</si>
  <si>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</si>
  <si>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</si>
  <si>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</si>
  <si>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</si>
  <si>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</si>
  <si>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</si>
  <si>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</si>
  <si>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</si>
  <si>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</si>
  <si>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</si>
  <si>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</si>
  <si>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</si>
  <si>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</si>
  <si>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</si>
  <si>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</si>
  <si>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</si>
  <si>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</si>
  <si>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</si>
  <si>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</si>
  <si>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</si>
  <si>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</si>
  <si>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</si>
  <si>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</si>
  <si>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</si>
  <si>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</si>
  <si>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</si>
  <si>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</si>
  <si>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</si>
  <si>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</si>
  <si>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</si>
  <si>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</si>
  <si>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</si>
  <si>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</si>
  <si>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</si>
  <si>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</si>
  <si>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</si>
  <si>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</si>
  <si>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</si>
  <si>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</si>
  <si>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</si>
  <si>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</si>
  <si>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</si>
  <si>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</si>
  <si>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</si>
  <si>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</si>
  <si>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</si>
  <si>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</si>
  <si>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</si>
  <si>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</si>
  <si>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</si>
  <si>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</si>
  <si>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</si>
  <si>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</si>
  <si>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</si>
  <si>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</si>
  <si>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</si>
  <si>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</si>
  <si>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</si>
  <si>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</si>
  <si>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</si>
  <si>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</si>
  <si>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</si>
  <si>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</si>
  <si>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</si>
  <si>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</si>
  <si>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</si>
  <si>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</si>
  <si>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</si>
  <si>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</si>
  <si>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</si>
  <si>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</si>
  <si>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</si>
  <si>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</si>
  <si>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</si>
  <si>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</si>
  <si>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</si>
  <si>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</si>
  <si>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</si>
  <si>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</si>
  <si>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</si>
  <si>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</si>
  <si>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</si>
  <si>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</si>
  <si>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</si>
  <si>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</si>
  <si>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</si>
  <si>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</si>
  <si>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</si>
  <si>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</si>
  <si>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</si>
  <si>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</si>
  <si>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</si>
  <si>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</si>
  <si>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</si>
  <si>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</si>
  <si>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</si>
  <si>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</si>
  <si>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</si>
  <si>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</si>
  <si>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</si>
  <si>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</si>
  <si>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</si>
  <si>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</si>
  <si>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</si>
  <si>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</si>
  <si>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</si>
  <si>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</si>
  <si>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</si>
  <si>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</si>
  <si>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</si>
  <si>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</si>
  <si>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</si>
  <si>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</si>
  <si>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</si>
  <si>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</si>
  <si>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</si>
  <si>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</si>
  <si>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</si>
  <si>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</si>
  <si>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</si>
  <si>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</si>
  <si>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</si>
  <si>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</si>
  <si>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</si>
  <si>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</si>
  <si>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</si>
  <si>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</si>
  <si>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</si>
  <si>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</si>
  <si>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</si>
  <si>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</si>
  <si>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</si>
  <si>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</si>
  <si>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</si>
  <si>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</si>
  <si>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</si>
  <si>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</si>
  <si>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</si>
  <si>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</si>
  <si>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</si>
  <si>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</si>
  <si>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</si>
  <si>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</si>
  <si>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</si>
  <si>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</si>
  <si>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</si>
  <si>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</si>
  <si>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</si>
  <si>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</si>
  <si>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</si>
  <si>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</si>
  <si>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</si>
  <si>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</si>
  <si>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</si>
  <si>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</si>
  <si>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</si>
  <si>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</si>
  <si>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</si>
  <si>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</si>
  <si>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</si>
  <si>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</si>
  <si>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</si>
  <si>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</si>
  <si>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</si>
  <si>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</si>
  <si>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</si>
  <si>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</si>
  <si>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</si>
  <si>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</si>
  <si>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</si>
  <si>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</si>
  <si>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</si>
  <si>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</si>
  <si>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</si>
  <si>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</si>
  <si>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</si>
  <si>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</si>
  <si>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</si>
  <si>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</si>
  <si>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</si>
  <si>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</si>
  <si>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</si>
  <si>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</si>
  <si>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</si>
  <si>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</si>
  <si>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</si>
  <si>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</si>
  <si>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</si>
  <si>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</si>
  <si>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</si>
  <si>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</si>
  <si>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</si>
  <si>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</si>
  <si>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</si>
  <si>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</si>
  <si>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</si>
  <si>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</si>
  <si>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</si>
  <si>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</si>
  <si>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</si>
  <si>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</si>
  <si>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</si>
  <si>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</si>
  <si>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</si>
  <si>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</si>
  <si>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</si>
  <si>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</si>
  <si>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</si>
  <si>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</si>
  <si>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</si>
  <si>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</si>
  <si>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</si>
  <si>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</si>
  <si>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</si>
  <si>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</si>
  <si>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</si>
  <si>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</si>
  <si>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</si>
  <si>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</si>
  <si>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</si>
  <si>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</si>
  <si>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</si>
  <si>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</si>
  <si>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</si>
  <si>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</si>
  <si>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</si>
  <si>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</si>
  <si>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</si>
  <si>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</si>
  <si>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</si>
  <si>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</si>
  <si>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</si>
  <si>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</si>
  <si>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</si>
  <si>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</si>
  <si>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</si>
  <si>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</si>
  <si>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</si>
  <si>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</si>
  <si>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</si>
  <si>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</si>
  <si>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</si>
  <si>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</si>
  <si>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</si>
  <si>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</si>
  <si>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</si>
  <si>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</si>
  <si>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</si>
  <si>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</si>
  <si>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</si>
  <si>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</si>
  <si>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</si>
  <si>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</si>
  <si>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</si>
  <si>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</si>
  <si>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</si>
  <si>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</si>
  <si>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</si>
  <si>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</si>
  <si>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</si>
  <si>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</si>
  <si>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</si>
  <si>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</si>
  <si>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</si>
  <si>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</si>
  <si>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</si>
  <si>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</si>
  <si>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</si>
  <si>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</si>
  <si>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</si>
  <si>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</si>
  <si>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</si>
  <si>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</si>
  <si>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</si>
  <si>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</si>
  <si>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</si>
  <si>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</si>
  <si>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</si>
  <si>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</si>
  <si>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</si>
  <si>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</si>
  <si>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</si>
  <si>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</si>
  <si>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</si>
  <si>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</si>
  <si>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</si>
  <si>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</si>
  <si>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</si>
  <si>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</si>
  <si>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</si>
  <si>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</si>
  <si>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</si>
  <si>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</si>
  <si>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</si>
  <si>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</si>
  <si>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</si>
  <si>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</si>
  <si>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</si>
  <si>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</si>
  <si>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</si>
  <si>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</si>
  <si>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</si>
  <si>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</si>
  <si>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</si>
  <si>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</si>
  <si>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</si>
  <si>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</si>
  <si>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</si>
  <si>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</si>
  <si>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</si>
  <si>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</si>
  <si>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</si>
  <si>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</si>
  <si>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</si>
  <si>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</si>
  <si>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</si>
  <si>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</si>
  <si>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</si>
  <si>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</si>
  <si>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</si>
  <si>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</si>
  <si>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</si>
  <si>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</si>
  <si>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</si>
  <si>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</si>
  <si>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</si>
  <si>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</si>
  <si>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</si>
  <si>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</si>
  <si>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</si>
  <si>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</si>
  <si>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</si>
  <si>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</si>
  <si>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</si>
  <si>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</si>
  <si>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</si>
  <si>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</si>
  <si>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</si>
  <si>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</si>
  <si>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</si>
  <si>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</si>
  <si>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</si>
  <si>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</si>
  <si>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</si>
  <si>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</si>
  <si>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</si>
  <si>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</si>
  <si>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</si>
  <si>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</si>
  <si>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</si>
  <si>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</si>
  <si>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</si>
  <si>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</si>
  <si>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</si>
  <si>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</si>
  <si>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</si>
  <si>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</si>
  <si>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</si>
  <si>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</si>
  <si>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</si>
  <si>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</si>
  <si>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</si>
  <si>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</si>
  <si>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</si>
  <si>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</si>
  <si>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</si>
  <si>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</si>
  <si>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</si>
  <si>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</si>
  <si>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</si>
  <si>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</si>
  <si>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</si>
  <si>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</si>
  <si>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</si>
  <si>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</si>
  <si>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</si>
  <si>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</si>
  <si>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</si>
  <si>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</si>
  <si>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</si>
  <si>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</si>
  <si>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</si>
  <si>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</si>
  <si>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</si>
  <si>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</si>
  <si>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</si>
  <si>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</si>
  <si>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</si>
  <si>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</si>
  <si>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</si>
  <si>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</si>
  <si>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</si>
  <si>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</si>
  <si>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</si>
  <si>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</si>
  <si>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</si>
  <si>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</si>
  <si>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</si>
  <si>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</si>
  <si>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</si>
  <si>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</si>
  <si>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</si>
  <si>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</si>
  <si>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</si>
  <si>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</si>
  <si>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</si>
  <si>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</si>
  <si>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</si>
  <si>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</si>
  <si>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</si>
  <si>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</si>
  <si>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</si>
  <si>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</si>
  <si>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</si>
  <si>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</si>
  <si>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</si>
  <si>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</si>
  <si>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</si>
  <si>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</si>
  <si>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</si>
  <si>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</si>
  <si>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</si>
  <si>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</si>
  <si>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</si>
  <si>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</si>
  <si>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</si>
  <si>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</si>
  <si>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</si>
  <si>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</si>
  <si>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</si>
  <si>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</si>
  <si>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</si>
  <si>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</si>
  <si>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</si>
  <si>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</si>
  <si>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</si>
  <si>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</si>
  <si>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</si>
  <si>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</si>
  <si>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</si>
  <si>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</si>
  <si>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</si>
  <si>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</si>
  <si>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</si>
  <si>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</si>
  <si>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</si>
  <si>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</si>
  <si>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</si>
  <si>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</si>
  <si>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</si>
  <si>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</si>
  <si>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</si>
  <si>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</si>
  <si>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</si>
  <si>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</si>
  <si>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</si>
  <si>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</si>
  <si>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</si>
  <si>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</si>
  <si>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</si>
  <si>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</si>
  <si>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</si>
  <si>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</si>
  <si>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</si>
  <si>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</si>
  <si>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</si>
  <si>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</si>
  <si>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</si>
  <si>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</si>
  <si>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</si>
  <si>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</si>
  <si>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</si>
  <si>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</si>
  <si>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</si>
  <si>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</si>
  <si>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</si>
  <si>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</si>
  <si>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</si>
  <si>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</si>
  <si>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</si>
  <si>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</si>
  <si>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</si>
  <si>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</si>
  <si>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</si>
  <si>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</si>
  <si>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</si>
  <si>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</si>
  <si>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</si>
  <si>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</si>
  <si>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</si>
  <si>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</si>
  <si>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</si>
  <si>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</si>
  <si>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</si>
  <si>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</si>
  <si>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</si>
  <si>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</si>
  <si>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</si>
  <si>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</si>
  <si>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</si>
  <si>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</si>
  <si>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</si>
  <si>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</si>
  <si>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</si>
  <si>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</si>
  <si>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</si>
  <si>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</si>
  <si>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</si>
  <si>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</si>
  <si>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</si>
  <si>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</si>
  <si>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</si>
  <si>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</si>
  <si>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</si>
  <si>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</si>
  <si>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</si>
  <si>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</si>
  <si>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</si>
  <si>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</si>
  <si>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</si>
  <si>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</si>
  <si>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</si>
  <si>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</si>
  <si>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</si>
  <si>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</si>
  <si>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</si>
  <si>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</si>
  <si>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</si>
  <si>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</si>
  <si>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</si>
  <si>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</si>
  <si>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</si>
  <si>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</si>
  <si>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</si>
  <si>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</si>
  <si>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</si>
  <si>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</si>
  <si>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</si>
  <si>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</si>
  <si>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</si>
  <si>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</si>
  <si>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</si>
  <si>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</si>
  <si>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</si>
  <si>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</si>
  <si>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</si>
  <si>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</si>
  <si>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</si>
  <si>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</si>
  <si>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</si>
  <si>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</si>
  <si>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</si>
  <si>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</si>
  <si>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</si>
  <si>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</si>
  <si>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</si>
  <si>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</si>
  <si>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</si>
  <si>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</si>
  <si>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</si>
  <si>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</si>
  <si>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</si>
  <si>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</si>
  <si>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</si>
  <si>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</si>
  <si>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</si>
  <si>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</si>
  <si>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</si>
  <si>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</si>
  <si>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</si>
  <si>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</si>
  <si>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</si>
  <si>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</si>
  <si>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</si>
  <si>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</si>
  <si>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</si>
  <si>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</si>
  <si>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</si>
  <si>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</si>
  <si>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</si>
  <si>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</si>
  <si>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</si>
  <si>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</si>
  <si>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</si>
  <si>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</si>
  <si>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</si>
  <si>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</si>
  <si>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</si>
  <si>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</si>
  <si>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</si>
  <si>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</si>
  <si>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</si>
  <si>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</si>
  <si>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</si>
  <si>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</si>
  <si>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</si>
  <si>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</si>
  <si>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</si>
  <si>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</si>
  <si>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</si>
  <si>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</si>
  <si>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</si>
  <si>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</si>
  <si>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</si>
  <si>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</si>
  <si>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</si>
  <si>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</si>
  <si>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</si>
  <si>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</si>
  <si>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</si>
  <si>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</si>
  <si>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</si>
  <si>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</si>
  <si>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</si>
  <si>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</si>
  <si>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</si>
  <si>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</si>
  <si>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</si>
  <si>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</si>
  <si>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</si>
  <si>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</si>
  <si>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</si>
  <si>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</si>
  <si>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</si>
  <si>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</si>
  <si>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</si>
  <si>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</si>
  <si>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</si>
  <si>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</si>
  <si>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</si>
  <si>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</si>
  <si>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</si>
  <si>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</si>
  <si>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</si>
  <si>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</si>
  <si>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</si>
  <si>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</si>
  <si>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</si>
  <si>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</si>
  <si>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</si>
  <si>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</si>
  <si>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</si>
  <si>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</si>
  <si>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</si>
  <si>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</si>
  <si>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</si>
  <si>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</si>
  <si>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</si>
  <si>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</si>
  <si>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</si>
  <si>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</si>
  <si>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</si>
  <si>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</si>
  <si>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</si>
  <si>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</si>
  <si>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</si>
  <si>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</si>
  <si>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</si>
  <si>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</si>
  <si>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</si>
  <si>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</si>
  <si>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</si>
  <si>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</si>
  <si>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</si>
  <si>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</si>
  <si>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</si>
  <si>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</si>
  <si>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</si>
  <si>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</si>
  <si>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</si>
  <si>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</si>
  <si>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</si>
  <si>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</si>
  <si>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</si>
  <si>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</si>
  <si>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</si>
  <si>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</si>
  <si>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</si>
  <si>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</si>
  <si>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</si>
  <si>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</si>
  <si>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</si>
  <si>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</si>
  <si>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</si>
  <si>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</si>
  <si>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</si>
  <si>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</si>
  <si>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</si>
  <si>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</si>
  <si>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</si>
  <si>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</si>
  <si>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</si>
  <si>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</si>
  <si>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</si>
  <si>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</si>
  <si>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</si>
  <si>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</si>
  <si>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</si>
  <si>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</si>
  <si>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</si>
  <si>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</si>
  <si>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</si>
  <si>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</si>
  <si>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</si>
  <si>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</si>
  <si>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</si>
  <si>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</si>
  <si>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</si>
  <si>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</si>
  <si>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</si>
  <si>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</si>
  <si>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</si>
  <si>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</si>
  <si>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</si>
  <si>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</si>
  <si>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</si>
  <si>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</si>
  <si>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</si>
  <si>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</si>
  <si>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</si>
  <si>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</si>
  <si>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</si>
  <si>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</si>
  <si>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</si>
  <si>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</si>
  <si>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</si>
  <si>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</si>
  <si>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</si>
  <si>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</si>
  <si>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</si>
  <si>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</si>
  <si>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</si>
  <si>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</si>
  <si>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</si>
  <si>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</si>
  <si>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</si>
  <si>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</si>
  <si>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</si>
  <si>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</si>
  <si>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</si>
  <si>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</si>
  <si>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</si>
  <si>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</si>
  <si>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</si>
  <si>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</si>
  <si>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</si>
  <si>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</si>
  <si>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</si>
  <si>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</si>
  <si>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</si>
  <si>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</si>
  <si>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</si>
  <si>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</si>
  <si>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</si>
  <si>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</si>
  <si>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</si>
  <si>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</si>
  <si>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</si>
  <si>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</si>
  <si>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</si>
  <si>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</si>
  <si>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</si>
  <si>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</si>
  <si>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</si>
  <si>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</si>
  <si>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</si>
  <si>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</si>
  <si>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</si>
  <si>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</si>
  <si>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</si>
  <si>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</si>
  <si>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</si>
  <si>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</si>
  <si>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</si>
  <si>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</si>
  <si>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</si>
  <si>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</si>
  <si>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</si>
  <si>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</si>
  <si>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</si>
  <si>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</si>
  <si>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</si>
  <si>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</si>
  <si>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</si>
  <si>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</si>
  <si>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</si>
  <si>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</si>
  <si>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</si>
  <si>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</si>
  <si>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</si>
  <si>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</si>
  <si>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</si>
  <si>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</si>
  <si>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</si>
  <si>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</si>
  <si>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</si>
  <si>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</si>
  <si>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</si>
  <si>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</si>
  <si>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</si>
  <si>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</si>
  <si>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</si>
  <si>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</si>
  <si>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</si>
  <si>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</si>
  <si>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</si>
  <si>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</si>
  <si>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</si>
  <si>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</si>
  <si>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</si>
  <si>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</si>
  <si>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</si>
  <si>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</si>
  <si>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</si>
  <si>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</si>
  <si>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</si>
  <si>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</si>
  <si>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</si>
  <si>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</si>
  <si>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</si>
  <si>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</si>
  <si>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</si>
  <si>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</si>
  <si>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</si>
  <si>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</si>
  <si>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</si>
  <si>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</si>
  <si>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</si>
  <si>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</si>
  <si>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</si>
  <si>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</si>
  <si>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</si>
  <si>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</si>
  <si>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</si>
  <si>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</si>
  <si>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</si>
  <si>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</si>
  <si>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</si>
  <si>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</si>
  <si>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</si>
  <si>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</si>
  <si>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</si>
  <si>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</si>
  <si>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</si>
  <si>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</si>
  <si>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</si>
  <si>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</si>
  <si>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</si>
  <si>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</si>
  <si>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</si>
  <si>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</si>
  <si>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</si>
  <si>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</si>
  <si>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</si>
  <si>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</si>
  <si>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</si>
  <si>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</si>
  <si>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</si>
  <si>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</si>
  <si>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</si>
  <si>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</si>
  <si>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</si>
  <si>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</si>
  <si>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</si>
  <si>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</si>
  <si>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</si>
  <si>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</si>
  <si>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</si>
  <si>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</si>
  <si>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</si>
  <si>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</si>
  <si>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</si>
  <si>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</si>
  <si>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</si>
  <si>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</si>
  <si>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</si>
  <si>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</si>
  <si>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</si>
  <si>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</si>
  <si>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</si>
  <si>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</si>
  <si>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</si>
  <si>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</si>
  <si>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</si>
  <si>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</si>
  <si>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</si>
  <si>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</si>
  <si>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</si>
  <si>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</si>
  <si>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</si>
  <si>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</si>
  <si>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</si>
  <si>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</si>
  <si>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</si>
  <si>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</si>
  <si>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</si>
  <si>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</si>
  <si>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</si>
  <si>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</si>
  <si>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</si>
  <si>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</si>
  <si>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</si>
  <si>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</si>
  <si>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</si>
  <si>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</si>
  <si>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</si>
  <si>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</si>
  <si>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</si>
  <si>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</si>
  <si>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</si>
  <si>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</si>
  <si>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</si>
  <si>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</si>
  <si>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</si>
  <si>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</si>
  <si>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</si>
  <si>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</si>
  <si>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</si>
  <si>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</si>
  <si>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</si>
  <si>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</si>
  <si>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</si>
  <si>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</si>
  <si>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</si>
  <si>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</si>
  <si>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</si>
  <si>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</si>
  <si>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</si>
  <si>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</si>
  <si>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</si>
  <si>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</si>
  <si>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</si>
  <si>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</si>
  <si>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</si>
  <si>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</si>
  <si>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</si>
  <si>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</si>
  <si>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</si>
  <si>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</si>
  <si>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</si>
  <si>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</si>
  <si>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</si>
  <si>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</si>
  <si>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</si>
  <si>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</si>
  <si>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</si>
  <si>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</si>
  <si>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</si>
  <si>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</si>
  <si>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</si>
  <si>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</si>
  <si>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</si>
  <si>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</si>
  <si>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</si>
  <si>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</si>
  <si>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</si>
  <si>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</si>
  <si>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</si>
  <si>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</si>
  <si>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</si>
  <si>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</si>
  <si>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</si>
  <si>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</si>
  <si>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</si>
  <si>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</si>
  <si>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</si>
  <si>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</si>
  <si>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</si>
  <si>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</si>
  <si>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</si>
  <si>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</si>
  <si>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</si>
  <si>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</si>
  <si>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</si>
  <si>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</si>
  <si>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</si>
  <si>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</si>
  <si>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</si>
  <si>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</si>
  <si>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</si>
  <si>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</si>
  <si>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</si>
  <si>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</si>
  <si>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</si>
  <si>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</si>
  <si>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</si>
  <si>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</si>
  <si>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</si>
  <si>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</si>
  <si>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</si>
  <si>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</si>
  <si>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</si>
  <si>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</si>
  <si>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</si>
  <si>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</si>
  <si>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</si>
  <si>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</si>
  <si>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</si>
  <si>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</si>
  <si>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</si>
  <si>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</si>
  <si>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</si>
  <si>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</si>
  <si>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</si>
  <si>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</si>
  <si>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</si>
  <si>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</si>
  <si>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</si>
  <si>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</si>
  <si>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</si>
  <si>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</si>
  <si>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</si>
  <si>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</si>
  <si>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</si>
  <si>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</si>
  <si>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</si>
  <si>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</si>
  <si>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</si>
  <si>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</si>
  <si>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</si>
  <si>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</si>
  <si>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</si>
  <si>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</si>
  <si>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</si>
  <si>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</si>
  <si>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</si>
  <si>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</si>
  <si>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</si>
  <si>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</si>
  <si>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</si>
  <si>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</si>
  <si>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</si>
  <si>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</si>
  <si>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</si>
  <si>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</si>
  <si>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</si>
  <si>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</si>
  <si>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</si>
  <si>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</si>
  <si>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</si>
  <si>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</si>
  <si>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</si>
  <si>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</si>
  <si>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</si>
  <si>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</si>
  <si>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</si>
  <si>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</si>
  <si>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</si>
  <si>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</si>
  <si>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</si>
  <si>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</si>
  <si>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</si>
  <si>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</si>
  <si>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</si>
  <si>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</si>
  <si>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</si>
  <si>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</si>
  <si>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</si>
  <si>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</si>
  <si>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</si>
  <si>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</si>
  <si>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</si>
  <si>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</si>
  <si>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</si>
  <si>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</si>
  <si>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</si>
  <si>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</si>
  <si>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</si>
  <si>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</si>
  <si>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</si>
  <si>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</si>
  <si>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</si>
  <si>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</si>
  <si>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</si>
  <si>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</si>
  <si>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</si>
  <si>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</si>
  <si>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</si>
  <si>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</si>
  <si>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</si>
  <si>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</si>
  <si>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</si>
  <si>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</si>
  <si>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</si>
  <si>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</si>
  <si>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</si>
  <si>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</si>
  <si>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</si>
  <si>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</si>
  <si>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</si>
  <si>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</si>
  <si>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</si>
  <si>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</si>
  <si>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</si>
  <si>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</si>
  <si>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</si>
  <si>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</si>
  <si>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</si>
  <si>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</si>
  <si>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</si>
  <si>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</si>
  <si>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</si>
  <si>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</si>
  <si>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</si>
  <si>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</si>
  <si>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</si>
  <si>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</si>
  <si>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</si>
  <si>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</si>
  <si>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</si>
  <si>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</si>
  <si>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</si>
  <si>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</si>
  <si>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</si>
  <si>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</si>
  <si>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</si>
  <si>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</si>
  <si>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</si>
  <si>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</si>
  <si>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</si>
  <si>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</si>
  <si>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</si>
  <si>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</si>
  <si>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</si>
  <si>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</si>
  <si>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</si>
  <si>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</si>
  <si>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</si>
  <si>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</si>
  <si>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</si>
  <si>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</si>
  <si>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</si>
  <si>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</si>
  <si>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</si>
  <si>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</si>
  <si>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</si>
  <si>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</si>
  <si>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</si>
  <si>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</si>
  <si>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</si>
  <si>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</si>
  <si>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</si>
  <si>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</si>
  <si>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</si>
  <si>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</si>
  <si>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</si>
  <si>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</si>
  <si>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</si>
  <si>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</si>
  <si>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</si>
  <si>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</si>
  <si>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</si>
  <si>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</si>
  <si>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</si>
  <si>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</si>
  <si>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</si>
  <si>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</si>
  <si>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</si>
  <si>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</si>
  <si>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</si>
  <si>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</si>
  <si>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</si>
  <si>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</si>
  <si>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</si>
  <si>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</si>
  <si>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</si>
  <si>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</si>
  <si>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</si>
  <si>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</si>
  <si>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</si>
  <si>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</si>
  <si>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</si>
  <si>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</si>
  <si>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</si>
  <si>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</si>
  <si>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</si>
  <si>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</si>
  <si>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</si>
  <si>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</si>
  <si>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</si>
  <si>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</si>
  <si>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</si>
  <si>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</si>
  <si>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</si>
  <si>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</si>
  <si>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</si>
  <si>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</si>
  <si>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</si>
  <si>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</si>
  <si>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</si>
  <si>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</si>
  <si>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</si>
  <si>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</si>
  <si>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</si>
  <si>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</si>
  <si>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</si>
  <si>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</si>
  <si>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</si>
  <si>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</si>
  <si>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</si>
  <si>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</si>
  <si>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</si>
  <si>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</si>
  <si>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</si>
  <si>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</si>
  <si>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</si>
  <si>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</si>
  <si>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</si>
  <si>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</si>
  <si>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</si>
  <si>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</si>
  <si>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</si>
  <si>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</si>
  <si>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</si>
  <si>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</si>
  <si>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</si>
  <si>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</si>
  <si>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</si>
  <si>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</si>
  <si>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</si>
  <si>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</si>
  <si>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</si>
  <si>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</si>
  <si>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</si>
  <si>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</si>
  <si>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</si>
  <si>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</si>
  <si>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</si>
  <si>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</si>
  <si>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</si>
  <si>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</si>
  <si>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</si>
  <si>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</si>
  <si>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</si>
  <si>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</si>
  <si>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</si>
  <si>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</si>
  <si>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</si>
  <si>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</si>
  <si>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</si>
  <si>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</si>
  <si>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</si>
  <si>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</si>
  <si>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</si>
  <si>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</si>
  <si>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</si>
  <si>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</si>
  <si>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</si>
  <si>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</si>
  <si>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</si>
  <si>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</si>
  <si>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</si>
  <si>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</si>
  <si>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</si>
  <si>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</si>
  <si>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</si>
  <si>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</si>
  <si>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</si>
  <si>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</si>
  <si>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</si>
  <si>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</si>
  <si>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</si>
  <si>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</si>
  <si>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</si>
  <si>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</si>
  <si>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</si>
  <si>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</si>
  <si>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</si>
  <si>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</si>
  <si>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</si>
  <si>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</si>
  <si>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</si>
  <si>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</si>
  <si>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</si>
  <si>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</si>
  <si>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</si>
  <si>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</si>
  <si>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</si>
  <si>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</si>
  <si>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</si>
  <si>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</si>
  <si>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</si>
  <si>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</si>
  <si>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</si>
  <si>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</si>
  <si>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</si>
  <si>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</si>
  <si>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</si>
  <si>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</si>
  <si>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</si>
  <si>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</si>
  <si>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</si>
  <si>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</si>
  <si>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</si>
  <si>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</si>
  <si>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</si>
  <si>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</si>
  <si>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</si>
  <si>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</si>
  <si>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</si>
  <si>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</si>
  <si>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</si>
  <si>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</si>
  <si>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</si>
  <si>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</si>
  <si>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</si>
  <si>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</si>
  <si>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</si>
  <si>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</si>
  <si>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</si>
  <si>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</si>
  <si>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</si>
  <si>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</si>
  <si>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</si>
  <si>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</si>
  <si>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</si>
  <si>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</si>
  <si>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</si>
  <si>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</si>
  <si>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</si>
  <si>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</si>
  <si>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</si>
  <si>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</si>
  <si>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</si>
  <si>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</si>
  <si>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</si>
  <si>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</si>
  <si>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</si>
  <si>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</si>
  <si>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</si>
  <si>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</si>
  <si>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</si>
  <si>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</si>
  <si>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</si>
  <si>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</si>
  <si>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</si>
  <si>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</si>
  <si>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</si>
  <si>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</si>
  <si>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</si>
  <si>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</si>
  <si>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</si>
  <si>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</si>
  <si>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</si>
  <si>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</si>
  <si>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</si>
  <si>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</si>
  <si>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</si>
  <si>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</si>
  <si>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</si>
  <si>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</si>
  <si>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</si>
  <si>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</si>
  <si>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</si>
  <si>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</si>
  <si>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</si>
  <si>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</si>
  <si>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</si>
  <si>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</si>
  <si>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</si>
  <si>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</si>
  <si>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</si>
  <si>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</si>
  <si>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</si>
  <si>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</si>
  <si>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</si>
  <si>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</si>
  <si>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</si>
  <si>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</si>
  <si>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</si>
  <si>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</si>
  <si>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</si>
  <si>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</si>
  <si>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</si>
  <si>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</si>
  <si>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</si>
  <si>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</si>
  <si>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</si>
  <si>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</si>
  <si>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</si>
  <si>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</si>
  <si>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</si>
  <si>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</si>
  <si>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</si>
  <si>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</si>
  <si>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</si>
  <si>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</si>
  <si>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</si>
  <si>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</si>
  <si>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</si>
  <si>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</si>
  <si>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</si>
  <si>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</si>
  <si>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</si>
  <si>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</si>
  <si>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</si>
  <si>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</si>
  <si>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</si>
  <si>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</si>
  <si>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</si>
  <si>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</si>
  <si>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</si>
  <si>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</si>
  <si>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</si>
  <si>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</si>
  <si>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</si>
  <si>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</si>
  <si>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</si>
  <si>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</si>
  <si>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</si>
  <si>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</si>
  <si>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</si>
  <si>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</si>
  <si>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</si>
  <si>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</si>
  <si>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</si>
  <si>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</si>
  <si>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</si>
  <si>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</si>
  <si>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</si>
  <si>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</si>
  <si>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</si>
  <si>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</si>
  <si>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</si>
  <si>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</si>
  <si>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</si>
  <si>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</si>
  <si>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</si>
  <si>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</si>
  <si>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</si>
  <si>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</si>
  <si>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</si>
  <si>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</si>
  <si>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</si>
  <si>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</si>
  <si>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</si>
  <si>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</si>
  <si>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</si>
  <si>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</si>
  <si>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</si>
  <si>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</si>
  <si>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</si>
  <si>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</si>
  <si>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</si>
  <si>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</si>
  <si>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</si>
  <si>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</si>
  <si>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</si>
  <si>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</si>
  <si>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</si>
  <si>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</si>
  <si>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</si>
  <si>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</si>
  <si>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</si>
  <si>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</si>
  <si>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</si>
  <si>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</si>
  <si>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</si>
  <si>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</si>
  <si>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</si>
  <si>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</si>
  <si>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</si>
  <si>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</si>
  <si>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</si>
  <si>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</si>
  <si>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</si>
  <si>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</si>
  <si>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</si>
  <si>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</si>
  <si>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</si>
  <si>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</si>
  <si>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</si>
  <si>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</si>
  <si>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</si>
  <si>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</si>
  <si>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</si>
  <si>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</si>
  <si>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</si>
  <si>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</si>
  <si>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</si>
  <si>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</si>
  <si>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</si>
  <si>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</si>
  <si>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</si>
  <si>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</si>
  <si>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</si>
  <si>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</si>
  <si>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</si>
  <si>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</si>
  <si>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</si>
  <si>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</si>
  <si>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</si>
  <si>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</si>
  <si>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</si>
  <si>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</si>
  <si>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</si>
  <si>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</si>
  <si>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</si>
  <si>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</si>
  <si>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</si>
  <si>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</si>
  <si>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</si>
  <si>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</si>
  <si>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</si>
  <si>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</si>
  <si>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</si>
  <si>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</si>
  <si>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</si>
  <si>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</si>
  <si>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</si>
  <si>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</si>
  <si>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</si>
  <si>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</si>
  <si>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</si>
  <si>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</si>
  <si>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</si>
  <si>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</si>
  <si>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</si>
  <si>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</si>
  <si>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</si>
  <si>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</si>
  <si>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</si>
  <si>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</si>
  <si>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</si>
  <si>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</si>
  <si>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</si>
  <si>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</si>
  <si>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</si>
  <si>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</si>
  <si>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</si>
  <si>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</si>
  <si>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</si>
  <si>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</si>
  <si>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</si>
  <si>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</si>
  <si>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</si>
  <si>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</si>
  <si>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</si>
  <si>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</si>
  <si>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</si>
  <si>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</si>
  <si>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</si>
  <si>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</si>
  <si>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</si>
  <si>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</si>
  <si>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</si>
  <si>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</si>
  <si>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</si>
  <si>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</si>
  <si>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</si>
  <si>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</si>
  <si>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</si>
  <si>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</si>
  <si>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</si>
  <si>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</si>
  <si>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</si>
  <si>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</si>
  <si>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</si>
  <si>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</si>
  <si>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</si>
  <si>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</si>
  <si>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</si>
  <si>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</si>
  <si>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</si>
  <si>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</si>
  <si>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</si>
  <si>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</si>
  <si>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</si>
  <si>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</si>
  <si>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</si>
  <si>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</si>
  <si>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</si>
  <si>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</si>
  <si>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</si>
  <si>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</si>
  <si>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</si>
  <si>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</si>
  <si>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</si>
  <si>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</si>
  <si>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</si>
  <si>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</si>
  <si>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</si>
  <si>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</si>
  <si>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</si>
  <si>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</si>
  <si>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</si>
  <si>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</si>
  <si>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</si>
  <si>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</si>
  <si>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</si>
  <si>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</si>
  <si>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</si>
  <si>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</si>
  <si>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</si>
  <si>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</si>
  <si>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</si>
  <si>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</si>
  <si>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</si>
  <si>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</si>
  <si>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</si>
  <si>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</si>
  <si>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</si>
  <si>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</si>
  <si>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</si>
  <si>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</si>
  <si>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</si>
  <si>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</si>
  <si>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</si>
  <si>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</si>
  <si>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</si>
  <si>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</si>
  <si>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</si>
  <si>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</si>
  <si>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</si>
  <si>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</si>
  <si>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</si>
  <si>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</si>
  <si>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</si>
  <si>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</si>
  <si>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</si>
  <si>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</si>
  <si>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</si>
  <si>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</si>
  <si>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</si>
  <si>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</si>
  <si>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</si>
  <si>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</si>
  <si>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</si>
  <si>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</si>
  <si>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</si>
  <si>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</si>
  <si>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</si>
  <si>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</si>
  <si>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</si>
  <si>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</si>
  <si>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</si>
  <si>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</si>
  <si>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</si>
  <si>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</si>
  <si>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</si>
  <si>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</si>
  <si>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</si>
  <si>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</si>
  <si>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</si>
  <si>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</si>
  <si>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</si>
  <si>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</si>
  <si>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</si>
  <si>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</si>
  <si>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</si>
  <si>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</si>
  <si>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</si>
  <si>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</si>
  <si>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</si>
  <si>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</si>
  <si>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</si>
  <si>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</si>
  <si>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</si>
  <si>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</si>
  <si>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</si>
  <si>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</si>
  <si>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</si>
  <si>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</si>
  <si>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</si>
  <si>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</si>
  <si>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</si>
  <si>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</si>
  <si>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</si>
  <si>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</si>
  <si>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</si>
  <si>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</si>
  <si>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</si>
  <si>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</si>
  <si>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</si>
  <si>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</si>
  <si>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</si>
  <si>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</si>
  <si>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</si>
  <si>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</si>
  <si>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</si>
  <si>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</si>
  <si>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</si>
  <si>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</si>
  <si>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</si>
  <si>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</si>
  <si>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</si>
  <si>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</si>
  <si>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</si>
  <si>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</si>
  <si>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</si>
  <si>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</si>
  <si>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</si>
  <si>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</si>
  <si>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</si>
  <si>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</si>
  <si>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</si>
  <si>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</si>
  <si>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</si>
  <si>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</si>
  <si>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</si>
  <si>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</si>
  <si>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</si>
  <si>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</si>
  <si>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</si>
  <si>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</si>
  <si>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</si>
  <si>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</si>
  <si>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</si>
  <si>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</si>
  <si>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</si>
  <si>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</si>
  <si>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</si>
  <si>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</si>
  <si>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</si>
  <si>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</si>
  <si>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</si>
  <si>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</si>
  <si>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</si>
  <si>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</si>
  <si>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</si>
  <si>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</si>
  <si>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</si>
  <si>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</si>
  <si>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</si>
  <si>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</si>
  <si>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</si>
  <si>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</si>
  <si>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</si>
  <si>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</si>
  <si>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</si>
  <si>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</si>
  <si>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</si>
  <si>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</si>
  <si>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</si>
  <si>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</si>
  <si>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</si>
  <si>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</si>
  <si>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</si>
  <si>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</si>
  <si>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</si>
  <si>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</si>
  <si>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</si>
  <si>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</si>
  <si>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</si>
  <si>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</si>
  <si>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</si>
  <si>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</si>
  <si>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</si>
  <si>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</si>
  <si>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</si>
  <si>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</si>
  <si>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</si>
  <si>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</si>
  <si>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</si>
  <si>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</si>
  <si>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</si>
  <si>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</si>
  <si>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</si>
  <si>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</si>
  <si>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</si>
  <si>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</si>
  <si>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</si>
  <si>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</si>
  <si>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</si>
  <si>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</si>
  <si>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</si>
  <si>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</si>
  <si>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</si>
  <si>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</si>
  <si>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</si>
  <si>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</si>
  <si>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</si>
  <si>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</si>
  <si>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</si>
  <si>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</si>
  <si>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</si>
  <si>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</si>
  <si>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</si>
  <si>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</si>
  <si>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</si>
  <si>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</si>
  <si>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</si>
  <si>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</si>
  <si>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</si>
  <si>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</si>
  <si>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</si>
  <si>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</si>
  <si>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</si>
  <si>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</si>
  <si>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</si>
  <si>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</si>
  <si>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</si>
  <si>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</si>
  <si>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</si>
  <si>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</si>
  <si>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</si>
  <si>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</si>
  <si>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</si>
  <si>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</si>
  <si>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</si>
  <si>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</si>
  <si>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</si>
  <si>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</si>
  <si>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</si>
  <si>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</si>
  <si>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</si>
  <si>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</si>
  <si>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</si>
  <si>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</si>
  <si>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</si>
  <si>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</si>
  <si>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</si>
  <si>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</si>
  <si>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</si>
  <si>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</si>
  <si>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</si>
  <si>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</si>
  <si>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</si>
  <si>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</si>
  <si>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</si>
  <si>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</si>
  <si>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</si>
  <si>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</si>
  <si>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</si>
  <si>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</si>
  <si>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</si>
  <si>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</si>
  <si>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</si>
  <si>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</si>
  <si>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</si>
  <si>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</si>
  <si>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</si>
  <si>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</si>
  <si>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</si>
  <si>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</si>
  <si>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</si>
  <si>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</si>
  <si>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</si>
  <si>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</si>
  <si>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</si>
  <si>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</si>
  <si>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</si>
  <si>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</si>
  <si>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</si>
  <si>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</si>
  <si>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</si>
  <si>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</si>
  <si>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</si>
  <si>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</si>
  <si>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</si>
  <si>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</si>
  <si>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</si>
  <si>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</si>
  <si>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</si>
  <si>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</si>
  <si>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</si>
  <si>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</si>
  <si>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</si>
  <si>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</si>
  <si>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</si>
  <si>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</si>
  <si>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</si>
  <si>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</si>
  <si>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</si>
  <si>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</si>
  <si>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</si>
  <si>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</si>
  <si>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</si>
  <si>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</si>
  <si>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</si>
  <si>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</si>
  <si>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</si>
  <si>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</si>
  <si>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</si>
  <si>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</si>
  <si>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</si>
  <si>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</si>
  <si>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</si>
  <si>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</si>
  <si>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</si>
  <si>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</si>
  <si>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</si>
  <si>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</si>
  <si>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</si>
  <si>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</si>
  <si>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</si>
  <si>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</si>
  <si>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</si>
  <si>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</si>
  <si>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</si>
  <si>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</si>
  <si>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</si>
  <si>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</si>
  <si>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</si>
  <si>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</si>
  <si>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</si>
  <si>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</si>
  <si>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</si>
  <si>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</si>
  <si>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</si>
  <si>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</si>
  <si>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</si>
  <si>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</si>
  <si>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</si>
  <si>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</si>
  <si>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</si>
  <si>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</si>
  <si>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</si>
  <si>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</si>
  <si>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</si>
  <si>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</si>
  <si>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</si>
  <si>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</si>
  <si>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</si>
  <si>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</si>
  <si>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</si>
  <si>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</si>
  <si>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</si>
  <si>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</si>
  <si>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</si>
  <si>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</si>
  <si>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</si>
  <si>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</si>
  <si>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</si>
  <si>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</si>
  <si>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</si>
  <si>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</si>
  <si>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</si>
  <si>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</si>
  <si>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</si>
  <si>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</si>
  <si>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</si>
  <si>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</si>
  <si>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</si>
  <si>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</si>
  <si>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</si>
  <si>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</si>
  <si>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</si>
  <si>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</si>
  <si>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</si>
  <si>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</si>
  <si>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</si>
  <si>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</si>
  <si>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</si>
  <si>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</si>
  <si>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</si>
  <si>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</si>
  <si>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</si>
  <si>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</si>
  <si>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</si>
  <si>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</si>
  <si>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</si>
  <si>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</si>
  <si>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</si>
  <si>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</si>
  <si>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</si>
  <si>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</si>
  <si>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</si>
  <si>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</si>
  <si>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</si>
  <si>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</si>
  <si>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</si>
  <si>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</si>
  <si>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</si>
  <si>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</si>
  <si>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</si>
  <si>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</si>
  <si>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</si>
  <si>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</si>
  <si>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</si>
  <si>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</si>
  <si>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</si>
  <si>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</si>
  <si>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</si>
  <si>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</si>
  <si>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</si>
  <si>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</si>
  <si>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</si>
  <si>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</si>
  <si>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</si>
  <si>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</si>
  <si>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</si>
  <si>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</si>
  <si>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</si>
  <si>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</si>
  <si>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</si>
  <si>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</si>
  <si>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</si>
  <si>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</si>
  <si>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</si>
  <si>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</si>
  <si>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</si>
  <si>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</si>
  <si>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</si>
  <si>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</si>
  <si>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</si>
  <si>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</si>
  <si>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</si>
  <si>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</si>
  <si>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</si>
  <si>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</si>
  <si>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</si>
  <si>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</si>
  <si>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</si>
  <si>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</si>
  <si>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</si>
  <si>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</si>
  <si>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</si>
  <si>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</si>
  <si>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</si>
  <si>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</si>
  <si>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</si>
  <si>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</si>
  <si>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</si>
  <si>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</si>
  <si>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</si>
  <si>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</si>
  <si>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</si>
  <si>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</si>
  <si>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</si>
  <si>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</si>
  <si>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</si>
  <si>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</si>
  <si>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</si>
  <si>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</si>
  <si>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</si>
  <si>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</si>
  <si>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</si>
  <si>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</si>
  <si>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</si>
  <si>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</si>
  <si>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</si>
  <si>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</si>
  <si>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</si>
  <si>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</si>
  <si>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</si>
  <si>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</si>
  <si>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</si>
  <si>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</si>
  <si>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</si>
  <si>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</si>
  <si>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</si>
  <si>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</si>
  <si>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</si>
  <si>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</si>
  <si>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</si>
  <si>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</si>
  <si>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</si>
  <si>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</si>
  <si>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</si>
  <si>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</si>
  <si>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</si>
  <si>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</si>
  <si>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</si>
  <si>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</si>
  <si>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</si>
  <si>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</si>
  <si>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</si>
  <si>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</si>
  <si>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</si>
  <si>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</si>
  <si>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</si>
  <si>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</si>
  <si>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</si>
  <si>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</si>
  <si>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</si>
  <si>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</si>
  <si>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</si>
  <si>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</si>
  <si>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</si>
  <si>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</si>
  <si>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</si>
  <si>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</si>
  <si>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</si>
  <si>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</si>
  <si>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</si>
  <si>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</si>
  <si>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</si>
  <si>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</si>
  <si>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</si>
  <si>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</si>
  <si>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</si>
  <si>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</si>
  <si>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</si>
  <si>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</si>
  <si>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</si>
  <si>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</si>
  <si>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</si>
  <si>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</si>
  <si>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</si>
  <si>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</si>
  <si>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</si>
  <si>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</si>
  <si>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</si>
  <si>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</si>
  <si>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</si>
  <si>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</si>
  <si>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</si>
  <si>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</si>
  <si>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</si>
  <si>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</si>
  <si>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</si>
  <si>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</si>
  <si>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</si>
  <si>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</si>
  <si>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</si>
  <si>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</si>
  <si>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</si>
  <si>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</si>
  <si>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</si>
  <si>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</si>
  <si>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</si>
  <si>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</si>
  <si>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</si>
  <si>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</si>
  <si>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</si>
  <si>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</si>
  <si>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</si>
  <si>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</si>
  <si>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</si>
  <si>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</si>
  <si>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</si>
  <si>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</si>
  <si>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</si>
  <si>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</si>
  <si>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</si>
  <si>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</si>
  <si>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</si>
  <si>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</si>
  <si>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</si>
  <si>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</si>
  <si>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</si>
  <si>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</si>
  <si>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</si>
  <si>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</si>
  <si>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</si>
  <si>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</si>
  <si>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</si>
  <si>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</si>
  <si>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</si>
  <si>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</si>
  <si>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</si>
  <si>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</si>
  <si>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</si>
  <si>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</si>
  <si>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</si>
  <si>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</si>
  <si>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</si>
  <si>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</si>
  <si>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</si>
  <si>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</si>
  <si>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</si>
  <si>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</si>
  <si>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</si>
  <si>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</si>
  <si>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</si>
  <si>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</si>
  <si>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</si>
  <si>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</si>
  <si>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</si>
  <si>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</si>
  <si>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</si>
  <si>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</si>
  <si>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</si>
  <si>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</si>
  <si>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</si>
  <si>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</si>
  <si>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</si>
  <si>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</si>
  <si>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</si>
  <si>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</si>
  <si>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</si>
  <si>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</si>
  <si>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</si>
  <si>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</si>
  <si>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</si>
  <si>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</si>
  <si>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</si>
  <si>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</si>
  <si>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</si>
  <si>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</si>
  <si>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</si>
  <si>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</si>
  <si>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</si>
  <si>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</si>
  <si>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</si>
  <si>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</si>
  <si>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</si>
  <si>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</si>
  <si>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</si>
  <si>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</si>
  <si>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</si>
  <si>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</si>
  <si>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</si>
  <si>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</si>
  <si>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</si>
  <si>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</si>
  <si>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</si>
  <si>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</si>
  <si>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</si>
  <si>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</si>
  <si>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</si>
  <si>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</si>
  <si>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</si>
  <si>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</si>
  <si>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</si>
  <si>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</si>
  <si>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</si>
  <si>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</si>
  <si>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</si>
  <si>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</si>
  <si>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</si>
  <si>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</si>
  <si>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</si>
  <si>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</si>
  <si>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</si>
  <si>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</si>
  <si>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</si>
  <si>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</si>
  <si>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</si>
  <si>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</si>
  <si>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</si>
  <si>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</si>
  <si>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</si>
  <si>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</si>
  <si>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</si>
  <si>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</si>
  <si>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</si>
  <si>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</si>
  <si>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</si>
  <si>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</si>
  <si>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</si>
  <si>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</si>
  <si>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</si>
  <si>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</si>
  <si>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</si>
  <si>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</si>
  <si>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</si>
  <si>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</si>
  <si>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</si>
  <si>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</si>
  <si>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</si>
  <si>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</si>
  <si>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</si>
  <si>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</si>
  <si>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</si>
  <si>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</si>
  <si>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</si>
  <si>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</si>
  <si>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</si>
  <si>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</si>
  <si>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</si>
  <si>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</si>
  <si>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</si>
  <si>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</si>
  <si>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</si>
  <si>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</si>
  <si>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</si>
  <si>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</si>
  <si>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</si>
  <si>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</si>
  <si>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</si>
  <si>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</si>
  <si>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</si>
  <si>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</si>
  <si>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</si>
  <si>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</si>
  <si>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</si>
  <si>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</si>
  <si>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</si>
  <si>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</si>
  <si>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</si>
  <si>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</si>
  <si>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</si>
  <si>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</si>
  <si>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</si>
  <si>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</si>
  <si>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</si>
  <si>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</si>
  <si>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</si>
  <si>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</si>
  <si>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</si>
  <si>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</si>
  <si>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</si>
  <si>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</si>
  <si>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</si>
  <si>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</si>
  <si>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</si>
  <si>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</si>
  <si>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</si>
  <si>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</si>
  <si>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</si>
  <si>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</si>
  <si>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</si>
  <si>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</si>
  <si>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</si>
  <si>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</si>
  <si>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</si>
  <si>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</si>
  <si>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</si>
  <si>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</si>
  <si>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</si>
  <si>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</si>
  <si>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</si>
  <si>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</si>
  <si>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</si>
  <si>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</si>
  <si>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</si>
  <si>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</si>
  <si>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</si>
  <si>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</si>
  <si>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</si>
  <si>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</si>
  <si>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</si>
  <si>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</si>
  <si>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</si>
  <si>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</si>
  <si>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</si>
  <si>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</si>
  <si>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</si>
  <si>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</si>
  <si>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</si>
  <si>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</si>
  <si>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</si>
  <si>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</si>
  <si>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</si>
  <si>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</si>
  <si>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</si>
  <si>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</si>
  <si>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</si>
  <si>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</si>
  <si>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</si>
  <si>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</si>
  <si>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</si>
  <si>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</si>
  <si>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</si>
  <si>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</si>
  <si>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</si>
  <si>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</si>
  <si>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</si>
  <si>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</si>
  <si>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</si>
  <si>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</si>
  <si>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</si>
  <si>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</si>
  <si>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</si>
  <si>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</si>
  <si>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</si>
  <si>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</si>
  <si>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</si>
  <si>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</si>
  <si>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</si>
  <si>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</si>
  <si>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</si>
  <si>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</si>
  <si>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</si>
  <si>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</si>
  <si>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</si>
  <si>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</si>
  <si>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</si>
  <si>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</si>
  <si>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</si>
  <si>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</si>
  <si>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</si>
  <si>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</si>
  <si>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</si>
  <si>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</si>
  <si>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</si>
  <si>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</si>
  <si>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</si>
  <si>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</si>
  <si>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</si>
  <si>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</si>
  <si>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</si>
  <si>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</si>
  <si>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</si>
  <si>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</si>
  <si>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</si>
  <si>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</si>
  <si>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</si>
  <si>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</si>
  <si>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</si>
  <si>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</si>
  <si>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</si>
  <si>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</si>
  <si>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</si>
  <si>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</si>
  <si>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</si>
  <si>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</si>
  <si>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</si>
  <si>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</si>
  <si>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</si>
  <si>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</si>
  <si>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</si>
  <si>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</si>
  <si>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</si>
  <si>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</si>
  <si>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</si>
  <si>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</si>
  <si>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</si>
  <si>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</si>
  <si>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</si>
  <si>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</si>
  <si>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</si>
  <si>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</si>
  <si>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</si>
  <si>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</si>
  <si>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</si>
  <si>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</si>
  <si>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</si>
  <si>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</si>
  <si>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</si>
  <si>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</si>
  <si>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</si>
  <si>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</si>
  <si>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</si>
  <si>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</si>
  <si>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</si>
  <si>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</si>
  <si>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</si>
  <si>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</si>
  <si>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</si>
  <si>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</si>
  <si>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</si>
  <si>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</si>
  <si>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</si>
  <si>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</si>
  <si>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</si>
  <si>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</si>
  <si>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</si>
  <si>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</si>
  <si>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</si>
  <si>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</si>
  <si>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</si>
  <si>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</si>
  <si>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</si>
  <si>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</si>
  <si>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</si>
  <si>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</si>
  <si>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</si>
  <si>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</si>
  <si>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</si>
  <si>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</si>
  <si>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</si>
  <si>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</si>
  <si>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</si>
  <si>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</si>
  <si>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</si>
  <si>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</si>
  <si>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</si>
  <si>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</si>
  <si>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</si>
  <si>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</si>
  <si>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</si>
  <si>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</si>
  <si>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</si>
  <si>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</si>
  <si>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</si>
  <si>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</si>
  <si>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</si>
  <si>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</si>
  <si>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</si>
  <si>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</si>
  <si>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</si>
  <si>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</si>
  <si>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</si>
  <si>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</si>
  <si>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</si>
  <si>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</si>
  <si>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</si>
  <si>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</si>
  <si>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</si>
  <si>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</si>
  <si>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</si>
  <si>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</si>
  <si>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</si>
  <si>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</si>
  <si>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</si>
  <si>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</si>
  <si>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</si>
  <si>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</si>
  <si>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</si>
  <si>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</si>
  <si>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</si>
  <si>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</si>
  <si>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</si>
  <si>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</si>
  <si>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</si>
  <si>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</si>
  <si>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</si>
  <si>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</si>
  <si>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</si>
  <si>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</si>
  <si>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</si>
  <si>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</si>
  <si>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</si>
  <si>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</si>
  <si>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</si>
  <si>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</si>
  <si>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</si>
  <si>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</si>
  <si>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</si>
  <si>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</si>
  <si>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</si>
  <si>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</si>
  <si>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</si>
  <si>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</si>
  <si>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</si>
  <si>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</si>
  <si>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</si>
  <si>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</si>
  <si>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</si>
  <si>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</si>
  <si>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</si>
  <si>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</si>
  <si>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</si>
  <si>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</si>
  <si>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</si>
  <si>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</si>
  <si>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</si>
  <si>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</si>
  <si>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</si>
  <si>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</si>
  <si>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</si>
  <si>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</si>
  <si>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</si>
  <si>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</si>
  <si>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</si>
  <si>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</si>
  <si>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</si>
  <si>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</si>
  <si>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</si>
  <si>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</si>
  <si>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</si>
  <si>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</si>
  <si>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</si>
  <si>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</si>
  <si>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</si>
  <si>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</si>
  <si>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</si>
  <si>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</si>
  <si>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</si>
  <si>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</si>
  <si>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</si>
  <si>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</si>
  <si>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</si>
  <si>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</si>
  <si>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</si>
  <si>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</si>
  <si>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</si>
  <si>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</si>
  <si>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</si>
  <si>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</si>
  <si>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</si>
  <si>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</si>
  <si>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</si>
  <si>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</si>
  <si>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</si>
  <si>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</si>
  <si>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</si>
  <si>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</si>
  <si>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</si>
  <si>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</si>
  <si>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</si>
  <si>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</si>
  <si>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</si>
  <si>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</si>
  <si>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</si>
  <si>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</si>
  <si>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</si>
  <si>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</si>
  <si>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</si>
  <si>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</si>
  <si>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</si>
  <si>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</si>
  <si>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</si>
  <si>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</si>
  <si>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</si>
  <si>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</si>
  <si>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</si>
  <si>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</si>
  <si>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</si>
  <si>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</si>
  <si>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</si>
  <si>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</si>
  <si>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</si>
  <si>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</si>
  <si>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</si>
  <si>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</si>
  <si>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</si>
  <si>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</si>
  <si>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</si>
  <si>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</si>
  <si>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</si>
  <si>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</si>
  <si>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</si>
  <si>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</si>
  <si>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</si>
  <si>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</si>
  <si>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</si>
  <si>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</si>
  <si>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</si>
  <si>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</si>
  <si>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</si>
  <si>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</si>
  <si>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</si>
  <si>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</si>
  <si>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</si>
  <si>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</si>
  <si>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</si>
  <si>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</si>
  <si>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</si>
  <si>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</si>
  <si>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</si>
  <si>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</si>
  <si>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</si>
  <si>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</si>
  <si>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</si>
  <si>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</si>
  <si>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</si>
  <si>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</si>
  <si>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</si>
  <si>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</si>
  <si>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</si>
  <si>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</si>
  <si>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</si>
  <si>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</si>
  <si>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</si>
  <si>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</si>
  <si>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</si>
  <si>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</si>
  <si>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</si>
  <si>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</si>
  <si>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</si>
  <si>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</si>
  <si>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</si>
  <si>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</si>
  <si>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</si>
  <si>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</si>
  <si>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</si>
  <si>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</si>
  <si>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</si>
  <si>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</si>
  <si>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</si>
  <si>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</si>
  <si>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</si>
  <si>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</si>
  <si>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</si>
  <si>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</si>
  <si>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</si>
  <si>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</si>
  <si>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</si>
  <si>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</si>
  <si>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</si>
  <si>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</si>
  <si>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</si>
  <si>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</si>
  <si>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</si>
  <si>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</si>
  <si>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</si>
  <si>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</si>
  <si>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</si>
  <si>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</si>
  <si>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</si>
  <si>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</si>
  <si>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</si>
  <si>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</si>
  <si>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</si>
  <si>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</si>
  <si>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</si>
  <si>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</si>
  <si>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</si>
  <si>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</si>
  <si>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</si>
  <si>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</si>
  <si>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</si>
  <si>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</si>
  <si>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</si>
  <si>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</si>
  <si>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</si>
  <si>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</si>
  <si>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</si>
  <si>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</si>
  <si>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</si>
  <si>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</si>
  <si>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</si>
  <si>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</si>
  <si>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</si>
  <si>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</si>
  <si>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</si>
  <si>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</si>
  <si>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</si>
  <si>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</si>
  <si>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</si>
  <si>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</si>
  <si>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</si>
  <si>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</si>
  <si>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</si>
  <si>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</si>
  <si>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</si>
  <si>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</si>
  <si>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</si>
  <si>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</si>
  <si>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</si>
  <si>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</si>
  <si>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</si>
  <si>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</si>
  <si>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</si>
  <si>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</si>
  <si>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</si>
  <si>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</si>
  <si>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</si>
  <si>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</si>
  <si>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</si>
  <si>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</si>
  <si>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</si>
  <si>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</si>
  <si>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</si>
  <si>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</si>
  <si>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</si>
  <si>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</si>
  <si>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</si>
  <si>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</si>
  <si>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</si>
  <si>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</si>
  <si>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</si>
  <si>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</si>
  <si>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</si>
  <si>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</si>
  <si>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</si>
  <si>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</si>
  <si>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</si>
  <si>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</si>
  <si>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</si>
  <si>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</si>
  <si>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</si>
  <si>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</si>
  <si>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</si>
  <si>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</si>
  <si>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</si>
  <si>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</si>
  <si>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</si>
  <si>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</si>
  <si>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</si>
  <si>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</si>
  <si>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</si>
  <si>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</si>
  <si>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</si>
  <si>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</si>
  <si>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</si>
  <si>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</si>
  <si>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</si>
  <si>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</si>
  <si>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</si>
  <si>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</si>
  <si>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</si>
  <si>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</si>
  <si>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</si>
  <si>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</si>
  <si>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</si>
  <si>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</si>
  <si>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</si>
  <si>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</si>
  <si>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</si>
  <si>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</si>
  <si>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</si>
  <si>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</si>
  <si>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</si>
  <si>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</si>
  <si>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</si>
  <si>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</si>
  <si>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</si>
  <si>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</si>
  <si>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</si>
  <si>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</si>
  <si>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</si>
  <si>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</si>
  <si>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</si>
  <si>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</si>
  <si>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</si>
  <si>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</si>
  <si>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</si>
  <si>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</si>
  <si>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</si>
  <si>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</si>
  <si>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</si>
  <si>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</si>
  <si>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</si>
  <si>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</si>
  <si>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</si>
  <si>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</si>
  <si>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</si>
  <si>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</si>
  <si>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</si>
  <si>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</si>
  <si>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</si>
  <si>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</si>
  <si>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</si>
  <si>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</si>
  <si>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</si>
  <si>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</si>
  <si>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</si>
  <si>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</si>
  <si>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</si>
  <si>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</si>
  <si>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</si>
  <si>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</si>
  <si>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</si>
  <si>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</si>
  <si>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</si>
  <si>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</si>
  <si>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</si>
  <si>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</si>
  <si>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</si>
  <si>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</si>
  <si>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</si>
  <si>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</si>
  <si>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</si>
  <si>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</si>
  <si>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</si>
  <si>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</si>
  <si>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</si>
  <si>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</si>
  <si>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</si>
  <si>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</si>
  <si>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</si>
  <si>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</si>
  <si>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</si>
  <si>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</si>
  <si>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</si>
  <si>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</si>
  <si>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</si>
  <si>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</si>
  <si>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</si>
  <si>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</si>
  <si>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</si>
  <si>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</si>
  <si>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</si>
  <si>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</si>
  <si>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</si>
  <si>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</si>
  <si>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</si>
  <si>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</si>
  <si>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</si>
  <si>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</si>
  <si>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</si>
  <si>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</si>
  <si>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</si>
  <si>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</si>
  <si>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</si>
  <si>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</si>
  <si>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</si>
  <si>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</si>
  <si>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</si>
  <si>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</si>
  <si>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</si>
  <si>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</si>
  <si>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</si>
  <si>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</si>
  <si>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</si>
  <si>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</si>
  <si>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</si>
  <si>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</si>
  <si>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</si>
  <si>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</si>
  <si>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</si>
  <si>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</si>
  <si>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</si>
  <si>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</si>
  <si>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</si>
  <si>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</si>
  <si>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</si>
  <si>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</si>
  <si>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</si>
  <si>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</si>
  <si>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</si>
  <si>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</si>
  <si>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</si>
  <si>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</si>
  <si>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</si>
  <si>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</si>
  <si>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</si>
  <si>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</si>
  <si>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</si>
  <si>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</si>
  <si>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</si>
  <si>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</si>
  <si>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</si>
  <si>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</si>
  <si>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</si>
  <si>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</si>
  <si>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</si>
  <si>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</si>
  <si>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</si>
  <si>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</si>
  <si>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</si>
  <si>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</si>
  <si>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</si>
  <si>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</si>
  <si>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</si>
  <si>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</si>
  <si>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</si>
  <si>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</si>
  <si>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</si>
  <si>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</si>
  <si>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</si>
  <si>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</si>
  <si>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</si>
  <si>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</si>
  <si>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</si>
  <si>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</si>
  <si>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</si>
  <si>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</si>
  <si>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</si>
  <si>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</si>
  <si>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</si>
  <si>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</si>
  <si>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</si>
  <si>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</si>
  <si>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</si>
  <si>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</si>
  <si>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</si>
  <si>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</si>
  <si>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</si>
  <si>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</si>
  <si>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</si>
  <si>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</si>
  <si>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</si>
  <si>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</si>
  <si>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</si>
  <si>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</si>
  <si>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</si>
  <si>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</si>
  <si>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</si>
  <si>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</si>
  <si>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</si>
  <si>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</si>
  <si>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</si>
  <si>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</si>
  <si>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</si>
  <si>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</si>
  <si>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</si>
  <si>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</si>
  <si>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</si>
  <si>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</si>
  <si>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</si>
  <si>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</si>
  <si>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</si>
  <si>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</si>
  <si>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</si>
  <si>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</si>
  <si>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</si>
  <si>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</si>
  <si>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</si>
  <si>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</si>
  <si>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</si>
  <si>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</si>
  <si>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</si>
  <si>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</si>
  <si>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</si>
  <si>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</si>
  <si>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</si>
  <si>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</si>
  <si>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</si>
  <si>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</si>
  <si>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</si>
  <si>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</si>
  <si>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</si>
  <si>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</si>
  <si>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</si>
  <si>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</si>
  <si>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</si>
  <si>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</si>
  <si>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</si>
  <si>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</si>
  <si>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</si>
  <si>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</si>
  <si>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</si>
  <si>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</si>
  <si>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</si>
  <si>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</si>
  <si>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</si>
  <si>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</si>
  <si>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</si>
  <si>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</si>
  <si>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</si>
  <si>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</si>
  <si>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</si>
  <si>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</si>
  <si>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</si>
  <si>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</si>
  <si>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</si>
  <si>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</si>
  <si>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</si>
  <si>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</si>
  <si>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</si>
  <si>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</si>
  <si>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</si>
  <si>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</si>
  <si>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</si>
  <si>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</si>
  <si>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</si>
  <si>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</si>
  <si>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</si>
  <si>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</si>
  <si>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</si>
  <si>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</si>
  <si>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</si>
  <si>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</si>
  <si>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</si>
  <si>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</si>
  <si>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</si>
  <si>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</si>
  <si>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</si>
  <si>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</si>
  <si>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</si>
  <si>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</si>
  <si>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</si>
  <si>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</si>
  <si>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</si>
  <si>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</si>
  <si>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</si>
  <si>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</si>
  <si>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</si>
  <si>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</si>
  <si>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</si>
  <si>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</si>
  <si>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</si>
  <si>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</si>
  <si>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</si>
  <si>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</si>
  <si>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</si>
  <si>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</si>
  <si>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</si>
  <si>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</si>
  <si>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</si>
  <si>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</si>
  <si>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</si>
  <si>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</si>
  <si>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</si>
  <si>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</si>
  <si>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</si>
  <si>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</si>
  <si>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</si>
  <si>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</si>
  <si>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</si>
  <si>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</si>
  <si>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</si>
  <si>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</si>
  <si>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</si>
  <si>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</si>
  <si>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</si>
  <si>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</si>
  <si>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</si>
  <si>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</si>
  <si>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</si>
  <si>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</si>
  <si>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</si>
  <si>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</si>
  <si>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</si>
  <si>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</si>
  <si>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</si>
  <si>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</si>
  <si>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</si>
  <si>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</si>
  <si>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</si>
  <si>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</si>
  <si>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</si>
  <si>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</si>
  <si>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</si>
  <si>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</si>
  <si>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</si>
  <si>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</si>
  <si>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</si>
  <si>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</si>
  <si>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</si>
  <si>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</si>
  <si>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</si>
  <si>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</si>
  <si>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</si>
  <si>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</si>
  <si>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</si>
  <si>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</si>
  <si>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</si>
  <si>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</si>
  <si>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</si>
  <si>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</si>
  <si>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</si>
  <si>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</si>
  <si>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</si>
  <si>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</si>
  <si>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</si>
  <si>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</si>
  <si>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</si>
  <si>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</si>
  <si>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</si>
  <si>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</si>
  <si>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</si>
  <si>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</si>
  <si>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</si>
  <si>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</si>
  <si>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</si>
  <si>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</si>
  <si>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</si>
  <si>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</si>
  <si>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</si>
  <si>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</si>
  <si>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</si>
  <si>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</si>
  <si>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</si>
  <si>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</si>
  <si>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</si>
  <si>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</si>
  <si>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</si>
  <si>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</si>
  <si>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</si>
  <si>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</si>
  <si>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</si>
  <si>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</si>
  <si>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</si>
  <si>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</si>
  <si>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</si>
  <si>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</si>
  <si>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</si>
  <si>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</si>
  <si>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</si>
  <si>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</si>
  <si>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</si>
  <si>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</si>
  <si>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</si>
  <si>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</si>
  <si>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</si>
  <si>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</si>
  <si>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</si>
  <si>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</si>
  <si>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</si>
  <si>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</si>
  <si>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</si>
  <si>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</si>
  <si>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</si>
  <si>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</si>
  <si>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</si>
  <si>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</si>
  <si>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</si>
  <si>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</si>
  <si>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</si>
  <si>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</si>
  <si>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</si>
  <si>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</si>
  <si>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</si>
  <si>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</si>
  <si>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</si>
  <si>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</si>
  <si>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</si>
  <si>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</si>
  <si>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</si>
  <si>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</si>
  <si>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</si>
  <si>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</si>
  <si>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</si>
  <si>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</si>
  <si>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</si>
  <si>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</si>
  <si>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</si>
  <si>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</si>
  <si>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</si>
  <si>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</si>
  <si>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</si>
  <si>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</si>
  <si>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</si>
  <si>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</si>
  <si>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</si>
  <si>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</si>
  <si>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</si>
  <si>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</si>
  <si>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</si>
  <si>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</si>
  <si>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</si>
  <si>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</si>
  <si>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</si>
  <si>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</si>
  <si>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</si>
  <si>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</si>
  <si>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</si>
  <si>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</si>
  <si>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</si>
  <si>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</si>
  <si>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</si>
  <si>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</si>
  <si>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</si>
  <si>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</si>
  <si>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</si>
  <si>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</si>
  <si>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</si>
  <si>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</si>
  <si>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</si>
  <si>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</si>
  <si>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</si>
  <si>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</si>
  <si>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</si>
  <si>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</si>
  <si>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</si>
  <si>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</si>
  <si>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</si>
  <si>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</si>
  <si>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</si>
  <si>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</si>
  <si>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</si>
  <si>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</si>
  <si>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</si>
  <si>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</si>
  <si>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</si>
  <si>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</si>
  <si>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</si>
  <si>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</si>
  <si>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</si>
  <si>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</si>
  <si>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</si>
  <si>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</si>
  <si>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</si>
  <si>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</si>
  <si>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</si>
  <si>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</si>
  <si>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</si>
  <si>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</si>
  <si>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</si>
  <si>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</si>
  <si>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</si>
  <si>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</si>
  <si>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</si>
  <si>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</si>
  <si>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</si>
  <si>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</si>
  <si>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</si>
  <si>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</si>
  <si>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</si>
  <si>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</si>
  <si>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</si>
  <si>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</si>
  <si>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</si>
  <si>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</si>
  <si>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</si>
  <si>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</si>
  <si>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</si>
  <si>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</si>
  <si>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</si>
  <si>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</si>
  <si>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</si>
  <si>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</si>
  <si>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</si>
  <si>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</si>
  <si>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</si>
  <si>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</si>
  <si>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</si>
  <si>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</si>
  <si>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</si>
  <si>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</si>
  <si>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</si>
  <si>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</si>
  <si>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</si>
  <si>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</si>
  <si>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</si>
  <si>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</si>
  <si>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</si>
  <si>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</si>
  <si>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</si>
  <si>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</si>
  <si>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</si>
  <si>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</si>
  <si>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</si>
  <si>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</si>
  <si>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</si>
  <si>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</si>
  <si>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</si>
  <si>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</si>
  <si>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</si>
  <si>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</si>
  <si>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</si>
  <si>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</si>
  <si>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</si>
  <si>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</si>
  <si>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</si>
  <si>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</si>
  <si>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</si>
  <si>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</si>
  <si>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</si>
  <si>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</si>
  <si>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</si>
  <si>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</si>
  <si>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</si>
  <si>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</si>
  <si>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</si>
  <si>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</si>
  <si>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</si>
  <si>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</si>
  <si>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</si>
  <si>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</si>
  <si>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</si>
  <si>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</si>
  <si>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</si>
  <si>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</si>
  <si>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</si>
  <si>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</si>
  <si>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</si>
  <si>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</si>
  <si>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</si>
  <si>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</si>
  <si>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</si>
  <si>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</si>
  <si>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</si>
  <si>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</si>
  <si>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</si>
  <si>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</si>
  <si>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</si>
  <si>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</si>
  <si>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</si>
  <si>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</si>
  <si>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</si>
  <si>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</si>
  <si>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</si>
  <si>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</si>
  <si>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</si>
  <si>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</si>
  <si>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</si>
  <si>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</si>
  <si>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</si>
  <si>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</si>
  <si>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</si>
  <si>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</si>
  <si>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</si>
  <si>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</si>
  <si>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</si>
  <si>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</si>
  <si>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</si>
  <si>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</si>
  <si>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</si>
  <si>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</si>
  <si>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</si>
  <si>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</si>
  <si>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</si>
  <si>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</si>
  <si>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</si>
  <si>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</si>
  <si>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</si>
  <si>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</si>
  <si>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</si>
  <si>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</si>
  <si>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</si>
  <si>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</si>
  <si>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</si>
  <si>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</si>
  <si>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</si>
  <si>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</si>
  <si>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</si>
  <si>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</si>
  <si>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</si>
  <si>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</si>
  <si>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</si>
  <si>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</si>
  <si>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</si>
  <si>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</si>
  <si>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</si>
  <si>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</si>
  <si>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</si>
  <si>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</si>
  <si>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</si>
  <si>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</si>
  <si>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</si>
  <si>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</si>
  <si>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</si>
  <si>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</si>
  <si>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</si>
  <si>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</si>
  <si>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</si>
  <si>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</si>
  <si>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</si>
  <si>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</si>
  <si>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</si>
  <si>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</si>
  <si>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</si>
  <si>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</si>
  <si>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</si>
  <si>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</si>
  <si>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</si>
  <si>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</si>
  <si>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</si>
  <si>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</si>
  <si>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</si>
  <si>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</si>
  <si>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</si>
  <si>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</si>
  <si>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</si>
  <si>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</si>
  <si>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</si>
  <si>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</si>
  <si>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</si>
  <si>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</si>
  <si>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</si>
  <si>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</si>
  <si>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</si>
  <si>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</si>
  <si>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</si>
  <si>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</si>
  <si>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</si>
  <si>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</si>
  <si>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</si>
  <si>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</si>
  <si>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</si>
  <si>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</si>
  <si>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</si>
  <si>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</si>
  <si>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</si>
  <si>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</si>
  <si>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</si>
  <si>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</si>
  <si>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</si>
  <si>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</si>
  <si>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</si>
  <si>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</si>
  <si>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</si>
  <si>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</si>
  <si>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</si>
  <si>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</si>
  <si>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</si>
  <si>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</si>
  <si>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</si>
  <si>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</si>
  <si>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</si>
  <si>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</si>
  <si>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</si>
  <si>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</si>
  <si>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</si>
  <si>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</si>
  <si>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</si>
  <si>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</si>
  <si>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</si>
  <si>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</si>
  <si>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</si>
  <si>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</si>
  <si>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</si>
  <si>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</si>
  <si>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</si>
  <si>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</si>
  <si>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</si>
  <si>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</si>
  <si>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</si>
  <si>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</si>
  <si>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</si>
  <si>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</si>
  <si>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</si>
  <si>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</si>
  <si>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</si>
  <si>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</si>
  <si>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</si>
  <si>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</si>
  <si>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</si>
  <si>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</si>
  <si>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</si>
  <si>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</si>
  <si>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</si>
  <si>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</si>
  <si>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</si>
  <si>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</si>
  <si>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</si>
  <si>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</si>
  <si>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</si>
  <si>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</si>
  <si>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</si>
  <si>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</si>
  <si>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</si>
  <si>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</si>
  <si>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</si>
  <si>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</si>
  <si>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</si>
  <si>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</si>
  <si>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</si>
  <si>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</si>
  <si>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</si>
  <si>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</si>
  <si>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</si>
  <si>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</si>
  <si>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</si>
  <si>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</si>
  <si>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</si>
  <si>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</si>
  <si>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</si>
  <si>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</si>
  <si>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</si>
  <si>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</si>
  <si>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</si>
  <si>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</si>
  <si>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</si>
  <si>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</si>
  <si>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</si>
  <si>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</si>
  <si>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</si>
  <si>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</si>
  <si>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</si>
  <si>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</si>
  <si>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</si>
  <si>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</si>
  <si>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</si>
  <si>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</si>
  <si>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</si>
  <si>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</si>
  <si>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</si>
  <si>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</si>
  <si>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</si>
  <si>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</si>
  <si>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</si>
  <si>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</si>
  <si>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</si>
  <si>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</si>
  <si>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</si>
  <si>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</si>
  <si>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</si>
  <si>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</si>
  <si>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</si>
  <si>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</si>
  <si>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</si>
  <si>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</si>
  <si>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</si>
  <si>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</si>
  <si>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</si>
  <si>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</si>
  <si>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</si>
  <si>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</si>
  <si>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</si>
  <si>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</si>
  <si>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</si>
  <si>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</si>
  <si>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</si>
  <si>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</si>
  <si>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</si>
  <si>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</si>
  <si>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</si>
  <si>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</si>
  <si>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</si>
  <si>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</si>
  <si>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</si>
  <si>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</si>
  <si>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</si>
  <si>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</si>
  <si>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</si>
  <si>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</si>
  <si>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</si>
  <si>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</si>
  <si>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</si>
  <si>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</si>
  <si>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</si>
  <si>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</si>
  <si>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</si>
  <si>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</si>
  <si>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</si>
  <si>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</si>
  <si>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</si>
  <si>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</si>
  <si>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</si>
  <si>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</si>
  <si>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</si>
  <si>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</si>
  <si>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</si>
  <si>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</si>
  <si>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</si>
  <si>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</si>
  <si>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</si>
  <si>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</si>
  <si>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</si>
  <si>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</si>
  <si>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</si>
  <si>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</si>
  <si>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</si>
  <si>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</si>
  <si>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</si>
  <si>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</si>
  <si>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</si>
  <si>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</si>
  <si>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</si>
  <si>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</si>
  <si>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</si>
  <si>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</si>
  <si>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</si>
  <si>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</si>
  <si>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</si>
  <si>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</si>
  <si>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</si>
  <si>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</si>
  <si>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</si>
  <si>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</si>
  <si>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</si>
  <si>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</si>
  <si>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</si>
  <si>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</si>
  <si>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</si>
  <si>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</si>
  <si>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</si>
  <si>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</si>
  <si>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</si>
  <si>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</si>
  <si>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</si>
  <si>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</si>
  <si>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</si>
  <si>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</si>
  <si>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</si>
  <si>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</si>
  <si>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</si>
  <si>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</si>
  <si>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</si>
  <si>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</si>
  <si>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</si>
  <si>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</si>
  <si>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</si>
  <si>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</si>
  <si>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</si>
  <si>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</si>
  <si>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</si>
  <si>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</si>
  <si>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</si>
  <si>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</si>
  <si>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</si>
  <si>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</si>
  <si>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</si>
  <si>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</si>
  <si>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</si>
  <si>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</si>
  <si>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</si>
  <si>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</si>
  <si>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</si>
  <si>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</si>
  <si>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</si>
  <si>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</si>
  <si>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</si>
  <si>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</si>
  <si>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</si>
  <si>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</si>
  <si>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</si>
  <si>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</si>
  <si>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</si>
  <si>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</si>
  <si>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</si>
  <si>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</si>
  <si>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</si>
  <si>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</si>
  <si>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</si>
  <si>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</si>
  <si>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</si>
  <si>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</si>
  <si>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</si>
  <si>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</si>
  <si>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</si>
  <si>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</si>
  <si>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</si>
  <si>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</si>
  <si>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</si>
  <si>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</si>
  <si>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</si>
  <si>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</si>
  <si>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</si>
  <si>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</si>
  <si>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</si>
  <si>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</si>
  <si>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</si>
  <si>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</si>
  <si>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</si>
  <si>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</si>
  <si>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</si>
  <si>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</si>
  <si>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</si>
  <si>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</si>
  <si>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</si>
  <si>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</si>
  <si>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</si>
  <si>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</si>
  <si>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</si>
  <si>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</si>
  <si>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</si>
  <si>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</si>
  <si>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</si>
  <si>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</si>
  <si>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</si>
  <si>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</si>
  <si>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</si>
  <si>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</si>
  <si>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</si>
  <si>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</si>
  <si>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</si>
  <si>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</si>
  <si>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</si>
  <si>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</si>
  <si>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</si>
  <si>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</si>
  <si>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</si>
  <si>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</si>
  <si>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</si>
  <si>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</si>
  <si>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</si>
  <si>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</si>
  <si>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</si>
  <si>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</si>
  <si>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</si>
  <si>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</si>
  <si>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</si>
  <si>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</si>
  <si>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</si>
  <si>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</si>
  <si>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</si>
  <si>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</si>
  <si>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</si>
  <si>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</si>
  <si>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</si>
  <si>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</si>
  <si>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</si>
  <si>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</si>
  <si>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</si>
  <si>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</si>
  <si>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</si>
  <si>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</si>
  <si>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</si>
  <si>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</si>
  <si>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</si>
  <si>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</si>
  <si>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</si>
  <si>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</si>
  <si>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</si>
  <si>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</si>
  <si>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</si>
  <si>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</si>
  <si>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</si>
  <si>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</si>
  <si>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</si>
  <si>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</si>
  <si>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</si>
  <si>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</si>
  <si>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</si>
  <si>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</si>
  <si>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</si>
  <si>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</si>
  <si>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</si>
  <si>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</si>
  <si>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</si>
  <si>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</si>
  <si>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</si>
  <si>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</si>
  <si>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</si>
  <si>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</si>
  <si>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</si>
  <si>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</si>
  <si>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</si>
  <si>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</si>
  <si>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</si>
  <si>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</si>
  <si>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</si>
  <si>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</si>
  <si>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</si>
  <si>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</si>
  <si>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</si>
  <si>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</si>
  <si>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</si>
  <si>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</si>
  <si>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</si>
  <si>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</si>
  <si>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</si>
  <si>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</si>
  <si>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</si>
  <si>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</si>
  <si>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</si>
  <si>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</si>
  <si>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</si>
  <si>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</si>
  <si>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</si>
  <si>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</si>
  <si>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</si>
  <si>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</si>
  <si>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</si>
  <si>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</si>
  <si>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</si>
  <si>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</si>
  <si>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</si>
  <si>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</si>
  <si>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</si>
  <si>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</si>
  <si>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</si>
  <si>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</si>
  <si>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</si>
  <si>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</si>
  <si>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</si>
  <si>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</si>
  <si>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</si>
  <si>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</si>
  <si>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</si>
  <si>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</si>
  <si>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</si>
  <si>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</si>
  <si>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</si>
  <si>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</si>
  <si>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</si>
  <si>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</si>
  <si>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</si>
  <si>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</si>
  <si>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</si>
  <si>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</si>
  <si>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</si>
  <si>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</si>
  <si>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</si>
  <si>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</si>
  <si>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</si>
  <si>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</si>
  <si>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</si>
  <si>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</si>
  <si>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</si>
  <si>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</si>
  <si>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</si>
  <si>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</si>
  <si>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</si>
  <si>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</si>
  <si>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</si>
  <si>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</si>
  <si>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</si>
  <si>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</si>
  <si>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</si>
  <si>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</si>
  <si>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</si>
  <si>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</si>
  <si>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</si>
  <si>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</si>
  <si>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</si>
  <si>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</si>
  <si>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</si>
  <si>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</si>
  <si>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</si>
  <si>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</si>
  <si>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</si>
  <si>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</si>
  <si>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</si>
  <si>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</si>
  <si>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</si>
  <si>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</si>
  <si>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</si>
  <si>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</si>
  <si>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</si>
  <si>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</si>
  <si>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</si>
  <si>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</si>
  <si>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</si>
  <si>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</si>
  <si>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</si>
  <si>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</si>
  <si>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</si>
  <si>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</si>
  <si>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</si>
  <si>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</si>
  <si>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</si>
  <si>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</si>
  <si>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</si>
  <si>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</si>
  <si>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</si>
  <si>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</si>
  <si>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</si>
  <si>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</si>
  <si>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</si>
  <si>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</si>
  <si>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</si>
  <si>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</si>
  <si>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</si>
  <si>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</si>
  <si>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</si>
  <si>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</si>
  <si>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</si>
  <si>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</si>
  <si>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</si>
  <si>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</si>
  <si>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</si>
  <si>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</si>
  <si>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</si>
  <si>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</si>
  <si>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</si>
  <si>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</si>
  <si>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</si>
  <si>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</si>
  <si>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</si>
  <si>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</si>
  <si>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</si>
  <si>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</si>
  <si>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</si>
  <si>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</si>
  <si>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</si>
  <si>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</si>
  <si>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</si>
  <si>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</si>
  <si>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</si>
  <si>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</si>
  <si>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</si>
  <si>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</si>
  <si>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</si>
  <si>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</si>
  <si>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</si>
  <si>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</si>
  <si>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</si>
  <si>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</si>
  <si>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</si>
  <si>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</si>
  <si>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</si>
  <si>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</si>
  <si>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</si>
  <si>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</si>
  <si>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</si>
  <si>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</si>
  <si>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</si>
  <si>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</si>
  <si>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</si>
  <si>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</si>
  <si>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</si>
  <si>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</si>
  <si>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</si>
  <si>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</si>
  <si>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</si>
  <si>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</si>
  <si>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</si>
  <si>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</si>
  <si>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</si>
  <si>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</si>
  <si>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</si>
  <si>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</si>
  <si>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</si>
  <si>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</si>
  <si>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</si>
  <si>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</si>
  <si>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</si>
  <si>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</si>
  <si>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</si>
  <si>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</si>
  <si>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</si>
  <si>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</si>
  <si>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</si>
  <si>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</si>
  <si>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</si>
  <si>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</si>
  <si>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</si>
  <si>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</si>
  <si>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</si>
  <si>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</si>
  <si>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</si>
  <si>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</si>
  <si>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</si>
  <si>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</si>
  <si>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</si>
  <si>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</si>
  <si>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</si>
  <si>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</si>
  <si>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</si>
  <si>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</si>
  <si>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</si>
  <si>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</si>
  <si>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</si>
  <si>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</si>
  <si>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</si>
  <si>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</si>
  <si>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</si>
  <si>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</si>
  <si>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</si>
  <si>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</si>
  <si>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</si>
  <si>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</si>
  <si>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</si>
  <si>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</si>
  <si>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</si>
  <si>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</si>
  <si>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</si>
  <si>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</si>
  <si>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</si>
  <si>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</si>
  <si>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</si>
  <si>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</si>
  <si>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</si>
  <si>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</si>
  <si>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</si>
  <si>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</si>
  <si>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</si>
  <si>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</si>
  <si>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</si>
  <si>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</si>
  <si>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</si>
  <si>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</si>
  <si>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</si>
  <si>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</si>
  <si>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</si>
  <si>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</si>
  <si>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</si>
  <si>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</si>
  <si>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</si>
  <si>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</si>
  <si>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</si>
  <si>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</si>
  <si>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</si>
  <si>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</si>
  <si>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</si>
  <si>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</si>
  <si>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</si>
  <si>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</si>
  <si>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</si>
  <si>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</si>
  <si>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</si>
  <si>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</si>
  <si>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</si>
  <si>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</si>
  <si>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</si>
  <si>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</si>
  <si>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</si>
  <si>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</si>
  <si>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</si>
  <si>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</si>
  <si>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</si>
  <si>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</si>
  <si>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</si>
  <si>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</si>
  <si>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</si>
  <si>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</si>
  <si>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</si>
  <si>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</si>
  <si>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</si>
  <si>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</si>
  <si>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</si>
  <si>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</si>
  <si>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</si>
  <si>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</si>
  <si>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</si>
  <si>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</si>
  <si>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</si>
  <si>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</si>
  <si>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</si>
  <si>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</si>
  <si>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</si>
  <si>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</si>
  <si>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</si>
  <si>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</si>
  <si>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</si>
  <si>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</si>
  <si>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</si>
  <si>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</si>
  <si>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</si>
  <si>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</si>
  <si>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</si>
  <si>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</si>
  <si>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</si>
  <si>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</si>
  <si>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</si>
  <si>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</si>
  <si>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</si>
  <si>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</si>
  <si>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</si>
  <si>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</si>
  <si>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</si>
  <si>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</si>
  <si>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</si>
  <si>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</si>
  <si>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</si>
  <si>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</si>
  <si>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</si>
  <si>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</si>
  <si>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</si>
  <si>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</si>
  <si>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</si>
  <si>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</si>
  <si>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</si>
  <si>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</si>
  <si>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</si>
  <si>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</si>
  <si>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</si>
  <si>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</si>
  <si>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</si>
  <si>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</si>
  <si>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</si>
  <si>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</si>
  <si>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</si>
  <si>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</si>
  <si>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</si>
  <si>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</si>
  <si>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</si>
  <si>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</si>
  <si>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</si>
  <si>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</si>
  <si>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</si>
  <si>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</si>
  <si>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</si>
  <si>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</si>
  <si>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</si>
  <si>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</si>
  <si>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</si>
  <si>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</si>
  <si>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</si>
  <si>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</si>
  <si>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</si>
  <si>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</si>
  <si>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</si>
  <si>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</si>
  <si>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</si>
  <si>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</si>
  <si>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</si>
  <si>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</si>
  <si>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</si>
  <si>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</si>
  <si>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</si>
  <si>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</si>
  <si>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</si>
  <si>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</si>
  <si>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</si>
  <si>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</si>
  <si>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</si>
  <si>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</si>
  <si>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</si>
  <si>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</si>
  <si>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</si>
  <si>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</si>
  <si>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</si>
  <si>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</si>
  <si>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</si>
  <si>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</si>
  <si>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</si>
  <si>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</si>
  <si>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</si>
  <si>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</si>
  <si>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</si>
  <si>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</si>
  <si>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</si>
  <si>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</si>
  <si>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</si>
  <si>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</si>
  <si>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</si>
  <si>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</si>
  <si>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</si>
  <si>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</si>
  <si>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</si>
  <si>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</si>
  <si>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</si>
  <si>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</si>
  <si>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</si>
  <si>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</si>
  <si>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</si>
  <si>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</si>
  <si>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</si>
  <si>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</si>
  <si>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</si>
  <si>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</si>
  <si>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</si>
  <si>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</si>
  <si>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</si>
  <si>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</si>
  <si>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</si>
  <si>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</si>
  <si>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</si>
  <si>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</si>
  <si>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</si>
  <si>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</si>
  <si>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</si>
  <si>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</si>
  <si>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</si>
  <si>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</si>
  <si>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</si>
  <si>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</si>
  <si>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</si>
  <si>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</si>
  <si>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</si>
  <si>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</si>
  <si>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</si>
  <si>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</si>
  <si>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</si>
  <si>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</si>
  <si>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</si>
  <si>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</si>
  <si>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</si>
  <si>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</si>
  <si>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</si>
  <si>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</si>
  <si>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</si>
  <si>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</si>
  <si>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</si>
  <si>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</si>
  <si>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</si>
  <si>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</si>
  <si>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</si>
  <si>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</si>
  <si>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</si>
  <si>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</si>
  <si>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</si>
  <si>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</si>
  <si>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</si>
  <si>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</si>
  <si>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</si>
  <si>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</si>
  <si>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</si>
  <si>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</si>
  <si>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</si>
  <si>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</si>
  <si>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</si>
  <si>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</si>
  <si>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</si>
  <si>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</si>
  <si>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</si>
  <si>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</si>
  <si>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</si>
  <si>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</si>
  <si>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</si>
  <si>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</si>
  <si>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</si>
  <si>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</si>
  <si>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</si>
  <si>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</si>
  <si>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</si>
  <si>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</si>
  <si>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</si>
  <si>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</si>
  <si>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</si>
  <si>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</si>
  <si>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</si>
  <si>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</si>
  <si>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</si>
  <si>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</si>
  <si>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</si>
  <si>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</si>
  <si>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</si>
  <si>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</si>
  <si>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</si>
  <si>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</si>
  <si>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</si>
  <si>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</si>
  <si>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</si>
  <si>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</si>
  <si>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</si>
  <si>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</si>
  <si>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</si>
  <si>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</si>
  <si>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</si>
  <si>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</si>
  <si>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</si>
  <si>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</si>
  <si>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</si>
  <si>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</si>
  <si>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</si>
  <si>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</si>
  <si>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</si>
  <si>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</si>
  <si>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</si>
  <si>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</si>
  <si>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</si>
  <si>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</si>
  <si>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</si>
  <si>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</si>
  <si>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</si>
  <si>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</si>
  <si>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</si>
  <si>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</si>
  <si>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</si>
  <si>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</si>
  <si>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</si>
  <si>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</si>
  <si>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</si>
  <si>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</si>
  <si>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</si>
  <si>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</si>
  <si>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</si>
  <si>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</si>
  <si>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</si>
  <si>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</si>
  <si>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</si>
  <si>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</si>
  <si>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</si>
  <si>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</si>
  <si>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</si>
  <si>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</si>
  <si>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</si>
  <si>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</si>
  <si>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</si>
  <si>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</si>
  <si>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</si>
  <si>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</si>
  <si>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</si>
  <si>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</si>
  <si>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</si>
  <si>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</si>
  <si>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</si>
  <si>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</si>
  <si>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</si>
  <si>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</si>
  <si>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</si>
  <si>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</si>
  <si>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</si>
  <si>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</si>
  <si>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</si>
  <si>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</si>
  <si>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</si>
  <si>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</si>
  <si>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</si>
  <si>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</si>
  <si>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</si>
  <si>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</si>
  <si>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</si>
  <si>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</si>
  <si>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</si>
  <si>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</si>
  <si>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</si>
  <si>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</si>
  <si>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</si>
  <si>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</si>
  <si>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</si>
  <si>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</si>
  <si>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</si>
  <si>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</si>
  <si>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</si>
  <si>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</si>
  <si>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</si>
  <si>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</si>
  <si>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</si>
  <si>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</si>
  <si>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</si>
  <si>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</si>
  <si>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</si>
  <si>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</si>
  <si>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</si>
  <si>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</si>
  <si>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</si>
  <si>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</si>
  <si>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</si>
  <si>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</si>
  <si>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</si>
  <si>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</si>
  <si>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</si>
  <si>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</si>
  <si>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</si>
  <si>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</si>
  <si>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</si>
  <si>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</si>
  <si>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</si>
  <si>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</si>
  <si>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</si>
  <si>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</si>
  <si>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</si>
  <si>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</si>
  <si>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</si>
  <si>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</si>
  <si>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</si>
  <si>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</si>
  <si>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</si>
  <si>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</si>
  <si>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</si>
  <si>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</si>
  <si>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</si>
  <si>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</si>
  <si>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</si>
  <si>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</si>
  <si>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</si>
  <si>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</si>
  <si>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</si>
  <si>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</si>
  <si>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</si>
  <si>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</si>
  <si>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</si>
  <si>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</si>
  <si>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</si>
  <si>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</si>
  <si>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</si>
  <si>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</si>
  <si>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</si>
  <si>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</si>
  <si>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</si>
  <si>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</si>
  <si>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</si>
  <si>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</si>
  <si>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</si>
  <si>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</si>
  <si>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</si>
  <si>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</si>
  <si>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</si>
  <si>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</si>
  <si>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</si>
  <si>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</si>
  <si>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</si>
  <si>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</si>
  <si>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</si>
  <si>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</si>
  <si>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</si>
  <si>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</si>
  <si>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</si>
  <si>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</si>
  <si>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</si>
  <si>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</si>
  <si>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</si>
  <si>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</si>
  <si>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</si>
  <si>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</si>
  <si>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</si>
  <si>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</si>
  <si>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</si>
  <si>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</si>
  <si>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</si>
  <si>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</si>
  <si>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</si>
  <si>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</si>
  <si>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</si>
  <si>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</si>
  <si>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</si>
  <si>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</si>
  <si>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</si>
  <si>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</si>
  <si>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</si>
  <si>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</si>
  <si>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</si>
  <si>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</si>
  <si>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</si>
  <si>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</si>
  <si>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</si>
  <si>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</si>
  <si>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</si>
  <si>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</si>
  <si>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</si>
  <si>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</si>
  <si>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</si>
  <si>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</si>
  <si>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</si>
  <si>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</si>
  <si>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</si>
  <si>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</si>
  <si>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</si>
  <si>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</si>
  <si>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</si>
  <si>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</si>
  <si>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</si>
  <si>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</si>
  <si>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</si>
  <si>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</si>
  <si>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</si>
  <si>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</si>
  <si>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</si>
  <si>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</si>
  <si>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</si>
  <si>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</si>
  <si>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</si>
  <si>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</si>
  <si>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</si>
  <si>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</si>
  <si>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</si>
  <si>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</si>
  <si>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</si>
  <si>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</si>
  <si>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</si>
  <si>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</si>
  <si>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</si>
  <si>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</si>
  <si>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</si>
  <si>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</si>
  <si>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</si>
  <si>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</si>
  <si>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</si>
  <si>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</si>
  <si>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</si>
  <si>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</si>
  <si>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</si>
  <si>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</si>
  <si>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</si>
  <si>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</si>
  <si>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</si>
  <si>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</si>
  <si>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</si>
  <si>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</si>
  <si>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</si>
  <si>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</si>
  <si>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</si>
  <si>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</si>
  <si>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</si>
  <si>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</si>
  <si>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</si>
  <si>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</si>
  <si>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</si>
  <si>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</si>
  <si>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</si>
  <si>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</si>
  <si>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</si>
  <si>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</si>
  <si>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</si>
  <si>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</si>
  <si>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</si>
  <si>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</si>
  <si>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</si>
  <si>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</si>
  <si>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</si>
  <si>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</si>
  <si>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</si>
  <si>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</si>
  <si>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</si>
  <si>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</si>
  <si>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</si>
  <si>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</si>
  <si>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</si>
  <si>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</si>
  <si>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</si>
  <si>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</si>
  <si>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</si>
  <si>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</si>
  <si>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</si>
  <si>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</si>
  <si>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</si>
  <si>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</si>
  <si>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</si>
  <si>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</si>
  <si>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</si>
  <si>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</si>
  <si>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</si>
  <si>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</si>
  <si>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</si>
  <si>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</si>
  <si>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</si>
  <si>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</si>
  <si>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</si>
  <si>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</si>
  <si>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</si>
  <si>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</si>
  <si>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</si>
  <si>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</si>
  <si>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</si>
  <si>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</si>
  <si>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</si>
  <si>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</si>
  <si>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</si>
  <si>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</si>
  <si>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</si>
  <si>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</si>
  <si>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</si>
  <si>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</si>
  <si>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</si>
  <si>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</si>
  <si>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</si>
  <si>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</si>
  <si>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</si>
  <si>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</si>
  <si>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</si>
  <si>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</si>
  <si>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</si>
  <si>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</si>
  <si>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</si>
  <si>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</si>
  <si>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</si>
  <si>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</si>
  <si>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</si>
  <si>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</si>
  <si>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</si>
  <si>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</si>
  <si>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</si>
  <si>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</si>
  <si>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</si>
  <si>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</si>
  <si>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</si>
  <si>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</si>
  <si>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</si>
  <si>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</si>
  <si>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</si>
  <si>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</si>
  <si>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</si>
  <si>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</si>
  <si>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</si>
  <si>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</si>
  <si>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</si>
  <si>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</si>
  <si>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</si>
  <si>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</si>
  <si>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</si>
  <si>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</si>
  <si>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</si>
  <si>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</si>
  <si>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</si>
  <si>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</si>
  <si>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</si>
  <si>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</si>
  <si>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</si>
  <si>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</si>
  <si>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</si>
  <si>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</si>
  <si>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</si>
  <si>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</si>
  <si>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</si>
  <si>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</si>
  <si>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</si>
  <si>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</si>
  <si>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</si>
  <si>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</si>
  <si>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</si>
  <si>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</si>
  <si>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</si>
  <si>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</si>
  <si>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</si>
  <si>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</si>
  <si>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</si>
  <si>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</si>
  <si>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</si>
  <si>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</si>
  <si>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</si>
  <si>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</si>
  <si>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</si>
  <si>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</si>
  <si>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</si>
  <si>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</si>
  <si>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</si>
  <si>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</si>
  <si>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</si>
  <si>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</si>
  <si>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</si>
  <si>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</si>
  <si>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</si>
  <si>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</si>
  <si>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</si>
  <si>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</si>
  <si>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</si>
  <si>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</si>
  <si>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</si>
  <si>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</si>
  <si>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</si>
  <si>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</si>
  <si>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</si>
  <si>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</si>
  <si>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</si>
  <si>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</si>
  <si>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</si>
  <si>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</si>
  <si>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</si>
  <si>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</si>
  <si>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</si>
  <si>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</si>
  <si>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</si>
  <si>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</si>
  <si>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</si>
  <si>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</si>
  <si>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</si>
  <si>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</si>
  <si>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</si>
  <si>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</si>
  <si>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</si>
  <si>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</si>
  <si>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</si>
  <si>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</si>
  <si>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</si>
  <si>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</si>
  <si>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</si>
  <si>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</si>
  <si>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</si>
  <si>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</si>
  <si>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</si>
  <si>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</si>
  <si>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</si>
  <si>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</si>
  <si>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</si>
  <si>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</si>
  <si>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</si>
  <si>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</si>
  <si>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</si>
  <si>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</si>
  <si>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</si>
  <si>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</si>
  <si>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</si>
  <si>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</si>
  <si>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</si>
  <si>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</si>
  <si>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</si>
  <si>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</si>
  <si>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</si>
  <si>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</si>
  <si>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</si>
  <si>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</si>
  <si>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</si>
  <si>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</si>
  <si>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</si>
  <si>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</si>
  <si>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</si>
  <si>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</si>
  <si>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</si>
  <si>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</si>
  <si>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</si>
  <si>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</si>
  <si>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</si>
  <si>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</si>
  <si>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</si>
  <si>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</si>
  <si>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</si>
  <si>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</si>
  <si>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</si>
  <si>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</si>
  <si>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</si>
  <si>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</si>
  <si>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</si>
  <si>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</si>
  <si>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</si>
  <si>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</si>
  <si>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</si>
  <si>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</si>
  <si>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</si>
  <si>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</si>
  <si>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</si>
  <si>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</si>
  <si>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</si>
  <si>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</si>
  <si>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</si>
  <si>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</si>
  <si>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</si>
  <si>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</si>
  <si>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</si>
  <si>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</si>
  <si>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</si>
  <si>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</si>
  <si>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</si>
  <si>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</si>
  <si>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</si>
  <si>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</si>
  <si>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</si>
  <si>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</si>
  <si>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</si>
  <si>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</si>
  <si>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</si>
  <si>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</si>
  <si>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</si>
  <si>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</si>
  <si>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</si>
  <si>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</si>
  <si>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</si>
  <si>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</si>
  <si>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</si>
  <si>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</si>
  <si>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</si>
  <si>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</si>
  <si>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</si>
  <si>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</si>
  <si>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</si>
  <si>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</si>
  <si>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</si>
  <si>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</si>
  <si>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</si>
  <si>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</si>
  <si>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</si>
  <si>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</si>
  <si>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</si>
  <si>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</si>
  <si>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</si>
  <si>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</si>
  <si>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</si>
  <si>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</si>
  <si>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</si>
  <si>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</si>
  <si>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</si>
  <si>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</si>
  <si>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</si>
  <si>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</si>
  <si>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</si>
  <si>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</si>
  <si>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</si>
  <si>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</si>
  <si>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</si>
  <si>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</si>
  <si>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</si>
  <si>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</si>
  <si>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</si>
  <si>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</si>
  <si>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</si>
  <si>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</si>
  <si>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</si>
  <si>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</si>
  <si>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</si>
  <si>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</si>
  <si>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</si>
  <si>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</si>
  <si>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</si>
  <si>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</si>
  <si>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</si>
  <si>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</si>
  <si>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</si>
  <si>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</si>
  <si>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</si>
  <si>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</si>
  <si>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</si>
  <si>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</si>
  <si>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</si>
  <si>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</si>
  <si>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</si>
  <si>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</si>
  <si>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</si>
  <si>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</si>
  <si>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</si>
  <si>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</si>
  <si>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</si>
  <si>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</si>
  <si>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</si>
  <si>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</si>
  <si>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</si>
  <si>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</si>
  <si>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</si>
  <si>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</si>
  <si>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</si>
  <si>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</si>
  <si>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</si>
  <si>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</si>
  <si>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</si>
  <si>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</si>
  <si>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</si>
  <si>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</si>
  <si>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</si>
  <si>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</si>
  <si>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</si>
  <si>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</si>
  <si>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</si>
  <si>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</si>
  <si>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</si>
  <si>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</si>
  <si>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</si>
  <si>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</si>
  <si>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</si>
  <si>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</si>
  <si>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</si>
  <si>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</si>
  <si>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</si>
  <si>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</si>
  <si>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</si>
  <si>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</si>
  <si>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</si>
  <si>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</si>
  <si>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</si>
  <si>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</si>
  <si>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</si>
  <si>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</si>
  <si>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</si>
  <si>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</si>
  <si>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</si>
  <si>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</si>
  <si>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</si>
  <si>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</si>
  <si>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</si>
  <si>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</si>
  <si>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</si>
  <si>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</si>
  <si>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</si>
  <si>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</si>
  <si>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</si>
  <si>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</si>
  <si>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</si>
  <si>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</si>
  <si>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</si>
  <si>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</si>
  <si>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</si>
  <si>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</si>
  <si>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</si>
  <si>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</si>
  <si>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</si>
  <si>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</si>
  <si>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</si>
  <si>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</si>
  <si>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</si>
  <si>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</si>
  <si>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</si>
  <si>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</si>
  <si>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</si>
  <si>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</si>
  <si>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</si>
  <si>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</si>
  <si>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</si>
  <si>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</si>
  <si>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</si>
  <si>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</si>
  <si>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</si>
  <si>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</si>
  <si>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</si>
  <si>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</si>
  <si>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</si>
  <si>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</si>
  <si>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</si>
  <si>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</si>
  <si>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</si>
  <si>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</si>
  <si>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</si>
  <si>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</si>
  <si>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</si>
  <si>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</si>
  <si>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</si>
  <si>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</si>
  <si>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</si>
  <si>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</si>
  <si>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</si>
  <si>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</si>
  <si>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</si>
  <si>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</si>
  <si>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</si>
  <si>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</si>
  <si>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</si>
  <si>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</si>
  <si>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</si>
  <si>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</si>
  <si>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</si>
  <si>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</si>
  <si>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</si>
  <si>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</si>
  <si>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</si>
  <si>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</si>
  <si>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</si>
  <si>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</si>
  <si>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</si>
  <si>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</si>
  <si>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</si>
  <si>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</si>
  <si>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</si>
  <si>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</si>
  <si>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</si>
  <si>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</si>
  <si>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</si>
  <si>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</si>
  <si>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</si>
  <si>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</si>
  <si>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</si>
  <si>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</si>
  <si>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</si>
  <si>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</si>
  <si>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</si>
  <si>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</si>
  <si>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</si>
  <si>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</si>
  <si>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</si>
  <si>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</si>
  <si>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</si>
  <si>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</si>
  <si>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</si>
  <si>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</si>
  <si>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</si>
  <si>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</si>
  <si>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</si>
  <si>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</si>
  <si>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</si>
  <si>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</si>
  <si>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</si>
  <si>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</si>
  <si>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</si>
  <si>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</si>
  <si>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</si>
  <si>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</si>
  <si>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</si>
  <si>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</si>
  <si>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</si>
  <si>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</si>
  <si>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</si>
  <si>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</si>
  <si>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</si>
  <si>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</si>
  <si>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</si>
  <si>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</si>
  <si>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</si>
  <si>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</si>
  <si>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</si>
  <si>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</si>
  <si>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</si>
  <si>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</si>
  <si>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</si>
  <si>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</si>
  <si>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</si>
  <si>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</si>
  <si>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</si>
  <si>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</si>
  <si>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</si>
  <si>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</si>
  <si>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</si>
  <si>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</si>
  <si>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</si>
  <si>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</si>
  <si>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</si>
  <si>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</si>
  <si>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</si>
  <si>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</si>
  <si>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</si>
  <si>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</si>
  <si>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</si>
  <si>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</si>
  <si>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</si>
  <si>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</si>
  <si>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</si>
  <si>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</si>
  <si>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</si>
  <si>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</si>
  <si>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</si>
  <si>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</si>
  <si>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</si>
  <si>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</si>
  <si>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</si>
  <si>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</si>
  <si>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</si>
  <si>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</si>
  <si>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</si>
  <si>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</si>
  <si>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</si>
  <si>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</si>
  <si>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</si>
  <si>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</si>
  <si>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</si>
  <si>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</si>
  <si>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</si>
  <si>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</si>
  <si>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</si>
  <si>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</si>
  <si>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</si>
  <si>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</si>
  <si>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</si>
  <si>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</si>
  <si>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</si>
  <si>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</si>
  <si>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</si>
  <si>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</si>
  <si>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</si>
  <si>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</si>
  <si>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</si>
  <si>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</si>
  <si>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</si>
  <si>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</si>
  <si>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</si>
  <si>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</si>
  <si>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</si>
  <si>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</si>
  <si>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</si>
  <si>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</si>
  <si>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</si>
  <si>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</si>
  <si>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</si>
  <si>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</si>
  <si>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</si>
  <si>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</si>
  <si>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</si>
  <si>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</si>
  <si>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</si>
  <si>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</si>
  <si>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</si>
  <si>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</si>
  <si>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</si>
  <si>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</si>
  <si>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</si>
  <si>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</si>
  <si>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</si>
  <si>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</si>
  <si>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</si>
  <si>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</si>
  <si>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</si>
  <si>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</si>
  <si>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</si>
  <si>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</si>
  <si>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</si>
  <si>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</si>
  <si>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</si>
  <si>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</si>
  <si>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</si>
  <si>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</si>
  <si>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</si>
  <si>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</si>
  <si>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</si>
  <si>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</si>
  <si>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</si>
  <si>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</si>
  <si>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</si>
  <si>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</si>
  <si>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</si>
  <si>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</si>
  <si>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</si>
  <si>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</si>
  <si>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</si>
  <si>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</si>
  <si>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</si>
  <si>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</si>
  <si>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</si>
  <si>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</si>
  <si>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</si>
  <si>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</si>
  <si>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</si>
  <si>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</si>
  <si>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</si>
  <si>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</si>
  <si>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</si>
  <si>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</si>
  <si>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</si>
  <si>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</si>
  <si>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</si>
  <si>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</si>
  <si>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</si>
  <si>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</si>
  <si>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</si>
  <si>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</si>
  <si>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</si>
  <si>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</si>
  <si>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</si>
  <si>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</si>
  <si>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</si>
  <si>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</si>
  <si>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</si>
  <si>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</si>
  <si>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</si>
  <si>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</si>
  <si>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</si>
  <si>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</si>
  <si>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</si>
  <si>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</si>
  <si>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</si>
  <si>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</si>
  <si>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</si>
  <si>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</si>
  <si>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</si>
  <si>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</si>
  <si>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</si>
  <si>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</si>
  <si>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</si>
  <si>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</si>
  <si>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</si>
  <si>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</si>
  <si>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</si>
  <si>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</si>
  <si>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</si>
  <si>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</si>
  <si>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</si>
  <si>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</si>
  <si>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</si>
  <si>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</si>
  <si>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</si>
  <si>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</si>
  <si>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</si>
  <si>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</si>
  <si>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</si>
  <si>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</si>
  <si>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</si>
  <si>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</si>
  <si>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</si>
  <si>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</si>
  <si>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</si>
  <si>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</si>
  <si>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</si>
  <si>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</si>
  <si>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</si>
  <si>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</si>
  <si>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</si>
  <si>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</si>
  <si>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</si>
  <si>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</si>
  <si>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</si>
  <si>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</si>
  <si>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</si>
  <si>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</si>
  <si>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</si>
  <si>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</si>
  <si>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</si>
  <si>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</si>
  <si>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</si>
  <si>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</si>
  <si>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</si>
  <si>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</si>
  <si>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</si>
  <si>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</si>
  <si>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</si>
  <si>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</si>
  <si>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</si>
  <si>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</si>
  <si>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</si>
  <si>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</si>
  <si>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</si>
  <si>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</si>
  <si>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</si>
  <si>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</si>
  <si>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</si>
  <si>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</si>
  <si>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</si>
  <si>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</si>
  <si>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</si>
  <si>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</si>
  <si>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</si>
  <si>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</si>
  <si>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</si>
  <si>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</si>
  <si>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</si>
  <si>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</si>
  <si>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</si>
  <si>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</si>
  <si>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</si>
  <si>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</si>
  <si>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</si>
  <si>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</si>
  <si>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</si>
  <si>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</si>
  <si>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</si>
  <si>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</si>
  <si>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</si>
  <si>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</si>
  <si>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</si>
  <si>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</si>
  <si>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</si>
  <si>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</si>
  <si>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</si>
  <si>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</si>
  <si>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</si>
  <si>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</si>
  <si>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</si>
  <si>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</si>
  <si>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</si>
  <si>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</si>
  <si>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</si>
  <si>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</si>
  <si>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</si>
  <si>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</si>
  <si>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</si>
  <si>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</si>
  <si>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</si>
  <si>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</si>
  <si>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</si>
  <si>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</si>
  <si>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</si>
  <si>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</si>
  <si>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</si>
  <si>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</si>
  <si>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</si>
  <si>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</si>
  <si>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</si>
  <si>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</si>
  <si>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</si>
  <si>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</si>
  <si>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</si>
  <si>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</si>
  <si>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</si>
  <si>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</si>
  <si>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</si>
  <si>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</si>
  <si>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</si>
  <si>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</si>
  <si>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</si>
  <si>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</si>
  <si>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</si>
  <si>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</si>
  <si>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</si>
  <si>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</si>
  <si>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</si>
  <si>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</si>
  <si>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</si>
  <si>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</si>
  <si>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</si>
  <si>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</si>
  <si>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</si>
  <si>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</si>
  <si>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</si>
  <si>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</si>
  <si>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</si>
  <si>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</si>
  <si>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</si>
  <si>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</si>
  <si>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</si>
  <si>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</si>
  <si>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</si>
  <si>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</si>
  <si>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</si>
  <si>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</si>
  <si>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</si>
  <si>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</si>
  <si>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</si>
  <si>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</si>
  <si>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</si>
  <si>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</si>
  <si>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</si>
  <si>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</si>
  <si>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</si>
  <si>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</si>
  <si>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</si>
  <si>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</si>
  <si>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</si>
  <si>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</si>
  <si>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</si>
  <si>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</si>
  <si>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</si>
  <si>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</si>
  <si>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</si>
  <si>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</si>
  <si>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</si>
  <si>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</si>
  <si>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</si>
  <si>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</si>
  <si>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</si>
  <si>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</si>
  <si>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</si>
  <si>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</si>
  <si>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</si>
  <si>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</si>
  <si>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</si>
  <si>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</si>
  <si>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</si>
  <si>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</si>
  <si>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</si>
  <si>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</si>
  <si>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</si>
  <si>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</si>
  <si>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</si>
  <si>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</si>
  <si>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</si>
  <si>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</si>
  <si>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</si>
  <si>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</si>
  <si>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</si>
  <si>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</si>
  <si>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</si>
  <si>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</si>
  <si>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</si>
  <si>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</si>
  <si>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</si>
  <si>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</si>
  <si>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</si>
  <si>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</si>
  <si>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</si>
  <si>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</si>
  <si>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</si>
  <si>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</si>
  <si>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</si>
  <si>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</si>
  <si>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</si>
  <si>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</si>
  <si>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</si>
  <si>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</si>
  <si>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</si>
  <si>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</si>
  <si>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</si>
  <si>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</si>
  <si>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</si>
  <si>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</si>
  <si>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</si>
  <si>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</si>
  <si>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</si>
  <si>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</si>
  <si>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</si>
  <si>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</si>
  <si>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</si>
  <si>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</si>
  <si>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</si>
  <si>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</si>
  <si>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</si>
  <si>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</si>
  <si>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</si>
  <si>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</si>
  <si>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</si>
  <si>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</si>
  <si>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</si>
  <si>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</si>
  <si>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</si>
  <si>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</si>
  <si>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</si>
  <si>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</si>
  <si>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</si>
  <si>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</si>
  <si>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</si>
  <si>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</si>
  <si>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</si>
  <si>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</si>
  <si>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</si>
  <si>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</si>
  <si>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</si>
  <si>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</si>
  <si>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</si>
  <si>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</si>
  <si>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</si>
  <si>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</si>
  <si>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</si>
  <si>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</si>
  <si>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</si>
  <si>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</si>
  <si>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</si>
  <si>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</si>
  <si>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</si>
  <si>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</si>
  <si>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</si>
  <si>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</si>
  <si>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</si>
  <si>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</si>
  <si>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</si>
  <si>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</si>
  <si>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</si>
  <si>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</si>
  <si>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</si>
  <si>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</si>
  <si>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</si>
  <si>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</si>
  <si>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</si>
  <si>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</si>
  <si>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</si>
  <si>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</si>
  <si>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</si>
  <si>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</si>
  <si>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</si>
  <si>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</si>
  <si>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</si>
  <si>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</si>
  <si>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</si>
  <si>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</si>
  <si>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</si>
  <si>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</si>
  <si>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</si>
  <si>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</si>
  <si>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</si>
  <si>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</si>
  <si>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</si>
  <si>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</si>
  <si>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</si>
  <si>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</si>
  <si>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</si>
  <si>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</si>
  <si>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</si>
  <si>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</si>
  <si>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</si>
  <si>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</si>
  <si>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</si>
  <si>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</si>
  <si>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</si>
  <si>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</si>
  <si>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</si>
  <si>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</si>
  <si>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</si>
  <si>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</si>
  <si>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</si>
  <si>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</si>
  <si>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</si>
  <si>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</si>
  <si>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</si>
  <si>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</si>
  <si>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</si>
  <si>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</si>
  <si>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</si>
  <si>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</si>
  <si>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</si>
  <si>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</si>
  <si>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</si>
  <si>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</si>
  <si>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</si>
  <si>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</si>
  <si>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</si>
  <si>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</si>
  <si>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</si>
  <si>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</si>
  <si>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</si>
  <si>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</si>
  <si>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</si>
  <si>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</si>
  <si>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</si>
  <si>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</si>
  <si>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</si>
  <si>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</si>
  <si>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</si>
  <si>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</si>
  <si>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</si>
  <si>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</si>
  <si>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</si>
  <si>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</si>
  <si>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</si>
  <si>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</si>
  <si>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</si>
  <si>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</si>
  <si>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</si>
  <si>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</si>
  <si>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</si>
  <si>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</si>
  <si>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</si>
  <si>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</si>
  <si>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</si>
  <si>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</si>
  <si>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</si>
  <si>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</si>
  <si>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</si>
  <si>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</si>
  <si>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</si>
  <si>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</si>
  <si>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</si>
  <si>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</si>
  <si>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</si>
  <si>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</si>
  <si>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</si>
  <si>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</si>
  <si>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</si>
  <si>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</si>
  <si>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</si>
  <si>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</si>
  <si>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</si>
  <si>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</si>
  <si>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</si>
  <si>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</si>
  <si>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</si>
  <si>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</si>
  <si>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</si>
  <si>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</si>
  <si>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</si>
  <si>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</si>
  <si>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</si>
  <si>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</si>
  <si>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</si>
  <si>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</si>
  <si>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</si>
  <si>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</si>
  <si>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</si>
  <si>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</si>
  <si>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</si>
  <si>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</si>
  <si>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</si>
  <si>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</si>
  <si>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</si>
  <si>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</si>
  <si>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</si>
  <si>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</si>
  <si>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</si>
  <si>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</si>
  <si>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</si>
  <si>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</si>
  <si>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</si>
  <si>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</si>
  <si>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</si>
  <si>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</si>
  <si>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</si>
  <si>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</si>
  <si>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</si>
  <si>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</si>
  <si>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</si>
  <si>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</si>
  <si>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</si>
  <si>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</si>
  <si>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</si>
  <si>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</si>
  <si>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</si>
  <si>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</si>
  <si>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</si>
  <si>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</si>
  <si>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</si>
  <si>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</si>
  <si>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</si>
  <si>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</si>
  <si>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</si>
  <si>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</si>
  <si>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</si>
  <si>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</si>
  <si>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</si>
  <si>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</si>
  <si>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</si>
  <si>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</si>
  <si>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</si>
  <si>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</si>
  <si>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</si>
  <si>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</si>
  <si>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</si>
  <si>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</si>
  <si>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</si>
  <si>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</si>
  <si>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</si>
  <si>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</si>
  <si>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</si>
  <si>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</si>
  <si>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</si>
  <si>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</si>
  <si>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</si>
  <si>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</si>
  <si>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</si>
  <si>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</si>
  <si>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</si>
  <si>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</si>
  <si>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</si>
  <si>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</si>
  <si>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</si>
  <si>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</si>
  <si>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</si>
  <si>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</si>
  <si>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</si>
  <si>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</si>
  <si>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</si>
  <si>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</si>
  <si>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</si>
  <si>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</si>
  <si>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</si>
  <si>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</si>
  <si>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</si>
  <si>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</si>
  <si>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</si>
  <si>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</si>
  <si>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</si>
  <si>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</si>
  <si>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</si>
  <si>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</si>
  <si>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</si>
  <si>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</si>
  <si>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</si>
  <si>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</si>
  <si>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</si>
  <si>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</si>
  <si>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</si>
  <si>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</si>
  <si>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</si>
  <si>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</si>
  <si>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</si>
  <si>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</si>
  <si>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</si>
  <si>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</si>
  <si>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</si>
  <si>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</si>
  <si>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</si>
  <si>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</si>
  <si>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</si>
  <si>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</si>
  <si>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</si>
  <si>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</si>
  <si>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</si>
  <si>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</si>
  <si>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</si>
  <si>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</si>
  <si>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</si>
  <si>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</si>
  <si>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</si>
  <si>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</si>
  <si>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</si>
  <si>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</si>
  <si>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</si>
  <si>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</si>
  <si>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</si>
  <si>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</si>
  <si>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</si>
  <si>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</si>
  <si>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</si>
  <si>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</si>
  <si>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</si>
  <si>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</si>
  <si>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</si>
  <si>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</si>
  <si>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</si>
  <si>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</si>
  <si>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</si>
  <si>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</si>
  <si>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</si>
  <si>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</si>
  <si>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</si>
  <si>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</si>
  <si>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</si>
  <si>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</si>
  <si>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</si>
  <si>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</si>
  <si>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</si>
  <si>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</si>
  <si>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</si>
  <si>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</si>
  <si>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</si>
  <si>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</si>
  <si>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</si>
  <si>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</si>
  <si>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</si>
  <si>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</si>
  <si>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</si>
  <si>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</si>
  <si>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</si>
  <si>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</si>
  <si>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</si>
  <si>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</si>
  <si>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</si>
  <si>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</si>
  <si>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</si>
  <si>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</si>
  <si>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</si>
  <si>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</si>
  <si>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</si>
  <si>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</si>
  <si>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</si>
  <si>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</si>
  <si>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</si>
  <si>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</si>
  <si>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</si>
  <si>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</si>
  <si>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</si>
  <si>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</si>
  <si>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</si>
  <si>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</si>
  <si>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</si>
  <si>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</si>
  <si>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</si>
  <si>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</si>
  <si>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</si>
  <si>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</si>
  <si>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</si>
  <si>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</si>
  <si>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</si>
  <si>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</si>
  <si>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</si>
  <si>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</si>
  <si>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</si>
  <si>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</si>
  <si>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</si>
  <si>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</si>
  <si>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</si>
  <si>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</si>
  <si>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</si>
  <si>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</si>
  <si>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</si>
  <si>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</si>
  <si>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</si>
  <si>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</si>
  <si>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</si>
  <si>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</si>
  <si>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</si>
  <si>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</si>
  <si>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</si>
  <si>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</si>
  <si>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</si>
  <si>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</si>
  <si>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</si>
  <si>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</si>
  <si>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</si>
  <si>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</si>
  <si>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</si>
  <si>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</si>
  <si>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</si>
  <si>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</si>
  <si>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</si>
  <si>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</si>
  <si>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</si>
  <si>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</si>
  <si>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</si>
  <si>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</si>
  <si>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</si>
  <si>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</si>
  <si>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</si>
  <si>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</si>
  <si>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</si>
  <si>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</si>
  <si>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</si>
  <si>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</si>
  <si>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</si>
  <si>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</si>
  <si>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</si>
  <si>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</si>
  <si>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</si>
  <si>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</si>
  <si>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</si>
  <si>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</si>
  <si>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</si>
  <si>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</si>
  <si>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</si>
  <si>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</si>
  <si>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</si>
  <si>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</si>
  <si>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</si>
  <si>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</si>
  <si>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</si>
  <si>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</si>
  <si>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</si>
  <si>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</si>
  <si>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</si>
  <si>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</si>
  <si>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</si>
  <si>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</si>
  <si>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</si>
  <si>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</si>
  <si>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</si>
  <si>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</si>
  <si>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</si>
  <si>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</si>
  <si>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</si>
  <si>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</si>
  <si>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</si>
  <si>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</si>
  <si>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</si>
  <si>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</si>
  <si>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</si>
  <si>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</si>
  <si>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</si>
  <si>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</si>
  <si>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</si>
  <si>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</si>
  <si>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</si>
  <si>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</si>
  <si>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</si>
  <si>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</si>
  <si>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</si>
  <si>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</si>
  <si>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</si>
  <si>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</si>
  <si>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</si>
  <si>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</si>
  <si>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</si>
  <si>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</si>
  <si>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</si>
  <si>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</si>
  <si>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</si>
  <si>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</si>
  <si>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</si>
  <si>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</si>
  <si>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</si>
  <si>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</si>
  <si>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</si>
  <si>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</si>
  <si>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</si>
  <si>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</si>
  <si>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</si>
  <si>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</si>
  <si>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</si>
  <si>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</si>
  <si>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</si>
  <si>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</si>
  <si>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</si>
  <si>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</si>
  <si>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</si>
  <si>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</si>
  <si>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</si>
  <si>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</si>
  <si>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</si>
  <si>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</si>
  <si>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</si>
  <si>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</si>
  <si>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</si>
  <si>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</si>
  <si>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</si>
  <si>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</si>
  <si>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</si>
  <si>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</si>
  <si>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</si>
  <si>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</si>
  <si>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</si>
  <si>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</si>
  <si>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</si>
  <si>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</si>
  <si>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</si>
  <si>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</si>
  <si>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</si>
  <si>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</si>
  <si>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</si>
  <si>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</si>
  <si>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</si>
  <si>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</si>
  <si>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</si>
  <si>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</si>
  <si>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</si>
  <si>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</si>
  <si>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</si>
  <si>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</si>
  <si>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</si>
  <si>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</si>
  <si>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</si>
  <si>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</si>
  <si>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</si>
  <si>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</si>
  <si>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</si>
  <si>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</si>
  <si>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</si>
  <si>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</si>
  <si>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</si>
  <si>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</si>
  <si>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</si>
  <si>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</si>
  <si>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</si>
  <si>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</si>
  <si>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</si>
  <si>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</si>
  <si>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</si>
  <si>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</si>
  <si>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</si>
  <si>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</si>
  <si>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</si>
  <si>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</si>
  <si>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</si>
  <si>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</si>
  <si>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</si>
  <si>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</si>
  <si>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</si>
  <si>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</si>
  <si>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</si>
  <si>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</si>
  <si>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</si>
  <si>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</si>
  <si>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</si>
  <si>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</si>
  <si>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</si>
  <si>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</si>
  <si>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</si>
  <si>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</si>
  <si>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</si>
  <si>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</si>
  <si>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</si>
  <si>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</si>
  <si>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</si>
  <si>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</si>
  <si>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</si>
  <si>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</si>
  <si>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</si>
  <si>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</si>
  <si>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</si>
  <si>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</si>
  <si>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</si>
  <si>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</si>
  <si>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</si>
  <si>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</si>
  <si>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</si>
  <si>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</si>
  <si>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</si>
  <si>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</si>
  <si>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</si>
  <si>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</si>
  <si>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</si>
  <si>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</si>
  <si>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</si>
  <si>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</si>
  <si>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</si>
  <si>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</si>
  <si>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</si>
  <si>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</si>
  <si>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</si>
  <si>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</si>
  <si>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</si>
  <si>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</si>
  <si>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</si>
  <si>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</si>
  <si>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</si>
  <si>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</si>
  <si>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</si>
  <si>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</si>
  <si>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</si>
  <si>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</si>
  <si>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</si>
  <si>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</si>
  <si>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</si>
  <si>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</si>
  <si>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</si>
  <si>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</si>
  <si>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</si>
  <si>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</si>
  <si>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</si>
  <si>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</si>
  <si>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</si>
  <si>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</si>
  <si>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</si>
  <si>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</si>
  <si>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</si>
  <si>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</si>
  <si>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</si>
  <si>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</si>
  <si>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</si>
  <si>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</si>
  <si>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</si>
  <si>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</si>
  <si>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</si>
  <si>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</si>
  <si>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</si>
  <si>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</si>
  <si>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</si>
  <si>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</si>
  <si>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</si>
  <si>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</si>
  <si>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</si>
  <si>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</si>
  <si>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</si>
  <si>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</si>
  <si>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</si>
  <si>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</si>
  <si>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</si>
  <si>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</si>
  <si>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</si>
  <si>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</si>
  <si>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</si>
  <si>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</si>
  <si>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</si>
  <si>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</si>
  <si>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</si>
  <si>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</si>
  <si>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</si>
  <si>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</si>
  <si>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</si>
  <si>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</si>
  <si>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</si>
  <si>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</si>
  <si>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</si>
  <si>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</si>
  <si>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</si>
  <si>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</si>
  <si>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</si>
  <si>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</si>
  <si>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</si>
  <si>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</si>
  <si>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</si>
  <si>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</si>
  <si>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</si>
  <si>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</si>
  <si>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</si>
  <si>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</si>
  <si>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</si>
  <si>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</si>
  <si>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</si>
  <si>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</si>
  <si>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</si>
  <si>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</si>
  <si>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</si>
  <si>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</si>
  <si>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</si>
  <si>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</si>
  <si>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</si>
  <si>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</si>
  <si>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</si>
  <si>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</si>
  <si>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</si>
  <si>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</si>
  <si>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</si>
  <si>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</si>
  <si>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</si>
  <si>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</si>
  <si>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</si>
  <si>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</si>
  <si>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</si>
  <si>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</si>
  <si>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</si>
  <si>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</si>
  <si>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</si>
  <si>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</si>
  <si>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</si>
  <si>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</si>
  <si>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</si>
  <si>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</si>
  <si>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</si>
  <si>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</si>
  <si>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</si>
  <si>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</si>
  <si>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</si>
  <si>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</si>
  <si>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</si>
  <si>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</si>
  <si>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</si>
  <si>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</si>
  <si>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</si>
  <si>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</si>
  <si>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</si>
  <si>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</si>
  <si>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</si>
  <si>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</si>
  <si>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</si>
  <si>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</si>
  <si>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</si>
  <si>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</si>
  <si>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</si>
  <si>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</si>
  <si>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</si>
  <si>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</si>
  <si>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</si>
  <si>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</si>
  <si>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</si>
  <si>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</si>
  <si>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</si>
  <si>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</si>
  <si>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</si>
  <si>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</si>
  <si>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</si>
  <si>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</si>
  <si>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</si>
  <si>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</si>
  <si>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</si>
  <si>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</si>
  <si>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</si>
  <si>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</si>
  <si>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</si>
  <si>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</si>
  <si>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</si>
  <si>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</si>
  <si>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</si>
  <si>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</si>
  <si>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</si>
  <si>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</si>
  <si>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</si>
  <si>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</si>
  <si>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</si>
  <si>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</si>
  <si>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</si>
  <si>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</si>
  <si>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</si>
  <si>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</si>
  <si>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</si>
  <si>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</si>
  <si>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</si>
  <si>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</si>
  <si>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</si>
  <si>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</si>
  <si>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</si>
  <si>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</si>
  <si>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</si>
  <si>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</si>
  <si>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</si>
  <si>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</si>
  <si>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</si>
  <si>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</si>
  <si>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</si>
  <si>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</si>
  <si>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</si>
  <si>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</si>
  <si>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</si>
  <si>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</si>
  <si>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</si>
  <si>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</si>
  <si>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</si>
  <si>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</si>
  <si>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</si>
  <si>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</si>
  <si>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</si>
  <si>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</si>
  <si>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</si>
  <si>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</si>
  <si>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</si>
  <si>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</si>
  <si>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</si>
  <si>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</si>
  <si>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</si>
  <si>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</si>
  <si>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</si>
  <si>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</si>
  <si>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</si>
  <si>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</si>
  <si>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</si>
  <si>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</si>
  <si>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</si>
  <si>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</si>
  <si>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</si>
  <si>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</si>
  <si>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</si>
  <si>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</si>
  <si>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</si>
  <si>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</si>
  <si>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</si>
  <si>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</si>
  <si>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</si>
  <si>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</si>
  <si>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</si>
  <si>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</si>
  <si>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</si>
  <si>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</si>
  <si>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</si>
  <si>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</si>
  <si>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</si>
  <si>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</si>
  <si>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</si>
  <si>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</si>
  <si>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</si>
  <si>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</si>
  <si>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</si>
  <si>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</si>
  <si>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</si>
  <si>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</si>
  <si>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</si>
  <si>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</si>
  <si>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</si>
  <si>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</si>
  <si>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</si>
  <si>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</si>
  <si>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</si>
  <si>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</si>
  <si>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</si>
  <si>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</si>
  <si>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</si>
  <si>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</si>
  <si>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</si>
  <si>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</si>
  <si>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</si>
  <si>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</si>
  <si>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</si>
  <si>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</si>
  <si>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</si>
  <si>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</si>
  <si>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</si>
  <si>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</si>
  <si>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</si>
  <si>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</si>
  <si>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</si>
  <si>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</si>
  <si>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</si>
  <si>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</si>
  <si>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</si>
  <si>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</si>
  <si>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</si>
  <si>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</si>
  <si>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</si>
  <si>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</si>
  <si>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</si>
  <si>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</si>
  <si>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</si>
  <si>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</si>
  <si>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</si>
  <si>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</si>
  <si>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</si>
  <si>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</si>
  <si>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</si>
  <si>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</si>
  <si>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</si>
  <si>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</si>
  <si>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</si>
  <si>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</si>
  <si>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</si>
  <si>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</si>
  <si>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</si>
  <si>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</si>
  <si>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</si>
  <si>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</si>
  <si>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</si>
  <si>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</si>
  <si>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</si>
  <si>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</si>
  <si>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</si>
  <si>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</si>
  <si>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</si>
  <si>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</si>
  <si>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</si>
  <si>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</si>
  <si>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</si>
  <si>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</si>
  <si>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</si>
  <si>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</si>
  <si>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</si>
  <si>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</si>
  <si>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</si>
  <si>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</si>
  <si>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</si>
  <si>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</si>
  <si>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</si>
  <si>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</si>
  <si>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</si>
  <si>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</si>
  <si>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</si>
  <si>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</si>
  <si>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</si>
  <si>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</si>
  <si>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</si>
  <si>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</si>
  <si>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</si>
  <si>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</si>
  <si>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</si>
  <si>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</si>
  <si>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</si>
  <si>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</si>
  <si>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</si>
  <si>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</si>
  <si>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</si>
  <si>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</si>
  <si>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</si>
  <si>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</si>
  <si>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</si>
  <si>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</si>
  <si>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</si>
  <si>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</si>
  <si>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</si>
  <si>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</si>
  <si>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</si>
  <si>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</si>
  <si>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</si>
  <si>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</si>
  <si>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</si>
  <si>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</si>
  <si>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</si>
  <si>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</si>
  <si>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</si>
  <si>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</si>
  <si>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</si>
  <si>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</si>
  <si>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</si>
  <si>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</si>
  <si>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</si>
  <si>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</si>
  <si>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</si>
  <si>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</si>
  <si>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</si>
  <si>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</si>
  <si>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</si>
  <si>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</si>
  <si>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</si>
  <si>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</si>
  <si>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</si>
  <si>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</si>
  <si>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</si>
  <si>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</si>
  <si>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</si>
  <si>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</si>
  <si>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</si>
  <si>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</si>
  <si>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</si>
  <si>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</si>
  <si>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</si>
  <si>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</si>
  <si>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</si>
  <si>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</si>
  <si>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</si>
  <si>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</si>
  <si>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</si>
  <si>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</si>
  <si>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</si>
  <si>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</si>
  <si>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</si>
  <si>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</si>
  <si>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</si>
  <si>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</si>
  <si>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</si>
  <si>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</si>
  <si>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</si>
  <si>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</si>
  <si>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</si>
  <si>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</si>
  <si>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</si>
  <si>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</si>
  <si>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</si>
  <si>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</si>
  <si>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</si>
  <si>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</si>
  <si>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</si>
  <si>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</si>
  <si>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</si>
  <si>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</si>
  <si>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</si>
  <si>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</si>
  <si>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</si>
  <si>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</si>
  <si>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</si>
  <si>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</si>
  <si>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</si>
  <si>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</si>
  <si>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</si>
  <si>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</si>
  <si>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</si>
  <si>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</si>
  <si>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</si>
  <si>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</si>
  <si>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</si>
  <si>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</si>
  <si>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</si>
  <si>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</si>
  <si>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</si>
  <si>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</si>
  <si>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</si>
  <si>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</si>
  <si>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</si>
  <si>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</si>
  <si>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</si>
  <si>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</si>
  <si>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</si>
  <si>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</si>
  <si>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</si>
  <si>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</si>
  <si>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</si>
  <si>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</si>
  <si>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</si>
  <si>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</si>
  <si>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</si>
  <si>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</si>
  <si>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</si>
  <si>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</si>
  <si>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</si>
  <si>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</si>
  <si>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</si>
  <si>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</si>
  <si>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</si>
  <si>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</si>
  <si>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</si>
  <si>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</si>
  <si>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</si>
  <si>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</si>
  <si>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</si>
  <si>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</si>
  <si>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</si>
  <si>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</si>
  <si>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</si>
  <si>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</si>
  <si>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</si>
  <si>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</si>
  <si>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</si>
  <si>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</si>
  <si>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</si>
  <si>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</si>
  <si>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</si>
  <si>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</si>
  <si>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</si>
  <si>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</si>
  <si>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</si>
  <si>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</si>
  <si>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</si>
  <si>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</si>
  <si>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</si>
  <si>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</si>
  <si>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</si>
  <si>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</si>
  <si>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</si>
  <si>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</si>
  <si>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</si>
  <si>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</si>
  <si>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</si>
  <si>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</si>
  <si>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</si>
  <si>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</si>
  <si>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</si>
  <si>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</si>
  <si>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>Simpang Lima Husada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</si>
  <si>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</si>
  <si>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</si>
  <si>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</si>
  <si>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</si>
  <si>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</si>
  <si>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</si>
  <si>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</si>
  <si>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</si>
  <si>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</si>
  <si>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</si>
  <si>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</si>
  <si>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</si>
  <si>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</si>
  <si>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</si>
  <si>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</si>
  <si>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</si>
  <si>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</si>
  <si>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</si>
  <si>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</si>
  <si>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</si>
  <si>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</si>
  <si>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</si>
  <si>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</si>
  <si>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</si>
  <si>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</si>
  <si>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</si>
  <si>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</si>
  <si>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</si>
  <si>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</si>
  <si>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</si>
  <si>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</si>
  <si>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</si>
  <si>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</si>
  <si>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</si>
  <si>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</si>
  <si>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</si>
  <si>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</si>
  <si>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</si>
  <si>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</si>
  <si>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</si>
  <si>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</si>
  <si>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</si>
  <si>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</si>
  <si>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</si>
  <si>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</si>
  <si>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</si>
  <si>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</si>
  <si>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</si>
  <si>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</si>
  <si>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</si>
  <si>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</si>
  <si>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</si>
  <si>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</si>
  <si>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</si>
  <si>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</si>
  <si>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</si>
  <si>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</si>
  <si>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</si>
  <si>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</si>
  <si>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</si>
  <si>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</si>
  <si>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</si>
  <si>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</si>
  <si>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</si>
  <si>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</si>
  <si>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</si>
  <si>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</si>
  <si>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</si>
  <si>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</si>
  <si>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</si>
  <si>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</si>
  <si>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</si>
  <si>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</si>
  <si>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</si>
  <si>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</si>
  <si>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</si>
  <si>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</si>
  <si>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</si>
  <si>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</si>
  <si>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</si>
  <si>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</si>
  <si>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</si>
  <si>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</si>
  <si>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</si>
  <si>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</si>
  <si>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</si>
  <si>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</si>
  <si>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</si>
  <si>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</si>
  <si>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</si>
  <si>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</si>
  <si>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</si>
  <si>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</si>
  <si>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</si>
  <si>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</si>
  <si>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</si>
  <si>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</si>
  <si>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</si>
  <si>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</si>
  <si>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</si>
  <si>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</si>
  <si>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</si>
  <si>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</si>
  <si>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</si>
  <si>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</si>
  <si>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</si>
  <si>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</si>
  <si>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</si>
  <si>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</si>
  <si>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</si>
  <si>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</si>
  <si>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</si>
  <si>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</si>
  <si>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</si>
  <si>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</si>
  <si>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</si>
  <si>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</si>
  <si>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</si>
  <si>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</si>
  <si>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</si>
  <si>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</si>
  <si>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</si>
  <si>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</si>
  <si>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</si>
  <si>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</si>
  <si>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</si>
  <si>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</si>
  <si>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</si>
  <si>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</si>
  <si>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</si>
  <si>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</si>
  <si>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</si>
  <si>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</si>
  <si>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</si>
  <si>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</si>
  <si>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</si>
  <si>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</si>
  <si>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</si>
  <si>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</si>
  <si>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</si>
  <si>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</si>
  <si>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</si>
  <si>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</si>
  <si>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</si>
  <si>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</si>
  <si>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</si>
  <si>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</si>
  <si>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</si>
  <si>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</si>
  <si>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</si>
  <si>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</si>
  <si>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</si>
  <si>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</si>
  <si>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</si>
  <si>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</si>
  <si>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</si>
  <si>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</si>
  <si>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</si>
  <si>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</si>
  <si>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</si>
  <si>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</si>
  <si>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</si>
  <si>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</si>
  <si>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</si>
  <si>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</si>
  <si>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</si>
  <si>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</si>
  <si>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</si>
  <si>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</si>
  <si>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</si>
  <si>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</si>
  <si>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</si>
  <si>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</si>
  <si>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</si>
  <si>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</si>
  <si>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</si>
  <si>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</si>
  <si>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</si>
  <si>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</si>
  <si>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</si>
  <si>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</si>
  <si>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</si>
  <si>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</si>
  <si>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</si>
  <si>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</si>
  <si>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</si>
  <si>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</si>
  <si>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</si>
  <si>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</si>
  <si>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</si>
  <si>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</si>
  <si>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</si>
  <si>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</si>
  <si>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</si>
  <si>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</si>
  <si>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</si>
  <si>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</si>
  <si>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</si>
  <si>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</si>
  <si>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</si>
  <si>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</si>
  <si>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</si>
  <si>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</si>
  <si>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</si>
  <si>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</si>
  <si>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</si>
  <si>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</si>
  <si>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</si>
  <si>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</si>
  <si>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</si>
  <si>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</si>
  <si>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</si>
  <si>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</si>
  <si>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</si>
  <si>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</si>
  <si>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</si>
  <si>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</si>
  <si>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</si>
  <si>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</si>
  <si>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</si>
  <si>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</si>
  <si>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</si>
  <si>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</si>
  <si>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</si>
  <si>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</si>
  <si>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</si>
  <si>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</si>
  <si>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</si>
  <si>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</si>
  <si>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</si>
  <si>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</si>
  <si>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</si>
  <si>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</si>
  <si>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</si>
  <si>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</si>
  <si>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</si>
  <si>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</si>
  <si>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</si>
  <si>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</si>
  <si>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</si>
  <si>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</si>
  <si>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</si>
  <si>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</si>
  <si>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</si>
  <si>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</si>
  <si>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</si>
  <si>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</si>
  <si>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</si>
  <si>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</si>
  <si>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</si>
  <si>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</si>
  <si>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</si>
  <si>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</si>
  <si>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</si>
  <si>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</si>
  <si>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</si>
  <si>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</si>
  <si>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</si>
  <si>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</si>
  <si>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</si>
  <si>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</si>
  <si>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</si>
  <si>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</si>
  <si>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</si>
  <si>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</si>
  <si>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</si>
  <si>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</si>
  <si>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</si>
  <si>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</si>
  <si>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</si>
  <si>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</si>
  <si>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</si>
  <si>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</si>
  <si>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</si>
  <si>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</si>
  <si>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</si>
  <si>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</si>
  <si>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</si>
  <si>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</si>
  <si>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</si>
  <si>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</si>
  <si>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</si>
  <si>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</si>
  <si>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</si>
  <si>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</si>
  <si>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</si>
  <si>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</si>
  <si>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</si>
  <si>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</si>
  <si>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</si>
  <si>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</si>
  <si>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</si>
  <si>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</si>
  <si>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</si>
  <si>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</si>
  <si>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</si>
  <si>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</si>
  <si>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</si>
  <si>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</si>
  <si>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</si>
  <si>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</si>
  <si>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</si>
  <si>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</si>
  <si>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</si>
  <si>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</si>
  <si>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</si>
  <si>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</si>
  <si>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</si>
  <si>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</si>
  <si>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</si>
  <si>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</si>
  <si>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</si>
  <si>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</si>
  <si>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</si>
  <si>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</si>
  <si>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</si>
  <si>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</si>
  <si>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</si>
  <si>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</si>
  <si>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</si>
  <si>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</si>
  <si>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</si>
  <si>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</si>
  <si>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</si>
  <si>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</si>
  <si>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</si>
  <si>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</si>
  <si>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</si>
  <si>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</si>
  <si>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</si>
  <si>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</si>
  <si>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</si>
  <si>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</si>
  <si>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</si>
  <si>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</si>
  <si>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</si>
  <si>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</si>
  <si>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</si>
  <si>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</si>
  <si>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</si>
  <si>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</si>
  <si>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</si>
  <si>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</si>
  <si>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</si>
  <si>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</si>
  <si>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</si>
  <si>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</si>
  <si>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</si>
  <si>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</si>
  <si>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</si>
  <si>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</si>
  <si>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</si>
  <si>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 xml:space="preserve">Subcont Civil &amp; ME Medan </t>
  </si>
  <si>
    <t>Kec SUNGGAAL - DELISERDANG - MEDAN</t>
  </si>
  <si>
    <t>Bp SUHARDI ARSYAD</t>
  </si>
  <si>
    <t>BANK BCA, Cab Medan Iskandar Muda</t>
  </si>
  <si>
    <t>Suhardi Arsyad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</si>
  <si>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</si>
  <si>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</si>
  <si>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</si>
  <si>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</si>
  <si>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</si>
  <si>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</si>
  <si>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</si>
  <si>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</si>
  <si>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</si>
  <si>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</si>
  <si>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</si>
  <si>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</si>
  <si>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</si>
  <si>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</si>
  <si>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</si>
  <si>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</si>
  <si>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</si>
  <si>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</si>
  <si>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</si>
  <si>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</si>
  <si>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</si>
  <si>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</si>
  <si>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</si>
  <si>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</si>
  <si>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</si>
  <si>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</si>
  <si>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</si>
  <si>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</si>
  <si>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</si>
  <si>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</si>
  <si>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</si>
  <si>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</si>
  <si>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</si>
  <si>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</si>
  <si>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</si>
  <si>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</si>
  <si>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</si>
  <si>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</si>
  <si>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</si>
  <si>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</si>
  <si>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</si>
  <si>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</si>
  <si>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</si>
  <si>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</si>
  <si>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</si>
  <si>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</si>
  <si>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</si>
  <si>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</si>
  <si>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</si>
  <si>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</si>
  <si>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</si>
  <si>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</si>
  <si>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</si>
  <si>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</si>
  <si>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</si>
  <si>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</si>
  <si>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</si>
  <si>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</si>
  <si>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</si>
  <si>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</si>
  <si>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</si>
  <si>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</si>
  <si>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</si>
  <si>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</si>
  <si>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</si>
  <si>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</si>
  <si>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</si>
  <si>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</si>
  <si>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</si>
  <si>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</si>
  <si>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</si>
  <si>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</si>
  <si>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</si>
  <si>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</si>
  <si>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</si>
  <si>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</si>
  <si>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</si>
  <si>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</si>
  <si>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</si>
  <si>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</si>
  <si>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</si>
  <si>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</si>
  <si>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</si>
  <si>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</si>
  <si>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</si>
  <si>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</si>
  <si>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</si>
  <si>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</si>
  <si>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</si>
  <si>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</si>
  <si>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</si>
  <si>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</si>
  <si>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</si>
  <si>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</si>
  <si>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</si>
  <si>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</si>
  <si>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</si>
  <si>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</si>
  <si>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</si>
  <si>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</si>
  <si>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</si>
  <si>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</si>
  <si>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</si>
  <si>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</si>
  <si>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</si>
  <si>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</si>
  <si>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</si>
  <si>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</si>
  <si>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</si>
  <si>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</si>
  <si>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</si>
  <si>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</si>
  <si>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</si>
  <si>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</si>
  <si>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</si>
  <si>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</si>
  <si>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</si>
  <si>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</si>
  <si>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</si>
  <si>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</si>
  <si>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</si>
  <si>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</si>
  <si>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</si>
  <si>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</si>
  <si>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</si>
  <si>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</si>
  <si>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</si>
  <si>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</si>
  <si>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</si>
  <si>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</si>
  <si>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</si>
  <si>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</si>
  <si>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</si>
  <si>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</si>
  <si>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</si>
  <si>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</si>
  <si>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</si>
  <si>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</si>
  <si>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</si>
  <si>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</si>
  <si>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</si>
  <si>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</si>
  <si>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</si>
  <si>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</si>
  <si>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</si>
  <si>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</si>
  <si>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</si>
  <si>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</si>
  <si>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</si>
  <si>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</si>
  <si>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</si>
  <si>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</si>
  <si>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</si>
  <si>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</si>
  <si>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</si>
  <si>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</si>
  <si>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</si>
  <si>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</si>
  <si>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</si>
  <si>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</si>
  <si>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</si>
  <si>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</si>
  <si>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</si>
  <si>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</si>
  <si>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</si>
  <si>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</si>
  <si>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</si>
  <si>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</si>
  <si>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</si>
  <si>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</si>
  <si>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</si>
  <si>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</si>
  <si>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</si>
  <si>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</si>
  <si>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</si>
  <si>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</si>
  <si>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</si>
  <si>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</si>
  <si>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</si>
  <si>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</si>
  <si>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</si>
  <si>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</si>
  <si>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</si>
  <si>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</si>
  <si>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</si>
  <si>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</si>
  <si>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</si>
  <si>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</si>
  <si>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</si>
  <si>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</si>
  <si>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</si>
  <si>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</si>
  <si>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</si>
  <si>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</si>
  <si>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</si>
  <si>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</si>
  <si>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</si>
  <si>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</si>
  <si>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</si>
  <si>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</si>
  <si>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</si>
  <si>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</si>
  <si>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</si>
  <si>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</si>
  <si>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</si>
  <si>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</si>
  <si>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</si>
  <si>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</si>
  <si>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</si>
  <si>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</si>
  <si>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</si>
  <si>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</si>
  <si>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</si>
  <si>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</si>
  <si>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</si>
  <si>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</si>
  <si>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</si>
  <si>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</si>
  <si>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</si>
  <si>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</si>
  <si>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</si>
  <si>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</si>
  <si>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</si>
  <si>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</si>
  <si>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</si>
  <si>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</si>
  <si>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</si>
  <si>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</si>
  <si>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</si>
  <si>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</si>
  <si>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</si>
  <si>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</si>
  <si>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</si>
  <si>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</si>
  <si>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</si>
  <si>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</si>
  <si>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</si>
  <si>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</si>
  <si>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</si>
  <si>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</si>
  <si>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</si>
  <si>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</si>
  <si>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</si>
  <si>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</si>
  <si>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</si>
  <si>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</si>
  <si>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</si>
  <si>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</si>
  <si>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</si>
  <si>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</si>
  <si>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</si>
  <si>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</si>
  <si>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</si>
  <si>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</si>
  <si>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</si>
  <si>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</si>
  <si>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</si>
  <si>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</si>
  <si>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</si>
  <si>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</si>
  <si>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</si>
  <si>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</si>
  <si>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</si>
  <si>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</si>
  <si>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</si>
  <si>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</si>
  <si>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</si>
  <si>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</si>
  <si>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</si>
  <si>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</si>
  <si>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</si>
  <si>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</si>
  <si>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</si>
  <si>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</si>
  <si>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</si>
  <si>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</si>
  <si>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</si>
  <si>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</si>
  <si>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</si>
  <si>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</si>
  <si>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</si>
  <si>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</si>
  <si>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</si>
  <si>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</si>
  <si>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</si>
  <si>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</si>
  <si>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</si>
  <si>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</si>
  <si>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</si>
  <si>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</si>
  <si>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</si>
  <si>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</si>
  <si>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</si>
  <si>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</si>
  <si>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</si>
  <si>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</si>
  <si>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</si>
  <si>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</si>
  <si>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</si>
  <si>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</si>
  <si>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</si>
  <si>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</si>
  <si>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</si>
  <si>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</si>
  <si>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</si>
  <si>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</si>
  <si>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</si>
  <si>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</si>
  <si>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</si>
  <si>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</si>
  <si>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</si>
  <si>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</si>
  <si>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</si>
  <si>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</si>
  <si>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</si>
  <si>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</si>
  <si>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</si>
  <si>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</si>
  <si>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</si>
  <si>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</si>
  <si>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</si>
  <si>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</si>
  <si>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</si>
  <si>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</si>
  <si>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</si>
  <si>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</si>
  <si>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</si>
  <si>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</si>
  <si>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</si>
  <si>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</si>
  <si>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</si>
  <si>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</si>
  <si>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</si>
  <si>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</si>
  <si>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</si>
  <si>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</si>
  <si>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</si>
  <si>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</si>
  <si>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</si>
  <si>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</si>
  <si>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</si>
  <si>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</si>
  <si>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</si>
  <si>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</si>
  <si>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</si>
  <si>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</si>
  <si>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</si>
  <si>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</si>
  <si>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</si>
  <si>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</si>
  <si>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</si>
  <si>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</si>
  <si>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</si>
  <si>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</si>
  <si>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</si>
  <si>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</si>
  <si>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</si>
  <si>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</si>
  <si>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</si>
  <si>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</si>
  <si>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</si>
  <si>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</si>
  <si>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</si>
  <si>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</si>
  <si>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</si>
  <si>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</si>
  <si>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</si>
  <si>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</si>
  <si>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</si>
  <si>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</si>
  <si>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</si>
  <si>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</si>
  <si>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</si>
  <si>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</si>
  <si>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</si>
  <si>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</si>
  <si>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</si>
  <si>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</si>
  <si>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</si>
  <si>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</si>
  <si>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</si>
  <si>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</si>
  <si>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</si>
  <si>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</si>
  <si>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</si>
  <si>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</si>
  <si>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</si>
  <si>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</si>
  <si>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</si>
  <si>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</si>
  <si>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</si>
  <si>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</si>
  <si>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</si>
  <si>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</si>
  <si>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</si>
  <si>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</si>
  <si>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</si>
  <si>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</si>
  <si>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</si>
  <si>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</si>
  <si>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</si>
  <si>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</si>
  <si>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</si>
  <si>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</si>
  <si>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</si>
  <si>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</si>
  <si>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</si>
  <si>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</si>
  <si>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</si>
  <si>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</si>
  <si>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</si>
  <si>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</si>
  <si>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Mandor Civil untuk pekerjaan Pondasi 150kV Tanjung Balai-Kisaran Section 1 Q174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</si>
  <si>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</si>
  <si>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</si>
  <si>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</si>
  <si>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</si>
  <si>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</si>
  <si>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</si>
  <si>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</si>
  <si>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</si>
  <si>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</si>
  <si>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</si>
  <si>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</si>
  <si>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</si>
  <si>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</si>
  <si>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</si>
  <si>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</si>
  <si>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</si>
  <si>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</si>
  <si>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</si>
  <si>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</si>
  <si>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</si>
  <si>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</si>
  <si>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</si>
  <si>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</si>
  <si>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</si>
  <si>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</si>
  <si>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</si>
  <si>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TATA LOGAM LESTARI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</si>
  <si>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</si>
  <si>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</si>
  <si>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</si>
  <si>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</si>
  <si>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</si>
  <si>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</si>
  <si>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</si>
  <si>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</si>
  <si>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</si>
  <si>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</si>
  <si>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</si>
  <si>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</si>
  <si>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</si>
  <si>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</si>
  <si>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</si>
  <si>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</si>
  <si>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</si>
  <si>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</si>
  <si>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</si>
  <si>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</si>
  <si>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</si>
  <si>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</si>
  <si>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</si>
  <si>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</si>
  <si>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</si>
  <si>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</si>
  <si>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</si>
  <si>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</si>
  <si>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</si>
  <si>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</si>
  <si>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</si>
  <si>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</si>
  <si>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</si>
  <si>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</si>
  <si>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</si>
  <si>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</si>
  <si>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</si>
  <si>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</si>
  <si>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</si>
  <si>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</si>
  <si>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</si>
  <si>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</si>
  <si>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</si>
  <si>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</si>
  <si>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</si>
  <si>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</si>
  <si>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</si>
  <si>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</si>
  <si>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</si>
  <si>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</si>
  <si>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</si>
  <si>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</si>
  <si>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</si>
  <si>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</si>
  <si>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</si>
  <si>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</si>
  <si>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</si>
  <si>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</si>
  <si>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</si>
  <si>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</si>
  <si>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</si>
  <si>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</si>
  <si>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</si>
  <si>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</si>
  <si>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</si>
  <si>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</si>
  <si>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</si>
  <si>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</si>
  <si>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</si>
  <si>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</si>
  <si>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</si>
  <si>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</si>
  <si>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</si>
  <si>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</si>
  <si>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</si>
  <si>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</si>
  <si>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</si>
  <si>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</si>
  <si>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</si>
  <si>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</si>
  <si>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</si>
  <si>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</si>
  <si>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</si>
  <si>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</si>
  <si>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</si>
  <si>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</si>
  <si>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</si>
  <si>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</si>
  <si>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</si>
  <si>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</si>
  <si>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</si>
  <si>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</si>
  <si>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</si>
  <si>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</si>
  <si>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</si>
  <si>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</si>
  <si>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</si>
  <si>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</si>
  <si>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</si>
  <si>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</si>
  <si>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</si>
  <si>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</si>
  <si>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</si>
  <si>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</si>
  <si>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</si>
  <si>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</si>
  <si>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</si>
  <si>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</si>
  <si>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</si>
  <si>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</si>
  <si>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</si>
  <si>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</si>
  <si>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</si>
  <si>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</si>
  <si>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</si>
  <si>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</si>
  <si>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</si>
  <si>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</si>
  <si>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</si>
  <si>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</si>
  <si>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</si>
  <si>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</si>
  <si>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</si>
  <si>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</si>
  <si>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</si>
  <si>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</si>
  <si>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</si>
  <si>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</si>
  <si>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</si>
  <si>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</si>
  <si>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</si>
  <si>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</si>
  <si>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</si>
  <si>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</si>
  <si>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</si>
  <si>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</si>
  <si>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</si>
  <si>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</si>
  <si>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</si>
  <si>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</si>
  <si>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</si>
  <si>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</si>
  <si>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</si>
  <si>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</si>
  <si>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</si>
  <si>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</si>
  <si>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</si>
  <si>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</si>
  <si>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</si>
  <si>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</si>
  <si>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</si>
  <si>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</si>
  <si>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</si>
  <si>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</si>
  <si>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</si>
  <si>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</si>
  <si>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</si>
  <si>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</si>
  <si>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</si>
  <si>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</si>
  <si>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</si>
  <si>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</si>
  <si>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</si>
  <si>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Jasa Pengiriman Surat</t>
  </si>
  <si>
    <t xml:space="preserve">Jl. Raden Saleh No 2 </t>
  </si>
  <si>
    <t>Jakarta 10430</t>
  </si>
  <si>
    <t>FRANKI</t>
  </si>
  <si>
    <t>PT TITIPAN KILAT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</si>
  <si>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</si>
  <si>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</si>
  <si>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</si>
  <si>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</si>
  <si>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</si>
  <si>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</si>
  <si>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</si>
  <si>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</si>
  <si>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</si>
  <si>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</si>
  <si>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</si>
  <si>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</si>
  <si>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</si>
  <si>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</si>
  <si>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</si>
  <si>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</si>
  <si>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</si>
  <si>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</si>
  <si>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</si>
  <si>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</si>
  <si>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</si>
  <si>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</si>
  <si>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</si>
  <si>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</si>
  <si>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</si>
  <si>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</si>
  <si>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</si>
  <si>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</si>
  <si>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</si>
  <si>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</si>
  <si>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</si>
  <si>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</si>
  <si>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</si>
  <si>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</si>
  <si>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</si>
  <si>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</si>
  <si>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</si>
  <si>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</si>
  <si>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</si>
  <si>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</si>
  <si>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</si>
  <si>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</si>
  <si>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</si>
  <si>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</si>
  <si>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</si>
  <si>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</si>
  <si>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</si>
  <si>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</si>
  <si>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</si>
  <si>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</si>
  <si>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</si>
  <si>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</si>
  <si>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</si>
  <si>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</si>
  <si>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</si>
  <si>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</si>
  <si>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</si>
  <si>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</si>
  <si>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</si>
  <si>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</si>
  <si>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</si>
  <si>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</si>
  <si>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</si>
  <si>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</si>
  <si>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</si>
  <si>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</si>
  <si>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</si>
  <si>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</si>
  <si>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</si>
  <si>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</si>
  <si>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</si>
  <si>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</si>
  <si>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</si>
  <si>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</si>
  <si>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</si>
  <si>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</si>
  <si>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</si>
  <si>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</si>
  <si>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</si>
  <si>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</si>
  <si>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</si>
  <si>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</si>
  <si>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</si>
  <si>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</si>
  <si>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</si>
  <si>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</si>
  <si>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</si>
  <si>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</si>
  <si>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</si>
  <si>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</si>
  <si>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</si>
  <si>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</si>
  <si>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</si>
  <si>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</si>
  <si>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</si>
  <si>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</si>
  <si>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</si>
  <si>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</si>
  <si>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</si>
  <si>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</si>
  <si>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</si>
  <si>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</si>
  <si>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</si>
  <si>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</si>
  <si>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</si>
  <si>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</si>
  <si>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</si>
  <si>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</si>
  <si>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</si>
  <si>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</si>
  <si>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</si>
  <si>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</si>
  <si>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</si>
  <si>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</si>
  <si>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</si>
  <si>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</si>
  <si>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</si>
  <si>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</si>
  <si>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</si>
  <si>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</si>
  <si>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</si>
  <si>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</si>
  <si>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</si>
  <si>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</si>
  <si>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</si>
  <si>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</si>
  <si>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</si>
  <si>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</si>
  <si>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</si>
  <si>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</si>
  <si>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</si>
  <si>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</si>
  <si>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</si>
  <si>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</si>
  <si>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</si>
  <si>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</si>
  <si>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</si>
  <si>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</si>
  <si>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</si>
  <si>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</si>
  <si>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</si>
  <si>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</si>
  <si>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</si>
  <si>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</si>
  <si>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</si>
  <si>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</si>
  <si>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</si>
  <si>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</si>
  <si>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</si>
  <si>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</si>
  <si>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</si>
  <si>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</si>
  <si>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</si>
  <si>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</si>
  <si>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</si>
  <si>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</si>
  <si>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</si>
  <si>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</si>
  <si>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</si>
  <si>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</si>
  <si>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</si>
  <si>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</si>
  <si>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</si>
  <si>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</si>
  <si>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</si>
  <si>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</si>
  <si>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</si>
  <si>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</si>
  <si>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</si>
  <si>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</si>
  <si>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</si>
  <si>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</si>
  <si>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</si>
  <si>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</si>
  <si>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</si>
  <si>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</si>
  <si>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</si>
  <si>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</si>
  <si>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</si>
  <si>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</si>
  <si>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</si>
  <si>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</si>
  <si>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</si>
  <si>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</si>
  <si>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</si>
  <si>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</si>
  <si>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</si>
  <si>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</si>
  <si>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</si>
  <si>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</si>
  <si>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</si>
  <si>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</si>
  <si>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</si>
  <si>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</si>
  <si>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</si>
  <si>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</si>
  <si>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</si>
  <si>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</si>
  <si>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</si>
  <si>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</si>
  <si>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</si>
  <si>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</si>
  <si>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</si>
  <si>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</si>
  <si>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</si>
  <si>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</si>
  <si>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</si>
  <si>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</si>
  <si>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</si>
  <si>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</si>
  <si>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</si>
  <si>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</si>
  <si>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</si>
  <si>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</si>
  <si>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</si>
  <si>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</si>
  <si>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</si>
  <si>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</si>
  <si>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</si>
  <si>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</si>
  <si>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</si>
  <si>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</si>
  <si>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</si>
  <si>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</si>
  <si>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</si>
  <si>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</si>
  <si>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</si>
  <si>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</si>
  <si>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</si>
  <si>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</si>
  <si>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</si>
  <si>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</si>
  <si>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</si>
  <si>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</si>
  <si>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</si>
  <si>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</si>
  <si>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</si>
  <si>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</si>
  <si>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</si>
  <si>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</si>
  <si>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</si>
  <si>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</si>
  <si>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</si>
  <si>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</si>
  <si>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</si>
  <si>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</si>
  <si>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</si>
  <si>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</si>
  <si>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</si>
  <si>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</si>
  <si>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</si>
  <si>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</si>
  <si>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</si>
  <si>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</si>
  <si>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</si>
  <si>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</si>
  <si>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</si>
  <si>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</si>
  <si>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</si>
  <si>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</si>
  <si>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</si>
  <si>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</si>
  <si>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</si>
  <si>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</si>
  <si>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</si>
  <si>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</si>
  <si>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</si>
  <si>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</si>
  <si>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</si>
  <si>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</si>
  <si>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</si>
  <si>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</si>
  <si>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</si>
  <si>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</si>
  <si>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</si>
  <si>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</si>
  <si>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</si>
  <si>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</si>
  <si>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</si>
  <si>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</si>
  <si>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</si>
  <si>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</si>
  <si>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</si>
  <si>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</si>
  <si>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</si>
  <si>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</si>
  <si>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</si>
  <si>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</si>
  <si>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</si>
  <si>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</si>
  <si>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</si>
  <si>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</si>
  <si>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</si>
  <si>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</si>
  <si>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</si>
  <si>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</si>
  <si>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</si>
  <si>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</si>
  <si>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</si>
  <si>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</si>
  <si>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</si>
  <si>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</si>
  <si>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</si>
  <si>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</si>
  <si>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</si>
  <si>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</si>
  <si>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</si>
  <si>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</si>
  <si>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</si>
  <si>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</si>
  <si>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</si>
  <si>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</si>
  <si>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</si>
  <si>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</si>
  <si>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</si>
  <si>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</si>
  <si>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</si>
  <si>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</si>
  <si>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</si>
  <si>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</si>
  <si>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</si>
  <si>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</si>
  <si>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</si>
  <si>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</si>
  <si>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</si>
  <si>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</si>
  <si>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</si>
  <si>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</si>
  <si>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</si>
  <si>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</si>
  <si>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</si>
  <si>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</si>
  <si>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</si>
  <si>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</si>
  <si>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</si>
  <si>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</si>
  <si>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</si>
  <si>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</si>
  <si>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</si>
  <si>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</si>
  <si>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</si>
  <si>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</si>
  <si>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</si>
  <si>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</si>
  <si>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</si>
  <si>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</si>
  <si>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</si>
  <si>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</si>
  <si>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</si>
  <si>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</si>
  <si>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</si>
  <si>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</si>
  <si>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</si>
  <si>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</si>
  <si>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</si>
  <si>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</si>
  <si>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</si>
  <si>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</si>
  <si>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</si>
  <si>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</si>
  <si>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</si>
  <si>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</si>
  <si>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</si>
  <si>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</si>
  <si>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</si>
  <si>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</si>
  <si>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</si>
  <si>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</si>
  <si>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</si>
  <si>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</si>
  <si>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</si>
  <si>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</si>
  <si>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</si>
  <si>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</si>
  <si>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</si>
  <si>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</si>
  <si>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</si>
  <si>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</si>
  <si>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</si>
  <si>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</si>
  <si>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</si>
  <si>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</si>
  <si>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</si>
  <si>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</si>
  <si>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</si>
  <si>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</si>
  <si>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</si>
  <si>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</si>
  <si>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</si>
  <si>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</si>
  <si>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</si>
  <si>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FENTI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</si>
  <si>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</si>
  <si>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</si>
  <si>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</si>
  <si>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</si>
  <si>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</si>
  <si>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</si>
  <si>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</si>
  <si>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</si>
  <si>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</si>
  <si>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</si>
  <si>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</si>
  <si>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</si>
  <si>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</si>
  <si>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</si>
  <si>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</si>
  <si>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</si>
  <si>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</si>
  <si>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</si>
  <si>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</si>
  <si>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</si>
  <si>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</si>
  <si>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</si>
  <si>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</si>
  <si>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</si>
  <si>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</si>
  <si>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</si>
  <si>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</si>
  <si>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</si>
  <si>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</si>
  <si>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</si>
  <si>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</si>
  <si>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</si>
  <si>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</si>
  <si>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</si>
  <si>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</si>
  <si>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</si>
  <si>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</si>
  <si>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</si>
  <si>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</si>
  <si>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</si>
  <si>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</si>
  <si>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</si>
  <si>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</si>
  <si>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</si>
  <si>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</si>
  <si>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</si>
  <si>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</si>
  <si>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</si>
  <si>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</si>
  <si>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</si>
  <si>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</si>
  <si>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</si>
  <si>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</si>
  <si>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</si>
  <si>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</si>
  <si>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</si>
  <si>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</si>
  <si>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</si>
  <si>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</si>
  <si>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</si>
  <si>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</si>
  <si>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</si>
  <si>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</si>
  <si>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</si>
  <si>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</si>
  <si>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</si>
  <si>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</si>
  <si>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</si>
  <si>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</si>
  <si>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</si>
  <si>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</si>
  <si>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</si>
  <si>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</si>
  <si>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</si>
  <si>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</si>
  <si>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</si>
  <si>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</si>
  <si>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</si>
  <si>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</si>
  <si>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</si>
  <si>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</si>
  <si>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</si>
  <si>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</si>
  <si>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</si>
  <si>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</si>
  <si>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</si>
  <si>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</si>
  <si>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</si>
  <si>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</si>
  <si>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</si>
  <si>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</si>
  <si>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</si>
  <si>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</si>
  <si>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</si>
  <si>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</si>
  <si>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</si>
  <si>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</si>
  <si>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</si>
  <si>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</si>
  <si>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</si>
  <si>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</si>
  <si>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</si>
  <si>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</si>
  <si>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</si>
  <si>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</si>
  <si>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</si>
  <si>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</si>
  <si>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</si>
  <si>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</si>
  <si>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</si>
  <si>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</si>
  <si>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</si>
  <si>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</si>
  <si>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</si>
  <si>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</si>
  <si>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</si>
  <si>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PT. Tritunggal Citra Mulia Abadi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</si>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</sst>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7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8" borderId="2" xfId="0" applyFont="1" applyFill="1" applyBorder="1" applyAlignment="1">
      <alignment vertical="top"/>
    </xf>
  </cellXfs>
  <cellStyles count="3">
    <cellStyle name="Comma [0]" xfId="1" builtinId="6"/>
    <cellStyle name="Normal" xfId="0" builtinId="0"/>
    <cellStyle name="Normal 2" xfId="2"/>
  </cellStyles>
  <dxfs count="42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73" activePane="bottomRight" state="frozen"/>
      <selection pane="topRight" activeCell="C1" sqref="C1"/>
      <selection pane="bottomLeft" activeCell="A2" sqref="A2"/>
      <selection pane="bottomRight" activeCell="C383" sqref="C383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17341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18058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17405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18089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18148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29987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29962</v>
      </c>
      <c r="B298" s="80" t="s">
        <v>16001</v>
      </c>
      <c r="C298" s="80" t="s">
        <v>1973</v>
      </c>
      <c r="D298" s="80" t="s">
        <v>17408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29886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16843</v>
      </c>
      <c r="B340" s="80" t="s">
        <v>16001</v>
      </c>
      <c r="C340" s="80" t="s">
        <v>16844</v>
      </c>
      <c r="D340" s="80" t="s">
        <v>16845</v>
      </c>
      <c r="E340" s="80" t="s">
        <v>16252</v>
      </c>
      <c r="F340" s="80" t="s">
        <v>15705</v>
      </c>
      <c r="G340" s="80" t="s">
        <v>16846</v>
      </c>
      <c r="H340" s="80" t="s">
        <v>16847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16848</v>
      </c>
      <c r="N340" s="80" t="s">
        <v>14791</v>
      </c>
      <c r="O340" s="80" t="s">
        <v>14737</v>
      </c>
      <c r="P340" s="80" t="s">
        <v>16849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16850</v>
      </c>
      <c r="V340" s="80" t="s">
        <v>16851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16852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16853</v>
      </c>
      <c r="B341" s="80" t="s">
        <v>16001</v>
      </c>
      <c r="C341" s="80" t="s">
        <v>16854</v>
      </c>
      <c r="D341" s="80" t="s">
        <v>16855</v>
      </c>
      <c r="E341" s="80" t="s">
        <v>15429</v>
      </c>
      <c r="F341" s="80" t="s">
        <v>16058</v>
      </c>
      <c r="G341" s="80" t="s">
        <v>14331</v>
      </c>
      <c r="H341" s="80" t="s">
        <v>16856</v>
      </c>
      <c r="I341" s="80" t="s">
        <v>14331</v>
      </c>
      <c r="J341" s="80" t="s">
        <v>16857</v>
      </c>
      <c r="K341" s="80" t="s">
        <v>14331</v>
      </c>
      <c r="L341" s="80" t="s">
        <v>14331</v>
      </c>
      <c r="M341" s="80" t="s">
        <v>16858</v>
      </c>
      <c r="N341" s="80" t="s">
        <v>14914</v>
      </c>
      <c r="O341" s="80" t="s">
        <v>14737</v>
      </c>
      <c r="P341" s="80" t="s">
        <v>16859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16860</v>
      </c>
      <c r="B342" s="80" t="s">
        <v>16001</v>
      </c>
      <c r="C342" s="80" t="s">
        <v>16861</v>
      </c>
      <c r="D342" s="80" t="s">
        <v>16862</v>
      </c>
      <c r="E342" s="80" t="s">
        <v>14701</v>
      </c>
      <c r="F342" s="80" t="s">
        <v>14466</v>
      </c>
      <c r="G342" s="80" t="s">
        <v>16863</v>
      </c>
      <c r="H342" s="80" t="s">
        <v>16864</v>
      </c>
      <c r="I342" s="80" t="s">
        <v>16865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16866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16867</v>
      </c>
      <c r="V342" s="80" t="s">
        <v>16861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16868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16869</v>
      </c>
      <c r="B343" s="80" t="s">
        <v>16001</v>
      </c>
      <c r="C343" s="80" t="s">
        <v>16870</v>
      </c>
      <c r="D343" s="80" t="s">
        <v>16871</v>
      </c>
      <c r="E343" s="80" t="s">
        <v>14686</v>
      </c>
      <c r="F343" s="80" t="s">
        <v>16170</v>
      </c>
      <c r="G343" s="80" t="s">
        <v>16872</v>
      </c>
      <c r="H343" s="80" t="s">
        <v>16873</v>
      </c>
      <c r="I343" s="80" t="s">
        <v>16874</v>
      </c>
      <c r="J343" s="80" t="s">
        <v>1453</v>
      </c>
      <c r="K343" s="80" t="s">
        <v>14331</v>
      </c>
      <c r="L343" s="80" t="s">
        <v>16875</v>
      </c>
      <c r="M343" s="80" t="s">
        <v>16876</v>
      </c>
      <c r="N343" s="80" t="s">
        <v>14830</v>
      </c>
      <c r="O343" s="80" t="s">
        <v>14792</v>
      </c>
      <c r="P343" s="80" t="s">
        <v>16877</v>
      </c>
      <c r="Q343" s="80" t="s">
        <v>1453</v>
      </c>
      <c r="R343" s="80" t="s">
        <v>16878</v>
      </c>
      <c r="S343" s="80" t="s">
        <v>14331</v>
      </c>
      <c r="T343" s="80" t="s">
        <v>14847</v>
      </c>
      <c r="U343" s="80" t="s">
        <v>16879</v>
      </c>
      <c r="V343" s="80" t="s">
        <v>16880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16881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30042</v>
      </c>
      <c r="B344" s="80" t="s">
        <v>16001</v>
      </c>
      <c r="C344" s="80" t="s">
        <v>16882</v>
      </c>
      <c r="D344" s="80" t="s">
        <v>6148</v>
      </c>
      <c r="E344" s="80" t="s">
        <v>16833</v>
      </c>
      <c r="F344" s="80" t="s">
        <v>16883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16884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16885</v>
      </c>
      <c r="V344" s="80" t="s">
        <v>6146</v>
      </c>
      <c r="W344" s="80" t="s">
        <v>16886</v>
      </c>
      <c r="X344" s="80" t="s">
        <v>16887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16888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16889</v>
      </c>
      <c r="D345" s="80" t="s">
        <v>16890</v>
      </c>
      <c r="E345" s="80" t="s">
        <v>14323</v>
      </c>
      <c r="F345" s="80" t="s">
        <v>14402</v>
      </c>
      <c r="G345" s="80" t="s">
        <v>14331</v>
      </c>
      <c r="H345" s="80" t="s">
        <v>16891</v>
      </c>
      <c r="I345" s="80" t="s">
        <v>14331</v>
      </c>
      <c r="J345" s="80" t="s">
        <v>16892</v>
      </c>
      <c r="K345" s="80" t="s">
        <v>14331</v>
      </c>
      <c r="L345" s="80" t="s">
        <v>14331</v>
      </c>
      <c r="M345" s="80" t="s">
        <v>109</v>
      </c>
      <c r="N345" s="80" t="s">
        <v>16893</v>
      </c>
      <c r="O345" s="80" t="s">
        <v>14737</v>
      </c>
      <c r="P345" s="80" t="s">
        <v>16894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16895</v>
      </c>
      <c r="V345" s="80" t="s">
        <v>16896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16897</v>
      </c>
      <c r="AE345" s="80" t="s">
        <v>14743</v>
      </c>
      <c r="AF345" s="80" t="s">
        <v>16898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16899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16900</v>
      </c>
      <c r="Q346" s="80" t="s">
        <v>14909</v>
      </c>
      <c r="R346" s="80" t="s">
        <v>14909</v>
      </c>
      <c r="S346" s="80" t="s">
        <v>14331</v>
      </c>
      <c r="T346" s="80" t="s">
        <v>16901</v>
      </c>
      <c r="U346" s="80" t="s">
        <v>16902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16903</v>
      </c>
      <c r="D347" s="80" t="s">
        <v>16904</v>
      </c>
      <c r="E347" s="80" t="s">
        <v>14701</v>
      </c>
      <c r="F347" s="80" t="s">
        <v>16280</v>
      </c>
      <c r="G347" s="80" t="s">
        <v>16905</v>
      </c>
      <c r="H347" s="80" t="s">
        <v>16906</v>
      </c>
      <c r="I347" s="80" t="s">
        <v>16907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16908</v>
      </c>
      <c r="Q347" s="80" t="s">
        <v>1453</v>
      </c>
      <c r="R347" s="80" t="s">
        <v>1453</v>
      </c>
      <c r="S347" s="80" t="s">
        <v>14331</v>
      </c>
      <c r="T347" s="80" t="s">
        <v>16909</v>
      </c>
      <c r="U347" s="80" t="s">
        <v>16910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16911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17363</v>
      </c>
      <c r="B348" s="80" t="s">
        <v>16001</v>
      </c>
      <c r="C348" s="80" t="s">
        <v>16665</v>
      </c>
      <c r="D348" s="80" t="s">
        <v>16912</v>
      </c>
      <c r="E348" s="80" t="s">
        <v>14323</v>
      </c>
      <c r="F348" s="80" t="s">
        <v>16913</v>
      </c>
      <c r="G348" s="80" t="s">
        <v>16914</v>
      </c>
      <c r="H348" s="80" t="s">
        <v>16915</v>
      </c>
      <c r="I348" s="80" t="s">
        <v>16916</v>
      </c>
      <c r="J348" s="80" t="s">
        <v>1453</v>
      </c>
      <c r="K348" s="80" t="s">
        <v>14331</v>
      </c>
      <c r="L348" s="80" t="s">
        <v>16917</v>
      </c>
      <c r="M348" s="80" t="s">
        <v>15126</v>
      </c>
      <c r="N348" s="80" t="s">
        <v>14791</v>
      </c>
      <c r="O348" s="80" t="s">
        <v>14792</v>
      </c>
      <c r="P348" s="80" t="s">
        <v>16918</v>
      </c>
      <c r="Q348" s="80" t="s">
        <v>1453</v>
      </c>
      <c r="R348" s="80" t="s">
        <v>1453</v>
      </c>
      <c r="S348" s="80" t="s">
        <v>14331</v>
      </c>
      <c r="T348" s="80" t="s">
        <v>16919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16920</v>
      </c>
      <c r="B349" s="80" t="s">
        <v>16001</v>
      </c>
      <c r="C349" s="80" t="s">
        <v>16921</v>
      </c>
      <c r="D349" s="80" t="s">
        <v>16922</v>
      </c>
      <c r="E349" s="80" t="s">
        <v>14686</v>
      </c>
      <c r="F349" s="80" t="s">
        <v>14460</v>
      </c>
      <c r="G349" s="80" t="s">
        <v>16923</v>
      </c>
      <c r="H349" s="80" t="s">
        <v>16924</v>
      </c>
      <c r="I349" s="80" t="s">
        <v>16925</v>
      </c>
      <c r="J349" s="80" t="s">
        <v>16926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16927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16928</v>
      </c>
      <c r="V349" s="80" t="s">
        <v>16929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16930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16931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16932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16933</v>
      </c>
      <c r="D351" s="80" t="s">
        <v>10137</v>
      </c>
      <c r="E351" s="80" t="s">
        <v>14395</v>
      </c>
      <c r="F351" s="80" t="s">
        <v>16883</v>
      </c>
      <c r="G351" s="80" t="s">
        <v>16934</v>
      </c>
      <c r="H351" s="80" t="s">
        <v>16935</v>
      </c>
      <c r="I351" s="80" t="s">
        <v>14909</v>
      </c>
      <c r="J351" s="80" t="s">
        <v>14909</v>
      </c>
      <c r="K351" s="80" t="s">
        <v>14331</v>
      </c>
      <c r="L351" s="80" t="s">
        <v>16936</v>
      </c>
      <c r="M351" s="80" t="s">
        <v>16848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16937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16938</v>
      </c>
      <c r="B352" s="80" t="s">
        <v>16001</v>
      </c>
      <c r="C352" s="80" t="s">
        <v>16939</v>
      </c>
      <c r="D352" s="80" t="s">
        <v>16940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16941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16942</v>
      </c>
      <c r="V352" s="80" t="s">
        <v>16943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16944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16945</v>
      </c>
      <c r="B353" s="80" t="s">
        <v>16001</v>
      </c>
      <c r="C353" s="80" t="s">
        <v>16946</v>
      </c>
      <c r="D353" s="80" t="s">
        <v>16947</v>
      </c>
      <c r="E353" s="80" t="s">
        <v>14701</v>
      </c>
      <c r="F353" s="80" t="s">
        <v>14466</v>
      </c>
      <c r="G353" s="80" t="s">
        <v>16948</v>
      </c>
      <c r="H353" s="80" t="s">
        <v>16949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16950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16951</v>
      </c>
      <c r="V353" s="80" t="s">
        <v>16952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16953</v>
      </c>
      <c r="E354" s="80" t="s">
        <v>14275</v>
      </c>
      <c r="F354" s="80" t="s">
        <v>16883</v>
      </c>
      <c r="G354" s="80" t="s">
        <v>16954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16955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16956</v>
      </c>
      <c r="V354" s="80" t="s">
        <v>16957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16958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16959</v>
      </c>
      <c r="B355" s="80" t="s">
        <v>16001</v>
      </c>
      <c r="C355" s="80" t="s">
        <v>16960</v>
      </c>
      <c r="D355" s="80" t="s">
        <v>16961</v>
      </c>
      <c r="E355" s="80" t="s">
        <v>14275</v>
      </c>
      <c r="F355" s="80" t="s">
        <v>16962</v>
      </c>
      <c r="G355" s="80" t="s">
        <v>16963</v>
      </c>
      <c r="H355" s="80" t="s">
        <v>16964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16965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16966</v>
      </c>
      <c r="V355" s="80" t="s">
        <v>16967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16968</v>
      </c>
      <c r="H356" s="80" t="s">
        <v>16969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16970</v>
      </c>
      <c r="V356" s="80" t="s">
        <v>16971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16972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16973</v>
      </c>
      <c r="B357" s="80" t="s">
        <v>16001</v>
      </c>
      <c r="C357" s="80" t="s">
        <v>16974</v>
      </c>
      <c r="D357" s="80" t="s">
        <v>16975</v>
      </c>
      <c r="E357" s="80" t="s">
        <v>14465</v>
      </c>
      <c r="F357" s="80" t="s">
        <v>14683</v>
      </c>
      <c r="G357" s="80" t="s">
        <v>16976</v>
      </c>
      <c r="H357" s="80" t="s">
        <v>16977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16978</v>
      </c>
      <c r="V357" s="80" t="s">
        <v>16979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16980</v>
      </c>
      <c r="B358" s="80" t="s">
        <v>16001</v>
      </c>
      <c r="C358" s="80" t="s">
        <v>16981</v>
      </c>
      <c r="D358" s="80" t="s">
        <v>16982</v>
      </c>
      <c r="E358" s="80" t="s">
        <v>14701</v>
      </c>
      <c r="F358" s="80" t="s">
        <v>16279</v>
      </c>
      <c r="G358" s="80" t="s">
        <v>16983</v>
      </c>
      <c r="H358" s="80" t="s">
        <v>16984</v>
      </c>
      <c r="I358" s="80" t="s">
        <v>16985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16986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16987</v>
      </c>
      <c r="V358" s="80" t="s">
        <v>16988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16989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16990</v>
      </c>
      <c r="B359" s="80" t="s">
        <v>16001</v>
      </c>
      <c r="C359" s="80" t="s">
        <v>16991</v>
      </c>
      <c r="D359" s="80" t="s">
        <v>16992</v>
      </c>
      <c r="E359" s="80" t="s">
        <v>14275</v>
      </c>
      <c r="F359" s="80" t="s">
        <v>14670</v>
      </c>
      <c r="G359" s="80" t="s">
        <v>16993</v>
      </c>
      <c r="H359" s="80" t="s">
        <v>16994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16995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16996</v>
      </c>
      <c r="V359" s="80" t="s">
        <v>16997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16998</v>
      </c>
      <c r="B360" s="80" t="s">
        <v>16001</v>
      </c>
      <c r="C360" s="80" t="s">
        <v>16999</v>
      </c>
      <c r="D360" s="80" t="s">
        <v>17000</v>
      </c>
      <c r="E360" s="80" t="s">
        <v>16279</v>
      </c>
      <c r="F360" s="80" t="s">
        <v>16279</v>
      </c>
      <c r="G360" s="80" t="s">
        <v>14331</v>
      </c>
      <c r="H360" s="80" t="s">
        <v>17001</v>
      </c>
      <c r="I360" s="80" t="s">
        <v>17002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17003</v>
      </c>
      <c r="B361" s="80" t="s">
        <v>16001</v>
      </c>
      <c r="C361" s="80" t="s">
        <v>17004</v>
      </c>
      <c r="D361" s="80" t="s">
        <v>17005</v>
      </c>
      <c r="E361" s="80" t="s">
        <v>14669</v>
      </c>
      <c r="F361" s="80" t="s">
        <v>14670</v>
      </c>
      <c r="G361" s="80" t="s">
        <v>14331</v>
      </c>
      <c r="H361" s="80" t="s">
        <v>17006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17007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17008</v>
      </c>
      <c r="V361" s="80" t="s">
        <v>17009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17010</v>
      </c>
      <c r="B362" s="80" t="s">
        <v>16001</v>
      </c>
      <c r="C362" s="80" t="s">
        <v>17011</v>
      </c>
      <c r="D362" s="80" t="s">
        <v>17012</v>
      </c>
      <c r="E362" s="80" t="s">
        <v>17013</v>
      </c>
      <c r="F362" s="80" t="s">
        <v>14626</v>
      </c>
      <c r="G362" s="80" t="s">
        <v>17014</v>
      </c>
      <c r="H362" s="80" t="s">
        <v>17015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17016</v>
      </c>
      <c r="Q362" s="80" t="s">
        <v>1453</v>
      </c>
      <c r="R362" s="80" t="s">
        <v>17016</v>
      </c>
      <c r="S362" s="80" t="s">
        <v>14331</v>
      </c>
      <c r="T362" s="80" t="s">
        <v>14859</v>
      </c>
      <c r="U362" s="80" t="s">
        <v>17017</v>
      </c>
      <c r="V362" s="80" t="s">
        <v>17018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17019</v>
      </c>
      <c r="D363" s="80" t="s">
        <v>8362</v>
      </c>
      <c r="E363" s="80" t="s">
        <v>14395</v>
      </c>
      <c r="F363" s="80" t="s">
        <v>17020</v>
      </c>
      <c r="G363" s="80" t="s">
        <v>14331</v>
      </c>
      <c r="H363" s="80" t="s">
        <v>17021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17022</v>
      </c>
      <c r="Q363" s="80" t="s">
        <v>1453</v>
      </c>
      <c r="R363" s="80" t="s">
        <v>1453</v>
      </c>
      <c r="S363" s="80" t="s">
        <v>14331</v>
      </c>
      <c r="T363" s="80" t="s">
        <v>17023</v>
      </c>
      <c r="U363" s="80" t="s">
        <v>17024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17025</v>
      </c>
      <c r="AE363" s="80" t="s">
        <v>14743</v>
      </c>
      <c r="AF363" s="80" t="s">
        <v>16898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17026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17027</v>
      </c>
      <c r="V364" s="80" t="s">
        <v>17028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17029</v>
      </c>
      <c r="B365" s="80" t="s">
        <v>16001</v>
      </c>
      <c r="C365" s="80" t="s">
        <v>17030</v>
      </c>
      <c r="D365" s="80" t="s">
        <v>17031</v>
      </c>
      <c r="E365" s="80" t="s">
        <v>17032</v>
      </c>
      <c r="F365" s="80" t="s">
        <v>17033</v>
      </c>
      <c r="G365" s="80" t="s">
        <v>17034</v>
      </c>
      <c r="H365" s="80" t="s">
        <v>17035</v>
      </c>
      <c r="I365" s="80" t="s">
        <v>17036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17037</v>
      </c>
      <c r="R365" s="80" t="s">
        <v>1453</v>
      </c>
      <c r="S365" s="80" t="s">
        <v>14331</v>
      </c>
      <c r="T365" s="80" t="s">
        <v>14882</v>
      </c>
      <c r="U365" s="80" t="s">
        <v>17038</v>
      </c>
      <c r="V365" s="80" t="s">
        <v>17037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17039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17040</v>
      </c>
      <c r="B366" s="80" t="s">
        <v>16001</v>
      </c>
      <c r="C366" s="80" t="s">
        <v>17041</v>
      </c>
      <c r="D366" s="80" t="s">
        <v>17042</v>
      </c>
      <c r="E366" s="80" t="s">
        <v>16252</v>
      </c>
      <c r="F366" s="80" t="s">
        <v>14396</v>
      </c>
      <c r="G366" s="80" t="s">
        <v>17043</v>
      </c>
      <c r="H366" s="80" t="s">
        <v>17044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17045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17046</v>
      </c>
      <c r="V366" s="80" t="s">
        <v>17047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17048</v>
      </c>
      <c r="B367" s="80" t="s">
        <v>16001</v>
      </c>
      <c r="C367" s="80" t="s">
        <v>17049</v>
      </c>
      <c r="D367" s="80" t="s">
        <v>17050</v>
      </c>
      <c r="E367" s="80" t="s">
        <v>14476</v>
      </c>
      <c r="F367" s="80" t="s">
        <v>15346</v>
      </c>
      <c r="G367" s="80" t="s">
        <v>17051</v>
      </c>
      <c r="H367" s="80" t="s">
        <v>17052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17053</v>
      </c>
      <c r="V367" s="80" t="s">
        <v>17054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17055</v>
      </c>
      <c r="B368" s="80" t="s">
        <v>16001</v>
      </c>
      <c r="C368" s="80" t="s">
        <v>17056</v>
      </c>
      <c r="D368" s="80" t="s">
        <v>17057</v>
      </c>
      <c r="E368" s="80" t="s">
        <v>14332</v>
      </c>
      <c r="F368" s="80" t="s">
        <v>14324</v>
      </c>
      <c r="G368" s="80" t="s">
        <v>17058</v>
      </c>
      <c r="H368" s="80" t="s">
        <v>17059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17060</v>
      </c>
      <c r="B369" s="80" t="s">
        <v>16001</v>
      </c>
      <c r="C369" s="80" t="s">
        <v>17061</v>
      </c>
      <c r="D369" s="80" t="s">
        <v>17062</v>
      </c>
      <c r="E369" s="80" t="s">
        <v>14332</v>
      </c>
      <c r="F369" s="80" t="s">
        <v>14324</v>
      </c>
      <c r="G369" s="80" t="s">
        <v>17063</v>
      </c>
      <c r="H369" s="80" t="s">
        <v>17064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17065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17066</v>
      </c>
      <c r="D370" s="80" t="s">
        <v>8994</v>
      </c>
      <c r="E370" s="80" t="s">
        <v>14395</v>
      </c>
      <c r="F370" s="80" t="s">
        <v>15152</v>
      </c>
      <c r="G370" s="80" t="s">
        <v>17067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17068</v>
      </c>
      <c r="Q370" s="80" t="s">
        <v>17069</v>
      </c>
      <c r="R370" s="80" t="s">
        <v>14909</v>
      </c>
      <c r="S370" s="80" t="s">
        <v>14331</v>
      </c>
      <c r="T370" s="80" t="s">
        <v>16243</v>
      </c>
      <c r="U370" s="80" t="s">
        <v>17070</v>
      </c>
      <c r="V370" s="80" t="s">
        <v>17071</v>
      </c>
      <c r="W370" s="80" t="s">
        <v>17072</v>
      </c>
      <c r="X370" s="80" t="s">
        <v>17072</v>
      </c>
      <c r="Y370" s="80" t="s">
        <v>14331</v>
      </c>
      <c r="Z370" s="80" t="s">
        <v>14742</v>
      </c>
      <c r="AA370" s="80" t="s">
        <v>14331</v>
      </c>
      <c r="AB370" s="80" t="s">
        <v>17073</v>
      </c>
      <c r="AC370" s="80" t="s">
        <v>14743</v>
      </c>
      <c r="AD370" s="80" t="s">
        <v>17074</v>
      </c>
      <c r="AE370" s="80" t="s">
        <v>14743</v>
      </c>
      <c r="AF370" s="80" t="s">
        <v>16898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17075</v>
      </c>
      <c r="B371" s="80" t="s">
        <v>16001</v>
      </c>
      <c r="C371" s="80" t="s">
        <v>17076</v>
      </c>
      <c r="D371" s="80" t="s">
        <v>17077</v>
      </c>
      <c r="E371" s="80" t="s">
        <v>16279</v>
      </c>
      <c r="F371" s="80" t="s">
        <v>16279</v>
      </c>
      <c r="G371" s="80" t="s">
        <v>14331</v>
      </c>
      <c r="H371" s="80" t="s">
        <v>17078</v>
      </c>
      <c r="I371" s="80" t="s">
        <v>17002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17079</v>
      </c>
      <c r="U371" s="80" t="s">
        <v>17080</v>
      </c>
      <c r="V371" s="80" t="s">
        <v>17081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17082</v>
      </c>
      <c r="B372" s="80" t="s">
        <v>16001</v>
      </c>
      <c r="C372" s="80" t="s">
        <v>17083</v>
      </c>
      <c r="D372" s="80" t="s">
        <v>17084</v>
      </c>
      <c r="E372" s="80" t="s">
        <v>16252</v>
      </c>
      <c r="F372" s="80" t="s">
        <v>17085</v>
      </c>
      <c r="G372" s="80" t="s">
        <v>17086</v>
      </c>
      <c r="H372" s="80" t="s">
        <v>17087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17088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17089</v>
      </c>
      <c r="V372" s="80" t="s">
        <v>17090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17091</v>
      </c>
      <c r="B373" s="80" t="s">
        <v>16001</v>
      </c>
      <c r="C373" s="80" t="s">
        <v>17092</v>
      </c>
      <c r="D373" s="80" t="s">
        <v>17093</v>
      </c>
      <c r="E373" s="80" t="s">
        <v>14307</v>
      </c>
      <c r="F373" s="80" t="s">
        <v>14324</v>
      </c>
      <c r="G373" s="80" t="s">
        <v>17094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17095</v>
      </c>
      <c r="B374" s="80" t="s">
        <v>16001</v>
      </c>
      <c r="C374" s="80" t="s">
        <v>17096</v>
      </c>
      <c r="D374" s="80" t="s">
        <v>17097</v>
      </c>
      <c r="E374" s="80" t="s">
        <v>14307</v>
      </c>
      <c r="F374" s="80" t="s">
        <v>14324</v>
      </c>
      <c r="G374" s="80" t="s">
        <v>17098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17099</v>
      </c>
      <c r="B375" s="80" t="s">
        <v>16001</v>
      </c>
      <c r="C375" s="80" t="s">
        <v>17100</v>
      </c>
      <c r="D375" s="80" t="s">
        <v>17101</v>
      </c>
      <c r="E375" s="80" t="s">
        <v>16138</v>
      </c>
      <c r="F375" s="80" t="s">
        <v>17102</v>
      </c>
      <c r="G375" s="80" t="s">
        <v>17103</v>
      </c>
      <c r="H375" s="80" t="s">
        <v>17104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17105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17106</v>
      </c>
      <c r="V375" s="80" t="s">
        <v>17100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17107</v>
      </c>
      <c r="B376" s="80" t="s">
        <v>16001</v>
      </c>
      <c r="C376" s="80" t="s">
        <v>17108</v>
      </c>
      <c r="D376" s="80" t="s">
        <v>17109</v>
      </c>
      <c r="E376" s="80" t="s">
        <v>14476</v>
      </c>
      <c r="F376" s="80" t="s">
        <v>14396</v>
      </c>
      <c r="G376" s="80" t="s">
        <v>17110</v>
      </c>
      <c r="H376" s="80" t="s">
        <v>17111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17112</v>
      </c>
      <c r="V376" s="80" t="s">
        <v>17113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17114</v>
      </c>
      <c r="B377" s="80" t="s">
        <v>16001</v>
      </c>
      <c r="C377" s="80" t="s">
        <v>17115</v>
      </c>
      <c r="D377" s="80" t="s">
        <v>17116</v>
      </c>
      <c r="E377" s="80" t="s">
        <v>14275</v>
      </c>
      <c r="F377" s="80" t="s">
        <v>14436</v>
      </c>
      <c r="G377" s="80" t="s">
        <v>14331</v>
      </c>
      <c r="H377" s="80" t="s">
        <v>17117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17118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17119</v>
      </c>
      <c r="V377" s="80" t="s">
        <v>17115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17120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17121</v>
      </c>
      <c r="B378" s="80" t="s">
        <v>16001</v>
      </c>
      <c r="C378" s="80" t="s">
        <v>17122</v>
      </c>
      <c r="D378" s="80" t="s">
        <v>17123</v>
      </c>
      <c r="E378" s="80" t="s">
        <v>14476</v>
      </c>
      <c r="F378" s="80" t="s">
        <v>14396</v>
      </c>
      <c r="G378" s="80" t="s">
        <v>14331</v>
      </c>
      <c r="H378" s="80" t="s">
        <v>17124</v>
      </c>
      <c r="I378" s="80" t="s">
        <v>17125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17126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17127</v>
      </c>
      <c r="B379" s="80" t="s">
        <v>16001</v>
      </c>
      <c r="C379" s="80" t="s">
        <v>17128</v>
      </c>
      <c r="D379" s="80" t="s">
        <v>17129</v>
      </c>
      <c r="E379" s="80" t="s">
        <v>14686</v>
      </c>
      <c r="F379" s="80" t="s">
        <v>14396</v>
      </c>
      <c r="G379" s="80" t="s">
        <v>1453</v>
      </c>
      <c r="H379" s="80" t="s">
        <v>17130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17131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17132</v>
      </c>
      <c r="B380" s="80" t="s">
        <v>16001</v>
      </c>
      <c r="C380" s="80" t="s">
        <v>17133</v>
      </c>
      <c r="D380" s="80" t="s">
        <v>17134</v>
      </c>
      <c r="E380" s="80" t="s">
        <v>14323</v>
      </c>
      <c r="F380" s="80" t="s">
        <v>15346</v>
      </c>
      <c r="G380" s="80" t="s">
        <v>17135</v>
      </c>
      <c r="H380" s="80" t="s">
        <v>17136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17137</v>
      </c>
      <c r="V380" s="80" t="s">
        <v>17138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17139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17140</v>
      </c>
      <c r="B381" s="80" t="s">
        <v>16001</v>
      </c>
      <c r="C381" s="80" t="s">
        <v>17141</v>
      </c>
      <c r="D381" s="80" t="s">
        <v>17142</v>
      </c>
      <c r="E381" s="80" t="s">
        <v>14476</v>
      </c>
      <c r="F381" s="80" t="s">
        <v>14402</v>
      </c>
      <c r="G381" s="80" t="s">
        <v>17143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17144</v>
      </c>
      <c r="V381" s="80" t="s">
        <v>17145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17146</v>
      </c>
      <c r="D382" s="80" t="s">
        <v>17147</v>
      </c>
      <c r="E382" s="80" t="s">
        <v>14686</v>
      </c>
      <c r="F382" s="80" t="s">
        <v>17148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17149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17150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17151</v>
      </c>
      <c r="V382" s="80" t="s">
        <v>17152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17153</v>
      </c>
      <c r="B383" s="80" t="s">
        <v>16001</v>
      </c>
      <c r="C383" s="80" t="s">
        <v>17154</v>
      </c>
      <c r="D383" s="80" t="s">
        <v>17155</v>
      </c>
      <c r="E383" s="80" t="s">
        <v>15458</v>
      </c>
      <c r="F383" s="80" t="s">
        <v>16004</v>
      </c>
      <c r="G383" s="80" t="s">
        <v>17156</v>
      </c>
      <c r="H383" s="80" t="s">
        <v>17157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17158</v>
      </c>
      <c r="N383" s="80" t="s">
        <v>14889</v>
      </c>
      <c r="O383" s="80" t="s">
        <v>14737</v>
      </c>
      <c r="P383" s="80" t="s">
        <v>17159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30651</v>
      </c>
      <c r="B384" s="80" t="s">
        <v>16001</v>
      </c>
      <c r="C384" s="80" t="s">
        <v>17160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17161</v>
      </c>
      <c r="L384" s="80" t="s">
        <v>14331</v>
      </c>
      <c r="M384" s="80" t="s">
        <v>17162</v>
      </c>
      <c r="N384" s="80" t="s">
        <v>14331</v>
      </c>
      <c r="O384" s="80" t="s">
        <v>14737</v>
      </c>
      <c r="P384" s="80" t="s">
        <v>17163</v>
      </c>
      <c r="Q384" s="80" t="s">
        <v>14331</v>
      </c>
      <c r="R384" s="80" t="s">
        <v>14331</v>
      </c>
      <c r="S384" s="80" t="s">
        <v>6</v>
      </c>
      <c r="T384" s="80" t="s">
        <v>17164</v>
      </c>
      <c r="U384" s="80" t="s">
        <v>17165</v>
      </c>
      <c r="V384" s="80" t="s">
        <v>17166</v>
      </c>
      <c r="W384" s="80" t="s">
        <v>17167</v>
      </c>
      <c r="X384" s="80" t="s">
        <v>17168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17169</v>
      </c>
      <c r="AE384" s="80" t="s">
        <v>14743</v>
      </c>
      <c r="AF384" s="80" t="s">
        <v>17170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17171</v>
      </c>
      <c r="B385" s="80" t="s">
        <v>16001</v>
      </c>
      <c r="C385" s="80" t="s">
        <v>17172</v>
      </c>
      <c r="D385" s="80" t="s">
        <v>17173</v>
      </c>
      <c r="E385" s="80" t="s">
        <v>14332</v>
      </c>
      <c r="F385" s="80" t="s">
        <v>14324</v>
      </c>
      <c r="G385" s="80" t="s">
        <v>17174</v>
      </c>
      <c r="H385" s="80" t="s">
        <v>17175</v>
      </c>
      <c r="I385" s="80" t="s">
        <v>17176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17177</v>
      </c>
      <c r="Q385" s="80" t="s">
        <v>1453</v>
      </c>
      <c r="R385" s="80" t="s">
        <v>17178</v>
      </c>
      <c r="S385" s="80" t="s">
        <v>14331</v>
      </c>
      <c r="T385" s="80" t="s">
        <v>17179</v>
      </c>
      <c r="U385" s="80" t="s">
        <v>17180</v>
      </c>
      <c r="V385" s="80" t="s">
        <v>17181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17182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17183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17184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17185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17186</v>
      </c>
      <c r="V386" s="80" t="s">
        <v>17185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17187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17188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17189</v>
      </c>
      <c r="V387" s="80" t="s">
        <v>17188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17190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17191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17192</v>
      </c>
      <c r="I389" s="80" t="s">
        <v>14331</v>
      </c>
      <c r="J389" s="80" t="s">
        <v>14331</v>
      </c>
      <c r="K389" s="80" t="s">
        <v>17193</v>
      </c>
      <c r="L389" s="80" t="s">
        <v>14331</v>
      </c>
      <c r="M389" s="80" t="s">
        <v>17194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17195</v>
      </c>
      <c r="V389" s="80" t="s">
        <v>17196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17197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17198</v>
      </c>
      <c r="V390" s="80" t="s">
        <v>17199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17200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17201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17202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17203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17204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17205</v>
      </c>
      <c r="V392" s="80" t="s">
        <v>17204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17206</v>
      </c>
      <c r="I393" s="80" t="s">
        <v>14909</v>
      </c>
      <c r="J393" s="80" t="s">
        <v>17207</v>
      </c>
      <c r="K393" s="80" t="s">
        <v>14331</v>
      </c>
      <c r="L393" s="80" t="s">
        <v>17208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17209</v>
      </c>
      <c r="V393" s="80" t="s">
        <v>17210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17211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17212</v>
      </c>
      <c r="V394" s="80" t="s">
        <v>17213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17214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17194</v>
      </c>
      <c r="N395" s="80" t="s">
        <v>14764</v>
      </c>
      <c r="O395" s="80" t="s">
        <v>14737</v>
      </c>
      <c r="P395" s="80" t="s">
        <v>17215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17216</v>
      </c>
      <c r="V395" s="80" t="s">
        <v>17217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17218</v>
      </c>
      <c r="E396" s="80" t="s">
        <v>14332</v>
      </c>
      <c r="F396" s="80" t="s">
        <v>14324</v>
      </c>
      <c r="G396" s="80" t="s">
        <v>14405</v>
      </c>
      <c r="H396" s="80" t="s">
        <v>17219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17220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17221</v>
      </c>
      <c r="V396" s="80" t="s">
        <v>17222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17223</v>
      </c>
      <c r="D397" s="80" t="s">
        <v>17218</v>
      </c>
      <c r="E397" s="80" t="s">
        <v>14332</v>
      </c>
      <c r="F397" s="80" t="s">
        <v>14324</v>
      </c>
      <c r="G397" s="80" t="s">
        <v>14406</v>
      </c>
      <c r="H397" s="80" t="s">
        <v>17219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17220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17221</v>
      </c>
      <c r="V397" s="80" t="s">
        <v>17222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17224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17225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17226</v>
      </c>
      <c r="V398" s="80" t="s">
        <v>17227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17228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17229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17230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17231</v>
      </c>
      <c r="V399" s="80" t="s">
        <v>17232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17233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17234</v>
      </c>
      <c r="I400" s="80" t="s">
        <v>17235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17236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17237</v>
      </c>
      <c r="V400" s="80" t="s">
        <v>17236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17238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17239</v>
      </c>
      <c r="V401" s="80" t="s">
        <v>17238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17240</v>
      </c>
      <c r="Q402" s="80" t="s">
        <v>17240</v>
      </c>
      <c r="R402" s="80" t="s">
        <v>17240</v>
      </c>
      <c r="S402" s="80" t="s">
        <v>14331</v>
      </c>
      <c r="T402" s="80" t="s">
        <v>14794</v>
      </c>
      <c r="U402" s="80" t="s">
        <v>17241</v>
      </c>
      <c r="V402" s="80" t="s">
        <v>17242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17243</v>
      </c>
      <c r="D403" s="80" t="s">
        <v>17244</v>
      </c>
      <c r="E403" s="80" t="s">
        <v>14275</v>
      </c>
      <c r="F403" s="80" t="s">
        <v>14402</v>
      </c>
      <c r="G403" s="80" t="s">
        <v>17245</v>
      </c>
      <c r="H403" s="80" t="s">
        <v>17224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17246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17226</v>
      </c>
      <c r="V403" s="80" t="s">
        <v>17227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17247</v>
      </c>
      <c r="D404" s="80" t="s">
        <v>17248</v>
      </c>
      <c r="E404" s="80" t="s">
        <v>14326</v>
      </c>
      <c r="F404" s="80" t="s">
        <v>14324</v>
      </c>
      <c r="G404" s="80" t="s">
        <v>14346</v>
      </c>
      <c r="H404" s="80" t="s">
        <v>17249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17250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17251</v>
      </c>
      <c r="V404" s="80" t="s">
        <v>17252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17253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17254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17255</v>
      </c>
      <c r="V405" s="80" t="s">
        <v>17256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17257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17258</v>
      </c>
      <c r="I406" s="80" t="s">
        <v>14331</v>
      </c>
      <c r="J406" s="80" t="s">
        <v>14331</v>
      </c>
      <c r="K406" s="80" t="s">
        <v>14331</v>
      </c>
      <c r="L406" s="80" t="s">
        <v>17259</v>
      </c>
      <c r="M406" s="80" t="s">
        <v>14800</v>
      </c>
      <c r="N406" s="80" t="s">
        <v>14801</v>
      </c>
      <c r="O406" s="80" t="s">
        <v>14737</v>
      </c>
      <c r="P406" s="80" t="s">
        <v>17260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17261</v>
      </c>
      <c r="V406" s="80" t="s">
        <v>17262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17263</v>
      </c>
      <c r="Q407" s="80" t="s">
        <v>17264</v>
      </c>
      <c r="R407" s="80" t="s">
        <v>14909</v>
      </c>
      <c r="S407" s="80" t="s">
        <v>14331</v>
      </c>
      <c r="T407" s="80" t="s">
        <v>14794</v>
      </c>
      <c r="U407" s="80" t="s">
        <v>17265</v>
      </c>
      <c r="V407" s="80" t="s">
        <v>17266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29803</v>
      </c>
      <c r="B408" s="80" t="s">
        <v>14304</v>
      </c>
      <c r="C408" s="80" t="s">
        <v>14425</v>
      </c>
      <c r="D408" s="80" t="s">
        <v>17267</v>
      </c>
      <c r="E408" s="80" t="s">
        <v>14332</v>
      </c>
      <c r="F408" s="80" t="s">
        <v>14324</v>
      </c>
      <c r="G408" s="80" t="s">
        <v>14435</v>
      </c>
      <c r="H408" s="80" t="s">
        <v>17268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17269</v>
      </c>
      <c r="E409" s="80" t="s">
        <v>14332</v>
      </c>
      <c r="F409" s="80" t="s">
        <v>14436</v>
      </c>
      <c r="G409" s="80" t="s">
        <v>14437</v>
      </c>
      <c r="H409" s="80" t="s">
        <v>17270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17271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17272</v>
      </c>
      <c r="V409" s="80" t="s">
        <v>17271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17273</v>
      </c>
      <c r="E410" s="80" t="s">
        <v>14275</v>
      </c>
      <c r="F410" s="80" t="s">
        <v>14396</v>
      </c>
      <c r="G410" s="80" t="s">
        <v>14438</v>
      </c>
      <c r="H410" s="80" t="s">
        <v>17274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17275</v>
      </c>
      <c r="V410" s="80" t="s">
        <v>17276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17277</v>
      </c>
      <c r="E411" s="80" t="s">
        <v>14275</v>
      </c>
      <c r="F411" s="80" t="s">
        <v>14439</v>
      </c>
      <c r="G411" s="80" t="s">
        <v>14440</v>
      </c>
      <c r="H411" s="80" t="s">
        <v>17278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17279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17280</v>
      </c>
      <c r="V411" s="80" t="s">
        <v>17279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17281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17282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17283</v>
      </c>
      <c r="V412" s="80" t="s">
        <v>17282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17284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17285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17286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17287</v>
      </c>
      <c r="Q414" s="80" t="s">
        <v>17288</v>
      </c>
      <c r="R414" s="80" t="s">
        <v>1453</v>
      </c>
      <c r="S414" s="80" t="s">
        <v>14331</v>
      </c>
      <c r="T414" s="80" t="s">
        <v>14794</v>
      </c>
      <c r="U414" s="80" t="s">
        <v>17289</v>
      </c>
      <c r="V414" s="80" t="s">
        <v>17290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17291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17292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17293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17294</v>
      </c>
      <c r="V415" s="80" t="s">
        <v>17295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17296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17297</v>
      </c>
      <c r="V416" s="80" t="s">
        <v>17298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17299</v>
      </c>
      <c r="D417" s="80" t="s">
        <v>17300</v>
      </c>
      <c r="E417" s="80" t="s">
        <v>14465</v>
      </c>
      <c r="F417" s="80" t="s">
        <v>14466</v>
      </c>
      <c r="G417" s="80" t="s">
        <v>14467</v>
      </c>
      <c r="H417" s="80" t="s">
        <v>17301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17302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17303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17304</v>
      </c>
      <c r="X418" s="80" t="s">
        <v>17305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17306</v>
      </c>
      <c r="Q422" s="80" t="s">
        <v>17306</v>
      </c>
      <c r="R422" s="80" t="s">
        <v>17306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17307</v>
      </c>
      <c r="U423" s="80" t="s">
        <v>17307</v>
      </c>
      <c r="V423" s="80" t="s">
        <v>17307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17308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17309</v>
      </c>
      <c r="E431" s="80" t="s">
        <v>14395</v>
      </c>
      <c r="F431" s="80" t="s">
        <v>14460</v>
      </c>
      <c r="G431" s="80" t="s">
        <v>14461</v>
      </c>
      <c r="H431" s="80" t="s">
        <v>17310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17311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17312</v>
      </c>
      <c r="V431" s="80" t="s">
        <v>17311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17313</v>
      </c>
      <c r="E432" s="80" t="s">
        <v>14275</v>
      </c>
      <c r="F432" s="80" t="s">
        <v>14324</v>
      </c>
      <c r="G432" s="80" t="s">
        <v>14462</v>
      </c>
      <c r="H432" s="80" t="s">
        <v>17314</v>
      </c>
      <c r="I432" s="80" t="s">
        <v>17315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17316</v>
      </c>
      <c r="D433" s="80" t="s">
        <v>17317</v>
      </c>
      <c r="E433" s="80" t="s">
        <v>14326</v>
      </c>
      <c r="F433" s="80" t="s">
        <v>14324</v>
      </c>
      <c r="G433" s="80" t="s">
        <v>14340</v>
      </c>
      <c r="H433" s="80" t="s">
        <v>17318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17319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17320</v>
      </c>
      <c r="V433" s="80" t="s">
        <v>17319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17321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17322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17323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17321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17324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17325</v>
      </c>
      <c r="V435" s="80" t="s">
        <v>17326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17321</v>
      </c>
      <c r="C436" s="80" t="s">
        <v>14310</v>
      </c>
      <c r="D436" s="80" t="s">
        <v>17327</v>
      </c>
      <c r="E436" s="80" t="s">
        <v>14323</v>
      </c>
      <c r="F436" s="80" t="s">
        <v>14328</v>
      </c>
      <c r="G436" s="80" t="s">
        <v>14329</v>
      </c>
      <c r="H436" s="80" t="s">
        <v>17328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17329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17330</v>
      </c>
      <c r="V436" s="80" t="s">
        <v>17331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17321</v>
      </c>
      <c r="C437" s="80" t="s">
        <v>14311</v>
      </c>
      <c r="D437" s="80" t="s">
        <v>17332</v>
      </c>
      <c r="E437" s="80" t="s">
        <v>14323</v>
      </c>
      <c r="F437" s="80" t="s">
        <v>14330</v>
      </c>
      <c r="G437" s="80" t="s">
        <v>14331</v>
      </c>
      <c r="H437" s="80" t="s">
        <v>17333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17334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17335</v>
      </c>
      <c r="V437" s="80" t="s">
        <v>17334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17321</v>
      </c>
      <c r="C438" s="80" t="s">
        <v>17336</v>
      </c>
      <c r="D438" s="80" t="s">
        <v>17337</v>
      </c>
      <c r="E438" s="80" t="s">
        <v>14332</v>
      </c>
      <c r="F438" s="80" t="s">
        <v>14324</v>
      </c>
      <c r="G438" s="80" t="s">
        <v>14331</v>
      </c>
      <c r="H438" s="80" t="s">
        <v>17338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17338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17339</v>
      </c>
      <c r="V438" s="80" t="s">
        <v>17340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21140</v>
      </c>
      <c r="D1" s="151" t="s">
        <v>3193</v>
      </c>
      <c r="E1" s="151" t="s">
        <v>14323</v>
      </c>
      <c r="G1" s="151" t="s">
        <v>14604</v>
      </c>
      <c r="H1" s="151" t="s">
        <v>21141</v>
      </c>
      <c r="L1" s="151" t="s">
        <v>21142</v>
      </c>
      <c r="N1" s="151" t="s">
        <v>15789</v>
      </c>
      <c r="P1" s="151" t="s">
        <v>14737</v>
      </c>
      <c r="Q1" s="151" t="s">
        <v>21143</v>
      </c>
      <c r="T1" s="151" t="s">
        <v>21144</v>
      </c>
      <c r="U1" s="151" t="s">
        <v>21145</v>
      </c>
      <c r="V1" s="151" t="s">
        <v>21146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23670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18308</v>
      </c>
      <c r="C4" s="151" t="s">
        <v>25286</v>
      </c>
      <c r="D4" s="151" t="s">
        <v>25287</v>
      </c>
      <c r="E4" s="151" t="s">
        <v>16138</v>
      </c>
      <c r="F4" s="151" t="s">
        <v>16593</v>
      </c>
      <c r="G4" s="151" t="s">
        <v>25289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25288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25344</v>
      </c>
      <c r="P5" s="151" t="s">
        <v>14737</v>
      </c>
      <c r="Q5" s="151" t="s">
        <v>25345</v>
      </c>
      <c r="T5" s="151" t="s">
        <v>25346</v>
      </c>
      <c r="U5" s="151" t="s">
        <v>25346</v>
      </c>
      <c r="V5" s="151" t="s">
        <v>25346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25347</v>
      </c>
      <c r="D6" s="151" t="s">
        <v>6283</v>
      </c>
      <c r="E6" s="151" t="s">
        <v>14323</v>
      </c>
      <c r="F6" s="151" t="s">
        <v>8749</v>
      </c>
      <c r="G6" s="151" t="s">
        <v>25352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19089</v>
      </c>
      <c r="O6" s="151" t="s">
        <v>14889</v>
      </c>
      <c r="P6" s="151" t="s">
        <v>14737</v>
      </c>
      <c r="Q6" s="151" t="s">
        <v>25348</v>
      </c>
      <c r="R6" s="151" t="s">
        <v>25349</v>
      </c>
      <c r="S6" s="151" t="s">
        <v>25350</v>
      </c>
      <c r="T6" s="151" t="s">
        <v>25351</v>
      </c>
      <c r="U6" s="151" t="s">
        <v>25351</v>
      </c>
      <c r="V6" s="151" t="s">
        <v>25351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25353</v>
      </c>
      <c r="D7" s="151" t="s">
        <v>25354</v>
      </c>
      <c r="E7" s="151" t="s">
        <v>14931</v>
      </c>
      <c r="F7" s="151" t="s">
        <v>14396</v>
      </c>
      <c r="G7" s="151" t="s">
        <v>25358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24092</v>
      </c>
      <c r="P7" s="151" t="s">
        <v>14737</v>
      </c>
      <c r="Q7" s="151" t="s">
        <v>25355</v>
      </c>
      <c r="R7" s="151" t="s">
        <v>25356</v>
      </c>
      <c r="S7" s="151" t="s">
        <v>25355</v>
      </c>
      <c r="T7" s="151" t="s">
        <v>25357</v>
      </c>
      <c r="U7" s="151" t="s">
        <v>25357</v>
      </c>
      <c r="V7" s="151" t="s">
        <v>25357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25360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25359</v>
      </c>
      <c r="R9" s="151">
        <v>0</v>
      </c>
      <c r="S9" s="151">
        <v>0</v>
      </c>
      <c r="T9" s="151" t="s">
        <v>19146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25361</v>
      </c>
      <c r="D10" s="151" t="s">
        <v>25362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22449</v>
      </c>
      <c r="P10" s="151" t="s">
        <v>14737</v>
      </c>
      <c r="Q10" s="151" t="s">
        <v>25363</v>
      </c>
      <c r="R10" s="151" t="s">
        <v>3140</v>
      </c>
      <c r="S10" s="151" t="s">
        <v>3140</v>
      </c>
      <c r="T10" s="151" t="s">
        <v>25364</v>
      </c>
      <c r="U10" s="151" t="s">
        <v>25364</v>
      </c>
      <c r="V10" s="151" t="s">
        <v>25364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25365</v>
      </c>
      <c r="D11" s="151" t="s">
        <v>6516</v>
      </c>
      <c r="E11" s="151" t="s">
        <v>14476</v>
      </c>
      <c r="F11" s="151" t="s">
        <v>14396</v>
      </c>
      <c r="G11" s="151" t="s">
        <v>25368</v>
      </c>
      <c r="H11" s="151" t="s">
        <v>6517</v>
      </c>
      <c r="J11" s="151" t="s">
        <v>6518</v>
      </c>
      <c r="N11" s="151" t="s">
        <v>19991</v>
      </c>
      <c r="O11" s="151" t="s">
        <v>14948</v>
      </c>
      <c r="P11" s="151" t="s">
        <v>14737</v>
      </c>
      <c r="Q11" s="151" t="s">
        <v>25366</v>
      </c>
      <c r="R11" s="151" t="s">
        <v>25366</v>
      </c>
      <c r="S11" s="151" t="s">
        <v>25366</v>
      </c>
      <c r="T11" s="151" t="s">
        <v>25367</v>
      </c>
      <c r="U11" s="151" t="s">
        <v>25367</v>
      </c>
      <c r="V11" s="151" t="s">
        <v>25367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25369</v>
      </c>
      <c r="D12" s="151" t="s">
        <v>25370</v>
      </c>
      <c r="E12" s="151" t="s">
        <v>15429</v>
      </c>
      <c r="F12" s="151" t="s">
        <v>8749</v>
      </c>
      <c r="G12" s="151" t="s">
        <v>25373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25371</v>
      </c>
      <c r="R12" s="151" t="s">
        <v>25371</v>
      </c>
      <c r="S12" s="151" t="s">
        <v>25371</v>
      </c>
      <c r="T12" s="151" t="s">
        <v>25372</v>
      </c>
      <c r="U12" s="151" t="s">
        <v>25372</v>
      </c>
      <c r="V12" s="151" t="s">
        <v>25372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25374</v>
      </c>
      <c r="D13" s="151" t="s">
        <v>3385</v>
      </c>
      <c r="E13" s="151" t="s">
        <v>18848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25375</v>
      </c>
      <c r="T13" s="151" t="s">
        <v>14794</v>
      </c>
      <c r="U13" s="151">
        <v>217305001</v>
      </c>
      <c r="V13" s="151" t="s">
        <v>21325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25376</v>
      </c>
      <c r="T14" s="151" t="s">
        <v>25377</v>
      </c>
      <c r="U14" s="151" t="s">
        <v>25378</v>
      </c>
      <c r="V14" s="151" t="s">
        <v>25379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25380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25381</v>
      </c>
      <c r="N15" s="151" t="s">
        <v>25382</v>
      </c>
      <c r="P15" s="151" t="s">
        <v>14737</v>
      </c>
      <c r="Q15" s="151" t="s">
        <v>15819</v>
      </c>
      <c r="T15" s="151" t="s">
        <v>25383</v>
      </c>
      <c r="U15" s="151" t="s">
        <v>25383</v>
      </c>
      <c r="V15" s="151" t="s">
        <v>25383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25384</v>
      </c>
      <c r="D16" s="151" t="s">
        <v>3065</v>
      </c>
      <c r="E16" s="151" t="s">
        <v>18848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22228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19953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25667</v>
      </c>
      <c r="D19" s="151" t="s">
        <v>3697</v>
      </c>
      <c r="E19" s="151" t="s">
        <v>18848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24092</v>
      </c>
      <c r="P19" s="151" t="s">
        <v>22694</v>
      </c>
      <c r="Q19" s="151" t="s">
        <v>15819</v>
      </c>
      <c r="T19" s="151" t="s">
        <v>25668</v>
      </c>
      <c r="U19" s="151" t="s">
        <v>25668</v>
      </c>
      <c r="V19" s="151" t="s">
        <v>25668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25669</v>
      </c>
      <c r="N20" s="151" t="s">
        <v>470</v>
      </c>
      <c r="P20" s="151" t="s">
        <v>14737</v>
      </c>
      <c r="T20" s="151" t="s">
        <v>14897</v>
      </c>
      <c r="U20" s="151" t="s">
        <v>25670</v>
      </c>
      <c r="V20" s="151" t="s">
        <v>25359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26318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26319</v>
      </c>
      <c r="D22" s="151" t="s">
        <v>26320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26321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26322</v>
      </c>
      <c r="D23" s="151" t="s">
        <v>26325</v>
      </c>
      <c r="E23" s="151" t="s">
        <v>20585</v>
      </c>
      <c r="F23" s="151" t="s">
        <v>14400</v>
      </c>
      <c r="G23" s="151" t="s">
        <v>26329</v>
      </c>
      <c r="H23" s="151" t="s">
        <v>26323</v>
      </c>
      <c r="I23" s="151">
        <v>0</v>
      </c>
      <c r="J23" s="151" t="s">
        <v>26324</v>
      </c>
      <c r="K23" s="151">
        <v>0</v>
      </c>
      <c r="M23" s="151" t="s">
        <v>26326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26327</v>
      </c>
      <c r="V23" s="151" t="s">
        <v>26328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29311</v>
      </c>
      <c r="D24" s="151" t="s">
        <v>29313</v>
      </c>
      <c r="G24" s="151" t="s">
        <v>14604</v>
      </c>
      <c r="L24" s="151" t="s">
        <v>29312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8"/>
  <sheetViews>
    <sheetView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B27" sqref="B27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14241</v>
      </c>
      <c r="D5" s="8" t="s">
        <v>14242</v>
      </c>
      <c r="E5" s="8"/>
    </row>
    <row r="6" spans="2:5">
      <c r="B6" s="7">
        <v>141000000000003</v>
      </c>
      <c r="C6" s="8" t="s">
        <v>14243</v>
      </c>
      <c r="D6" s="8"/>
      <c r="E6" s="8"/>
    </row>
    <row r="7" spans="2:5">
      <c r="B7" s="7">
        <v>141000000000004</v>
      </c>
      <c r="C7" s="8" t="s">
        <v>14244</v>
      </c>
      <c r="D7" s="8" t="s">
        <v>14245</v>
      </c>
      <c r="E7" s="8"/>
    </row>
    <row r="8" spans="2:5">
      <c r="B8" s="7">
        <v>141000000000005</v>
      </c>
      <c r="C8" s="8" t="s">
        <v>14246</v>
      </c>
      <c r="D8" s="8" t="s">
        <v>14245</v>
      </c>
      <c r="E8" s="8" t="s">
        <v>14247</v>
      </c>
    </row>
    <row r="9" spans="2:5">
      <c r="B9" s="7">
        <v>141000000000006</v>
      </c>
      <c r="C9" s="8" t="s">
        <v>14248</v>
      </c>
      <c r="D9" s="8" t="s">
        <v>14245</v>
      </c>
      <c r="E9" s="8" t="s">
        <v>14266</v>
      </c>
    </row>
    <row r="10" spans="2:5">
      <c r="B10" s="7">
        <v>141000000000007</v>
      </c>
      <c r="C10" s="8" t="s">
        <v>14249</v>
      </c>
      <c r="D10" s="8" t="s">
        <v>14245</v>
      </c>
      <c r="E10" s="8" t="s">
        <v>14267</v>
      </c>
    </row>
    <row r="11" spans="2:5">
      <c r="B11" s="7">
        <v>141000000000008</v>
      </c>
      <c r="C11" s="8" t="s">
        <v>14303</v>
      </c>
      <c r="D11" s="8" t="s">
        <v>14245</v>
      </c>
      <c r="E11" s="8"/>
    </row>
    <row r="12" spans="2:5">
      <c r="B12" s="7">
        <v>141000000000009</v>
      </c>
      <c r="C12" s="8" t="s">
        <v>14250</v>
      </c>
      <c r="D12" s="8" t="s">
        <v>14251</v>
      </c>
      <c r="E12" s="8"/>
    </row>
    <row r="13" spans="2:5">
      <c r="B13" s="7">
        <v>141000000000010</v>
      </c>
      <c r="C13" s="8" t="s">
        <v>14252</v>
      </c>
      <c r="D13" s="8" t="s">
        <v>14253</v>
      </c>
      <c r="E13" s="8"/>
    </row>
    <row r="14" spans="2:5">
      <c r="B14" s="7">
        <v>141000000000011</v>
      </c>
      <c r="C14" s="8" t="s">
        <v>14254</v>
      </c>
      <c r="D14" s="8" t="s">
        <v>14255</v>
      </c>
      <c r="E14" s="8"/>
    </row>
    <row r="15" spans="2:5">
      <c r="B15" s="7">
        <v>141000000000012</v>
      </c>
      <c r="C15" s="8" t="s">
        <v>14256</v>
      </c>
      <c r="D15" s="8" t="s">
        <v>14256</v>
      </c>
      <c r="E15" s="8"/>
    </row>
    <row r="16" spans="2:5">
      <c r="B16" s="7">
        <v>141000000000013</v>
      </c>
      <c r="C16" s="8" t="s">
        <v>14257</v>
      </c>
      <c r="D16" s="8"/>
      <c r="E16" s="8"/>
    </row>
    <row r="17" spans="2:5">
      <c r="B17" s="7">
        <v>141000000000014</v>
      </c>
      <c r="C17" s="8" t="s">
        <v>14260</v>
      </c>
      <c r="D17" s="8"/>
      <c r="E17" s="8"/>
    </row>
    <row r="18" spans="2:5">
      <c r="B18" s="7">
        <v>141000000000015</v>
      </c>
      <c r="C18" s="8" t="s">
        <v>14258</v>
      </c>
      <c r="D18" s="8" t="s">
        <v>14259</v>
      </c>
      <c r="E18" s="8"/>
    </row>
    <row r="19" spans="2:5">
      <c r="B19" s="7">
        <v>141000000000016</v>
      </c>
      <c r="C19" s="8" t="s">
        <v>14335</v>
      </c>
      <c r="D19" s="8" t="s">
        <v>14336</v>
      </c>
      <c r="E19" s="8"/>
    </row>
    <row r="20" spans="2:5">
      <c r="B20" s="7">
        <v>141000000000017</v>
      </c>
      <c r="C20" s="8" t="s">
        <v>14333</v>
      </c>
      <c r="D20" s="8" t="s">
        <v>14334</v>
      </c>
      <c r="E20" s="8"/>
    </row>
    <row r="21" spans="2:5">
      <c r="B21" s="7">
        <v>141000000000018</v>
      </c>
      <c r="C21" s="8" t="s">
        <v>14304</v>
      </c>
      <c r="D21" s="8" t="s">
        <v>14304</v>
      </c>
      <c r="E21" s="8"/>
    </row>
    <row r="22" spans="2:5">
      <c r="B22" s="7">
        <v>141000000000019</v>
      </c>
      <c r="C22" s="8" t="s">
        <v>14326</v>
      </c>
      <c r="D22" s="8" t="s">
        <v>14337</v>
      </c>
      <c r="E22" s="8"/>
    </row>
    <row r="23" spans="2:5">
      <c r="B23" s="7">
        <v>141000000000020</v>
      </c>
      <c r="C23" s="8" t="s">
        <v>14305</v>
      </c>
      <c r="D23" s="8" t="s">
        <v>14307</v>
      </c>
      <c r="E23" s="8"/>
    </row>
    <row r="24" spans="2:5">
      <c r="B24" s="7">
        <v>141000000000021</v>
      </c>
      <c r="C24" s="8" t="s">
        <v>14306</v>
      </c>
      <c r="D24" s="8" t="s">
        <v>14306</v>
      </c>
      <c r="E24" s="8"/>
    </row>
    <row r="25" spans="2:5">
      <c r="B25" s="7">
        <v>141000000000022</v>
      </c>
      <c r="C25" s="8" t="s">
        <v>17373</v>
      </c>
      <c r="D25" s="8" t="s">
        <v>17372</v>
      </c>
      <c r="E25" s="8"/>
    </row>
    <row r="26" spans="2:5">
      <c r="B26" s="7">
        <v>141000000000023</v>
      </c>
      <c r="C26" s="8" t="s">
        <v>29874</v>
      </c>
      <c r="D26" s="8"/>
      <c r="E26" s="8"/>
    </row>
    <row r="27" spans="2:5">
      <c r="B27" s="7">
        <v>141000000000024</v>
      </c>
      <c r="C27" s="8" t="s">
        <v>30496</v>
      </c>
      <c r="D27" s="8"/>
      <c r="E27" s="8"/>
    </row>
    <row r="28" spans="2:5">
      <c r="B28" s="9"/>
      <c r="C28" s="10"/>
      <c r="D28" s="10"/>
      <c r="E28" s="10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355"/>
  <sheetViews>
    <sheetView zoomScale="80" zoomScaleNormal="80" workbookViewId="0">
      <pane xSplit="2" ySplit="3" topLeftCell="C1340" activePane="bottomRight" state="frozen"/>
      <selection pane="topRight" activeCell="C1" sqref="C1"/>
      <selection pane="bottomLeft" activeCell="A4" sqref="A4"/>
      <selection pane="bottomRight" activeCell="D1355" sqref="D1355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bestFit="1" customWidth="1"/>
    <col min="5" max="5" width="23.85546875" style="98" bestFit="1" customWidth="1"/>
    <col min="6" max="6" width="33.140625" style="87" bestFit="1" customWidth="1"/>
    <col min="7" max="9" width="28.7109375" style="99" customWidth="1"/>
    <col min="10" max="10" width="6.28515625" style="99" bestFit="1" customWidth="1"/>
    <col min="11" max="11" width="16.5703125" style="99" bestFit="1" customWidth="1"/>
    <col min="12" max="12" width="10.140625" style="87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0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17377</v>
      </c>
      <c r="F2" s="38" t="s">
        <v>17388</v>
      </c>
      <c r="G2" s="38" t="s">
        <v>14321</v>
      </c>
      <c r="H2" s="38" t="s">
        <v>14322</v>
      </c>
      <c r="I2" s="38" t="s">
        <v>14318</v>
      </c>
      <c r="J2" s="38" t="s">
        <v>17376</v>
      </c>
      <c r="K2" s="38" t="s">
        <v>17375</v>
      </c>
      <c r="L2" s="15" t="s">
        <v>14299</v>
      </c>
      <c r="N2" s="11" t="s">
        <v>14264</v>
      </c>
      <c r="O2" s="12" t="s">
        <v>14265</v>
      </c>
      <c r="Q2" s="127"/>
      <c r="R2" s="127"/>
    </row>
    <row r="3" spans="1:18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8">
      <c r="A4" s="23" t="str">
        <f>IF(COUNTIF( $D$4:$D$4953, $D4 ) = 1, "", "Duplicated")</f>
        <v/>
      </c>
      <c r="B4" s="54" t="s">
        <v>459</v>
      </c>
      <c r="C4" s="103">
        <v>141000000000004</v>
      </c>
      <c r="D4" s="104" t="str">
        <f>IF(EXACT($C4, ""), B4, CONCATENATE(VLOOKUP($C4, 'REF - InstitutionType'!$B$4:$E$103, 3, FALSE), IF(EXACT(VLOOKUP($C4, 'REF - InstitutionType'!$B$4:$E$103, 3, FALSE), ""), "", " "), $B4, "", VLOOKUP($C4, 'REF - InstitutionType'!$B$4:$E$103,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1:18">
      <c r="A5" s="23" t="str">
        <f>IF(COUNTIF( $D$4:$D$4953, $D5 ) = 1, "", "Duplicated")</f>
        <v/>
      </c>
      <c r="B5" s="22" t="s">
        <v>447</v>
      </c>
      <c r="C5" s="107">
        <v>141000000000004</v>
      </c>
      <c r="D5" s="108" t="str">
        <f>IF(EXACT($C5, ""), B5, CONCATENATE(VLOOKUP($C5, 'REF - InstitutionType'!$B$4:$E$103, 3, FALSE), IF(EXACT(VLOOKUP($C5, 'REF - InstitutionType'!$B$4:$E$103, 3, FALSE), ""), "", " "), $B5, "", VLOOKUP($C5, 'REF - InstitutionType'!$B$4:$E$103, 4, FALSE), IF(EXACT($E5, ""), "", " [a.k.a : "&amp;$E5&amp;"]")))</f>
        <v>PT. Infra Media Dinamika</v>
      </c>
      <c r="E5" s="109"/>
      <c r="F5" s="63" t="s">
        <v>29987</v>
      </c>
      <c r="G5" s="110"/>
      <c r="H5" s="110"/>
      <c r="I5" s="110"/>
      <c r="J5" s="110"/>
      <c r="K5" s="110"/>
      <c r="L5" s="63" t="s">
        <v>14283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1:18">
      <c r="A6" s="23" t="str">
        <f>IF(COUNTIF( $D$4:$D$4953, $D6 ) = 1, "", "Duplicated")</f>
        <v/>
      </c>
      <c r="B6" s="22" t="s">
        <v>39</v>
      </c>
      <c r="C6" s="107">
        <v>141000000000004</v>
      </c>
      <c r="D6" s="108" t="str">
        <f>IF(EXACT($C6, ""), B6, CONCATENATE(VLOOKUP($C6, 'REF - InstitutionType'!$B$4:$E$103, 3, FALSE), IF(EXACT(VLOOKUP($C6, 'REF - InstitutionType'!$B$4:$E$103, 3, FALSE), ""), "", " "), $B6, "", VLOOKUP($C6, 'REF - InstitutionType'!$B$4:$E$103,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7" si="2" xml:space="preserve"> N5 + IF(EXACT(O6, ""), 0, 1)</f>
        <v>123000000000003</v>
      </c>
      <c r="O6" s="32" t="str">
        <f t="shared" ref="O6:O7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1:18">
      <c r="A7" s="23" t="str">
        <f>IF(COUNTIF( $D$4:$D$4953, $D7 ) = 1, "", "Duplicated")</f>
        <v/>
      </c>
      <c r="B7" s="22" t="s">
        <v>440</v>
      </c>
      <c r="C7" s="107">
        <v>141000000000004</v>
      </c>
      <c r="D7" s="108" t="str">
        <f>IF(EXACT($C7, ""), B7, CONCATENATE(VLOOKUP($C7, 'REF - InstitutionType'!$B$4:$E$103, 3, FALSE), IF(EXACT(VLOOKUP($C7, 'REF - InstitutionType'!$B$4:$E$103, 3, FALSE), ""), "", " "), $B7, "", VLOOKUP($C7, 'REF - InstitutionType'!$B$4:$E$103,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1:18">
      <c r="A8" s="23" t="str">
        <f>IF(COUNTIF( $D$4:$D$4953, $D8 ) = 1, "", "Duplicated")</f>
        <v/>
      </c>
      <c r="B8" s="22" t="s">
        <v>186</v>
      </c>
      <c r="C8" s="107">
        <v>141000000000004</v>
      </c>
      <c r="D8" s="108" t="str">
        <f>IF(EXACT($C8, ""), B8, CONCATENATE(VLOOKUP($C8, 'REF - InstitutionType'!$B$4:$E$103, 3, FALSE), IF(EXACT(VLOOKUP($C8, 'REF - InstitutionType'!$B$4:$E$103, 3, FALSE), ""), "", " "), $B8, "", VLOOKUP($C8, 'REF - InstitutionType'!$B$4:$E$103,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1:18">
      <c r="A9" s="23" t="str">
        <f>IF(COUNTIF( $D$4:$D$4953, $D9 ) = 1, "", "Duplicated")</f>
        <v/>
      </c>
      <c r="B9" s="22" t="s">
        <v>431</v>
      </c>
      <c r="C9" s="107">
        <v>141000000000004</v>
      </c>
      <c r="D9" s="108" t="str">
        <f>IF(EXACT($C9, ""), B9, CONCATENATE(VLOOKUP($C9, 'REF - InstitutionType'!$B$4:$E$103, 3, FALSE), IF(EXACT(VLOOKUP($C9, 'REF - InstitutionType'!$B$4:$E$103, 3, FALSE), ""), "", " "), $B9, "", VLOOKUP($C9, 'REF - InstitutionType'!$B$4:$E$103,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1:18">
      <c r="A10" s="23" t="str">
        <f>IF(COUNTIF( $D$4:$D$4953, $D10 ) = 1, "", "Duplicated")</f>
        <v/>
      </c>
      <c r="B10" s="22" t="s">
        <v>432</v>
      </c>
      <c r="C10" s="107">
        <v>141000000000004</v>
      </c>
      <c r="D10" s="108" t="str">
        <f>IF(EXACT($C10, ""), B10, CONCATENATE(VLOOKUP($C10, 'REF - InstitutionType'!$B$4:$E$103, 3, FALSE), IF(EXACT(VLOOKUP($C10, 'REF - InstitutionType'!$B$4:$E$103, 3, FALSE), ""), "", " "), $B10, "", VLOOKUP($C10, 'REF - InstitutionType'!$B$4:$E$103,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1:18">
      <c r="A11" s="23" t="str">
        <f>IF(COUNTIF( $D$4:$D$4953, $D11 ) = 1, "", "Duplicated")</f>
        <v/>
      </c>
      <c r="B11" s="22" t="s">
        <v>16</v>
      </c>
      <c r="C11" s="107">
        <f>141000000000004*1</f>
        <v>141000000000004</v>
      </c>
      <c r="D11" s="108" t="str">
        <f>IF(EXACT($C11, ""), B11, CONCATENATE(VLOOKUP($C11, 'REF - InstitutionType'!$B$4:$E$103, 3, FALSE), IF(EXACT(VLOOKUP($C11, 'REF - InstitutionType'!$B$4:$E$103, 3, FALSE), ""), "", " "), $B11, "", VLOOKUP($C11, 'REF - InstitutionType'!$B$4:$E$103,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1:18">
      <c r="A12" s="23" t="str">
        <f>IF(COUNTIF( $D$4:$D$4953, $D12 ) = 1, "", "Duplicated")</f>
        <v/>
      </c>
      <c r="B12" s="22" t="s">
        <v>433</v>
      </c>
      <c r="C12" s="107">
        <v>141000000000005</v>
      </c>
      <c r="D12" s="108" t="str">
        <f>IF(EXACT($C12, ""), B12, CONCATENATE(VLOOKUP($C12, 'REF - InstitutionType'!$B$4:$E$103, 3, FALSE), IF(EXACT(VLOOKUP($C12, 'REF - InstitutionType'!$B$4:$E$103, 3, FALSE), ""), "", " "), $B12, "", VLOOKUP($C12, 'REF - InstitutionType'!$B$4:$E$103,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1:18">
      <c r="A13" s="23" t="str">
        <f>IF(COUNTIF( $D$4:$D$4953, $D13 ) = 1, "", "Duplicated")</f>
        <v/>
      </c>
      <c r="B13" s="22" t="s">
        <v>434</v>
      </c>
      <c r="C13" s="107">
        <v>141000000000005</v>
      </c>
      <c r="D13" s="108" t="str">
        <f>IF(EXACT($C13, ""), B13, CONCATENATE(VLOOKUP($C13, 'REF - InstitutionType'!$B$4:$E$103, 3, FALSE), IF(EXACT(VLOOKUP($C13, 'REF - InstitutionType'!$B$4:$E$103, 3, FALSE), ""), "", " "), $B13, "", VLOOKUP($C13, 'REF - InstitutionType'!$B$4:$E$103, 4, FALSE), IF(EXACT($E13, ""), "", " [a.k.a : "&amp;$E13&amp;"]")))</f>
        <v>PT. Bukaka Teknik Utama, Tbk</v>
      </c>
      <c r="E13" s="109"/>
      <c r="F13" s="63" t="s">
        <v>17406</v>
      </c>
      <c r="G13" s="110"/>
      <c r="H13" s="110"/>
      <c r="I13" s="110"/>
      <c r="J13" s="110"/>
      <c r="K13" s="110"/>
      <c r="L13" s="63" t="s">
        <v>14274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1:18">
      <c r="A14" s="23" t="str">
        <f>IF(COUNTIF( $D$4:$D$4953, $D14 ) = 1, "", "Duplicated")</f>
        <v/>
      </c>
      <c r="B14" s="22" t="s">
        <v>34</v>
      </c>
      <c r="C14" s="107">
        <v>141000000000004</v>
      </c>
      <c r="D14" s="108" t="str">
        <f>IF(EXACT($C14, ""), B14, CONCATENATE(VLOOKUP($C14, 'REF - InstitutionType'!$B$4:$E$103, 3, FALSE), IF(EXACT(VLOOKUP($C14, 'REF - InstitutionType'!$B$4:$E$103, 3, FALSE), ""), "", " "), $B14, "", VLOOKUP($C14, 'REF - InstitutionType'!$B$4:$E$103,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1:18">
      <c r="A15" s="23" t="str">
        <f>IF(COUNTIF( $D$4:$D$4953, $D15 ) = 1, "", "Duplicated")</f>
        <v/>
      </c>
      <c r="B15" s="22" t="s">
        <v>435</v>
      </c>
      <c r="C15" s="107">
        <v>141000000000004</v>
      </c>
      <c r="D15" s="108" t="str">
        <f>IF(EXACT($C15, ""), B15, CONCATENATE(VLOOKUP($C15, 'REF - InstitutionType'!$B$4:$E$103, 3, FALSE), IF(EXACT(VLOOKUP($C15, 'REF - InstitutionType'!$B$4:$E$103, 3, FALSE), ""), "", " "), $B15, "", VLOOKUP($C15, 'REF - InstitutionType'!$B$4:$E$103,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1:18">
      <c r="A16" s="23" t="str">
        <f>IF(COUNTIF( $D$4:$D$4953, $D16 ) = 1, "", "Duplicated")</f>
        <v/>
      </c>
      <c r="B16" s="22" t="s">
        <v>51</v>
      </c>
      <c r="C16" s="107">
        <v>141000000000014</v>
      </c>
      <c r="D16" s="108" t="str">
        <f>IF(EXACT($C16, ""), B16, CONCATENATE(VLOOKUP($C16, 'REF - InstitutionType'!$B$4:$E$103, 3, FALSE), IF(EXACT(VLOOKUP($C16, 'REF - InstitutionType'!$B$4:$E$103, 3, FALSE), ""), "", " "), $B16, "", VLOOKUP($C16, 'REF - InstitutionType'!$B$4:$E$103,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1:18">
      <c r="A17" s="23" t="str">
        <f>IF(COUNTIF( $D$4:$D$4953, $D17 ) = 1, "", "Duplicated")</f>
        <v/>
      </c>
      <c r="B17" s="22" t="s">
        <v>58</v>
      </c>
      <c r="C17" s="107">
        <v>141000000000004</v>
      </c>
      <c r="D17" s="108" t="str">
        <f>IF(EXACT($C17, ""), B17, CONCATENATE(VLOOKUP($C17, 'REF - InstitutionType'!$B$4:$E$103, 3, FALSE), IF(EXACT(VLOOKUP($C17, 'REF - InstitutionType'!$B$4:$E$103, 3, FALSE), ""), "", " "), $B17, "", VLOOKUP($C17, 'REF - InstitutionType'!$B$4:$E$103, 4, FALSE), IF(EXACT($E17, ""), "", " [a.k.a : "&amp;$E17&amp;"]")))</f>
        <v>PT. Duta Hita Jaya</v>
      </c>
      <c r="E17" s="109"/>
      <c r="F17" s="63" t="s">
        <v>17405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1:18">
      <c r="A18" s="23" t="str">
        <f>IF(COUNTIF( $D$4:$D$4953, $D18 ) = 1, "", "Duplicated")</f>
        <v/>
      </c>
      <c r="B18" s="22" t="s">
        <v>66</v>
      </c>
      <c r="C18" s="107">
        <v>141000000000005</v>
      </c>
      <c r="D18" s="108" t="str">
        <f>IF(EXACT($C18, ""), B18, CONCATENATE(VLOOKUP($C18, 'REF - InstitutionType'!$B$4:$E$103, 3, FALSE), IF(EXACT(VLOOKUP($C18, 'REF - InstitutionType'!$B$4:$E$103, 3, FALSE), ""), "", " "), $B18, "", VLOOKUP($C18, 'REF - InstitutionType'!$B$4:$E$103,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1:18">
      <c r="A19" s="23" t="str">
        <f>IF(COUNTIF( $D$4:$D$4953, $D19 ) = 1, "", "Duplicated")</f>
        <v/>
      </c>
      <c r="B19" s="22" t="s">
        <v>71</v>
      </c>
      <c r="C19" s="107">
        <v>141000000000004</v>
      </c>
      <c r="D19" s="108" t="str">
        <f>IF(EXACT($C19, ""), B19, CONCATENATE(VLOOKUP($C19, 'REF - InstitutionType'!$B$4:$E$103, 3, FALSE), IF(EXACT(VLOOKUP($C19, 'REF - InstitutionType'!$B$4:$E$103, 3, FALSE), ""), "", " "), $B19, "", VLOOKUP($C19, 'REF - InstitutionType'!$B$4:$E$103, 4, FALSE), IF(EXACT($E19, ""), "", " [a.k.a : "&amp;$E19&amp;"]")))</f>
        <v>PT. Duta Realtindo Perkasa</v>
      </c>
      <c r="E19" s="109"/>
      <c r="F19" s="63" t="s">
        <v>29884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1:18">
      <c r="A20" s="23" t="str">
        <f>IF(COUNTIF( $D$4:$D$4953, $D20 ) = 1, "", "Duplicated")</f>
        <v/>
      </c>
      <c r="B20" s="22" t="s">
        <v>14269</v>
      </c>
      <c r="C20" s="107">
        <v>141000000000004</v>
      </c>
      <c r="D20" s="108" t="str">
        <f>IF(EXACT($C20, ""), B20, CONCATENATE(VLOOKUP($C20, 'REF - InstitutionType'!$B$4:$E$103, 3, FALSE), IF(EXACT(VLOOKUP($C20, 'REF - InstitutionType'!$B$4:$E$103, 3, FALSE), ""), "", " "), $B20, "", VLOOKUP($C20, 'REF - InstitutionType'!$B$4:$E$103,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0" s="33"/>
    </row>
    <row r="21" spans="1:18">
      <c r="A21" s="23" t="str">
        <f>IF(COUNTIF( $D$4:$D$4953, $D21 ) = 1, "", "Duplicated")</f>
        <v/>
      </c>
      <c r="B21" s="22" t="s">
        <v>441</v>
      </c>
      <c r="C21" s="107">
        <v>141000000000004</v>
      </c>
      <c r="D21" s="108" t="str">
        <f>IF(EXACT($C21, ""), B21, CONCATENATE(VLOOKUP($C21, 'REF - InstitutionType'!$B$4:$E$103, 3, FALSE), IF(EXACT(VLOOKUP($C21, 'REF - InstitutionType'!$B$4:$E$103, 3, FALSE), ""), "", " "), $B21, "", VLOOKUP($C21, 'REF - InstitutionType'!$B$4:$E$103,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1" s="33"/>
    </row>
    <row r="22" spans="1:18">
      <c r="A22" s="23" t="str">
        <f>IF(COUNTIF( $D$4:$D$4953, $D22 ) = 1, "", "Duplicated")</f>
        <v/>
      </c>
      <c r="B22" s="22" t="s">
        <v>442</v>
      </c>
      <c r="C22" s="107">
        <v>141000000000005</v>
      </c>
      <c r="D22" s="108" t="str">
        <f>IF(EXACT($C22, ""), B22, CONCATENATE(VLOOKUP($C22, 'REF - InstitutionType'!$B$4:$E$103, 3, FALSE), IF(EXACT(VLOOKUP($C22, 'REF - InstitutionType'!$B$4:$E$103, 3, FALSE), ""), "", " "), $B22, "", VLOOKUP($C22, 'REF - InstitutionType'!$B$4:$E$103,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2" s="33"/>
    </row>
    <row r="23" spans="1:18">
      <c r="A23" s="23" t="str">
        <f>IF(COUNTIF( $D$4:$D$4953, $D23 ) = 1, "", "Duplicated")</f>
        <v/>
      </c>
      <c r="B23" s="22" t="s">
        <v>30032</v>
      </c>
      <c r="C23" s="107"/>
      <c r="D23" s="108" t="str">
        <f>IF(EXACT($C23, ""), B23, CONCATENATE(VLOOKUP($C23, 'REF - InstitutionType'!$B$4:$E$103, 3, FALSE), IF(EXACT(VLOOKUP($C23, 'REF - InstitutionType'!$B$4:$E$103, 3, FALSE), ""), "", " "), $B23, "", VLOOKUP($C23, 'REF - InstitutionType'!$B$4:$E$103,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>IF(COUNTIF( $D$4:$D$4953, $D24 ) = 1, "", "Duplicated")</f>
        <v/>
      </c>
      <c r="B24" s="22" t="s">
        <v>443</v>
      </c>
      <c r="C24" s="107"/>
      <c r="D24" s="108" t="str">
        <f>IF(EXACT($C24, ""), B24, CONCATENATE(VLOOKUP($C24, 'REF - InstitutionType'!$B$4:$E$103, 3, FALSE), IF(EXACT(VLOOKUP($C24, 'REF - InstitutionType'!$B$4:$E$103, 3, FALSE), ""), "", " "), $B24, "", VLOOKUP($C24, 'REF - InstitutionType'!$B$4:$E$103,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>IF(COUNTIF( $D$4:$D$4953, $D25 ) = 1, "", "Duplicated")</f>
        <v/>
      </c>
      <c r="B25" s="22" t="s">
        <v>112</v>
      </c>
      <c r="C25" s="107">
        <v>141000000000004</v>
      </c>
      <c r="D25" s="108" t="str">
        <f>IF(EXACT($C25, ""), B25, CONCATENATE(VLOOKUP($C25, 'REF - InstitutionType'!$B$4:$E$103, 3, FALSE), IF(EXACT(VLOOKUP($C25, 'REF - InstitutionType'!$B$4:$E$103, 3, FALSE), ""), "", " "), $B25, "", VLOOKUP($C25, 'REF - InstitutionType'!$B$4:$E$103,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5" s="33"/>
    </row>
    <row r="26" spans="1:18">
      <c r="A26" s="23" t="str">
        <f>IF(COUNTIF( $D$4:$D$4953, $D26 ) = 1, "", "Duplicated")</f>
        <v/>
      </c>
      <c r="B26" s="22" t="s">
        <v>445</v>
      </c>
      <c r="C26" s="107">
        <v>141000000000004</v>
      </c>
      <c r="D26" s="108" t="str">
        <f>IF(EXACT($C26, ""), B26, CONCATENATE(VLOOKUP($C26, 'REF - InstitutionType'!$B$4:$E$103, 3, FALSE), IF(EXACT(VLOOKUP($C26, 'REF - InstitutionType'!$B$4:$E$103, 3, FALSE), ""), "", " "), $B26, "", VLOOKUP($C26, 'REF - InstitutionType'!$B$4:$E$103,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6" s="33"/>
    </row>
    <row r="27" spans="1:18">
      <c r="A27" s="23" t="str">
        <f>IF(COUNTIF( $D$4:$D$4953, $D27 ) = 1, "", "Duplicated")</f>
        <v/>
      </c>
      <c r="B27" s="22" t="s">
        <v>14270</v>
      </c>
      <c r="C27" s="107">
        <v>141000000000004</v>
      </c>
      <c r="D27" s="108" t="str">
        <f>IF(EXACT($C27, ""), B27, CONCATENATE(VLOOKUP($C27, 'REF - InstitutionType'!$B$4:$E$103, 3, FALSE), IF(EXACT(VLOOKUP($C27, 'REF - InstitutionType'!$B$4:$E$103, 3, FALSE), ""), "", " "), $B27, "", VLOOKUP($C27, 'REF - InstitutionType'!$B$4:$E$103,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7" s="33"/>
    </row>
    <row r="28" spans="1:18">
      <c r="A28" s="23" t="str">
        <f>IF(COUNTIF( $D$4:$D$4953, $D28 ) = 1, "", "Duplicated")</f>
        <v/>
      </c>
      <c r="B28" s="22" t="s">
        <v>446</v>
      </c>
      <c r="C28" s="107">
        <v>141000000000005</v>
      </c>
      <c r="D28" s="108" t="str">
        <f>IF(EXACT($C28, ""), B28, CONCATENATE(VLOOKUP($C28, 'REF - InstitutionType'!$B$4:$E$103, 3, FALSE), IF(EXACT(VLOOKUP($C28, 'REF - InstitutionType'!$B$4:$E$103, 3, FALSE), ""), "", " "), $B28, "", VLOOKUP($C28, 'REF - InstitutionType'!$B$4:$E$103, 4, FALSE), IF(EXACT($E28, ""), "", " [a.k.a : "&amp;$E28&amp;"]")))</f>
        <v>PT. Indosat, Tbk [a.k.a : Indosat]</v>
      </c>
      <c r="E28" s="109" t="s">
        <v>446</v>
      </c>
      <c r="F28" s="63" t="s">
        <v>30045</v>
      </c>
      <c r="G28" s="110"/>
      <c r="H28" s="110"/>
      <c r="I28" s="110"/>
      <c r="J28" s="110"/>
      <c r="K28" s="110"/>
      <c r="L28" s="63" t="s">
        <v>14274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8" s="33"/>
    </row>
    <row r="29" spans="1:18">
      <c r="A29" s="23" t="str">
        <f>IF(COUNTIF( $D$4:$D$4953, $D29 ) = 1, "", "Duplicated")</f>
        <v/>
      </c>
      <c r="B29" s="22" t="s">
        <v>444</v>
      </c>
      <c r="C29" s="107">
        <v>141000000000006</v>
      </c>
      <c r="D29" s="108" t="str">
        <f>IF(EXACT($C29, ""), B29, CONCATENATE(VLOOKUP($C29, 'REF - InstitutionType'!$B$4:$E$103, 3, FALSE), IF(EXACT(VLOOKUP($C29, 'REF - InstitutionType'!$B$4:$E$103, 3, FALSE), ""), "", " "), $B29, "", VLOOKUP($C29, 'REF - InstitutionType'!$B$4:$E$103,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29" s="33"/>
    </row>
    <row r="30" spans="1:18">
      <c r="A30" s="23" t="str">
        <f>IF(COUNTIF( $D$4:$D$4953, $D30 ) = 1, "", "Duplicated")</f>
        <v/>
      </c>
      <c r="B30" s="22" t="s">
        <v>448</v>
      </c>
      <c r="C30" s="107">
        <v>141000000000004</v>
      </c>
      <c r="D30" s="108" t="str">
        <f>IF(EXACT($C30, ""), B30, CONCATENATE(VLOOKUP($C30, 'REF - InstitutionType'!$B$4:$E$103, 3, FALSE), IF(EXACT(VLOOKUP($C30, 'REF - InstitutionType'!$B$4:$E$103, 3, FALSE), ""), "", " "), $B30, "", VLOOKUP($C30, 'REF - InstitutionType'!$B$4:$E$103,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0" s="33"/>
    </row>
    <row r="31" spans="1:18">
      <c r="A31" s="23" t="str">
        <f>IF(COUNTIF( $D$4:$D$4953, $D31 ) = 1, "", "Duplicated")</f>
        <v/>
      </c>
      <c r="B31" s="22" t="s">
        <v>165</v>
      </c>
      <c r="C31" s="107">
        <v>141000000000004</v>
      </c>
      <c r="D31" s="108" t="str">
        <f>IF(EXACT($C31, ""), B31, CONCATENATE(VLOOKUP($C31, 'REF - InstitutionType'!$B$4:$E$103, 3, FALSE), IF(EXACT(VLOOKUP($C31, 'REF - InstitutionType'!$B$4:$E$103, 3, FALSE), ""), "", " "), $B31, "", VLOOKUP($C31, 'REF - InstitutionType'!$B$4:$E$103,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1" s="33"/>
    </row>
    <row r="32" spans="1:18">
      <c r="A32" s="23" t="str">
        <f>IF(COUNTIF( $D$4:$D$4953, $D32 ) = 1, "", "Duplicated")</f>
        <v/>
      </c>
      <c r="B32" s="22" t="s">
        <v>449</v>
      </c>
      <c r="C32" s="107">
        <v>141000000000005</v>
      </c>
      <c r="D32" s="108" t="str">
        <f>IF(EXACT($C32, ""), B32, CONCATENATE(VLOOKUP($C32, 'REF - InstitutionType'!$B$4:$E$103, 3, FALSE), IF(EXACT(VLOOKUP($C32, 'REF - InstitutionType'!$B$4:$E$103, 3, FALSE), ""), "", " "), $B32, "", VLOOKUP($C32, 'REF - InstitutionType'!$B$4:$E$103,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2" s="33"/>
    </row>
    <row r="33" spans="1:18">
      <c r="A33" s="23" t="str">
        <f>IF(COUNTIF( $D$4:$D$4953, $D33 ) = 1, "", "Duplicated")</f>
        <v/>
      </c>
      <c r="B33" s="22" t="s">
        <v>179</v>
      </c>
      <c r="C33" s="107">
        <v>141000000000004</v>
      </c>
      <c r="D33" s="108" t="str">
        <f>IF(EXACT($C33, ""), B33, CONCATENATE(VLOOKUP($C33, 'REF - InstitutionType'!$B$4:$E$103, 3, FALSE), IF(EXACT(VLOOKUP($C33, 'REF - InstitutionType'!$B$4:$E$103, 3, FALSE), ""), "", " "), $B33, "", VLOOKUP($C33, 'REF - InstitutionType'!$B$4:$E$103,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3" s="33"/>
    </row>
    <row r="34" spans="1:18">
      <c r="A34" s="23" t="str">
        <f>IF(COUNTIF( $D$4:$D$4953, $D34 ) = 1, "", "Duplicated")</f>
        <v/>
      </c>
      <c r="B34" s="22" t="s">
        <v>450</v>
      </c>
      <c r="C34" s="107">
        <v>141000000000004</v>
      </c>
      <c r="D34" s="108" t="str">
        <f>IF(EXACT($C34, ""), B34, CONCATENATE(VLOOKUP($C34, 'REF - InstitutionType'!$B$4:$E$103, 3, FALSE), IF(EXACT(VLOOKUP($C34, 'REF - InstitutionType'!$B$4:$E$103, 3, FALSE), ""), "", " "), $B34, "", VLOOKUP($C34, 'REF - InstitutionType'!$B$4:$E$103,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4" s="33"/>
    </row>
    <row r="35" spans="1:18">
      <c r="A35" s="23" t="str">
        <f>IF(COUNTIF( $D$4:$D$4953, $D35 ) = 1, "", "Duplicated")</f>
        <v/>
      </c>
      <c r="B35" s="22" t="s">
        <v>451</v>
      </c>
      <c r="C35" s="107">
        <v>141000000000004</v>
      </c>
      <c r="D35" s="108" t="str">
        <f>IF(EXACT($C35, ""), B35, CONCATENATE(VLOOKUP($C35, 'REF - InstitutionType'!$B$4:$E$103, 3, FALSE), IF(EXACT(VLOOKUP($C35, 'REF - InstitutionType'!$B$4:$E$103, 3, FALSE), ""), "", " "), $B35, "", VLOOKUP($C35, 'REF - InstitutionType'!$B$4:$E$103,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5" s="33"/>
    </row>
    <row r="36" spans="1:18">
      <c r="A36" s="23" t="str">
        <f>IF(COUNTIF( $D$4:$D$4953, $D36 ) = 1, "", "Duplicated")</f>
        <v/>
      </c>
      <c r="B36" s="22" t="s">
        <v>452</v>
      </c>
      <c r="C36" s="107">
        <v>141000000000004</v>
      </c>
      <c r="D36" s="108" t="str">
        <f>IF(EXACT($C36, ""), B36, CONCATENATE(VLOOKUP($C36, 'REF - InstitutionType'!$B$4:$E$103, 3, FALSE), IF(EXACT(VLOOKUP($C36, 'REF - InstitutionType'!$B$4:$E$103, 3, FALSE), ""), "", " "), $B36, "", VLOOKUP($C36, 'REF - InstitutionType'!$B$4:$E$103,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6" s="33"/>
    </row>
    <row r="37" spans="1:18">
      <c r="A37" s="23" t="str">
        <f>IF(COUNTIF( $D$4:$D$4953, $D37 ) = 1, "", "Duplicated")</f>
        <v/>
      </c>
      <c r="B37" s="22" t="s">
        <v>453</v>
      </c>
      <c r="C37" s="107">
        <v>141000000000004</v>
      </c>
      <c r="D37" s="108" t="str">
        <f>IF(EXACT($C37, ""), B37, CONCATENATE(VLOOKUP($C37, 'REF - InstitutionType'!$B$4:$E$103, 3, FALSE), IF(EXACT(VLOOKUP($C37, 'REF - InstitutionType'!$B$4:$E$103, 3, FALSE), ""), "", " "), $B37, "", VLOOKUP($C37, 'REF - InstitutionType'!$B$4:$E$103, 4, FALSE), IF(EXACT($E37, ""), "", " [a.k.a : "&amp;$E37&amp;"]")))</f>
        <v>PT. Mega Eltra</v>
      </c>
      <c r="E37" s="109"/>
      <c r="F37" s="63" t="s">
        <v>30516</v>
      </c>
      <c r="G37" s="110"/>
      <c r="H37" s="110"/>
      <c r="I37" s="110"/>
      <c r="J37" s="110"/>
      <c r="K37" s="110"/>
      <c r="L37" s="63" t="s">
        <v>14274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7" s="33"/>
    </row>
    <row r="38" spans="1:18">
      <c r="A38" s="23" t="str">
        <f>IF(COUNTIF( $D$4:$D$4953, $D38 ) = 1, "", "Duplicated")</f>
        <v/>
      </c>
      <c r="B38" s="22" t="s">
        <v>14271</v>
      </c>
      <c r="C38" s="107">
        <v>141000000000004</v>
      </c>
      <c r="D38" s="108" t="str">
        <f>IF(EXACT($C38, ""), B38, CONCATENATE(VLOOKUP($C38, 'REF - InstitutionType'!$B$4:$E$103, 3, FALSE), IF(EXACT(VLOOKUP($C38, 'REF - InstitutionType'!$B$4:$E$103, 3, FALSE), ""), "", " "), $B38, "", VLOOKUP($C38, 'REF - InstitutionType'!$B$4:$E$103,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8" s="33"/>
    </row>
    <row r="39" spans="1:18">
      <c r="A39" s="23" t="str">
        <f>IF(COUNTIF( $D$4:$D$4953, $D39 ) = 1, "", "Duplicated")</f>
        <v/>
      </c>
      <c r="B39" s="22" t="s">
        <v>14272</v>
      </c>
      <c r="C39" s="107">
        <v>141000000000004</v>
      </c>
      <c r="D39" s="108" t="str">
        <f>IF(EXACT($C39, ""), B39, CONCATENATE(VLOOKUP($C39, 'REF - InstitutionType'!$B$4:$E$103, 3, FALSE), IF(EXACT(VLOOKUP($C39, 'REF - InstitutionType'!$B$4:$E$103, 3, FALSE), ""), "", " "), $B39, "", VLOOKUP($C39, 'REF - InstitutionType'!$B$4:$E$103,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39" s="33"/>
    </row>
    <row r="40" spans="1:18">
      <c r="A40" s="23" t="str">
        <f>IF(COUNTIF( $D$4:$D$4953, $D40 ) = 1, "", "Duplicated")</f>
        <v/>
      </c>
      <c r="B40" s="22" t="s">
        <v>14273</v>
      </c>
      <c r="C40" s="107">
        <v>141000000000004</v>
      </c>
      <c r="D40" s="108" t="str">
        <f>IF(EXACT($C40, ""), B40, CONCATENATE(VLOOKUP($C40, 'REF - InstitutionType'!$B$4:$E$103, 3, FALSE), IF(EXACT(VLOOKUP($C40, 'REF - InstitutionType'!$B$4:$E$103, 3, FALSE), ""), "", " "), $B40, "", VLOOKUP($C40, 'REF - InstitutionType'!$B$4:$E$103,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0" s="33"/>
    </row>
    <row r="41" spans="1:18">
      <c r="A41" s="23" t="str">
        <f>IF(COUNTIF( $D$4:$D$4953, $D41 ) = 1, "", "Duplicated")</f>
        <v/>
      </c>
      <c r="B41" s="22" t="s">
        <v>471</v>
      </c>
      <c r="C41" s="107">
        <v>141000000000004</v>
      </c>
      <c r="D41" s="108" t="str">
        <f>IF(EXACT($C41, ""), B41, CONCATENATE(VLOOKUP($C41, 'REF - InstitutionType'!$B$4:$E$103, 3, FALSE), IF(EXACT(VLOOKUP($C41, 'REF - InstitutionType'!$B$4:$E$103, 3, FALSE), ""), "", " "), $B41, "", VLOOKUP($C41, 'REF - InstitutionType'!$B$4:$E$103,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1" s="33"/>
    </row>
    <row r="42" spans="1:18">
      <c r="A42" s="23" t="str">
        <f>IF(COUNTIF( $D$4:$D$4953, $D42 ) = 1, "", "Duplicated")</f>
        <v/>
      </c>
      <c r="B42" s="22" t="s">
        <v>17379</v>
      </c>
      <c r="C42" s="107">
        <v>141000000000006</v>
      </c>
      <c r="D42" s="108" t="str">
        <f>IF(EXACT($C42, ""), B42, CONCATENATE(VLOOKUP($C42, 'REF - InstitutionType'!$B$4:$E$103, 3, FALSE), IF(EXACT(VLOOKUP($C42, 'REF - InstitutionType'!$B$4:$E$103, 3, FALSE), ""), "", " "), $B42, "", VLOOKUP($C42, 'REF - InstitutionType'!$B$4:$E$103,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2" s="33"/>
    </row>
    <row r="43" spans="1:18">
      <c r="A43" s="23" t="str">
        <f>IF(COUNTIF( $D$4:$D$4953, $D43 ) = 1, "", "Duplicated")</f>
        <v/>
      </c>
      <c r="B43" s="22" t="s">
        <v>301</v>
      </c>
      <c r="C43" s="107">
        <v>141000000000004</v>
      </c>
      <c r="D43" s="108" t="str">
        <f>IF(EXACT($C43, ""), B43, CONCATENATE(VLOOKUP($C43, 'REF - InstitutionType'!$B$4:$E$103, 3, FALSE), IF(EXACT(VLOOKUP($C43, 'REF - InstitutionType'!$B$4:$E$103, 3, FALSE), ""), "", " "), $B43, "", VLOOKUP($C43, 'REF - InstitutionType'!$B$4:$E$103,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3" s="33"/>
    </row>
    <row r="44" spans="1:18">
      <c r="A44" s="23" t="str">
        <f>IF(COUNTIF( $D$4:$D$4953, $D44 ) = 1, "", "Duplicated")</f>
        <v/>
      </c>
      <c r="B44" s="22" t="s">
        <v>455</v>
      </c>
      <c r="C44" s="107">
        <v>141000000000005</v>
      </c>
      <c r="D44" s="108" t="str">
        <f>IF(EXACT($C44, ""), B44, CONCATENATE(VLOOKUP($C44, 'REF - InstitutionType'!$B$4:$E$103, 3, FALSE), IF(EXACT(VLOOKUP($C44, 'REF - InstitutionType'!$B$4:$E$103, 3, FALSE), ""), "", " "), $B44, "", VLOOKUP($C44, 'REF - InstitutionType'!$B$4:$E$103, 4, FALSE), IF(EXACT($E44, ""), "", " [a.k.a : "&amp;$E44&amp;"]")))</f>
        <v>PT. Ramayana Lestari Sentosa, Tbk [a.k.a : Ramayana Departement Store]</v>
      </c>
      <c r="E44" s="109" t="s">
        <v>17378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4" s="33"/>
    </row>
    <row r="45" spans="1:18">
      <c r="A45" s="23" t="str">
        <f>IF(COUNTIF( $D$4:$D$4953, $D45 ) = 1, "", "Duplicated")</f>
        <v/>
      </c>
      <c r="B45" s="22" t="s">
        <v>316</v>
      </c>
      <c r="C45" s="107">
        <v>141000000000004</v>
      </c>
      <c r="D45" s="108" t="str">
        <f>IF(EXACT($C45, ""), B45, CONCATENATE(VLOOKUP($C45, 'REF - InstitutionType'!$B$4:$E$103, 3, FALSE), IF(EXACT(VLOOKUP($C45, 'REF - InstitutionType'!$B$4:$E$103, 3, FALSE), ""), "", " "), $B45, "", VLOOKUP($C45, 'REF - InstitutionType'!$B$4:$E$103,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5" s="33"/>
    </row>
    <row r="46" spans="1:18">
      <c r="A46" s="23" t="str">
        <f>IF(COUNTIF( $D$4:$D$4953, $D46 ) = 1, "", "Duplicated")</f>
        <v/>
      </c>
      <c r="B46" s="22" t="s">
        <v>456</v>
      </c>
      <c r="C46" s="107">
        <v>141000000000002</v>
      </c>
      <c r="D46" s="108" t="str">
        <f>IF(EXACT($C46, ""), B46, CONCATENATE(VLOOKUP($C46, 'REF - InstitutionType'!$B$4:$E$103, 3, FALSE), IF(EXACT(VLOOKUP($C46, 'REF - InstitutionType'!$B$4:$E$103, 3, FALSE), ""), "", " "), $B46, "", VLOOKUP($C46, 'REF - InstitutionType'!$B$4:$E$103,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6" s="33"/>
    </row>
    <row r="47" spans="1:18">
      <c r="A47" s="23" t="str">
        <f>IF(COUNTIF( $D$4:$D$4953, $D47 ) = 1, "", "Duplicated")</f>
        <v/>
      </c>
      <c r="B47" s="22" t="s">
        <v>337</v>
      </c>
      <c r="C47" s="107">
        <v>141000000000004</v>
      </c>
      <c r="D47" s="108" t="str">
        <f>IF(EXACT($C47, ""), B47, CONCATENATE(VLOOKUP($C47, 'REF - InstitutionType'!$B$4:$E$103, 3, FALSE), IF(EXACT(VLOOKUP($C47, 'REF - InstitutionType'!$B$4:$E$103, 3, FALSE), ""), "", " "), $B47, "", VLOOKUP($C47, 'REF - InstitutionType'!$B$4:$E$103,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7" s="33"/>
    </row>
    <row r="48" spans="1:18">
      <c r="A48" s="23" t="str">
        <f>IF(COUNTIF( $D$4:$D$4953, $D48 ) = 1, "", "Duplicated")</f>
        <v/>
      </c>
      <c r="B48" s="22" t="s">
        <v>343</v>
      </c>
      <c r="C48" s="107">
        <v>141000000000004</v>
      </c>
      <c r="D48" s="108" t="str">
        <f>IF(EXACT($C48, ""), B48, CONCATENATE(VLOOKUP($C48, 'REF - InstitutionType'!$B$4:$E$103, 3, FALSE), IF(EXACT(VLOOKUP($C48, 'REF - InstitutionType'!$B$4:$E$103, 3, FALSE), ""), "", " "), $B48, "", VLOOKUP($C48, 'REF - InstitutionType'!$B$4:$E$103,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8" s="33"/>
    </row>
    <row r="49" spans="1:18">
      <c r="A49" s="23" t="str">
        <f>IF(COUNTIF( $D$4:$D$4953, $D49 ) = 1, "", "Duplicated")</f>
        <v/>
      </c>
      <c r="B49" s="22" t="s">
        <v>17382</v>
      </c>
      <c r="C49" s="107">
        <v>141000000000007</v>
      </c>
      <c r="D49" s="108" t="str">
        <f>IF(EXACT($C49, ""), B49, CONCATENATE(VLOOKUP($C49, 'REF - InstitutionType'!$B$4:$E$103, 3, FALSE), IF(EXACT(VLOOKUP($C49, 'REF - InstitutionType'!$B$4:$E$103, 3, FALSE), ""), "", " "), $B49, "", VLOOKUP($C49, 'REF - InstitutionType'!$B$4:$E$103, 4, FALSE), IF(EXACT($E49, ""), "", " [a.k.a : "&amp;$E49&amp;"]")))</f>
        <v>PT. Telekomunikasi Indonesia (Persero), Tbk [a.k.a : Telkom]</v>
      </c>
      <c r="E49" s="109" t="s">
        <v>17380</v>
      </c>
      <c r="F49" s="63" t="s">
        <v>351</v>
      </c>
      <c r="G49" s="110"/>
      <c r="H49" s="110"/>
      <c r="I49" s="110"/>
      <c r="J49" s="110"/>
      <c r="K49" s="110"/>
      <c r="L49" s="63" t="s">
        <v>14274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49" s="33"/>
    </row>
    <row r="50" spans="1:18">
      <c r="A50" s="23" t="str">
        <f>IF(COUNTIF( $D$4:$D$4953, $D50 ) = 1, "", "Duplicated")</f>
        <v/>
      </c>
      <c r="B50" s="22" t="s">
        <v>17383</v>
      </c>
      <c r="C50" s="107">
        <v>141000000000005</v>
      </c>
      <c r="D50" s="108" t="str">
        <f>IF(EXACT($C50, ""), B50, CONCATENATE(VLOOKUP($C50, 'REF - InstitutionType'!$B$4:$E$103, 3, FALSE), IF(EXACT(VLOOKUP($C50, 'REF - InstitutionType'!$B$4:$E$103, 3, FALSE), ""), "", " "), $B50, "", VLOOKUP($C50, 'REF - InstitutionType'!$B$4:$E$103, 4, FALSE), IF(EXACT($E50, ""), "", " [a.k.a : "&amp;$E50&amp;"]")))</f>
        <v>PT. Telekomunikasi Selular, Tbk [a.k.a : Telkomsel]</v>
      </c>
      <c r="E50" s="109" t="s">
        <v>17381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0" s="33"/>
    </row>
    <row r="51" spans="1:18">
      <c r="A51" s="23" t="str">
        <f>IF(COUNTIF( $D$4:$D$4953, $D51 ) = 1, "", "Duplicated")</f>
        <v/>
      </c>
      <c r="B51" s="22" t="s">
        <v>376</v>
      </c>
      <c r="C51" s="107">
        <v>141000000000004</v>
      </c>
      <c r="D51" s="108" t="str">
        <f>IF(EXACT($C51, ""), B51, CONCATENATE(VLOOKUP($C51, 'REF - InstitutionType'!$B$4:$E$103, 3, FALSE), IF(EXACT(VLOOKUP($C51, 'REF - InstitutionType'!$B$4:$E$103, 3, FALSE), ""), "", " "), $B51, "", VLOOKUP($C51, 'REF - InstitutionType'!$B$4:$E$103,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1" s="33"/>
    </row>
    <row r="52" spans="1:18">
      <c r="A52" s="23" t="str">
        <f>IF(COUNTIF( $D$4:$D$4953, $D52 ) = 1, "", "Duplicated")</f>
        <v/>
      </c>
      <c r="B52" s="22" t="s">
        <v>457</v>
      </c>
      <c r="C52" s="107">
        <v>141000000000004</v>
      </c>
      <c r="D52" s="108" t="str">
        <f>IF(EXACT($C52, ""), B52, CONCATENATE(VLOOKUP($C52, 'REF - InstitutionType'!$B$4:$E$103, 3, FALSE), IF(EXACT(VLOOKUP($C52, 'REF - InstitutionType'!$B$4:$E$103, 3, FALSE), ""), "", " "), $B52, "", VLOOKUP($C52, 'REF - InstitutionType'!$B$4:$E$103, 4, FALSE), IF(EXACT($E52, ""), "", " [a.k.a : "&amp;$E52&amp;"]")))</f>
        <v>PT. Tosan Permai Lestari</v>
      </c>
      <c r="E52" s="109"/>
      <c r="F52" s="63" t="s">
        <v>383</v>
      </c>
      <c r="G52" s="110"/>
      <c r="H52" s="110"/>
      <c r="I52" s="110"/>
      <c r="J52" s="110"/>
      <c r="K52" s="110"/>
      <c r="L52" s="63" t="s">
        <v>14274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2" s="33"/>
    </row>
    <row r="53" spans="1:18">
      <c r="A53" s="23" t="str">
        <f>IF(COUNTIF( $D$4:$D$4953, $D53 ) = 1, "", "Duplicated")</f>
        <v/>
      </c>
      <c r="B53" s="22" t="s">
        <v>388</v>
      </c>
      <c r="C53" s="107">
        <v>141000000000004</v>
      </c>
      <c r="D53" s="108" t="str">
        <f>IF(EXACT($C53, ""), B53, CONCATENATE(VLOOKUP($C53, 'REF - InstitutionType'!$B$4:$E$103, 3, FALSE), IF(EXACT(VLOOKUP($C53, 'REF - InstitutionType'!$B$4:$E$103, 3, FALSE), ""), "", " "), $B53, "", VLOOKUP($C53, 'REF - InstitutionType'!$B$4:$E$103,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3" s="33"/>
    </row>
    <row r="54" spans="1:18">
      <c r="A54" s="23" t="str">
        <f>IF(COUNTIF( $D$4:$D$4953, $D54 ) = 1, "", "Duplicated")</f>
        <v/>
      </c>
      <c r="B54" s="22" t="s">
        <v>458</v>
      </c>
      <c r="C54" s="107">
        <v>141000000000007</v>
      </c>
      <c r="D54" s="108" t="str">
        <f>IF(EXACT($C54, ""), B54, CONCATENATE(VLOOKUP($C54, 'REF - InstitutionType'!$B$4:$E$103, 3, FALSE), IF(EXACT(VLOOKUP($C54, 'REF - InstitutionType'!$B$4:$E$103, 3, FALSE), ""), "", " "), $B54, "", VLOOKUP($C54, 'REF - InstitutionType'!$B$4:$E$103,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4" s="33"/>
    </row>
    <row r="55" spans="1:18">
      <c r="A55" s="23" t="str">
        <f>IF(COUNTIF( $D$4:$D$4953, $D55 ) = 1, "", "Duplicated")</f>
        <v/>
      </c>
      <c r="B55" s="22" t="s">
        <v>439</v>
      </c>
      <c r="C55" s="107">
        <v>141000000000004</v>
      </c>
      <c r="D55" s="108" t="str">
        <f>IF(EXACT($C55, ""), B55, CONCATENATE(VLOOKUP($C55, 'REF - InstitutionType'!$B$4:$E$103, 3, FALSE), IF(EXACT(VLOOKUP($C55, 'REF - InstitutionType'!$B$4:$E$103, 3, FALSE), ""), "", " "), $B55, "", VLOOKUP($C55, 'REF - InstitutionType'!$B$4:$E$103,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5" s="33"/>
    </row>
    <row r="56" spans="1:18">
      <c r="A56" s="23" t="str">
        <f>IF(COUNTIF( $D$4:$D$4953, $D56 ) = 1, "", "Duplicated")</f>
        <v/>
      </c>
      <c r="B56" s="22" t="s">
        <v>438</v>
      </c>
      <c r="C56" s="107">
        <v>141000000000005</v>
      </c>
      <c r="D56" s="108" t="str">
        <f>IF(EXACT($C56, ""), B56, CONCATENATE(VLOOKUP($C56, 'REF - InstitutionType'!$B$4:$E$103, 3, FALSE), IF(EXACT(VLOOKUP($C56, 'REF - InstitutionType'!$B$4:$E$103, 3, FALSE), ""), "", " "), $B56, "", VLOOKUP($C56, 'REF - InstitutionType'!$B$4:$E$103,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6" s="33"/>
    </row>
    <row r="57" spans="1:18">
      <c r="A57" s="23" t="str">
        <f>IF(COUNTIF( $D$4:$D$4953, $D57 ) = 1, "", "Duplicated")</f>
        <v/>
      </c>
      <c r="B57" s="22" t="s">
        <v>437</v>
      </c>
      <c r="C57" s="107">
        <v>141000000000004</v>
      </c>
      <c r="D57" s="108" t="str">
        <f>IF(EXACT($C57, ""), B57, CONCATENATE(VLOOKUP($C57, 'REF - InstitutionType'!$B$4:$E$103, 3, FALSE), IF(EXACT(VLOOKUP($C57, 'REF - InstitutionType'!$B$4:$E$103, 3, FALSE), ""), "", " "), $B57, "", VLOOKUP($C57, 'REF - InstitutionType'!$B$4:$E$103,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7" s="33"/>
    </row>
    <row r="58" spans="1:18">
      <c r="A58" s="23" t="str">
        <f>IF(COUNTIF( $D$4:$D$4953, $D58 ) = 1, "", "Duplicated")</f>
        <v/>
      </c>
      <c r="B58" s="22" t="s">
        <v>436</v>
      </c>
      <c r="C58" s="107">
        <v>141000000000004</v>
      </c>
      <c r="D58" s="108" t="str">
        <f>IF(EXACT($C58, ""), B58, CONCATENATE(VLOOKUP($C58, 'REF - InstitutionType'!$B$4:$E$103, 3, FALSE), IF(EXACT(VLOOKUP($C58, 'REF - InstitutionType'!$B$4:$E$103, 3, FALSE), ""), "", " "), $B58, "", VLOOKUP($C58, 'REF - InstitutionType'!$B$4:$E$103,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8" s="33"/>
    </row>
    <row r="59" spans="1:18">
      <c r="A59" s="23" t="str">
        <f>IF(COUNTIF( $D$4:$D$4953, $D59 ) = 1, "", "Duplicated")</f>
        <v/>
      </c>
      <c r="B59" s="22" t="s">
        <v>13416</v>
      </c>
      <c r="C59" s="107">
        <v>141000000000004</v>
      </c>
      <c r="D59" s="108" t="str">
        <f>IF(EXACT($C59, ""), B59, CONCATENATE(VLOOKUP($C59, 'REF - InstitutionType'!$B$4:$E$103, 3, FALSE), IF(EXACT(VLOOKUP($C59, 'REF - InstitutionType'!$B$4:$E$103, 3, FALSE), ""), "", " "), $B59, "", VLOOKUP($C59, 'REF - InstitutionType'!$B$4:$E$103,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59" s="33"/>
    </row>
    <row r="60" spans="1:18">
      <c r="A60" s="23" t="str">
        <f>IF(COUNTIF( $D$4:$D$4953, $D60 ) = 1, "", "Duplicated")</f>
        <v/>
      </c>
      <c r="B60" s="22" t="s">
        <v>13430</v>
      </c>
      <c r="C60" s="107"/>
      <c r="D60" s="108" t="str">
        <f>IF(EXACT($C60, ""), B60, CONCATENATE(VLOOKUP($C60, 'REF - InstitutionType'!$B$4:$E$103, 3, FALSE), IF(EXACT(VLOOKUP($C60, 'REF - InstitutionType'!$B$4:$E$103, 3, FALSE), ""), "", " "), $B60, "", VLOOKUP($C60, 'REF - InstitutionType'!$B$4:$E$103,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>IF(COUNTIF( $D$4:$D$4953, $D61 ) = 1, "", "Duplicated")</f>
        <v/>
      </c>
      <c r="B61" s="22" t="s">
        <v>13449</v>
      </c>
      <c r="C61" s="107">
        <v>141000000000007</v>
      </c>
      <c r="D61" s="108" t="str">
        <f>IF(EXACT($C61, ""), B61, CONCATENATE(VLOOKUP($C61, 'REF - InstitutionType'!$B$4:$E$103, 3, FALSE), IF(EXACT(VLOOKUP($C61, 'REF - InstitutionType'!$B$4:$E$103, 3, FALSE), ""), "", " "), $B61, "", VLOOKUP($C61, 'REF - InstitutionType'!$B$4:$E$103,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1" s="33"/>
    </row>
    <row r="62" spans="1:18">
      <c r="A62" s="23" t="str">
        <f>IF(COUNTIF( $D$4:$D$4953, $D62 ) = 1, "", "Duplicated")</f>
        <v/>
      </c>
      <c r="B62" s="22" t="s">
        <v>13450</v>
      </c>
      <c r="C62" s="107"/>
      <c r="D62" s="108" t="str">
        <f>IF(EXACT($C62, ""), B62, CONCATENATE(VLOOKUP($C62, 'REF - InstitutionType'!$B$4:$E$103, 3, FALSE), IF(EXACT(VLOOKUP($C62, 'REF - InstitutionType'!$B$4:$E$103, 3, FALSE), ""), "", " "), $B62, "", VLOOKUP($C62, 'REF - InstitutionType'!$B$4:$E$103,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>IF(COUNTIF( $D$4:$D$4953, $D63 ) = 1, "", "Duplicated")</f>
        <v/>
      </c>
      <c r="B63" s="22" t="s">
        <v>13451</v>
      </c>
      <c r="C63" s="107">
        <v>141000000000004</v>
      </c>
      <c r="D63" s="108" t="str">
        <f>IF(EXACT($C63, ""), B63, CONCATENATE(VLOOKUP($C63, 'REF - InstitutionType'!$B$4:$E$103, 3, FALSE), IF(EXACT(VLOOKUP($C63, 'REF - InstitutionType'!$B$4:$E$103, 3, FALSE), ""), "", " "), $B63, "", VLOOKUP($C63, 'REF - InstitutionType'!$B$4:$E$103,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3" s="33"/>
    </row>
    <row r="64" spans="1:18">
      <c r="A64" s="23" t="str">
        <f>IF(COUNTIF( $D$4:$D$4953, $D64 ) = 1, "", "Duplicated")</f>
        <v/>
      </c>
      <c r="B64" s="22" t="s">
        <v>13452</v>
      </c>
      <c r="C64" s="107">
        <v>141000000000004</v>
      </c>
      <c r="D64" s="108" t="str">
        <f>IF(EXACT($C64, ""), B64, CONCATENATE(VLOOKUP($C64, 'REF - InstitutionType'!$B$4:$E$103, 3, FALSE), IF(EXACT(VLOOKUP($C64, 'REF - InstitutionType'!$B$4:$E$103, 3, FALSE), ""), "", " "), $B64, "", VLOOKUP($C64, 'REF - InstitutionType'!$B$4:$E$103,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4" s="33"/>
    </row>
    <row r="65" spans="1:18">
      <c r="A65" s="23" t="str">
        <f>IF(COUNTIF( $D$4:$D$4953, $D65 ) = 1, "", "Duplicated")</f>
        <v/>
      </c>
      <c r="B65" s="22" t="s">
        <v>30033</v>
      </c>
      <c r="C65" s="107">
        <v>141000000000004</v>
      </c>
      <c r="D65" s="108" t="str">
        <f>IF(EXACT($C65, ""), B65, CONCATENATE(VLOOKUP($C65, 'REF - InstitutionType'!$B$4:$E$103, 3, FALSE), IF(EXACT(VLOOKUP($C65, 'REF - InstitutionType'!$B$4:$E$103, 3, FALSE), ""), "", " "), $B65, "", VLOOKUP($C65, 'REF - InstitutionType'!$B$4:$E$103,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141000000000004::bigint); </v>
      </c>
      <c r="R65" s="33"/>
    </row>
    <row r="66" spans="1:18">
      <c r="A66" s="23" t="str">
        <f>IF(COUNTIF( $D$4:$D$4953, $D66 ) = 1, "", "Duplicated")</f>
        <v/>
      </c>
      <c r="B66" s="22" t="s">
        <v>488</v>
      </c>
      <c r="C66" s="107"/>
      <c r="D66" s="108" t="str">
        <f>IF(EXACT($C66, ""), B66, CONCATENATE(VLOOKUP($C66, 'REF - InstitutionType'!$B$4:$E$103, 3, FALSE), IF(EXACT(VLOOKUP($C66, 'REF - InstitutionType'!$B$4:$E$103, 3, FALSE), ""), "", " "), $B66, "", VLOOKUP($C66, 'REF - InstitutionType'!$B$4:$E$103,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>IF(COUNTIF( $D$4:$D$4953, $D67 ) = 1, "", "Duplicated")</f>
        <v/>
      </c>
      <c r="B67" s="22" t="s">
        <v>493</v>
      </c>
      <c r="C67" s="107"/>
      <c r="D67" s="108" t="str">
        <f>IF(EXACT($C67, ""), B67, CONCATENATE(VLOOKUP($C67, 'REF - InstitutionType'!$B$4:$E$103, 3, FALSE), IF(EXACT(VLOOKUP($C67, 'REF - InstitutionType'!$B$4:$E$103, 3, FALSE), ""), "", " "), $B67, "", VLOOKUP($C67, 'REF - InstitutionType'!$B$4:$E$103,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>IF(COUNTIF( $D$4:$D$4953, $D68 ) = 1, "", "Duplicated")</f>
        <v/>
      </c>
      <c r="B68" s="22" t="s">
        <v>497</v>
      </c>
      <c r="C68" s="107"/>
      <c r="D68" s="108" t="str">
        <f>IF(EXACT($C68, ""), B68, CONCATENATE(VLOOKUP($C68, 'REF - InstitutionType'!$B$4:$E$103, 3, FALSE), IF(EXACT(VLOOKUP($C68, 'REF - InstitutionType'!$B$4:$E$103, 3, FALSE), ""), "", " "), $B68, "", VLOOKUP($C68, 'REF - InstitutionType'!$B$4:$E$103,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>IF(COUNTIF( $D$4:$D$4953, $D69 ) = 1, "", "Duplicated")</f>
        <v/>
      </c>
      <c r="B69" s="22" t="s">
        <v>502</v>
      </c>
      <c r="C69" s="107"/>
      <c r="D69" s="108" t="str">
        <f>IF(EXACT($C69, ""), B69, CONCATENATE(VLOOKUP($C69, 'REF - InstitutionType'!$B$4:$E$103, 3, FALSE), IF(EXACT(VLOOKUP($C69, 'REF - InstitutionType'!$B$4:$E$103, 3, FALSE), ""), "", " "), $B69, "", VLOOKUP($C69, 'REF - InstitutionType'!$B$4:$E$103,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>IF(COUNTIF( $D$4:$D$4953, $D70 ) = 1, "", "Duplicated")</f>
        <v/>
      </c>
      <c r="B70" s="70" t="s">
        <v>508</v>
      </c>
      <c r="C70" s="111"/>
      <c r="D70" s="112" t="str">
        <f>IF(EXACT($C70, ""), B70, CONCATENATE(VLOOKUP($C70, 'REF - InstitutionType'!$B$4:$E$103, 3, FALSE), IF(EXACT(VLOOKUP($C70, 'REF - InstitutionType'!$B$4:$E$103, 3, FALSE), ""), "", " "), $B70, "", VLOOKUP($C70, 'REF - InstitutionType'!$B$4:$E$103,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14275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>IF(COUNTIF( $D$4:$D$4953, $D71 ) = 1, "", "Duplicated")</f>
        <v/>
      </c>
      <c r="B71" s="22" t="s">
        <v>13454</v>
      </c>
      <c r="C71" s="107">
        <v>141000000000004</v>
      </c>
      <c r="D71" s="108" t="str">
        <f>IF(EXACT($C71, ""), B71, CONCATENATE(VLOOKUP($C71, 'REF - InstitutionType'!$B$4:$E$103, 3, FALSE), IF(EXACT(VLOOKUP($C71, 'REF - InstitutionType'!$B$4:$E$103, 3, FALSE), ""), "", " "), $B71, "", VLOOKUP($C71, 'REF - InstitutionType'!$B$4:$E$103,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1" s="33"/>
    </row>
    <row r="72" spans="1:18">
      <c r="A72" s="23" t="str">
        <f>IF(COUNTIF( $D$4:$D$4953, $D72 ) = 1, "", "Duplicated")</f>
        <v/>
      </c>
      <c r="B72" s="22" t="s">
        <v>13464</v>
      </c>
      <c r="C72" s="107">
        <v>141000000000024</v>
      </c>
      <c r="D72" s="108" t="str">
        <f>IF(EXACT($C72, ""), B72, CONCATENATE(VLOOKUP($C72, 'REF - InstitutionType'!$B$4:$E$103, 3, FALSE), IF(EXACT(VLOOKUP($C72, 'REF - InstitutionType'!$B$4:$E$103, 3, FALSE), ""), "", " "), $B72, "", VLOOKUP($C72, 'REF - InstitutionType'!$B$4:$E$103,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141000000000024::bigint); </v>
      </c>
      <c r="R72" s="33"/>
    </row>
    <row r="73" spans="1:18">
      <c r="A73" s="23" t="str">
        <f>IF(COUNTIF( $D$4:$D$4953, $D73 ) = 1, "", "Duplicated")</f>
        <v/>
      </c>
      <c r="B73" s="70" t="s">
        <v>14276</v>
      </c>
      <c r="C73" s="111">
        <v>141000000000004</v>
      </c>
      <c r="D73" s="112" t="str">
        <f>IF(EXACT($C73, ""), B73, CONCATENATE(VLOOKUP($C73, 'REF - InstitutionType'!$B$4:$E$103, 3, FALSE), IF(EXACT(VLOOKUP($C73, 'REF - InstitutionType'!$B$4:$E$103, 3, FALSE), ""), "", " "), $B73, "", VLOOKUP($C73, 'REF - InstitutionType'!$B$4:$E$103,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3" s="33"/>
    </row>
    <row r="74" spans="1:18">
      <c r="A74" s="23" t="str">
        <f>IF(COUNTIF( $D$4:$D$4953, $D74 ) = 1, "", "Duplicated")</f>
        <v/>
      </c>
      <c r="B74" s="22" t="s">
        <v>14612</v>
      </c>
      <c r="C74" s="107">
        <v>141000000000002</v>
      </c>
      <c r="D74" s="108" t="str">
        <f>IF(EXACT($C74, ""), B74, CONCATENATE(VLOOKUP($C74, 'REF - InstitutionType'!$B$4:$E$103, 3, FALSE), IF(EXACT(VLOOKUP($C74, 'REF - InstitutionType'!$B$4:$E$103, 3, FALSE), ""), "", " "), $B74, "", VLOOKUP($C74, 'REF - InstitutionType'!$B$4:$E$103,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4" s="33"/>
    </row>
    <row r="75" spans="1:18">
      <c r="A75" s="23" t="str">
        <f>IF(COUNTIF( $D$4:$D$4953, $D75 ) = 1, "", "Duplicated")</f>
        <v/>
      </c>
      <c r="B75" s="22" t="s">
        <v>14613</v>
      </c>
      <c r="C75" s="107">
        <v>141000000000002</v>
      </c>
      <c r="D75" s="108" t="str">
        <f>IF(EXACT($C75, ""), B75, CONCATENATE(VLOOKUP($C75, 'REF - InstitutionType'!$B$4:$E$103, 3, FALSE), IF(EXACT(VLOOKUP($C75, 'REF - InstitutionType'!$B$4:$E$103, 3, FALSE), ""), "", " "), $B75, "", VLOOKUP($C75, 'REF - InstitutionType'!$B$4:$E$103,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5" s="33"/>
    </row>
    <row r="76" spans="1:18">
      <c r="A76" s="23" t="str">
        <f>IF(COUNTIF( $D$4:$D$4953, $D76 ) = 1, "", "Duplicated")</f>
        <v/>
      </c>
      <c r="B76" s="22" t="s">
        <v>14622</v>
      </c>
      <c r="C76" s="107">
        <v>141000000000002</v>
      </c>
      <c r="D76" s="108" t="str">
        <f>IF(EXACT($C76, ""), B76, CONCATENATE(VLOOKUP($C76, 'REF - InstitutionType'!$B$4:$E$103, 3, FALSE), IF(EXACT(VLOOKUP($C76, 'REF - InstitutionType'!$B$4:$E$103, 3, FALSE), ""), "", " "), $B76, "", VLOOKUP($C76, 'REF - InstitutionType'!$B$4:$E$103,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6" s="33"/>
    </row>
    <row r="77" spans="1:18">
      <c r="A77" s="23" t="str">
        <f>IF(COUNTIF( $D$4:$D$4953, $D77 ) = 1, "", "Duplicated")</f>
        <v/>
      </c>
      <c r="B77" s="22" t="s">
        <v>14623</v>
      </c>
      <c r="C77" s="107">
        <v>141000000000002</v>
      </c>
      <c r="D77" s="108" t="str">
        <f>IF(EXACT($C77, ""), B77, CONCATENATE(VLOOKUP($C77, 'REF - InstitutionType'!$B$4:$E$103, 3, FALSE), IF(EXACT(VLOOKUP($C77, 'REF - InstitutionType'!$B$4:$E$103, 3, FALSE), ""), "", " "), $B77, "", VLOOKUP($C77, 'REF - InstitutionType'!$B$4:$E$103,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7" s="33"/>
    </row>
    <row r="78" spans="1:18">
      <c r="A78" s="23" t="str">
        <f>IF(COUNTIF( $D$4:$D$4953, $D78 ) = 1, "", "Duplicated")</f>
        <v/>
      </c>
      <c r="B78" s="22" t="s">
        <v>14624</v>
      </c>
      <c r="C78" s="107">
        <v>141000000000002</v>
      </c>
      <c r="D78" s="108" t="str">
        <f>IF(EXACT($C78, ""), B78, CONCATENATE(VLOOKUP($C78, 'REF - InstitutionType'!$B$4:$E$103, 3, FALSE), IF(EXACT(VLOOKUP($C78, 'REF - InstitutionType'!$B$4:$E$103, 3, FALSE), ""), "", " "), $B78, "", VLOOKUP($C78, 'REF - InstitutionType'!$B$4:$E$103,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8" s="33"/>
    </row>
    <row r="79" spans="1:18">
      <c r="A79" s="23" t="str">
        <f>IF(COUNTIF( $D$4:$D$4953, $D79 ) = 1, "", "Duplicated")</f>
        <v/>
      </c>
      <c r="B79" s="22" t="s">
        <v>14634</v>
      </c>
      <c r="C79" s="107">
        <v>141000000000002</v>
      </c>
      <c r="D79" s="108" t="str">
        <f>IF(EXACT($C79, ""), B79, CONCATENATE(VLOOKUP($C79, 'REF - InstitutionType'!$B$4:$E$103, 3, FALSE), IF(EXACT(VLOOKUP($C79, 'REF - InstitutionType'!$B$4:$E$103, 3, FALSE), ""), "", " "), $B79, "", VLOOKUP($C79, 'REF - InstitutionType'!$B$4:$E$103,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79" s="33"/>
    </row>
    <row r="80" spans="1:18">
      <c r="A80" s="23" t="str">
        <f>IF(COUNTIF( $D$4:$D$4953, $D80 ) = 1, "", "Duplicated")</f>
        <v/>
      </c>
      <c r="B80" s="22" t="s">
        <v>30034</v>
      </c>
      <c r="C80" s="107">
        <v>141000000000002</v>
      </c>
      <c r="D80" s="108" t="str">
        <f>IF(EXACT($C80, ""), B80, CONCATENATE(VLOOKUP($C80, 'REF - InstitutionType'!$B$4:$E$103, 3, FALSE), IF(EXACT(VLOOKUP($C80, 'REF - InstitutionType'!$B$4:$E$103, 3, FALSE), ""), "", " "), $B80, "", VLOOKUP($C80, 'REF - InstitutionType'!$B$4:$E$103,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141000000000002::bigint); </v>
      </c>
      <c r="R80" s="33"/>
    </row>
    <row r="81" spans="1:18">
      <c r="A81" s="23" t="str">
        <f>IF(COUNTIF( $D$4:$D$4953, $D81 ) = 1, "", "Duplicated")</f>
        <v/>
      </c>
      <c r="B81" s="22" t="s">
        <v>17371</v>
      </c>
      <c r="C81" s="107">
        <v>141000000000002</v>
      </c>
      <c r="D81" s="108" t="str">
        <f>IF(EXACT($C81, ""), B81, CONCATENATE(VLOOKUP($C81, 'REF - InstitutionType'!$B$4:$E$103, 3, FALSE), IF(EXACT(VLOOKUP($C81, 'REF - InstitutionType'!$B$4:$E$103, 3, FALSE), ""), "", " "), $B81, "", VLOOKUP($C81, 'REF - InstitutionType'!$B$4:$E$103,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1" s="33"/>
    </row>
    <row r="82" spans="1:18">
      <c r="A82" s="23" t="str">
        <f>IF(COUNTIF( $D$4:$D$4953, $D82 ) = 1, "", "Duplicated")</f>
        <v/>
      </c>
      <c r="B82" s="22" t="s">
        <v>14635</v>
      </c>
      <c r="C82" s="107">
        <v>141000000000002</v>
      </c>
      <c r="D82" s="108" t="str">
        <f>IF(EXACT($C82, ""), B82, CONCATENATE(VLOOKUP($C82, 'REF - InstitutionType'!$B$4:$E$103, 3, FALSE), IF(EXACT(VLOOKUP($C82, 'REF - InstitutionType'!$B$4:$E$103, 3, FALSE), ""), "", " "), $B82, "", VLOOKUP($C82, 'REF - InstitutionType'!$B$4:$E$103,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2" s="33"/>
    </row>
    <row r="83" spans="1:18">
      <c r="A83" s="23" t="str">
        <f>IF(COUNTIF( $D$4:$D$4953, $D83 ) = 1, "", "Duplicated")</f>
        <v/>
      </c>
      <c r="B83" s="22" t="s">
        <v>14636</v>
      </c>
      <c r="C83" s="107">
        <v>141000000000002</v>
      </c>
      <c r="D83" s="108" t="str">
        <f>IF(EXACT($C83, ""), B83, CONCATENATE(VLOOKUP($C83, 'REF - InstitutionType'!$B$4:$E$103, 3, FALSE), IF(EXACT(VLOOKUP($C83, 'REF - InstitutionType'!$B$4:$E$103, 3, FALSE), ""), "", " "), $B83, "", VLOOKUP($C83, 'REF - InstitutionType'!$B$4:$E$103,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3" s="33"/>
    </row>
    <row r="84" spans="1:18">
      <c r="A84" s="23" t="str">
        <f>IF(COUNTIF( $D$4:$D$4953, $D84 ) = 1, "", "Duplicated")</f>
        <v/>
      </c>
      <c r="B84" s="22" t="s">
        <v>14637</v>
      </c>
      <c r="C84" s="107">
        <v>141000000000002</v>
      </c>
      <c r="D84" s="108" t="str">
        <f>IF(EXACT($C84, ""), B84, CONCATENATE(VLOOKUP($C84, 'REF - InstitutionType'!$B$4:$E$103, 3, FALSE), IF(EXACT(VLOOKUP($C84, 'REF - InstitutionType'!$B$4:$E$103, 3, FALSE), ""), "", " "), $B84, "", VLOOKUP($C84, 'REF - InstitutionType'!$B$4:$E$103,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4" s="33"/>
    </row>
    <row r="85" spans="1:18">
      <c r="A85" s="23" t="str">
        <f>IF(COUNTIF( $D$4:$D$4953, $D85 ) = 1, "", "Duplicated")</f>
        <v/>
      </c>
      <c r="B85" s="22" t="s">
        <v>14652</v>
      </c>
      <c r="C85" s="107">
        <v>141000000000002</v>
      </c>
      <c r="D85" s="108" t="str">
        <f>IF(EXACT($C85, ""), B85, CONCATENATE(VLOOKUP($C85, 'REF - InstitutionType'!$B$4:$E$103, 3, FALSE), IF(EXACT(VLOOKUP($C85, 'REF - InstitutionType'!$B$4:$E$103, 3, FALSE), ""), "", " "), $B85, "", VLOOKUP($C85, 'REF - InstitutionType'!$B$4:$E$103,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5" s="33"/>
    </row>
    <row r="86" spans="1:18">
      <c r="A86" s="23" t="str">
        <f>IF(COUNTIF( $D$4:$D$4953, $D86 ) = 1, "", "Duplicated")</f>
        <v/>
      </c>
      <c r="B86" s="22" t="s">
        <v>14653</v>
      </c>
      <c r="C86" s="107">
        <v>141000000000002</v>
      </c>
      <c r="D86" s="108" t="str">
        <f>IF(EXACT($C86, ""), B86, CONCATENATE(VLOOKUP($C86, 'REF - InstitutionType'!$B$4:$E$103, 3, FALSE), IF(EXACT(VLOOKUP($C86, 'REF - InstitutionType'!$B$4:$E$103, 3, FALSE), ""), "", " "), $B86, "", VLOOKUP($C86, 'REF - InstitutionType'!$B$4:$E$103,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6" s="33"/>
    </row>
    <row r="87" spans="1:18">
      <c r="A87" s="23" t="str">
        <f>IF(COUNTIF( $D$4:$D$4953, $D87 ) = 1, "", "Duplicated")</f>
        <v/>
      </c>
      <c r="B87" s="22" t="s">
        <v>14654</v>
      </c>
      <c r="C87" s="107">
        <v>141000000000002</v>
      </c>
      <c r="D87" s="108" t="str">
        <f>IF(EXACT($C87, ""), B87, CONCATENATE(VLOOKUP($C87, 'REF - InstitutionType'!$B$4:$E$103, 3, FALSE), IF(EXACT(VLOOKUP($C87, 'REF - InstitutionType'!$B$4:$E$103, 3, FALSE), ""), "", " "), $B87, "", VLOOKUP($C87, 'REF - InstitutionType'!$B$4:$E$103,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7" s="33"/>
    </row>
    <row r="88" spans="1:18">
      <c r="A88" s="23" t="str">
        <f>IF(COUNTIF( $D$4:$D$4953, $D88 ) = 1, "", "Duplicated")</f>
        <v/>
      </c>
      <c r="B88" s="22" t="s">
        <v>14655</v>
      </c>
      <c r="C88" s="107">
        <v>141000000000002</v>
      </c>
      <c r="D88" s="108" t="str">
        <f>IF(EXACT($C88, ""), B88, CONCATENATE(VLOOKUP($C88, 'REF - InstitutionType'!$B$4:$E$103, 3, FALSE), IF(EXACT(VLOOKUP($C88, 'REF - InstitutionType'!$B$4:$E$103, 3, FALSE), ""), "", " "), $B88, "", VLOOKUP($C88, 'REF - InstitutionType'!$B$4:$E$103,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8" s="33"/>
    </row>
    <row r="89" spans="1:18">
      <c r="A89" s="23" t="str">
        <f>IF(COUNTIF( $D$4:$D$4953, $D89 ) = 1, "", "Duplicated")</f>
        <v/>
      </c>
      <c r="B89" s="22" t="s">
        <v>14656</v>
      </c>
      <c r="C89" s="107">
        <v>141000000000002</v>
      </c>
      <c r="D89" s="108" t="str">
        <f>IF(EXACT($C89, ""), B89, CONCATENATE(VLOOKUP($C89, 'REF - InstitutionType'!$B$4:$E$103, 3, FALSE), IF(EXACT(VLOOKUP($C89, 'REF - InstitutionType'!$B$4:$E$103, 3, FALSE), ""), "", " "), $B89, "", VLOOKUP($C89, 'REF - InstitutionType'!$B$4:$E$103,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89" s="33"/>
    </row>
    <row r="90" spans="1:18">
      <c r="A90" s="23" t="str">
        <f>IF(COUNTIF( $D$4:$D$4953, $D90 ) = 1, "", "Duplicated")</f>
        <v/>
      </c>
      <c r="B90" s="22" t="s">
        <v>14657</v>
      </c>
      <c r="C90" s="107">
        <v>141000000000002</v>
      </c>
      <c r="D90" s="108" t="str">
        <f>IF(EXACT($C90, ""), B90, CONCATENATE(VLOOKUP($C90, 'REF - InstitutionType'!$B$4:$E$103, 3, FALSE), IF(EXACT(VLOOKUP($C90, 'REF - InstitutionType'!$B$4:$E$103, 3, FALSE), ""), "", " "), $B90, "", VLOOKUP($C90, 'REF - InstitutionType'!$B$4:$E$103,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0" s="33"/>
    </row>
    <row r="91" spans="1:18">
      <c r="A91" s="23" t="str">
        <f>IF(COUNTIF( $D$4:$D$4953, $D91 ) = 1, "", "Duplicated")</f>
        <v/>
      </c>
      <c r="B91" s="22" t="s">
        <v>14658</v>
      </c>
      <c r="C91" s="107">
        <v>141000000000002</v>
      </c>
      <c r="D91" s="108" t="str">
        <f>IF(EXACT($C91, ""), B91, CONCATENATE(VLOOKUP($C91, 'REF - InstitutionType'!$B$4:$E$103, 3, FALSE), IF(EXACT(VLOOKUP($C91, 'REF - InstitutionType'!$B$4:$E$103, 3, FALSE), ""), "", " "), $B91, "", VLOOKUP($C91, 'REF - InstitutionType'!$B$4:$E$103,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1" s="33"/>
    </row>
    <row r="92" spans="1:18">
      <c r="A92" s="23" t="str">
        <f>IF(COUNTIF( $D$4:$D$4953, $D92 ) = 1, "", "Duplicated")</f>
        <v/>
      </c>
      <c r="B92" s="22" t="s">
        <v>14677</v>
      </c>
      <c r="C92" s="107">
        <v>141000000000002</v>
      </c>
      <c r="D92" s="108" t="str">
        <f>IF(EXACT($C92, ""), B92, CONCATENATE(VLOOKUP($C92, 'REF - InstitutionType'!$B$4:$E$103, 3, FALSE), IF(EXACT(VLOOKUP($C92, 'REF - InstitutionType'!$B$4:$E$103, 3, FALSE), ""), "", " "), $B92, "", VLOOKUP($C92, 'REF - InstitutionType'!$B$4:$E$103,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2" s="33"/>
    </row>
    <row r="93" spans="1:18">
      <c r="A93" s="23" t="str">
        <f>IF(COUNTIF( $D$4:$D$4953, $D93 ) = 1, "", "Duplicated")</f>
        <v/>
      </c>
      <c r="B93" s="22" t="s">
        <v>14678</v>
      </c>
      <c r="C93" s="107">
        <v>141000000000002</v>
      </c>
      <c r="D93" s="108" t="str">
        <f>IF(EXACT($C93, ""), B93, CONCATENATE(VLOOKUP($C93, 'REF - InstitutionType'!$B$4:$E$103, 3, FALSE), IF(EXACT(VLOOKUP($C93, 'REF - InstitutionType'!$B$4:$E$103, 3, FALSE), ""), "", " "), $B93, "", VLOOKUP($C93, 'REF - InstitutionType'!$B$4:$E$103,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3" s="33"/>
    </row>
    <row r="94" spans="1:18">
      <c r="A94" s="23" t="str">
        <f>IF(COUNTIF( $D$4:$D$4953, $D94 ) = 1, "", "Duplicated")</f>
        <v/>
      </c>
      <c r="B94" s="22" t="s">
        <v>14679</v>
      </c>
      <c r="C94" s="107">
        <v>141000000000002</v>
      </c>
      <c r="D94" s="108" t="str">
        <f>IF(EXACT($C94, ""), B94, CONCATENATE(VLOOKUP($C94, 'REF - InstitutionType'!$B$4:$E$103, 3, FALSE), IF(EXACT(VLOOKUP($C94, 'REF - InstitutionType'!$B$4:$E$103, 3, FALSE), ""), "", " "), $B94, "", VLOOKUP($C94, 'REF - InstitutionType'!$B$4:$E$103,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4" s="33"/>
    </row>
    <row r="95" spans="1:18">
      <c r="A95" s="23" t="str">
        <f>IF(COUNTIF( $D$4:$D$4953, $D95 ) = 1, "", "Duplicated")</f>
        <v/>
      </c>
      <c r="B95" s="22" t="s">
        <v>14680</v>
      </c>
      <c r="C95" s="107">
        <v>141000000000002</v>
      </c>
      <c r="D95" s="108" t="str">
        <f>IF(EXACT($C95, ""), B95, CONCATENATE(VLOOKUP($C95, 'REF - InstitutionType'!$B$4:$E$103, 3, FALSE), IF(EXACT(VLOOKUP($C95, 'REF - InstitutionType'!$B$4:$E$103, 3, FALSE), ""), "", " "), $B95, "", VLOOKUP($C95, 'REF - InstitutionType'!$B$4:$E$103,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5" s="33"/>
    </row>
    <row r="96" spans="1:18">
      <c r="A96" s="23" t="str">
        <f>IF(COUNTIF( $D$4:$D$4953, $D96 ) = 1, "", "Duplicated")</f>
        <v/>
      </c>
      <c r="B96" s="22" t="s">
        <v>14681</v>
      </c>
      <c r="C96" s="107">
        <v>141000000000002</v>
      </c>
      <c r="D96" s="108" t="str">
        <f>IF(EXACT($C96, ""), B96, CONCATENATE(VLOOKUP($C96, 'REF - InstitutionType'!$B$4:$E$103, 3, FALSE), IF(EXACT(VLOOKUP($C96, 'REF - InstitutionType'!$B$4:$E$103, 3, FALSE), ""), "", " "), $B96, "", VLOOKUP($C96, 'REF - InstitutionType'!$B$4:$E$103,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6" s="33"/>
    </row>
    <row r="97" spans="1:18">
      <c r="A97" s="23" t="str">
        <f>IF(COUNTIF( $D$4:$D$4953, $D97 ) = 1, "", "Duplicated")</f>
        <v/>
      </c>
      <c r="B97" s="22" t="s">
        <v>14682</v>
      </c>
      <c r="C97" s="107">
        <v>141000000000002</v>
      </c>
      <c r="D97" s="108" t="str">
        <f>IF(EXACT($C97, ""), B97, CONCATENATE(VLOOKUP($C97, 'REF - InstitutionType'!$B$4:$E$103, 3, FALSE), IF(EXACT(VLOOKUP($C97, 'REF - InstitutionType'!$B$4:$E$103, 3, FALSE), ""), "", " "), $B97, "", VLOOKUP($C97, 'REF - InstitutionType'!$B$4:$E$103,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7" s="33"/>
    </row>
    <row r="98" spans="1:18">
      <c r="A98" s="23" t="str">
        <f>IF(COUNTIF( $D$4:$D$4953, $D98 ) = 1, "", "Duplicated")</f>
        <v/>
      </c>
      <c r="B98" s="22" t="s">
        <v>12295</v>
      </c>
      <c r="C98" s="107">
        <v>141000000000002</v>
      </c>
      <c r="D98" s="108" t="str">
        <f>IF(EXACT($C98, ""), B98, CONCATENATE(VLOOKUP($C98, 'REF - InstitutionType'!$B$4:$E$103, 3, FALSE), IF(EXACT(VLOOKUP($C98, 'REF - InstitutionType'!$B$4:$E$103, 3, FALSE), ""), "", " "), $B98, "", VLOOKUP($C98, 'REF - InstitutionType'!$B$4:$E$103,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8" s="33"/>
    </row>
    <row r="99" spans="1:18">
      <c r="A99" s="23" t="str">
        <f>IF(COUNTIF( $D$4:$D$4953, $D99 ) = 1, "", "Duplicated")</f>
        <v/>
      </c>
      <c r="B99" s="22" t="s">
        <v>14696</v>
      </c>
      <c r="C99" s="107">
        <v>141000000000002</v>
      </c>
      <c r="D99" s="108" t="str">
        <f>IF(EXACT($C99, ""), B99, CONCATENATE(VLOOKUP($C99, 'REF - InstitutionType'!$B$4:$E$103, 3, FALSE), IF(EXACT(VLOOKUP($C99, 'REF - InstitutionType'!$B$4:$E$103, 3, FALSE), ""), "", " "), $B99, "", VLOOKUP($C99, 'REF - InstitutionType'!$B$4:$E$103,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99" s="33"/>
    </row>
    <row r="100" spans="1:18">
      <c r="A100" s="23" t="str">
        <f>IF(COUNTIF( $D$4:$D$4953, $D100 ) = 1, "", "Duplicated")</f>
        <v/>
      </c>
      <c r="B100" s="22" t="s">
        <v>4262</v>
      </c>
      <c r="C100" s="107">
        <v>141000000000002</v>
      </c>
      <c r="D100" s="108" t="str">
        <f>IF(EXACT($C100, ""), B100, CONCATENATE(VLOOKUP($C100, 'REF - InstitutionType'!$B$4:$E$103, 3, FALSE), IF(EXACT(VLOOKUP($C100, 'REF - InstitutionType'!$B$4:$E$103, 3, FALSE), ""), "", " "), $B100, "", VLOOKUP($C100, 'REF - InstitutionType'!$B$4:$E$103,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0" s="33"/>
    </row>
    <row r="101" spans="1:18">
      <c r="A101" s="23" t="str">
        <f>IF(COUNTIF( $D$4:$D$4953, $D101 ) = 1, "", "Duplicated")</f>
        <v/>
      </c>
      <c r="B101" s="22" t="s">
        <v>14698</v>
      </c>
      <c r="C101" s="107">
        <v>141000000000002</v>
      </c>
      <c r="D101" s="108" t="str">
        <f>IF(EXACT($C101, ""), B101, CONCATENATE(VLOOKUP($C101, 'REF - InstitutionType'!$B$4:$E$103, 3, FALSE), IF(EXACT(VLOOKUP($C101, 'REF - InstitutionType'!$B$4:$E$103, 3, FALSE), ""), "", " "), $B101, "", VLOOKUP($C101, 'REF - InstitutionType'!$B$4:$E$103,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1" s="33"/>
    </row>
    <row r="102" spans="1:18">
      <c r="A102" s="23" t="str">
        <f>IF(COUNTIF( $D$4:$D$4953, $D102 ) = 1, "", "Duplicated")</f>
        <v/>
      </c>
      <c r="B102" s="70" t="s">
        <v>14645</v>
      </c>
      <c r="C102" s="111">
        <v>141000000000002</v>
      </c>
      <c r="D102" s="112" t="str">
        <f>IF(EXACT($C102, ""), B102, CONCATENATE(VLOOKUP($C102, 'REF - InstitutionType'!$B$4:$E$103, 3, FALSE), IF(EXACT(VLOOKUP($C102, 'REF - InstitutionType'!$B$4:$E$103, 3, FALSE), ""), "", " "), $B102, "", VLOOKUP($C102, 'REF - InstitutionType'!$B$4:$E$103,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2" s="33"/>
    </row>
    <row r="103" spans="1:18">
      <c r="A103" s="23" t="str">
        <f>IF(COUNTIF( $D$4:$D$4953, $D103 ) = 1, "", "Duplicated")</f>
        <v/>
      </c>
      <c r="B103" s="22" t="s">
        <v>16002</v>
      </c>
      <c r="C103" s="116">
        <v>141000000000004</v>
      </c>
      <c r="D103" s="108" t="str">
        <f>IF(EXACT($C103, ""), B103, CONCATENATE(VLOOKUP($C103, 'REF - InstitutionType'!$B$4:$E$103, 3, FALSE), IF(EXACT(VLOOKUP($C103, 'REF - InstitutionType'!$B$4:$E$103, 3, FALSE), ""), "", " "), $B103, "", VLOOKUP($C103, 'REF - InstitutionType'!$B$4:$E$103,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3" s="33"/>
    </row>
    <row r="104" spans="1:18">
      <c r="A104" s="23" t="str">
        <f>IF(COUNTIF( $D$4:$D$4953, $D104 ) = 1, "", "Duplicated")</f>
        <v/>
      </c>
      <c r="B104" s="22" t="s">
        <v>17349</v>
      </c>
      <c r="C104" s="107">
        <v>141000000000004</v>
      </c>
      <c r="D104" s="108" t="str">
        <f>IF(EXACT($C104, ""), B104, CONCATENATE(VLOOKUP($C104, 'REF - InstitutionType'!$B$4:$E$103, 3, FALSE), IF(EXACT(VLOOKUP($C104, 'REF - InstitutionType'!$B$4:$E$103, 3, FALSE), ""), "", " "), $B104, "", VLOOKUP($C104, 'REF - InstitutionType'!$B$4:$E$103,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4" s="33"/>
    </row>
    <row r="105" spans="1:18">
      <c r="A105" s="23" t="str">
        <f>IF(COUNTIF( $D$4:$D$4953, $D105 ) = 1, "", "Duplicated")</f>
        <v/>
      </c>
      <c r="B105" s="22" t="s">
        <v>16014</v>
      </c>
      <c r="C105" s="107">
        <v>141000000000004</v>
      </c>
      <c r="D105" s="108" t="str">
        <f>IF(EXACT($C105, ""), B105, CONCATENATE(VLOOKUP($C105, 'REF - InstitutionType'!$B$4:$E$103, 3, FALSE), IF(EXACT(VLOOKUP($C105, 'REF - InstitutionType'!$B$4:$E$103, 3, FALSE), ""), "", " "), $B105, "", VLOOKUP($C105, 'REF - InstitutionType'!$B$4:$E$103,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5" s="33"/>
    </row>
    <row r="106" spans="1:18">
      <c r="A106" s="23" t="str">
        <f>IF(COUNTIF( $D$4:$D$4953, $D106 ) = 1, "", "Duplicated")</f>
        <v/>
      </c>
      <c r="B106" s="22" t="s">
        <v>16021</v>
      </c>
      <c r="C106" s="107">
        <v>141000000000004</v>
      </c>
      <c r="D106" s="108" t="str">
        <f>IF(EXACT($C106, ""), B106, CONCATENATE(VLOOKUP($C106, 'REF - InstitutionType'!$B$4:$E$103, 3, FALSE), IF(EXACT(VLOOKUP($C106, 'REF - InstitutionType'!$B$4:$E$103, 3, FALSE), ""), "", " "), $B106, "", VLOOKUP($C106, 'REF - InstitutionType'!$B$4:$E$103,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6" s="33"/>
    </row>
    <row r="107" spans="1:18">
      <c r="A107" s="23" t="str">
        <f>IF(COUNTIF( $D$4:$D$4953, $D107 ) = 1, "", "Duplicated")</f>
        <v/>
      </c>
      <c r="B107" s="22" t="s">
        <v>16032</v>
      </c>
      <c r="C107" s="107">
        <v>141000000000004</v>
      </c>
      <c r="D107" s="108" t="str">
        <f>IF(EXACT($C107, ""), B107, CONCATENATE(VLOOKUP($C107, 'REF - InstitutionType'!$B$4:$E$103, 3, FALSE), IF(EXACT(VLOOKUP($C107, 'REF - InstitutionType'!$B$4:$E$103, 3, FALSE), ""), "", " "), $B107, "", VLOOKUP($C107, 'REF - InstitutionType'!$B$4:$E$103,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7" s="33"/>
    </row>
    <row r="108" spans="1:18">
      <c r="A108" s="23" t="str">
        <f>IF(COUNTIF( $D$4:$D$4953, $D108 ) = 1, "", "Duplicated")</f>
        <v/>
      </c>
      <c r="B108" s="22" t="s">
        <v>16038</v>
      </c>
      <c r="C108" s="107">
        <v>141000000000004</v>
      </c>
      <c r="D108" s="108" t="str">
        <f>IF(EXACT($C108, ""), B108, CONCATENATE(VLOOKUP($C108, 'REF - InstitutionType'!$B$4:$E$103, 3, FALSE), IF(EXACT(VLOOKUP($C108, 'REF - InstitutionType'!$B$4:$E$103, 3, FALSE), ""), "", " "), $B108, "", VLOOKUP($C108, 'REF - InstitutionType'!$B$4:$E$103,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8" s="33"/>
    </row>
    <row r="109" spans="1:18">
      <c r="A109" s="23" t="str">
        <f>IF(COUNTIF( $D$4:$D$4953, $D109 ) = 1, "", "Duplicated")</f>
        <v/>
      </c>
      <c r="B109" s="22" t="s">
        <v>10282</v>
      </c>
      <c r="C109" s="107">
        <v>141000000000004</v>
      </c>
      <c r="D109" s="108" t="str">
        <f>IF(EXACT($C109, ""), B109, CONCATENATE(VLOOKUP($C109, 'REF - InstitutionType'!$B$4:$E$103, 3, FALSE), IF(EXACT(VLOOKUP($C109, 'REF - InstitutionType'!$B$4:$E$103, 3, FALSE), ""), "", " "), $B109, "", VLOOKUP($C109, 'REF - InstitutionType'!$B$4:$E$103, 4, FALSE), IF(EXACT($E109, ""), "", " [a.k.a : "&amp;$E109&amp;"]")))</f>
        <v>PT. Aneza Persada Abadi</v>
      </c>
      <c r="E109" s="109"/>
      <c r="F109" s="63" t="s">
        <v>29886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09" s="33"/>
    </row>
    <row r="110" spans="1:18">
      <c r="A110" s="23" t="str">
        <f>IF(COUNTIF( $D$4:$D$4953, $D110 ) = 1, "", "Duplicated")</f>
        <v/>
      </c>
      <c r="B110" s="22" t="s">
        <v>17350</v>
      </c>
      <c r="C110" s="107">
        <v>141000000000004</v>
      </c>
      <c r="D110" s="108" t="str">
        <f>IF(EXACT($C110, ""), B110, CONCATENATE(VLOOKUP($C110, 'REF - InstitutionType'!$B$4:$E$103, 3, FALSE), IF(EXACT(VLOOKUP($C110, 'REF - InstitutionType'!$B$4:$E$103, 3, FALSE), ""), "", " "), $B110, "", VLOOKUP($C110, 'REF - InstitutionType'!$B$4:$E$103,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0" s="33"/>
    </row>
    <row r="111" spans="1:18">
      <c r="A111" s="23" t="str">
        <f>IF(COUNTIF( $D$4:$D$4953, $D111 ) = 1, "", "Duplicated")</f>
        <v/>
      </c>
      <c r="B111" s="22" t="s">
        <v>16047</v>
      </c>
      <c r="C111" s="107">
        <v>141000000000004</v>
      </c>
      <c r="D111" s="108" t="str">
        <f>IF(EXACT($C111, ""), B111, CONCATENATE(VLOOKUP($C111, 'REF - InstitutionType'!$B$4:$E$103, 3, FALSE), IF(EXACT(VLOOKUP($C111, 'REF - InstitutionType'!$B$4:$E$103, 3, FALSE), ""), "", " "), $B111, "", VLOOKUP($C111, 'REF - InstitutionType'!$B$4:$E$103,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1" s="33"/>
    </row>
    <row r="112" spans="1:18">
      <c r="A112" s="23" t="str">
        <f>IF(COUNTIF( $D$4:$D$4953, $D112 ) = 1, "", "Duplicated")</f>
        <v/>
      </c>
      <c r="B112" s="22" t="s">
        <v>16053</v>
      </c>
      <c r="C112" s="107">
        <v>141000000000004</v>
      </c>
      <c r="D112" s="108" t="str">
        <f>IF(EXACT($C112, ""), B112, CONCATENATE(VLOOKUP($C112, 'REF - InstitutionType'!$B$4:$E$103, 3, FALSE), IF(EXACT(VLOOKUP($C112, 'REF - InstitutionType'!$B$4:$E$103, 3, FALSE), ""), "", " "), $B112, "", VLOOKUP($C112, 'REF - InstitutionType'!$B$4:$E$103,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2" s="33"/>
    </row>
    <row r="113" spans="1:18">
      <c r="A113" s="23" t="str">
        <f>IF(COUNTIF( $D$4:$D$4953, $D113 ) = 1, "", "Duplicated")</f>
        <v/>
      </c>
      <c r="B113" s="22" t="s">
        <v>12762</v>
      </c>
      <c r="C113" s="107">
        <v>141000000000004</v>
      </c>
      <c r="D113" s="108" t="str">
        <f>IF(EXACT($C113, ""), B113, CONCATENATE(VLOOKUP($C113, 'REF - InstitutionType'!$B$4:$E$103, 3, FALSE), IF(EXACT(VLOOKUP($C113, 'REF - InstitutionType'!$B$4:$E$103, 3, FALSE), ""), "", " "), $B113, "", VLOOKUP($C113, 'REF - InstitutionType'!$B$4:$E$103,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3" s="33"/>
    </row>
    <row r="114" spans="1:18">
      <c r="A114" s="23" t="str">
        <f>IF(COUNTIF( $D$4:$D$4953, $D114 ) = 1, "", "Duplicated")</f>
        <v/>
      </c>
      <c r="B114" s="22" t="s">
        <v>16069</v>
      </c>
      <c r="C114" s="107">
        <v>141000000000004</v>
      </c>
      <c r="D114" s="108" t="str">
        <f>IF(EXACT($C114, ""), B114, CONCATENATE(VLOOKUP($C114, 'REF - InstitutionType'!$B$4:$E$103, 3, FALSE), IF(EXACT(VLOOKUP($C114, 'REF - InstitutionType'!$B$4:$E$103, 3, FALSE), ""), "", " "), $B114, "", VLOOKUP($C114, 'REF - InstitutionType'!$B$4:$E$103,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4" s="33"/>
    </row>
    <row r="115" spans="1:18">
      <c r="A115" s="23" t="str">
        <f>IF(COUNTIF( $D$4:$D$4953, $D115 ) = 1, "", "Duplicated")</f>
        <v/>
      </c>
      <c r="B115" s="22" t="s">
        <v>16077</v>
      </c>
      <c r="C115" s="107">
        <v>141000000000004</v>
      </c>
      <c r="D115" s="108" t="str">
        <f>IF(EXACT($C115, ""), B115, CONCATENATE(VLOOKUP($C115, 'REF - InstitutionType'!$B$4:$E$103, 3, FALSE), IF(EXACT(VLOOKUP($C115, 'REF - InstitutionType'!$B$4:$E$103, 3, FALSE), ""), "", " "), $B115, "", VLOOKUP($C115, 'REF - InstitutionType'!$B$4:$E$103,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5" s="33"/>
    </row>
    <row r="116" spans="1:18">
      <c r="A116" s="23" t="str">
        <f>IF(COUNTIF( $D$4:$D$4953, $D116 ) = 1, "", "Duplicated")</f>
        <v/>
      </c>
      <c r="B116" s="22" t="s">
        <v>16085</v>
      </c>
      <c r="C116" s="107">
        <v>141000000000004</v>
      </c>
      <c r="D116" s="108" t="str">
        <f>IF(EXACT($C116, ""), B116, CONCATENATE(VLOOKUP($C116, 'REF - InstitutionType'!$B$4:$E$103, 3, FALSE), IF(EXACT(VLOOKUP($C116, 'REF - InstitutionType'!$B$4:$E$103, 3, FALSE), ""), "", " "), $B116, "", VLOOKUP($C116, 'REF - InstitutionType'!$B$4:$E$103,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6" s="33"/>
    </row>
    <row r="117" spans="1:18">
      <c r="A117" s="23" t="str">
        <f>IF(COUNTIF( $D$4:$D$4953, $D117 ) = 1, "", "Duplicated")</f>
        <v/>
      </c>
      <c r="B117" s="22" t="s">
        <v>17395</v>
      </c>
      <c r="C117" s="107">
        <v>141000000000004</v>
      </c>
      <c r="D117" s="108" t="str">
        <f>IF(EXACT($C117, ""), B117, CONCATENATE(VLOOKUP($C117, 'REF - InstitutionType'!$B$4:$E$103, 3, FALSE), IF(EXACT(VLOOKUP($C117, 'REF - InstitutionType'!$B$4:$E$103, 3, FALSE), ""), "", " "), $B117, "", VLOOKUP($C117, 'REF - InstitutionType'!$B$4:$E$103,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7" s="33"/>
    </row>
    <row r="118" spans="1:18">
      <c r="A118" s="23" t="str">
        <f>IF(COUNTIF( $D$4:$D$4953, $D118 ) = 1, "", "Duplicated")</f>
        <v/>
      </c>
      <c r="B118" s="22" t="s">
        <v>10780</v>
      </c>
      <c r="C118" s="107">
        <v>141000000000004</v>
      </c>
      <c r="D118" s="108" t="str">
        <f>IF(EXACT($C118, ""), B118, CONCATENATE(VLOOKUP($C118, 'REF - InstitutionType'!$B$4:$E$103, 3, FALSE), IF(EXACT(VLOOKUP($C118, 'REF - InstitutionType'!$B$4:$E$103, 3, FALSE), ""), "", " "), $B118, "", VLOOKUP($C118, 'REF - InstitutionType'!$B$4:$E$103,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8" s="33"/>
    </row>
    <row r="119" spans="1:18">
      <c r="A119" s="23" t="str">
        <f>IF(COUNTIF( $D$4:$D$4953, $D119 ) = 1, "", "Duplicated")</f>
        <v/>
      </c>
      <c r="B119" s="22" t="s">
        <v>16097</v>
      </c>
      <c r="C119" s="107">
        <v>141000000000004</v>
      </c>
      <c r="D119" s="108" t="str">
        <f>IF(EXACT($C119, ""), B119, CONCATENATE(VLOOKUP($C119, 'REF - InstitutionType'!$B$4:$E$103, 3, FALSE), IF(EXACT(VLOOKUP($C119, 'REF - InstitutionType'!$B$4:$E$103, 3, FALSE), ""), "", " "), $B119, "", VLOOKUP($C119, 'REF - InstitutionType'!$B$4:$E$103,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19" s="33"/>
    </row>
    <row r="120" spans="1:18">
      <c r="A120" s="23" t="str">
        <f>IF(COUNTIF( $D$4:$D$4953, $D120 ) = 1, "", "Duplicated")</f>
        <v/>
      </c>
      <c r="B120" s="22" t="s">
        <v>16106</v>
      </c>
      <c r="C120" s="107">
        <v>141000000000004</v>
      </c>
      <c r="D120" s="108" t="str">
        <f>IF(EXACT($C120, ""), B120, CONCATENATE(VLOOKUP($C120, 'REF - InstitutionType'!$B$4:$E$103, 3, FALSE), IF(EXACT(VLOOKUP($C120, 'REF - InstitutionType'!$B$4:$E$103, 3, FALSE), ""), "", " "), $B120, "", VLOOKUP($C120, 'REF - InstitutionType'!$B$4:$E$103,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0" s="33"/>
    </row>
    <row r="121" spans="1:18">
      <c r="A121" s="23" t="str">
        <f>IF(COUNTIF( $D$4:$D$4953, $D121 ) = 1, "", "Duplicated")</f>
        <v/>
      </c>
      <c r="B121" s="22" t="s">
        <v>16113</v>
      </c>
      <c r="C121" s="107">
        <v>141000000000004</v>
      </c>
      <c r="D121" s="108" t="str">
        <f>IF(EXACT($C121, ""), B121, CONCATENATE(VLOOKUP($C121, 'REF - InstitutionType'!$B$4:$E$103, 3, FALSE), IF(EXACT(VLOOKUP($C121, 'REF - InstitutionType'!$B$4:$E$103, 3, FALSE), ""), "", " "), $B121, "", VLOOKUP($C121, 'REF - InstitutionType'!$B$4:$E$103,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1" s="33"/>
    </row>
    <row r="122" spans="1:18">
      <c r="A122" s="23" t="str">
        <f>IF(COUNTIF( $D$4:$D$4953, $D122 ) = 1, "", "Duplicated")</f>
        <v/>
      </c>
      <c r="B122" s="22" t="s">
        <v>8253</v>
      </c>
      <c r="C122" s="107">
        <v>141000000000004</v>
      </c>
      <c r="D122" s="108" t="str">
        <f>IF(EXACT($C122, ""), B122, CONCATENATE(VLOOKUP($C122, 'REF - InstitutionType'!$B$4:$E$103, 3, FALSE), IF(EXACT(VLOOKUP($C122, 'REF - InstitutionType'!$B$4:$E$103, 3, FALSE), ""), "", " "), $B122, "", VLOOKUP($C122, 'REF - InstitutionType'!$B$4:$E$103,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141000000000004::bigint); </v>
      </c>
      <c r="R122" s="33"/>
    </row>
    <row r="123" spans="1:18">
      <c r="A123" s="23" t="str">
        <f>IF(COUNTIF( $D$4:$D$4953, $D123 ) = 1, "", "Duplicated")</f>
        <v/>
      </c>
      <c r="B123" s="22" t="s">
        <v>16125</v>
      </c>
      <c r="C123" s="107">
        <v>141000000000004</v>
      </c>
      <c r="D123" s="108" t="str">
        <f>IF(EXACT($C123, ""), B123, CONCATENATE(VLOOKUP($C123, 'REF - InstitutionType'!$B$4:$E$103, 3, FALSE), IF(EXACT(VLOOKUP($C123, 'REF - InstitutionType'!$B$4:$E$103, 3, FALSE), ""), "", " "), $B123, "", VLOOKUP($C123, 'REF - InstitutionType'!$B$4:$E$103,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3" s="33"/>
    </row>
    <row r="124" spans="1:18">
      <c r="A124" s="23" t="str">
        <f>IF(COUNTIF( $D$4:$D$4953, $D124 ) = 1, "", "Duplicated")</f>
        <v/>
      </c>
      <c r="B124" s="22" t="s">
        <v>16136</v>
      </c>
      <c r="C124" s="107">
        <v>141000000000004</v>
      </c>
      <c r="D124" s="108" t="str">
        <f>IF(EXACT($C124, ""), B124, CONCATENATE(VLOOKUP($C124, 'REF - InstitutionType'!$B$4:$E$103, 3, FALSE), IF(EXACT(VLOOKUP($C124, 'REF - InstitutionType'!$B$4:$E$103, 3, FALSE), ""), "", " "), $B124, "", VLOOKUP($C124, 'REF - InstitutionType'!$B$4:$E$103,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4" s="33"/>
    </row>
    <row r="125" spans="1:18">
      <c r="A125" s="23" t="str">
        <f>IF(COUNTIF( $D$4:$D$4953, $D125 ) = 1, "", "Duplicated")</f>
        <v/>
      </c>
      <c r="B125" s="22" t="s">
        <v>16145</v>
      </c>
      <c r="C125" s="107">
        <v>141000000000004</v>
      </c>
      <c r="D125" s="108" t="str">
        <f>IF(EXACT($C125, ""), B125, CONCATENATE(VLOOKUP($C125, 'REF - InstitutionType'!$B$4:$E$103, 3, FALSE), IF(EXACT(VLOOKUP($C125, 'REF - InstitutionType'!$B$4:$E$103, 3, FALSE), ""), "", " "), $B125, "", VLOOKUP($C125, 'REF - InstitutionType'!$B$4:$E$103,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5" s="33"/>
    </row>
    <row r="126" spans="1:18">
      <c r="A126" s="23" t="str">
        <f>IF(COUNTIF( $D$4:$D$4953, $D126 ) = 1, "", "Duplicated")</f>
        <v/>
      </c>
      <c r="B126" s="22" t="s">
        <v>16154</v>
      </c>
      <c r="C126" s="107">
        <v>141000000000004</v>
      </c>
      <c r="D126" s="108" t="str">
        <f>IF(EXACT($C126, ""), B126, CONCATENATE(VLOOKUP($C126, 'REF - InstitutionType'!$B$4:$E$103, 3, FALSE), IF(EXACT(VLOOKUP($C126, 'REF - InstitutionType'!$B$4:$E$103, 3, FALSE), ""), "", " "), $B126, "", VLOOKUP($C126, 'REF - InstitutionType'!$B$4:$E$103,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6" s="33"/>
    </row>
    <row r="127" spans="1:18">
      <c r="A127" s="23" t="str">
        <f>IF(COUNTIF( $D$4:$D$4953, $D127 ) = 1, "", "Duplicated")</f>
        <v/>
      </c>
      <c r="B127" s="22" t="s">
        <v>16161</v>
      </c>
      <c r="C127" s="107">
        <v>141000000000004</v>
      </c>
      <c r="D127" s="108" t="str">
        <f>IF(EXACT($C127, ""), B127, CONCATENATE(VLOOKUP($C127, 'REF - InstitutionType'!$B$4:$E$103, 3, FALSE), IF(EXACT(VLOOKUP($C127, 'REF - InstitutionType'!$B$4:$E$103, 3, FALSE), ""), "", " "), $B127, "", VLOOKUP($C127, 'REF - InstitutionType'!$B$4:$E$103,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7" s="33"/>
    </row>
    <row r="128" spans="1:18">
      <c r="A128" s="23" t="str">
        <f>IF(COUNTIF( $D$4:$D$4953, $D128 ) = 1, "", "Duplicated")</f>
        <v/>
      </c>
      <c r="B128" s="22" t="s">
        <v>16175</v>
      </c>
      <c r="C128" s="107">
        <v>141000000000004</v>
      </c>
      <c r="D128" s="108" t="str">
        <f>IF(EXACT($C128, ""), B128, CONCATENATE(VLOOKUP($C128, 'REF - InstitutionType'!$B$4:$E$103, 3, FALSE), IF(EXACT(VLOOKUP($C128, 'REF - InstitutionType'!$B$4:$E$103, 3, FALSE), ""), "", " "), $B128, "", VLOOKUP($C128, 'REF - InstitutionType'!$B$4:$E$103,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8" s="33"/>
    </row>
    <row r="129" spans="1:18">
      <c r="A129" s="23" t="str">
        <f>IF(COUNTIF( $D$4:$D$4953, $D129 ) = 1, "", "Duplicated")</f>
        <v/>
      </c>
      <c r="B129" s="22" t="s">
        <v>17355</v>
      </c>
      <c r="C129" s="107">
        <v>141000000000004</v>
      </c>
      <c r="D129" s="108" t="str">
        <f>IF(EXACT($C129, ""), B129, CONCATENATE(VLOOKUP($C129, 'REF - InstitutionType'!$B$4:$E$103, 3, FALSE), IF(EXACT(VLOOKUP($C129, 'REF - InstitutionType'!$B$4:$E$103, 3, FALSE), ""), "", " "), $B129, "", VLOOKUP($C129, 'REF - InstitutionType'!$B$4:$E$103, 4, FALSE), IF(EXACT($E129, ""), "", " [a.k.a : "&amp;$E129&amp;"]")))</f>
        <v>PT. Cakrawala Persada Internasional</v>
      </c>
      <c r="E129" s="109"/>
      <c r="F129" s="63" t="s">
        <v>16860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29" s="33"/>
    </row>
    <row r="130" spans="1:18">
      <c r="A130" s="23" t="str">
        <f>IF(COUNTIF( $D$4:$D$4953, $D130 ) = 1, "", "Duplicated")</f>
        <v/>
      </c>
      <c r="B130" s="22" t="s">
        <v>9231</v>
      </c>
      <c r="C130" s="107">
        <v>141000000000004</v>
      </c>
      <c r="D130" s="108" t="str">
        <f>IF(EXACT($C130, ""), B130, CONCATENATE(VLOOKUP($C130, 'REF - InstitutionType'!$B$4:$E$103, 3, FALSE), IF(EXACT(VLOOKUP($C130, 'REF - InstitutionType'!$B$4:$E$103, 3, FALSE), ""), "", " "), $B130, "", VLOOKUP($C130, 'REF - InstitutionType'!$B$4:$E$103,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141000000000004::bigint); </v>
      </c>
      <c r="R130" s="33"/>
    </row>
    <row r="131" spans="1:18">
      <c r="A131" s="23" t="str">
        <f>IF(COUNTIF( $D$4:$D$4953, $D131 ) = 1, "", "Duplicated")</f>
        <v/>
      </c>
      <c r="B131" s="22" t="s">
        <v>2867</v>
      </c>
      <c r="C131" s="107">
        <v>141000000000004</v>
      </c>
      <c r="D131" s="108" t="str">
        <f>IF(EXACT($C131, ""), B131, CONCATENATE(VLOOKUP($C131, 'REF - InstitutionType'!$B$4:$E$103, 3, FALSE), IF(EXACT(VLOOKUP($C131, 'REF - InstitutionType'!$B$4:$E$103, 3, FALSE), ""), "", " "), $B131, "", VLOOKUP($C131, 'REF - InstitutionType'!$B$4:$E$103,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141000000000004::bigint); </v>
      </c>
      <c r="R131" s="33"/>
    </row>
    <row r="132" spans="1:18">
      <c r="A132" s="23" t="str">
        <f>IF(COUNTIF( $D$4:$D$4953, $D132 ) = 1, "", "Duplicated")</f>
        <v/>
      </c>
      <c r="B132" s="22" t="s">
        <v>17356</v>
      </c>
      <c r="C132" s="107">
        <v>141000000000004</v>
      </c>
      <c r="D132" s="108" t="str">
        <f>IF(EXACT($C132, ""), B132, CONCATENATE(VLOOKUP($C132, 'REF - InstitutionType'!$B$4:$E$103, 3, FALSE), IF(EXACT(VLOOKUP($C132, 'REF - InstitutionType'!$B$4:$E$103, 3, FALSE), ""), "", " "), $B132, "", VLOOKUP($C132, 'REF - InstitutionType'!$B$4:$E$103, 4, FALSE), IF(EXACT($E132, ""), "", " [a.k.a : "&amp;$E132&amp;"]")))</f>
        <v>PT. Citra Banjar Abadi</v>
      </c>
      <c r="E132" s="109"/>
      <c r="F132" s="63" t="s">
        <v>16869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2" s="33"/>
    </row>
    <row r="133" spans="1:18">
      <c r="A133" s="23" t="str">
        <f>IF(COUNTIF( $D$4:$D$4953, $D133 ) = 1, "", "Duplicated")</f>
        <v/>
      </c>
      <c r="B133" s="22" t="s">
        <v>7022</v>
      </c>
      <c r="C133" s="107">
        <v>141000000000004</v>
      </c>
      <c r="D133" s="108" t="str">
        <f>IF(EXACT($C133, ""), B133, CONCATENATE(VLOOKUP($C133, 'REF - InstitutionType'!$B$4:$E$103, 3, FALSE), IF(EXACT(VLOOKUP($C133, 'REF - InstitutionType'!$B$4:$E$103, 3, FALSE), ""), "", " "), $B133, "", VLOOKUP($C133, 'REF - InstitutionType'!$B$4:$E$103, 4, FALSE), IF(EXACT($E133, ""), "", " [a.k.a : "&amp;$E133&amp;"]")))</f>
        <v>PT. Datascrip</v>
      </c>
      <c r="E133" s="109"/>
      <c r="F133" s="63" t="s">
        <v>18058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141000000000004::bigint); </v>
      </c>
      <c r="R133" s="33"/>
    </row>
    <row r="134" spans="1:18">
      <c r="A134" s="23" t="str">
        <f>IF(COUNTIF( $D$4:$D$4953, $D134 ) = 1, "", "Duplicated")</f>
        <v/>
      </c>
      <c r="B134" s="22" t="s">
        <v>11592</v>
      </c>
      <c r="C134" s="107">
        <v>141000000000004</v>
      </c>
      <c r="D134" s="108" t="str">
        <f>IF(EXACT($C134, ""), B134, CONCATENATE(VLOOKUP($C134, 'REF - InstitutionType'!$B$4:$E$103, 3, FALSE), IF(EXACT(VLOOKUP($C134, 'REF - InstitutionType'!$B$4:$E$103, 3, FALSE), ""), "", " "), $B134, "", VLOOKUP($C134, 'REF - InstitutionType'!$B$4:$E$103, 4, FALSE), IF(EXACT($E134, ""), "", " [a.k.a : "&amp;$E134&amp;"]")))</f>
        <v>PT. Denko Wahana Sakti</v>
      </c>
      <c r="E134" s="109"/>
      <c r="F134" s="63" t="s">
        <v>30042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141000000000004::bigint); </v>
      </c>
      <c r="R134" s="33"/>
    </row>
    <row r="135" spans="1:18">
      <c r="A135" s="23" t="str">
        <f>IF(COUNTIF( $D$4:$D$4953, $D135 ) = 1, "", "Duplicated")</f>
        <v/>
      </c>
      <c r="B135" s="22" t="s">
        <v>16207</v>
      </c>
      <c r="C135" s="107">
        <v>141000000000004</v>
      </c>
      <c r="D135" s="108" t="str">
        <f>IF(EXACT($C135, ""), B135, CONCATENATE(VLOOKUP($C135, 'REF - InstitutionType'!$B$4:$E$103, 3, FALSE), IF(EXACT(VLOOKUP($C135, 'REF - InstitutionType'!$B$4:$E$103, 3, FALSE), ""), "", " "), $B135, "", VLOOKUP($C135, 'REF - InstitutionType'!$B$4:$E$103,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5" s="33"/>
    </row>
    <row r="136" spans="1:18">
      <c r="A136" s="23" t="str">
        <f>IF(COUNTIF( $D$4:$D$4953, $D136 ) = 1, "", "Duplicated")</f>
        <v/>
      </c>
      <c r="B136" s="22" t="s">
        <v>16216</v>
      </c>
      <c r="C136" s="107">
        <v>141000000000004</v>
      </c>
      <c r="D136" s="108" t="str">
        <f>IF(EXACT($C136, ""), B136, CONCATENATE(VLOOKUP($C136, 'REF - InstitutionType'!$B$4:$E$103, 3, FALSE), IF(EXACT(VLOOKUP($C136, 'REF - InstitutionType'!$B$4:$E$103, 3, FALSE), ""), "", " "), $B136, "", VLOOKUP($C136, 'REF - InstitutionType'!$B$4:$E$103,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6" s="33"/>
    </row>
    <row r="137" spans="1:18">
      <c r="A137" s="23" t="str">
        <f>IF(COUNTIF( $D$4:$D$4953, $D137 ) = 1, "", "Duplicated")</f>
        <v/>
      </c>
      <c r="B137" s="22" t="s">
        <v>16223</v>
      </c>
      <c r="C137" s="107">
        <v>141000000000004</v>
      </c>
      <c r="D137" s="108" t="str">
        <f>IF(EXACT($C137, ""), B137, CONCATENATE(VLOOKUP($C137, 'REF - InstitutionType'!$B$4:$E$103, 3, FALSE), IF(EXACT(VLOOKUP($C137, 'REF - InstitutionType'!$B$4:$E$103, 3, FALSE), ""), "", " "), $B137, "", VLOOKUP($C137, 'REF - InstitutionType'!$B$4:$E$103,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7" s="33"/>
    </row>
    <row r="138" spans="1:18">
      <c r="A138" s="23" t="str">
        <f>IF(COUNTIF( $D$4:$D$4953, $D138 ) = 1, "", "Duplicated")</f>
        <v/>
      </c>
      <c r="B138" s="22" t="s">
        <v>11443</v>
      </c>
      <c r="C138" s="107">
        <v>141000000000004</v>
      </c>
      <c r="D138" s="108" t="str">
        <f>IF(EXACT($C138, ""), B138, CONCATENATE(VLOOKUP($C138, 'REF - InstitutionType'!$B$4:$E$103, 3, FALSE), IF(EXACT(VLOOKUP($C138, 'REF - InstitutionType'!$B$4:$E$103, 3, FALSE), ""), "", " "), $B138, "", VLOOKUP($C138, 'REF - InstitutionType'!$B$4:$E$103,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8" s="33"/>
    </row>
    <row r="139" spans="1:18">
      <c r="A139" s="23" t="str">
        <f>IF(COUNTIF( $D$4:$D$4953, $D139 ) = 1, "", "Duplicated")</f>
        <v/>
      </c>
      <c r="B139" s="22" t="s">
        <v>11387</v>
      </c>
      <c r="C139" s="107">
        <v>141000000000004</v>
      </c>
      <c r="D139" s="108" t="str">
        <f>IF(EXACT($C139, ""), B139, CONCATENATE(VLOOKUP($C139, 'REF - InstitutionType'!$B$4:$E$103, 3, FALSE), IF(EXACT(VLOOKUP($C139, 'REF - InstitutionType'!$B$4:$E$103, 3, FALSE), ""), "", " "), $B139, "", VLOOKUP($C139, 'REF - InstitutionType'!$B$4:$E$103,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39" s="33"/>
    </row>
    <row r="140" spans="1:18">
      <c r="A140" s="23" t="str">
        <f>IF(COUNTIF( $D$4:$D$4953, $D140 ) = 1, "", "Duplicated")</f>
        <v/>
      </c>
      <c r="B140" s="22" t="s">
        <v>16260</v>
      </c>
      <c r="C140" s="107">
        <v>141000000000004</v>
      </c>
      <c r="D140" s="108" t="str">
        <f>IF(EXACT($C140, ""), B140, CONCATENATE(VLOOKUP($C140, 'REF - InstitutionType'!$B$4:$E$103, 3, FALSE), IF(EXACT(VLOOKUP($C140, 'REF - InstitutionType'!$B$4:$E$103, 3, FALSE), ""), "", " "), $B140, "", VLOOKUP($C140, 'REF - InstitutionType'!$B$4:$E$103, 4, FALSE), IF(EXACT($E140, ""), "", " [a.k.a : "&amp;$E140&amp;"]")))</f>
        <v>PT. Elbion Karya Solusi</v>
      </c>
      <c r="E140" s="109"/>
      <c r="F140" s="63" t="s">
        <v>18089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0" s="33"/>
    </row>
    <row r="141" spans="1:18">
      <c r="A141" s="23" t="str">
        <f>IF(COUNTIF( $D$4:$D$4953, $D141 ) = 1, "", "Duplicated")</f>
        <v/>
      </c>
      <c r="B141" s="22" t="s">
        <v>29943</v>
      </c>
      <c r="C141" s="107">
        <v>141000000000004</v>
      </c>
      <c r="D141" s="108" t="str">
        <f>IF(EXACT($C141, ""), B141, CONCATENATE(VLOOKUP($C141, 'REF - InstitutionType'!$B$4:$E$103, 3, FALSE), IF(EXACT(VLOOKUP($C141, 'REF - InstitutionType'!$B$4:$E$103, 3, FALSE), ""), "", " "), $B141, "", VLOOKUP($C141, 'REF - InstitutionType'!$B$4:$E$103,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141000000000004::bigint); </v>
      </c>
      <c r="R141" s="33"/>
    </row>
    <row r="142" spans="1:18">
      <c r="A142" s="23" t="str">
        <f>IF(COUNTIF( $D$4:$D$4953, $D142 ) = 1, "", "Duplicated")</f>
        <v/>
      </c>
      <c r="B142" s="22" t="s">
        <v>16277</v>
      </c>
      <c r="C142" s="107">
        <v>141000000000004</v>
      </c>
      <c r="D142" s="108" t="str">
        <f>IF(EXACT($C142, ""), B142, CONCATENATE(VLOOKUP($C142, 'REF - InstitutionType'!$B$4:$E$103, 3, FALSE), IF(EXACT(VLOOKUP($C142, 'REF - InstitutionType'!$B$4:$E$103, 3, FALSE), ""), "", " "), $B142, "", VLOOKUP($C142, 'REF - InstitutionType'!$B$4:$E$103,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2" s="33"/>
    </row>
    <row r="143" spans="1:18">
      <c r="A143" s="23" t="str">
        <f>IF(COUNTIF( $D$4:$D$4953, $D143 ) = 1, "", "Duplicated")</f>
        <v/>
      </c>
      <c r="B143" s="22" t="s">
        <v>17351</v>
      </c>
      <c r="C143" s="107">
        <v>141000000000004</v>
      </c>
      <c r="D143" s="108" t="str">
        <f>IF(EXACT($C143, ""), B143, CONCATENATE(VLOOKUP($C143, 'REF - InstitutionType'!$B$4:$E$103, 3, FALSE), IF(EXACT(VLOOKUP($C143, 'REF - InstitutionType'!$B$4:$E$103, 3, FALSE), ""), "", " "), $B143, "", VLOOKUP($C143, 'REF - InstitutionType'!$B$4:$E$103,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3" s="33"/>
    </row>
    <row r="144" spans="1:18">
      <c r="A144" s="23" t="str">
        <f>IF(COUNTIF( $D$4:$D$4953, $D144 ) = 1, "", "Duplicated")</f>
        <v/>
      </c>
      <c r="B144" s="22" t="s">
        <v>16288</v>
      </c>
      <c r="C144" s="107">
        <v>141000000000004</v>
      </c>
      <c r="D144" s="108" t="str">
        <f>IF(EXACT($C144, ""), B144, CONCATENATE(VLOOKUP($C144, 'REF - InstitutionType'!$B$4:$E$103, 3, FALSE), IF(EXACT(VLOOKUP($C144, 'REF - InstitutionType'!$B$4:$E$103, 3, FALSE), ""), "", " "), $B144, "", VLOOKUP($C144, 'REF - InstitutionType'!$B$4:$E$103,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4" s="33"/>
    </row>
    <row r="145" spans="1:18">
      <c r="A145" s="23" t="str">
        <f>IF(COUNTIF( $D$4:$D$4953, $D145 ) = 1, "", "Duplicated")</f>
        <v/>
      </c>
      <c r="B145" s="22" t="s">
        <v>16295</v>
      </c>
      <c r="C145" s="107">
        <v>141000000000004</v>
      </c>
      <c r="D145" s="108" t="str">
        <f>IF(EXACT($C145, ""), B145, CONCATENATE(VLOOKUP($C145, 'REF - InstitutionType'!$B$4:$E$103, 3, FALSE), IF(EXACT(VLOOKUP($C145, 'REF - InstitutionType'!$B$4:$E$103, 3, FALSE), ""), "", " "), $B145, "", VLOOKUP($C145, 'REF - InstitutionType'!$B$4:$E$103,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5" s="33"/>
    </row>
    <row r="146" spans="1:18">
      <c r="A146" s="23" t="str">
        <f>IF(COUNTIF( $D$4:$D$4953, $D146 ) = 1, "", "Duplicated")</f>
        <v/>
      </c>
      <c r="B146" s="22" t="s">
        <v>16304</v>
      </c>
      <c r="C146" s="107">
        <v>141000000000004</v>
      </c>
      <c r="D146" s="108" t="str">
        <f>IF(EXACT($C146, ""), B146, CONCATENATE(VLOOKUP($C146, 'REF - InstitutionType'!$B$4:$E$103, 3, FALSE), IF(EXACT(VLOOKUP($C146, 'REF - InstitutionType'!$B$4:$E$103, 3, FALSE), ""), "", " "), $B146, "", VLOOKUP($C146, 'REF - InstitutionType'!$B$4:$E$103,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6" s="33"/>
    </row>
    <row r="147" spans="1:18">
      <c r="A147" s="23" t="str">
        <f>IF(COUNTIF( $D$4:$D$4953, $D147 ) = 1, "", "Duplicated")</f>
        <v/>
      </c>
      <c r="B147" s="22" t="s">
        <v>16312</v>
      </c>
      <c r="C147" s="107">
        <v>141000000000004</v>
      </c>
      <c r="D147" s="108" t="str">
        <f>IF(EXACT($C147, ""), B147, CONCATENATE(VLOOKUP($C147, 'REF - InstitutionType'!$B$4:$E$103, 3, FALSE), IF(EXACT(VLOOKUP($C147, 'REF - InstitutionType'!$B$4:$E$103, 3, FALSE), ""), "", " "), $B147, "", VLOOKUP($C147, 'REF - InstitutionType'!$B$4:$E$103,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7" s="33"/>
    </row>
    <row r="148" spans="1:18">
      <c r="A148" s="23" t="str">
        <f>IF(COUNTIF( $D$4:$D$4953, $D148 ) = 1, "", "Duplicated")</f>
        <v/>
      </c>
      <c r="B148" s="22" t="s">
        <v>11519</v>
      </c>
      <c r="C148" s="107">
        <v>141000000000004</v>
      </c>
      <c r="D148" s="108" t="str">
        <f>IF(EXACT($C148, ""), B148, CONCATENATE(VLOOKUP($C148, 'REF - InstitutionType'!$B$4:$E$103, 3, FALSE), IF(EXACT(VLOOKUP($C148, 'REF - InstitutionType'!$B$4:$E$103, 3, FALSE), ""), "", " "), $B148, "", VLOOKUP($C148, 'REF - InstitutionType'!$B$4:$E$103,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48" s="33"/>
    </row>
    <row r="149" spans="1:18">
      <c r="A149" s="23" t="str">
        <f>IF(COUNTIF( $D$4:$D$4953, $D149 ) = 1, "", "Duplicated")</f>
        <v/>
      </c>
      <c r="B149" s="22" t="s">
        <v>16323</v>
      </c>
      <c r="C149" s="107">
        <v>141000000000004</v>
      </c>
      <c r="D149" s="108" t="str">
        <f>IF(EXACT($C149, ""), B149, CONCATENATE(VLOOKUP($C149, 'REF - InstitutionType'!$B$4:$E$103, 3, FALSE), IF(EXACT(VLOOKUP($C149, 'REF - InstitutionType'!$B$4:$E$103, 3, FALSE), ""), "", " "), $B149, "", VLOOKUP($C149, 'REF - InstitutionType'!$B$4:$E$103,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49" s="33"/>
    </row>
    <row r="150" spans="1:18">
      <c r="A150" s="23" t="str">
        <f>IF(COUNTIF( $D$4:$D$4953, $D150 ) = 1, "", "Duplicated")</f>
        <v/>
      </c>
      <c r="B150" s="22" t="s">
        <v>16332</v>
      </c>
      <c r="C150" s="107">
        <v>141000000000004</v>
      </c>
      <c r="D150" s="108" t="str">
        <f>IF(EXACT($C150, ""), B150, CONCATENATE(VLOOKUP($C150, 'REF - InstitutionType'!$B$4:$E$103, 3, FALSE), IF(EXACT(VLOOKUP($C150, 'REF - InstitutionType'!$B$4:$E$103, 3, FALSE), ""), "", " "), $B150, "", VLOOKUP($C150, 'REF - InstitutionType'!$B$4:$E$103,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0" s="33"/>
    </row>
    <row r="151" spans="1:18">
      <c r="A151" s="23" t="str">
        <f>IF(COUNTIF( $D$4:$D$4953, $D151 ) = 1, "", "Duplicated")</f>
        <v/>
      </c>
      <c r="B151" s="22" t="s">
        <v>16340</v>
      </c>
      <c r="C151" s="107">
        <v>141000000000004</v>
      </c>
      <c r="D151" s="108" t="str">
        <f>IF(EXACT($C151, ""), B151, CONCATENATE(VLOOKUP($C151, 'REF - InstitutionType'!$B$4:$E$103, 3, FALSE), IF(EXACT(VLOOKUP($C151, 'REF - InstitutionType'!$B$4:$E$103, 3, FALSE), ""), "", " "), $B151, "", VLOOKUP($C151, 'REF - InstitutionType'!$B$4:$E$103,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1" s="33"/>
    </row>
    <row r="152" spans="1:18">
      <c r="A152" s="23" t="str">
        <f>IF(COUNTIF( $D$4:$D$4953, $D152 ) = 1, "", "Duplicated")</f>
        <v/>
      </c>
      <c r="B152" s="22" t="s">
        <v>17343</v>
      </c>
      <c r="C152" s="107">
        <v>141000000000004</v>
      </c>
      <c r="D152" s="108" t="str">
        <f>IF(EXACT($C152, ""), B152, CONCATENATE(VLOOKUP($C152, 'REF - InstitutionType'!$B$4:$E$103, 3, FALSE), IF(EXACT(VLOOKUP($C152, 'REF - InstitutionType'!$B$4:$E$103, 3, FALSE), ""), "", " "), $B152, "", VLOOKUP($C152, 'REF - InstitutionType'!$B$4:$E$103,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2" s="33"/>
    </row>
    <row r="153" spans="1:18">
      <c r="A153" s="23" t="str">
        <f>IF(COUNTIF( $D$4:$D$4953, $D153 ) = 1, "", "Duplicated")</f>
        <v/>
      </c>
      <c r="B153" s="22" t="s">
        <v>12106</v>
      </c>
      <c r="C153" s="107">
        <v>141000000000004</v>
      </c>
      <c r="D153" s="108" t="str">
        <f>IF(EXACT($C153, ""), B153, CONCATENATE(VLOOKUP($C153, 'REF - InstitutionType'!$B$4:$E$103, 3, FALSE), IF(EXACT(VLOOKUP($C153, 'REF - InstitutionType'!$B$4:$E$103, 3, FALSE), ""), "", " "), $B153, "", VLOOKUP($C153, 'REF - InstitutionType'!$B$4:$E$103,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3" s="33"/>
    </row>
    <row r="154" spans="1:18">
      <c r="A154" s="23" t="str">
        <f>IF(COUNTIF( $D$4:$D$4953, $D154 ) = 1, "", "Duplicated")</f>
        <v/>
      </c>
      <c r="B154" s="22" t="s">
        <v>16362</v>
      </c>
      <c r="C154" s="107">
        <v>141000000000004</v>
      </c>
      <c r="D154" s="108" t="str">
        <f>IF(EXACT($C154, ""), B154, CONCATENATE(VLOOKUP($C154, 'REF - InstitutionType'!$B$4:$E$103, 3, FALSE), IF(EXACT(VLOOKUP($C154, 'REF - InstitutionType'!$B$4:$E$103, 3, FALSE), ""), "", " "), $B154, "", VLOOKUP($C154, 'REF - InstitutionType'!$B$4:$E$103,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4" s="33"/>
    </row>
    <row r="155" spans="1:18">
      <c r="A155" s="23" t="str">
        <f>IF(COUNTIF( $D$4:$D$4953, $D155 ) = 1, "", "Duplicated")</f>
        <v/>
      </c>
      <c r="B155" s="22" t="s">
        <v>11536</v>
      </c>
      <c r="C155" s="107">
        <v>141000000000004</v>
      </c>
      <c r="D155" s="108" t="str">
        <f>IF(EXACT($C155, ""), B155, CONCATENATE(VLOOKUP($C155, 'REF - InstitutionType'!$B$4:$E$103, 3, FALSE), IF(EXACT(VLOOKUP($C155, 'REF - InstitutionType'!$B$4:$E$103, 3, FALSE), ""), "", " "), $B155, "", VLOOKUP($C155, 'REF - InstitutionType'!$B$4:$E$103, 4, FALSE), IF(EXACT($E155, ""), "", " [a.k.a : "&amp;$E155&amp;"]")))</f>
        <v>PT. Indah Logistik Cargo</v>
      </c>
      <c r="E155" s="109"/>
      <c r="F155" s="63" t="s">
        <v>18148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5" s="33"/>
    </row>
    <row r="156" spans="1:18">
      <c r="A156" s="23" t="str">
        <f>IF(COUNTIF( $D$4:$D$4953, $D156 ) = 1, "", "Duplicated")</f>
        <v/>
      </c>
      <c r="B156" s="22" t="s">
        <v>12864</v>
      </c>
      <c r="C156" s="107">
        <v>141000000000004</v>
      </c>
      <c r="D156" s="108" t="str">
        <f>IF(EXACT($C156, ""), B156, CONCATENATE(VLOOKUP($C156, 'REF - InstitutionType'!$B$4:$E$103, 3, FALSE), IF(EXACT(VLOOKUP($C156, 'REF - InstitutionType'!$B$4:$E$103, 3, FALSE), ""), "", " "), $B156, "", VLOOKUP($C156, 'REF - InstitutionType'!$B$4:$E$103,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6" s="33"/>
    </row>
    <row r="157" spans="1:18">
      <c r="A157" s="23" t="str">
        <f>IF(COUNTIF( $D$4:$D$4953, $D157 ) = 1, "", "Duplicated")</f>
        <v/>
      </c>
      <c r="B157" s="22" t="s">
        <v>12652</v>
      </c>
      <c r="C157" s="107">
        <v>141000000000004</v>
      </c>
      <c r="D157" s="108" t="str">
        <f>IF(EXACT($C157, ""), B157, CONCATENATE(VLOOKUP($C157, 'REF - InstitutionType'!$B$4:$E$103, 3, FALSE), IF(EXACT(VLOOKUP($C157, 'REF - InstitutionType'!$B$4:$E$103, 3, FALSE), ""), "", " "), $B157, "", VLOOKUP($C157, 'REF - InstitutionType'!$B$4:$E$103,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57" s="33"/>
    </row>
    <row r="158" spans="1:18">
      <c r="A158" s="23" t="str">
        <f>IF(COUNTIF( $D$4:$D$4953, $D158 ) = 1, "", "Duplicated")</f>
        <v/>
      </c>
      <c r="B158" s="22" t="s">
        <v>17344</v>
      </c>
      <c r="C158" s="107">
        <v>141000000000004</v>
      </c>
      <c r="D158" s="108" t="str">
        <f>IF(EXACT($C158, ""), B158, CONCATENATE(VLOOKUP($C158, 'REF - InstitutionType'!$B$4:$E$103, 3, FALSE), IF(EXACT(VLOOKUP($C158, 'REF - InstitutionType'!$B$4:$E$103, 3, FALSE), ""), "", " "), $B158, "", VLOOKUP($C158, 'REF - InstitutionType'!$B$4:$E$103,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58" s="33"/>
    </row>
    <row r="159" spans="1:18">
      <c r="A159" s="23" t="str">
        <f>IF(COUNTIF( $D$4:$D$4953, $D159 ) = 1, "", "Duplicated")</f>
        <v/>
      </c>
      <c r="B159" s="22" t="s">
        <v>16401</v>
      </c>
      <c r="C159" s="107">
        <v>141000000000004</v>
      </c>
      <c r="D159" s="108" t="str">
        <f>IF(EXACT($C159, ""), B159, CONCATENATE(VLOOKUP($C159, 'REF - InstitutionType'!$B$4:$E$103, 3, FALSE), IF(EXACT(VLOOKUP($C159, 'REF - InstitutionType'!$B$4:$E$103, 3, FALSE), ""), "", " "), $B159, "", VLOOKUP($C159, 'REF - InstitutionType'!$B$4:$E$103,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59" s="33"/>
    </row>
    <row r="160" spans="1:18">
      <c r="A160" s="23" t="str">
        <f>IF(COUNTIF( $D$4:$D$4953, $D160 ) = 1, "", "Duplicated")</f>
        <v/>
      </c>
      <c r="B160" s="22" t="s">
        <v>16408</v>
      </c>
      <c r="C160" s="107">
        <v>141000000000004</v>
      </c>
      <c r="D160" s="108" t="str">
        <f>IF(EXACT($C160, ""), B160, CONCATENATE(VLOOKUP($C160, 'REF - InstitutionType'!$B$4:$E$103, 3, FALSE), IF(EXACT(VLOOKUP($C160, 'REF - InstitutionType'!$B$4:$E$103, 3, FALSE), ""), "", " "), $B160, "", VLOOKUP($C160, 'REF - InstitutionType'!$B$4:$E$103,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0" s="33"/>
    </row>
    <row r="161" spans="1:18">
      <c r="A161" s="23" t="str">
        <f>IF(COUNTIF( $D$4:$D$4953, $D161 ) = 1, "", "Duplicated")</f>
        <v/>
      </c>
      <c r="B161" s="22" t="s">
        <v>16417</v>
      </c>
      <c r="C161" s="107">
        <v>141000000000004</v>
      </c>
      <c r="D161" s="108" t="str">
        <f>IF(EXACT($C161, ""), B161, CONCATENATE(VLOOKUP($C161, 'REF - InstitutionType'!$B$4:$E$103, 3, FALSE), IF(EXACT(VLOOKUP($C161, 'REF - InstitutionType'!$B$4:$E$103, 3, FALSE), ""), "", " "), $B161, "", VLOOKUP($C161, 'REF - InstitutionType'!$B$4:$E$103,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1" s="33"/>
    </row>
    <row r="162" spans="1:18">
      <c r="A162" s="23" t="str">
        <f>IF(COUNTIF( $D$4:$D$4953, $D162 ) = 1, "", "Duplicated")</f>
        <v/>
      </c>
      <c r="B162" s="22" t="s">
        <v>16427</v>
      </c>
      <c r="C162" s="107">
        <v>141000000000004</v>
      </c>
      <c r="D162" s="108" t="str">
        <f>IF(EXACT($C162, ""), B162, CONCATENATE(VLOOKUP($C162, 'REF - InstitutionType'!$B$4:$E$103, 3, FALSE), IF(EXACT(VLOOKUP($C162, 'REF - InstitutionType'!$B$4:$E$103, 3, FALSE), ""), "", " "), $B162, "", VLOOKUP($C162, 'REF - InstitutionType'!$B$4:$E$103,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2" s="33"/>
    </row>
    <row r="163" spans="1:18">
      <c r="A163" s="23" t="str">
        <f>IF(COUNTIF( $D$4:$D$4953, $D163 ) = 1, "", "Duplicated")</f>
        <v/>
      </c>
      <c r="B163" s="22" t="s">
        <v>16436</v>
      </c>
      <c r="C163" s="107">
        <v>141000000000004</v>
      </c>
      <c r="D163" s="108" t="str">
        <f>IF(EXACT($C163, ""), B163, CONCATENATE(VLOOKUP($C163, 'REF - InstitutionType'!$B$4:$E$103, 3, FALSE), IF(EXACT(VLOOKUP($C163, 'REF - InstitutionType'!$B$4:$E$103, 3, FALSE), ""), "", " "), $B163, "", VLOOKUP($C163, 'REF - InstitutionType'!$B$4:$E$103,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3" s="33"/>
    </row>
    <row r="164" spans="1:18">
      <c r="A164" s="23" t="str">
        <f>IF(COUNTIF( $D$4:$D$4953, $D164 ) = 1, "", "Duplicated")</f>
        <v/>
      </c>
      <c r="B164" s="22" t="s">
        <v>16446</v>
      </c>
      <c r="C164" s="107">
        <v>141000000000004</v>
      </c>
      <c r="D164" s="108" t="str">
        <f>IF(EXACT($C164, ""), B164, CONCATENATE(VLOOKUP($C164, 'REF - InstitutionType'!$B$4:$E$103, 3, FALSE), IF(EXACT(VLOOKUP($C164, 'REF - InstitutionType'!$B$4:$E$103, 3, FALSE), ""), "", " "), $B164, "", VLOOKUP($C164, 'REF - InstitutionType'!$B$4:$E$103,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4" s="33"/>
    </row>
    <row r="165" spans="1:18">
      <c r="A165" s="23" t="str">
        <f>IF(COUNTIF( $D$4:$D$4953, $D165 ) = 1, "", "Duplicated")</f>
        <v/>
      </c>
      <c r="B165" s="22" t="s">
        <v>16455</v>
      </c>
      <c r="C165" s="107">
        <v>141000000000004</v>
      </c>
      <c r="D165" s="108" t="str">
        <f>IF(EXACT($C165, ""), B165, CONCATENATE(VLOOKUP($C165, 'REF - InstitutionType'!$B$4:$E$103, 3, FALSE), IF(EXACT(VLOOKUP($C165, 'REF - InstitutionType'!$B$4:$E$103, 3, FALSE), ""), "", " "), $B165, "", VLOOKUP($C165, 'REF - InstitutionType'!$B$4:$E$103,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5" s="33"/>
    </row>
    <row r="166" spans="1:18">
      <c r="A166" s="23" t="str">
        <f>IF(COUNTIF( $D$4:$D$4953, $D166 ) = 1, "", "Duplicated")</f>
        <v/>
      </c>
      <c r="B166" s="22" t="s">
        <v>16462</v>
      </c>
      <c r="C166" s="107">
        <v>141000000000004</v>
      </c>
      <c r="D166" s="108" t="str">
        <f>IF(EXACT($C166, ""), B166, CONCATENATE(VLOOKUP($C166, 'REF - InstitutionType'!$B$4:$E$103, 3, FALSE), IF(EXACT(VLOOKUP($C166, 'REF - InstitutionType'!$B$4:$E$103, 3, FALSE), ""), "", " "), $B166, "", VLOOKUP($C166, 'REF - InstitutionType'!$B$4:$E$103,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6" s="33"/>
    </row>
    <row r="167" spans="1:18">
      <c r="A167" s="23" t="str">
        <f>IF(COUNTIF( $D$4:$D$4953, $D167 ) = 1, "", "Duplicated")</f>
        <v/>
      </c>
      <c r="B167" s="22" t="s">
        <v>16471</v>
      </c>
      <c r="C167" s="107">
        <v>141000000000004</v>
      </c>
      <c r="D167" s="108" t="str">
        <f>IF(EXACT($C167, ""), B167, CONCATENATE(VLOOKUP($C167, 'REF - InstitutionType'!$B$4:$E$103, 3, FALSE), IF(EXACT(VLOOKUP($C167, 'REF - InstitutionType'!$B$4:$E$103, 3, FALSE), ""), "", " "), $B167, "", VLOOKUP($C167, 'REF - InstitutionType'!$B$4:$E$103,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67" s="33"/>
    </row>
    <row r="168" spans="1:18">
      <c r="A168" s="23" t="str">
        <f>IF(COUNTIF( $D$4:$D$4953, $D168 ) = 1, "", "Duplicated")</f>
        <v/>
      </c>
      <c r="B168" s="22" t="s">
        <v>30035</v>
      </c>
      <c r="C168" s="107">
        <v>141000000000004</v>
      </c>
      <c r="D168" s="108" t="str">
        <f>IF(EXACT($C168, ""), B168, CONCATENATE(VLOOKUP($C168, 'REF - InstitutionType'!$B$4:$E$103, 3, FALSE), IF(EXACT(VLOOKUP($C168, 'REF - InstitutionType'!$B$4:$E$103, 3, FALSE), ""), "", " "), $B168, "", VLOOKUP($C168, 'REF - InstitutionType'!$B$4:$E$103,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141000000000004::bigint); </v>
      </c>
      <c r="R168" s="33"/>
    </row>
    <row r="169" spans="1:18">
      <c r="A169" s="23" t="str">
        <f>IF(COUNTIF( $D$4:$D$4953, $D169 ) = 1, "", "Duplicated")</f>
        <v/>
      </c>
      <c r="B169" s="22" t="s">
        <v>17345</v>
      </c>
      <c r="C169" s="107">
        <v>141000000000004</v>
      </c>
      <c r="D169" s="108" t="str">
        <f>IF(EXACT($C169, ""), B169, CONCATENATE(VLOOKUP($C169, 'REF - InstitutionType'!$B$4:$E$103, 3, FALSE), IF(EXACT(VLOOKUP($C169, 'REF - InstitutionType'!$B$4:$E$103, 3, FALSE), ""), "", " "), $B169, "", VLOOKUP($C169, 'REF - InstitutionType'!$B$4:$E$103,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69" s="33"/>
    </row>
    <row r="170" spans="1:18">
      <c r="A170" s="23" t="str">
        <f>IF(COUNTIF( $D$4:$D$4953, $D170 ) = 1, "", "Duplicated")</f>
        <v/>
      </c>
      <c r="B170" s="22" t="s">
        <v>16500</v>
      </c>
      <c r="C170" s="107">
        <v>141000000000004</v>
      </c>
      <c r="D170" s="108" t="str">
        <f>IF(EXACT($C170, ""), B170, CONCATENATE(VLOOKUP($C170, 'REF - InstitutionType'!$B$4:$E$103, 3, FALSE), IF(EXACT(VLOOKUP($C170, 'REF - InstitutionType'!$B$4:$E$103, 3, FALSE), ""), "", " "), $B170, "", VLOOKUP($C170, 'REF - InstitutionType'!$B$4:$E$103,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0" s="33"/>
    </row>
    <row r="171" spans="1:18">
      <c r="A171" s="23" t="str">
        <f>IF(COUNTIF( $D$4:$D$4953, $D171 ) = 1, "", "Duplicated")</f>
        <v/>
      </c>
      <c r="B171" s="22" t="s">
        <v>16507</v>
      </c>
      <c r="C171" s="107">
        <v>141000000000004</v>
      </c>
      <c r="D171" s="108" t="str">
        <f>IF(EXACT($C171, ""), B171, CONCATENATE(VLOOKUP($C171, 'REF - InstitutionType'!$B$4:$E$103, 3, FALSE), IF(EXACT(VLOOKUP($C171, 'REF - InstitutionType'!$B$4:$E$103, 3, FALSE), ""), "", " "), $B171, "", VLOOKUP($C171, 'REF - InstitutionType'!$B$4:$E$103,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1" s="33"/>
    </row>
    <row r="172" spans="1:18">
      <c r="A172" s="23" t="str">
        <f>IF(COUNTIF( $D$4:$D$4953, $D172 ) = 1, "", "Duplicated")</f>
        <v/>
      </c>
      <c r="B172" s="22" t="s">
        <v>16516</v>
      </c>
      <c r="C172" s="107">
        <v>141000000000004</v>
      </c>
      <c r="D172" s="108" t="str">
        <f>IF(EXACT($C172, ""), B172, CONCATENATE(VLOOKUP($C172, 'REF - InstitutionType'!$B$4:$E$103, 3, FALSE), IF(EXACT(VLOOKUP($C172, 'REF - InstitutionType'!$B$4:$E$103, 3, FALSE), ""), "", " "), $B172, "", VLOOKUP($C172, 'REF - InstitutionType'!$B$4:$E$103,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2" s="33"/>
    </row>
    <row r="173" spans="1:18">
      <c r="A173" s="23" t="str">
        <f>IF(COUNTIF( $D$4:$D$4953, $D173 ) = 1, "", "Duplicated")</f>
        <v/>
      </c>
      <c r="B173" s="22" t="s">
        <v>16526</v>
      </c>
      <c r="C173" s="107">
        <v>141000000000004</v>
      </c>
      <c r="D173" s="108" t="str">
        <f>IF(EXACT($C173, ""), B173, CONCATENATE(VLOOKUP($C173, 'REF - InstitutionType'!$B$4:$E$103, 3, FALSE), IF(EXACT(VLOOKUP($C173, 'REF - InstitutionType'!$B$4:$E$103, 3, FALSE), ""), "", " "), $B173, "", VLOOKUP($C173, 'REF - InstitutionType'!$B$4:$E$103,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3" s="33"/>
    </row>
    <row r="174" spans="1:18">
      <c r="A174" s="23" t="str">
        <f>IF(COUNTIF( $D$4:$D$4953, $D174 ) = 1, "", "Duplicated")</f>
        <v/>
      </c>
      <c r="B174" s="22" t="s">
        <v>16534</v>
      </c>
      <c r="C174" s="107">
        <v>141000000000004</v>
      </c>
      <c r="D174" s="108" t="str">
        <f>IF(EXACT($C174, ""), B174, CONCATENATE(VLOOKUP($C174, 'REF - InstitutionType'!$B$4:$E$103, 3, FALSE), IF(EXACT(VLOOKUP($C174, 'REF - InstitutionType'!$B$4:$E$103, 3, FALSE), ""), "", " "), $B174, "", VLOOKUP($C174, 'REF - InstitutionType'!$B$4:$E$103,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4" s="33"/>
    </row>
    <row r="175" spans="1:18">
      <c r="A175" s="23" t="str">
        <f>IF(COUNTIF( $D$4:$D$4953, $D175 ) = 1, "", "Duplicated")</f>
        <v/>
      </c>
      <c r="B175" s="22" t="s">
        <v>16542</v>
      </c>
      <c r="C175" s="107">
        <v>141000000000004</v>
      </c>
      <c r="D175" s="108" t="str">
        <f>IF(EXACT($C175, ""), B175, CONCATENATE(VLOOKUP($C175, 'REF - InstitutionType'!$B$4:$E$103, 3, FALSE), IF(EXACT(VLOOKUP($C175, 'REF - InstitutionType'!$B$4:$E$103, 3, FALSE), ""), "", " "), $B175, "", VLOOKUP($C175, 'REF - InstitutionType'!$B$4:$E$103,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5" s="33"/>
    </row>
    <row r="176" spans="1:18">
      <c r="A176" s="23" t="str">
        <f>IF(COUNTIF( $D$4:$D$4953, $D176 ) = 1, "", "Duplicated")</f>
        <v/>
      </c>
      <c r="B176" s="22" t="s">
        <v>30009</v>
      </c>
      <c r="C176" s="107">
        <v>141000000000004</v>
      </c>
      <c r="D176" s="108" t="str">
        <f>IF(EXACT($C176, ""), B176, CONCATENATE(VLOOKUP($C176, 'REF - InstitutionType'!$B$4:$E$103, 3, FALSE), IF(EXACT(VLOOKUP($C176, 'REF - InstitutionType'!$B$4:$E$103, 3, FALSE), ""), "", " "), $B176, "", VLOOKUP($C176, 'REF - InstitutionType'!$B$4:$E$103,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141000000000004::bigint); </v>
      </c>
      <c r="R176" s="33"/>
    </row>
    <row r="177" spans="1:18">
      <c r="A177" s="23" t="str">
        <f>IF(COUNTIF( $D$4:$D$4953, $D177 ) = 1, "", "Duplicated")</f>
        <v/>
      </c>
      <c r="B177" s="22" t="s">
        <v>16556</v>
      </c>
      <c r="C177" s="107">
        <v>141000000000004</v>
      </c>
      <c r="D177" s="108" t="str">
        <f>IF(EXACT($C177, ""), B177, CONCATENATE(VLOOKUP($C177, 'REF - InstitutionType'!$B$4:$E$103, 3, FALSE), IF(EXACT(VLOOKUP($C177, 'REF - InstitutionType'!$B$4:$E$103, 3, FALSE), ""), "", " "), $B177, "", VLOOKUP($C177, 'REF - InstitutionType'!$B$4:$E$103,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77" s="33"/>
    </row>
    <row r="178" spans="1:18">
      <c r="A178" s="23" t="str">
        <f>IF(COUNTIF( $D$4:$D$4953, $D178 ) = 1, "", "Duplicated")</f>
        <v/>
      </c>
      <c r="B178" s="22" t="s">
        <v>16563</v>
      </c>
      <c r="C178" s="107">
        <v>141000000000004</v>
      </c>
      <c r="D178" s="108" t="str">
        <f>IF(EXACT($C178, ""), B178, CONCATENATE(VLOOKUP($C178, 'REF - InstitutionType'!$B$4:$E$103, 3, FALSE), IF(EXACT(VLOOKUP($C178, 'REF - InstitutionType'!$B$4:$E$103, 3, FALSE), ""), "", " "), $B178, "", VLOOKUP($C178, 'REF - InstitutionType'!$B$4:$E$103,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78" s="33"/>
    </row>
    <row r="179" spans="1:18">
      <c r="A179" s="23" t="str">
        <f>IF(COUNTIF( $D$4:$D$4953, $D179 ) = 1, "", "Duplicated")</f>
        <v/>
      </c>
      <c r="B179" s="22" t="s">
        <v>17352</v>
      </c>
      <c r="C179" s="107">
        <v>141000000000004</v>
      </c>
      <c r="D179" s="108" t="str">
        <f>IF(EXACT($C179, ""), B179, CONCATENATE(VLOOKUP($C179, 'REF - InstitutionType'!$B$4:$E$103, 3, FALSE), IF(EXACT(VLOOKUP($C179, 'REF - InstitutionType'!$B$4:$E$103, 3, FALSE), ""), "", " "), $B179, "", VLOOKUP($C179, 'REF - InstitutionType'!$B$4:$E$103,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79" s="33"/>
    </row>
    <row r="180" spans="1:18">
      <c r="A180" s="23" t="str">
        <f>IF(COUNTIF( $D$4:$D$4953, $D180 ) = 1, "", "Duplicated")</f>
        <v/>
      </c>
      <c r="B180" s="22" t="s">
        <v>30036</v>
      </c>
      <c r="C180" s="107">
        <v>141000000000004</v>
      </c>
      <c r="D180" s="108" t="str">
        <f>IF(EXACT($C180, ""), B180, CONCATENATE(VLOOKUP($C180, 'REF - InstitutionType'!$B$4:$E$103, 3, FALSE), IF(EXACT(VLOOKUP($C180, 'REF - InstitutionType'!$B$4:$E$103, 3, FALSE), ""), "", " "), $B180, "", VLOOKUP($C180, 'REF - InstitutionType'!$B$4:$E$103,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141000000000004::bigint); </v>
      </c>
      <c r="R180" s="33"/>
    </row>
    <row r="181" spans="1:18">
      <c r="A181" s="23" t="str">
        <f>IF(COUNTIF( $D$4:$D$4953, $D181 ) = 1, "", "Duplicated")</f>
        <v/>
      </c>
      <c r="B181" s="22" t="s">
        <v>16571</v>
      </c>
      <c r="C181" s="107">
        <v>141000000000004</v>
      </c>
      <c r="D181" s="108" t="str">
        <f>IF(EXACT($C181, ""), B181, CONCATENATE(VLOOKUP($C181, 'REF - InstitutionType'!$B$4:$E$103, 3, FALSE), IF(EXACT(VLOOKUP($C181, 'REF - InstitutionType'!$B$4:$E$103, 3, FALSE), ""), "", " "), $B181, "", VLOOKUP($C181, 'REF - InstitutionType'!$B$4:$E$103,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1" s="33"/>
    </row>
    <row r="182" spans="1:18">
      <c r="A182" s="23" t="str">
        <f>IF(COUNTIF( $D$4:$D$4953, $D182 ) = 1, "", "Duplicated")</f>
        <v/>
      </c>
      <c r="B182" s="22" t="s">
        <v>17353</v>
      </c>
      <c r="C182" s="107">
        <v>141000000000004</v>
      </c>
      <c r="D182" s="108" t="str">
        <f>IF(EXACT($C182, ""), B182, CONCATENATE(VLOOKUP($C182, 'REF - InstitutionType'!$B$4:$E$103, 3, FALSE), IF(EXACT(VLOOKUP($C182, 'REF - InstitutionType'!$B$4:$E$103, 3, FALSE), ""), "", " "), $B182, "", VLOOKUP($C182, 'REF - InstitutionType'!$B$4:$E$103, 4, FALSE), IF(EXACT($E182, ""), "", " [a.k.a : "&amp;$E182&amp;"]")))</f>
        <v>PT. Multi Kencana Niagatama [a.k.a : Multi Kabel]</v>
      </c>
      <c r="E182" s="109" t="s">
        <v>30618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2" s="33"/>
    </row>
    <row r="183" spans="1:18">
      <c r="A183" s="23" t="str">
        <f>IF(COUNTIF( $D$4:$D$4953, $D183 ) = 1, "", "Duplicated")</f>
        <v/>
      </c>
      <c r="B183" s="22" t="s">
        <v>16581</v>
      </c>
      <c r="C183" s="107">
        <v>141000000000004</v>
      </c>
      <c r="D183" s="108" t="str">
        <f>IF(EXACT($C183, ""), B183, CONCATENATE(VLOOKUP($C183, 'REF - InstitutionType'!$B$4:$E$103, 3, FALSE), IF(EXACT(VLOOKUP($C183, 'REF - InstitutionType'!$B$4:$E$103, 3, FALSE), ""), "", " "), $B183, "", VLOOKUP($C183, 'REF - InstitutionType'!$B$4:$E$103,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3" s="33"/>
    </row>
    <row r="184" spans="1:18">
      <c r="A184" s="23" t="str">
        <f>IF(COUNTIF( $D$4:$D$4953, $D184 ) = 1, "", "Duplicated")</f>
        <v/>
      </c>
      <c r="B184" s="22" t="s">
        <v>16591</v>
      </c>
      <c r="C184" s="107">
        <v>141000000000004</v>
      </c>
      <c r="D184" s="108" t="str">
        <f>IF(EXACT($C184, ""), B184, CONCATENATE(VLOOKUP($C184, 'REF - InstitutionType'!$B$4:$E$103, 3, FALSE), IF(EXACT(VLOOKUP($C184, 'REF - InstitutionType'!$B$4:$E$103, 3, FALSE), ""), "", " "), $B184, "", VLOOKUP($C184, 'REF - InstitutionType'!$B$4:$E$103,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4" s="33"/>
    </row>
    <row r="185" spans="1:18">
      <c r="A185" s="23" t="str">
        <f>IF(COUNTIF( $D$4:$D$4953, $D185 ) = 1, "", "Duplicated")</f>
        <v/>
      </c>
      <c r="B185" s="22" t="s">
        <v>16601</v>
      </c>
      <c r="C185" s="107">
        <v>141000000000004</v>
      </c>
      <c r="D185" s="108" t="str">
        <f>IF(EXACT($C185, ""), B185, CONCATENATE(VLOOKUP($C185, 'REF - InstitutionType'!$B$4:$E$103, 3, FALSE), IF(EXACT(VLOOKUP($C185, 'REF - InstitutionType'!$B$4:$E$103, 3, FALSE), ""), "", " "), $B185, "", VLOOKUP($C185, 'REF - InstitutionType'!$B$4:$E$103,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5" s="33"/>
    </row>
    <row r="186" spans="1:18">
      <c r="A186" s="23" t="str">
        <f>IF(COUNTIF( $D$4:$D$4953, $D186 ) = 1, "", "Duplicated")</f>
        <v/>
      </c>
      <c r="B186" s="22" t="s">
        <v>16609</v>
      </c>
      <c r="C186" s="107">
        <v>141000000000004</v>
      </c>
      <c r="D186" s="108" t="str">
        <f>IF(EXACT($C186, ""), B186, CONCATENATE(VLOOKUP($C186, 'REF - InstitutionType'!$B$4:$E$103, 3, FALSE), IF(EXACT(VLOOKUP($C186, 'REF - InstitutionType'!$B$4:$E$103, 3, FALSE), ""), "", " "), $B186, "", VLOOKUP($C186, 'REF - InstitutionType'!$B$4:$E$103,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6" s="33"/>
    </row>
    <row r="187" spans="1:18">
      <c r="A187" s="23" t="str">
        <f>IF(COUNTIF( $D$4:$D$4953, $D187 ) = 1, "", "Duplicated")</f>
        <v/>
      </c>
      <c r="B187" s="22" t="s">
        <v>16615</v>
      </c>
      <c r="C187" s="107">
        <v>141000000000004</v>
      </c>
      <c r="D187" s="108" t="str">
        <f>IF(EXACT($C187, ""), B187, CONCATENATE(VLOOKUP($C187, 'REF - InstitutionType'!$B$4:$E$103, 3, FALSE), IF(EXACT(VLOOKUP($C187, 'REF - InstitutionType'!$B$4:$E$103, 3, FALSE), ""), "", " "), $B187, "", VLOOKUP($C187, 'REF - InstitutionType'!$B$4:$E$103,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87" s="33"/>
    </row>
    <row r="188" spans="1:18">
      <c r="A188" s="23" t="str">
        <f>IF(COUNTIF( $D$4:$D$4953, $D188 ) = 1, "", "Duplicated")</f>
        <v/>
      </c>
      <c r="B188" s="22" t="s">
        <v>16623</v>
      </c>
      <c r="C188" s="107">
        <v>141000000000004</v>
      </c>
      <c r="D188" s="108" t="str">
        <f>IF(EXACT($C188, ""), B188, CONCATENATE(VLOOKUP($C188, 'REF - InstitutionType'!$B$4:$E$103, 3, FALSE), IF(EXACT(VLOOKUP($C188, 'REF - InstitutionType'!$B$4:$E$103, 3, FALSE), ""), "", " "), $B188, "", VLOOKUP($C188, 'REF - InstitutionType'!$B$4:$E$103,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88" s="33"/>
    </row>
    <row r="189" spans="1:18">
      <c r="A189" s="23" t="str">
        <f>IF(COUNTIF( $D$4:$D$4953, $D189 ) = 1, "", "Duplicated")</f>
        <v/>
      </c>
      <c r="B189" s="22" t="s">
        <v>17348</v>
      </c>
      <c r="C189" s="107">
        <v>141000000000004</v>
      </c>
      <c r="D189" s="108" t="str">
        <f>IF(EXACT($C189, ""), B189, CONCATENATE(VLOOKUP($C189, 'REF - InstitutionType'!$B$4:$E$103, 3, FALSE), IF(EXACT(VLOOKUP($C189, 'REF - InstitutionType'!$B$4:$E$103, 3, FALSE), ""), "", " "), $B189, "", VLOOKUP($C189, 'REF - InstitutionType'!$B$4:$E$103,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89" s="33"/>
    </row>
    <row r="190" spans="1:18">
      <c r="A190" s="23" t="str">
        <f>IF(COUNTIF( $D$4:$D$4953, $D190 ) = 1, "", "Duplicated")</f>
        <v/>
      </c>
      <c r="B190" s="22" t="s">
        <v>16636</v>
      </c>
      <c r="C190" s="107">
        <v>141000000000004</v>
      </c>
      <c r="D190" s="108" t="str">
        <f>IF(EXACT($C190, ""), B190, CONCATENATE(VLOOKUP($C190, 'REF - InstitutionType'!$B$4:$E$103, 3, FALSE), IF(EXACT(VLOOKUP($C190, 'REF - InstitutionType'!$B$4:$E$103, 3, FALSE), ""), "", " "), $B190, "", VLOOKUP($C190, 'REF - InstitutionType'!$B$4:$E$103,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0" s="33"/>
    </row>
    <row r="191" spans="1:18">
      <c r="A191" s="23" t="str">
        <f>IF(COUNTIF( $D$4:$D$4953, $D191 ) = 1, "", "Duplicated")</f>
        <v/>
      </c>
      <c r="B191" s="22" t="s">
        <v>17357</v>
      </c>
      <c r="C191" s="107">
        <v>141000000000004</v>
      </c>
      <c r="D191" s="108" t="str">
        <f>IF(EXACT($C191, ""), B191, CONCATENATE(VLOOKUP($C191, 'REF - InstitutionType'!$B$4:$E$103, 3, FALSE), IF(EXACT(VLOOKUP($C191, 'REF - InstitutionType'!$B$4:$E$103, 3, FALSE), ""), "", " "), $B191, "", VLOOKUP($C191, 'REF - InstitutionType'!$B$4:$E$103,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1" s="33"/>
    </row>
    <row r="192" spans="1:18">
      <c r="A192" s="23" t="str">
        <f>IF(COUNTIF( $D$4:$D$4953, $D192 ) = 1, "", "Duplicated")</f>
        <v/>
      </c>
      <c r="B192" s="22" t="s">
        <v>16646</v>
      </c>
      <c r="C192" s="107">
        <v>141000000000004</v>
      </c>
      <c r="D192" s="108" t="str">
        <f>IF(EXACT($C192, ""), B192, CONCATENATE(VLOOKUP($C192, 'REF - InstitutionType'!$B$4:$E$103, 3, FALSE), IF(EXACT(VLOOKUP($C192, 'REF - InstitutionType'!$B$4:$E$103, 3, FALSE), ""), "", " "), $B192, "", VLOOKUP($C192, 'REF - InstitutionType'!$B$4:$E$103,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2" s="33"/>
    </row>
    <row r="193" spans="1:18">
      <c r="A193" s="23" t="str">
        <f>IF(COUNTIF( $D$4:$D$4953, $D193 ) = 1, "", "Duplicated")</f>
        <v/>
      </c>
      <c r="B193" s="22" t="s">
        <v>16655</v>
      </c>
      <c r="C193" s="107">
        <v>141000000000004</v>
      </c>
      <c r="D193" s="108" t="str">
        <f>IF(EXACT($C193, ""), B193, CONCATENATE(VLOOKUP($C193, 'REF - InstitutionType'!$B$4:$E$103, 3, FALSE), IF(EXACT(VLOOKUP($C193, 'REF - InstitutionType'!$B$4:$E$103, 3, FALSE), ""), "", " "), $B193, "", VLOOKUP($C193, 'REF - InstitutionType'!$B$4:$E$103,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3" s="33"/>
    </row>
    <row r="194" spans="1:18">
      <c r="A194" s="23" t="str">
        <f>IF(COUNTIF( $D$4:$D$4953, $D194 ) = 1, "", "Duplicated")</f>
        <v/>
      </c>
      <c r="B194" s="22" t="s">
        <v>16662</v>
      </c>
      <c r="C194" s="107">
        <v>141000000000004</v>
      </c>
      <c r="D194" s="108" t="str">
        <f>IF(EXACT($C194, ""), B194, CONCATENATE(VLOOKUP($C194, 'REF - InstitutionType'!$B$4:$E$103, 3, FALSE), IF(EXACT(VLOOKUP($C194, 'REF - InstitutionType'!$B$4:$E$103, 3, FALSE), ""), "", " "), $B194, "", VLOOKUP($C194, 'REF - InstitutionType'!$B$4:$E$103, 4, FALSE), IF(EXACT($E194, ""), "", " [a.k.a : "&amp;$E194&amp;"]")))</f>
        <v>PT. Panca Utama Selaras</v>
      </c>
      <c r="E194" s="109"/>
      <c r="F194" s="63" t="s">
        <v>17363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4" s="33"/>
    </row>
    <row r="195" spans="1:18">
      <c r="A195" s="23" t="str">
        <f>IF(COUNTIF( $D$4:$D$4953, $D195 ) = 1, "", "Duplicated")</f>
        <v/>
      </c>
      <c r="B195" s="22" t="s">
        <v>10020</v>
      </c>
      <c r="C195" s="107">
        <v>141000000000004</v>
      </c>
      <c r="D195" s="108" t="str">
        <f>IF(EXACT($C195, ""), B195, CONCATENATE(VLOOKUP($C195, 'REF - InstitutionType'!$B$4:$E$103, 3, FALSE), IF(EXACT(VLOOKUP($C195, 'REF - InstitutionType'!$B$4:$E$103, 3, FALSE), ""), "", " "), $B195, "", VLOOKUP($C195, 'REF - InstitutionType'!$B$4:$E$103,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141000000000004::bigint); </v>
      </c>
      <c r="R195" s="33"/>
    </row>
    <row r="196" spans="1:18">
      <c r="A196" s="23" t="str">
        <f>IF(COUNTIF( $D$4:$D$4953, $D196 ) = 1, "", "Duplicated")</f>
        <v/>
      </c>
      <c r="B196" s="22" t="s">
        <v>16674</v>
      </c>
      <c r="C196" s="107">
        <v>141000000000004</v>
      </c>
      <c r="D196" s="108" t="str">
        <f>IF(EXACT($C196, ""), B196, CONCATENATE(VLOOKUP($C196, 'REF - InstitutionType'!$B$4:$E$103, 3, FALSE), IF(EXACT(VLOOKUP($C196, 'REF - InstitutionType'!$B$4:$E$103, 3, FALSE), ""), "", " "), $B196, "", VLOOKUP($C196, 'REF - InstitutionType'!$B$4:$E$103,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6" s="33"/>
    </row>
    <row r="197" spans="1:18">
      <c r="A197" s="23" t="str">
        <f>IF(COUNTIF( $D$4:$D$4953, $D197 ) = 1, "", "Duplicated")</f>
        <v/>
      </c>
      <c r="B197" s="22" t="s">
        <v>16682</v>
      </c>
      <c r="C197" s="107">
        <v>141000000000004</v>
      </c>
      <c r="D197" s="108" t="str">
        <f>IF(EXACT($C197, ""), B197, CONCATENATE(VLOOKUP($C197, 'REF - InstitutionType'!$B$4:$E$103, 3, FALSE), IF(EXACT(VLOOKUP($C197, 'REF - InstitutionType'!$B$4:$E$103, 3, FALSE), ""), "", " "), $B197, "", VLOOKUP($C197, 'REF - InstitutionType'!$B$4:$E$103,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197" s="33"/>
    </row>
    <row r="198" spans="1:18">
      <c r="A198" s="23" t="str">
        <f>IF(COUNTIF( $D$4:$D$4953, $D198 ) = 1, "", "Duplicated")</f>
        <v/>
      </c>
      <c r="B198" s="22" t="s">
        <v>16692</v>
      </c>
      <c r="C198" s="107">
        <v>141000000000004</v>
      </c>
      <c r="D198" s="108" t="str">
        <f>IF(EXACT($C198, ""), B198, CONCATENATE(VLOOKUP($C198, 'REF - InstitutionType'!$B$4:$E$103, 3, FALSE), IF(EXACT(VLOOKUP($C198, 'REF - InstitutionType'!$B$4:$E$103, 3, FALSE), ""), "", " "), $B198, "", VLOOKUP($C198, 'REF - InstitutionType'!$B$4:$E$103,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198" s="33"/>
    </row>
    <row r="199" spans="1:18">
      <c r="A199" s="23" t="str">
        <f>IF(COUNTIF( $D$4:$D$4953, $D199 ) = 1, "", "Duplicated")</f>
        <v/>
      </c>
      <c r="B199" s="22" t="s">
        <v>16698</v>
      </c>
      <c r="C199" s="107">
        <v>141000000000004</v>
      </c>
      <c r="D199" s="108" t="str">
        <f>IF(EXACT($C199, ""), B199, CONCATENATE(VLOOKUP($C199, 'REF - InstitutionType'!$B$4:$E$103, 3, FALSE), IF(EXACT(VLOOKUP($C199, 'REF - InstitutionType'!$B$4:$E$103, 3, FALSE), ""), "", " "), $B199, "", VLOOKUP($C199, 'REF - InstitutionType'!$B$4:$E$103,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199" s="33"/>
    </row>
    <row r="200" spans="1:18">
      <c r="A200" s="23" t="str">
        <f>IF(COUNTIF( $D$4:$D$4953, $D200 ) = 1, "", "Duplicated")</f>
        <v/>
      </c>
      <c r="B200" s="22" t="s">
        <v>16716</v>
      </c>
      <c r="C200" s="107">
        <v>141000000000004</v>
      </c>
      <c r="D200" s="108" t="str">
        <f>IF(EXACT($C200, ""), B200, CONCATENATE(VLOOKUP($C200, 'REF - InstitutionType'!$B$4:$E$103, 3, FALSE), IF(EXACT(VLOOKUP($C200, 'REF - InstitutionType'!$B$4:$E$103, 3, FALSE), ""), "", " "), $B200, "", VLOOKUP($C200, 'REF - InstitutionType'!$B$4:$E$103,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0" s="33"/>
    </row>
    <row r="201" spans="1:18">
      <c r="A201" s="23" t="str">
        <f>IF(COUNTIF( $D$4:$D$4953, $D201 ) = 1, "", "Duplicated")</f>
        <v/>
      </c>
      <c r="B201" s="22" t="s">
        <v>16724</v>
      </c>
      <c r="C201" s="107">
        <v>141000000000004</v>
      </c>
      <c r="D201" s="108" t="str">
        <f>IF(EXACT($C201, ""), B201, CONCATENATE(VLOOKUP($C201, 'REF - InstitutionType'!$B$4:$E$103, 3, FALSE), IF(EXACT(VLOOKUP($C201, 'REF - InstitutionType'!$B$4:$E$103, 3, FALSE), ""), "", " "), $B201, "", VLOOKUP($C201, 'REF - InstitutionType'!$B$4:$E$103,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1" s="33"/>
    </row>
    <row r="202" spans="1:18">
      <c r="A202" s="23" t="str">
        <f>IF(COUNTIF( $D$4:$D$4953, $D202 ) = 1, "", "Duplicated")</f>
        <v/>
      </c>
      <c r="B202" s="22" t="s">
        <v>16733</v>
      </c>
      <c r="C202" s="107">
        <v>141000000000004</v>
      </c>
      <c r="D202" s="108" t="str">
        <f>IF(EXACT($C202, ""), B202, CONCATENATE(VLOOKUP($C202, 'REF - InstitutionType'!$B$4:$E$103, 3, FALSE), IF(EXACT(VLOOKUP($C202, 'REF - InstitutionType'!$B$4:$E$103, 3, FALSE), ""), "", " "), $B202, "", VLOOKUP($C202, 'REF - InstitutionType'!$B$4:$E$103,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2" s="33"/>
    </row>
    <row r="203" spans="1:18">
      <c r="A203" s="23" t="str">
        <f>IF(COUNTIF( $D$4:$D$4953, $D203 ) = 1, "", "Duplicated")</f>
        <v/>
      </c>
      <c r="B203" s="22" t="s">
        <v>16740</v>
      </c>
      <c r="C203" s="107">
        <v>141000000000004</v>
      </c>
      <c r="D203" s="108" t="str">
        <f>IF(EXACT($C203, ""), B203, CONCATENATE(VLOOKUP($C203, 'REF - InstitutionType'!$B$4:$E$103, 3, FALSE), IF(EXACT(VLOOKUP($C203, 'REF - InstitutionType'!$B$4:$E$103, 3, FALSE), ""), "", " "), $B203, "", VLOOKUP($C203, 'REF - InstitutionType'!$B$4:$E$103,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3" s="33"/>
    </row>
    <row r="204" spans="1:18">
      <c r="A204" s="23" t="str">
        <f>IF(COUNTIF( $D$4:$D$4953, $D204 ) = 1, "", "Duplicated")</f>
        <v/>
      </c>
      <c r="B204" s="22" t="s">
        <v>16749</v>
      </c>
      <c r="C204" s="107">
        <v>141000000000004</v>
      </c>
      <c r="D204" s="108" t="str">
        <f>IF(EXACT($C204, ""), B204, CONCATENATE(VLOOKUP($C204, 'REF - InstitutionType'!$B$4:$E$103, 3, FALSE), IF(EXACT(VLOOKUP($C204, 'REF - InstitutionType'!$B$4:$E$103, 3, FALSE), ""), "", " "), $B204, "", VLOOKUP($C204, 'REF - InstitutionType'!$B$4:$E$103,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4" s="33"/>
    </row>
    <row r="205" spans="1:18">
      <c r="A205" s="23" t="str">
        <f>IF(COUNTIF( $D$4:$D$4953, $D205 ) = 1, "", "Duplicated")</f>
        <v/>
      </c>
      <c r="B205" s="22" t="s">
        <v>9380</v>
      </c>
      <c r="C205" s="107">
        <v>141000000000004</v>
      </c>
      <c r="D205" s="108" t="str">
        <f>IF(EXACT($C205, ""), B205, CONCATENATE(VLOOKUP($C205, 'REF - InstitutionType'!$B$4:$E$103, 3, FALSE), IF(EXACT(VLOOKUP($C205, 'REF - InstitutionType'!$B$4:$E$103, 3, FALSE), ""), "", " "), $B205, "", VLOOKUP($C205, 'REF - InstitutionType'!$B$4:$E$103,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141000000000004::bigint); </v>
      </c>
      <c r="R205" s="33"/>
    </row>
    <row r="206" spans="1:18">
      <c r="A206" s="23" t="str">
        <f>IF(COUNTIF( $D$4:$D$4953, $D206 ) = 1, "", "Duplicated")</f>
        <v/>
      </c>
      <c r="B206" s="22" t="s">
        <v>16768</v>
      </c>
      <c r="C206" s="107">
        <v>141000000000004</v>
      </c>
      <c r="D206" s="108" t="str">
        <f>IF(EXACT($C206, ""), B206, CONCATENATE(VLOOKUP($C206, 'REF - InstitutionType'!$B$4:$E$103, 3, FALSE), IF(EXACT(VLOOKUP($C206, 'REF - InstitutionType'!$B$4:$E$103, 3, FALSE), ""), "", " "), $B206, "", VLOOKUP($C206, 'REF - InstitutionType'!$B$4:$E$103,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6" s="33"/>
    </row>
    <row r="207" spans="1:18">
      <c r="A207" s="23" t="str">
        <f>IF(COUNTIF( $D$4:$D$4953, $D207 ) = 1, "", "Duplicated")</f>
        <v/>
      </c>
      <c r="B207" s="22" t="s">
        <v>16939</v>
      </c>
      <c r="C207" s="107">
        <v>141000000000004</v>
      </c>
      <c r="D207" s="108" t="str">
        <f>IF(EXACT($C207, ""), B207, CONCATENATE(VLOOKUP($C207, 'REF - InstitutionType'!$B$4:$E$103, 3, FALSE), IF(EXACT(VLOOKUP($C207, 'REF - InstitutionType'!$B$4:$E$103, 3, FALSE), ""), "", " "), $B207, "", VLOOKUP($C207, 'REF - InstitutionType'!$B$4:$E$103, 4, FALSE), IF(EXACT($E207, ""), "", " [a.k.a : "&amp;$E207&amp;"]")))</f>
        <v>PT. Putra Langgeng Anugerah</v>
      </c>
      <c r="E207" s="109"/>
      <c r="F207" s="63" t="s">
        <v>16938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07" s="33"/>
    </row>
    <row r="208" spans="1:18">
      <c r="A208" s="23" t="str">
        <f>IF(COUNTIF( $D$4:$D$4953, $D208 ) = 1, "", "Duplicated")</f>
        <v/>
      </c>
      <c r="B208" s="22" t="s">
        <v>16946</v>
      </c>
      <c r="C208" s="107">
        <v>141000000000004</v>
      </c>
      <c r="D208" s="108" t="str">
        <f>IF(EXACT($C208, ""), B208, CONCATENATE(VLOOKUP($C208, 'REF - InstitutionType'!$B$4:$E$103, 3, FALSE), IF(EXACT(VLOOKUP($C208, 'REF - InstitutionType'!$B$4:$E$103, 3, FALSE), ""), "", " "), $B208, "", VLOOKUP($C208, 'REF - InstitutionType'!$B$4:$E$103, 4, FALSE), IF(EXACT($E208, ""), "", " [a.k.a : "&amp;$E208&amp;"]")))</f>
        <v>PT. Putraguna Jayamulia</v>
      </c>
      <c r="E208" s="109"/>
      <c r="F208" s="63" t="s">
        <v>16945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08" s="33"/>
    </row>
    <row r="209" spans="1:18">
      <c r="A209" s="23" t="str">
        <f>IF(COUNTIF( $D$4:$D$4953, $D209 ) = 1, "", "Duplicated")</f>
        <v/>
      </c>
      <c r="B209" s="22" t="s">
        <v>10683</v>
      </c>
      <c r="C209" s="107">
        <v>141000000000004</v>
      </c>
      <c r="D209" s="108" t="str">
        <f>IF(EXACT($C209, ""), B209, CONCATENATE(VLOOKUP($C209, 'REF - InstitutionType'!$B$4:$E$103, 3, FALSE), IF(EXACT(VLOOKUP($C209, 'REF - InstitutionType'!$B$4:$E$103, 3, FALSE), ""), "", " "), $B209, "", VLOOKUP($C209, 'REF - InstitutionType'!$B$4:$E$103,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09" s="33"/>
    </row>
    <row r="210" spans="1:18">
      <c r="A210" s="23" t="str">
        <f>IF(COUNTIF( $D$4:$D$4953, $D210 ) = 1, "", "Duplicated")</f>
        <v/>
      </c>
      <c r="B210" s="22" t="s">
        <v>30037</v>
      </c>
      <c r="C210" s="107">
        <v>141000000000004</v>
      </c>
      <c r="D210" s="108" t="str">
        <f>IF(EXACT($C210, ""), B210, CONCATENATE(VLOOKUP($C210, 'REF - InstitutionType'!$B$4:$E$103, 3, FALSE), IF(EXACT(VLOOKUP($C210, 'REF - InstitutionType'!$B$4:$E$103, 3, FALSE), ""), "", " "), $B210, "", VLOOKUP($C210, 'REF - InstitutionType'!$B$4:$E$103,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141000000000004::bigint); </v>
      </c>
      <c r="R210" s="33"/>
    </row>
    <row r="211" spans="1:18">
      <c r="A211" s="23" t="str">
        <f>IF(COUNTIF( $D$4:$D$4953, $D211 ) = 1, "", "Duplicated")</f>
        <v/>
      </c>
      <c r="B211" s="22" t="s">
        <v>16960</v>
      </c>
      <c r="C211" s="107">
        <v>141000000000004</v>
      </c>
      <c r="D211" s="108" t="str">
        <f>IF(EXACT($C211, ""), B211, CONCATENATE(VLOOKUP($C211, 'REF - InstitutionType'!$B$4:$E$103, 3, FALSE), IF(EXACT(VLOOKUP($C211, 'REF - InstitutionType'!$B$4:$E$103, 3, FALSE), ""), "", " "), $B211, "", VLOOKUP($C211, 'REF - InstitutionType'!$B$4:$E$103, 4, FALSE), IF(EXACT($E211, ""), "", " [a.k.a : "&amp;$E211&amp;"]")))</f>
        <v>PT. Raj Prima</v>
      </c>
      <c r="E211" s="109"/>
      <c r="F211" s="63" t="s">
        <v>16959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1" s="33"/>
    </row>
    <row r="212" spans="1:18">
      <c r="A212" s="23" t="str">
        <f>IF(COUNTIF( $D$4:$D$4953, $D212 ) = 1, "", "Duplicated")</f>
        <v/>
      </c>
      <c r="B212" s="22" t="s">
        <v>12209</v>
      </c>
      <c r="C212" s="107">
        <v>141000000000004</v>
      </c>
      <c r="D212" s="108" t="str">
        <f>IF(EXACT($C212, ""), B212, CONCATENATE(VLOOKUP($C212, 'REF - InstitutionType'!$B$4:$E$103, 3, FALSE), IF(EXACT(VLOOKUP($C212, 'REF - InstitutionType'!$B$4:$E$103, 3, FALSE), ""), "", " "), $B212, "", VLOOKUP($C212, 'REF - InstitutionType'!$B$4:$E$103,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2" s="33"/>
    </row>
    <row r="213" spans="1:18">
      <c r="A213" s="23" t="str">
        <f>IF(COUNTIF( $D$4:$D$4953, $D213 ) = 1, "", "Duplicated")</f>
        <v/>
      </c>
      <c r="B213" s="22" t="s">
        <v>16974</v>
      </c>
      <c r="C213" s="107">
        <v>141000000000004</v>
      </c>
      <c r="D213" s="108" t="str">
        <f>IF(EXACT($C213, ""), B213, CONCATENATE(VLOOKUP($C213, 'REF - InstitutionType'!$B$4:$E$103, 3, FALSE), IF(EXACT(VLOOKUP($C213, 'REF - InstitutionType'!$B$4:$E$103, 3, FALSE), ""), "", " "), $B213, "", VLOOKUP($C213, 'REF - InstitutionType'!$B$4:$E$103, 4, FALSE), IF(EXACT($E213, ""), "", " [a.k.a : "&amp;$E213&amp;"]")))</f>
        <v>PT. Riau Crane Perkasa</v>
      </c>
      <c r="E213" s="109"/>
      <c r="F213" s="63" t="s">
        <v>16973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3" s="33"/>
    </row>
    <row r="214" spans="1:18">
      <c r="A214" s="23" t="str">
        <f>IF(COUNTIF( $D$4:$D$4953, $D214 ) = 1, "", "Duplicated")</f>
        <v/>
      </c>
      <c r="B214" s="22" t="s">
        <v>16981</v>
      </c>
      <c r="C214" s="107">
        <v>141000000000004</v>
      </c>
      <c r="D214" s="108" t="str">
        <f>IF(EXACT($C214, ""), B214, CONCATENATE(VLOOKUP($C214, 'REF - InstitutionType'!$B$4:$E$103, 3, FALSE), IF(EXACT(VLOOKUP($C214, 'REF - InstitutionType'!$B$4:$E$103, 3, FALSE), ""), "", " "), $B214, "", VLOOKUP($C214, 'REF - InstitutionType'!$B$4:$E$103, 4, FALSE), IF(EXACT($E214, ""), "", " [a.k.a : "&amp;$E214&amp;"]")))</f>
        <v>PT. Royal Madani Persada</v>
      </c>
      <c r="E214" s="109"/>
      <c r="F214" s="63" t="s">
        <v>16980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4" s="33"/>
    </row>
    <row r="215" spans="1:18">
      <c r="A215" s="23" t="str">
        <f>IF(COUNTIF( $D$4:$D$4953, $D215 ) = 1, "", "Duplicated")</f>
        <v/>
      </c>
      <c r="B215" s="22" t="s">
        <v>16991</v>
      </c>
      <c r="C215" s="107">
        <v>141000000000004</v>
      </c>
      <c r="D215" s="108" t="str">
        <f>IF(EXACT($C215, ""), B215, CONCATENATE(VLOOKUP($C215, 'REF - InstitutionType'!$B$4:$E$103, 3, FALSE), IF(EXACT(VLOOKUP($C215, 'REF - InstitutionType'!$B$4:$E$103, 3, FALSE), ""), "", " "), $B215, "", VLOOKUP($C215, 'REF - InstitutionType'!$B$4:$E$103, 4, FALSE), IF(EXACT($E215, ""), "", " [a.k.a : "&amp;$E215&amp;"]")))</f>
        <v>PT. Salaeurih Muda Perkasa</v>
      </c>
      <c r="E215" s="109"/>
      <c r="F215" s="63" t="s">
        <v>16990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5" s="33"/>
    </row>
    <row r="216" spans="1:18">
      <c r="A216" s="23" t="str">
        <f>IF(COUNTIF( $D$4:$D$4953, $D216 ) = 1, "", "Duplicated")</f>
        <v/>
      </c>
      <c r="B216" s="22" t="s">
        <v>16999</v>
      </c>
      <c r="C216" s="107">
        <v>141000000000004</v>
      </c>
      <c r="D216" s="108" t="str">
        <f>IF(EXACT($C216, ""), B216, CONCATENATE(VLOOKUP($C216, 'REF - InstitutionType'!$B$4:$E$103, 3, FALSE), IF(EXACT(VLOOKUP($C216, 'REF - InstitutionType'!$B$4:$E$103, 3, FALSE), ""), "", " "), $B216, "", VLOOKUP($C216, 'REF - InstitutionType'!$B$4:$E$103, 4, FALSE), IF(EXACT($E216, ""), "", " [a.k.a : "&amp;$E216&amp;"]")))</f>
        <v>PT. Salam Pacific Indonesia Lines</v>
      </c>
      <c r="E216" s="109"/>
      <c r="F216" s="63" t="s">
        <v>16998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6" s="33"/>
    </row>
    <row r="217" spans="1:18">
      <c r="A217" s="23" t="str">
        <f>IF(COUNTIF( $D$4:$D$4953, $D217 ) = 1, "", "Duplicated")</f>
        <v/>
      </c>
      <c r="B217" s="22" t="s">
        <v>17358</v>
      </c>
      <c r="C217" s="107">
        <v>141000000000004</v>
      </c>
      <c r="D217" s="108" t="str">
        <f>IF(EXACT($C217, ""), B217, CONCATENATE(VLOOKUP($C217, 'REF - InstitutionType'!$B$4:$E$103, 3, FALSE), IF(EXACT(VLOOKUP($C217, 'REF - InstitutionType'!$B$4:$E$103, 3, FALSE), ""), "", " "), $B217, "", VLOOKUP($C217, 'REF - InstitutionType'!$B$4:$E$103, 4, FALSE), IF(EXACT($E217, ""), "", " [a.k.a : "&amp;$E217&amp;"]")))</f>
        <v>PT. Schneider Indonesia</v>
      </c>
      <c r="E217" s="109"/>
      <c r="F217" s="63" t="s">
        <v>16920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17" s="33"/>
    </row>
    <row r="218" spans="1:18">
      <c r="A218" s="23" t="str">
        <f>IF(COUNTIF( $D$4:$D$4953, $D218 ) = 1, "", "Duplicated")</f>
        <v/>
      </c>
      <c r="B218" s="22" t="s">
        <v>17359</v>
      </c>
      <c r="C218" s="107">
        <v>141000000000004</v>
      </c>
      <c r="D218" s="108" t="str">
        <f>IF(EXACT($C218, ""), B218, CONCATENATE(VLOOKUP($C218, 'REF - InstitutionType'!$B$4:$E$103, 3, FALSE), IF(EXACT(VLOOKUP($C218, 'REF - InstitutionType'!$B$4:$E$103, 3, FALSE), ""), "", " "), $B218, "", VLOOKUP($C218, 'REF - InstitutionType'!$B$4:$E$103,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18" s="33"/>
    </row>
    <row r="219" spans="1:18">
      <c r="A219" s="23" t="str">
        <f>IF(COUNTIF( $D$4:$D$4953, $D219 ) = 1, "", "Duplicated")</f>
        <v/>
      </c>
      <c r="B219" s="22" t="s">
        <v>30038</v>
      </c>
      <c r="C219" s="107">
        <v>141000000000004</v>
      </c>
      <c r="D219" s="108" t="str">
        <f>IF(EXACT($C219, ""), B219, CONCATENATE(VLOOKUP($C219, 'REF - InstitutionType'!$B$4:$E$103, 3, FALSE), IF(EXACT(VLOOKUP($C219, 'REF - InstitutionType'!$B$4:$E$103, 3, FALSE), ""), "", " "), $B219, "", VLOOKUP($C219, 'REF - InstitutionType'!$B$4:$E$103,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141000000000004::bigint); </v>
      </c>
      <c r="R219" s="33"/>
    </row>
    <row r="220" spans="1:18">
      <c r="A220" s="23" t="str">
        <f>IF(COUNTIF( $D$4:$D$4953, $D220 ) = 1, "", "Duplicated")</f>
        <v/>
      </c>
      <c r="B220" s="22" t="s">
        <v>17004</v>
      </c>
      <c r="C220" s="107">
        <v>141000000000004</v>
      </c>
      <c r="D220" s="108" t="str">
        <f>IF(EXACT($C220, ""), B220, CONCATENATE(VLOOKUP($C220, 'REF - InstitutionType'!$B$4:$E$103, 3, FALSE), IF(EXACT(VLOOKUP($C220, 'REF - InstitutionType'!$B$4:$E$103, 3, FALSE), ""), "", " "), $B220, "", VLOOKUP($C220, 'REF - InstitutionType'!$B$4:$E$103, 4, FALSE), IF(EXACT($E220, ""), "", " [a.k.a : "&amp;$E220&amp;"]")))</f>
        <v>PT. Siemon Damai Jaya Abadi</v>
      </c>
      <c r="E220" s="109"/>
      <c r="F220" s="63" t="s">
        <v>17003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0" s="33"/>
    </row>
    <row r="221" spans="1:18">
      <c r="A221" s="23" t="str">
        <f>IF(COUNTIF( $D$4:$D$4953, $D221 ) = 1, "", "Duplicated")</f>
        <v/>
      </c>
      <c r="B221" s="22" t="s">
        <v>17011</v>
      </c>
      <c r="C221" s="107">
        <v>141000000000004</v>
      </c>
      <c r="D221" s="108" t="str">
        <f>IF(EXACT($C221, ""), B221, CONCATENATE(VLOOKUP($C221, 'REF - InstitutionType'!$B$4:$E$103, 3, FALSE), IF(EXACT(VLOOKUP($C221, 'REF - InstitutionType'!$B$4:$E$103, 3, FALSE), ""), "", " "), $B221, "", VLOOKUP($C221, 'REF - InstitutionType'!$B$4:$E$103, 4, FALSE), IF(EXACT($E221, ""), "", " [a.k.a : "&amp;$E221&amp;"]")))</f>
        <v>PT. Silica Central Asia</v>
      </c>
      <c r="E221" s="109"/>
      <c r="F221" s="63" t="s">
        <v>17010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1" s="33"/>
    </row>
    <row r="222" spans="1:18">
      <c r="A222" s="23" t="str">
        <f>IF(COUNTIF( $D$4:$D$4953, $D222 ) = 1, "", "Duplicated")</f>
        <v/>
      </c>
      <c r="B222" s="22" t="s">
        <v>17360</v>
      </c>
      <c r="C222" s="107">
        <v>141000000000004</v>
      </c>
      <c r="D222" s="108" t="str">
        <f>IF(EXACT($C222, ""), B222, CONCATENATE(VLOOKUP($C222, 'REF - InstitutionType'!$B$4:$E$103, 3, FALSE), IF(EXACT(VLOOKUP($C222, 'REF - InstitutionType'!$B$4:$E$103, 3, FALSE), ""), "", " "), $B222, "", VLOOKUP($C222, 'REF - InstitutionType'!$B$4:$E$103,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2" s="33"/>
    </row>
    <row r="223" spans="1:18">
      <c r="A223" s="23" t="str">
        <f>IF(COUNTIF( $D$4:$D$4953, $D223 ) = 1, "", "Duplicated")</f>
        <v/>
      </c>
      <c r="B223" s="22" t="s">
        <v>10601</v>
      </c>
      <c r="C223" s="107">
        <v>141000000000004</v>
      </c>
      <c r="D223" s="108" t="str">
        <f>IF(EXACT($C223, ""), B223, CONCATENATE(VLOOKUP($C223, 'REF - InstitutionType'!$B$4:$E$103, 3, FALSE), IF(EXACT(VLOOKUP($C223, 'REF - InstitutionType'!$B$4:$E$103, 3, FALSE), ""), "", " "), $B223, "", VLOOKUP($C223, 'REF - InstitutionType'!$B$4:$E$103,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3" s="33"/>
    </row>
    <row r="224" spans="1:18">
      <c r="A224" s="23" t="str">
        <f>IF(COUNTIF( $D$4:$D$4953, $D224 ) = 1, "", "Duplicated")</f>
        <v/>
      </c>
      <c r="B224" s="22" t="s">
        <v>17030</v>
      </c>
      <c r="C224" s="107">
        <v>141000000000004</v>
      </c>
      <c r="D224" s="108" t="str">
        <f>IF(EXACT($C224, ""), B224, CONCATENATE(VLOOKUP($C224, 'REF - InstitutionType'!$B$4:$E$103, 3, FALSE), IF(EXACT(VLOOKUP($C224, 'REF - InstitutionType'!$B$4:$E$103, 3, FALSE), ""), "", " "), $B224, "", VLOOKUP($C224, 'REF - InstitutionType'!$B$4:$E$103, 4, FALSE), IF(EXACT($E224, ""), "", " [a.k.a : "&amp;$E224&amp;"]")))</f>
        <v>PT. Sinergi Garuda Nusantara</v>
      </c>
      <c r="E224" s="109"/>
      <c r="F224" s="63" t="s">
        <v>17029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4" s="33"/>
    </row>
    <row r="225" spans="1:18">
      <c r="A225" s="23" t="str">
        <f>IF(COUNTIF( $D$4:$D$4953, $D225 ) = 1, "", "Duplicated")</f>
        <v/>
      </c>
      <c r="B225" s="22" t="s">
        <v>17354</v>
      </c>
      <c r="C225" s="107">
        <v>141000000000004</v>
      </c>
      <c r="D225" s="108" t="str">
        <f>IF(EXACT($C225, ""), B225, CONCATENATE(VLOOKUP($C225, 'REF - InstitutionType'!$B$4:$E$103, 3, FALSE), IF(EXACT(VLOOKUP($C225, 'REF - InstitutionType'!$B$4:$E$103, 3, FALSE), ""), "", " "), $B225, "", VLOOKUP($C225, 'REF - InstitutionType'!$B$4:$E$103, 4, FALSE), IF(EXACT($E225, ""), "", " [a.k.a : "&amp;$E225&amp;"]")))</f>
        <v>PT. Sinergi Karsa Utama</v>
      </c>
      <c r="E225" s="109"/>
      <c r="F225" s="63" t="s">
        <v>16843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5" s="33"/>
    </row>
    <row r="226" spans="1:18">
      <c r="A226" s="23" t="str">
        <f>IF(COUNTIF( $D$4:$D$4953, $D226 ) = 1, "", "Duplicated")</f>
        <v/>
      </c>
      <c r="B226" s="22" t="s">
        <v>17041</v>
      </c>
      <c r="C226" s="107">
        <v>141000000000004</v>
      </c>
      <c r="D226" s="108" t="str">
        <f>IF(EXACT($C226, ""), B226, CONCATENATE(VLOOKUP($C226, 'REF - InstitutionType'!$B$4:$E$103, 3, FALSE), IF(EXACT(VLOOKUP($C226, 'REF - InstitutionType'!$B$4:$E$103, 3, FALSE), ""), "", " "), $B226, "", VLOOKUP($C226, 'REF - InstitutionType'!$B$4:$E$103, 4, FALSE), IF(EXACT($E226, ""), "", " [a.k.a : "&amp;$E226&amp;"]")))</f>
        <v>PT. Sintra Sinarindo Elektrik</v>
      </c>
      <c r="E226" s="109"/>
      <c r="F226" s="63" t="s">
        <v>17040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6" s="33"/>
    </row>
    <row r="227" spans="1:18">
      <c r="A227" s="23" t="str">
        <f>IF(COUNTIF( $D$4:$D$4953, $D227 ) = 1, "", "Duplicated")</f>
        <v/>
      </c>
      <c r="B227" s="22" t="s">
        <v>17049</v>
      </c>
      <c r="C227" s="107">
        <v>141000000000004</v>
      </c>
      <c r="D227" s="108" t="str">
        <f>IF(EXACT($C227, ""), B227, CONCATENATE(VLOOKUP($C227, 'REF - InstitutionType'!$B$4:$E$103, 3, FALSE), IF(EXACT(VLOOKUP($C227, 'REF - InstitutionType'!$B$4:$E$103, 3, FALSE), ""), "", " "), $B227, "", VLOOKUP($C227, 'REF - InstitutionType'!$B$4:$E$103, 4, FALSE), IF(EXACT($E227, ""), "", " [a.k.a : "&amp;$E227&amp;"]")))</f>
        <v>PT. Siscom Technologies</v>
      </c>
      <c r="E227" s="109"/>
      <c r="F227" s="63" t="s">
        <v>17048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27" s="33"/>
    </row>
    <row r="228" spans="1:18">
      <c r="A228" s="23" t="str">
        <f>IF(COUNTIF( $D$4:$D$4953, $D228 ) = 1, "", "Duplicated")</f>
        <v/>
      </c>
      <c r="B228" s="22" t="s">
        <v>17056</v>
      </c>
      <c r="C228" s="107">
        <v>141000000000004</v>
      </c>
      <c r="D228" s="108" t="str">
        <f>IF(EXACT($C228, ""), B228, CONCATENATE(VLOOKUP($C228, 'REF - InstitutionType'!$B$4:$E$103, 3, FALSE), IF(EXACT(VLOOKUP($C228, 'REF - InstitutionType'!$B$4:$E$103, 3, FALSE), ""), "", " "), $B228, "", VLOOKUP($C228, 'REF - InstitutionType'!$B$4:$E$103, 4, FALSE), IF(EXACT($E228, ""), "", " [a.k.a : "&amp;$E228&amp;"]")))</f>
        <v>PT. Subur Buana Raya</v>
      </c>
      <c r="E228" s="109"/>
      <c r="F228" s="63" t="s">
        <v>17055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28" s="33"/>
    </row>
    <row r="229" spans="1:18">
      <c r="A229" s="23" t="str">
        <f>IF(COUNTIF( $D$4:$D$4953, $D229 ) = 1, "", "Duplicated")</f>
        <v/>
      </c>
      <c r="B229" s="22" t="s">
        <v>30014</v>
      </c>
      <c r="C229" s="107">
        <v>141000000000004</v>
      </c>
      <c r="D229" s="108" t="str">
        <f>IF(EXACT($C229, ""), B229, CONCATENATE(VLOOKUP($C229, 'REF - InstitutionType'!$B$4:$E$103, 3, FALSE), IF(EXACT(VLOOKUP($C229, 'REF - InstitutionType'!$B$4:$E$103, 3, FALSE), ""), "", " "), $B229, "", VLOOKUP($C229, 'REF - InstitutionType'!$B$4:$E$103, 4, FALSE), IF(EXACT($E229, ""), "", " [a.k.a : "&amp;$E229&amp;"]")))</f>
        <v>PT. Sukses Perkasa Forestama</v>
      </c>
      <c r="E229" s="109"/>
      <c r="F229" s="63" t="s">
        <v>17060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141000000000004::bigint); </v>
      </c>
      <c r="R229" s="33"/>
    </row>
    <row r="230" spans="1:18">
      <c r="A230" s="23" t="str">
        <f>IF(COUNTIF( $D$4:$D$4953, $D230 ) = 1, "", "Duplicated")</f>
        <v/>
      </c>
      <c r="B230" s="22" t="s">
        <v>8992</v>
      </c>
      <c r="C230" s="107">
        <v>141000000000004</v>
      </c>
      <c r="D230" s="108" t="str">
        <f>IF(EXACT($C230, ""), B230, CONCATENATE(VLOOKUP($C230, 'REF - InstitutionType'!$B$4:$E$103, 3, FALSE), IF(EXACT(VLOOKUP($C230, 'REF - InstitutionType'!$B$4:$E$103, 3, FALSE), ""), "", " "), $B230, "", VLOOKUP($C230, 'REF - InstitutionType'!$B$4:$E$103,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141000000000004::bigint); </v>
      </c>
      <c r="R230" s="33"/>
    </row>
    <row r="231" spans="1:18">
      <c r="A231" s="23" t="str">
        <f>IF(COUNTIF( $D$4:$D$4953, $D231 ) = 1, "", "Duplicated")</f>
        <v/>
      </c>
      <c r="B231" s="22" t="s">
        <v>17076</v>
      </c>
      <c r="C231" s="107">
        <v>141000000000004</v>
      </c>
      <c r="D231" s="108" t="str">
        <f>IF(EXACT($C231, ""), B231, CONCATENATE(VLOOKUP($C231, 'REF - InstitutionType'!$B$4:$E$103, 3, FALSE), IF(EXACT(VLOOKUP($C231, 'REF - InstitutionType'!$B$4:$E$103, 3, FALSE), ""), "", " "), $B231, "", VLOOKUP($C231, 'REF - InstitutionType'!$B$4:$E$103, 4, FALSE), IF(EXACT($E231, ""), "", " [a.k.a : "&amp;$E231&amp;"]")))</f>
        <v>PT. Temas Tbk</v>
      </c>
      <c r="E231" s="109"/>
      <c r="F231" s="63" t="s">
        <v>17075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1" s="33"/>
    </row>
    <row r="232" spans="1:18">
      <c r="A232" s="23" t="str">
        <f>IF(COUNTIF( $D$4:$D$4953, $D232 ) = 1, "", "Duplicated")</f>
        <v/>
      </c>
      <c r="B232" s="22" t="s">
        <v>17083</v>
      </c>
      <c r="C232" s="107">
        <v>141000000000004</v>
      </c>
      <c r="D232" s="108" t="str">
        <f>IF(EXACT($C232, ""), B232, CONCATENATE(VLOOKUP($C232, 'REF - InstitutionType'!$B$4:$E$103, 3, FALSE), IF(EXACT(VLOOKUP($C232, 'REF - InstitutionType'!$B$4:$E$103, 3, FALSE), ""), "", " "), $B232, "", VLOOKUP($C232, 'REF - InstitutionType'!$B$4:$E$103, 4, FALSE), IF(EXACT($E232, ""), "", " [a.k.a : "&amp;$E232&amp;"]")))</f>
        <v>PT. Tirtakencana Tatawarna</v>
      </c>
      <c r="E232" s="109"/>
      <c r="F232" s="63" t="s">
        <v>17082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2" s="33"/>
    </row>
    <row r="233" spans="1:18">
      <c r="A233" s="23" t="str">
        <f>IF(COUNTIF( $D$4:$D$4953, $D233 ) = 1, "", "Duplicated")</f>
        <v/>
      </c>
      <c r="B233" s="22" t="s">
        <v>17100</v>
      </c>
      <c r="C233" s="107">
        <v>141000000000004</v>
      </c>
      <c r="D233" s="108" t="str">
        <f>IF(EXACT($C233, ""), B233, CONCATENATE(VLOOKUP($C233, 'REF - InstitutionType'!$B$4:$E$103, 3, FALSE), IF(EXACT(VLOOKUP($C233, 'REF - InstitutionType'!$B$4:$E$103, 3, FALSE), ""), "", " "), $B233, "", VLOOKUP($C233, 'REF - InstitutionType'!$B$4:$E$103, 4, FALSE), IF(EXACT($E233, ""), "", " [a.k.a : "&amp;$E233&amp;"]")))</f>
        <v>PT. Tri Artha Manunggal</v>
      </c>
      <c r="E233" s="109"/>
      <c r="F233" s="63" t="s">
        <v>17099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3" s="33"/>
    </row>
    <row r="234" spans="1:18">
      <c r="A234" s="23" t="str">
        <f>IF(COUNTIF( $D$4:$D$4953, $D234 ) = 1, "", "Duplicated")</f>
        <v/>
      </c>
      <c r="B234" s="22" t="s">
        <v>17108</v>
      </c>
      <c r="C234" s="107">
        <v>141000000000004</v>
      </c>
      <c r="D234" s="108" t="str">
        <f>IF(EXACT($C234, ""), B234, CONCATENATE(VLOOKUP($C234, 'REF - InstitutionType'!$B$4:$E$103, 3, FALSE), IF(EXACT(VLOOKUP($C234, 'REF - InstitutionType'!$B$4:$E$103, 3, FALSE), ""), "", " "), $B234, "", VLOOKUP($C234, 'REF - InstitutionType'!$B$4:$E$103, 4, FALSE), IF(EXACT($E234, ""), "", " [a.k.a : "&amp;$E234&amp;"]")))</f>
        <v>PT. Tri Karya Teslatama</v>
      </c>
      <c r="E234" s="109"/>
      <c r="F234" s="63" t="s">
        <v>17107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4" s="33"/>
    </row>
    <row r="235" spans="1:18">
      <c r="A235" s="23" t="str">
        <f>IF(COUNTIF( $D$4:$D$4953, $D235 ) = 1, "", "Duplicated")</f>
        <v/>
      </c>
      <c r="B235" s="22" t="s">
        <v>17115</v>
      </c>
      <c r="C235" s="107">
        <v>141000000000004</v>
      </c>
      <c r="D235" s="108" t="str">
        <f>IF(EXACT($C235, ""), B235, CONCATENATE(VLOOKUP($C235, 'REF - InstitutionType'!$B$4:$E$103, 3, FALSE), IF(EXACT(VLOOKUP($C235, 'REF - InstitutionType'!$B$4:$E$103, 3, FALSE), ""), "", " "), $B235, "", VLOOKUP($C235, 'REF - InstitutionType'!$B$4:$E$103, 4, FALSE), IF(EXACT($E235, ""), "", " [a.k.a : "&amp;$E235&amp;"]")))</f>
        <v>PT. Tribaja Karya Sejahtera</v>
      </c>
      <c r="E235" s="109"/>
      <c r="F235" s="63" t="s">
        <v>17114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5" s="33"/>
    </row>
    <row r="236" spans="1:18">
      <c r="A236" s="23" t="str">
        <f>IF(COUNTIF( $D$4:$D$4953, $D236 ) = 1, "", "Duplicated")</f>
        <v/>
      </c>
      <c r="B236" s="22" t="s">
        <v>17122</v>
      </c>
      <c r="C236" s="107">
        <v>141000000000004</v>
      </c>
      <c r="D236" s="108" t="str">
        <f>IF(EXACT($C236, ""), B236, CONCATENATE(VLOOKUP($C236, 'REF - InstitutionType'!$B$4:$E$103, 3, FALSE), IF(EXACT(VLOOKUP($C236, 'REF - InstitutionType'!$B$4:$E$103, 3, FALSE), ""), "", " "), $B236, "", VLOOKUP($C236, 'REF - InstitutionType'!$B$4:$E$103, 4, FALSE), IF(EXACT($E236, ""), "", " [a.k.a : "&amp;$E236&amp;"]")))</f>
        <v>PT. Triotama Toya Energi</v>
      </c>
      <c r="E236" s="109"/>
      <c r="F236" s="63" t="s">
        <v>17121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6" s="33"/>
    </row>
    <row r="237" spans="1:18">
      <c r="A237" s="23" t="str">
        <f>IF(COUNTIF( $D$4:$D$4953, $D237 ) = 1, "", "Duplicated")</f>
        <v/>
      </c>
      <c r="B237" s="22" t="s">
        <v>30020</v>
      </c>
      <c r="C237" s="107">
        <v>141000000000004</v>
      </c>
      <c r="D237" s="108" t="str">
        <f>IF(EXACT($C237, ""), B237, CONCATENATE(VLOOKUP($C237, 'REF - InstitutionType'!$B$4:$E$103, 3, FALSE), IF(EXACT(VLOOKUP($C237, 'REF - InstitutionType'!$B$4:$E$103, 3, FALSE), ""), "", " "), $B237, "", VLOOKUP($C237, 'REF - InstitutionType'!$B$4:$E$103, 4, FALSE), IF(EXACT($E237, ""), "", " [a.k.a : "&amp;$E237&amp;"]")))</f>
        <v>PT. Twink Indonesia</v>
      </c>
      <c r="E237" s="109"/>
      <c r="F237" s="63" t="s">
        <v>17127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141000000000004::bigint); </v>
      </c>
      <c r="R237" s="33"/>
    </row>
    <row r="238" spans="1:18">
      <c r="A238" s="23" t="str">
        <f>IF(COUNTIF( $D$4:$D$4953, $D238 ) = 1, "", "Duplicated")</f>
        <v/>
      </c>
      <c r="B238" s="22" t="s">
        <v>30021</v>
      </c>
      <c r="C238" s="107">
        <v>141000000000004</v>
      </c>
      <c r="D238" s="108" t="str">
        <f>IF(EXACT($C238, ""), B238, CONCATENATE(VLOOKUP($C238, 'REF - InstitutionType'!$B$4:$E$103, 3, FALSE), IF(EXACT(VLOOKUP($C238, 'REF - InstitutionType'!$B$4:$E$103, 3, FALSE), ""), "", " "), $B238, "", VLOOKUP($C238, 'REF - InstitutionType'!$B$4:$E$103, 4, FALSE), IF(EXACT($E238, ""), "", " [a.k.a : "&amp;$E238&amp;"]")))</f>
        <v>PT. Vector Info Technologies</v>
      </c>
      <c r="E238" s="109"/>
      <c r="F238" s="63" t="s">
        <v>17132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141000000000004::bigint); </v>
      </c>
      <c r="R238" s="33"/>
    </row>
    <row r="239" spans="1:18">
      <c r="A239" s="23" t="str">
        <f>IF(COUNTIF( $D$4:$D$4953, $D239 ) = 1, "", "Duplicated")</f>
        <v/>
      </c>
      <c r="B239" s="22" t="s">
        <v>17141</v>
      </c>
      <c r="C239" s="107">
        <v>141000000000004</v>
      </c>
      <c r="D239" s="108" t="str">
        <f>IF(EXACT($C239, ""), B239, CONCATENATE(VLOOKUP($C239, 'REF - InstitutionType'!$B$4:$E$103, 3, FALSE), IF(EXACT(VLOOKUP($C239, 'REF - InstitutionType'!$B$4:$E$103, 3, FALSE), ""), "", " "), $B239, "", VLOOKUP($C239, 'REF - InstitutionType'!$B$4:$E$103, 4, FALSE), IF(EXACT($E239, ""), "", " [a.k.a : "&amp;$E239&amp;"]")))</f>
        <v>PT. Vins Teknik Internusa</v>
      </c>
      <c r="E239" s="109"/>
      <c r="F239" s="63" t="s">
        <v>17140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39" s="33"/>
    </row>
    <row r="240" spans="1:18">
      <c r="A240" s="23" t="str">
        <f>IF(COUNTIF( $D$4:$D$4953, $D240 ) = 1, "", "Duplicated")</f>
        <v/>
      </c>
      <c r="B240" s="22" t="s">
        <v>1292</v>
      </c>
      <c r="C240" s="107">
        <v>141000000000004</v>
      </c>
      <c r="D240" s="108" t="str">
        <f>IF(EXACT($C240, ""), B240, CONCATENATE(VLOOKUP($C240, 'REF - InstitutionType'!$B$4:$E$103, 3, FALSE), IF(EXACT(VLOOKUP($C240, 'REF - InstitutionType'!$B$4:$E$103, 3, FALSE), ""), "", " "), $B240, "", VLOOKUP($C240, 'REF - InstitutionType'!$B$4:$E$103,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141000000000004::bigint); </v>
      </c>
      <c r="R240" s="33"/>
    </row>
    <row r="241" spans="1:18">
      <c r="A241" s="23" t="str">
        <f>IF(COUNTIF( $D$4:$D$4953, $D241 ) = 1, "", "Duplicated")</f>
        <v/>
      </c>
      <c r="B241" s="22" t="s">
        <v>17154</v>
      </c>
      <c r="C241" s="107">
        <v>141000000000004</v>
      </c>
      <c r="D241" s="108" t="str">
        <f>IF(EXACT($C241, ""), B241, CONCATENATE(VLOOKUP($C241, 'REF - InstitutionType'!$B$4:$E$103, 3, FALSE), IF(EXACT(VLOOKUP($C241, 'REF - InstitutionType'!$B$4:$E$103, 3, FALSE), ""), "", " "), $B241, "", VLOOKUP($C241, 'REF - InstitutionType'!$B$4:$E$103, 4, FALSE), IF(EXACT($E241, ""), "", " [a.k.a : "&amp;$E241&amp;"]")))</f>
        <v>PT. Widya Prima Utama</v>
      </c>
      <c r="E241" s="109"/>
      <c r="F241" s="63" t="s">
        <v>17153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1" s="33"/>
    </row>
    <row r="242" spans="1:18">
      <c r="A242" s="23" t="str">
        <f>IF(COUNTIF( $D$4:$D$4953, $D242 ) = 1, "", "Duplicated")</f>
        <v/>
      </c>
      <c r="B242" s="22" t="s">
        <v>4416</v>
      </c>
      <c r="C242" s="107">
        <v>141000000000004</v>
      </c>
      <c r="D242" s="108" t="str">
        <f>IF(EXACT($C242, ""), B242, CONCATENATE(VLOOKUP($C242, 'REF - InstitutionType'!$B$4:$E$103, 3, FALSE), IF(EXACT(VLOOKUP($C242, 'REF - InstitutionType'!$B$4:$E$103, 3, FALSE), ""), "", " "), $B242, "", VLOOKUP($C242, 'REF - InstitutionType'!$B$4:$E$103, 4, FALSE), IF(EXACT($E242, ""), "", " [a.k.a : "&amp;$E242&amp;"]")))</f>
        <v>PT. Yanmarindo Perkasa</v>
      </c>
      <c r="E242" s="109"/>
      <c r="F242" s="63" t="s">
        <v>30651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141000000000004::bigint); </v>
      </c>
      <c r="R242" s="33"/>
    </row>
    <row r="243" spans="1:18">
      <c r="A243" s="23" t="str">
        <f>IF(COUNTIF( $D$4:$D$4953, $D243 ) = 1, "", "Duplicated")</f>
        <v/>
      </c>
      <c r="B243" s="22" t="s">
        <v>17172</v>
      </c>
      <c r="C243" s="107">
        <v>141000000000004</v>
      </c>
      <c r="D243" s="108" t="str">
        <f>IF(EXACT($C243, ""), B243, CONCATENATE(VLOOKUP($C243, 'REF - InstitutionType'!$B$4:$E$103, 3, FALSE), IF(EXACT(VLOOKUP($C243, 'REF - InstitutionType'!$B$4:$E$103, 3, FALSE), ""), "", " "), $B243, "", VLOOKUP($C243, 'REF - InstitutionType'!$B$4:$E$103, 4, FALSE), IF(EXACT($E243, ""), "", " [a.k.a : "&amp;$E243&amp;"]")))</f>
        <v>PT. Yudha Berkat Layana</v>
      </c>
      <c r="E243" s="109"/>
      <c r="F243" s="63" t="s">
        <v>17171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3" s="33"/>
    </row>
    <row r="244" spans="1:18">
      <c r="A244" s="23" t="str">
        <f>IF(COUNTIF( $D$4:$D$4953, $D244 ) = 1, "", "Duplicated")</f>
        <v/>
      </c>
      <c r="B244" s="70" t="s">
        <v>30039</v>
      </c>
      <c r="C244" s="111">
        <v>141000000000004</v>
      </c>
      <c r="D244" s="112" t="str">
        <f>IF(EXACT($C244, ""), B244, CONCATENATE(VLOOKUP($C244, 'REF - InstitutionType'!$B$4:$E$103, 3, FALSE), IF(EXACT(VLOOKUP($C244, 'REF - InstitutionType'!$B$4:$E$103, 3, FALSE), ""), "", " "), $B244, "", VLOOKUP($C244, 'REF - InstitutionType'!$B$4:$E$103,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141000000000004::bigint); </v>
      </c>
      <c r="R244" s="33"/>
    </row>
    <row r="245" spans="1:18">
      <c r="A245" s="23" t="str">
        <f>IF(COUNTIF( $D$4:$D$4953, $D245 ) = 1, "", "Duplicated")</f>
        <v/>
      </c>
      <c r="B245" s="22" t="s">
        <v>17346</v>
      </c>
      <c r="C245" s="107">
        <v>141000000000005</v>
      </c>
      <c r="D245" s="108" t="str">
        <f>IF(EXACT($C245, ""), B245, CONCATENATE(VLOOKUP($C245, 'REF - InstitutionType'!$B$4:$E$103, 3, FALSE), IF(EXACT(VLOOKUP($C245, 'REF - InstitutionType'!$B$4:$E$103, 3, FALSE), ""), "", " "), $B245, "", VLOOKUP($C245, 'REF - InstitutionType'!$B$4:$E$103, 4, FALSE), IF(EXACT($E245, ""), "", " [a.k.a : "&amp;$E245&amp;"]")))</f>
        <v>PT. KMI Wire and Cable, Tbk [a.k.a : Kabel Metal Indonesia]</v>
      </c>
      <c r="E245" s="109" t="s">
        <v>17407</v>
      </c>
      <c r="F245" s="63" t="s">
        <v>29962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5" s="33"/>
    </row>
    <row r="246" spans="1:18">
      <c r="A246" s="23" t="str">
        <f>IF(COUNTIF( $D$4:$D$4953, $D246 ) = 1, "", "Duplicated")</f>
        <v/>
      </c>
      <c r="B246" s="70" t="s">
        <v>17347</v>
      </c>
      <c r="C246" s="111">
        <v>141000000000005</v>
      </c>
      <c r="D246" s="112" t="str">
        <f>IF(EXACT($C246, ""), B246, CONCATENATE(VLOOKUP($C246, 'REF - InstitutionType'!$B$4:$E$103, 3, FALSE), IF(EXACT(VLOOKUP($C246, 'REF - InstitutionType'!$B$4:$E$103, 3, FALSE), ""), "", " "), $B246, "", VLOOKUP($C246, 'REF - InstitutionType'!$B$4:$E$103,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6" s="33"/>
    </row>
    <row r="247" spans="1:18">
      <c r="A247" s="23" t="str">
        <f>IF(COUNTIF( $D$4:$D$4953, $D247 ) = 1, "", "Duplicated")</f>
        <v/>
      </c>
      <c r="B247" s="122" t="s">
        <v>17385</v>
      </c>
      <c r="C247" s="116">
        <v>141000000000022</v>
      </c>
      <c r="D247" s="123" t="str">
        <f>IF(EXACT($C247, ""), B247, CONCATENATE(VLOOKUP($C247, 'REF - InstitutionType'!$B$4:$E$103, 3, FALSE), IF(EXACT(VLOOKUP($C247, 'REF - InstitutionType'!$B$4:$E$103, 3, FALSE), ""), "", " "), $B247, "", VLOOKUP($C247, 'REF - InstitutionType'!$B$4:$E$103, 4, FALSE), IF(EXACT($E247, ""), "", " [a.k.a : "&amp;$E247&amp;"]")))</f>
        <v>BPJS Ketenagakerjaan [a.k.a : Jamsostek]</v>
      </c>
      <c r="E247" s="124" t="s">
        <v>29997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47" s="33"/>
    </row>
    <row r="248" spans="1:18">
      <c r="A248" s="23" t="str">
        <f>IF(COUNTIF( $D$4:$D$4953, $D248 ) = 1, "", "Duplicated")</f>
        <v/>
      </c>
      <c r="B248" s="70" t="s">
        <v>17386</v>
      </c>
      <c r="C248" s="111">
        <v>141000000000022</v>
      </c>
      <c r="D248" s="112" t="str">
        <f>IF(EXACT($C248, ""), B248, CONCATENATE(VLOOKUP($C248, 'REF - InstitutionType'!$B$4:$E$103, 3, FALSE), IF(EXACT(VLOOKUP($C248, 'REF - InstitutionType'!$B$4:$E$103, 3, FALSE), ""), "", " "), $B248, "", VLOOKUP($C248, 'REF - InstitutionType'!$B$4:$E$103, 4, FALSE), IF(EXACT($E248, ""), "", " [a.k.a : "&amp;$E248&amp;"]")))</f>
        <v>BPJS Kesehatan [a.k.a : Askes]</v>
      </c>
      <c r="E248" s="113" t="s">
        <v>29998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48" s="33"/>
    </row>
    <row r="249" spans="1:18">
      <c r="A249" s="23" t="str">
        <f>IF(COUNTIF( $D$4:$D$4953, $D249 ) = 1, "", "Duplicated")</f>
        <v/>
      </c>
      <c r="B249" s="22" t="s">
        <v>14866</v>
      </c>
      <c r="C249" s="107">
        <v>141000000000007</v>
      </c>
      <c r="D249" s="108" t="str">
        <f>IF(EXACT($C249, ""), B249, CONCATENATE(VLOOKUP($C249, 'REF - InstitutionType'!$B$4:$E$103, 3, FALSE), IF(EXACT(VLOOKUP($C249, 'REF - InstitutionType'!$B$4:$E$103, 3, FALSE), ""), "", " "), $B249, "", VLOOKUP($C249, 'REF - InstitutionType'!$B$4:$E$103, 4, FALSE), IF(EXACT($E249, ""), "", " [a.k.a : "&amp;$E249&amp;"]")))</f>
        <v>PT. Bank Rakyat Indonesia (Persero), Tbk</v>
      </c>
      <c r="E249" s="109"/>
      <c r="F249" s="63" t="s">
        <v>16853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49" s="33"/>
    </row>
    <row r="250" spans="1:18">
      <c r="A250" s="23" t="str">
        <f>IF(COUNTIF( $D$4:$D$4953, $D250 ) = 1, "", "Duplicated")</f>
        <v/>
      </c>
      <c r="B250" s="117" t="s">
        <v>17397</v>
      </c>
      <c r="C250" s="135">
        <v>141000000000012</v>
      </c>
      <c r="D250" s="118" t="str">
        <f>IF(EXACT($C250, ""), B250, CONCATENATE(VLOOKUP($C250, 'REF - InstitutionType'!$B$4:$E$103, 3, FALSE), IF(EXACT(VLOOKUP($C250, 'REF - InstitutionType'!$B$4:$E$103, 3, FALSE), ""), "", " "), $B250, "", VLOOKUP($C250, 'REF - InstitutionType'!$B$4:$E$103,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  <c r="R250" s="33"/>
    </row>
    <row r="251" spans="1:18">
      <c r="A251" s="23" t="str">
        <f>IF(COUNTIF( $D$4:$D$4953, $D251 ) = 1, "", "Duplicated")</f>
        <v/>
      </c>
      <c r="B251" s="122" t="s">
        <v>14308</v>
      </c>
      <c r="C251" s="116">
        <v>141000000000015</v>
      </c>
      <c r="D251" s="123" t="str">
        <f>IF(EXACT($C251, ""), B251, CONCATENATE(VLOOKUP($C251, 'REF - InstitutionType'!$B$4:$E$103, 3, FALSE), IF(EXACT(VLOOKUP($C251, 'REF - InstitutionType'!$B$4:$E$103, 3, FALSE), ""), "", " "), $B251, "", VLOOKUP($C251, 'REF - InstitutionType'!$B$4:$E$103,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  <c r="R251" s="33"/>
    </row>
    <row r="252" spans="1:18">
      <c r="A252" s="23" t="str">
        <f>IF(COUNTIF( $D$4:$D$4953, $D252 ) = 1, "", "Duplicated")</f>
        <v/>
      </c>
      <c r="B252" s="22" t="s">
        <v>14309</v>
      </c>
      <c r="C252" s="107">
        <v>141000000000015</v>
      </c>
      <c r="D252" s="108" t="str">
        <f>IF(EXACT($C252, ""), B252, CONCATENATE(VLOOKUP($C252, 'REF - InstitutionType'!$B$4:$E$103, 3, FALSE), IF(EXACT(VLOOKUP($C252, 'REF - InstitutionType'!$B$4:$E$103, 3, FALSE), ""), "", " "), $B252, "", VLOOKUP($C252, 'REF - InstitutionType'!$B$4:$E$103,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  <c r="R252" s="33"/>
    </row>
    <row r="253" spans="1:18">
      <c r="A253" s="23" t="str">
        <f>IF(COUNTIF( $D$4:$D$4953, $D253 ) = 1, "", "Duplicated")</f>
        <v/>
      </c>
      <c r="B253" s="22" t="s">
        <v>14310</v>
      </c>
      <c r="C253" s="107">
        <v>141000000000015</v>
      </c>
      <c r="D253" s="108" t="str">
        <f>IF(EXACT($C253, ""), B253, CONCATENATE(VLOOKUP($C253, 'REF - InstitutionType'!$B$4:$E$103, 3, FALSE), IF(EXACT(VLOOKUP($C253, 'REF - InstitutionType'!$B$4:$E$103, 3, FALSE), ""), "", " "), $B253, "", VLOOKUP($C253, 'REF - InstitutionType'!$B$4:$E$103,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  <c r="R253" s="33"/>
    </row>
    <row r="254" spans="1:18">
      <c r="A254" s="23" t="str">
        <f>IF(COUNTIF( $D$4:$D$4953, $D254 ) = 1, "", "Duplicated")</f>
        <v/>
      </c>
      <c r="B254" s="22" t="s">
        <v>14311</v>
      </c>
      <c r="C254" s="107">
        <v>141000000000015</v>
      </c>
      <c r="D254" s="108" t="str">
        <f>IF(EXACT($C254, ""), B254, CONCATENATE(VLOOKUP($C254, 'REF - InstitutionType'!$B$4:$E$103, 3, FALSE), IF(EXACT(VLOOKUP($C254, 'REF - InstitutionType'!$B$4:$E$103, 3, FALSE), ""), "", " "), $B254, "", VLOOKUP($C254, 'REF - InstitutionType'!$B$4:$E$103,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  <c r="R254" s="33"/>
    </row>
    <row r="255" spans="1:18">
      <c r="A255" s="23" t="str">
        <f>IF(COUNTIF( $D$4:$D$4953, $D255 ) = 1, "", "Duplicated")</f>
        <v/>
      </c>
      <c r="B255" s="22" t="s">
        <v>17391</v>
      </c>
      <c r="C255" s="107">
        <v>141000000000015</v>
      </c>
      <c r="D255" s="108" t="str">
        <f>IF(EXACT($C255, ""), B255, CONCATENATE(VLOOKUP($C255, 'REF - InstitutionType'!$B$4:$E$103, 3, FALSE), IF(EXACT(VLOOKUP($C255, 'REF - InstitutionType'!$B$4:$E$103, 3, FALSE), ""), "", " "), $B255, "", VLOOKUP($C255, 'REF - InstitutionType'!$B$4:$E$103,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  <c r="R255" s="33"/>
    </row>
    <row r="256" spans="1:18">
      <c r="A256" s="23" t="str">
        <f>IF(COUNTIF( $D$4:$D$4953, $D256 ) = 1, "", "Duplicated")</f>
        <v/>
      </c>
      <c r="B256" s="70" t="s">
        <v>14312</v>
      </c>
      <c r="C256" s="111">
        <v>141000000000015</v>
      </c>
      <c r="D256" s="112" t="str">
        <f>IF(EXACT($C256, ""), B256, CONCATENATE(VLOOKUP($C256, 'REF - InstitutionType'!$B$4:$E$103, 3, FALSE), IF(EXACT(VLOOKUP($C256, 'REF - InstitutionType'!$B$4:$E$103, 3, FALSE), ""), "", " "), $B256, "", VLOOKUP($C256, 'REF - InstitutionType'!$B$4:$E$103,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  <c r="R256" s="33"/>
    </row>
    <row r="257" spans="1:18">
      <c r="A257" s="23" t="str">
        <f>IF(COUNTIF( $D$4:$D$4953, $D257 ) = 1, "", "Duplicated")</f>
        <v/>
      </c>
      <c r="B257" s="22" t="s">
        <v>14377</v>
      </c>
      <c r="C257" s="107">
        <v>141000000000019</v>
      </c>
      <c r="D257" s="108" t="str">
        <f>IF(EXACT($C257, ""), B257, CONCATENATE(VLOOKUP($C257, 'REF - InstitutionType'!$B$4:$E$103, 3, FALSE), IF(EXACT(VLOOKUP($C257, 'REF - InstitutionType'!$B$4:$E$103, 3, FALSE), ""), "", " "), $B257, "", VLOOKUP($C257, 'REF - InstitutionType'!$B$4:$E$103,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  <c r="R257" s="33"/>
    </row>
    <row r="258" spans="1:18">
      <c r="A258" s="23" t="str">
        <f>IF(COUNTIF( $D$4:$D$4953, $D258 ) = 1, "", "Duplicated")</f>
        <v/>
      </c>
      <c r="B258" s="22" t="s">
        <v>14378</v>
      </c>
      <c r="C258" s="107">
        <v>141000000000019</v>
      </c>
      <c r="D258" s="108" t="str">
        <f>IF(EXACT($C258, ""), B258, CONCATENATE(VLOOKUP($C258, 'REF - InstitutionType'!$B$4:$E$103, 3, FALSE), IF(EXACT(VLOOKUP($C258, 'REF - InstitutionType'!$B$4:$E$103, 3, FALSE), ""), "", " "), $B258, "", VLOOKUP($C258, 'REF - InstitutionType'!$B$4:$E$103,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  <c r="R258" s="33"/>
    </row>
    <row r="259" spans="1:18">
      <c r="A259" s="23" t="str">
        <f>IF(COUNTIF( $D$4:$D$4953, $D259 ) = 1, "", "Duplicated")</f>
        <v/>
      </c>
      <c r="B259" s="22" t="s">
        <v>14379</v>
      </c>
      <c r="C259" s="107">
        <v>141000000000019</v>
      </c>
      <c r="D259" s="108" t="str">
        <f>IF(EXACT($C259, ""), B259, CONCATENATE(VLOOKUP($C259, 'REF - InstitutionType'!$B$4:$E$103, 3, FALSE), IF(EXACT(VLOOKUP($C259, 'REF - InstitutionType'!$B$4:$E$103, 3, FALSE), ""), "", " "), $B259, "", VLOOKUP($C259, 'REF - InstitutionType'!$B$4:$E$103,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  <c r="R259" s="33"/>
    </row>
    <row r="260" spans="1:18">
      <c r="A260" s="23" t="str">
        <f>IF(COUNTIF( $D$4:$D$4953, $D260 ) = 1, "", "Duplicated")</f>
        <v/>
      </c>
      <c r="B260" s="22" t="s">
        <v>14380</v>
      </c>
      <c r="C260" s="107">
        <v>141000000000019</v>
      </c>
      <c r="D260" s="108" t="str">
        <f>IF(EXACT($C260, ""), B260, CONCATENATE(VLOOKUP($C260, 'REF - InstitutionType'!$B$4:$E$103, 3, FALSE), IF(EXACT(VLOOKUP($C260, 'REF - InstitutionType'!$B$4:$E$103, 3, FALSE), ""), "", " "), $B260, "", VLOOKUP($C260, 'REF - InstitutionType'!$B$4:$E$103,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  <c r="R260" s="33"/>
    </row>
    <row r="261" spans="1:18">
      <c r="A261" s="23" t="str">
        <f>IF(COUNTIF( $D$4:$D$4953, $D261 ) = 1, "", "Duplicated")</f>
        <v/>
      </c>
      <c r="B261" s="22" t="s">
        <v>14345</v>
      </c>
      <c r="C261" s="107">
        <v>141000000000019</v>
      </c>
      <c r="D261" s="108" t="str">
        <f>IF(EXACT($C261, ""), B261, CONCATENATE(VLOOKUP($C261, 'REF - InstitutionType'!$B$4:$E$103, 3, FALSE), IF(EXACT(VLOOKUP($C261, 'REF - InstitutionType'!$B$4:$E$103, 3, FALSE), ""), "", " "), $B261, "", VLOOKUP($C261, 'REF - InstitutionType'!$B$4:$E$103,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  <c r="R261" s="33"/>
    </row>
    <row r="262" spans="1:18">
      <c r="A262" s="23" t="str">
        <f>IF(COUNTIF( $D$4:$D$4953, $D262 ) = 1, "", "Duplicated")</f>
        <v/>
      </c>
      <c r="B262" s="22" t="s">
        <v>14341</v>
      </c>
      <c r="C262" s="107">
        <v>141000000000019</v>
      </c>
      <c r="D262" s="108" t="str">
        <f>IF(EXACT($C262, ""), B262, CONCATENATE(VLOOKUP($C262, 'REF - InstitutionType'!$B$4:$E$103, 3, FALSE), IF(EXACT(VLOOKUP($C262, 'REF - InstitutionType'!$B$4:$E$103, 3, FALSE), ""), "", " "), $B262, "", VLOOKUP($C262, 'REF - InstitutionType'!$B$4:$E$103,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  <c r="R262" s="33"/>
    </row>
    <row r="263" spans="1:18">
      <c r="A263" s="23" t="str">
        <f>IF(COUNTIF( $D$4:$D$4953, $D263 ) = 1, "", "Duplicated")</f>
        <v/>
      </c>
      <c r="B263" s="70" t="s">
        <v>14338</v>
      </c>
      <c r="C263" s="111">
        <v>141000000000019</v>
      </c>
      <c r="D263" s="112" t="str">
        <f>IF(EXACT($C263, ""), B263, CONCATENATE(VLOOKUP($C263, 'REF - InstitutionType'!$B$4:$E$103, 3, FALSE), IF(EXACT(VLOOKUP($C263, 'REF - InstitutionType'!$B$4:$E$103, 3, FALSE), ""), "", " "), $B263, "", VLOOKUP($C263, 'REF - InstitutionType'!$B$4:$E$103,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  <c r="R263" s="33"/>
    </row>
    <row r="264" spans="1:18">
      <c r="A264" s="23" t="str">
        <f>IF(COUNTIF( $D$4:$D$4953, $D264 ) = 1, "", "Duplicated")</f>
        <v/>
      </c>
      <c r="B264" s="22" t="s">
        <v>17389</v>
      </c>
      <c r="C264" s="107">
        <v>141000000000018</v>
      </c>
      <c r="D264" s="108" t="str">
        <f>IF(EXACT($C264, ""), B264, CONCATENATE(VLOOKUP($C264, 'REF - InstitutionType'!$B$4:$E$103, 3, FALSE), IF(EXACT(VLOOKUP($C264, 'REF - InstitutionType'!$B$4:$E$103, 3, FALSE), ""), "", " "), $B264, "", VLOOKUP($C264, 'REF - InstitutionType'!$B$4:$E$103,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  <c r="R264" s="33"/>
    </row>
    <row r="265" spans="1:18">
      <c r="A265" s="23" t="str">
        <f>IF(COUNTIF( $D$4:$D$4953, $D265 ) = 1, "", "Duplicated")</f>
        <v/>
      </c>
      <c r="B265" s="22" t="s">
        <v>14376</v>
      </c>
      <c r="C265" s="107">
        <v>141000000000018</v>
      </c>
      <c r="D265" s="108" t="str">
        <f>IF(EXACT($C265, ""), B265, CONCATENATE(VLOOKUP($C265, 'REF - InstitutionType'!$B$4:$E$103, 3, FALSE), IF(EXACT(VLOOKUP($C265, 'REF - InstitutionType'!$B$4:$E$103, 3, FALSE), ""), "", " "), $B265, "", VLOOKUP($C265, 'REF - InstitutionType'!$B$4:$E$103,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  <c r="R265" s="33"/>
    </row>
    <row r="266" spans="1:18">
      <c r="A266" s="23" t="str">
        <f>IF(COUNTIF( $D$4:$D$4953, $D266 ) = 1, "", "Duplicated")</f>
        <v/>
      </c>
      <c r="B266" s="22" t="s">
        <v>11777</v>
      </c>
      <c r="C266" s="107">
        <v>141000000000018</v>
      </c>
      <c r="D266" s="108" t="str">
        <f>IF(EXACT($C266, ""), B266, CONCATENATE(VLOOKUP($C266, 'REF - InstitutionType'!$B$4:$E$103, 3, FALSE), IF(EXACT(VLOOKUP($C266, 'REF - InstitutionType'!$B$4:$E$103, 3, FALSE), ""), "", " "), $B266, "", VLOOKUP($C266, 'REF - InstitutionType'!$B$4:$E$103,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  <c r="R266" s="33"/>
    </row>
    <row r="267" spans="1:18">
      <c r="A267" s="23" t="str">
        <f>IF(COUNTIF( $D$4:$D$4953, $D267 ) = 1, "", "Duplicated")</f>
        <v/>
      </c>
      <c r="B267" s="22" t="s">
        <v>11477</v>
      </c>
      <c r="C267" s="107">
        <v>141000000000018</v>
      </c>
      <c r="D267" s="108" t="str">
        <f>IF(EXACT($C267, ""), B267, CONCATENATE(VLOOKUP($C267, 'REF - InstitutionType'!$B$4:$E$103, 3, FALSE), IF(EXACT(VLOOKUP($C267, 'REF - InstitutionType'!$B$4:$E$103, 3, FALSE), ""), "", " "), $B267, "", VLOOKUP($C267, 'REF - InstitutionType'!$B$4:$E$103,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  <c r="R267" s="33"/>
    </row>
    <row r="268" spans="1:18">
      <c r="A268" s="23" t="str">
        <f>IF(COUNTIF( $D$4:$D$4953, $D268 ) = 1, "", "Duplicated")</f>
        <v/>
      </c>
      <c r="B268" s="22" t="s">
        <v>14381</v>
      </c>
      <c r="C268" s="107">
        <v>141000000000018</v>
      </c>
      <c r="D268" s="108" t="str">
        <f>IF(EXACT($C268, ""), B268, CONCATENATE(VLOOKUP($C268, 'REF - InstitutionType'!$B$4:$E$103, 3, FALSE), IF(EXACT(VLOOKUP($C268, 'REF - InstitutionType'!$B$4:$E$103, 3, FALSE), ""), "", " "), $B268, "", VLOOKUP($C268, 'REF - InstitutionType'!$B$4:$E$103,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  <c r="R268" s="33"/>
    </row>
    <row r="269" spans="1:18">
      <c r="A269" s="23" t="str">
        <f>IF(COUNTIF( $D$4:$D$4953, $D269 ) = 1, "", "Duplicated")</f>
        <v/>
      </c>
      <c r="B269" s="22" t="s">
        <v>17394</v>
      </c>
      <c r="C269" s="107">
        <v>141000000000018</v>
      </c>
      <c r="D269" s="108" t="str">
        <f>IF(EXACT($C269, ""), B269, CONCATENATE(VLOOKUP($C269, 'REF - InstitutionType'!$B$4:$E$103, 3, FALSE), IF(EXACT(VLOOKUP($C269, 'REF - InstitutionType'!$B$4:$E$103, 3, FALSE), ""), "", " "), $B269, "", VLOOKUP($C269, 'REF - InstitutionType'!$B$4:$E$103,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  <c r="R269" s="33"/>
    </row>
    <row r="270" spans="1:18">
      <c r="A270" s="23" t="str">
        <f>IF(COUNTIF( $D$4:$D$4953, $D270 ) = 1, "", "Duplicated")</f>
        <v/>
      </c>
      <c r="B270" s="22" t="s">
        <v>9510</v>
      </c>
      <c r="C270" s="107">
        <v>141000000000018</v>
      </c>
      <c r="D270" s="108" t="str">
        <f>IF(EXACT($C270, ""), B270, CONCATENATE(VLOOKUP($C270, 'REF - InstitutionType'!$B$4:$E$103, 3, FALSE), IF(EXACT(VLOOKUP($C270, 'REF - InstitutionType'!$B$4:$E$103, 3, FALSE), ""), "", " "), $B270, "", VLOOKUP($C270, 'REF - InstitutionType'!$B$4:$E$103,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141000000000018::bigint); </v>
      </c>
      <c r="R270" s="33"/>
    </row>
    <row r="271" spans="1:18">
      <c r="A271" s="23" t="str">
        <f>IF(COUNTIF( $D$4:$D$4953, $D271 ) = 1, "", "Duplicated")</f>
        <v/>
      </c>
      <c r="B271" s="22" t="s">
        <v>12752</v>
      </c>
      <c r="C271" s="107">
        <v>141000000000018</v>
      </c>
      <c r="D271" s="108" t="str">
        <f>IF(EXACT($C271, ""), B271, CONCATENATE(VLOOKUP($C271, 'REF - InstitutionType'!$B$4:$E$103, 3, FALSE), IF(EXACT(VLOOKUP($C271, 'REF - InstitutionType'!$B$4:$E$103, 3, FALSE), ""), "", " "), $B271, "", VLOOKUP($C271, 'REF - InstitutionType'!$B$4:$E$103,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  <c r="R271" s="33"/>
    </row>
    <row r="272" spans="1:18">
      <c r="A272" s="23" t="str">
        <f>IF(COUNTIF( $D$4:$D$4953, $D272 ) = 1, "", "Duplicated")</f>
        <v/>
      </c>
      <c r="B272" s="22" t="s">
        <v>14495</v>
      </c>
      <c r="C272" s="107">
        <v>141000000000018</v>
      </c>
      <c r="D272" s="108" t="str">
        <f>IF(EXACT($C272, ""), B272, CONCATENATE(VLOOKUP($C272, 'REF - InstitutionType'!$B$4:$E$103, 3, FALSE), IF(EXACT(VLOOKUP($C272, 'REF - InstitutionType'!$B$4:$E$103, 3, FALSE), ""), "", " "), $B272, "", VLOOKUP($C272, 'REF - InstitutionType'!$B$4:$E$103,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  <c r="R272" s="33"/>
    </row>
    <row r="273" spans="1:18">
      <c r="A273" s="23" t="str">
        <f>IF(COUNTIF( $D$4:$D$4953, $D273 ) = 1, "", "Duplicated")</f>
        <v/>
      </c>
      <c r="B273" s="22" t="s">
        <v>14383</v>
      </c>
      <c r="C273" s="107">
        <v>141000000000018</v>
      </c>
      <c r="D273" s="108" t="str">
        <f>IF(EXACT($C273, ""), B273, CONCATENATE(VLOOKUP($C273, 'REF - InstitutionType'!$B$4:$E$103, 3, FALSE), IF(EXACT(VLOOKUP($C273, 'REF - InstitutionType'!$B$4:$E$103, 3, FALSE), ""), "", " "), $B273, "", VLOOKUP($C273, 'REF - InstitutionType'!$B$4:$E$103,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  <c r="R273" s="33"/>
    </row>
    <row r="274" spans="1:18">
      <c r="A274" s="23" t="str">
        <f>IF(COUNTIF( $D$4:$D$4953, $D274 ) = 1, "", "Duplicated")</f>
        <v/>
      </c>
      <c r="B274" s="22" t="s">
        <v>30031</v>
      </c>
      <c r="C274" s="107">
        <v>141000000000018</v>
      </c>
      <c r="D274" s="108" t="str">
        <f>IF(EXACT($C274, ""), B274, CONCATENATE(VLOOKUP($C274, 'REF - InstitutionType'!$B$4:$E$103, 3, FALSE), IF(EXACT(VLOOKUP($C274, 'REF - InstitutionType'!$B$4:$E$103, 3, FALSE), ""), "", " "), $B274, "", VLOOKUP($C274, 'REF - InstitutionType'!$B$4:$E$103,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141000000000018::bigint); </v>
      </c>
      <c r="R274" s="33"/>
    </row>
    <row r="275" spans="1:18">
      <c r="A275" s="23" t="str">
        <f>IF(COUNTIF( $D$4:$D$4953, $D275 ) = 1, "", "Duplicated")</f>
        <v/>
      </c>
      <c r="B275" s="22" t="s">
        <v>14388</v>
      </c>
      <c r="C275" s="107">
        <v>141000000000018</v>
      </c>
      <c r="D275" s="108" t="str">
        <f>IF(EXACT($C275, ""), B275, CONCATENATE(VLOOKUP($C275, 'REF - InstitutionType'!$B$4:$E$103, 3, FALSE), IF(EXACT(VLOOKUP($C275, 'REF - InstitutionType'!$B$4:$E$103, 3, FALSE), ""), "", " "), $B275, "", VLOOKUP($C275, 'REF - InstitutionType'!$B$4:$E$103,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  <c r="R275" s="33"/>
    </row>
    <row r="276" spans="1:18">
      <c r="A276" s="23" t="str">
        <f>IF(COUNTIF( $D$4:$D$4953, $D276 ) = 1, "", "Duplicated")</f>
        <v/>
      </c>
      <c r="B276" s="22" t="s">
        <v>14385</v>
      </c>
      <c r="C276" s="107">
        <v>141000000000018</v>
      </c>
      <c r="D276" s="108" t="str">
        <f>IF(EXACT($C276, ""), B276, CONCATENATE(VLOOKUP($C276, 'REF - InstitutionType'!$B$4:$E$103, 3, FALSE), IF(EXACT(VLOOKUP($C276, 'REF - InstitutionType'!$B$4:$E$103, 3, FALSE), ""), "", " "), $B276, "", VLOOKUP($C276, 'REF - InstitutionType'!$B$4:$E$103,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  <c r="R276" s="33"/>
    </row>
    <row r="277" spans="1:18">
      <c r="A277" s="23" t="str">
        <f>IF(COUNTIF( $D$4:$D$4953, $D277 ) = 1, "", "Duplicated")</f>
        <v/>
      </c>
      <c r="B277" s="22" t="s">
        <v>14387</v>
      </c>
      <c r="C277" s="107">
        <v>141000000000018</v>
      </c>
      <c r="D277" s="108" t="str">
        <f>IF(EXACT($C277, ""), B277, CONCATENATE(VLOOKUP($C277, 'REF - InstitutionType'!$B$4:$E$103, 3, FALSE), IF(EXACT(VLOOKUP($C277, 'REF - InstitutionType'!$B$4:$E$103, 3, FALSE), ""), "", " "), $B277, "", VLOOKUP($C277, 'REF - InstitutionType'!$B$4:$E$103,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  <c r="R277" s="33"/>
    </row>
    <row r="278" spans="1:18">
      <c r="A278" s="23" t="str">
        <f>IF(COUNTIF( $D$4:$D$4953, $D278 ) = 1, "", "Duplicated")</f>
        <v/>
      </c>
      <c r="B278" s="22" t="s">
        <v>17396</v>
      </c>
      <c r="C278" s="107">
        <v>141000000000018</v>
      </c>
      <c r="D278" s="108" t="str">
        <f>IF(EXACT($C278, ""), B278, CONCATENATE(VLOOKUP($C278, 'REF - InstitutionType'!$B$4:$E$103, 3, FALSE), IF(EXACT(VLOOKUP($C278, 'REF - InstitutionType'!$B$4:$E$103, 3, FALSE), ""), "", " "), $B278, "", VLOOKUP($C278, 'REF - InstitutionType'!$B$4:$E$103,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  <c r="R278" s="33"/>
    </row>
    <row r="279" spans="1:18">
      <c r="A279" s="23" t="str">
        <f>IF(COUNTIF( $D$4:$D$4953, $D279 ) = 1, "", "Duplicated")</f>
        <v/>
      </c>
      <c r="B279" s="22" t="s">
        <v>14456</v>
      </c>
      <c r="C279" s="107">
        <v>141000000000018</v>
      </c>
      <c r="D279" s="108" t="str">
        <f>IF(EXACT($C279, ""), B279, CONCATENATE(VLOOKUP($C279, 'REF - InstitutionType'!$B$4:$E$103, 3, FALSE), IF(EXACT(VLOOKUP($C279, 'REF - InstitutionType'!$B$4:$E$103, 3, FALSE), ""), "", " "), $B279, "", VLOOKUP($C279, 'REF - InstitutionType'!$B$4:$E$103,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  <c r="R279" s="33"/>
    </row>
    <row r="280" spans="1:18">
      <c r="A280" s="23" t="str">
        <f>IF(COUNTIF( $D$4:$D$4953, $D280 ) = 1, "", "Duplicated")</f>
        <v/>
      </c>
      <c r="B280" s="22" t="s">
        <v>7007</v>
      </c>
      <c r="C280" s="107">
        <v>141000000000018</v>
      </c>
      <c r="D280" s="108" t="str">
        <f>IF(EXACT($C280, ""), B280, CONCATENATE(VLOOKUP($C280, 'REF - InstitutionType'!$B$4:$E$103, 3, FALSE), IF(EXACT(VLOOKUP($C280, 'REF - InstitutionType'!$B$4:$E$103, 3, FALSE), ""), "", " "), $B280, "", VLOOKUP($C280, 'REF - InstitutionType'!$B$4:$E$103,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141000000000018::bigint); </v>
      </c>
      <c r="R280" s="33"/>
    </row>
    <row r="281" spans="1:18">
      <c r="A281" s="23" t="str">
        <f>IF(COUNTIF( $D$4:$D$4953, $D281 ) = 1, "", "Duplicated")</f>
        <v/>
      </c>
      <c r="B281" s="22" t="s">
        <v>17392</v>
      </c>
      <c r="C281" s="107">
        <v>141000000000018</v>
      </c>
      <c r="D281" s="108" t="str">
        <f>IF(EXACT($C281, ""), B281, CONCATENATE(VLOOKUP($C281, 'REF - InstitutionType'!$B$4:$E$103, 3, FALSE), IF(EXACT(VLOOKUP($C281, 'REF - InstitutionType'!$B$4:$E$103, 3, FALSE), ""), "", " "), $B281, "", VLOOKUP($C281, 'REF - InstitutionType'!$B$4:$E$103,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  <c r="R281" s="33"/>
    </row>
    <row r="282" spans="1:18">
      <c r="A282" s="23" t="str">
        <f>IF(COUNTIF( $D$4:$D$4953, $D282 ) = 1, "", "Duplicated")</f>
        <v/>
      </c>
      <c r="B282" s="22" t="s">
        <v>17387</v>
      </c>
      <c r="C282" s="107">
        <v>141000000000018</v>
      </c>
      <c r="D282" s="108" t="str">
        <f>IF(EXACT($C282, ""), B282, CONCATENATE(VLOOKUP($C282, 'REF - InstitutionType'!$B$4:$E$103, 3, FALSE), IF(EXACT(VLOOKUP($C282, 'REF - InstitutionType'!$B$4:$E$103, 3, FALSE), ""), "", " "), $B282, "", VLOOKUP($C282, 'REF - InstitutionType'!$B$4:$E$103,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  <c r="R282" s="33"/>
    </row>
    <row r="283" spans="1:18">
      <c r="A283" s="23" t="str">
        <f>IF(COUNTIF( $D$4:$D$4953, $D283 ) = 1, "", "Duplicated")</f>
        <v/>
      </c>
      <c r="B283" s="22" t="s">
        <v>17384</v>
      </c>
      <c r="C283" s="107">
        <v>141000000000018</v>
      </c>
      <c r="D283" s="108" t="str">
        <f>IF(EXACT($C283, ""), B283, CONCATENATE(VLOOKUP($C283, 'REF - InstitutionType'!$B$4:$E$103, 3, FALSE), IF(EXACT(VLOOKUP($C283, 'REF - InstitutionType'!$B$4:$E$103, 3, FALSE), ""), "", " "), $B283, "", VLOOKUP($C283, 'REF - InstitutionType'!$B$4:$E$103,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  <c r="R283" s="33"/>
    </row>
    <row r="284" spans="1:18">
      <c r="A284" s="23" t="str">
        <f>IF(COUNTIF( $D$4:$D$4953, $D284 ) = 1, "", "Duplicated")</f>
        <v/>
      </c>
      <c r="B284" s="22" t="s">
        <v>14457</v>
      </c>
      <c r="C284" s="107">
        <v>141000000000018</v>
      </c>
      <c r="D284" s="108" t="str">
        <f>IF(EXACT($C284, ""), B284, CONCATENATE(VLOOKUP($C284, 'REF - InstitutionType'!$B$4:$E$103, 3, FALSE), IF(EXACT(VLOOKUP($C284, 'REF - InstitutionType'!$B$4:$E$103, 3, FALSE), ""), "", " "), $B284, "", VLOOKUP($C284, 'REF - InstitutionType'!$B$4:$E$103,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  <c r="R284" s="33"/>
    </row>
    <row r="285" spans="1:18">
      <c r="A285" s="23" t="str">
        <f>IF(COUNTIF( $D$4:$D$4953, $D285 ) = 1, "", "Duplicated")</f>
        <v/>
      </c>
      <c r="B285" s="22" t="s">
        <v>14458</v>
      </c>
      <c r="C285" s="107">
        <v>141000000000018</v>
      </c>
      <c r="D285" s="108" t="str">
        <f>IF(EXACT($C285, ""), B285, CONCATENATE(VLOOKUP($C285, 'REF - InstitutionType'!$B$4:$E$103, 3, FALSE), IF(EXACT(VLOOKUP($C285, 'REF - InstitutionType'!$B$4:$E$103, 3, FALSE), ""), "", " "), $B285, "", VLOOKUP($C285, 'REF - InstitutionType'!$B$4:$E$103,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  <c r="R285" s="33"/>
    </row>
    <row r="286" spans="1:18">
      <c r="A286" s="23" t="str">
        <f>IF(COUNTIF( $D$4:$D$4953, $D286 ) = 1, "", "Duplicated")</f>
        <v/>
      </c>
      <c r="B286" s="22" t="s">
        <v>14424</v>
      </c>
      <c r="C286" s="107">
        <v>141000000000018</v>
      </c>
      <c r="D286" s="108" t="str">
        <f>IF(EXACT($C286, ""), B286, CONCATENATE(VLOOKUP($C286, 'REF - InstitutionType'!$B$4:$E$103, 3, FALSE), IF(EXACT(VLOOKUP($C286, 'REF - InstitutionType'!$B$4:$E$103, 3, FALSE), ""), "", " "), $B286, "", VLOOKUP($C286, 'REF - InstitutionType'!$B$4:$E$103,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  <c r="R286" s="33"/>
    </row>
    <row r="287" spans="1:18">
      <c r="A287" s="23" t="str">
        <f>IF(COUNTIF( $D$4:$D$4953, $D287 ) = 1, "", "Duplicated")</f>
        <v/>
      </c>
      <c r="B287" s="22" t="s">
        <v>14430</v>
      </c>
      <c r="C287" s="107">
        <v>141000000000018</v>
      </c>
      <c r="D287" s="108" t="str">
        <f>IF(EXACT($C287, ""), B287, CONCATENATE(VLOOKUP($C287, 'REF - InstitutionType'!$B$4:$E$103, 3, FALSE), IF(EXACT(VLOOKUP($C287, 'REF - InstitutionType'!$B$4:$E$103, 3, FALSE), ""), "", " "), $B287, "", VLOOKUP($C287, 'REF - InstitutionType'!$B$4:$E$103,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  <c r="R287" s="33"/>
    </row>
    <row r="288" spans="1:18">
      <c r="A288" s="23" t="str">
        <f>IF(COUNTIF( $D$4:$D$4953, $D288 ) = 1, "", "Duplicated")</f>
        <v/>
      </c>
      <c r="B288" s="22" t="s">
        <v>11843</v>
      </c>
      <c r="C288" s="107">
        <v>141000000000018</v>
      </c>
      <c r="D288" s="108" t="str">
        <f>IF(EXACT($C288, ""), B288, CONCATENATE(VLOOKUP($C288, 'REF - InstitutionType'!$B$4:$E$103, 3, FALSE), IF(EXACT(VLOOKUP($C288, 'REF - InstitutionType'!$B$4:$E$103, 3, FALSE), ""), "", " "), $B288, "", VLOOKUP($C288, 'REF - InstitutionType'!$B$4:$E$103,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  <c r="R288" s="33"/>
    </row>
    <row r="289" spans="1:18">
      <c r="A289" s="23" t="str">
        <f>IF(COUNTIF( $D$4:$D$4953, $D289 ) = 1, "", "Duplicated")</f>
        <v/>
      </c>
      <c r="B289" s="22" t="s">
        <v>14389</v>
      </c>
      <c r="C289" s="107">
        <v>141000000000018</v>
      </c>
      <c r="D289" s="108" t="str">
        <f>IF(EXACT($C289, ""), B289, CONCATENATE(VLOOKUP($C289, 'REF - InstitutionType'!$B$4:$E$103, 3, FALSE), IF(EXACT(VLOOKUP($C289, 'REF - InstitutionType'!$B$4:$E$103, 3, FALSE), ""), "", " "), $B289, "", VLOOKUP($C289, 'REF - InstitutionType'!$B$4:$E$103,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  <c r="R289" s="33"/>
    </row>
    <row r="290" spans="1:18">
      <c r="A290" s="23" t="str">
        <f>IF(COUNTIF( $D$4:$D$4953, $D290 ) = 1, "", "Duplicated")</f>
        <v/>
      </c>
      <c r="B290" s="22" t="s">
        <v>29802</v>
      </c>
      <c r="C290" s="107">
        <v>141000000000018</v>
      </c>
      <c r="D290" s="108" t="str">
        <f>IF(EXACT($C290, ""), B290, CONCATENATE(VLOOKUP($C290, 'REF - InstitutionType'!$B$4:$E$103, 3, FALSE), IF(EXACT(VLOOKUP($C290, 'REF - InstitutionType'!$B$4:$E$103, 3, FALSE), ""), "", " "), $B290, "", VLOOKUP($C290, 'REF - InstitutionType'!$B$4:$E$103, 4, FALSE), IF(EXACT($E290, ""), "", " [a.k.a : "&amp;$E290&amp;"]")))</f>
        <v>Toko Sinar Baja</v>
      </c>
      <c r="E290" s="109"/>
      <c r="F290" s="63" t="s">
        <v>29803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141000000000018::bigint); </v>
      </c>
      <c r="R290" s="33"/>
    </row>
    <row r="291" spans="1:18">
      <c r="A291" s="23" t="str">
        <f>IF(COUNTIF( $D$4:$D$4953, $D291 ) = 1, "", "Duplicated")</f>
        <v/>
      </c>
      <c r="B291" s="22" t="s">
        <v>30013</v>
      </c>
      <c r="C291" s="107">
        <v>141000000000018</v>
      </c>
      <c r="D291" s="108" t="str">
        <f>IF(EXACT($C291, ""), B291, CONCATENATE(VLOOKUP($C291, 'REF - InstitutionType'!$B$4:$E$103, 3, FALSE), IF(EXACT(VLOOKUP($C291, 'REF - InstitutionType'!$B$4:$E$103, 3, FALSE), ""), "", " "), $B291, "", VLOOKUP($C291, 'REF - InstitutionType'!$B$4:$E$103,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141000000000018::bigint); </v>
      </c>
      <c r="R291" s="33"/>
    </row>
    <row r="292" spans="1:18">
      <c r="A292" s="23" t="str">
        <f>IF(COUNTIF( $D$4:$D$4953, $D292 ) = 1, "", "Duplicated")</f>
        <v/>
      </c>
      <c r="B292" s="22" t="s">
        <v>17390</v>
      </c>
      <c r="C292" s="107">
        <v>141000000000018</v>
      </c>
      <c r="D292" s="108" t="str">
        <f>IF(EXACT($C292, ""), B292, CONCATENATE(VLOOKUP($C292, 'REF - InstitutionType'!$B$4:$E$103, 3, FALSE), IF(EXACT(VLOOKUP($C292, 'REF - InstitutionType'!$B$4:$E$103, 3, FALSE), ""), "", " "), $B292, "", VLOOKUP($C292, 'REF - InstitutionType'!$B$4:$E$103,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  <c r="R292" s="33"/>
    </row>
    <row r="293" spans="1:18">
      <c r="A293" s="23" t="str">
        <f>IF(COUNTIF( $D$4:$D$4953, $D293 ) = 1, "", "Duplicated")</f>
        <v/>
      </c>
      <c r="B293" s="22" t="s">
        <v>14427</v>
      </c>
      <c r="C293" s="107">
        <v>141000000000018</v>
      </c>
      <c r="D293" s="108" t="str">
        <f>IF(EXACT($C293, ""), B293, CONCATENATE(VLOOKUP($C293, 'REF - InstitutionType'!$B$4:$E$103, 3, FALSE), IF(EXACT(VLOOKUP($C293, 'REF - InstitutionType'!$B$4:$E$103, 3, FALSE), ""), "", " "), $B293, "", VLOOKUP($C293, 'REF - InstitutionType'!$B$4:$E$103,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  <c r="R293" s="33"/>
    </row>
    <row r="294" spans="1:18">
      <c r="A294" s="23" t="str">
        <f>IF(COUNTIF( $D$4:$D$4953, $D294 ) = 1, "", "Duplicated")</f>
        <v/>
      </c>
      <c r="B294" s="22" t="s">
        <v>2650</v>
      </c>
      <c r="C294" s="107">
        <v>141000000000018</v>
      </c>
      <c r="D294" s="108" t="str">
        <f>IF(EXACT($C294, ""), B294, CONCATENATE(VLOOKUP($C294, 'REF - InstitutionType'!$B$4:$E$103, 3, FALSE), IF(EXACT(VLOOKUP($C294, 'REF - InstitutionType'!$B$4:$E$103, 3, FALSE), ""), "", " "), $B294, "", VLOOKUP($C294, 'REF - InstitutionType'!$B$4:$E$103,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  <c r="R294" s="33"/>
    </row>
    <row r="295" spans="1:18">
      <c r="A295" s="23" t="str">
        <f>IF(COUNTIF( $D$4:$D$4953, $D295 ) = 1, "", "Duplicated")</f>
        <v/>
      </c>
      <c r="B295" s="22" t="s">
        <v>14428</v>
      </c>
      <c r="C295" s="107">
        <v>141000000000018</v>
      </c>
      <c r="D295" s="108" t="str">
        <f>IF(EXACT($C295, ""), B295, CONCATENATE(VLOOKUP($C295, 'REF - InstitutionType'!$B$4:$E$103, 3, FALSE), IF(EXACT(VLOOKUP($C295, 'REF - InstitutionType'!$B$4:$E$103, 3, FALSE), ""), "", " "), $B295, "", VLOOKUP($C295, 'REF - InstitutionType'!$B$4:$E$103,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  <c r="R295" s="33"/>
    </row>
    <row r="296" spans="1:18">
      <c r="A296" s="23" t="str">
        <f>IF(COUNTIF( $D$4:$D$4953, $D296 ) = 1, "", "Duplicated")</f>
        <v/>
      </c>
      <c r="B296" s="22" t="s">
        <v>14496</v>
      </c>
      <c r="C296" s="107">
        <v>141000000000018</v>
      </c>
      <c r="D296" s="108" t="str">
        <f>IF(EXACT($C296, ""), B296, CONCATENATE(VLOOKUP($C296, 'REF - InstitutionType'!$B$4:$E$103, 3, FALSE), IF(EXACT(VLOOKUP($C296, 'REF - InstitutionType'!$B$4:$E$103, 3, FALSE), ""), "", " "), $B296, "", VLOOKUP($C296, 'REF - InstitutionType'!$B$4:$E$103,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  <c r="R296" s="33"/>
    </row>
    <row r="297" spans="1:18">
      <c r="A297" s="23" t="str">
        <f>IF(COUNTIF( $D$4:$D$4953, $D297 ) = 1, "", "Duplicated")</f>
        <v/>
      </c>
      <c r="B297" s="22" t="s">
        <v>14429</v>
      </c>
      <c r="C297" s="107">
        <v>141000000000018</v>
      </c>
      <c r="D297" s="108" t="str">
        <f>IF(EXACT($C297, ""), B297, CONCATENATE(VLOOKUP($C297, 'REF - InstitutionType'!$B$4:$E$103, 3, FALSE), IF(EXACT(VLOOKUP($C297, 'REF - InstitutionType'!$B$4:$E$103, 3, FALSE), ""), "", " "), $B297, "", VLOOKUP($C297, 'REF - InstitutionType'!$B$4:$E$103,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  <c r="R297" s="33"/>
    </row>
    <row r="298" spans="1:18">
      <c r="A298" s="23" t="str">
        <f>IF(COUNTIF( $D$4:$D$4953, $D298 ) = 1, "", "Duplicated")</f>
        <v/>
      </c>
      <c r="B298" s="22" t="s">
        <v>14454</v>
      </c>
      <c r="C298" s="107">
        <v>141000000000018</v>
      </c>
      <c r="D298" s="108" t="str">
        <f>IF(EXACT($C298, ""), B298, CONCATENATE(VLOOKUP($C298, 'REF - InstitutionType'!$B$4:$E$103, 3, FALSE), IF(EXACT(VLOOKUP($C298, 'REF - InstitutionType'!$B$4:$E$103, 3, FALSE), ""), "", " "), $B298, "", VLOOKUP($C298, 'REF - InstitutionType'!$B$4:$E$103,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  <c r="R298" s="33"/>
    </row>
    <row r="299" spans="1:18">
      <c r="A299" s="23" t="str">
        <f>IF(COUNTIF( $D$4:$D$4953, $D299 ) = 1, "", "Duplicated")</f>
        <v/>
      </c>
      <c r="B299" s="22" t="s">
        <v>14455</v>
      </c>
      <c r="C299" s="107">
        <v>141000000000018</v>
      </c>
      <c r="D299" s="108" t="str">
        <f>IF(EXACT($C299, ""), B299, CONCATENATE(VLOOKUP($C299, 'REF - InstitutionType'!$B$4:$E$103, 3, FALSE), IF(EXACT(VLOOKUP($C299, 'REF - InstitutionType'!$B$4:$E$103, 3, FALSE), ""), "", " "), $B299, "", VLOOKUP($C299, 'REF - InstitutionType'!$B$4:$E$103,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  <c r="R299" s="33"/>
    </row>
    <row r="300" spans="1:18">
      <c r="A300" s="23" t="str">
        <f>IF(COUNTIF( $D$4:$D$4953, $D300 ) = 1, "", "Duplicated")</f>
        <v/>
      </c>
      <c r="B300" s="70" t="s">
        <v>17393</v>
      </c>
      <c r="C300" s="111">
        <v>141000000000018</v>
      </c>
      <c r="D300" s="112" t="str">
        <f>IF(EXACT($C300, ""), B300, CONCATENATE(VLOOKUP($C300, 'REF - InstitutionType'!$B$4:$E$103, 3, FALSE), IF(EXACT(VLOOKUP($C300, 'REF - InstitutionType'!$B$4:$E$103, 3, FALSE), ""), "", " "), $B300, "", VLOOKUP($C300, 'REF - InstitutionType'!$B$4:$E$103,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  <c r="R300" s="33"/>
    </row>
    <row r="301" spans="1:18">
      <c r="A301" s="23" t="str">
        <f>IF(COUNTIF( $D$4:$D$4953, $D301 ) = 1, "", "Duplicated")</f>
        <v/>
      </c>
      <c r="B301" s="22" t="s">
        <v>14515</v>
      </c>
      <c r="C301" s="107">
        <v>141000000000020</v>
      </c>
      <c r="D301" s="108" t="str">
        <f>IF(EXACT($C301, ""), B301, CONCATENATE(VLOOKUP($C301, 'REF - InstitutionType'!$B$4:$E$103, 3, FALSE), IF(EXACT(VLOOKUP($C301, 'REF - InstitutionType'!$B$4:$E$103, 3, FALSE), ""), "", " "), $B301, "", VLOOKUP($C301, 'REF - InstitutionType'!$B$4:$E$103,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  <c r="R301" s="33"/>
    </row>
    <row r="302" spans="1:18">
      <c r="A302" s="23" t="str">
        <f>IF(COUNTIF( $D$4:$D$4953, $D302 ) = 1, "", "Duplicated")</f>
        <v/>
      </c>
      <c r="B302" s="22" t="s">
        <v>17370</v>
      </c>
      <c r="C302" s="107">
        <v>141000000000020</v>
      </c>
      <c r="D302" s="108" t="str">
        <f>IF(EXACT($C302, ""), B302, CONCATENATE(VLOOKUP($C302, 'REF - InstitutionType'!$B$4:$E$103, 3, FALSE), IF(EXACT(VLOOKUP($C302, 'REF - InstitutionType'!$B$4:$E$103, 3, FALSE), ""), "", " "), $B302, "", VLOOKUP($C302, 'REF - InstitutionType'!$B$4:$E$103,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  <c r="R302" s="33"/>
    </row>
    <row r="303" spans="1:18">
      <c r="A303" s="23" t="str">
        <f>IF(COUNTIF( $D$4:$D$4953, $D303 ) = 1, "", "Duplicated")</f>
        <v/>
      </c>
      <c r="B303" s="22" t="s">
        <v>14446</v>
      </c>
      <c r="C303" s="107">
        <v>141000000000020</v>
      </c>
      <c r="D303" s="108" t="str">
        <f>IF(EXACT($C303, ""), B303, CONCATENATE(VLOOKUP($C303, 'REF - InstitutionType'!$B$4:$E$103, 3, FALSE), IF(EXACT(VLOOKUP($C303, 'REF - InstitutionType'!$B$4:$E$103, 3, FALSE), ""), "", " "), $B303, "", VLOOKUP($C303, 'REF - InstitutionType'!$B$4:$E$103,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  <c r="R303" s="33"/>
    </row>
    <row r="304" spans="1:18">
      <c r="A304" s="23" t="str">
        <f>IF(COUNTIF( $D$4:$D$4953, $D304 ) = 1, "", "Duplicated")</f>
        <v/>
      </c>
      <c r="B304" s="22" t="s">
        <v>14516</v>
      </c>
      <c r="C304" s="107">
        <v>141000000000020</v>
      </c>
      <c r="D304" s="108" t="str">
        <f>IF(EXACT($C304, ""), B304, CONCATENATE(VLOOKUP($C304, 'REF - InstitutionType'!$B$4:$E$103, 3, FALSE), IF(EXACT(VLOOKUP($C304, 'REF - InstitutionType'!$B$4:$E$103, 3, FALSE), ""), "", " "), $B304, "", VLOOKUP($C304, 'REF - InstitutionType'!$B$4:$E$103,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  <c r="R304" s="33"/>
    </row>
    <row r="305" spans="1:18">
      <c r="A305" s="23" t="str">
        <f>IF(COUNTIF( $D$4:$D$4953, $D305 ) = 1, "", "Duplicated")</f>
        <v/>
      </c>
      <c r="B305" s="22" t="s">
        <v>14517</v>
      </c>
      <c r="C305" s="107">
        <v>141000000000020</v>
      </c>
      <c r="D305" s="108" t="str">
        <f>IF(EXACT($C305, ""), B305, CONCATENATE(VLOOKUP($C305, 'REF - InstitutionType'!$B$4:$E$103, 3, FALSE), IF(EXACT(VLOOKUP($C305, 'REF - InstitutionType'!$B$4:$E$103, 3, FALSE), ""), "", " "), $B305, "", VLOOKUP($C305, 'REF - InstitutionType'!$B$4:$E$103,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  <c r="R305" s="33"/>
    </row>
    <row r="306" spans="1:18">
      <c r="A306" s="23" t="str">
        <f>IF(COUNTIF( $D$4:$D$4953, $D306 ) = 1, "", "Duplicated")</f>
        <v/>
      </c>
      <c r="B306" s="22" t="s">
        <v>17361</v>
      </c>
      <c r="C306" s="107">
        <v>141000000000020</v>
      </c>
      <c r="D306" s="108" t="str">
        <f>IF(EXACT($C306, ""), B306, CONCATENATE(VLOOKUP($C306, 'REF - InstitutionType'!$B$4:$E$103, 3, FALSE), IF(EXACT(VLOOKUP($C306, 'REF - InstitutionType'!$B$4:$E$103, 3, FALSE), ""), "", " "), $B306, "", VLOOKUP($C306, 'REF - InstitutionType'!$B$4:$E$103, 4, FALSE), IF(EXACT($E306, ""), "", " [a.k.a : "&amp;$E306&amp;"]")))</f>
        <v>Toko Online Tokopedia - Baja Besi Perkasa</v>
      </c>
      <c r="E306" s="109"/>
      <c r="F306" s="63" t="s">
        <v>17091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6" s="33"/>
    </row>
    <row r="307" spans="1:18">
      <c r="A307" s="23" t="str">
        <f>IF(COUNTIF( $D$4:$D$4953, $D307 ) = 1, "", "Duplicated")</f>
        <v/>
      </c>
      <c r="B307" s="22" t="s">
        <v>14518</v>
      </c>
      <c r="C307" s="107">
        <v>141000000000020</v>
      </c>
      <c r="D307" s="108" t="str">
        <f>IF(EXACT($C307, ""), B307, CONCATENATE(VLOOKUP($C307, 'REF - InstitutionType'!$B$4:$E$103, 3, FALSE), IF(EXACT(VLOOKUP($C307, 'REF - InstitutionType'!$B$4:$E$103, 3, FALSE), ""), "", " "), $B307, "", VLOOKUP($C307, 'REF - InstitutionType'!$B$4:$E$103,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  <c r="R307" s="33"/>
    </row>
    <row r="308" spans="1:18">
      <c r="A308" s="23" t="str">
        <f>IF(COUNTIF( $D$4:$D$4953, $D308 ) = 1, "", "Duplicated")</f>
        <v/>
      </c>
      <c r="B308" s="22" t="s">
        <v>14519</v>
      </c>
      <c r="C308" s="107">
        <v>141000000000020</v>
      </c>
      <c r="D308" s="108" t="str">
        <f>IF(EXACT($C308, ""), B308, CONCATENATE(VLOOKUP($C308, 'REF - InstitutionType'!$B$4:$E$103, 3, FALSE), IF(EXACT(VLOOKUP($C308, 'REF - InstitutionType'!$B$4:$E$103, 3, FALSE), ""), "", " "), $B308, "", VLOOKUP($C308, 'REF - InstitutionType'!$B$4:$E$103,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  <c r="R308" s="33"/>
    </row>
    <row r="309" spans="1:18">
      <c r="A309" s="23" t="str">
        <f>IF(COUNTIF( $D$4:$D$4953, $D309 ) = 1, "", "Duplicated")</f>
        <v/>
      </c>
      <c r="B309" s="22" t="s">
        <v>14520</v>
      </c>
      <c r="C309" s="107">
        <v>141000000000020</v>
      </c>
      <c r="D309" s="108" t="str">
        <f>IF(EXACT($C309, ""), B309, CONCATENATE(VLOOKUP($C309, 'REF - InstitutionType'!$B$4:$E$103, 3, FALSE), IF(EXACT(VLOOKUP($C309, 'REF - InstitutionType'!$B$4:$E$103, 3, FALSE), ""), "", " "), $B309, "", VLOOKUP($C309, 'REF - InstitutionType'!$B$4:$E$103,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  <c r="R309" s="33"/>
    </row>
    <row r="310" spans="1:18">
      <c r="A310" s="23" t="str">
        <f>IF(COUNTIF( $D$4:$D$4953, $D310 ) = 1, "", "Duplicated")</f>
        <v/>
      </c>
      <c r="B310" s="22" t="s">
        <v>14608</v>
      </c>
      <c r="C310" s="107">
        <v>141000000000020</v>
      </c>
      <c r="D310" s="108" t="str">
        <f>IF(EXACT($C310, ""), B310, CONCATENATE(VLOOKUP($C310, 'REF - InstitutionType'!$B$4:$E$103, 3, FALSE), IF(EXACT(VLOOKUP($C310, 'REF - InstitutionType'!$B$4:$E$103, 3, FALSE), ""), "", " "), $B310, "", VLOOKUP($C310, 'REF - InstitutionType'!$B$4:$E$103,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  <c r="R310" s="33"/>
    </row>
    <row r="311" spans="1:18">
      <c r="A311" s="23" t="str">
        <f>IF(COUNTIF( $D$4:$D$4953, $D311 ) = 1, "", "Duplicated")</f>
        <v/>
      </c>
      <c r="B311" s="22" t="s">
        <v>17364</v>
      </c>
      <c r="C311" s="107">
        <v>141000000000020</v>
      </c>
      <c r="D311" s="108" t="str">
        <f>IF(EXACT($C311, ""), B311, CONCATENATE(VLOOKUP($C311, 'REF - InstitutionType'!$B$4:$E$103, 3, FALSE), IF(EXACT(VLOOKUP($C311, 'REF - InstitutionType'!$B$4:$E$103, 3, FALSE), ""), "", " "), $B311, "", VLOOKUP($C311, 'REF - InstitutionType'!$B$4:$E$103,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  <c r="R311" s="33"/>
    </row>
    <row r="312" spans="1:18">
      <c r="A312" s="23" t="str">
        <f>IF(COUNTIF( $D$4:$D$4953, $D312 ) = 1, "", "Duplicated")</f>
        <v/>
      </c>
      <c r="B312" s="22" t="s">
        <v>14447</v>
      </c>
      <c r="C312" s="107">
        <v>141000000000020</v>
      </c>
      <c r="D312" s="108" t="str">
        <f>IF(EXACT($C312, ""), B312, CONCATENATE(VLOOKUP($C312, 'REF - InstitutionType'!$B$4:$E$103, 3, FALSE), IF(EXACT(VLOOKUP($C312, 'REF - InstitutionType'!$B$4:$E$103, 3, FALSE), ""), "", " "), $B312, "", VLOOKUP($C312, 'REF - InstitutionType'!$B$4:$E$103,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  <c r="R312" s="33"/>
    </row>
    <row r="313" spans="1:18">
      <c r="A313" s="23" t="str">
        <f>IF(COUNTIF( $D$4:$D$4953, $D313 ) = 1, "", "Duplicated")</f>
        <v/>
      </c>
      <c r="B313" s="22" t="s">
        <v>14522</v>
      </c>
      <c r="C313" s="107">
        <v>141000000000020</v>
      </c>
      <c r="D313" s="108" t="str">
        <f>IF(EXACT($C313, ""), B313, CONCATENATE(VLOOKUP($C313, 'REF - InstitutionType'!$B$4:$E$103, 3, FALSE), IF(EXACT(VLOOKUP($C313, 'REF - InstitutionType'!$B$4:$E$103, 3, FALSE), ""), "", " "), $B313, "", VLOOKUP($C313, 'REF - InstitutionType'!$B$4:$E$103,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  <c r="R313" s="33"/>
    </row>
    <row r="314" spans="1:18">
      <c r="A314" s="23" t="str">
        <f>IF(COUNTIF( $D$4:$D$4953, $D314 ) = 1, "", "Duplicated")</f>
        <v/>
      </c>
      <c r="B314" s="22" t="s">
        <v>14523</v>
      </c>
      <c r="C314" s="107">
        <v>141000000000020</v>
      </c>
      <c r="D314" s="108" t="str">
        <f>IF(EXACT($C314, ""), B314, CONCATENATE(VLOOKUP($C314, 'REF - InstitutionType'!$B$4:$E$103, 3, FALSE), IF(EXACT(VLOOKUP($C314, 'REF - InstitutionType'!$B$4:$E$103, 3, FALSE), ""), "", " "), $B314, "", VLOOKUP($C314, 'REF - InstitutionType'!$B$4:$E$103,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  <c r="R314" s="33"/>
    </row>
    <row r="315" spans="1:18">
      <c r="A315" s="23" t="str">
        <f>IF(COUNTIF( $D$4:$D$4953, $D315 ) = 1, "", "Duplicated")</f>
        <v/>
      </c>
      <c r="B315" s="22" t="s">
        <v>14609</v>
      </c>
      <c r="C315" s="107">
        <v>141000000000020</v>
      </c>
      <c r="D315" s="108" t="str">
        <f>IF(EXACT($C315, ""), B315, CONCATENATE(VLOOKUP($C315, 'REF - InstitutionType'!$B$4:$E$103, 3, FALSE), IF(EXACT(VLOOKUP($C315, 'REF - InstitutionType'!$B$4:$E$103, 3, FALSE), ""), "", " "), $B315, "", VLOOKUP($C315, 'REF - InstitutionType'!$B$4:$E$103,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  <c r="R315" s="33"/>
    </row>
    <row r="316" spans="1:18">
      <c r="A316" s="23" t="str">
        <f>IF(COUNTIF( $D$4:$D$4953, $D316 ) = 1, "", "Duplicated")</f>
        <v/>
      </c>
      <c r="B316" s="22" t="s">
        <v>14524</v>
      </c>
      <c r="C316" s="107">
        <v>141000000000020</v>
      </c>
      <c r="D316" s="108" t="str">
        <f>IF(EXACT($C316, ""), B316, CONCATENATE(VLOOKUP($C316, 'REF - InstitutionType'!$B$4:$E$103, 3, FALSE), IF(EXACT(VLOOKUP($C316, 'REF - InstitutionType'!$B$4:$E$103, 3, FALSE), ""), "", " "), $B316, "", VLOOKUP($C316, 'REF - InstitutionType'!$B$4:$E$103,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  <c r="R316" s="33"/>
    </row>
    <row r="317" spans="1:18">
      <c r="A317" s="23" t="str">
        <f>IF(COUNTIF( $D$4:$D$4953, $D317 ) = 1, "", "Duplicated")</f>
        <v/>
      </c>
      <c r="B317" s="22" t="s">
        <v>17369</v>
      </c>
      <c r="C317" s="107">
        <v>141000000000020</v>
      </c>
      <c r="D317" s="108" t="str">
        <f>IF(EXACT($C317, ""), B317, CONCATENATE(VLOOKUP($C317, 'REF - InstitutionType'!$B$4:$E$103, 3, FALSE), IF(EXACT(VLOOKUP($C317, 'REF - InstitutionType'!$B$4:$E$103, 3, FALSE), ""), "", " "), $B317, "", VLOOKUP($C317, 'REF - InstitutionType'!$B$4:$E$103,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  <c r="R317" s="33"/>
    </row>
    <row r="318" spans="1:18">
      <c r="A318" s="23" t="str">
        <f>IF(COUNTIF( $D$4:$D$4953, $D318 ) = 1, "", "Duplicated")</f>
        <v/>
      </c>
      <c r="B318" s="22" t="s">
        <v>17368</v>
      </c>
      <c r="C318" s="107">
        <v>141000000000020</v>
      </c>
      <c r="D318" s="108" t="str">
        <f>IF(EXACT($C318, ""), B318, CONCATENATE(VLOOKUP($C318, 'REF - InstitutionType'!$B$4:$E$103, 3, FALSE), IF(EXACT(VLOOKUP($C318, 'REF - InstitutionType'!$B$4:$E$103, 3, FALSE), ""), "", " "), $B318, "", VLOOKUP($C318, 'REF - InstitutionType'!$B$4:$E$103,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  <c r="R318" s="33"/>
    </row>
    <row r="319" spans="1:18">
      <c r="A319" s="23" t="str">
        <f>IF(COUNTIF( $D$4:$D$4953, $D319 ) = 1, "", "Duplicated")</f>
        <v/>
      </c>
      <c r="B319" s="22" t="s">
        <v>30015</v>
      </c>
      <c r="C319" s="107">
        <v>141000000000020</v>
      </c>
      <c r="D319" s="108" t="str">
        <f>IF(EXACT($C319, ""), B319, CONCATENATE(VLOOKUP($C319, 'REF - InstitutionType'!$B$4:$E$103, 3, FALSE), IF(EXACT(VLOOKUP($C319, 'REF - InstitutionType'!$B$4:$E$103, 3, FALSE), ""), "", " "), $B319, "", VLOOKUP($C319, 'REF - InstitutionType'!$B$4:$E$103,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141000000000020::bigint); </v>
      </c>
      <c r="R319" s="33"/>
    </row>
    <row r="320" spans="1:18">
      <c r="A320" s="23" t="str">
        <f>IF(COUNTIF( $D$4:$D$4953, $D320 ) = 1, "", "Duplicated")</f>
        <v/>
      </c>
      <c r="B320" s="22" t="s">
        <v>14528</v>
      </c>
      <c r="C320" s="107">
        <v>141000000000020</v>
      </c>
      <c r="D320" s="108" t="str">
        <f>IF(EXACT($C320, ""), B320, CONCATENATE(VLOOKUP($C320, 'REF - InstitutionType'!$B$4:$E$103, 3, FALSE), IF(EXACT(VLOOKUP($C320, 'REF - InstitutionType'!$B$4:$E$103, 3, FALSE), ""), "", " "), $B320, "", VLOOKUP($C320, 'REF - InstitutionType'!$B$4:$E$103,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  <c r="R320" s="33"/>
    </row>
    <row r="321" spans="1:18">
      <c r="A321" s="23" t="str">
        <f>IF(COUNTIF( $D$4:$D$4953, $D321 ) = 1, "", "Duplicated")</f>
        <v/>
      </c>
      <c r="B321" s="22" t="s">
        <v>14448</v>
      </c>
      <c r="C321" s="107">
        <v>141000000000020</v>
      </c>
      <c r="D321" s="108" t="str">
        <f>IF(EXACT($C321, ""), B321, CONCATENATE(VLOOKUP($C321, 'REF - InstitutionType'!$B$4:$E$103, 3, FALSE), IF(EXACT(VLOOKUP($C321, 'REF - InstitutionType'!$B$4:$E$103, 3, FALSE), ""), "", " "), $B321, "", VLOOKUP($C321, 'REF - InstitutionType'!$B$4:$E$103,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  <c r="R321" s="33"/>
    </row>
    <row r="322" spans="1:18">
      <c r="A322" s="23" t="str">
        <f>IF(COUNTIF( $D$4:$D$4953, $D322 ) = 1, "", "Duplicated")</f>
        <v/>
      </c>
      <c r="B322" s="22" t="s">
        <v>12477</v>
      </c>
      <c r="C322" s="107">
        <v>141000000000020</v>
      </c>
      <c r="D322" s="108" t="str">
        <f>IF(EXACT($C322, ""), B322, CONCATENATE(VLOOKUP($C322, 'REF - InstitutionType'!$B$4:$E$103, 3, FALSE), IF(EXACT(VLOOKUP($C322, 'REF - InstitutionType'!$B$4:$E$103, 3, FALSE), ""), "", " "), $B322, "", VLOOKUP($C322, 'REF - InstitutionType'!$B$4:$E$103,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  <c r="R322" s="33"/>
    </row>
    <row r="323" spans="1:18">
      <c r="A323" s="23" t="str">
        <f>IF(COUNTIF( $D$4:$D$4953, $D323 ) = 1, "", "Duplicated")</f>
        <v/>
      </c>
      <c r="B323" s="22" t="s">
        <v>14529</v>
      </c>
      <c r="C323" s="107">
        <v>141000000000020</v>
      </c>
      <c r="D323" s="108" t="str">
        <f>IF(EXACT($C323, ""), B323, CONCATENATE(VLOOKUP($C323, 'REF - InstitutionType'!$B$4:$E$103, 3, FALSE), IF(EXACT(VLOOKUP($C323, 'REF - InstitutionType'!$B$4:$E$103, 3, FALSE), ""), "", " "), $B323, "", VLOOKUP($C323, 'REF - InstitutionType'!$B$4:$E$103,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  <c r="R323" s="33"/>
    </row>
    <row r="324" spans="1:18">
      <c r="A324" s="23" t="str">
        <f>IF(COUNTIF( $D$4:$D$4953, $D324 ) = 1, "", "Duplicated")</f>
        <v/>
      </c>
      <c r="B324" s="22" t="s">
        <v>12203</v>
      </c>
      <c r="C324" s="107">
        <v>141000000000020</v>
      </c>
      <c r="D324" s="108" t="str">
        <f>IF(EXACT($C324, ""), B324, CONCATENATE(VLOOKUP($C324, 'REF - InstitutionType'!$B$4:$E$103, 3, FALSE), IF(EXACT(VLOOKUP($C324, 'REF - InstitutionType'!$B$4:$E$103, 3, FALSE), ""), "", " "), $B324, "", VLOOKUP($C324, 'REF - InstitutionType'!$B$4:$E$103,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  <c r="R324" s="33"/>
    </row>
    <row r="325" spans="1:18">
      <c r="A325" s="23" t="str">
        <f>IF(COUNTIF( $D$4:$D$4953, $D325 ) = 1, "", "Duplicated")</f>
        <v/>
      </c>
      <c r="B325" s="22" t="s">
        <v>17367</v>
      </c>
      <c r="C325" s="107">
        <v>141000000000020</v>
      </c>
      <c r="D325" s="108" t="str">
        <f>IF(EXACT($C325, ""), B325, CONCATENATE(VLOOKUP($C325, 'REF - InstitutionType'!$B$4:$E$103, 3, FALSE), IF(EXACT(VLOOKUP($C325, 'REF - InstitutionType'!$B$4:$E$103, 3, FALSE), ""), "", " "), $B325, "", VLOOKUP($C325, 'REF - InstitutionType'!$B$4:$E$103,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  <c r="R325" s="33"/>
    </row>
    <row r="326" spans="1:18">
      <c r="A326" s="23" t="str">
        <f>IF(COUNTIF( $D$4:$D$4953, $D326 ) = 1, "", "Duplicated")</f>
        <v/>
      </c>
      <c r="B326" s="22" t="s">
        <v>14530</v>
      </c>
      <c r="C326" s="107">
        <v>141000000000020</v>
      </c>
      <c r="D326" s="108" t="str">
        <f>IF(EXACT($C326, ""), B326, CONCATENATE(VLOOKUP($C326, 'REF - InstitutionType'!$B$4:$E$103, 3, FALSE), IF(EXACT(VLOOKUP($C326, 'REF - InstitutionType'!$B$4:$E$103, 3, FALSE), ""), "", " "), $B326, "", VLOOKUP($C326, 'REF - InstitutionType'!$B$4:$E$103,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  <c r="R326" s="33"/>
    </row>
    <row r="327" spans="1:18">
      <c r="A327" s="23" t="str">
        <f>IF(COUNTIF( $D$4:$D$4953, $D327 ) = 1, "", "Duplicated")</f>
        <v/>
      </c>
      <c r="B327" s="22" t="s">
        <v>14531</v>
      </c>
      <c r="C327" s="107">
        <v>141000000000020</v>
      </c>
      <c r="D327" s="108" t="str">
        <f>IF(EXACT($C327, ""), B327, CONCATENATE(VLOOKUP($C327, 'REF - InstitutionType'!$B$4:$E$103, 3, FALSE), IF(EXACT(VLOOKUP($C327, 'REF - InstitutionType'!$B$4:$E$103, 3, FALSE), ""), "", " "), $B327, "", VLOOKUP($C327, 'REF - InstitutionType'!$B$4:$E$103,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  <c r="R327" s="33"/>
    </row>
    <row r="328" spans="1:18">
      <c r="A328" s="23" t="str">
        <f>IF(COUNTIF( $D$4:$D$4953, $D328 ) = 1, "", "Duplicated")</f>
        <v/>
      </c>
      <c r="B328" s="22" t="s">
        <v>14449</v>
      </c>
      <c r="C328" s="107">
        <v>141000000000020</v>
      </c>
      <c r="D328" s="108" t="str">
        <f>IF(EXACT($C328, ""), B328, CONCATENATE(VLOOKUP($C328, 'REF - InstitutionType'!$B$4:$E$103, 3, FALSE), IF(EXACT(VLOOKUP($C328, 'REF - InstitutionType'!$B$4:$E$103, 3, FALSE), ""), "", " "), $B328, "", VLOOKUP($C328, 'REF - InstitutionType'!$B$4:$E$103,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  <c r="R328" s="33"/>
    </row>
    <row r="329" spans="1:18">
      <c r="A329" s="23" t="str">
        <f>IF(COUNTIF( $D$4:$D$4953, $D329 ) = 1, "", "Duplicated")</f>
        <v/>
      </c>
      <c r="B329" s="22" t="s">
        <v>14532</v>
      </c>
      <c r="C329" s="107">
        <v>141000000000020</v>
      </c>
      <c r="D329" s="108" t="str">
        <f>IF(EXACT($C329, ""), B329, CONCATENATE(VLOOKUP($C329, 'REF - InstitutionType'!$B$4:$E$103, 3, FALSE), IF(EXACT(VLOOKUP($C329, 'REF - InstitutionType'!$B$4:$E$103, 3, FALSE), ""), "", " "), $B329, "", VLOOKUP($C329, 'REF - InstitutionType'!$B$4:$E$103,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  <c r="R329" s="33"/>
    </row>
    <row r="330" spans="1:18">
      <c r="A330" s="23" t="str">
        <f>IF(COUNTIF( $D$4:$D$4953, $D330 ) = 1, "", "Duplicated")</f>
        <v/>
      </c>
      <c r="B330" s="22" t="s">
        <v>14607</v>
      </c>
      <c r="C330" s="107">
        <v>141000000000020</v>
      </c>
      <c r="D330" s="108" t="str">
        <f>IF(EXACT($C330, ""), B330, CONCATENATE(VLOOKUP($C330, 'REF - InstitutionType'!$B$4:$E$103, 3, FALSE), IF(EXACT(VLOOKUP($C330, 'REF - InstitutionType'!$B$4:$E$103, 3, FALSE), ""), "", " "), $B330, "", VLOOKUP($C330, 'REF - InstitutionType'!$B$4:$E$103,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  <c r="R330" s="33"/>
    </row>
    <row r="331" spans="1:18">
      <c r="A331" s="23" t="str">
        <f>IF(COUNTIF( $D$4:$D$4953, $D331 ) = 1, "", "Duplicated")</f>
        <v/>
      </c>
      <c r="B331" s="22" t="s">
        <v>14533</v>
      </c>
      <c r="C331" s="107">
        <v>141000000000020</v>
      </c>
      <c r="D331" s="108" t="str">
        <f>IF(EXACT($C331, ""), B331, CONCATENATE(VLOOKUP($C331, 'REF - InstitutionType'!$B$4:$E$103, 3, FALSE), IF(EXACT(VLOOKUP($C331, 'REF - InstitutionType'!$B$4:$E$103, 3, FALSE), ""), "", " "), $B331, "", VLOOKUP($C331, 'REF - InstitutionType'!$B$4:$E$103,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  <c r="R331" s="33"/>
    </row>
    <row r="332" spans="1:18">
      <c r="A332" s="23" t="str">
        <f>IF(COUNTIF( $D$4:$D$4953, $D332 ) = 1, "", "Duplicated")</f>
        <v/>
      </c>
      <c r="B332" s="22" t="s">
        <v>14534</v>
      </c>
      <c r="C332" s="107">
        <v>141000000000020</v>
      </c>
      <c r="D332" s="108" t="str">
        <f>IF(EXACT($C332, ""), B332, CONCATENATE(VLOOKUP($C332, 'REF - InstitutionType'!$B$4:$E$103, 3, FALSE), IF(EXACT(VLOOKUP($C332, 'REF - InstitutionType'!$B$4:$E$103, 3, FALSE), ""), "", " "), $B332, "", VLOOKUP($C332, 'REF - InstitutionType'!$B$4:$E$103,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  <c r="R332" s="33"/>
    </row>
    <row r="333" spans="1:18">
      <c r="A333" s="23" t="str">
        <f>IF(COUNTIF( $D$4:$D$4953, $D333 ) = 1, "", "Duplicated")</f>
        <v/>
      </c>
      <c r="B333" s="22" t="s">
        <v>14535</v>
      </c>
      <c r="C333" s="107">
        <v>141000000000020</v>
      </c>
      <c r="D333" s="108" t="str">
        <f>IF(EXACT($C333, ""), B333, CONCATENATE(VLOOKUP($C333, 'REF - InstitutionType'!$B$4:$E$103, 3, FALSE), IF(EXACT(VLOOKUP($C333, 'REF - InstitutionType'!$B$4:$E$103, 3, FALSE), ""), "", " "), $B333, "", VLOOKUP($C333, 'REF - InstitutionType'!$B$4:$E$103,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  <c r="R333" s="33"/>
    </row>
    <row r="334" spans="1:18">
      <c r="A334" s="23" t="str">
        <f>IF(COUNTIF( $D$4:$D$4953, $D334 ) = 1, "", "Duplicated")</f>
        <v/>
      </c>
      <c r="B334" s="22" t="s">
        <v>14536</v>
      </c>
      <c r="C334" s="107">
        <v>141000000000020</v>
      </c>
      <c r="D334" s="108" t="str">
        <f>IF(EXACT($C334, ""), B334, CONCATENATE(VLOOKUP($C334, 'REF - InstitutionType'!$B$4:$E$103, 3, FALSE), IF(EXACT(VLOOKUP($C334, 'REF - InstitutionType'!$B$4:$E$103, 3, FALSE), ""), "", " "), $B334, "", VLOOKUP($C334, 'REF - InstitutionType'!$B$4:$E$103,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  <c r="R334" s="33"/>
    </row>
    <row r="335" spans="1:18">
      <c r="A335" s="23" t="str">
        <f>IF(COUNTIF( $D$4:$D$4953, $D335 ) = 1, "", "Duplicated")</f>
        <v/>
      </c>
      <c r="B335" s="22" t="s">
        <v>14537</v>
      </c>
      <c r="C335" s="107">
        <v>141000000000020</v>
      </c>
      <c r="D335" s="108" t="str">
        <f>IF(EXACT($C335, ""), B335, CONCATENATE(VLOOKUP($C335, 'REF - InstitutionType'!$B$4:$E$103, 3, FALSE), IF(EXACT(VLOOKUP($C335, 'REF - InstitutionType'!$B$4:$E$103, 3, FALSE), ""), "", " "), $B335, "", VLOOKUP($C335, 'REF - InstitutionType'!$B$4:$E$103,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  <c r="R335" s="33"/>
    </row>
    <row r="336" spans="1:18">
      <c r="A336" s="23" t="str">
        <f>IF(COUNTIF( $D$4:$D$4953, $D336 ) = 1, "", "Duplicated")</f>
        <v/>
      </c>
      <c r="B336" s="22" t="s">
        <v>14538</v>
      </c>
      <c r="C336" s="107">
        <v>141000000000020</v>
      </c>
      <c r="D336" s="108" t="str">
        <f>IF(EXACT($C336, ""), B336, CONCATENATE(VLOOKUP($C336, 'REF - InstitutionType'!$B$4:$E$103, 3, FALSE), IF(EXACT(VLOOKUP($C336, 'REF - InstitutionType'!$B$4:$E$103, 3, FALSE), ""), "", " "), $B336, "", VLOOKUP($C336, 'REF - InstitutionType'!$B$4:$E$103,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  <c r="R336" s="33"/>
    </row>
    <row r="337" spans="1:18">
      <c r="A337" s="23" t="str">
        <f>IF(COUNTIF( $D$4:$D$4953, $D337 ) = 1, "", "Duplicated")</f>
        <v/>
      </c>
      <c r="B337" s="22" t="s">
        <v>14539</v>
      </c>
      <c r="C337" s="107">
        <v>141000000000020</v>
      </c>
      <c r="D337" s="108" t="str">
        <f>IF(EXACT($C337, ""), B337, CONCATENATE(VLOOKUP($C337, 'REF - InstitutionType'!$B$4:$E$103, 3, FALSE), IF(EXACT(VLOOKUP($C337, 'REF - InstitutionType'!$B$4:$E$103, 3, FALSE), ""), "", " "), $B337, "", VLOOKUP($C337, 'REF - InstitutionType'!$B$4:$E$103,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  <c r="R337" s="33"/>
    </row>
    <row r="338" spans="1:18">
      <c r="A338" s="23" t="str">
        <f>IF(COUNTIF( $D$4:$D$4953, $D338 ) = 1, "", "Duplicated")</f>
        <v/>
      </c>
      <c r="B338" s="22" t="s">
        <v>14556</v>
      </c>
      <c r="C338" s="107">
        <v>141000000000020</v>
      </c>
      <c r="D338" s="108" t="str">
        <f>IF(EXACT($C338, ""), B338, CONCATENATE(VLOOKUP($C338, 'REF - InstitutionType'!$B$4:$E$103, 3, FALSE), IF(EXACT(VLOOKUP($C338, 'REF - InstitutionType'!$B$4:$E$103, 3, FALSE), ""), "", " "), $B338, "", VLOOKUP($C338, 'REF - InstitutionType'!$B$4:$E$103,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  <c r="R338" s="33"/>
    </row>
    <row r="339" spans="1:18">
      <c r="A339" s="23" t="str">
        <f>IF(COUNTIF( $D$4:$D$4953, $D339 ) = 1, "", "Duplicated")</f>
        <v/>
      </c>
      <c r="B339" s="22" t="s">
        <v>17362</v>
      </c>
      <c r="C339" s="107">
        <v>141000000000020</v>
      </c>
      <c r="D339" s="108" t="str">
        <f>IF(EXACT($C339, ""), B339, CONCATENATE(VLOOKUP($C339, 'REF - InstitutionType'!$B$4:$E$103, 3, FALSE), IF(EXACT(VLOOKUP($C339, 'REF - InstitutionType'!$B$4:$E$103, 3, FALSE), ""), "", " "), $B339, "", VLOOKUP($C339, 'REF - InstitutionType'!$B$4:$E$103, 4, FALSE), IF(EXACT($E339, ""), "", " [a.k.a : "&amp;$E339&amp;"]")))</f>
        <v>Toko Online Tokopedia - MMJ Tools</v>
      </c>
      <c r="E339" s="109"/>
      <c r="F339" s="63" t="s">
        <v>17095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39" s="33"/>
    </row>
    <row r="340" spans="1:18">
      <c r="A340" s="23" t="str">
        <f>IF(COUNTIF( $D$4:$D$4953, $D340 ) = 1, "", "Duplicated")</f>
        <v/>
      </c>
      <c r="B340" s="22" t="s">
        <v>14450</v>
      </c>
      <c r="C340" s="107">
        <v>141000000000020</v>
      </c>
      <c r="D340" s="108" t="str">
        <f>IF(EXACT($C340, ""), B340, CONCATENATE(VLOOKUP($C340, 'REF - InstitutionType'!$B$4:$E$103, 3, FALSE), IF(EXACT(VLOOKUP($C340, 'REF - InstitutionType'!$B$4:$E$103, 3, FALSE), ""), "", " "), $B340, "", VLOOKUP($C340, 'REF - InstitutionType'!$B$4:$E$103,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  <c r="R340" s="33"/>
    </row>
    <row r="341" spans="1:18">
      <c r="A341" s="23" t="str">
        <f>IF(COUNTIF( $D$4:$D$4953, $D341 ) = 1, "", "Duplicated")</f>
        <v/>
      </c>
      <c r="B341" s="22" t="s">
        <v>12616</v>
      </c>
      <c r="C341" s="107">
        <v>141000000000020</v>
      </c>
      <c r="D341" s="108" t="str">
        <f>IF(EXACT($C341, ""), B341, CONCATENATE(VLOOKUP($C341, 'REF - InstitutionType'!$B$4:$E$103, 3, FALSE), IF(EXACT(VLOOKUP($C341, 'REF - InstitutionType'!$B$4:$E$103, 3, FALSE), ""), "", " "), $B341, "", VLOOKUP($C341, 'REF - InstitutionType'!$B$4:$E$103,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  <c r="R341" s="33"/>
    </row>
    <row r="342" spans="1:18">
      <c r="A342" s="23" t="str">
        <f>IF(COUNTIF( $D$4:$D$4953, $D342 ) = 1, "", "Duplicated")</f>
        <v/>
      </c>
      <c r="B342" s="22" t="s">
        <v>14540</v>
      </c>
      <c r="C342" s="107">
        <v>141000000000020</v>
      </c>
      <c r="D342" s="108" t="str">
        <f>IF(EXACT($C342, ""), B342, CONCATENATE(VLOOKUP($C342, 'REF - InstitutionType'!$B$4:$E$103, 3, FALSE), IF(EXACT(VLOOKUP($C342, 'REF - InstitutionType'!$B$4:$E$103, 3, FALSE), ""), "", " "), $B342, "", VLOOKUP($C342, 'REF - InstitutionType'!$B$4:$E$103,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  <c r="R342" s="33"/>
    </row>
    <row r="343" spans="1:18">
      <c r="A343" s="23" t="str">
        <f>IF(COUNTIF( $D$4:$D$4953, $D343 ) = 1, "", "Duplicated")</f>
        <v/>
      </c>
      <c r="B343" s="22" t="s">
        <v>30040</v>
      </c>
      <c r="C343" s="107">
        <v>141000000000020</v>
      </c>
      <c r="D343" s="108" t="str">
        <f>IF(EXACT($C343, ""), B343, CONCATENATE(VLOOKUP($C343, 'REF - InstitutionType'!$B$4:$E$103, 3, FALSE), IF(EXACT(VLOOKUP($C343, 'REF - InstitutionType'!$B$4:$E$103, 3, FALSE), ""), "", " "), $B343, "", VLOOKUP($C343, 'REF - InstitutionType'!$B$4:$E$103,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141000000000020::bigint); </v>
      </c>
      <c r="R343" s="33"/>
    </row>
    <row r="344" spans="1:18">
      <c r="A344" s="23" t="str">
        <f>IF(COUNTIF( $D$4:$D$4953, $D344 ) = 1, "", "Duplicated")</f>
        <v/>
      </c>
      <c r="B344" s="22" t="s">
        <v>14451</v>
      </c>
      <c r="C344" s="107">
        <v>141000000000020</v>
      </c>
      <c r="D344" s="108" t="str">
        <f>IF(EXACT($C344, ""), B344, CONCATENATE(VLOOKUP($C344, 'REF - InstitutionType'!$B$4:$E$103, 3, FALSE), IF(EXACT(VLOOKUP($C344, 'REF - InstitutionType'!$B$4:$E$103, 3, FALSE), ""), "", " "), $B344, "", VLOOKUP($C344, 'REF - InstitutionType'!$B$4:$E$103,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  <c r="R344" s="33"/>
    </row>
    <row r="345" spans="1:18">
      <c r="A345" s="23" t="str">
        <f>IF(COUNTIF( $D$4:$D$4953, $D345 ) = 1, "", "Duplicated")</f>
        <v/>
      </c>
      <c r="B345" s="22" t="s">
        <v>11927</v>
      </c>
      <c r="C345" s="107">
        <v>141000000000020</v>
      </c>
      <c r="D345" s="108" t="str">
        <f>IF(EXACT($C345, ""), B345, CONCATENATE(VLOOKUP($C345, 'REF - InstitutionType'!$B$4:$E$103, 3, FALSE), IF(EXACT(VLOOKUP($C345, 'REF - InstitutionType'!$B$4:$E$103, 3, FALSE), ""), "", " "), $B345, "", VLOOKUP($C345, 'REF - InstitutionType'!$B$4:$E$103,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  <c r="R345" s="33"/>
    </row>
    <row r="346" spans="1:18">
      <c r="A346" s="23" t="str">
        <f>IF(COUNTIF( $D$4:$D$4953, $D346 ) = 1, "", "Duplicated")</f>
        <v/>
      </c>
      <c r="B346" s="22" t="s">
        <v>14541</v>
      </c>
      <c r="C346" s="107">
        <v>141000000000020</v>
      </c>
      <c r="D346" s="108" t="str">
        <f>IF(EXACT($C346, ""), B346, CONCATENATE(VLOOKUP($C346, 'REF - InstitutionType'!$B$4:$E$103, 3, FALSE), IF(EXACT(VLOOKUP($C346, 'REF - InstitutionType'!$B$4:$E$103, 3, FALSE), ""), "", " "), $B346, "", VLOOKUP($C346, 'REF - InstitutionType'!$B$4:$E$103,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  <c r="R346" s="33"/>
    </row>
    <row r="347" spans="1:18">
      <c r="A347" s="23" t="str">
        <f>IF(COUNTIF( $D$4:$D$4953, $D347 ) = 1, "", "Duplicated")</f>
        <v/>
      </c>
      <c r="B347" s="22" t="s">
        <v>14542</v>
      </c>
      <c r="C347" s="107">
        <v>141000000000020</v>
      </c>
      <c r="D347" s="108" t="str">
        <f>IF(EXACT($C347, ""), B347, CONCATENATE(VLOOKUP($C347, 'REF - InstitutionType'!$B$4:$E$103, 3, FALSE), IF(EXACT(VLOOKUP($C347, 'REF - InstitutionType'!$B$4:$E$103, 3, FALSE), ""), "", " "), $B347, "", VLOOKUP($C347, 'REF - InstitutionType'!$B$4:$E$103,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  <c r="R347" s="33"/>
    </row>
    <row r="348" spans="1:18">
      <c r="A348" s="23" t="str">
        <f>IF(COUNTIF( $D$4:$D$4953, $D348 ) = 1, "", "Duplicated")</f>
        <v/>
      </c>
      <c r="B348" s="22" t="s">
        <v>14543</v>
      </c>
      <c r="C348" s="107">
        <v>141000000000020</v>
      </c>
      <c r="D348" s="108" t="str">
        <f>IF(EXACT($C348, ""), B348, CONCATENATE(VLOOKUP($C348, 'REF - InstitutionType'!$B$4:$E$103, 3, FALSE), IF(EXACT(VLOOKUP($C348, 'REF - InstitutionType'!$B$4:$E$103, 3, FALSE), ""), "", " "), $B348, "", VLOOKUP($C348, 'REF - InstitutionType'!$B$4:$E$103,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  <c r="R348" s="33"/>
    </row>
    <row r="349" spans="1:18">
      <c r="A349" s="23" t="str">
        <f>IF(COUNTIF( $D$4:$D$4953, $D349 ) = 1, "", "Duplicated")</f>
        <v/>
      </c>
      <c r="B349" s="22" t="s">
        <v>14544</v>
      </c>
      <c r="C349" s="107">
        <v>141000000000020</v>
      </c>
      <c r="D349" s="108" t="str">
        <f>IF(EXACT($C349, ""), B349, CONCATENATE(VLOOKUP($C349, 'REF - InstitutionType'!$B$4:$E$103, 3, FALSE), IF(EXACT(VLOOKUP($C349, 'REF - InstitutionType'!$B$4:$E$103, 3, FALSE), ""), "", " "), $B349, "", VLOOKUP($C349, 'REF - InstitutionType'!$B$4:$E$103,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  <c r="R349" s="33"/>
    </row>
    <row r="350" spans="1:18">
      <c r="A350" s="23" t="str">
        <f>IF(COUNTIF( $D$4:$D$4953, $D350 ) = 1, "", "Duplicated")</f>
        <v/>
      </c>
      <c r="B350" s="22" t="s">
        <v>14545</v>
      </c>
      <c r="C350" s="107">
        <v>141000000000020</v>
      </c>
      <c r="D350" s="108" t="str">
        <f>IF(EXACT($C350, ""), B350, CONCATENATE(VLOOKUP($C350, 'REF - InstitutionType'!$B$4:$E$103, 3, FALSE), IF(EXACT(VLOOKUP($C350, 'REF - InstitutionType'!$B$4:$E$103, 3, FALSE), ""), "", " "), $B350, "", VLOOKUP($C350, 'REF - InstitutionType'!$B$4:$E$103,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  <c r="R350" s="33"/>
    </row>
    <row r="351" spans="1:18">
      <c r="A351" s="23" t="str">
        <f>IF(COUNTIF( $D$4:$D$4953, $D351 ) = 1, "", "Duplicated")</f>
        <v/>
      </c>
      <c r="B351" s="22" t="s">
        <v>14546</v>
      </c>
      <c r="C351" s="107">
        <v>141000000000020</v>
      </c>
      <c r="D351" s="108" t="str">
        <f>IF(EXACT($C351, ""), B351, CONCATENATE(VLOOKUP($C351, 'REF - InstitutionType'!$B$4:$E$103, 3, FALSE), IF(EXACT(VLOOKUP($C351, 'REF - InstitutionType'!$B$4:$E$103, 3, FALSE), ""), "", " "), $B351, "", VLOOKUP($C351, 'REF - InstitutionType'!$B$4:$E$103,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  <c r="R351" s="33"/>
    </row>
    <row r="352" spans="1:18">
      <c r="A352" s="23" t="str">
        <f>IF(COUNTIF( $D$4:$D$4953, $D352 ) = 1, "", "Duplicated")</f>
        <v/>
      </c>
      <c r="B352" s="22" t="s">
        <v>14547</v>
      </c>
      <c r="C352" s="107">
        <v>141000000000020</v>
      </c>
      <c r="D352" s="108" t="str">
        <f>IF(EXACT($C352, ""), B352, CONCATENATE(VLOOKUP($C352, 'REF - InstitutionType'!$B$4:$E$103, 3, FALSE), IF(EXACT(VLOOKUP($C352, 'REF - InstitutionType'!$B$4:$E$103, 3, FALSE), ""), "", " "), $B352, "", VLOOKUP($C352, 'REF - InstitutionType'!$B$4:$E$103,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  <c r="R352" s="33"/>
    </row>
    <row r="353" spans="1:18">
      <c r="A353" s="23" t="str">
        <f>IF(COUNTIF( $D$4:$D$4953, $D353 ) = 1, "", "Duplicated")</f>
        <v/>
      </c>
      <c r="B353" s="22" t="s">
        <v>14452</v>
      </c>
      <c r="C353" s="107">
        <v>141000000000020</v>
      </c>
      <c r="D353" s="108" t="str">
        <f>IF(EXACT($C353, ""), B353, CONCATENATE(VLOOKUP($C353, 'REF - InstitutionType'!$B$4:$E$103, 3, FALSE), IF(EXACT(VLOOKUP($C353, 'REF - InstitutionType'!$B$4:$E$103, 3, FALSE), ""), "", " "), $B353, "", VLOOKUP($C353, 'REF - InstitutionType'!$B$4:$E$103,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  <c r="R353" s="33"/>
    </row>
    <row r="354" spans="1:18">
      <c r="A354" s="23" t="str">
        <f>IF(COUNTIF( $D$4:$D$4953, $D354 ) = 1, "", "Duplicated")</f>
        <v/>
      </c>
      <c r="B354" s="22" t="s">
        <v>12205</v>
      </c>
      <c r="C354" s="107">
        <v>141000000000020</v>
      </c>
      <c r="D354" s="108" t="str">
        <f>IF(EXACT($C354, ""), B354, CONCATENATE(VLOOKUP($C354, 'REF - InstitutionType'!$B$4:$E$103, 3, FALSE), IF(EXACT(VLOOKUP($C354, 'REF - InstitutionType'!$B$4:$E$103, 3, FALSE), ""), "", " "), $B354, "", VLOOKUP($C354, 'REF - InstitutionType'!$B$4:$E$103,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  <c r="R354" s="33"/>
    </row>
    <row r="355" spans="1:18">
      <c r="A355" s="23" t="str">
        <f>IF(COUNTIF( $D$4:$D$4953, $D355 ) = 1, "", "Duplicated")</f>
        <v/>
      </c>
      <c r="B355" s="22" t="s">
        <v>14548</v>
      </c>
      <c r="C355" s="107">
        <v>141000000000020</v>
      </c>
      <c r="D355" s="108" t="str">
        <f>IF(EXACT($C355, ""), B355, CONCATENATE(VLOOKUP($C355, 'REF - InstitutionType'!$B$4:$E$103, 3, FALSE), IF(EXACT(VLOOKUP($C355, 'REF - InstitutionType'!$B$4:$E$103, 3, FALSE), ""), "", " "), $B355, "", VLOOKUP($C355, 'REF - InstitutionType'!$B$4:$E$103,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  <c r="R355" s="33"/>
    </row>
    <row r="356" spans="1:18">
      <c r="A356" s="23" t="str">
        <f>IF(COUNTIF( $D$4:$D$4953, $D356 ) = 1, "", "Duplicated")</f>
        <v/>
      </c>
      <c r="B356" s="22" t="s">
        <v>14549</v>
      </c>
      <c r="C356" s="107">
        <v>141000000000020</v>
      </c>
      <c r="D356" s="108" t="str">
        <f>IF(EXACT($C356, ""), B356, CONCATENATE(VLOOKUP($C356, 'REF - InstitutionType'!$B$4:$E$103, 3, FALSE), IF(EXACT(VLOOKUP($C356, 'REF - InstitutionType'!$B$4:$E$103, 3, FALSE), ""), "", " "), $B356, "", VLOOKUP($C356, 'REF - InstitutionType'!$B$4:$E$103,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  <c r="R356" s="33"/>
    </row>
    <row r="357" spans="1:18">
      <c r="A357" s="23" t="str">
        <f>IF(COUNTIF( $D$4:$D$4953, $D357 ) = 1, "", "Duplicated")</f>
        <v/>
      </c>
      <c r="B357" s="22" t="s">
        <v>14550</v>
      </c>
      <c r="C357" s="107">
        <v>141000000000020</v>
      </c>
      <c r="D357" s="108" t="str">
        <f>IF(EXACT($C357, ""), B357, CONCATENATE(VLOOKUP($C357, 'REF - InstitutionType'!$B$4:$E$103, 3, FALSE), IF(EXACT(VLOOKUP($C357, 'REF - InstitutionType'!$B$4:$E$103, 3, FALSE), ""), "", " "), $B357, "", VLOOKUP($C357, 'REF - InstitutionType'!$B$4:$E$103,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  <c r="R357" s="33"/>
    </row>
    <row r="358" spans="1:18">
      <c r="A358" s="23" t="str">
        <f>IF(COUNTIF( $D$4:$D$4953, $D358 ) = 1, "", "Duplicated")</f>
        <v/>
      </c>
      <c r="B358" s="22" t="s">
        <v>14557</v>
      </c>
      <c r="C358" s="107">
        <v>141000000000020</v>
      </c>
      <c r="D358" s="108" t="str">
        <f>IF(EXACT($C358, ""), B358, CONCATENATE(VLOOKUP($C358, 'REF - InstitutionType'!$B$4:$E$103, 3, FALSE), IF(EXACT(VLOOKUP($C358, 'REF - InstitutionType'!$B$4:$E$103, 3, FALSE), ""), "", " "), $B358, "", VLOOKUP($C358, 'REF - InstitutionType'!$B$4:$E$103,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  <c r="R358" s="33"/>
    </row>
    <row r="359" spans="1:18">
      <c r="A359" s="23" t="str">
        <f>IF(COUNTIF( $D$4:$D$4953, $D359 ) = 1, "", "Duplicated")</f>
        <v/>
      </c>
      <c r="B359" s="22" t="s">
        <v>14551</v>
      </c>
      <c r="C359" s="107">
        <v>141000000000020</v>
      </c>
      <c r="D359" s="108" t="str">
        <f>IF(EXACT($C359, ""), B359, CONCATENATE(VLOOKUP($C359, 'REF - InstitutionType'!$B$4:$E$103, 3, FALSE), IF(EXACT(VLOOKUP($C359, 'REF - InstitutionType'!$B$4:$E$103, 3, FALSE), ""), "", " "), $B359, "", VLOOKUP($C359, 'REF - InstitutionType'!$B$4:$E$103,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  <c r="R359" s="33"/>
    </row>
    <row r="360" spans="1:18">
      <c r="A360" s="23" t="str">
        <f>IF(COUNTIF( $D$4:$D$4953, $D360 ) = 1, "", "Duplicated")</f>
        <v/>
      </c>
      <c r="B360" s="22" t="s">
        <v>14552</v>
      </c>
      <c r="C360" s="107">
        <v>141000000000020</v>
      </c>
      <c r="D360" s="108" t="str">
        <f>IF(EXACT($C360, ""), B360, CONCATENATE(VLOOKUP($C360, 'REF - InstitutionType'!$B$4:$E$103, 3, FALSE), IF(EXACT(VLOOKUP($C360, 'REF - InstitutionType'!$B$4:$E$103, 3, FALSE), ""), "", " "), $B360, "", VLOOKUP($C360, 'REF - InstitutionType'!$B$4:$E$103,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  <c r="R360" s="33"/>
    </row>
    <row r="361" spans="1:18">
      <c r="A361" s="23" t="str">
        <f>IF(COUNTIF( $D$4:$D$4953, $D361 ) = 1, "", "Duplicated")</f>
        <v/>
      </c>
      <c r="B361" s="22" t="s">
        <v>14553</v>
      </c>
      <c r="C361" s="107">
        <v>141000000000020</v>
      </c>
      <c r="D361" s="108" t="str">
        <f>IF(EXACT($C361, ""), B361, CONCATENATE(VLOOKUP($C361, 'REF - InstitutionType'!$B$4:$E$103, 3, FALSE), IF(EXACT(VLOOKUP($C361, 'REF - InstitutionType'!$B$4:$E$103, 3, FALSE), ""), "", " "), $B361, "", VLOOKUP($C361, 'REF - InstitutionType'!$B$4:$E$103,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  <c r="R361" s="33"/>
    </row>
    <row r="362" spans="1:18">
      <c r="A362" s="23" t="str">
        <f>IF(COUNTIF( $D$4:$D$4953, $D362 ) = 1, "", "Duplicated")</f>
        <v/>
      </c>
      <c r="B362" s="22" t="s">
        <v>14453</v>
      </c>
      <c r="C362" s="107">
        <v>141000000000020</v>
      </c>
      <c r="D362" s="108" t="str">
        <f>IF(EXACT($C362, ""), B362, CONCATENATE(VLOOKUP($C362, 'REF - InstitutionType'!$B$4:$E$103, 3, FALSE), IF(EXACT(VLOOKUP($C362, 'REF - InstitutionType'!$B$4:$E$103, 3, FALSE), ""), "", " "), $B362, "", VLOOKUP($C362, 'REF - InstitutionType'!$B$4:$E$103,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  <c r="R362" s="33"/>
    </row>
    <row r="363" spans="1:18">
      <c r="A363" s="23" t="str">
        <f>IF(COUNTIF( $D$4:$D$4953, $D363 ) = 1, "", "Duplicated")</f>
        <v/>
      </c>
      <c r="B363" s="22" t="s">
        <v>14554</v>
      </c>
      <c r="C363" s="107">
        <v>141000000000020</v>
      </c>
      <c r="D363" s="108" t="str">
        <f>IF(EXACT($C363, ""), B363, CONCATENATE(VLOOKUP($C363, 'REF - InstitutionType'!$B$4:$E$103, 3, FALSE), IF(EXACT(VLOOKUP($C363, 'REF - InstitutionType'!$B$4:$E$103, 3, FALSE), ""), "", " "), $B363, "", VLOOKUP($C363, 'REF - InstitutionType'!$B$4:$E$103,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  <c r="R363" s="33"/>
    </row>
    <row r="364" spans="1:18">
      <c r="A364" s="23" t="str">
        <f>IF(COUNTIF( $D$4:$D$4953, $D364 ) = 1, "", "Duplicated")</f>
        <v/>
      </c>
      <c r="B364" s="22" t="s">
        <v>13360</v>
      </c>
      <c r="C364" s="107">
        <v>141000000000020</v>
      </c>
      <c r="D364" s="108" t="str">
        <f>IF(EXACT($C364, ""), B364, CONCATENATE(VLOOKUP($C364, 'REF - InstitutionType'!$B$4:$E$103, 3, FALSE), IF(EXACT(VLOOKUP($C364, 'REF - InstitutionType'!$B$4:$E$103, 3, FALSE), ""), "", " "), $B364, "", VLOOKUP($C364, 'REF - InstitutionType'!$B$4:$E$103,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  <c r="R364" s="33"/>
    </row>
    <row r="365" spans="1:18">
      <c r="A365" s="23" t="str">
        <f>IF(COUNTIF( $D$4:$D$4953, $D365 ) = 1, "", "Duplicated")</f>
        <v/>
      </c>
      <c r="B365" s="70" t="s">
        <v>14555</v>
      </c>
      <c r="C365" s="111">
        <v>141000000000020</v>
      </c>
      <c r="D365" s="112" t="str">
        <f>IF(EXACT($C365, ""), B365, CONCATENATE(VLOOKUP($C365, 'REF - InstitutionType'!$B$4:$E$103, 3, FALSE), IF(EXACT(VLOOKUP($C365, 'REF - InstitutionType'!$B$4:$E$103, 3, FALSE), ""), "", " "), $B365, "", VLOOKUP($C365, 'REF - InstitutionType'!$B$4:$E$103,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  <c r="R365" s="33"/>
    </row>
    <row r="366" spans="1:18">
      <c r="A366" s="23" t="str">
        <f>IF(COUNTIF( $D$4:$D$4953, $D366 ) = 1, "", "Duplicated")</f>
        <v/>
      </c>
      <c r="B366" s="22" t="s">
        <v>14929</v>
      </c>
      <c r="C366" s="107">
        <v>141000000000021</v>
      </c>
      <c r="D366" s="108" t="str">
        <f>IF(EXACT($C366, ""), B366, CONCATENATE(VLOOKUP($C366, 'REF - InstitutionType'!$B$4:$E$103, 3, FALSE), IF(EXACT(VLOOKUP($C366, 'REF - InstitutionType'!$B$4:$E$103, 3, FALSE), ""), "", " "), $B366, "", VLOOKUP($C366, 'REF - InstitutionType'!$B$4:$E$103,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  <c r="R366" s="33"/>
    </row>
    <row r="367" spans="1:18">
      <c r="A367" s="23" t="str">
        <f>IF(COUNTIF( $D$4:$D$4953, $D367 ) = 1, "", "Duplicated")</f>
        <v/>
      </c>
      <c r="B367" s="22" t="s">
        <v>14938</v>
      </c>
      <c r="C367" s="107">
        <v>141000000000021</v>
      </c>
      <c r="D367" s="108" t="str">
        <f>IF(EXACT($C367, ""), B367, CONCATENATE(VLOOKUP($C367, 'REF - InstitutionType'!$B$4:$E$103, 3, FALSE), IF(EXACT(VLOOKUP($C367, 'REF - InstitutionType'!$B$4:$E$103, 3, FALSE), ""), "", " "), $B367, "", VLOOKUP($C367, 'REF - InstitutionType'!$B$4:$E$103,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  <c r="R367" s="33"/>
    </row>
    <row r="368" spans="1:18">
      <c r="A368" s="23" t="str">
        <f>IF(COUNTIF( $D$4:$D$4953, $D368 ) = 1, "", "Duplicated")</f>
        <v/>
      </c>
      <c r="B368" s="22" t="s">
        <v>14943</v>
      </c>
      <c r="C368" s="107">
        <v>141000000000021</v>
      </c>
      <c r="D368" s="108" t="str">
        <f>IF(EXACT($C368, ""), B368, CONCATENATE(VLOOKUP($C368, 'REF - InstitutionType'!$B$4:$E$103, 3, FALSE), IF(EXACT(VLOOKUP($C368, 'REF - InstitutionType'!$B$4:$E$103, 3, FALSE), ""), "", " "), $B368, "", VLOOKUP($C368, 'REF - InstitutionType'!$B$4:$E$103,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  <c r="R368" s="33"/>
    </row>
    <row r="369" spans="1:18">
      <c r="A369" s="23" t="str">
        <f>IF(COUNTIF( $D$4:$D$4953, $D369 ) = 1, "", "Duplicated")</f>
        <v/>
      </c>
      <c r="B369" s="22" t="s">
        <v>14951</v>
      </c>
      <c r="C369" s="107">
        <v>141000000000021</v>
      </c>
      <c r="D369" s="108" t="str">
        <f>IF(EXACT($C369, ""), B369, CONCATENATE(VLOOKUP($C369, 'REF - InstitutionType'!$B$4:$E$103, 3, FALSE), IF(EXACT(VLOOKUP($C369, 'REF - InstitutionType'!$B$4:$E$103, 3, FALSE), ""), "", " "), $B369, "", VLOOKUP($C369, 'REF - InstitutionType'!$B$4:$E$103,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  <c r="R369" s="33"/>
    </row>
    <row r="370" spans="1:18">
      <c r="A370" s="23" t="str">
        <f>IF(COUNTIF( $D$4:$D$4953, $D370 ) = 1, "", "Duplicated")</f>
        <v/>
      </c>
      <c r="B370" s="22" t="s">
        <v>14957</v>
      </c>
      <c r="C370" s="107">
        <v>141000000000021</v>
      </c>
      <c r="D370" s="108" t="str">
        <f>IF(EXACT($C370, ""), B370, CONCATENATE(VLOOKUP($C370, 'REF - InstitutionType'!$B$4:$E$103, 3, FALSE), IF(EXACT(VLOOKUP($C370, 'REF - InstitutionType'!$B$4:$E$103, 3, FALSE), ""), "", " "), $B370, "", VLOOKUP($C370, 'REF - InstitutionType'!$B$4:$E$103,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  <c r="R370" s="33"/>
    </row>
    <row r="371" spans="1:18">
      <c r="A371" s="23" t="str">
        <f>IF(COUNTIF( $D$4:$D$4953, $D371 ) = 1, "", "Duplicated")</f>
        <v/>
      </c>
      <c r="B371" s="22" t="s">
        <v>14964</v>
      </c>
      <c r="C371" s="107">
        <v>141000000000021</v>
      </c>
      <c r="D371" s="108" t="str">
        <f>IF(EXACT($C371, ""), B371, CONCATENATE(VLOOKUP($C371, 'REF - InstitutionType'!$B$4:$E$103, 3, FALSE), IF(EXACT(VLOOKUP($C371, 'REF - InstitutionType'!$B$4:$E$103, 3, FALSE), ""), "", " "), $B371, "", VLOOKUP($C371, 'REF - InstitutionType'!$B$4:$E$103,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  <c r="R371" s="33"/>
    </row>
    <row r="372" spans="1:18">
      <c r="A372" s="23" t="str">
        <f>IF(COUNTIF( $D$4:$D$4953, $D372 ) = 1, "", "Duplicated")</f>
        <v/>
      </c>
      <c r="B372" s="22" t="s">
        <v>14972</v>
      </c>
      <c r="C372" s="107">
        <v>141000000000021</v>
      </c>
      <c r="D372" s="108" t="str">
        <f>IF(EXACT($C372, ""), B372, CONCATENATE(VLOOKUP($C372, 'REF - InstitutionType'!$B$4:$E$103, 3, FALSE), IF(EXACT(VLOOKUP($C372, 'REF - InstitutionType'!$B$4:$E$103, 3, FALSE), ""), "", " "), $B372, "", VLOOKUP($C372, 'REF - InstitutionType'!$B$4:$E$103,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  <c r="R372" s="33"/>
    </row>
    <row r="373" spans="1:18">
      <c r="A373" s="23" t="str">
        <f>IF(COUNTIF( $D$4:$D$4953, $D373 ) = 1, "", "Duplicated")</f>
        <v/>
      </c>
      <c r="B373" s="22" t="s">
        <v>14979</v>
      </c>
      <c r="C373" s="107">
        <v>141000000000021</v>
      </c>
      <c r="D373" s="108" t="str">
        <f>IF(EXACT($C373, ""), B373, CONCATENATE(VLOOKUP($C373, 'REF - InstitutionType'!$B$4:$E$103, 3, FALSE), IF(EXACT(VLOOKUP($C373, 'REF - InstitutionType'!$B$4:$E$103, 3, FALSE), ""), "", " "), $B373, "", VLOOKUP($C373, 'REF - InstitutionType'!$B$4:$E$103,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  <c r="R373" s="33"/>
    </row>
    <row r="374" spans="1:18">
      <c r="A374" s="23" t="str">
        <f>IF(COUNTIF( $D$4:$D$4953, $D374 ) = 1, "", "Duplicated")</f>
        <v/>
      </c>
      <c r="B374" s="22" t="s">
        <v>14990</v>
      </c>
      <c r="C374" s="107">
        <v>141000000000021</v>
      </c>
      <c r="D374" s="108" t="str">
        <f>IF(EXACT($C374, ""), B374, CONCATENATE(VLOOKUP($C374, 'REF - InstitutionType'!$B$4:$E$103, 3, FALSE), IF(EXACT(VLOOKUP($C374, 'REF - InstitutionType'!$B$4:$E$103, 3, FALSE), ""), "", " "), $B374, "", VLOOKUP($C374, 'REF - InstitutionType'!$B$4:$E$103,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  <c r="R374" s="33"/>
    </row>
    <row r="375" spans="1:18">
      <c r="A375" s="23" t="str">
        <f>IF(COUNTIF( $D$4:$D$4953, $D375 ) = 1, "", "Duplicated")</f>
        <v/>
      </c>
      <c r="B375" s="22" t="s">
        <v>12758</v>
      </c>
      <c r="C375" s="107">
        <v>141000000000021</v>
      </c>
      <c r="D375" s="108" t="str">
        <f>IF(EXACT($C375, ""), B375, CONCATENATE(VLOOKUP($C375, 'REF - InstitutionType'!$B$4:$E$103, 3, FALSE), IF(EXACT(VLOOKUP($C375, 'REF - InstitutionType'!$B$4:$E$103, 3, FALSE), ""), "", " "), $B375, "", VLOOKUP($C375, 'REF - InstitutionType'!$B$4:$E$103,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  <c r="R375" s="33"/>
    </row>
    <row r="376" spans="1:18">
      <c r="A376" s="23" t="str">
        <f>IF(COUNTIF( $D$4:$D$4953, $D376 ) = 1, "", "Duplicated")</f>
        <v/>
      </c>
      <c r="B376" s="22" t="s">
        <v>15001</v>
      </c>
      <c r="C376" s="107">
        <v>141000000000021</v>
      </c>
      <c r="D376" s="108" t="str">
        <f>IF(EXACT($C376, ""), B376, CONCATENATE(VLOOKUP($C376, 'REF - InstitutionType'!$B$4:$E$103, 3, FALSE), IF(EXACT(VLOOKUP($C376, 'REF - InstitutionType'!$B$4:$E$103, 3, FALSE), ""), "", " "), $B376, "", VLOOKUP($C376, 'REF - InstitutionType'!$B$4:$E$103,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  <c r="R376" s="33"/>
    </row>
    <row r="377" spans="1:18">
      <c r="A377" s="23" t="str">
        <f>IF(COUNTIF( $D$4:$D$4953, $D377 ) = 1, "", "Duplicated")</f>
        <v/>
      </c>
      <c r="B377" s="22" t="s">
        <v>17342</v>
      </c>
      <c r="C377" s="107">
        <v>141000000000021</v>
      </c>
      <c r="D377" s="108" t="str">
        <f>IF(EXACT($C377, ""), B377, CONCATENATE(VLOOKUP($C377, 'REF - InstitutionType'!$B$4:$E$103, 3, FALSE), IF(EXACT(VLOOKUP($C377, 'REF - InstitutionType'!$B$4:$E$103, 3, FALSE), ""), "", " "), $B377, "", VLOOKUP($C377, 'REF - InstitutionType'!$B$4:$E$103,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77" s="33"/>
    </row>
    <row r="378" spans="1:18">
      <c r="A378" s="23" t="str">
        <f>IF(COUNTIF( $D$4:$D$4953, $D378 ) = 1, "", "Duplicated")</f>
        <v/>
      </c>
      <c r="B378" s="22" t="s">
        <v>15006</v>
      </c>
      <c r="C378" s="107">
        <v>141000000000021</v>
      </c>
      <c r="D378" s="108" t="str">
        <f>IF(EXACT($C378, ""), B378, CONCATENATE(VLOOKUP($C378, 'REF - InstitutionType'!$B$4:$E$103, 3, FALSE), IF(EXACT(VLOOKUP($C378, 'REF - InstitutionType'!$B$4:$E$103, 3, FALSE), ""), "", " "), $B378, "", VLOOKUP($C378, 'REF - InstitutionType'!$B$4:$E$103,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  <c r="R378" s="33"/>
    </row>
    <row r="379" spans="1:18">
      <c r="A379" s="23" t="str">
        <f>IF(COUNTIF( $D$4:$D$4953, $D379 ) = 1, "", "Duplicated")</f>
        <v/>
      </c>
      <c r="B379" s="22" t="s">
        <v>11170</v>
      </c>
      <c r="C379" s="107">
        <v>141000000000021</v>
      </c>
      <c r="D379" s="108" t="str">
        <f>IF(EXACT($C379, ""), B379, CONCATENATE(VLOOKUP($C379, 'REF - InstitutionType'!$B$4:$E$103, 3, FALSE), IF(EXACT(VLOOKUP($C379, 'REF - InstitutionType'!$B$4:$E$103, 3, FALSE), ""), "", " "), $B379, "", VLOOKUP($C379, 'REF - InstitutionType'!$B$4:$E$103,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  <c r="R379" s="33"/>
    </row>
    <row r="380" spans="1:18">
      <c r="A380" s="23" t="str">
        <f>IF(COUNTIF( $D$4:$D$4953, $D380 ) = 1, "", "Duplicated")</f>
        <v/>
      </c>
      <c r="B380" s="22" t="s">
        <v>15021</v>
      </c>
      <c r="C380" s="107">
        <v>141000000000021</v>
      </c>
      <c r="D380" s="108" t="str">
        <f>IF(EXACT($C380, ""), B380, CONCATENATE(VLOOKUP($C380, 'REF - InstitutionType'!$B$4:$E$103, 3, FALSE), IF(EXACT(VLOOKUP($C380, 'REF - InstitutionType'!$B$4:$E$103, 3, FALSE), ""), "", " "), $B380, "", VLOOKUP($C380, 'REF - InstitutionType'!$B$4:$E$103,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  <c r="R380" s="33"/>
    </row>
    <row r="381" spans="1:18">
      <c r="A381" s="23" t="str">
        <f>IF(COUNTIF( $D$4:$D$4953, $D381 ) = 1, "", "Duplicated")</f>
        <v/>
      </c>
      <c r="B381" s="22" t="s">
        <v>15027</v>
      </c>
      <c r="C381" s="107">
        <v>141000000000021</v>
      </c>
      <c r="D381" s="108" t="str">
        <f>IF(EXACT($C381, ""), B381, CONCATENATE(VLOOKUP($C381, 'REF - InstitutionType'!$B$4:$E$103, 3, FALSE), IF(EXACT(VLOOKUP($C381, 'REF - InstitutionType'!$B$4:$E$103, 3, FALSE), ""), "", " "), $B381, "", VLOOKUP($C381, 'REF - InstitutionType'!$B$4:$E$103,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  <c r="R381" s="33"/>
    </row>
    <row r="382" spans="1:18">
      <c r="A382" s="23" t="str">
        <f>IF(COUNTIF( $D$4:$D$4953, $D382 ) = 1, "", "Duplicated")</f>
        <v/>
      </c>
      <c r="B382" s="22" t="s">
        <v>15034</v>
      </c>
      <c r="C382" s="107">
        <v>141000000000021</v>
      </c>
      <c r="D382" s="108" t="str">
        <f>IF(EXACT($C382, ""), B382, CONCATENATE(VLOOKUP($C382, 'REF - InstitutionType'!$B$4:$E$103, 3, FALSE), IF(EXACT(VLOOKUP($C382, 'REF - InstitutionType'!$B$4:$E$103, 3, FALSE), ""), "", " "), $B382, "", VLOOKUP($C382, 'REF - InstitutionType'!$B$4:$E$103,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  <c r="R382" s="33"/>
    </row>
    <row r="383" spans="1:18">
      <c r="A383" s="23" t="str">
        <f>IF(COUNTIF( $D$4:$D$4953, $D383 ) = 1, "", "Duplicated")</f>
        <v/>
      </c>
      <c r="B383" s="22" t="s">
        <v>15041</v>
      </c>
      <c r="C383" s="107">
        <v>141000000000021</v>
      </c>
      <c r="D383" s="108" t="str">
        <f>IF(EXACT($C383, ""), B383, CONCATENATE(VLOOKUP($C383, 'REF - InstitutionType'!$B$4:$E$103, 3, FALSE), IF(EXACT(VLOOKUP($C383, 'REF - InstitutionType'!$B$4:$E$103, 3, FALSE), ""), "", " "), $B383, "", VLOOKUP($C383, 'REF - InstitutionType'!$B$4:$E$103,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  <c r="R383" s="33"/>
    </row>
    <row r="384" spans="1:18">
      <c r="A384" s="23" t="str">
        <f>IF(COUNTIF( $D$4:$D$4953, $D384 ) = 1, "", "Duplicated")</f>
        <v/>
      </c>
      <c r="B384" s="22" t="s">
        <v>15048</v>
      </c>
      <c r="C384" s="107">
        <v>141000000000021</v>
      </c>
      <c r="D384" s="108" t="str">
        <f>IF(EXACT($C384, ""), B384, CONCATENATE(VLOOKUP($C384, 'REF - InstitutionType'!$B$4:$E$103, 3, FALSE), IF(EXACT(VLOOKUP($C384, 'REF - InstitutionType'!$B$4:$E$103, 3, FALSE), ""), "", " "), $B384, "", VLOOKUP($C384, 'REF - InstitutionType'!$B$4:$E$103,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  <c r="R384" s="33"/>
    </row>
    <row r="385" spans="1:18">
      <c r="A385" s="23" t="str">
        <f>IF(COUNTIF( $D$4:$D$4953, $D385 ) = 1, "", "Duplicated")</f>
        <v/>
      </c>
      <c r="B385" s="22" t="s">
        <v>15054</v>
      </c>
      <c r="C385" s="107">
        <v>141000000000021</v>
      </c>
      <c r="D385" s="108" t="str">
        <f>IF(EXACT($C385, ""), B385, CONCATENATE(VLOOKUP($C385, 'REF - InstitutionType'!$B$4:$E$103, 3, FALSE), IF(EXACT(VLOOKUP($C385, 'REF - InstitutionType'!$B$4:$E$103, 3, FALSE), ""), "", " "), $B385, "", VLOOKUP($C385, 'REF - InstitutionType'!$B$4:$E$103,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  <c r="R385" s="33"/>
    </row>
    <row r="386" spans="1:18">
      <c r="A386" s="23" t="str">
        <f>IF(COUNTIF( $D$4:$D$4953, $D386 ) = 1, "", "Duplicated")</f>
        <v/>
      </c>
      <c r="B386" s="22" t="s">
        <v>15062</v>
      </c>
      <c r="C386" s="107">
        <v>141000000000021</v>
      </c>
      <c r="D386" s="108" t="str">
        <f>IF(EXACT($C386, ""), B386, CONCATENATE(VLOOKUP($C386, 'REF - InstitutionType'!$B$4:$E$103, 3, FALSE), IF(EXACT(VLOOKUP($C386, 'REF - InstitutionType'!$B$4:$E$103, 3, FALSE), ""), "", " "), $B386, "", VLOOKUP($C386, 'REF - InstitutionType'!$B$4:$E$103,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  <c r="R386" s="33"/>
    </row>
    <row r="387" spans="1:18">
      <c r="A387" s="23" t="str">
        <f>IF(COUNTIF( $D$4:$D$4953, $D387 ) = 1, "", "Duplicated")</f>
        <v/>
      </c>
      <c r="B387" s="22" t="s">
        <v>15067</v>
      </c>
      <c r="C387" s="107">
        <v>141000000000021</v>
      </c>
      <c r="D387" s="108" t="str">
        <f>IF(EXACT($C387, ""), B387, CONCATENATE(VLOOKUP($C387, 'REF - InstitutionType'!$B$4:$E$103, 3, FALSE), IF(EXACT(VLOOKUP($C387, 'REF - InstitutionType'!$B$4:$E$103, 3, FALSE), ""), "", " "), $B387, "", VLOOKUP($C387, 'REF - InstitutionType'!$B$4:$E$103,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  <c r="R387" s="33"/>
    </row>
    <row r="388" spans="1:18">
      <c r="A388" s="23" t="str">
        <f>IF(COUNTIF( $D$4:$D$4953, $D388 ) = 1, "", "Duplicated")</f>
        <v/>
      </c>
      <c r="B388" s="22" t="s">
        <v>12630</v>
      </c>
      <c r="C388" s="107">
        <v>141000000000021</v>
      </c>
      <c r="D388" s="108" t="str">
        <f>IF(EXACT($C388, ""), B388, CONCATENATE(VLOOKUP($C388, 'REF - InstitutionType'!$B$4:$E$103, 3, FALSE), IF(EXACT(VLOOKUP($C388, 'REF - InstitutionType'!$B$4:$E$103, 3, FALSE), ""), "", " "), $B388, "", VLOOKUP($C388, 'REF - InstitutionType'!$B$4:$E$103,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  <c r="R388" s="33"/>
    </row>
    <row r="389" spans="1:18">
      <c r="A389" s="23" t="str">
        <f>IF(COUNTIF( $D$4:$D$4953, $D389 ) = 1, "", "Duplicated")</f>
        <v/>
      </c>
      <c r="B389" s="22" t="s">
        <v>15080</v>
      </c>
      <c r="C389" s="107">
        <v>141000000000021</v>
      </c>
      <c r="D389" s="108" t="str">
        <f>IF(EXACT($C389, ""), B389, CONCATENATE(VLOOKUP($C389, 'REF - InstitutionType'!$B$4:$E$103, 3, FALSE), IF(EXACT(VLOOKUP($C389, 'REF - InstitutionType'!$B$4:$E$103, 3, FALSE), ""), "", " "), $B389, "", VLOOKUP($C389, 'REF - InstitutionType'!$B$4:$E$103,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  <c r="R389" s="33"/>
    </row>
    <row r="390" spans="1:18">
      <c r="A390" s="23" t="str">
        <f>IF(COUNTIF( $D$4:$D$4953, $D390 ) = 1, "", "Duplicated")</f>
        <v/>
      </c>
      <c r="B390" s="22" t="s">
        <v>15089</v>
      </c>
      <c r="C390" s="107">
        <v>141000000000021</v>
      </c>
      <c r="D390" s="108" t="str">
        <f>IF(EXACT($C390, ""), B390, CONCATENATE(VLOOKUP($C390, 'REF - InstitutionType'!$B$4:$E$103, 3, FALSE), IF(EXACT(VLOOKUP($C390, 'REF - InstitutionType'!$B$4:$E$103, 3, FALSE), ""), "", " "), $B390, "", VLOOKUP($C390, 'REF - InstitutionType'!$B$4:$E$103,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  <c r="R390" s="33"/>
    </row>
    <row r="391" spans="1:18">
      <c r="A391" s="23" t="str">
        <f>IF(COUNTIF( $D$4:$D$4953, $D391 ) = 1, "", "Duplicated")</f>
        <v/>
      </c>
      <c r="B391" s="22" t="s">
        <v>15096</v>
      </c>
      <c r="C391" s="107">
        <v>141000000000021</v>
      </c>
      <c r="D391" s="108" t="str">
        <f>IF(EXACT($C391, ""), B391, CONCATENATE(VLOOKUP($C391, 'REF - InstitutionType'!$B$4:$E$103, 3, FALSE), IF(EXACT(VLOOKUP($C391, 'REF - InstitutionType'!$B$4:$E$103, 3, FALSE), ""), "", " "), $B391, "", VLOOKUP($C391, 'REF - InstitutionType'!$B$4:$E$103,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  <c r="R391" s="33"/>
    </row>
    <row r="392" spans="1:18">
      <c r="A392" s="23" t="str">
        <f>IF(COUNTIF( $D$4:$D$4953, $D392 ) = 1, "", "Duplicated")</f>
        <v/>
      </c>
      <c r="B392" s="22" t="s">
        <v>15102</v>
      </c>
      <c r="C392" s="107">
        <v>141000000000021</v>
      </c>
      <c r="D392" s="108" t="str">
        <f>IF(EXACT($C392, ""), B392, CONCATENATE(VLOOKUP($C392, 'REF - InstitutionType'!$B$4:$E$103, 3, FALSE), IF(EXACT(VLOOKUP($C392, 'REF - InstitutionType'!$B$4:$E$103, 3, FALSE), ""), "", " "), $B392, "", VLOOKUP($C392, 'REF - InstitutionType'!$B$4:$E$103,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  <c r="R392" s="33"/>
    </row>
    <row r="393" spans="1:18">
      <c r="A393" s="23" t="str">
        <f>IF(COUNTIF( $D$4:$D$4953, $D393 ) = 1, "", "Duplicated")</f>
        <v/>
      </c>
      <c r="B393" s="22" t="s">
        <v>15108</v>
      </c>
      <c r="C393" s="107">
        <v>141000000000021</v>
      </c>
      <c r="D393" s="108" t="str">
        <f>IF(EXACT($C393, ""), B393, CONCATENATE(VLOOKUP($C393, 'REF - InstitutionType'!$B$4:$E$103, 3, FALSE), IF(EXACT(VLOOKUP($C393, 'REF - InstitutionType'!$B$4:$E$103, 3, FALSE), ""), "", " "), $B393, "", VLOOKUP($C393, 'REF - InstitutionType'!$B$4:$E$103,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  <c r="R393" s="33"/>
    </row>
    <row r="394" spans="1:18">
      <c r="A394" s="23" t="str">
        <f>IF(COUNTIF( $D$4:$D$4953, $D394 ) = 1, "", "Duplicated")</f>
        <v/>
      </c>
      <c r="B394" s="22" t="s">
        <v>15115</v>
      </c>
      <c r="C394" s="107">
        <v>141000000000021</v>
      </c>
      <c r="D394" s="108" t="str">
        <f>IF(EXACT($C394, ""), B394, CONCATENATE(VLOOKUP($C394, 'REF - InstitutionType'!$B$4:$E$103, 3, FALSE), IF(EXACT(VLOOKUP($C394, 'REF - InstitutionType'!$B$4:$E$103, 3, FALSE), ""), "", " "), $B394, "", VLOOKUP($C394, 'REF - InstitutionType'!$B$4:$E$103,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  <c r="R394" s="33"/>
    </row>
    <row r="395" spans="1:18">
      <c r="A395" s="23" t="str">
        <f>IF(COUNTIF( $D$4:$D$4953, $D395 ) = 1, "", "Duplicated")</f>
        <v/>
      </c>
      <c r="B395" s="22" t="s">
        <v>15122</v>
      </c>
      <c r="C395" s="107">
        <v>141000000000021</v>
      </c>
      <c r="D395" s="108" t="str">
        <f>IF(EXACT($C395, ""), B395, CONCATENATE(VLOOKUP($C395, 'REF - InstitutionType'!$B$4:$E$103, 3, FALSE), IF(EXACT(VLOOKUP($C395, 'REF - InstitutionType'!$B$4:$E$103, 3, FALSE), ""), "", " "), $B395, "", VLOOKUP($C395, 'REF - InstitutionType'!$B$4:$E$103,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  <c r="R395" s="33"/>
    </row>
    <row r="396" spans="1:18">
      <c r="A396" s="23" t="str">
        <f>IF(COUNTIF( $D$4:$D$4953, $D396 ) = 1, "", "Duplicated")</f>
        <v/>
      </c>
      <c r="B396" s="22" t="s">
        <v>15129</v>
      </c>
      <c r="C396" s="107">
        <v>141000000000021</v>
      </c>
      <c r="D396" s="108" t="str">
        <f>IF(EXACT($C396, ""), B396, CONCATENATE(VLOOKUP($C396, 'REF - InstitutionType'!$B$4:$E$103, 3, FALSE), IF(EXACT(VLOOKUP($C396, 'REF - InstitutionType'!$B$4:$E$103, 3, FALSE), ""), "", " "), $B396, "", VLOOKUP($C396, 'REF - InstitutionType'!$B$4:$E$103,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  <c r="R396" s="33"/>
    </row>
    <row r="397" spans="1:18">
      <c r="A397" s="23" t="str">
        <f>IF(COUNTIF( $D$4:$D$4953, $D397 ) = 1, "", "Duplicated")</f>
        <v/>
      </c>
      <c r="B397" s="22" t="s">
        <v>15138</v>
      </c>
      <c r="C397" s="107">
        <v>141000000000021</v>
      </c>
      <c r="D397" s="108" t="str">
        <f>IF(EXACT($C397, ""), B397, CONCATENATE(VLOOKUP($C397, 'REF - InstitutionType'!$B$4:$E$103, 3, FALSE), IF(EXACT(VLOOKUP($C397, 'REF - InstitutionType'!$B$4:$E$103, 3, FALSE), ""), "", " "), $B397, "", VLOOKUP($C397, 'REF - InstitutionType'!$B$4:$E$103,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  <c r="R397" s="33"/>
    </row>
    <row r="398" spans="1:18">
      <c r="A398" s="23" t="str">
        <f>IF(COUNTIF( $D$4:$D$4953, $D398 ) = 1, "", "Duplicated")</f>
        <v/>
      </c>
      <c r="B398" s="22" t="s">
        <v>15143</v>
      </c>
      <c r="C398" s="107">
        <v>141000000000021</v>
      </c>
      <c r="D398" s="108" t="str">
        <f>IF(EXACT($C398, ""), B398, CONCATENATE(VLOOKUP($C398, 'REF - InstitutionType'!$B$4:$E$103, 3, FALSE), IF(EXACT(VLOOKUP($C398, 'REF - InstitutionType'!$B$4:$E$103, 3, FALSE), ""), "", " "), $B398, "", VLOOKUP($C398, 'REF - InstitutionType'!$B$4:$E$103,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  <c r="R398" s="33"/>
    </row>
    <row r="399" spans="1:18">
      <c r="A399" s="23" t="str">
        <f>IF(COUNTIF( $D$4:$D$4953, $D399 ) = 1, "", "Duplicated")</f>
        <v/>
      </c>
      <c r="B399" s="22" t="s">
        <v>15150</v>
      </c>
      <c r="C399" s="107">
        <v>141000000000021</v>
      </c>
      <c r="D399" s="108" t="str">
        <f>IF(EXACT($C399, ""), B399, CONCATENATE(VLOOKUP($C399, 'REF - InstitutionType'!$B$4:$E$103, 3, FALSE), IF(EXACT(VLOOKUP($C399, 'REF - InstitutionType'!$B$4:$E$103, 3, FALSE), ""), "", " "), $B399, "", VLOOKUP($C399, 'REF - InstitutionType'!$B$4:$E$103,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  <c r="R399" s="33"/>
    </row>
    <row r="400" spans="1:18">
      <c r="A400" s="23" t="str">
        <f>IF(COUNTIF( $D$4:$D$4953, $D400 ) = 1, "", "Duplicated")</f>
        <v/>
      </c>
      <c r="B400" s="22" t="s">
        <v>10409</v>
      </c>
      <c r="C400" s="107">
        <v>141000000000021</v>
      </c>
      <c r="D400" s="108" t="str">
        <f>IF(EXACT($C400, ""), B400, CONCATENATE(VLOOKUP($C400, 'REF - InstitutionType'!$B$4:$E$103, 3, FALSE), IF(EXACT(VLOOKUP($C400, 'REF - InstitutionType'!$B$4:$E$103, 3, FALSE), ""), "", " "), $B400, "", VLOOKUP($C400, 'REF - InstitutionType'!$B$4:$E$103,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  <c r="R400" s="33"/>
    </row>
    <row r="401" spans="1:18">
      <c r="A401" s="23" t="str">
        <f>IF(COUNTIF( $D$4:$D$4953, $D401 ) = 1, "", "Duplicated")</f>
        <v/>
      </c>
      <c r="B401" s="22" t="s">
        <v>15163</v>
      </c>
      <c r="C401" s="107">
        <v>141000000000021</v>
      </c>
      <c r="D401" s="108" t="str">
        <f>IF(EXACT($C401, ""), B401, CONCATENATE(VLOOKUP($C401, 'REF - InstitutionType'!$B$4:$E$103, 3, FALSE), IF(EXACT(VLOOKUP($C401, 'REF - InstitutionType'!$B$4:$E$103, 3, FALSE), ""), "", " "), $B401, "", VLOOKUP($C401, 'REF - InstitutionType'!$B$4:$E$103,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  <c r="R401" s="33"/>
    </row>
    <row r="402" spans="1:18">
      <c r="A402" s="23" t="str">
        <f>IF(COUNTIF( $D$4:$D$4953, $D402 ) = 1, "", "Duplicated")</f>
        <v/>
      </c>
      <c r="B402" s="22" t="s">
        <v>11327</v>
      </c>
      <c r="C402" s="107">
        <v>141000000000021</v>
      </c>
      <c r="D402" s="108" t="str">
        <f>IF(EXACT($C402, ""), B402, CONCATENATE(VLOOKUP($C402, 'REF - InstitutionType'!$B$4:$E$103, 3, FALSE), IF(EXACT(VLOOKUP($C402, 'REF - InstitutionType'!$B$4:$E$103, 3, FALSE), ""), "", " "), $B402, "", VLOOKUP($C402, 'REF - InstitutionType'!$B$4:$E$103,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  <c r="R402" s="33"/>
    </row>
    <row r="403" spans="1:18">
      <c r="A403" s="23" t="str">
        <f>IF(COUNTIF( $D$4:$D$4953, $D403 ) = 1, "", "Duplicated")</f>
        <v/>
      </c>
      <c r="B403" s="22" t="s">
        <v>14823</v>
      </c>
      <c r="C403" s="107">
        <v>141000000000021</v>
      </c>
      <c r="D403" s="108" t="str">
        <f>IF(EXACT($C403, ""), B403, CONCATENATE(VLOOKUP($C403, 'REF - InstitutionType'!$B$4:$E$103, 3, FALSE), IF(EXACT(VLOOKUP($C403, 'REF - InstitutionType'!$B$4:$E$103, 3, FALSE), ""), "", " "), $B403, "", VLOOKUP($C403, 'REF - InstitutionType'!$B$4:$E$103,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  <c r="R403" s="33"/>
    </row>
    <row r="404" spans="1:18">
      <c r="A404" s="23" t="str">
        <f>IF(COUNTIF( $D$4:$D$4953, $D404 ) = 1, "", "Duplicated")</f>
        <v/>
      </c>
      <c r="B404" s="22" t="s">
        <v>15183</v>
      </c>
      <c r="C404" s="107">
        <v>141000000000021</v>
      </c>
      <c r="D404" s="108" t="str">
        <f>IF(EXACT($C404, ""), B404, CONCATENATE(VLOOKUP($C404, 'REF - InstitutionType'!$B$4:$E$103, 3, FALSE), IF(EXACT(VLOOKUP($C404, 'REF - InstitutionType'!$B$4:$E$103, 3, FALSE), ""), "", " "), $B404, "", VLOOKUP($C404, 'REF - InstitutionType'!$B$4:$E$103,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  <c r="R404" s="33"/>
    </row>
    <row r="405" spans="1:18">
      <c r="A405" s="23" t="str">
        <f>IF(COUNTIF( $D$4:$D$4953, $D405 ) = 1, "", "Duplicated")</f>
        <v/>
      </c>
      <c r="B405" s="22" t="s">
        <v>15190</v>
      </c>
      <c r="C405" s="107">
        <v>141000000000021</v>
      </c>
      <c r="D405" s="108" t="str">
        <f>IF(EXACT($C405, ""), B405, CONCATENATE(VLOOKUP($C405, 'REF - InstitutionType'!$B$4:$E$103, 3, FALSE), IF(EXACT(VLOOKUP($C405, 'REF - InstitutionType'!$B$4:$E$103, 3, FALSE), ""), "", " "), $B405, "", VLOOKUP($C405, 'REF - InstitutionType'!$B$4:$E$103,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  <c r="R405" s="33"/>
    </row>
    <row r="406" spans="1:18">
      <c r="A406" s="23" t="str">
        <f>IF(COUNTIF( $D$4:$D$4953, $D406 ) = 1, "", "Duplicated")</f>
        <v/>
      </c>
      <c r="B406" s="22" t="s">
        <v>15197</v>
      </c>
      <c r="C406" s="107">
        <v>141000000000021</v>
      </c>
      <c r="D406" s="108" t="str">
        <f>IF(EXACT($C406, ""), B406, CONCATENATE(VLOOKUP($C406, 'REF - InstitutionType'!$B$4:$E$103, 3, FALSE), IF(EXACT(VLOOKUP($C406, 'REF - InstitutionType'!$B$4:$E$103, 3, FALSE), ""), "", " "), $B406, "", VLOOKUP($C406, 'REF - InstitutionType'!$B$4:$E$103,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  <c r="R406" s="33"/>
    </row>
    <row r="407" spans="1:18">
      <c r="A407" s="23" t="str">
        <f>IF(COUNTIF( $D$4:$D$4953, $D407 ) = 1, "", "Duplicated")</f>
        <v/>
      </c>
      <c r="B407" s="22" t="s">
        <v>10057</v>
      </c>
      <c r="C407" s="107">
        <v>141000000000021</v>
      </c>
      <c r="D407" s="108" t="str">
        <f>IF(EXACT($C407, ""), B407, CONCATENATE(VLOOKUP($C407, 'REF - InstitutionType'!$B$4:$E$103, 3, FALSE), IF(EXACT(VLOOKUP($C407, 'REF - InstitutionType'!$B$4:$E$103, 3, FALSE), ""), "", " "), $B407, "", VLOOKUP($C407, 'REF - InstitutionType'!$B$4:$E$103,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  <c r="R407" s="33"/>
    </row>
    <row r="408" spans="1:18">
      <c r="A408" s="23" t="str">
        <f>IF(COUNTIF( $D$4:$D$4953, $D408 ) = 1, "", "Duplicated")</f>
        <v/>
      </c>
      <c r="B408" s="22" t="s">
        <v>15206</v>
      </c>
      <c r="C408" s="107">
        <v>141000000000021</v>
      </c>
      <c r="D408" s="108" t="str">
        <f>IF(EXACT($C408, ""), B408, CONCATENATE(VLOOKUP($C408, 'REF - InstitutionType'!$B$4:$E$103, 3, FALSE), IF(EXACT(VLOOKUP($C408, 'REF - InstitutionType'!$B$4:$E$103, 3, FALSE), ""), "", " "), $B408, "", VLOOKUP($C408, 'REF - InstitutionType'!$B$4:$E$103,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  <c r="R408" s="33"/>
    </row>
    <row r="409" spans="1:18">
      <c r="A409" s="23" t="str">
        <f>IF(COUNTIF( $D$4:$D$4953, $D409 ) = 1, "", "Duplicated")</f>
        <v/>
      </c>
      <c r="B409" s="22" t="s">
        <v>15212</v>
      </c>
      <c r="C409" s="107">
        <v>141000000000021</v>
      </c>
      <c r="D409" s="108" t="str">
        <f>IF(EXACT($C409, ""), B409, CONCATENATE(VLOOKUP($C409, 'REF - InstitutionType'!$B$4:$E$103, 3, FALSE), IF(EXACT(VLOOKUP($C409, 'REF - InstitutionType'!$B$4:$E$103, 3, FALSE), ""), "", " "), $B409, "", VLOOKUP($C409, 'REF - InstitutionType'!$B$4:$E$103,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  <c r="R409" s="33"/>
    </row>
    <row r="410" spans="1:18">
      <c r="A410" s="23" t="str">
        <f>IF(COUNTIF( $D$4:$D$4953, $D410 ) = 1, "", "Duplicated")</f>
        <v/>
      </c>
      <c r="B410" s="22" t="s">
        <v>7814</v>
      </c>
      <c r="C410" s="107">
        <v>141000000000021</v>
      </c>
      <c r="D410" s="108" t="str">
        <f>IF(EXACT($C410, ""), B410, CONCATENATE(VLOOKUP($C410, 'REF - InstitutionType'!$B$4:$E$103, 3, FALSE), IF(EXACT(VLOOKUP($C410, 'REF - InstitutionType'!$B$4:$E$103, 3, FALSE), ""), "", " "), $B410, "", VLOOKUP($C410, 'REF - InstitutionType'!$B$4:$E$103,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141000000000021::bigint); </v>
      </c>
      <c r="R410" s="33"/>
    </row>
    <row r="411" spans="1:18">
      <c r="A411" s="23" t="str">
        <f>IF(COUNTIF( $D$4:$D$4953, $D411 ) = 1, "", "Duplicated")</f>
        <v/>
      </c>
      <c r="B411" s="22" t="s">
        <v>8600</v>
      </c>
      <c r="C411" s="107">
        <v>141000000000021</v>
      </c>
      <c r="D411" s="108" t="str">
        <f>IF(EXACT($C411, ""), B411, CONCATENATE(VLOOKUP($C411, 'REF - InstitutionType'!$B$4:$E$103, 3, FALSE), IF(EXACT(VLOOKUP($C411, 'REF - InstitutionType'!$B$4:$E$103, 3, FALSE), ""), "", " "), $B411, "", VLOOKUP($C411, 'REF - InstitutionType'!$B$4:$E$103,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  <c r="R411" s="33"/>
    </row>
    <row r="412" spans="1:18">
      <c r="A412" s="23" t="str">
        <f>IF(COUNTIF( $D$4:$D$4953, $D412 ) = 1, "", "Duplicated")</f>
        <v/>
      </c>
      <c r="B412" s="22" t="s">
        <v>15231</v>
      </c>
      <c r="C412" s="107">
        <v>141000000000021</v>
      </c>
      <c r="D412" s="108" t="str">
        <f>IF(EXACT($C412, ""), B412, CONCATENATE(VLOOKUP($C412, 'REF - InstitutionType'!$B$4:$E$103, 3, FALSE), IF(EXACT(VLOOKUP($C412, 'REF - InstitutionType'!$B$4:$E$103, 3, FALSE), ""), "", " "), $B412, "", VLOOKUP($C412, 'REF - InstitutionType'!$B$4:$E$103,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  <c r="R412" s="33"/>
    </row>
    <row r="413" spans="1:18">
      <c r="A413" s="23" t="str">
        <f>IF(COUNTIF( $D$4:$D$4953, $D413 ) = 1, "", "Duplicated")</f>
        <v/>
      </c>
      <c r="B413" s="22" t="s">
        <v>10845</v>
      </c>
      <c r="C413" s="107">
        <v>141000000000021</v>
      </c>
      <c r="D413" s="108" t="str">
        <f>IF(EXACT($C413, ""), B413, CONCATENATE(VLOOKUP($C413, 'REF - InstitutionType'!$B$4:$E$103, 3, FALSE), IF(EXACT(VLOOKUP($C413, 'REF - InstitutionType'!$B$4:$E$103, 3, FALSE), ""), "", " "), $B413, "", VLOOKUP($C413, 'REF - InstitutionType'!$B$4:$E$103,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  <c r="R413" s="33"/>
    </row>
    <row r="414" spans="1:18">
      <c r="A414" s="23" t="str">
        <f>IF(COUNTIF( $D$4:$D$4953, $D414 ) = 1, "", "Duplicated")</f>
        <v/>
      </c>
      <c r="B414" s="22" t="s">
        <v>15242</v>
      </c>
      <c r="C414" s="107">
        <v>141000000000021</v>
      </c>
      <c r="D414" s="108" t="str">
        <f>IF(EXACT($C414, ""), B414, CONCATENATE(VLOOKUP($C414, 'REF - InstitutionType'!$B$4:$E$103, 3, FALSE), IF(EXACT(VLOOKUP($C414, 'REF - InstitutionType'!$B$4:$E$103, 3, FALSE), ""), "", " "), $B414, "", VLOOKUP($C414, 'REF - InstitutionType'!$B$4:$E$103,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  <c r="R414" s="33"/>
    </row>
    <row r="415" spans="1:18">
      <c r="A415" s="23" t="str">
        <f>IF(COUNTIF( $D$4:$D$4953, $D415 ) = 1, "", "Duplicated")</f>
        <v/>
      </c>
      <c r="B415" s="22" t="s">
        <v>15250</v>
      </c>
      <c r="C415" s="107">
        <v>141000000000021</v>
      </c>
      <c r="D415" s="108" t="str">
        <f>IF(EXACT($C415, ""), B415, CONCATENATE(VLOOKUP($C415, 'REF - InstitutionType'!$B$4:$E$103, 3, FALSE), IF(EXACT(VLOOKUP($C415, 'REF - InstitutionType'!$B$4:$E$103, 3, FALSE), ""), "", " "), $B415, "", VLOOKUP($C415, 'REF - InstitutionType'!$B$4:$E$103,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  <c r="R415" s="33"/>
    </row>
    <row r="416" spans="1:18">
      <c r="A416" s="23" t="str">
        <f>IF(COUNTIF( $D$4:$D$4953, $D416 ) = 1, "", "Duplicated")</f>
        <v/>
      </c>
      <c r="B416" s="22" t="s">
        <v>11969</v>
      </c>
      <c r="C416" s="107">
        <v>141000000000021</v>
      </c>
      <c r="D416" s="108" t="str">
        <f>IF(EXACT($C416, ""), B416, CONCATENATE(VLOOKUP($C416, 'REF - InstitutionType'!$B$4:$E$103, 3, FALSE), IF(EXACT(VLOOKUP($C416, 'REF - InstitutionType'!$B$4:$E$103, 3, FALSE), ""), "", " "), $B416, "", VLOOKUP($C416, 'REF - InstitutionType'!$B$4:$E$103,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  <c r="R416" s="33"/>
    </row>
    <row r="417" spans="1:18">
      <c r="A417" s="23" t="str">
        <f>IF(COUNTIF( $D$4:$D$4953, $D417 ) = 1, "", "Duplicated")</f>
        <v/>
      </c>
      <c r="B417" s="22" t="s">
        <v>10026</v>
      </c>
      <c r="C417" s="107">
        <v>141000000000021</v>
      </c>
      <c r="D417" s="108" t="str">
        <f>IF(EXACT($C417, ""), B417, CONCATENATE(VLOOKUP($C417, 'REF - InstitutionType'!$B$4:$E$103, 3, FALSE), IF(EXACT(VLOOKUP($C417, 'REF - InstitutionType'!$B$4:$E$103, 3, FALSE), ""), "", " "), $B417, "", VLOOKUP($C417, 'REF - InstitutionType'!$B$4:$E$103,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141000000000021::bigint); </v>
      </c>
      <c r="R417" s="33"/>
    </row>
    <row r="418" spans="1:18">
      <c r="A418" s="23" t="str">
        <f>IF(COUNTIF( $D$4:$D$4953, $D418 ) = 1, "", "Duplicated")</f>
        <v/>
      </c>
      <c r="B418" s="22" t="s">
        <v>15265</v>
      </c>
      <c r="C418" s="107">
        <v>141000000000021</v>
      </c>
      <c r="D418" s="108" t="str">
        <f>IF(EXACT($C418, ""), B418, CONCATENATE(VLOOKUP($C418, 'REF - InstitutionType'!$B$4:$E$103, 3, FALSE), IF(EXACT(VLOOKUP($C418, 'REF - InstitutionType'!$B$4:$E$103, 3, FALSE), ""), "", " "), $B418, "", VLOOKUP($C418, 'REF - InstitutionType'!$B$4:$E$103,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  <c r="R418" s="33"/>
    </row>
    <row r="419" spans="1:18">
      <c r="A419" s="23" t="str">
        <f>IF(COUNTIF( $D$4:$D$4953, $D419 ) = 1, "", "Duplicated")</f>
        <v/>
      </c>
      <c r="B419" s="22" t="s">
        <v>15272</v>
      </c>
      <c r="C419" s="107">
        <v>141000000000021</v>
      </c>
      <c r="D419" s="108" t="str">
        <f>IF(EXACT($C419, ""), B419, CONCATENATE(VLOOKUP($C419, 'REF - InstitutionType'!$B$4:$E$103, 3, FALSE), IF(EXACT(VLOOKUP($C419, 'REF - InstitutionType'!$B$4:$E$103, 3, FALSE), ""), "", " "), $B419, "", VLOOKUP($C419, 'REF - InstitutionType'!$B$4:$E$103,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  <c r="R419" s="33"/>
    </row>
    <row r="420" spans="1:18">
      <c r="A420" s="23" t="str">
        <f>IF(COUNTIF( $D$4:$D$4953, $D420 ) = 1, "", "Duplicated")</f>
        <v/>
      </c>
      <c r="B420" s="22" t="s">
        <v>9011</v>
      </c>
      <c r="C420" s="107">
        <v>141000000000021</v>
      </c>
      <c r="D420" s="108" t="str">
        <f>IF(EXACT($C420, ""), B420, CONCATENATE(VLOOKUP($C420, 'REF - InstitutionType'!$B$4:$E$103, 3, FALSE), IF(EXACT(VLOOKUP($C420, 'REF - InstitutionType'!$B$4:$E$103, 3, FALSE), ""), "", " "), $B420, "", VLOOKUP($C420, 'REF - InstitutionType'!$B$4:$E$103,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  <c r="R420" s="33"/>
    </row>
    <row r="421" spans="1:18">
      <c r="A421" s="23" t="str">
        <f>IF(COUNTIF( $D$4:$D$4953, $D421 ) = 1, "", "Duplicated")</f>
        <v/>
      </c>
      <c r="B421" s="22" t="s">
        <v>15282</v>
      </c>
      <c r="C421" s="107">
        <v>141000000000021</v>
      </c>
      <c r="D421" s="108" t="str">
        <f>IF(EXACT($C421, ""), B421, CONCATENATE(VLOOKUP($C421, 'REF - InstitutionType'!$B$4:$E$103, 3, FALSE), IF(EXACT(VLOOKUP($C421, 'REF - InstitutionType'!$B$4:$E$103, 3, FALSE), ""), "", " "), $B421, "", VLOOKUP($C421, 'REF - InstitutionType'!$B$4:$E$103,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  <c r="R421" s="33"/>
    </row>
    <row r="422" spans="1:18">
      <c r="A422" s="23" t="str">
        <f>IF(COUNTIF( $D$4:$D$4953, $D422 ) = 1, "", "Duplicated")</f>
        <v/>
      </c>
      <c r="B422" s="22" t="s">
        <v>15290</v>
      </c>
      <c r="C422" s="107">
        <v>141000000000021</v>
      </c>
      <c r="D422" s="108" t="str">
        <f>IF(EXACT($C422, ""), B422, CONCATENATE(VLOOKUP($C422, 'REF - InstitutionType'!$B$4:$E$103, 3, FALSE), IF(EXACT(VLOOKUP($C422, 'REF - InstitutionType'!$B$4:$E$103, 3, FALSE), ""), "", " "), $B422, "", VLOOKUP($C422, 'REF - InstitutionType'!$B$4:$E$103,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  <c r="R422" s="33"/>
    </row>
    <row r="423" spans="1:18">
      <c r="A423" s="23" t="str">
        <f>IF(COUNTIF( $D$4:$D$4953, $D423 ) = 1, "", "Duplicated")</f>
        <v/>
      </c>
      <c r="B423" s="70" t="s">
        <v>13349</v>
      </c>
      <c r="C423" s="111">
        <v>141000000000021</v>
      </c>
      <c r="D423" s="112" t="str">
        <f>IF(EXACT($C423, ""), B423, CONCATENATE(VLOOKUP($C423, 'REF - InstitutionType'!$B$4:$E$103, 3, FALSE), IF(EXACT(VLOOKUP($C423, 'REF - InstitutionType'!$B$4:$E$103, 3, FALSE), ""), "", " "), $B423, "", VLOOKUP($C423, 'REF - InstitutionType'!$B$4:$E$103,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  <c r="R423" s="33"/>
    </row>
    <row r="424" spans="1:18">
      <c r="A424" s="23" t="str">
        <f>IF(COUNTIF( $D$4:$D$4953, $D424 ) = 1, "", "Duplicated")</f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InstitutionType'!$B$4:$E$103, 3, FALSE), IF(EXACT(VLOOKUP($C424, 'REF - InstitutionType'!$B$4:$E$103, 3, FALSE), ""), "", " "), $B424, "", VLOOKUP($C424, 'REF - InstitutionType'!$B$4:$E$103,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>IF(COUNTIF( $D$4:$D$4953, $D425 ) = 1, "", "Duplicated")</f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InstitutionType'!$B$4:$E$103, 3, FALSE), IF(EXACT(VLOOKUP($C425, 'REF - InstitutionType'!$B$4:$E$103, 3, FALSE), ""), "", " "), $B425, "", VLOOKUP($C425, 'REF - InstitutionType'!$B$4:$E$103,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>IF(COUNTIF( $D$4:$D$4953, $D426 ) = 1, "", "Duplicated")</f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InstitutionType'!$B$4:$E$103, 3, FALSE), IF(EXACT(VLOOKUP($C426, 'REF - InstitutionType'!$B$4:$E$103, 3, FALSE), ""), "", " "), $B426, "", VLOOKUP($C426, 'REF - InstitutionType'!$B$4:$E$103,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>IF(COUNTIF( $D$4:$D$4953, $D427 ) = 1, "", "Duplicated")</f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InstitutionType'!$B$4:$E$103, 3, FALSE), IF(EXACT(VLOOKUP($C427, 'REF - InstitutionType'!$B$4:$E$103, 3, FALSE), ""), "", " "), $B427, "", VLOOKUP($C427, 'REF - InstitutionType'!$B$4:$E$103,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>IF(COUNTIF( $D$4:$D$4953, $D428 ) = 1, "", "Duplicated")</f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InstitutionType'!$B$4:$E$103, 3, FALSE), IF(EXACT(VLOOKUP($C428, 'REF - InstitutionType'!$B$4:$E$103, 3, FALSE), ""), "", " "), $B428, "", VLOOKUP($C428, 'REF - InstitutionType'!$B$4:$E$103,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>IF(COUNTIF( $D$4:$D$4953, $D429 ) = 1, "", "Duplicated")</f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InstitutionType'!$B$4:$E$103, 3, FALSE), IF(EXACT(VLOOKUP($C429, 'REF - InstitutionType'!$B$4:$E$103, 3, FALSE), ""), "", " "), $B429, "", VLOOKUP($C429, 'REF - InstitutionType'!$B$4:$E$103,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>IF(COUNTIF( $D$4:$D$4953, $D430 ) = 1, "", "Duplicated")</f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InstitutionType'!$B$4:$E$103, 3, FALSE), IF(EXACT(VLOOKUP($C430, 'REF - InstitutionType'!$B$4:$E$103, 3, FALSE), ""), "", " "), $B430, "", VLOOKUP($C430, 'REF - InstitutionType'!$B$4:$E$103,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>IF(COUNTIF( $D$4:$D$4953, $D431 ) = 1, "", "Duplicated")</f>
        <v/>
      </c>
      <c r="B431" s="22" t="s">
        <v>17398</v>
      </c>
      <c r="C431" s="107">
        <v>141000000000001</v>
      </c>
      <c r="D431" s="108" t="str">
        <f>IF(EXACT($C431, ""), B431, CONCATENATE(VLOOKUP($C431, 'REF - InstitutionType'!$B$4:$E$103, 3, FALSE), IF(EXACT(VLOOKUP($C431, 'REF - InstitutionType'!$B$4:$E$103, 3, FALSE), ""), "", " "), $B431, "", VLOOKUP($C431, 'REF - InstitutionType'!$B$4:$E$103,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>IF(COUNTIF( $D$4:$D$4953, $D432 ) = 1, "", "Duplicated")</f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InstitutionType'!$B$4:$E$103, 3, FALSE), IF(EXACT(VLOOKUP($C432, 'REF - InstitutionType'!$B$4:$E$103, 3, FALSE), ""), "", " "), $B432, "", VLOOKUP($C432, 'REF - InstitutionType'!$B$4:$E$103,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>IF(COUNTIF( $D$4:$D$4953, $D433 ) = 1, "", "Duplicated")</f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InstitutionType'!$B$4:$E$103, 3, FALSE), IF(EXACT(VLOOKUP($C433, 'REF - InstitutionType'!$B$4:$E$103, 3, FALSE), ""), "", " "), $B433, "", VLOOKUP($C433, 'REF - InstitutionType'!$B$4:$E$103,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>IF(COUNTIF( $D$4:$D$4953, $D434 ) = 1, "", "Duplicated")</f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InstitutionType'!$B$4:$E$103, 3, FALSE), IF(EXACT(VLOOKUP($C434, 'REF - InstitutionType'!$B$4:$E$103, 3, FALSE), ""), "", " "), $B434, "", VLOOKUP($C434, 'REF - InstitutionType'!$B$4:$E$103,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>IF(COUNTIF( $D$4:$D$4953, $D435 ) = 1, "", "Duplicated")</f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InstitutionType'!$B$4:$E$103, 3, FALSE), IF(EXACT(VLOOKUP($C435, 'REF - InstitutionType'!$B$4:$E$103, 3, FALSE), ""), "", " "), $B435, "", VLOOKUP($C435, 'REF - InstitutionType'!$B$4:$E$103,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>IF(COUNTIF( $D$4:$D$4953, $D436 ) = 1, "", "Duplicated")</f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InstitutionType'!$B$4:$E$103, 3, FALSE), IF(EXACT(VLOOKUP($C436, 'REF - InstitutionType'!$B$4:$E$103, 3, FALSE), ""), "", " "), $B436, "", VLOOKUP($C436, 'REF - InstitutionType'!$B$4:$E$103,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>IF(COUNTIF( $D$4:$D$4953, $D437 ) = 1, "", "Duplicated")</f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InstitutionType'!$B$4:$E$103, 3, FALSE), IF(EXACT(VLOOKUP($C437, 'REF - InstitutionType'!$B$4:$E$103, 3, FALSE), ""), "", " "), $B437, "", VLOOKUP($C437, 'REF - InstitutionType'!$B$4:$E$103,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>IF(COUNTIF( $D$4:$D$4953, $D438 ) = 1, "", "Duplicated")</f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InstitutionType'!$B$4:$E$103, 3, FALSE), IF(EXACT(VLOOKUP($C438, 'REF - InstitutionType'!$B$4:$E$103, 3, FALSE), ""), "", " "), $B438, "", VLOOKUP($C438, 'REF - InstitutionType'!$B$4:$E$103,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>IF(COUNTIF( $D$4:$D$4953, $D439 ) = 1, "", "Duplicated")</f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InstitutionType'!$B$4:$E$103, 3, FALSE), IF(EXACT(VLOOKUP($C439, 'REF - InstitutionType'!$B$4:$E$103, 3, FALSE), ""), "", " "), $B439, "", VLOOKUP($C439, 'REF - InstitutionType'!$B$4:$E$103,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>IF(COUNTIF( $D$4:$D$4953, $D440 ) = 1, "", "Duplicated")</f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InstitutionType'!$B$4:$E$103, 3, FALSE), IF(EXACT(VLOOKUP($C440, 'REF - InstitutionType'!$B$4:$E$103, 3, FALSE), ""), "", " "), $B440, "", VLOOKUP($C440, 'REF - InstitutionType'!$B$4:$E$103,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>IF(COUNTIF( $D$4:$D$4953, $D441 ) = 1, "", "Duplicated")</f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InstitutionType'!$B$4:$E$103, 3, FALSE), IF(EXACT(VLOOKUP($C441, 'REF - InstitutionType'!$B$4:$E$103, 3, FALSE), ""), "", " "), $B441, "", VLOOKUP($C441, 'REF - InstitutionType'!$B$4:$E$103,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>IF(COUNTIF( $D$4:$D$4953, $D442 ) = 1, "", "Duplicated")</f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InstitutionType'!$B$4:$E$103, 3, FALSE), IF(EXACT(VLOOKUP($C442, 'REF - InstitutionType'!$B$4:$E$103, 3, FALSE), ""), "", " "), $B442, "", VLOOKUP($C442, 'REF - InstitutionType'!$B$4:$E$103,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>IF(COUNTIF( $D$4:$D$4953, $D443 ) = 1, "", "Duplicated")</f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InstitutionType'!$B$4:$E$103, 3, FALSE), IF(EXACT(VLOOKUP($C443, 'REF - InstitutionType'!$B$4:$E$103, 3, FALSE), ""), "", " "), $B443, "", VLOOKUP($C443, 'REF - InstitutionType'!$B$4:$E$103,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>IF(COUNTIF( $D$4:$D$4953, $D444 ) = 1, "", "Duplicated")</f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InstitutionType'!$B$4:$E$103, 3, FALSE), IF(EXACT(VLOOKUP($C444, 'REF - InstitutionType'!$B$4:$E$103, 3, FALSE), ""), "", " "), $B444, "", VLOOKUP($C444, 'REF - InstitutionType'!$B$4:$E$103,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>IF(COUNTIF( $D$4:$D$4953, $D445 ) = 1, "", "Duplicated")</f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InstitutionType'!$B$4:$E$103, 3, FALSE), IF(EXACT(VLOOKUP($C445, 'REF - InstitutionType'!$B$4:$E$103, 3, FALSE), ""), "", " "), $B445, "", VLOOKUP($C445, 'REF - InstitutionType'!$B$4:$E$103,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>IF(COUNTIF( $D$4:$D$4953, $D446 ) = 1, "", "Duplicated")</f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InstitutionType'!$B$4:$E$103, 3, FALSE), IF(EXACT(VLOOKUP($C446, 'REF - InstitutionType'!$B$4:$E$103, 3, FALSE), ""), "", " "), $B446, "", VLOOKUP($C446, 'REF - InstitutionType'!$B$4:$E$103,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>IF(COUNTIF( $D$4:$D$4953, $D447 ) = 1, "", "Duplicated")</f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InstitutionType'!$B$4:$E$103, 3, FALSE), IF(EXACT(VLOOKUP($C447, 'REF - InstitutionType'!$B$4:$E$103, 3, FALSE), ""), "", " "), $B447, "", VLOOKUP($C447, 'REF - InstitutionType'!$B$4:$E$103,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>IF(COUNTIF( $D$4:$D$4953, $D448 ) = 1, "", "Duplicated")</f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InstitutionType'!$B$4:$E$103, 3, FALSE), IF(EXACT(VLOOKUP($C448, 'REF - InstitutionType'!$B$4:$E$103, 3, FALSE), ""), "", " "), $B448, "", VLOOKUP($C448, 'REF - InstitutionType'!$B$4:$E$103,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>IF(COUNTIF( $D$4:$D$4953, $D449 ) = 1, "", "Duplicated")</f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InstitutionType'!$B$4:$E$103, 3, FALSE), IF(EXACT(VLOOKUP($C449, 'REF - InstitutionType'!$B$4:$E$103, 3, FALSE), ""), "", " "), $B449, "", VLOOKUP($C449, 'REF - InstitutionType'!$B$4:$E$103,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>IF(COUNTIF( $D$4:$D$4953, $D450 ) = 1, "", "Duplicated")</f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InstitutionType'!$B$4:$E$103, 3, FALSE), IF(EXACT(VLOOKUP($C450, 'REF - InstitutionType'!$B$4:$E$103, 3, FALSE), ""), "", " "), $B450, "", VLOOKUP($C450, 'REF - InstitutionType'!$B$4:$E$103,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>IF(COUNTIF( $D$4:$D$4953, $D451 ) = 1, "", "Duplicated")</f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InstitutionType'!$B$4:$E$103, 3, FALSE), IF(EXACT(VLOOKUP($C451, 'REF - InstitutionType'!$B$4:$E$103, 3, FALSE), ""), "", " "), $B451, "", VLOOKUP($C451, 'REF - InstitutionType'!$B$4:$E$103,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>IF(COUNTIF( $D$4:$D$4953,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InstitutionType'!$B$4:$E$103, 3, FALSE), IF(EXACT(VLOOKUP($C452, 'REF - InstitutionType'!$B$4:$E$103, 3, FALSE), ""), "", " "), $B452, "", VLOOKUP($C452, 'REF - InstitutionType'!$B$4:$E$103,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>IF(COUNTIF( $D$4:$D$4953, $D453 ) = 1, "", "Duplicated")</f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InstitutionType'!$B$4:$E$103, 3, FALSE), IF(EXACT(VLOOKUP($C453, 'REF - InstitutionType'!$B$4:$E$103, 3, FALSE), ""), "", " "), $B453, "", VLOOKUP($C453, 'REF - InstitutionType'!$B$4:$E$103,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>IF(COUNTIF( $D$4:$D$4953, $D454 ) = 1, "", "Duplicated")</f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InstitutionType'!$B$4:$E$103, 3, FALSE), IF(EXACT(VLOOKUP($C454, 'REF - InstitutionType'!$B$4:$E$103, 3, FALSE), ""), "", " "), $B454, "", VLOOKUP($C454, 'REF - InstitutionType'!$B$4:$E$103,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>IF(COUNTIF( $D$4:$D$4953, $D455 ) = 1, "", "Duplicated")</f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InstitutionType'!$B$4:$E$103, 3, FALSE), IF(EXACT(VLOOKUP($C455, 'REF - InstitutionType'!$B$4:$E$103, 3, FALSE), ""), "", " "), $B455, "", VLOOKUP($C455, 'REF - InstitutionType'!$B$4:$E$103,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>IF(COUNTIF( $D$4:$D$4953, $D456 ) = 1, "", "Duplicated")</f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InstitutionType'!$B$4:$E$103, 3, FALSE), IF(EXACT(VLOOKUP($C456, 'REF - InstitutionType'!$B$4:$E$103, 3, FALSE), ""), "", " "), $B456, "", VLOOKUP($C456, 'REF - InstitutionType'!$B$4:$E$103,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ref="N456:N519" si="18" xml:space="preserve"> N455 + IF(EXACT(O456, ""), 0, 1)</f>
        <v>123000000000453</v>
      </c>
      <c r="O456" s="32" t="str">
        <f t="shared" ref="O456:O519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>IF(COUNTIF( $D$4:$D$4953, $D457 ) = 1, "", "Duplicated")</f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InstitutionType'!$B$4:$E$103, 3, FALSE), IF(EXACT(VLOOKUP($C457, 'REF - InstitutionType'!$B$4:$E$103, 3, FALSE), ""), "", " "), $B457, "", VLOOKUP($C457, 'REF - InstitutionType'!$B$4:$E$103,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>IF(COUNTIF( $D$4:$D$4953, $D458 ) = 1, "", "Duplicated")</f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InstitutionType'!$B$4:$E$103, 3, FALSE), IF(EXACT(VLOOKUP($C458, 'REF - InstitutionType'!$B$4:$E$103, 3, FALSE), ""), "", " "), $B458, "", VLOOKUP($C458, 'REF - InstitutionType'!$B$4:$E$103,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>IF(COUNTIF( $D$4:$D$4953, $D459 ) = 1, "", "Duplicated")</f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InstitutionType'!$B$4:$E$103, 3, FALSE), IF(EXACT(VLOOKUP($C459, 'REF - InstitutionType'!$B$4:$E$103, 3, FALSE), ""), "", " "), $B459, "", VLOOKUP($C459, 'REF - InstitutionType'!$B$4:$E$103,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>IF(COUNTIF( $D$4:$D$4953, $D460 ) = 1, "", "Duplicated")</f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InstitutionType'!$B$4:$E$103, 3, FALSE), IF(EXACT(VLOOKUP($C460, 'REF - InstitutionType'!$B$4:$E$103, 3, FALSE), ""), "", " "), $B460, "", VLOOKUP($C460, 'REF - InstitutionType'!$B$4:$E$103,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>IF(COUNTIF( $D$4:$D$4953, $D461 ) = 1, "", "Duplicated")</f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InstitutionType'!$B$4:$E$103, 3, FALSE), IF(EXACT(VLOOKUP($C461, 'REF - InstitutionType'!$B$4:$E$103, 3, FALSE), ""), "", " "), $B461, "", VLOOKUP($C461, 'REF - InstitutionType'!$B$4:$E$103,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>IF(COUNTIF( $D$4:$D$4953, $D462 ) = 1, "", "Duplicated")</f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InstitutionType'!$B$4:$E$103, 3, FALSE), IF(EXACT(VLOOKUP($C462, 'REF - InstitutionType'!$B$4:$E$103, 3, FALSE), ""), "", " "), $B462, "", VLOOKUP($C462, 'REF - InstitutionType'!$B$4:$E$103,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>IF(COUNTIF( $D$4:$D$4953, $D463 ) = 1, "", "Duplicated")</f>
        <v/>
      </c>
      <c r="B463" s="22" t="s">
        <v>15613</v>
      </c>
      <c r="C463" s="107">
        <v>141000000000001</v>
      </c>
      <c r="D463" s="108" t="str">
        <f>IF(EXACT($C463, ""), B463, CONCATENATE(VLOOKUP($C463, 'REF - InstitutionType'!$B$4:$E$103, 3, FALSE), IF(EXACT(VLOOKUP($C463, 'REF - InstitutionType'!$B$4:$E$103, 3, FALSE), ""), "", " "), $B463, "", VLOOKUP($C463, 'REF - InstitutionType'!$B$4:$E$103,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>IF(COUNTIF( $D$4:$D$4953, $D464 ) = 1, "", "Duplicated")</f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InstitutionType'!$B$4:$E$103, 3, FALSE), IF(EXACT(VLOOKUP($C464, 'REF - InstitutionType'!$B$4:$E$103, 3, FALSE), ""), "", " "), $B464, "", VLOOKUP($C464, 'REF - InstitutionType'!$B$4:$E$103,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>IF(COUNTIF( $D$4:$D$4953, $D465 ) = 1, "", "Duplicated")</f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InstitutionType'!$B$4:$E$103, 3, FALSE), IF(EXACT(VLOOKUP($C465, 'REF - InstitutionType'!$B$4:$E$103, 3, FALSE), ""), "", " "), $B465, "", VLOOKUP($C465, 'REF - InstitutionType'!$B$4:$E$103,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>IF(COUNTIF( $D$4:$D$4953, $D466 ) = 1, "", "Duplicated")</f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InstitutionType'!$B$4:$E$103, 3, FALSE), IF(EXACT(VLOOKUP($C466, 'REF - InstitutionType'!$B$4:$E$103, 3, FALSE), ""), "", " "), $B466, "", VLOOKUP($C466, 'REF - InstitutionType'!$B$4:$E$103,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>IF(COUNTIF( $D$4:$D$4953, $D467 ) = 1, "", "Duplicated")</f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InstitutionType'!$B$4:$E$103, 3, FALSE), IF(EXACT(VLOOKUP($C467, 'REF - InstitutionType'!$B$4:$E$103, 3, FALSE), ""), "", " "), $B467, "", VLOOKUP($C467, 'REF - InstitutionType'!$B$4:$E$103,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>IF(COUNTIF( $D$4:$D$4953, $D468 ) = 1, "", "Duplicated")</f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InstitutionType'!$B$4:$E$103, 3, FALSE), IF(EXACT(VLOOKUP($C468, 'REF - InstitutionType'!$B$4:$E$103, 3, FALSE), ""), "", " "), $B468, "", VLOOKUP($C468, 'REF - InstitutionType'!$B$4:$E$103,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>IF(COUNTIF( $D$4:$D$4953, $D469 ) = 1, "", "Duplicated")</f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InstitutionType'!$B$4:$E$103, 3, FALSE), IF(EXACT(VLOOKUP($C469, 'REF - InstitutionType'!$B$4:$E$103, 3, FALSE), ""), "", " "), $B469, "", VLOOKUP($C469, 'REF - InstitutionType'!$B$4:$E$103,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>IF(COUNTIF( $D$4:$D$4953, $D470 ) = 1, "", "Duplicated")</f>
        <v/>
      </c>
      <c r="B470" s="22" t="s">
        <v>15677</v>
      </c>
      <c r="C470" s="107">
        <v>141000000000024</v>
      </c>
      <c r="D470" s="108" t="str">
        <f>IF(EXACT($C470, ""), B470, CONCATENATE(VLOOKUP($C470, 'REF - InstitutionType'!$B$4:$E$103, 3, FALSE), IF(EXACT(VLOOKUP($C470, 'REF - InstitutionType'!$B$4:$E$103, 3, FALSE), ""), "", " "), $B470, "", VLOOKUP($C470, 'REF - InstitutionType'!$B$4:$E$103,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141000000000024::bigint); </v>
      </c>
      <c r="R470" s="33"/>
    </row>
    <row r="471" spans="1:18">
      <c r="A471" s="23" t="str">
        <f>IF(COUNTIF( $D$4:$D$4953, $D471 ) = 1, "", "Duplicated")</f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InstitutionType'!$B$4:$E$103, 3, FALSE), IF(EXACT(VLOOKUP($C471, 'REF - InstitutionType'!$B$4:$E$103, 3, FALSE), ""), "", " "), $B471, "", VLOOKUP($C471, 'REF - InstitutionType'!$B$4:$E$103,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>IF(COUNTIF( $D$4:$D$4953, $D472 ) = 1, "", "Duplicated")</f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InstitutionType'!$B$4:$E$103, 3, FALSE), IF(EXACT(VLOOKUP($C472, 'REF - InstitutionType'!$B$4:$E$103, 3, FALSE), ""), "", " "), $B472, "", VLOOKUP($C472, 'REF - InstitutionType'!$B$4:$E$103,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>IF(COUNTIF( $D$4:$D$4953, $D473 ) = 1, "", "Duplicated")</f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InstitutionType'!$B$4:$E$103, 3, FALSE), IF(EXACT(VLOOKUP($C473, 'REF - InstitutionType'!$B$4:$E$103, 3, FALSE), ""), "", " "), $B473, "", VLOOKUP($C473, 'REF - InstitutionType'!$B$4:$E$103,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>IF(COUNTIF( $D$4:$D$4953, $D474 ) = 1, "", "Duplicated")</f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InstitutionType'!$B$4:$E$103, 3, FALSE), IF(EXACT(VLOOKUP($C474, 'REF - InstitutionType'!$B$4:$E$103, 3, FALSE), ""), "", " "), $B474, "", VLOOKUP($C474, 'REF - InstitutionType'!$B$4:$E$103,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>IF(COUNTIF( $D$4:$D$4953, $D475 ) = 1, "", "Duplicated")</f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InstitutionType'!$B$4:$E$103, 3, FALSE), IF(EXACT(VLOOKUP($C475, 'REF - InstitutionType'!$B$4:$E$103, 3, FALSE), ""), "", " "), $B475, "", VLOOKUP($C475, 'REF - InstitutionType'!$B$4:$E$103,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>IF(COUNTIF( $D$4:$D$4953, $D476 ) = 1, "", "Duplicated")</f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InstitutionType'!$B$4:$E$103, 3, FALSE), IF(EXACT(VLOOKUP($C476, 'REF - InstitutionType'!$B$4:$E$103, 3, FALSE), ""), "", " "), $B476, "", VLOOKUP($C476, 'REF - InstitutionType'!$B$4:$E$103,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>IF(COUNTIF( $D$4:$D$4953, $D477 ) = 1, "", "Duplicated")</f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InstitutionType'!$B$4:$E$103, 3, FALSE), IF(EXACT(VLOOKUP($C477, 'REF - InstitutionType'!$B$4:$E$103, 3, FALSE), ""), "", " "), $B477, "", VLOOKUP($C477, 'REF - InstitutionType'!$B$4:$E$103,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>IF(COUNTIF( $D$4:$D$4953, $D478 ) = 1, "", "Duplicated")</f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InstitutionType'!$B$4:$E$103, 3, FALSE), IF(EXACT(VLOOKUP($C478, 'REF - InstitutionType'!$B$4:$E$103, 3, FALSE), ""), "", " "), $B478, "", VLOOKUP($C478, 'REF - InstitutionType'!$B$4:$E$103,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>IF(COUNTIF( $D$4:$D$4953, $D479 ) = 1, "", "Duplicated")</f>
        <v/>
      </c>
      <c r="B479" s="22" t="s">
        <v>29804</v>
      </c>
      <c r="C479" s="107">
        <v>141000000000018</v>
      </c>
      <c r="D479" s="108" t="str">
        <f>IF(EXACT($C479, ""), B479, CONCATENATE(VLOOKUP($C479, 'REF - InstitutionType'!$B$4:$E$103, 3, FALSE), IF(EXACT(VLOOKUP($C479, 'REF - InstitutionType'!$B$4:$E$103, 3, FALSE), ""), "", " "), $B479, "", VLOOKUP($C479, 'REF - InstitutionType'!$B$4:$E$103,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141000000000018::bigint); </v>
      </c>
      <c r="R479" s="33"/>
    </row>
    <row r="480" spans="1:18">
      <c r="A480" s="23" t="str">
        <f>IF(COUNTIF( $D$4:$D$4953, $D480 ) = 1, "", "Duplicated")</f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InstitutionType'!$B$4:$E$103, 3, FALSE), IF(EXACT(VLOOKUP($C480, 'REF - InstitutionType'!$B$4:$E$103, 3, FALSE), ""), "", " "), $B480, "", VLOOKUP($C480, 'REF - InstitutionType'!$B$4:$E$103,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>IF(COUNTIF( $D$4:$D$4953, $D481 ) = 1, "", "Duplicated")</f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InstitutionType'!$B$4:$E$103, 3, FALSE), IF(EXACT(VLOOKUP($C481, 'REF - InstitutionType'!$B$4:$E$103, 3, FALSE), ""), "", " "), $B481, "", VLOOKUP($C481, 'REF - InstitutionType'!$B$4:$E$103,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>IF(COUNTIF( $D$4:$D$4953, $D482 ) = 1, "", "Duplicated")</f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InstitutionType'!$B$4:$E$103, 3, FALSE), IF(EXACT(VLOOKUP($C482, 'REF - InstitutionType'!$B$4:$E$103, 3, FALSE), ""), "", " "), $B482, "", VLOOKUP($C482, 'REF - InstitutionType'!$B$4:$E$103,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>IF(COUNTIF( $D$4:$D$4953, $D483 ) = 1, "", "Duplicated")</f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InstitutionType'!$B$4:$E$103, 3, FALSE), IF(EXACT(VLOOKUP($C483, 'REF - InstitutionType'!$B$4:$E$103, 3, FALSE), ""), "", " "), $B483, "", VLOOKUP($C483, 'REF - InstitutionType'!$B$4:$E$103,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>IF(COUNTIF( $D$4:$D$4953, $D484 ) = 1, "", "Duplicated")</f>
        <v/>
      </c>
      <c r="B484" s="22" t="s">
        <v>17400</v>
      </c>
      <c r="C484" s="107">
        <v>141000000000001</v>
      </c>
      <c r="D484" s="108" t="str">
        <f>IF(EXACT($C484, ""), B484, CONCATENATE(VLOOKUP($C484, 'REF - InstitutionType'!$B$4:$E$103, 3, FALSE), IF(EXACT(VLOOKUP($C484, 'REF - InstitutionType'!$B$4:$E$103, 3, FALSE), ""), "", " "), $B484, "", VLOOKUP($C484, 'REF - InstitutionType'!$B$4:$E$103,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>IF(COUNTIF( $D$4:$D$4953, $D485 ) = 1, "", "Duplicated")</f>
        <v/>
      </c>
      <c r="B485" s="22" t="s">
        <v>30012</v>
      </c>
      <c r="C485" s="107">
        <v>141000000000001</v>
      </c>
      <c r="D485" s="108" t="str">
        <f>IF(EXACT($C485, ""), B485, CONCATENATE(VLOOKUP($C485, 'REF - InstitutionType'!$B$4:$E$103, 3, FALSE), IF(EXACT(VLOOKUP($C485, 'REF - InstitutionType'!$B$4:$E$103, 3, FALSE), ""), "", " "), $B485, "", VLOOKUP($C485, 'REF - InstitutionType'!$B$4:$E$103,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>IF(COUNTIF( $D$4:$D$4953, $D486 ) = 1, "", "Duplicated")</f>
        <v/>
      </c>
      <c r="B486" s="22" t="s">
        <v>17401</v>
      </c>
      <c r="C486" s="107">
        <v>141000000000001</v>
      </c>
      <c r="D486" s="108" t="str">
        <f>IF(EXACT($C486, ""), B486, CONCATENATE(VLOOKUP($C486, 'REF - InstitutionType'!$B$4:$E$103, 3, FALSE), IF(EXACT(VLOOKUP($C486, 'REF - InstitutionType'!$B$4:$E$103, 3, FALSE), ""), "", " "), $B486, "", VLOOKUP($C486, 'REF - InstitutionType'!$B$4:$E$103,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>IF(COUNTIF( $D$4:$D$4953, $D487 ) = 1, "", "Duplicated")</f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InstitutionType'!$B$4:$E$103, 3, FALSE), IF(EXACT(VLOOKUP($C487, 'REF - InstitutionType'!$B$4:$E$103, 3, FALSE), ""), "", " "), $B487, "", VLOOKUP($C487, 'REF - InstitutionType'!$B$4:$E$103,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>IF(COUNTIF( $D$4:$D$4953, $D488 ) = 1, "", "Duplicated")</f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InstitutionType'!$B$4:$E$103, 3, FALSE), IF(EXACT(VLOOKUP($C488, 'REF - InstitutionType'!$B$4:$E$103, 3, FALSE), ""), "", " "), $B488, "", VLOOKUP($C488, 'REF - InstitutionType'!$B$4:$E$103,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>IF(COUNTIF( $D$4:$D$4953, $D489 ) = 1, "", "Duplicated")</f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InstitutionType'!$B$4:$E$103, 3, FALSE), IF(EXACT(VLOOKUP($C489, 'REF - InstitutionType'!$B$4:$E$103, 3, FALSE), ""), "", " "), $B489, "", VLOOKUP($C489, 'REF - InstitutionType'!$B$4:$E$103,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>IF(COUNTIF( $D$4:$D$4953, $D490 ) = 1, "", "Duplicated")</f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InstitutionType'!$B$4:$E$103, 3, FALSE), IF(EXACT(VLOOKUP($C490, 'REF - InstitutionType'!$B$4:$E$103, 3, FALSE), ""), "", " "), $B490, "", VLOOKUP($C490, 'REF - InstitutionType'!$B$4:$E$103,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>IF(COUNTIF( $D$4:$D$4953, $D491 ) = 1, "", "Duplicated")</f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InstitutionType'!$B$4:$E$103, 3, FALSE), IF(EXACT(VLOOKUP($C491, 'REF - InstitutionType'!$B$4:$E$103, 3, FALSE), ""), "", " "), $B491, "", VLOOKUP($C491, 'REF - InstitutionType'!$B$4:$E$103,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>IF(COUNTIF( $D$4:$D$4953, $D492 ) = 1, "", "Duplicated")</f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InstitutionType'!$B$4:$E$103, 3, FALSE), IF(EXACT(VLOOKUP($C492, 'REF - InstitutionType'!$B$4:$E$103, 3, FALSE), ""), "", " "), $B492, "", VLOOKUP($C492, 'REF - InstitutionType'!$B$4:$E$103,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>IF(COUNTIF( $D$4:$D$4953, $D493 ) = 1, "", "Duplicated")</f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InstitutionType'!$B$4:$E$103, 3, FALSE), IF(EXACT(VLOOKUP($C493, 'REF - InstitutionType'!$B$4:$E$103, 3, FALSE), ""), "", " "), $B493, "", VLOOKUP($C493, 'REF - InstitutionType'!$B$4:$E$103,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>IF(COUNTIF( $D$4:$D$4953, $D494 ) = 1, "", "Duplicated")</f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InstitutionType'!$B$4:$E$103, 3, FALSE), IF(EXACT(VLOOKUP($C494, 'REF - InstitutionType'!$B$4:$E$103, 3, FALSE), ""), "", " "), $B494, "", VLOOKUP($C494, 'REF - InstitutionType'!$B$4:$E$103,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>IF(COUNTIF( $D$4:$D$4953, $D495 ) = 1, "", "Duplicated")</f>
        <v/>
      </c>
      <c r="B495" s="70" t="s">
        <v>17399</v>
      </c>
      <c r="C495" s="111">
        <v>141000000000001</v>
      </c>
      <c r="D495" s="112" t="str">
        <f>IF(EXACT($C495, ""), B495, CONCATENATE(VLOOKUP($C495, 'REF - InstitutionType'!$B$4:$E$103, 3, FALSE), IF(EXACT(VLOOKUP($C495, 'REF - InstitutionType'!$B$4:$E$103, 3, FALSE), ""), "", " "), $B495, "", VLOOKUP($C495, 'REF - InstitutionType'!$B$4:$E$103,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>IF(COUNTIF( $D$4:$D$4953, $D496 ) = 1, "", "Duplicated")</f>
        <v/>
      </c>
      <c r="B496" s="22" t="s">
        <v>30041</v>
      </c>
      <c r="C496" s="107">
        <v>141000000000012</v>
      </c>
      <c r="D496" s="108" t="str">
        <f>IF(EXACT($C496, ""), B496, CONCATENATE(VLOOKUP($C496, 'REF - InstitutionType'!$B$4:$E$103, 3, FALSE), IF(EXACT(VLOOKUP($C496, 'REF - InstitutionType'!$B$4:$E$103, 3, FALSE), ""), "", " "), $B496, "", VLOOKUP($C496, 'REF - InstitutionType'!$B$4:$E$103,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Years'!$A$2:$G$2826, 5, FALSE))</f>
        <v>Badan Pemerintah</v>
      </c>
      <c r="H496" s="154" t="str">
        <f>IF(EXACT($F496, ""), "", VLOOKUP($F496, 'RAW EDITED All Years'!$A$2:$G$2826, 6, FALSE))</f>
        <v>General</v>
      </c>
      <c r="I496" s="154">
        <f>IF(EXACT($F496, ""), "", VLOOKUP($F496, 'RAW EDITED All Years'!$A$2:$G$2826, 7, FALSE))</f>
        <v>0</v>
      </c>
      <c r="J496" s="110"/>
      <c r="K496" s="110"/>
      <c r="L496" s="125" t="s">
        <v>14275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141000000000012::bigint); </v>
      </c>
      <c r="R496" s="33"/>
    </row>
    <row r="497" spans="1:18">
      <c r="A497" s="23" t="str">
        <f>IF(COUNTIF( $D$4:$D$4953, $D497 ) = 1, "", "Duplicated")</f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InstitutionType'!$B$4:$E$103, 3, FALSE), IF(EXACT(VLOOKUP($C497, 'REF - InstitutionType'!$B$4:$E$103, 3, FALSE), ""), "", " "), $B497, "", VLOOKUP($C497, 'REF - InstitutionType'!$B$4:$E$103,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Years'!$A$2:$G$2826, 5, FALSE))</f>
        <v>Supplier Others</v>
      </c>
      <c r="H497" s="154">
        <f>IF(EXACT($F497, ""), "", VLOOKUP($F497, 'RAW EDITED All Years'!$A$2:$G$2826, 6, FALSE))</f>
        <v>0</v>
      </c>
      <c r="I497" s="154" t="str">
        <f>IF(EXACT($F497, ""), "", VLOOKUP($F497, 'RAW EDITED All Years'!$A$2:$G$2826, 7, FALSE))</f>
        <v>Pass Without Comment</v>
      </c>
      <c r="J497" s="110"/>
      <c r="K497" s="110"/>
      <c r="L497" s="73" t="s">
        <v>14275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>IF(COUNTIF( $D$4:$D$4953, $D498 ) = 1, "", "Duplicated")</f>
        <v/>
      </c>
      <c r="B498" s="122" t="s">
        <v>6505</v>
      </c>
      <c r="C498" s="116">
        <v>141000000000004</v>
      </c>
      <c r="D498" s="123" t="str">
        <f>IF(EXACT($C498, ""), B498, CONCATENATE(VLOOKUP($C498, 'REF - InstitutionType'!$B$4:$E$103, 3, FALSE), IF(EXACT(VLOOKUP($C498, 'REF - InstitutionType'!$B$4:$E$103, 3, FALSE), ""), "", " "), $B498, "", VLOOKUP($C498, 'REF - InstitutionType'!$B$4:$E$103,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Years'!$A$2:$G$2826, 5, FALSE))</f>
        <v>Supplier Others</v>
      </c>
      <c r="H498" s="153" t="str">
        <f>IF(EXACT($F498, ""), "", VLOOKUP($F498, 'RAW EDITED All Years'!$A$2:$G$2826, 6, FALSE))</f>
        <v>Overhead</v>
      </c>
      <c r="I498" s="153" t="str">
        <f>IF(EXACT($F498, ""), "", VLOOKUP($F498, 'RAW EDITED All Years'!$A$2:$G$2826, 7, FALSE))</f>
        <v>Penyewaan Gondola</v>
      </c>
      <c r="J498" s="128"/>
      <c r="K498" s="128"/>
      <c r="L498" s="125" t="s">
        <v>14275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141000000000004::bigint); </v>
      </c>
      <c r="R498" s="33"/>
    </row>
    <row r="499" spans="1:18">
      <c r="A499" s="23" t="str">
        <f>IF(COUNTIF( $D$4:$D$4953, $D499 ) = 1, "", "Duplicated")</f>
        <v/>
      </c>
      <c r="B499" s="22" t="s">
        <v>29805</v>
      </c>
      <c r="C499" s="107">
        <v>141000000000004</v>
      </c>
      <c r="D499" s="108" t="str">
        <f>IF(EXACT($C499, ""), B499, CONCATENATE(VLOOKUP($C499, 'REF - InstitutionType'!$B$4:$E$103, 3, FALSE), IF(EXACT(VLOOKUP($C499, 'REF - InstitutionType'!$B$4:$E$103, 3, FALSE), ""), "", " "), $B499, "", VLOOKUP($C499, 'REF - InstitutionType'!$B$4:$E$103,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Years'!$A$2:$G$2826, 5, FALSE))</f>
        <v>Rental</v>
      </c>
      <c r="H499" s="154" t="str">
        <f>IF(EXACT($F499, ""), "", VLOOKUP($F499, 'RAW EDITED All Years'!$A$2:$G$2826, 6, FALSE))</f>
        <v>Tools</v>
      </c>
      <c r="I499" s="154">
        <f>IF(EXACT($F499, ""), "", VLOOKUP($F499, 'RAW EDITED All Years'!$A$2:$G$2826, 7, FALSE))</f>
        <v>0</v>
      </c>
      <c r="J499" s="110"/>
      <c r="K499" s="110"/>
      <c r="L499" s="63" t="s">
        <v>14275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141000000000004::bigint); </v>
      </c>
      <c r="R499" s="33"/>
    </row>
    <row r="500" spans="1:18">
      <c r="A500" s="23" t="str">
        <f>IF(COUNTIF( $D$4:$D$4953, $D500 ) = 1, "", "Duplicated")</f>
        <v/>
      </c>
      <c r="B500" s="22" t="s">
        <v>1056</v>
      </c>
      <c r="C500" s="107">
        <v>141000000000004</v>
      </c>
      <c r="D500" s="108" t="str">
        <f>IF(EXACT($C500, ""), B500, CONCATENATE(VLOOKUP($C500, 'REF - InstitutionType'!$B$4:$E$103, 3, FALSE), IF(EXACT(VLOOKUP($C500, 'REF - InstitutionType'!$B$4:$E$103, 3, FALSE), ""), "", " "), $B500, "", VLOOKUP($C500, 'REF - InstitutionType'!$B$4:$E$103,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Years'!$A$2:$G$2826, 5, FALSE))</f>
        <v>""</v>
      </c>
      <c r="H500" s="154">
        <f>IF(EXACT($F500, ""), "", VLOOKUP($F500, 'RAW EDITED All Years'!$A$2:$G$2826, 6, FALSE))</f>
        <v>0</v>
      </c>
      <c r="I500" s="154" t="str">
        <f>IF(EXACT($F500, ""), "", VLOOKUP($F500, 'RAW EDITED All Years'!$A$2:$G$2826, 7, FALSE))</f>
        <v>Pass Without Comment</v>
      </c>
      <c r="J500" s="110"/>
      <c r="K500" s="110"/>
      <c r="L500" s="63" t="s">
        <v>14275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141000000000004::bigint); </v>
      </c>
      <c r="R500" s="33"/>
    </row>
    <row r="501" spans="1:18">
      <c r="A501" s="23" t="str">
        <f>IF(COUNTIF( $D$4:$D$4953, $D501 ) = 1, "", "Duplicated")</f>
        <v/>
      </c>
      <c r="B501" s="22" t="s">
        <v>29806</v>
      </c>
      <c r="C501" s="107">
        <v>141000000000005</v>
      </c>
      <c r="D501" s="108" t="str">
        <f>IF(EXACT($C501, ""), B501, CONCATENATE(VLOOKUP($C501, 'REF - InstitutionType'!$B$4:$E$103, 3, FALSE), IF(EXACT(VLOOKUP($C501, 'REF - InstitutionType'!$B$4:$E$103, 3, FALSE), ""), "", " "), $B501, "", VLOOKUP($C501, 'REF - InstitutionType'!$B$4:$E$103,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Years'!$A$2:$G$2826, 5, FALSE))</f>
        <v>Supplier Material Civil</v>
      </c>
      <c r="H501" s="154">
        <f>IF(EXACT($F501, ""), "", VLOOKUP($F501, 'RAW EDITED All Years'!$A$2:$G$2826, 6, FALSE))</f>
        <v>0</v>
      </c>
      <c r="I501" s="154" t="str">
        <f>IF(EXACT($F501, ""), "", VLOOKUP($F501, 'RAW EDITED All Years'!$A$2:$G$2826, 7, FALSE))</f>
        <v>Pass Without Comment</v>
      </c>
      <c r="J501" s="110"/>
      <c r="K501" s="110"/>
      <c r="L501" s="63" t="s">
        <v>14275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141000000000005::bigint); </v>
      </c>
      <c r="R501" s="33"/>
    </row>
    <row r="502" spans="1:18">
      <c r="A502" s="23" t="str">
        <f>IF(COUNTIF( $D$4:$D$4953, $D502 ) = 1, "", "Duplicated")</f>
        <v/>
      </c>
      <c r="B502" s="22" t="s">
        <v>11153</v>
      </c>
      <c r="C502" s="107">
        <v>141000000000004</v>
      </c>
      <c r="D502" s="108" t="str">
        <f>IF(EXACT($C502, ""), B502, CONCATENATE(VLOOKUP($C502, 'REF - InstitutionType'!$B$4:$E$103, 3, FALSE), IF(EXACT(VLOOKUP($C502, 'REF - InstitutionType'!$B$4:$E$103, 3, FALSE), ""), "", " "), $B502, "", VLOOKUP($C502, 'REF - InstitutionType'!$B$4:$E$103,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Years'!$A$2:$G$2826, 5, FALSE))</f>
        <v>Supplier</v>
      </c>
      <c r="H502" s="154" t="str">
        <f>IF(EXACT($F502, ""), "", VLOOKUP($F502, 'RAW EDITED All Years'!$A$2:$G$2826, 6, FALSE))</f>
        <v>Building Management</v>
      </c>
      <c r="I502" s="154" t="str">
        <f>IF(EXACT($F502, ""), "", VLOOKUP($F502, 'RAW EDITED All Years'!$A$2:$G$2826, 7, FALSE))</f>
        <v>TV</v>
      </c>
      <c r="J502" s="110"/>
      <c r="K502" s="110"/>
      <c r="L502" s="63" t="s">
        <v>14275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141000000000004::bigint); </v>
      </c>
      <c r="R502" s="33"/>
    </row>
    <row r="503" spans="1:18">
      <c r="A503" s="23" t="str">
        <f>IF(COUNTIF( $D$4:$D$4953, $D503 ) = 1, "", "Duplicated")</f>
        <v/>
      </c>
      <c r="B503" s="22" t="s">
        <v>12936</v>
      </c>
      <c r="C503" s="107">
        <v>141000000000004</v>
      </c>
      <c r="D503" s="108" t="str">
        <f>IF(EXACT($C503, ""), B503, CONCATENATE(VLOOKUP($C503, 'REF - InstitutionType'!$B$4:$E$103, 3, FALSE), IF(EXACT(VLOOKUP($C503, 'REF - InstitutionType'!$B$4:$E$103, 3, FALSE), ""), "", " "), $B503, "", VLOOKUP($C503, 'REF - InstitutionType'!$B$4:$E$103,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Years'!$A$2:$G$2826, 5, FALSE))</f>
        <v>Supplier</v>
      </c>
      <c r="H503" s="154" t="str">
        <f>IF(EXACT($F503, ""), "", VLOOKUP($F503, 'RAW EDITED All Years'!$A$2:$G$2826, 6, FALSE))</f>
        <v>Besi Beton</v>
      </c>
      <c r="I503" s="154">
        <f>IF(EXACT($F503, ""), "", VLOOKUP($F503, 'RAW EDITED All Years'!$A$2:$G$2826, 7, FALSE))</f>
        <v>0</v>
      </c>
      <c r="J503" s="110"/>
      <c r="K503" s="110"/>
      <c r="L503" s="63" t="s">
        <v>14275</v>
      </c>
      <c r="N503" s="31">
        <f t="shared" si="18"/>
        <v>123000000000500</v>
      </c>
      <c r="O50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141000000000004::bigint); </v>
      </c>
      <c r="R503" s="33"/>
    </row>
    <row r="504" spans="1:18">
      <c r="A504" s="23" t="str">
        <f>IF(COUNTIF( $D$4:$D$4953, $D504 ) = 1, "", "Duplicated")</f>
        <v/>
      </c>
      <c r="B504" s="22" t="s">
        <v>18795</v>
      </c>
      <c r="C504" s="107">
        <v>141000000000004</v>
      </c>
      <c r="D504" s="108" t="str">
        <f>IF(EXACT($C504, ""), B504, CONCATENATE(VLOOKUP($C504, 'REF - InstitutionType'!$B$4:$E$103, 3, FALSE), IF(EXACT(VLOOKUP($C504, 'REF - InstitutionType'!$B$4:$E$103, 3, FALSE), ""), "", " "), $B504, "", VLOOKUP($C504, 'REF - InstitutionType'!$B$4:$E$103, 4, FALSE), IF(EXACT($E504, ""), "", " [a.k.a : "&amp;$E504&amp;"]")))</f>
        <v>PT. Adhimix PCI Indonesia</v>
      </c>
      <c r="E504" s="109"/>
      <c r="F504" s="63" t="s">
        <v>17948</v>
      </c>
      <c r="G504" s="154" t="str">
        <f>IF(EXACT($F504, ""), "", VLOOKUP($F504, 'RAW EDITED All Years'!$A$2:$G$2826, 5, FALSE))</f>
        <v>Pabrik</v>
      </c>
      <c r="H504" s="154" t="str">
        <f>IF(EXACT($F504, ""), "", VLOOKUP($F504, 'RAW EDITED All Years'!$A$2:$G$2826, 6, FALSE))</f>
        <v>Tiang</v>
      </c>
      <c r="I504" s="154" t="str">
        <f>IF(EXACT($F504, ""), "", VLOOKUP($F504, 'RAW EDITED All Years'!$A$2:$G$2826,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18"/>
        <v>123000000000501</v>
      </c>
      <c r="O50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141000000000004::bigint); </v>
      </c>
      <c r="R504" s="33"/>
    </row>
    <row r="505" spans="1:18">
      <c r="A505" s="23" t="str">
        <f>IF(COUNTIF( $D$4:$D$4953, $D505 ) = 1, "", "Duplicated")</f>
        <v/>
      </c>
      <c r="B505" s="22" t="s">
        <v>10029</v>
      </c>
      <c r="C505" s="107">
        <v>141000000000004</v>
      </c>
      <c r="D505" s="108" t="str">
        <f>IF(EXACT($C505, ""), B505, CONCATENATE(VLOOKUP($C505, 'REF - InstitutionType'!$B$4:$E$103, 3, FALSE), IF(EXACT(VLOOKUP($C505, 'REF - InstitutionType'!$B$4:$E$103, 3, FALSE), ""), "", " "), $B505, "", VLOOKUP($C505, 'REF - InstitutionType'!$B$4:$E$103,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Years'!$A$2:$G$2826, 5, FALSE))</f>
        <v>Supplier Material Civil</v>
      </c>
      <c r="H505" s="154" t="str">
        <f>IF(EXACT($F505, ""), "", VLOOKUP($F505, 'RAW EDITED All Years'!$A$2:$G$2826, 6, FALSE))</f>
        <v>Bahan Bangunan</v>
      </c>
      <c r="I505" s="154" t="str">
        <f>IF(EXACT($F505, ""), "", VLOOKUP($F505, 'RAW EDITED All Years'!$A$2:$G$2826, 7, FALSE))</f>
        <v xml:space="preserve">Supplier Beton Ready Mix </v>
      </c>
      <c r="J505" s="110"/>
      <c r="K505" s="110"/>
      <c r="L505" s="63" t="s">
        <v>14275</v>
      </c>
      <c r="N505" s="31">
        <f t="shared" si="18"/>
        <v>123000000000502</v>
      </c>
      <c r="O50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141000000000004::bigint); </v>
      </c>
      <c r="R505" s="33"/>
    </row>
    <row r="506" spans="1:18">
      <c r="A506" s="23" t="str">
        <f>IF(COUNTIF( $D$4:$D$4953, $D506 ) = 1, "", "Duplicated")</f>
        <v/>
      </c>
      <c r="B506" s="22" t="s">
        <v>18827</v>
      </c>
      <c r="C506" s="107">
        <v>141000000000004</v>
      </c>
      <c r="D506" s="108" t="str">
        <f>IF(EXACT($C506, ""), B506, CONCATENATE(VLOOKUP($C506, 'REF - InstitutionType'!$B$4:$E$103, 3, FALSE), IF(EXACT(VLOOKUP($C506, 'REF - InstitutionType'!$B$4:$E$103, 3, FALSE), ""), "", " "), $B506, "", VLOOKUP($C506, 'REF - InstitutionType'!$B$4:$E$103, 4, FALSE), IF(EXACT($E506, ""), "", " [a.k.a : "&amp;$E506&amp;"]")))</f>
        <v>PT. Adici Crane Pratama</v>
      </c>
      <c r="E506" s="109"/>
      <c r="F506" s="63" t="s">
        <v>17950</v>
      </c>
      <c r="G506" s="154" t="str">
        <f>IF(EXACT($F506, ""), "", VLOOKUP($F506, 'RAW EDITED All Years'!$A$2:$G$2826, 5, FALSE))</f>
        <v>Rental</v>
      </c>
      <c r="H506" s="154" t="str">
        <f>IF(EXACT($F506, ""), "", VLOOKUP($F506, 'RAW EDITED All Years'!$A$2:$G$2826, 6, FALSE))</f>
        <v>Alat Berat</v>
      </c>
      <c r="I506" s="154" t="str">
        <f>IF(EXACT($F506, ""), "", VLOOKUP($F506, 'RAW EDITED All Years'!$A$2:$G$2826, 7, FALSE))</f>
        <v>Penyewaan Truck Crane / MB Telescopic Boom (Tronton)</v>
      </c>
      <c r="J506" s="110"/>
      <c r="K506" s="110"/>
      <c r="L506" s="63" t="s">
        <v>14275</v>
      </c>
      <c r="N506" s="31">
        <f t="shared" si="18"/>
        <v>123000000000503</v>
      </c>
      <c r="O50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141000000000004::bigint); </v>
      </c>
      <c r="R506" s="33"/>
    </row>
    <row r="507" spans="1:18">
      <c r="A507" s="23" t="str">
        <f>IF(COUNTIF( $D$4:$D$4953, $D507 ) = 1, "", "Duplicated")</f>
        <v/>
      </c>
      <c r="B507" s="22" t="s">
        <v>7494</v>
      </c>
      <c r="C507" s="107">
        <v>141000000000004</v>
      </c>
      <c r="D507" s="108" t="str">
        <f>IF(EXACT($C507, ""), B507, CONCATENATE(VLOOKUP($C507, 'REF - InstitutionType'!$B$4:$E$103, 3, FALSE), IF(EXACT(VLOOKUP($C507, 'REF - InstitutionType'!$B$4:$E$103, 3, FALSE), ""), "", " "), $B507, "", VLOOKUP($C507, 'REF - InstitutionType'!$B$4:$E$103,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Years'!$A$2:$G$2826, 5, FALSE))</f>
        <v>Transportation</v>
      </c>
      <c r="H507" s="154" t="str">
        <f>IF(EXACT($F507, ""), "", VLOOKUP($F507, 'RAW EDITED All Years'!$A$2:$G$2826, 6, FALSE))</f>
        <v>Trucking</v>
      </c>
      <c r="I507" s="154">
        <f>IF(EXACT($F507, ""), "", VLOOKUP($F507, 'RAW EDITED All Years'!$A$2:$G$2826, 7, FALSE))</f>
        <v>0</v>
      </c>
      <c r="J507" s="110"/>
      <c r="K507" s="110"/>
      <c r="L507" s="63" t="s">
        <v>14275</v>
      </c>
      <c r="N507" s="31">
        <f t="shared" si="18"/>
        <v>123000000000504</v>
      </c>
      <c r="O50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141000000000004::bigint); </v>
      </c>
      <c r="R507" s="33"/>
    </row>
    <row r="508" spans="1:18">
      <c r="A508" s="23" t="str">
        <f>IF(COUNTIF( $D$4:$D$4953, $D508 ) = 1, "", "Duplicated")</f>
        <v/>
      </c>
      <c r="B508" s="22" t="s">
        <v>12814</v>
      </c>
      <c r="C508" s="107">
        <v>141000000000004</v>
      </c>
      <c r="D508" s="108" t="str">
        <f>IF(EXACT($C508, ""), B508, CONCATENATE(VLOOKUP($C508, 'REF - InstitutionType'!$B$4:$E$103, 3, FALSE), IF(EXACT(VLOOKUP($C508, 'REF - InstitutionType'!$B$4:$E$103, 3, FALSE), ""), "", " "), $B508, "", VLOOKUP($C508, 'REF - InstitutionType'!$B$4:$E$103,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Years'!$A$2:$G$2826, 5, FALSE))</f>
        <v>Supplier</v>
      </c>
      <c r="H508" s="154" t="str">
        <f>IF(EXACT($F508, ""), "", VLOOKUP($F508, 'RAW EDITED All Years'!$A$2:$G$2826, 6, FALSE))</f>
        <v>Alat, Mesin dan suku cadang</v>
      </c>
      <c r="I508" s="154" t="str">
        <f>IF(EXACT($F508, ""), "", VLOOKUP($F508, 'RAW EDITED All Years'!$A$2:$G$2826, 7, FALSE))</f>
        <v>Water treatment ,service&amp;, suku cadang</v>
      </c>
      <c r="J508" s="110"/>
      <c r="K508" s="110"/>
      <c r="L508" s="63" t="s">
        <v>14275</v>
      </c>
      <c r="N508" s="31">
        <f t="shared" si="18"/>
        <v>123000000000505</v>
      </c>
      <c r="O50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141000000000004::bigint); </v>
      </c>
      <c r="R508" s="33"/>
    </row>
    <row r="509" spans="1:18">
      <c r="A509" s="23" t="str">
        <f>IF(COUNTIF( $D$4:$D$4953, $D509 ) = 1, "", "Duplicated")</f>
        <v/>
      </c>
      <c r="B509" s="22" t="s">
        <v>29807</v>
      </c>
      <c r="C509" s="107">
        <v>141000000000004</v>
      </c>
      <c r="D509" s="108" t="str">
        <f>IF(EXACT($C509, ""), B509, CONCATENATE(VLOOKUP($C509, 'REF - InstitutionType'!$B$4:$E$103, 3, FALSE), IF(EXACT(VLOOKUP($C509, 'REF - InstitutionType'!$B$4:$E$103, 3, FALSE), ""), "", " "), $B509, "", VLOOKUP($C509, 'REF - InstitutionType'!$B$4:$E$103,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Years'!$A$2:$G$2826, 5, FALSE))</f>
        <v>Distributor</v>
      </c>
      <c r="H509" s="154" t="str">
        <f>IF(EXACT($F509, ""), "", VLOOKUP($F509, 'RAW EDITED All Years'!$A$2:$G$2826, 6, FALSE))</f>
        <v>Material OSP</v>
      </c>
      <c r="I509" s="154" t="str">
        <f>IF(EXACT($F509, ""), "", VLOOKUP($F509, 'RAW EDITED All Years'!$A$2:$G$2826, 7, FALSE))</f>
        <v>Pass Without Comment</v>
      </c>
      <c r="J509" s="110"/>
      <c r="K509" s="110"/>
      <c r="L509" s="63" t="s">
        <v>14275</v>
      </c>
      <c r="N509" s="31">
        <f t="shared" si="18"/>
        <v>123000000000506</v>
      </c>
      <c r="O50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141000000000004::bigint); </v>
      </c>
      <c r="R509" s="33"/>
    </row>
    <row r="510" spans="1:18">
      <c r="A510" s="23" t="str">
        <f>IF(COUNTIF( $D$4:$D$4953, $D510 ) = 1, "", "Duplicated")</f>
        <v/>
      </c>
      <c r="B510" s="22" t="s">
        <v>1088</v>
      </c>
      <c r="C510" s="107">
        <v>141000000000004</v>
      </c>
      <c r="D510" s="108" t="str">
        <f>IF(EXACT($C510, ""), B510, CONCATENATE(VLOOKUP($C510, 'REF - InstitutionType'!$B$4:$E$103, 3, FALSE), IF(EXACT(VLOOKUP($C510, 'REF - InstitutionType'!$B$4:$E$103, 3, FALSE), ""), "", " "), $B510, "", VLOOKUP($C510, 'REF - InstitutionType'!$B$4:$E$103,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Years'!$A$2:$G$2826, 5, FALSE))</f>
        <v>""</v>
      </c>
      <c r="H510" s="154">
        <f>IF(EXACT($F510, ""), "", VLOOKUP($F510, 'RAW EDITED All Years'!$A$2:$G$2826, 6, FALSE))</f>
        <v>0</v>
      </c>
      <c r="I510" s="154" t="str">
        <f>IF(EXACT($F510, ""), "", VLOOKUP($F510, 'RAW EDITED All Years'!$A$2:$G$2826, 7, FALSE))</f>
        <v>Pass Without Comment</v>
      </c>
      <c r="J510" s="110"/>
      <c r="K510" s="110"/>
      <c r="L510" s="63" t="s">
        <v>14275</v>
      </c>
      <c r="N510" s="31">
        <f t="shared" si="18"/>
        <v>123000000000507</v>
      </c>
      <c r="O51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141000000000004::bigint); </v>
      </c>
      <c r="R510" s="33"/>
    </row>
    <row r="511" spans="1:18">
      <c r="A511" s="23" t="str">
        <f>IF(COUNTIF( $D$4:$D$4953, $D511 ) = 1, "", "Duplicated")</f>
        <v/>
      </c>
      <c r="B511" s="22" t="s">
        <v>1029</v>
      </c>
      <c r="C511" s="107">
        <v>141000000000004</v>
      </c>
      <c r="D511" s="108" t="str">
        <f>IF(EXACT($C511, ""), B511, CONCATENATE(VLOOKUP($C511, 'REF - InstitutionType'!$B$4:$E$103, 3, FALSE), IF(EXACT(VLOOKUP($C511, 'REF - InstitutionType'!$B$4:$E$103, 3, FALSE), ""), "", " "), $B511, "", VLOOKUP($C511, 'REF - InstitutionType'!$B$4:$E$103,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Years'!$A$2:$G$2826, 5, FALSE))</f>
        <v>Transp</v>
      </c>
      <c r="H511" s="154">
        <f>IF(EXACT($F511, ""), "", VLOOKUP($F511, 'RAW EDITED All Years'!$A$2:$G$2826, 6, FALSE))</f>
        <v>0</v>
      </c>
      <c r="I511" s="154" t="str">
        <f>IF(EXACT($F511, ""), "", VLOOKUP($F511, 'RAW EDITED All Years'!$A$2:$G$2826, 7, FALSE))</f>
        <v>Pass Without Comment</v>
      </c>
      <c r="J511" s="110"/>
      <c r="K511" s="110"/>
      <c r="L511" s="63" t="s">
        <v>14275</v>
      </c>
      <c r="N511" s="31">
        <f t="shared" si="18"/>
        <v>123000000000508</v>
      </c>
      <c r="O51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141000000000004::bigint); </v>
      </c>
      <c r="R511" s="33"/>
    </row>
    <row r="512" spans="1:18">
      <c r="A512" s="23" t="str">
        <f>IF(COUNTIF( $D$4:$D$4953, $D512 ) = 1, "", "Duplicated")</f>
        <v/>
      </c>
      <c r="B512" s="22" t="s">
        <v>10261</v>
      </c>
      <c r="C512" s="107">
        <v>141000000000004</v>
      </c>
      <c r="D512" s="108" t="str">
        <f>IF(EXACT($C512, ""), B512, CONCATENATE(VLOOKUP($C512, 'REF - InstitutionType'!$B$4:$E$103, 3, FALSE), IF(EXACT(VLOOKUP($C512, 'REF - InstitutionType'!$B$4:$E$103, 3, FALSE), ""), "", " "), $B512, "", VLOOKUP($C512, 'REF - InstitutionType'!$B$4:$E$103,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Years'!$A$2:$G$2826, 5, FALSE))</f>
        <v>Transportation</v>
      </c>
      <c r="H512" s="154" t="str">
        <f>IF(EXACT($F512, ""), "", VLOOKUP($F512, 'RAW EDITED All Years'!$A$2:$G$2826, 6, FALSE))</f>
        <v>Trucking</v>
      </c>
      <c r="I512" s="154">
        <f>IF(EXACT($F512, ""), "", VLOOKUP($F512, 'RAW EDITED All Years'!$A$2:$G$2826, 7, FALSE))</f>
        <v>0</v>
      </c>
      <c r="J512" s="110"/>
      <c r="K512" s="110"/>
      <c r="L512" s="63" t="s">
        <v>14275</v>
      </c>
      <c r="N512" s="31">
        <f t="shared" si="18"/>
        <v>123000000000509</v>
      </c>
      <c r="O51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141000000000004::bigint); </v>
      </c>
      <c r="R512" s="33"/>
    </row>
    <row r="513" spans="1:18">
      <c r="A513" s="23" t="str">
        <f>IF(COUNTIF( $D$4:$D$4953, $D513 ) = 1, "", "Duplicated")</f>
        <v/>
      </c>
      <c r="B513" s="22" t="s">
        <v>9264</v>
      </c>
      <c r="C513" s="107">
        <v>141000000000004</v>
      </c>
      <c r="D513" s="108" t="str">
        <f>IF(EXACT($C513, ""), B513, CONCATENATE(VLOOKUP($C513, 'REF - InstitutionType'!$B$4:$E$103, 3, FALSE), IF(EXACT(VLOOKUP($C513, 'REF - InstitutionType'!$B$4:$E$103, 3, FALSE), ""), "", " "), $B513, "", VLOOKUP($C513, 'REF - InstitutionType'!$B$4:$E$103,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Years'!$A$2:$G$2826, 5, FALSE))</f>
        <v>Supplier</v>
      </c>
      <c r="H513" s="154" t="str">
        <f>IF(EXACT($F513, ""), "", VLOOKUP($F513, 'RAW EDITED All Years'!$A$2:$G$2826, 6, FALSE))</f>
        <v>Tiang</v>
      </c>
      <c r="I513" s="154" t="str">
        <f>IF(EXACT($F513, ""), "", VLOOKUP($F513, 'RAW EDITED All Years'!$A$2:$G$2826, 7, FALSE))</f>
        <v>Supplier Tiang PJU</v>
      </c>
      <c r="J513" s="110"/>
      <c r="K513" s="110"/>
      <c r="L513" s="63" t="s">
        <v>14275</v>
      </c>
      <c r="N513" s="31">
        <f t="shared" si="18"/>
        <v>123000000000510</v>
      </c>
      <c r="O51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141000000000004::bigint); </v>
      </c>
      <c r="R513" s="33"/>
    </row>
    <row r="514" spans="1:18">
      <c r="A514" s="23" t="str">
        <f>IF(COUNTIF( $D$4:$D$4953, $D514 ) = 1, "", "Duplicated")</f>
        <v/>
      </c>
      <c r="B514" s="22" t="s">
        <v>29808</v>
      </c>
      <c r="C514" s="107">
        <v>141000000000004</v>
      </c>
      <c r="D514" s="108" t="str">
        <f>IF(EXACT($C514, ""), B514, CONCATENATE(VLOOKUP($C514, 'REF - InstitutionType'!$B$4:$E$103, 3, FALSE), IF(EXACT(VLOOKUP($C514, 'REF - InstitutionType'!$B$4:$E$103, 3, FALSE), ""), "", " "), $B514, "", VLOOKUP($C514, 'REF - InstitutionType'!$B$4:$E$103,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Years'!$A$2:$G$2826, 5, FALSE))</f>
        <v>Survey</v>
      </c>
      <c r="H514" s="154" t="str">
        <f>IF(EXACT($F514, ""), "", VLOOKUP($F514, 'RAW EDITED All Years'!$A$2:$G$2826, 6, FALSE))</f>
        <v>Survey</v>
      </c>
      <c r="I514" s="154" t="str">
        <f>IF(EXACT($F514, ""), "", VLOOKUP($F514, 'RAW EDITED All Years'!$A$2:$G$2826,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18"/>
        <v>123000000000511</v>
      </c>
      <c r="O51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141000000000004::bigint); </v>
      </c>
      <c r="R514" s="33"/>
    </row>
    <row r="515" spans="1:18">
      <c r="A515" s="23" t="str">
        <f>IF(COUNTIF( $D$4:$D$4953, $D515 ) = 1, "", "Duplicated")</f>
        <v/>
      </c>
      <c r="B515" s="22" t="s">
        <v>9029</v>
      </c>
      <c r="C515" s="107">
        <v>141000000000004</v>
      </c>
      <c r="D515" s="108" t="str">
        <f>IF(EXACT($C515, ""), B515, CONCATENATE(VLOOKUP($C515, 'REF - InstitutionType'!$B$4:$E$103, 3, FALSE), IF(EXACT(VLOOKUP($C515, 'REF - InstitutionType'!$B$4:$E$103, 3, FALSE), ""), "", " "), $B515, "", VLOOKUP($C515, 'REF - InstitutionType'!$B$4:$E$103,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Years'!$A$2:$G$2826, 5, FALSE))</f>
        <v>Rental</v>
      </c>
      <c r="H515" s="154" t="str">
        <f>IF(EXACT($F515, ""), "", VLOOKUP($F515, 'RAW EDITED All Years'!$A$2:$G$2826, 6, FALSE))</f>
        <v>Rental Alat Berat</v>
      </c>
      <c r="I515" s="154" t="str">
        <f>IF(EXACT($F515, ""), "", VLOOKUP($F515, 'RAW EDITED All Years'!$A$2:$G$2826, 7, FALSE))</f>
        <v>Rental Barbending &amp; Barcutter</v>
      </c>
      <c r="J515" s="110"/>
      <c r="K515" s="110"/>
      <c r="L515" s="63" t="s">
        <v>14275</v>
      </c>
      <c r="N515" s="31">
        <f t="shared" si="18"/>
        <v>123000000000512</v>
      </c>
      <c r="O51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141000000000004::bigint); </v>
      </c>
      <c r="R515" s="33"/>
    </row>
    <row r="516" spans="1:18">
      <c r="A516" s="23" t="str">
        <f>IF(COUNTIF( $D$4:$D$4953, $D516 ) = 1, "", "Duplicated")</f>
        <v/>
      </c>
      <c r="B516" s="22" t="s">
        <v>6580</v>
      </c>
      <c r="C516" s="107">
        <v>141000000000004</v>
      </c>
      <c r="D516" s="108" t="str">
        <f>IF(EXACT($C516, ""), B516, CONCATENATE(VLOOKUP($C516, 'REF - InstitutionType'!$B$4:$E$103, 3, FALSE), IF(EXACT(VLOOKUP($C516, 'REF - InstitutionType'!$B$4:$E$103, 3, FALSE), ""), "", " "), $B516, "", VLOOKUP($C516, 'REF - InstitutionType'!$B$4:$E$103,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Years'!$A$2:$G$2826, 5, FALSE))</f>
        <v>Insurance Consultant, Guarante</v>
      </c>
      <c r="H516" s="154" t="str">
        <f>IF(EXACT($F516, ""), "", VLOOKUP($F516, 'RAW EDITED All Years'!$A$2:$G$2826, 6, FALSE))</f>
        <v>Overhead</v>
      </c>
      <c r="I516" s="154" t="str">
        <f>IF(EXACT($F516, ""), "", VLOOKUP($F516, 'RAW EDITED All Years'!$A$2:$G$2826, 7, FALSE))</f>
        <v>Asuransi pengganti Aviva</v>
      </c>
      <c r="J516" s="110"/>
      <c r="K516" s="110"/>
      <c r="L516" s="63" t="s">
        <v>14275</v>
      </c>
      <c r="N516" s="31">
        <f t="shared" si="18"/>
        <v>123000000000513</v>
      </c>
      <c r="O51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141000000000004::bigint); </v>
      </c>
      <c r="R516" s="33"/>
    </row>
    <row r="517" spans="1:18">
      <c r="A517" s="23" t="str">
        <f>IF(COUNTIF( $D$4:$D$4953, $D517 ) = 1, "", "Duplicated")</f>
        <v/>
      </c>
      <c r="B517" s="22" t="s">
        <v>29809</v>
      </c>
      <c r="C517" s="107">
        <v>141000000000004</v>
      </c>
      <c r="D517" s="108" t="str">
        <f>IF(EXACT($C517, ""), B517, CONCATENATE(VLOOKUP($C517, 'REF - InstitutionType'!$B$4:$E$103, 3, FALSE), IF(EXACT(VLOOKUP($C517, 'REF - InstitutionType'!$B$4:$E$103, 3, FALSE), ""), "", " "), $B517, "", VLOOKUP($C517, 'REF - InstitutionType'!$B$4:$E$103,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Years'!$A$2:$G$2826, 5, FALSE))</f>
        <v>Supplier Others</v>
      </c>
      <c r="H517" s="154" t="str">
        <f>IF(EXACT($F517, ""), "", VLOOKUP($F517, 'RAW EDITED All Years'!$A$2:$G$2826, 6, FALSE))</f>
        <v>Overhead</v>
      </c>
      <c r="I517" s="154" t="str">
        <f>IF(EXACT($F517, ""), "", VLOOKUP($F517, 'RAW EDITED All Years'!$A$2:$G$2826, 7, FALSE))</f>
        <v>Pass Without Comment</v>
      </c>
      <c r="J517" s="110"/>
      <c r="K517" s="110"/>
      <c r="L517" s="63" t="s">
        <v>14275</v>
      </c>
      <c r="N517" s="31">
        <f t="shared" si="18"/>
        <v>123000000000514</v>
      </c>
      <c r="O51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141000000000004::bigint); </v>
      </c>
      <c r="R517" s="33"/>
    </row>
    <row r="518" spans="1:18">
      <c r="A518" s="23" t="str">
        <f>IF(COUNTIF( $D$4:$D$4953, $D518 ) = 1, "", "Duplicated")</f>
        <v/>
      </c>
      <c r="B518" s="22" t="s">
        <v>29810</v>
      </c>
      <c r="C518" s="107">
        <v>141000000000004</v>
      </c>
      <c r="D518" s="108" t="str">
        <f>IF(EXACT($C518, ""), B518, CONCATENATE(VLOOKUP($C518, 'REF - InstitutionType'!$B$4:$E$103, 3, FALSE), IF(EXACT(VLOOKUP($C518, 'REF - InstitutionType'!$B$4:$E$103, 3, FALSE), ""), "", " "), $B518, "", VLOOKUP($C518, 'REF - InstitutionType'!$B$4:$E$103,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Years'!$A$2:$G$2826, 5, FALSE))</f>
        <v>Supplier</v>
      </c>
      <c r="H518" s="154" t="str">
        <f>IF(EXACT($F518, ""), "", VLOOKUP($F518, 'RAW EDITED All Years'!$A$2:$G$2826, 6, FALSE))</f>
        <v>Stringing</v>
      </c>
      <c r="I518" s="154">
        <f>IF(EXACT($F518, ""), "", VLOOKUP($F518, 'RAW EDITED All Years'!$A$2:$G$2826, 7, FALSE))</f>
        <v>0</v>
      </c>
      <c r="J518" s="110"/>
      <c r="K518" s="110"/>
      <c r="L518" s="63" t="s">
        <v>14275</v>
      </c>
      <c r="N518" s="31">
        <f t="shared" si="18"/>
        <v>123000000000515</v>
      </c>
      <c r="O51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141000000000004::bigint); </v>
      </c>
      <c r="R518" s="33"/>
    </row>
    <row r="519" spans="1:18">
      <c r="A519" s="23" t="str">
        <f>IF(COUNTIF( $D$4:$D$4953, $D519 ) = 1, "", "Duplicated")</f>
        <v/>
      </c>
      <c r="B519" s="22" t="s">
        <v>11687</v>
      </c>
      <c r="C519" s="107">
        <v>141000000000004</v>
      </c>
      <c r="D519" s="108" t="str">
        <f>IF(EXACT($C519, ""), B519, CONCATENATE(VLOOKUP($C519, 'REF - InstitutionType'!$B$4:$E$103, 3, FALSE), IF(EXACT(VLOOKUP($C519, 'REF - InstitutionType'!$B$4:$E$103, 3, FALSE), ""), "", " "), $B519, "", VLOOKUP($C519, 'REF - InstitutionType'!$B$4:$E$103,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Years'!$A$2:$G$2826, 5, FALSE))</f>
        <v>Rental</v>
      </c>
      <c r="H519" s="154" t="str">
        <f>IF(EXACT($F519, ""), "", VLOOKUP($F519, 'RAW EDITED All Years'!$A$2:$G$2826, 6, FALSE))</f>
        <v>Alat Berat</v>
      </c>
      <c r="I519" s="154" t="str">
        <f>IF(EXACT($F519, ""), "", VLOOKUP($F519, 'RAW EDITED All Years'!$A$2:$G$2826, 7, FALSE))</f>
        <v>hammer diesel pilling</v>
      </c>
      <c r="J519" s="110"/>
      <c r="K519" s="110"/>
      <c r="L519" s="63" t="s">
        <v>14275</v>
      </c>
      <c r="N519" s="31">
        <f t="shared" si="18"/>
        <v>123000000000516</v>
      </c>
      <c r="O51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141000000000004::bigint); </v>
      </c>
      <c r="R519" s="33"/>
    </row>
    <row r="520" spans="1:18">
      <c r="A520" s="23" t="str">
        <f>IF(COUNTIF( $D$4:$D$4953, $D520 ) = 1, "", "Duplicated")</f>
        <v/>
      </c>
      <c r="B520" s="22" t="s">
        <v>29811</v>
      </c>
      <c r="C520" s="107">
        <v>141000000000004</v>
      </c>
      <c r="D520" s="108" t="str">
        <f>IF(EXACT($C520, ""), B520, CONCATENATE(VLOOKUP($C520, 'REF - InstitutionType'!$B$4:$E$103, 3, FALSE), IF(EXACT(VLOOKUP($C520, 'REF - InstitutionType'!$B$4:$E$103, 3, FALSE), ""), "", " "), $B520, "", VLOOKUP($C520, 'REF - InstitutionType'!$B$4:$E$103,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Years'!$A$2:$G$2826, 5, FALSE))</f>
        <v>Akli</v>
      </c>
      <c r="H520" s="154">
        <f>IF(EXACT($F520, ""), "", VLOOKUP($F520, 'RAW EDITED All Years'!$A$2:$G$2826, 6, FALSE))</f>
        <v>0</v>
      </c>
      <c r="I520" s="154" t="str">
        <f>IF(EXACT($F520, ""), "", VLOOKUP($F520, 'RAW EDITED All Years'!$A$2:$G$2826, 7, FALSE))</f>
        <v>Pass Without Comment</v>
      </c>
      <c r="J520" s="110"/>
      <c r="K520" s="110"/>
      <c r="L520" s="63" t="s">
        <v>14275</v>
      </c>
      <c r="N520" s="31">
        <f t="shared" ref="N520:N583" si="20" xml:space="preserve"> N519 + IF(EXACT(O520, ""), 0, 1)</f>
        <v>123000000000517</v>
      </c>
      <c r="O520" s="32" t="str">
        <f t="shared" ref="O520:O583" si="21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141000000000004::bigint); </v>
      </c>
      <c r="R520" s="33"/>
    </row>
    <row r="521" spans="1:18">
      <c r="A521" s="23" t="str">
        <f>IF(COUNTIF( $D$4:$D$4953, $D521 ) = 1, "", "Duplicated")</f>
        <v/>
      </c>
      <c r="B521" s="22" t="s">
        <v>497</v>
      </c>
      <c r="C521" s="107">
        <v>141000000000004</v>
      </c>
      <c r="D521" s="108" t="str">
        <f>IF(EXACT($C521, ""), B521, CONCATENATE(VLOOKUP($C521, 'REF - InstitutionType'!$B$4:$E$103, 3, FALSE), IF(EXACT(VLOOKUP($C521, 'REF - InstitutionType'!$B$4:$E$103, 3, FALSE), ""), "", " "), $B521, "", VLOOKUP($C521, 'REF - InstitutionType'!$B$4:$E$103,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Years'!$A$2:$G$2826, 5, FALSE))</f>
        <v>Supplier Material ME</v>
      </c>
      <c r="H521" s="154" t="str">
        <f>IF(EXACT($F521, ""), "", VLOOKUP($F521, 'RAW EDITED All Years'!$A$2:$G$2826, 6, FALSE))</f>
        <v>Alat elektrical</v>
      </c>
      <c r="I521" s="154" t="str">
        <f>IF(EXACT($F521, ""), "", VLOOKUP($F521, 'RAW EDITED All Years'!$A$2:$G$2826, 7, FALSE))</f>
        <v>Pass Without Comment</v>
      </c>
      <c r="J521" s="110"/>
      <c r="K521" s="110"/>
      <c r="L521" s="63" t="s">
        <v>14275</v>
      </c>
      <c r="N521" s="31">
        <f t="shared" si="20"/>
        <v>123000000000518</v>
      </c>
      <c r="O52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141000000000004::bigint); </v>
      </c>
      <c r="R521" s="33"/>
    </row>
    <row r="522" spans="1:18">
      <c r="A522" s="23" t="str">
        <f>IF(COUNTIF( $D$4:$D$4953, $D522 ) = 1, "", "Duplicated")</f>
        <v/>
      </c>
      <c r="B522" s="22" t="s">
        <v>19148</v>
      </c>
      <c r="C522" s="107">
        <v>141000000000004</v>
      </c>
      <c r="D522" s="108" t="str">
        <f>IF(EXACT($C522, ""), B522, CONCATENATE(VLOOKUP($C522, 'REF - InstitutionType'!$B$4:$E$103, 3, FALSE), IF(EXACT(VLOOKUP($C522, 'REF - InstitutionType'!$B$4:$E$103, 3, FALSE), ""), "", " "), $B522, "", VLOOKUP($C522, 'REF - InstitutionType'!$B$4:$E$103, 4, FALSE), IF(EXACT($E522, ""), "", " [a.k.a : "&amp;$E522&amp;"]")))</f>
        <v>PT. Alhadi Berkah Sukses</v>
      </c>
      <c r="E522" s="109"/>
      <c r="F522" s="63" t="s">
        <v>17971</v>
      </c>
      <c r="G522" s="154" t="str">
        <f>IF(EXACT($F522, ""), "", VLOOKUP($F522, 'RAW EDITED All Years'!$A$2:$G$2826, 5, FALSE))</f>
        <v>Supplier Material Civil</v>
      </c>
      <c r="H522" s="154" t="str">
        <f>IF(EXACT($F522, ""), "", VLOOKUP($F522, 'RAW EDITED All Years'!$A$2:$G$2826, 6, FALSE))</f>
        <v>Beton Kontruksi</v>
      </c>
      <c r="I522" s="154" t="str">
        <f>IF(EXACT($F522, ""), "", VLOOKUP($F522, 'RAW EDITED All Years'!$A$2:$G$2826, 7, FALSE))</f>
        <v>Supplier Readymix / Beton Konstruksi (Sales divisi Jayamix)</v>
      </c>
      <c r="J522" s="110"/>
      <c r="K522" s="110"/>
      <c r="L522" s="63" t="s">
        <v>14275</v>
      </c>
      <c r="N522" s="31">
        <f t="shared" si="20"/>
        <v>123000000000519</v>
      </c>
      <c r="O52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141000000000004::bigint); </v>
      </c>
      <c r="R522" s="33"/>
    </row>
    <row r="523" spans="1:18">
      <c r="A523" s="23" t="str">
        <f>IF(COUNTIF( $D$4:$D$4953, $D523 ) = 1, "", "Duplicated")</f>
        <v/>
      </c>
      <c r="B523" s="22" t="s">
        <v>29814</v>
      </c>
      <c r="C523" s="107">
        <v>141000000000004</v>
      </c>
      <c r="D523" s="108" t="str">
        <f>IF(EXACT($C523, ""), B523, CONCATENATE(VLOOKUP($C523, 'REF - InstitutionType'!$B$4:$E$103, 3, FALSE), IF(EXACT(VLOOKUP($C523, 'REF - InstitutionType'!$B$4:$E$103, 3, FALSE), ""), "", " "), $B523, "", VLOOKUP($C523, 'REF - InstitutionType'!$B$4:$E$103,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Years'!$A$2:$G$2826, 5, FALSE))</f>
        <v>Transportation</v>
      </c>
      <c r="H523" s="154" t="str">
        <f>IF(EXACT($F523, ""), "", VLOOKUP($F523, 'RAW EDITED All Years'!$A$2:$G$2826, 6, FALSE))</f>
        <v>Trucking</v>
      </c>
      <c r="I523" s="154">
        <f>IF(EXACT($F523, ""), "", VLOOKUP($F523, 'RAW EDITED All Years'!$A$2:$G$2826, 7, FALSE))</f>
        <v>0</v>
      </c>
      <c r="J523" s="110"/>
      <c r="K523" s="110"/>
      <c r="L523" s="63" t="s">
        <v>14275</v>
      </c>
      <c r="N523" s="31">
        <f t="shared" si="20"/>
        <v>123000000000520</v>
      </c>
      <c r="O52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141000000000004::bigint); </v>
      </c>
      <c r="R523" s="33"/>
    </row>
    <row r="524" spans="1:18">
      <c r="A524" s="23" t="str">
        <f>IF(COUNTIF( $D$4:$D$4953, $D524 ) = 1, "", "Duplicated")</f>
        <v/>
      </c>
      <c r="B524" s="22" t="s">
        <v>4445</v>
      </c>
      <c r="C524" s="107">
        <v>141000000000004</v>
      </c>
      <c r="D524" s="108" t="str">
        <f>IF(EXACT($C524, ""), B524, CONCATENATE(VLOOKUP($C524, 'REF - InstitutionType'!$B$4:$E$103, 3, FALSE), IF(EXACT(VLOOKUP($C524, 'REF - InstitutionType'!$B$4:$E$103, 3, FALSE), ""), "", " "), $B524, "", VLOOKUP($C524, 'REF - InstitutionType'!$B$4:$E$103,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Years'!$A$2:$G$2826, 5, FALSE))</f>
        <v>Supplier Material RF</v>
      </c>
      <c r="H524" s="154" t="str">
        <f>IF(EXACT($F524, ""), "", VLOOKUP($F524, 'RAW EDITED All Years'!$A$2:$G$2826, 6, FALSE))</f>
        <v>Material RF</v>
      </c>
      <c r="I524" s="154" t="str">
        <f>IF(EXACT($F524, ""), "", VLOOKUP($F524, 'RAW EDITED All Years'!$A$2:$G$2826, 7, FALSE))</f>
        <v>Pass Without Comment</v>
      </c>
      <c r="J524" s="110"/>
      <c r="K524" s="110"/>
      <c r="L524" s="63" t="s">
        <v>14275</v>
      </c>
      <c r="N524" s="31">
        <f t="shared" si="20"/>
        <v>123000000000521</v>
      </c>
      <c r="O52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141000000000004::bigint); </v>
      </c>
      <c r="R524" s="33"/>
    </row>
    <row r="525" spans="1:18">
      <c r="A525" s="23" t="str">
        <f>IF(COUNTIF( $D$4:$D$4953, $D525 ) = 1, "", "Duplicated")</f>
        <v/>
      </c>
      <c r="B525" s="22" t="s">
        <v>1217</v>
      </c>
      <c r="C525" s="107">
        <v>141000000000004</v>
      </c>
      <c r="D525" s="108" t="str">
        <f>IF(EXACT($C525, ""), B525, CONCATENATE(VLOOKUP($C525, 'REF - InstitutionType'!$B$4:$E$103, 3, FALSE), IF(EXACT(VLOOKUP($C525, 'REF - InstitutionType'!$B$4:$E$103, 3, FALSE), ""), "", " "), $B525, "", VLOOKUP($C525, 'REF - InstitutionType'!$B$4:$E$103,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Years'!$A$2:$G$2826, 5, FALSE))</f>
        <v>""</v>
      </c>
      <c r="H525" s="154">
        <f>IF(EXACT($F525, ""), "", VLOOKUP($F525, 'RAW EDITED All Years'!$A$2:$G$2826, 6, FALSE))</f>
        <v>0</v>
      </c>
      <c r="I525" s="154" t="str">
        <f>IF(EXACT($F525, ""), "", VLOOKUP($F525, 'RAW EDITED All Years'!$A$2:$G$2826, 7, FALSE))</f>
        <v>Pass Without Comment</v>
      </c>
      <c r="J525" s="110"/>
      <c r="K525" s="110"/>
      <c r="L525" s="63" t="s">
        <v>14275</v>
      </c>
      <c r="N525" s="31">
        <f t="shared" si="20"/>
        <v>123000000000522</v>
      </c>
      <c r="O52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141000000000004::bigint); </v>
      </c>
      <c r="R525" s="33"/>
    </row>
    <row r="526" spans="1:18">
      <c r="A526" s="23" t="str">
        <f>IF(COUNTIF( $D$4:$D$4953, $D526 ) = 1, "", "Duplicated")</f>
        <v/>
      </c>
      <c r="B526" s="22" t="s">
        <v>29812</v>
      </c>
      <c r="C526" s="107">
        <v>141000000000004</v>
      </c>
      <c r="D526" s="108" t="str">
        <f>IF(EXACT($C526, ""), B526, CONCATENATE(VLOOKUP($C526, 'REF - InstitutionType'!$B$4:$E$103, 3, FALSE), IF(EXACT(VLOOKUP($C526, 'REF - InstitutionType'!$B$4:$E$103, 3, FALSE), ""), "", " "), $B526, "", VLOOKUP($C526, 'REF - InstitutionType'!$B$4:$E$103,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Years'!$A$2:$G$2826, 5, FALSE))</f>
        <v>Supplier Others</v>
      </c>
      <c r="H526" s="154" t="str">
        <f>IF(EXACT($F526, ""), "", VLOOKUP($F526, 'RAW EDITED All Years'!$A$2:$G$2826, 6, FALSE))</f>
        <v>Alat elektrical</v>
      </c>
      <c r="I526" s="154" t="str">
        <f>IF(EXACT($F526, ""), "", VLOOKUP($F526, 'RAW EDITED All Years'!$A$2:$G$2826, 7, FALSE))</f>
        <v>Supplier CRP utk GI DOmpu</v>
      </c>
      <c r="J526" s="110"/>
      <c r="K526" s="110"/>
      <c r="L526" s="63" t="s">
        <v>14275</v>
      </c>
      <c r="N526" s="31">
        <f t="shared" si="20"/>
        <v>123000000000523</v>
      </c>
      <c r="O52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141000000000004::bigint); </v>
      </c>
      <c r="R526" s="33"/>
    </row>
    <row r="527" spans="1:18">
      <c r="A527" s="23" t="str">
        <f>IF(COUNTIF( $D$4:$D$4953, $D527 ) = 1, "", "Duplicated")</f>
        <v/>
      </c>
      <c r="B527" s="22" t="s">
        <v>10930</v>
      </c>
      <c r="C527" s="107">
        <v>141000000000004</v>
      </c>
      <c r="D527" s="108" t="str">
        <f>IF(EXACT($C527, ""), B527, CONCATENATE(VLOOKUP($C527, 'REF - InstitutionType'!$B$4:$E$103, 3, FALSE), IF(EXACT(VLOOKUP($C527, 'REF - InstitutionType'!$B$4:$E$103, 3, FALSE), ""), "", " "), $B527, "", VLOOKUP($C527, 'REF - InstitutionType'!$B$4:$E$103,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Years'!$A$2:$G$2826, 5, FALSE))</f>
        <v>Supplier Material RF</v>
      </c>
      <c r="H527" s="154" t="str">
        <f>IF(EXACT($F527, ""), "", VLOOKUP($F527, 'RAW EDITED All Years'!$A$2:$G$2826, 6, FALSE))</f>
        <v>Material RF</v>
      </c>
      <c r="I527" s="154">
        <f>IF(EXACT($F527, ""), "", VLOOKUP($F527, 'RAW EDITED All Years'!$A$2:$G$2826, 7, FALSE))</f>
        <v>0</v>
      </c>
      <c r="J527" s="110"/>
      <c r="K527" s="110"/>
      <c r="L527" s="63" t="s">
        <v>14275</v>
      </c>
      <c r="N527" s="31">
        <f t="shared" si="20"/>
        <v>123000000000524</v>
      </c>
      <c r="O52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141000000000004::bigint); </v>
      </c>
      <c r="R527" s="33"/>
    </row>
    <row r="528" spans="1:18">
      <c r="A528" s="23" t="str">
        <f>IF(COUNTIF( $D$4:$D$4953, $D528 ) = 1, "", "Duplicated")</f>
        <v/>
      </c>
      <c r="B528" s="22" t="s">
        <v>29813</v>
      </c>
      <c r="C528" s="107">
        <v>141000000000004</v>
      </c>
      <c r="D528" s="108" t="str">
        <f>IF(EXACT($C528, ""), B528, CONCATENATE(VLOOKUP($C528, 'REF - InstitutionType'!$B$4:$E$103, 3, FALSE), IF(EXACT(VLOOKUP($C528, 'REF - InstitutionType'!$B$4:$E$103, 3, FALSE), ""), "", " "), $B528, "", VLOOKUP($C528, 'REF - InstitutionType'!$B$4:$E$103,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Years'!$A$2:$G$2826, 5, FALSE))</f>
        <v>Mandor/Subcon</v>
      </c>
      <c r="H528" s="154">
        <f>IF(EXACT($F528, ""), "", VLOOKUP($F528, 'RAW EDITED All Years'!$A$2:$G$2826, 6, FALSE))</f>
        <v>0</v>
      </c>
      <c r="I528" s="154" t="str">
        <f>IF(EXACT($F528, ""), "", VLOOKUP($F528, 'RAW EDITED All Years'!$A$2:$G$2826, 7, FALSE))</f>
        <v>Pass Without Comment</v>
      </c>
      <c r="J528" s="110"/>
      <c r="K528" s="110"/>
      <c r="L528" s="63" t="s">
        <v>14275</v>
      </c>
      <c r="N528" s="31">
        <f t="shared" si="20"/>
        <v>123000000000525</v>
      </c>
      <c r="O52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141000000000004::bigint); </v>
      </c>
      <c r="R528" s="33"/>
    </row>
    <row r="529" spans="1:18">
      <c r="A529" s="23" t="str">
        <f>IF(COUNTIF( $D$4:$D$4953, $D529 ) = 1, "", "Duplicated")</f>
        <v/>
      </c>
      <c r="B529" s="22" t="s">
        <v>19242</v>
      </c>
      <c r="C529" s="107">
        <v>141000000000004</v>
      </c>
      <c r="D529" s="108" t="str">
        <f>IF(EXACT($C529, ""), B529, CONCATENATE(VLOOKUP($C529, 'REF - InstitutionType'!$B$4:$E$103, 3, FALSE), IF(EXACT(VLOOKUP($C529, 'REF - InstitutionType'!$B$4:$E$103, 3, FALSE), ""), "", " "), $B529, "", VLOOKUP($C529, 'REF - InstitutionType'!$B$4:$E$103, 4, FALSE), IF(EXACT($E529, ""), "", " [a.k.a : "&amp;$E529&amp;"]")))</f>
        <v>PT. Amerika Sistem Registrasi Internasional Indonesia</v>
      </c>
      <c r="E529" s="109"/>
      <c r="F529" s="63" t="s">
        <v>17973</v>
      </c>
      <c r="G529" s="154" t="str">
        <f>IF(EXACT($F529, ""), "", VLOOKUP($F529, 'RAW EDITED All Years'!$A$2:$G$2826, 5, FALSE))</f>
        <v>Sertifikasi</v>
      </c>
      <c r="H529" s="154" t="str">
        <f>IF(EXACT($F529, ""), "", VLOOKUP($F529, 'RAW EDITED All Years'!$A$2:$G$2826, 6, FALSE))</f>
        <v>Jasa Sertifikasi</v>
      </c>
      <c r="I529" s="154" t="str">
        <f>IF(EXACT($F529, ""), "", VLOOKUP($F529, 'RAW EDITED All Years'!$A$2:$G$2826,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20"/>
        <v>123000000000526</v>
      </c>
      <c r="O5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141000000000004::bigint); </v>
      </c>
      <c r="R529" s="33"/>
    </row>
    <row r="530" spans="1:18">
      <c r="A530" s="23" t="str">
        <f>IF(COUNTIF( $D$4:$D$4953, $D530 ) = 1, "", "Duplicated")</f>
        <v/>
      </c>
      <c r="B530" s="22" t="s">
        <v>5729</v>
      </c>
      <c r="C530" s="107">
        <v>141000000000004</v>
      </c>
      <c r="D530" s="108" t="str">
        <f>IF(EXACT($C530, ""), B530, CONCATENATE(VLOOKUP($C530, 'REF - InstitutionType'!$B$4:$E$103, 3, FALSE), IF(EXACT(VLOOKUP($C530, 'REF - InstitutionType'!$B$4:$E$103, 3, FALSE), ""), "", " "), $B530, "", VLOOKUP($C530, 'REF - InstitutionType'!$B$4:$E$103,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Years'!$A$2:$G$2826, 5, FALSE))</f>
        <v>Supplier Material ME</v>
      </c>
      <c r="H530" s="154" t="str">
        <f>IF(EXACT($F530, ""), "", VLOOKUP($F530, 'RAW EDITED All Years'!$A$2:$G$2826, 6, FALSE))</f>
        <v>Alat elektrical</v>
      </c>
      <c r="I530" s="154" t="str">
        <f>IF(EXACT($F530, ""), "", VLOOKUP($F530, 'RAW EDITED All Years'!$A$2:$G$2826, 7, FALSE))</f>
        <v>Suplier IED Type</v>
      </c>
      <c r="J530" s="110"/>
      <c r="K530" s="110"/>
      <c r="L530" s="63" t="s">
        <v>14275</v>
      </c>
      <c r="N530" s="31">
        <f t="shared" si="20"/>
        <v>123000000000527</v>
      </c>
      <c r="O5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141000000000004::bigint); </v>
      </c>
      <c r="R530" s="33"/>
    </row>
    <row r="531" spans="1:18">
      <c r="A531" s="23" t="str">
        <f>IF(COUNTIF( $D$4:$D$4953, $D531 ) = 1, "", "Duplicated")</f>
        <v/>
      </c>
      <c r="B531" s="22" t="s">
        <v>13063</v>
      </c>
      <c r="C531" s="107">
        <v>141000000000004</v>
      </c>
      <c r="D531" s="108" t="str">
        <f>IF(EXACT($C531, ""), B531, CONCATENATE(VLOOKUP($C531, 'REF - InstitutionType'!$B$4:$E$103, 3, FALSE), IF(EXACT(VLOOKUP($C531, 'REF - InstitutionType'!$B$4:$E$103, 3, FALSE), ""), "", " "), $B531, "", VLOOKUP($C531, 'REF - InstitutionType'!$B$4:$E$103,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Years'!$A$2:$G$2826, 5, FALSE))</f>
        <v>Distributor</v>
      </c>
      <c r="H531" s="154" t="str">
        <f>IF(EXACT($F531, ""), "", VLOOKUP($F531, 'RAW EDITED All Years'!$A$2:$G$2826, 6, FALSE))</f>
        <v>Steel</v>
      </c>
      <c r="I531" s="154" t="str">
        <f>IF(EXACT($F531, ""), "", VLOOKUP($F531, 'RAW EDITED All Years'!$A$2:$G$2826, 7, FALSE))</f>
        <v>-</v>
      </c>
      <c r="J531" s="110"/>
      <c r="K531" s="110"/>
      <c r="L531" s="63" t="s">
        <v>14275</v>
      </c>
      <c r="N531" s="31">
        <f t="shared" si="20"/>
        <v>123000000000528</v>
      </c>
      <c r="O5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141000000000004::bigint); </v>
      </c>
      <c r="R531" s="33"/>
    </row>
    <row r="532" spans="1:18">
      <c r="A532" s="23" t="str">
        <f>IF(COUNTIF( $D$4:$D$4953, $D532 ) = 1, "", "Duplicated")</f>
        <v/>
      </c>
      <c r="B532" s="22" t="s">
        <v>29815</v>
      </c>
      <c r="C532" s="107">
        <v>141000000000004</v>
      </c>
      <c r="D532" s="108" t="str">
        <f>IF(EXACT($C532, ""), B532, CONCATENATE(VLOOKUP($C532, 'REF - InstitutionType'!$B$4:$E$103, 3, FALSE), IF(EXACT(VLOOKUP($C532, 'REF - InstitutionType'!$B$4:$E$103, 3, FALSE), ""), "", " "), $B532, "", VLOOKUP($C532, 'REF - InstitutionType'!$B$4:$E$103,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Years'!$A$2:$G$2826, 5, FALSE))</f>
        <v>Insurance Consultant, Guarante</v>
      </c>
      <c r="H532" s="154" t="str">
        <f>IF(EXACT($F532, ""), "", VLOOKUP($F532, 'RAW EDITED All Years'!$A$2:$G$2826, 6, FALSE))</f>
        <v>General</v>
      </c>
      <c r="I532" s="154" t="str">
        <f>IF(EXACT($F532, ""), "", VLOOKUP($F532, 'RAW EDITED All Years'!$A$2:$G$2826, 7, FALSE))</f>
        <v>Pengurusan Asuransi untuk Dompu</v>
      </c>
      <c r="J532" s="110"/>
      <c r="K532" s="110"/>
      <c r="L532" s="63" t="s">
        <v>14275</v>
      </c>
      <c r="N532" s="31">
        <f t="shared" si="20"/>
        <v>123000000000529</v>
      </c>
      <c r="O5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141000000000004::bigint); </v>
      </c>
      <c r="R532" s="33"/>
    </row>
    <row r="533" spans="1:18">
      <c r="A533" s="23" t="str">
        <f>IF(COUNTIF( $D$4:$D$4953, $D533 ) = 1, "", "Duplicated")</f>
        <v/>
      </c>
      <c r="B533" s="22" t="s">
        <v>11439</v>
      </c>
      <c r="C533" s="107">
        <v>141000000000004</v>
      </c>
      <c r="D533" s="108" t="str">
        <f>IF(EXACT($C533, ""), B533, CONCATENATE(VLOOKUP($C533, 'REF - InstitutionType'!$B$4:$E$103, 3, FALSE), IF(EXACT(VLOOKUP($C533, 'REF - InstitutionType'!$B$4:$E$103, 3, FALSE), ""), "", " "), $B533, "", VLOOKUP($C533, 'REF - InstitutionType'!$B$4:$E$103,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Years'!$A$2:$G$2826, 5, FALSE))</f>
        <v>Supplier Others</v>
      </c>
      <c r="H533" s="154" t="str">
        <f>IF(EXACT($F533, ""), "", VLOOKUP($F533, 'RAW EDITED All Years'!$A$2:$G$2826, 6, FALSE))</f>
        <v>Bahan Bangunan</v>
      </c>
      <c r="I533" s="154" t="str">
        <f>IF(EXACT($F533, ""), "", VLOOKUP($F533, 'RAW EDITED All Years'!$A$2:$G$2826, 7, FALSE))</f>
        <v>Supplier Material Geotextile</v>
      </c>
      <c r="J533" s="110"/>
      <c r="K533" s="110"/>
      <c r="L533" s="63" t="s">
        <v>14275</v>
      </c>
      <c r="N533" s="31">
        <f t="shared" si="20"/>
        <v>123000000000530</v>
      </c>
      <c r="O5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141000000000004::bigint); </v>
      </c>
      <c r="R533" s="33"/>
    </row>
    <row r="534" spans="1:18">
      <c r="A534" s="23" t="str">
        <f>IF(COUNTIF( $D$4:$D$4953, $D534 ) = 1, "", "Duplicated")</f>
        <v/>
      </c>
      <c r="B534" s="22" t="s">
        <v>13256</v>
      </c>
      <c r="C534" s="107">
        <v>141000000000004</v>
      </c>
      <c r="D534" s="108" t="str">
        <f>IF(EXACT($C534, ""), B534, CONCATENATE(VLOOKUP($C534, 'REF - InstitutionType'!$B$4:$E$103, 3, FALSE), IF(EXACT(VLOOKUP($C534, 'REF - InstitutionType'!$B$4:$E$103, 3, FALSE), ""), "", " "), $B534, "", VLOOKUP($C534, 'REF - InstitutionType'!$B$4:$E$103,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Years'!$A$2:$G$2826, 5, FALSE))</f>
        <v>Pabrik</v>
      </c>
      <c r="H534" s="154" t="str">
        <f>IF(EXACT($F534, ""), "", VLOOKUP($F534, 'RAW EDITED All Years'!$A$2:$G$2826, 6, FALSE))</f>
        <v>Beton Kontruksi</v>
      </c>
      <c r="I534" s="154">
        <f>IF(EXACT($F534, ""), "", VLOOKUP($F534, 'RAW EDITED All Years'!$A$2:$G$2826, 7, FALSE))</f>
        <v>0</v>
      </c>
      <c r="J534" s="110"/>
      <c r="K534" s="110"/>
      <c r="L534" s="63" t="s">
        <v>14275</v>
      </c>
      <c r="N534" s="31">
        <f t="shared" si="20"/>
        <v>123000000000531</v>
      </c>
      <c r="O5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141000000000004::bigint); </v>
      </c>
      <c r="R534" s="33"/>
    </row>
    <row r="535" spans="1:18">
      <c r="A535" s="23" t="str">
        <f>IF(COUNTIF( $D$4:$D$4953, $D535 ) = 1, "", "Duplicated")</f>
        <v/>
      </c>
      <c r="B535" s="22" t="s">
        <v>5890</v>
      </c>
      <c r="C535" s="107">
        <v>141000000000004</v>
      </c>
      <c r="D535" s="108" t="str">
        <f>IF(EXACT($C535, ""), B535, CONCATENATE(VLOOKUP($C535, 'REF - InstitutionType'!$B$4:$E$103, 3, FALSE), IF(EXACT(VLOOKUP($C535, 'REF - InstitutionType'!$B$4:$E$103, 3, FALSE), ""), "", " "), $B535, "", VLOOKUP($C535, 'REF - InstitutionType'!$B$4:$E$103,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Years'!$A$2:$G$2826, 5, FALSE))</f>
        <v>Pemilikan Lahan</v>
      </c>
      <c r="H535" s="154" t="str">
        <f>IF(EXACT($F535, ""), "", VLOOKUP($F535, 'RAW EDITED All Years'!$A$2:$G$2826, 6, FALSE))</f>
        <v>Building Management</v>
      </c>
      <c r="I535" s="154" t="str">
        <f>IF(EXACT($F535, ""), "", VLOOKUP($F535, 'RAW EDITED All Years'!$A$2:$G$2826, 7, FALSE))</f>
        <v xml:space="preserve">BM site Plaza Jembatan Merah Bogor </v>
      </c>
      <c r="J535" s="110"/>
      <c r="K535" s="110"/>
      <c r="L535" s="63" t="s">
        <v>14275</v>
      </c>
      <c r="N535" s="31">
        <f t="shared" si="20"/>
        <v>123000000000532</v>
      </c>
      <c r="O5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141000000000004::bigint); </v>
      </c>
      <c r="R535" s="33"/>
    </row>
    <row r="536" spans="1:18">
      <c r="A536" s="23" t="str">
        <f>IF(COUNTIF( $D$4:$D$4953, $D536 ) = 1, "", "Duplicated")</f>
        <v/>
      </c>
      <c r="B536" s="22" t="s">
        <v>29816</v>
      </c>
      <c r="C536" s="107">
        <v>141000000000004</v>
      </c>
      <c r="D536" s="108" t="str">
        <f>IF(EXACT($C536, ""), B536, CONCATENATE(VLOOKUP($C536, 'REF - InstitutionType'!$B$4:$E$103, 3, FALSE), IF(EXACT(VLOOKUP($C536, 'REF - InstitutionType'!$B$4:$E$103, 3, FALSE), ""), "", " "), $B536, "", VLOOKUP($C536, 'REF - InstitutionType'!$B$4:$E$103,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Years'!$A$2:$G$2826, 5, FALSE))</f>
        <v>Supplier</v>
      </c>
      <c r="H536" s="154" t="str">
        <f>IF(EXACT($F536, ""), "", VLOOKUP($F536, 'RAW EDITED All Years'!$A$2:$G$2826, 6, FALSE))</f>
        <v>Tanaman &amp; Rumput</v>
      </c>
      <c r="I536" s="154" t="str">
        <f>IF(EXACT($F536, ""), "", VLOOKUP($F536, 'RAW EDITED All Years'!$A$2:$G$2826, 7, FALSE))</f>
        <v>Supplier Tanaman dan Rumput</v>
      </c>
      <c r="J536" s="110"/>
      <c r="K536" s="110"/>
      <c r="L536" s="63" t="s">
        <v>14275</v>
      </c>
      <c r="N536" s="31">
        <f t="shared" si="20"/>
        <v>123000000000533</v>
      </c>
      <c r="O5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141000000000004::bigint); </v>
      </c>
      <c r="R536" s="33"/>
    </row>
    <row r="537" spans="1:18">
      <c r="A537" s="23" t="str">
        <f>IF(COUNTIF( $D$4:$D$4953, $D537 ) = 1, "", "Duplicated")</f>
        <v/>
      </c>
      <c r="B537" s="22" t="s">
        <v>29817</v>
      </c>
      <c r="C537" s="107">
        <v>141000000000004</v>
      </c>
      <c r="D537" s="108" t="str">
        <f>IF(EXACT($C537, ""), B537, CONCATENATE(VLOOKUP($C537, 'REF - InstitutionType'!$B$4:$E$103, 3, FALSE), IF(EXACT(VLOOKUP($C537, 'REF - InstitutionType'!$B$4:$E$103, 3, FALSE), ""), "", " "), $B537, "", VLOOKUP($C537, 'REF - InstitutionType'!$B$4:$E$103,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Years'!$A$2:$G$2826, 5, FALSE))</f>
        <v>Supplier Material RF</v>
      </c>
      <c r="H537" s="154" t="str">
        <f>IF(EXACT($F537, ""), "", VLOOKUP($F537, 'RAW EDITED All Years'!$A$2:$G$2826, 6, FALSE))</f>
        <v>Material RF</v>
      </c>
      <c r="I537" s="154" t="str">
        <f>IF(EXACT($F537, ""), "", VLOOKUP($F537, 'RAW EDITED All Years'!$A$2:$G$2826, 7, FALSE))</f>
        <v>Pass Without Comment</v>
      </c>
      <c r="J537" s="110"/>
      <c r="K537" s="110"/>
      <c r="L537" s="63" t="s">
        <v>14275</v>
      </c>
      <c r="N537" s="31">
        <f t="shared" si="20"/>
        <v>123000000000534</v>
      </c>
      <c r="O5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141000000000004::bigint); </v>
      </c>
      <c r="R537" s="33"/>
    </row>
    <row r="538" spans="1:18">
      <c r="A538" s="23" t="str">
        <f>IF(COUNTIF( $D$4:$D$4953, $D538 ) = 1, "", "Duplicated")</f>
        <v/>
      </c>
      <c r="B538" s="22" t="s">
        <v>854</v>
      </c>
      <c r="C538" s="107">
        <v>141000000000004</v>
      </c>
      <c r="D538" s="108" t="str">
        <f>IF(EXACT($C538, ""), B538, CONCATENATE(VLOOKUP($C538, 'REF - InstitutionType'!$B$4:$E$103, 3, FALSE), IF(EXACT(VLOOKUP($C538, 'REF - InstitutionType'!$B$4:$E$103, 3, FALSE), ""), "", " "), $B538, "", VLOOKUP($C538, 'REF - InstitutionType'!$B$4:$E$103,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Years'!$A$2:$G$2826, 5, FALSE))</f>
        <v>""</v>
      </c>
      <c r="H538" s="154">
        <f>IF(EXACT($F538, ""), "", VLOOKUP($F538, 'RAW EDITED All Years'!$A$2:$G$2826, 6, FALSE))</f>
        <v>0</v>
      </c>
      <c r="I538" s="154" t="str">
        <f>IF(EXACT($F538, ""), "", VLOOKUP($F538, 'RAW EDITED All Years'!$A$2:$G$2826, 7, FALSE))</f>
        <v>Pass Without Comment</v>
      </c>
      <c r="J538" s="110"/>
      <c r="K538" s="110"/>
      <c r="L538" s="63" t="s">
        <v>14275</v>
      </c>
      <c r="N538" s="31">
        <f t="shared" si="20"/>
        <v>123000000000535</v>
      </c>
      <c r="O5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141000000000004::bigint); </v>
      </c>
      <c r="R538" s="33"/>
    </row>
    <row r="539" spans="1:18">
      <c r="A539" s="23" t="str">
        <f>IF(COUNTIF( $D$4:$D$4953, $D539 ) = 1, "", "Duplicated")</f>
        <v/>
      </c>
      <c r="B539" s="22" t="s">
        <v>11710</v>
      </c>
      <c r="C539" s="107">
        <v>141000000000004</v>
      </c>
      <c r="D539" s="108" t="str">
        <f>IF(EXACT($C539, ""), B539, CONCATENATE(VLOOKUP($C539, 'REF - InstitutionType'!$B$4:$E$103, 3, FALSE), IF(EXACT(VLOOKUP($C539, 'REF - InstitutionType'!$B$4:$E$103, 3, FALSE), ""), "", " "), $B539, "", VLOOKUP($C539, 'REF - InstitutionType'!$B$4:$E$103,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Years'!$A$2:$G$2826, 5, FALSE))</f>
        <v>Workshop</v>
      </c>
      <c r="H539" s="154" t="str">
        <f>IF(EXACT($F539, ""), "", VLOOKUP($F539, 'RAW EDITED All Years'!$A$2:$G$2826, 6, FALSE))</f>
        <v>Plate Identitas</v>
      </c>
      <c r="I539" s="154" t="str">
        <f>IF(EXACT($F539, ""), "", VLOOKUP($F539, 'RAW EDITED All Years'!$A$2:$G$2826, 7, FALSE))</f>
        <v>Supplier Number Plate &amp; Danger Plate</v>
      </c>
      <c r="J539" s="110"/>
      <c r="K539" s="110"/>
      <c r="L539" s="63" t="s">
        <v>14275</v>
      </c>
      <c r="N539" s="31">
        <f t="shared" si="20"/>
        <v>123000000000536</v>
      </c>
      <c r="O5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141000000000004::bigint); </v>
      </c>
      <c r="R539" s="33"/>
    </row>
    <row r="540" spans="1:18">
      <c r="A540" s="23" t="str">
        <f>IF(COUNTIF( $D$4:$D$4953, $D540 ) = 1, "", "Duplicated")</f>
        <v/>
      </c>
      <c r="B540" s="22" t="s">
        <v>29819</v>
      </c>
      <c r="C540" s="107">
        <v>141000000000004</v>
      </c>
      <c r="D540" s="108" t="str">
        <f>IF(EXACT($C540, ""), B540, CONCATENATE(VLOOKUP($C540, 'REF - InstitutionType'!$B$4:$E$103, 3, FALSE), IF(EXACT(VLOOKUP($C540, 'REF - InstitutionType'!$B$4:$E$103, 3, FALSE), ""), "", " "), $B540, "", VLOOKUP($C540, 'REF - InstitutionType'!$B$4:$E$103,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Years'!$A$2:$G$2826, 5, FALSE))</f>
        <v>Distributor</v>
      </c>
      <c r="H540" s="154" t="str">
        <f>IF(EXACT($F540, ""), "", VLOOKUP($F540, 'RAW EDITED All Years'!$A$2:$G$2826, 6, FALSE))</f>
        <v>Bahan Bakar Minyak</v>
      </c>
      <c r="I540" s="154">
        <f>IF(EXACT($F540, ""), "", VLOOKUP($F540, 'RAW EDITED All Years'!$A$2:$G$2826, 7, FALSE))</f>
        <v>0</v>
      </c>
      <c r="J540" s="110"/>
      <c r="K540" s="110"/>
      <c r="L540" s="63" t="s">
        <v>14275</v>
      </c>
      <c r="N540" s="31">
        <f t="shared" si="20"/>
        <v>123000000000537</v>
      </c>
      <c r="O5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141000000000004::bigint); </v>
      </c>
      <c r="R540" s="33"/>
    </row>
    <row r="541" spans="1:18">
      <c r="A541" s="23" t="str">
        <f>IF(COUNTIF( $D$4:$D$4953, $D541 ) = 1, "", "Duplicated")</f>
        <v/>
      </c>
      <c r="B541" s="22" t="s">
        <v>19444</v>
      </c>
      <c r="C541" s="107">
        <v>141000000000004</v>
      </c>
      <c r="D541" s="108" t="str">
        <f>IF(EXACT($C541, ""), B541, CONCATENATE(VLOOKUP($C541, 'REF - InstitutionType'!$B$4:$E$103, 3, FALSE), IF(EXACT(VLOOKUP($C541, 'REF - InstitutionType'!$B$4:$E$103, 3, FALSE), ""), "", " "), $B541, "", VLOOKUP($C541, 'REF - InstitutionType'!$B$4:$E$103, 4, FALSE), IF(EXACT($E541, ""), "", " [a.k.a : "&amp;$E541&amp;"]")))</f>
        <v>PT. Anugrah Ilahi Persada</v>
      </c>
      <c r="E541" s="109"/>
      <c r="F541" s="63" t="s">
        <v>17981</v>
      </c>
      <c r="G541" s="154" t="str">
        <f>IF(EXACT($F541, ""), "", VLOOKUP($F541, 'RAW EDITED All Years'!$A$2:$G$2826, 5, FALSE))</f>
        <v>Pabrik</v>
      </c>
      <c r="H541" s="154" t="str">
        <f>IF(EXACT($F541, ""), "", VLOOKUP($F541, 'RAW EDITED All Years'!$A$2:$G$2826, 6, FALSE))</f>
        <v>Steel Fabricator</v>
      </c>
      <c r="I541" s="154">
        <f>IF(EXACT($F541, ""), "", VLOOKUP($F541, 'RAW EDITED All Years'!$A$2:$G$2826, 7, FALSE))</f>
        <v>0</v>
      </c>
      <c r="J541" s="110"/>
      <c r="K541" s="110"/>
      <c r="L541" s="63" t="s">
        <v>14275</v>
      </c>
      <c r="N541" s="31">
        <f t="shared" si="20"/>
        <v>123000000000538</v>
      </c>
      <c r="O5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141000000000004::bigint); </v>
      </c>
      <c r="R541" s="33"/>
    </row>
    <row r="542" spans="1:18">
      <c r="A542" s="23" t="str">
        <f>IF(COUNTIF( $D$4:$D$4953, $D542 ) = 1, "", "Duplicated")</f>
        <v/>
      </c>
      <c r="B542" s="22" t="s">
        <v>29818</v>
      </c>
      <c r="C542" s="107">
        <v>141000000000004</v>
      </c>
      <c r="D542" s="108" t="str">
        <f>IF(EXACT($C542, ""), B542, CONCATENATE(VLOOKUP($C542, 'REF - InstitutionType'!$B$4:$E$103, 3, FALSE), IF(EXACT(VLOOKUP($C542, 'REF - InstitutionType'!$B$4:$E$103, 3, FALSE), ""), "", " "), $B542, "", VLOOKUP($C542, 'REF - InstitutionType'!$B$4:$E$103,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Years'!$A$2:$G$2826, 5, FALSE))</f>
        <v>Supplier Others</v>
      </c>
      <c r="H542" s="154">
        <f>IF(EXACT($F542, ""), "", VLOOKUP($F542, 'RAW EDITED All Years'!$A$2:$G$2826, 6, FALSE))</f>
        <v>0</v>
      </c>
      <c r="I542" s="154" t="str">
        <f>IF(EXACT($F542, ""), "", VLOOKUP($F542, 'RAW EDITED All Years'!$A$2:$G$2826, 7, FALSE))</f>
        <v>Pass Without Comment</v>
      </c>
      <c r="J542" s="110"/>
      <c r="K542" s="110"/>
      <c r="L542" s="63" t="s">
        <v>14275</v>
      </c>
      <c r="N542" s="31">
        <f t="shared" si="20"/>
        <v>123000000000539</v>
      </c>
      <c r="O5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141000000000004::bigint); </v>
      </c>
      <c r="R542" s="33"/>
    </row>
    <row r="543" spans="1:18">
      <c r="A543" s="23" t="str">
        <f>IF(COUNTIF( $D$4:$D$4953, $D543 ) = 1, "", "Duplicated")</f>
        <v/>
      </c>
      <c r="B543" s="22" t="s">
        <v>19459</v>
      </c>
      <c r="C543" s="107">
        <v>141000000000004</v>
      </c>
      <c r="D543" s="108" t="str">
        <f>IF(EXACT($C543, ""), B543, CONCATENATE(VLOOKUP($C543, 'REF - InstitutionType'!$B$4:$E$103, 3, FALSE), IF(EXACT(VLOOKUP($C543, 'REF - InstitutionType'!$B$4:$E$103, 3, FALSE), ""), "", " "), $B543, "", VLOOKUP($C543, 'REF - InstitutionType'!$B$4:$E$103, 4, FALSE), IF(EXACT($E543, ""), "", " [a.k.a : "&amp;$E543&amp;"]")))</f>
        <v>PT. Anugrah Sukses Metal Indonesia</v>
      </c>
      <c r="E543" s="109"/>
      <c r="F543" s="63" t="s">
        <v>17982</v>
      </c>
      <c r="G543" s="154" t="str">
        <f>IF(EXACT($F543, ""), "", VLOOKUP($F543, 'RAW EDITED All Years'!$A$2:$G$2826, 5, FALSE))</f>
        <v>Pabrik</v>
      </c>
      <c r="H543" s="154" t="str">
        <f>IF(EXACT($F543, ""), "", VLOOKUP($F543, 'RAW EDITED All Years'!$A$2:$G$2826, 6, FALSE))</f>
        <v>Steel Fabricator</v>
      </c>
      <c r="I543" s="154">
        <f>IF(EXACT($F543, ""), "", VLOOKUP($F543, 'RAW EDITED All Years'!$A$2:$G$2826, 7, FALSE))</f>
        <v>0</v>
      </c>
      <c r="J543" s="110"/>
      <c r="K543" s="110"/>
      <c r="L543" s="63" t="s">
        <v>14275</v>
      </c>
      <c r="N543" s="31">
        <f t="shared" si="20"/>
        <v>123000000000540</v>
      </c>
      <c r="O5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141000000000004::bigint); </v>
      </c>
      <c r="R543" s="33"/>
    </row>
    <row r="544" spans="1:18">
      <c r="A544" s="23" t="str">
        <f>IF(COUNTIF( $D$4:$D$4953, $D544 ) = 1, "", "Duplicated")</f>
        <v/>
      </c>
      <c r="B544" s="22" t="s">
        <v>4193</v>
      </c>
      <c r="C544" s="107">
        <v>141000000000004</v>
      </c>
      <c r="D544" s="108" t="str">
        <f>IF(EXACT($C544, ""), B544, CONCATENATE(VLOOKUP($C544, 'REF - InstitutionType'!$B$4:$E$103, 3, FALSE), IF(EXACT(VLOOKUP($C544, 'REF - InstitutionType'!$B$4:$E$103, 3, FALSE), ""), "", " "), $B544, "", VLOOKUP($C544, 'REF - InstitutionType'!$B$4:$E$103,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Years'!$A$2:$G$2826, 5, FALSE))</f>
        <v>Supplier Others</v>
      </c>
      <c r="H544" s="154">
        <f>IF(EXACT($F544, ""), "", VLOOKUP($F544, 'RAW EDITED All Years'!$A$2:$G$2826, 6, FALSE))</f>
        <v>0</v>
      </c>
      <c r="I544" s="154" t="str">
        <f>IF(EXACT($F544, ""), "", VLOOKUP($F544, 'RAW EDITED All Years'!$A$2:$G$2826, 7, FALSE))</f>
        <v>Pass Without Comment</v>
      </c>
      <c r="J544" s="110"/>
      <c r="K544" s="110"/>
      <c r="L544" s="63" t="s">
        <v>14275</v>
      </c>
      <c r="N544" s="31">
        <f t="shared" si="20"/>
        <v>123000000000541</v>
      </c>
      <c r="O5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141000000000004::bigint); </v>
      </c>
      <c r="R544" s="33"/>
    </row>
    <row r="545" spans="1:18">
      <c r="A545" s="23" t="str">
        <f>IF(COUNTIF( $D$4:$D$4953, $D545 ) = 1, "", "Duplicated")</f>
        <v/>
      </c>
      <c r="B545" s="22" t="s">
        <v>6214</v>
      </c>
      <c r="C545" s="107">
        <v>141000000000004</v>
      </c>
      <c r="D545" s="108" t="str">
        <f>IF(EXACT($C545, ""), B545, CONCATENATE(VLOOKUP($C545, 'REF - InstitutionType'!$B$4:$E$103, 3, FALSE), IF(EXACT(VLOOKUP($C545, 'REF - InstitutionType'!$B$4:$E$103, 3, FALSE), ""), "", " "), $B545, "", VLOOKUP($C545, 'REF - InstitutionType'!$B$4:$E$103,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Years'!$A$2:$G$2826, 5, FALSE))</f>
        <v>Mandor/Subcon</v>
      </c>
      <c r="H545" s="154" t="str">
        <f>IF(EXACT($F545, ""), "", VLOOKUP($F545, 'RAW EDITED All Years'!$A$2:$G$2826, 6, FALSE))</f>
        <v>Mandor Civil</v>
      </c>
      <c r="I545" s="154" t="str">
        <f>IF(EXACT($F545, ""), "", VLOOKUP($F545, 'RAW EDITED All Years'!$A$2:$G$2826, 7, FALSE))</f>
        <v>Subkon dan Suppler CME</v>
      </c>
      <c r="J545" s="110"/>
      <c r="K545" s="110"/>
      <c r="L545" s="63" t="s">
        <v>14275</v>
      </c>
      <c r="N545" s="31">
        <f t="shared" si="20"/>
        <v>123000000000542</v>
      </c>
      <c r="O5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141000000000004::bigint); </v>
      </c>
      <c r="R545" s="33"/>
    </row>
    <row r="546" spans="1:18">
      <c r="A546" s="23" t="str">
        <f>IF(COUNTIF( $D$4:$D$4953, $D546 ) = 1, "", "Duplicated")</f>
        <v/>
      </c>
      <c r="B546" s="22" t="s">
        <v>29875</v>
      </c>
      <c r="C546" s="107">
        <v>141000000000004</v>
      </c>
      <c r="D546" s="108" t="str">
        <f>IF(EXACT($C546, ""), B546, CONCATENATE(VLOOKUP($C546, 'REF - InstitutionType'!$B$4:$E$103, 3, FALSE), IF(EXACT(VLOOKUP($C546, 'REF - InstitutionType'!$B$4:$E$103, 3, FALSE), ""), "", " "), $B546, "", VLOOKUP($C546, 'REF - InstitutionType'!$B$4:$E$103,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Years'!$A$2:$G$2826, 5, FALSE))</f>
        <v>Mandor/Subcon</v>
      </c>
      <c r="H546" s="154" t="str">
        <f>IF(EXACT($F546, ""), "", VLOOKUP($F546, 'RAW EDITED All Years'!$A$2:$G$2826, 6, FALSE))</f>
        <v>Sub Cont OSP</v>
      </c>
      <c r="I546" s="154" t="str">
        <f>IF(EXACT($F546, ""), "", VLOOKUP($F546, 'RAW EDITED All Years'!$A$2:$G$2826, 7, FALSE))</f>
        <v>Pass Without Comment</v>
      </c>
      <c r="J546" s="110"/>
      <c r="K546" s="110"/>
      <c r="L546" s="63" t="s">
        <v>14275</v>
      </c>
      <c r="N546" s="31">
        <f t="shared" si="20"/>
        <v>123000000000543</v>
      </c>
      <c r="O5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141000000000004::bigint); </v>
      </c>
      <c r="R546" s="33"/>
    </row>
    <row r="547" spans="1:18">
      <c r="A547" s="23" t="str">
        <f>IF(COUNTIF( $D$4:$D$4953, $D547 ) = 1, "", "Duplicated")</f>
        <v/>
      </c>
      <c r="B547" s="22" t="s">
        <v>19593</v>
      </c>
      <c r="C547" s="107">
        <v>141000000000004</v>
      </c>
      <c r="D547" s="108" t="str">
        <f>IF(EXACT($C547, ""), B547, CONCATENATE(VLOOKUP($C547, 'REF - InstitutionType'!$B$4:$E$103, 3, FALSE), IF(EXACT(VLOOKUP($C547, 'REF - InstitutionType'!$B$4:$E$103, 3, FALSE), ""), "", " "), $B547, "", VLOOKUP($C547, 'REF - InstitutionType'!$B$4:$E$103, 4, FALSE), IF(EXACT($E547, ""), "", " [a.k.a : "&amp;$E547&amp;"]")))</f>
        <v>PT. Arista Karya Abadi</v>
      </c>
      <c r="E547" s="109"/>
      <c r="F547" s="63" t="s">
        <v>17986</v>
      </c>
      <c r="G547" s="154" t="str">
        <f>IF(EXACT($F547, ""), "", VLOOKUP($F547, 'RAW EDITED All Years'!$A$2:$G$2826, 5, FALSE))</f>
        <v>Supplier Others</v>
      </c>
      <c r="H547" s="154" t="str">
        <f>IF(EXACT($F547, ""), "", VLOOKUP($F547, 'RAW EDITED All Years'!$A$2:$G$2826, 6, FALSE))</f>
        <v>mobil</v>
      </c>
      <c r="I547" s="154">
        <f>IF(EXACT($F547, ""), "", VLOOKUP($F547, 'RAW EDITED All Years'!$A$2:$G$2826, 7, FALSE))</f>
        <v>0</v>
      </c>
      <c r="J547" s="110"/>
      <c r="K547" s="110"/>
      <c r="L547" s="63" t="s">
        <v>14275</v>
      </c>
      <c r="N547" s="31">
        <f t="shared" si="20"/>
        <v>123000000000544</v>
      </c>
      <c r="O5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141000000000004::bigint); </v>
      </c>
      <c r="R547" s="33"/>
    </row>
    <row r="548" spans="1:18">
      <c r="A548" s="23" t="str">
        <f>IF(COUNTIF( $D$4:$D$4953, $D548 ) = 1, "", "Duplicated")</f>
        <v/>
      </c>
      <c r="B548" s="22" t="s">
        <v>3151</v>
      </c>
      <c r="C548" s="107">
        <v>141000000000004</v>
      </c>
      <c r="D548" s="108" t="str">
        <f>IF(EXACT($C548, ""), B548, CONCATENATE(VLOOKUP($C548, 'REF - InstitutionType'!$B$4:$E$103, 3, FALSE), IF(EXACT(VLOOKUP($C548, 'REF - InstitutionType'!$B$4:$E$103, 3, FALSE), ""), "", " "), $B548, "", VLOOKUP($C548, 'REF - InstitutionType'!$B$4:$E$103,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Years'!$A$2:$G$2826, 5, FALSE))</f>
        <v>Supplier Others</v>
      </c>
      <c r="H548" s="154">
        <f>IF(EXACT($F548, ""), "", VLOOKUP($F548, 'RAW EDITED All Years'!$A$2:$G$2826, 6, FALSE))</f>
        <v>0</v>
      </c>
      <c r="I548" s="154" t="str">
        <f>IF(EXACT($F548, ""), "", VLOOKUP($F548, 'RAW EDITED All Years'!$A$2:$G$2826, 7, FALSE))</f>
        <v>Pass Without Comment</v>
      </c>
      <c r="J548" s="110"/>
      <c r="K548" s="110"/>
      <c r="L548" s="63" t="s">
        <v>14275</v>
      </c>
      <c r="N548" s="31">
        <f t="shared" si="20"/>
        <v>123000000000545</v>
      </c>
      <c r="O5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141000000000004::bigint); </v>
      </c>
      <c r="R548" s="33"/>
    </row>
    <row r="549" spans="1:18">
      <c r="A549" s="23" t="str">
        <f>IF(COUNTIF( $D$4:$D$4953, $D549 ) = 1, "", "Duplicated")</f>
        <v/>
      </c>
      <c r="B549" s="22" t="s">
        <v>29999</v>
      </c>
      <c r="C549" s="107">
        <v>141000000000004</v>
      </c>
      <c r="D549" s="108" t="str">
        <f>IF(EXACT($C549, ""), B549, CONCATENATE(VLOOKUP($C549, 'REF - InstitutionType'!$B$4:$E$103, 3, FALSE), IF(EXACT(VLOOKUP($C549, 'REF - InstitutionType'!$B$4:$E$103, 3, FALSE), ""), "", " "), $B549, "", VLOOKUP($C549, 'REF - InstitutionType'!$B$4:$E$103, 4, FALSE), IF(EXACT($E549, ""), "", " [a.k.a : "&amp;$E549&amp;"]")))</f>
        <v>PT. Arta Global Anugerah</v>
      </c>
      <c r="E549" s="109"/>
      <c r="F549" s="63" t="s">
        <v>17990</v>
      </c>
      <c r="G549" s="154" t="str">
        <f>IF(EXACT($F549, ""), "", VLOOKUP($F549, 'RAW EDITED All Years'!$A$2:$G$2826, 5, FALSE))</f>
        <v>Supplier</v>
      </c>
      <c r="H549" s="154" t="str">
        <f>IF(EXACT($F549, ""), "", VLOOKUP($F549, 'RAW EDITED All Years'!$A$2:$G$2826, 6, FALSE))</f>
        <v>Kabel</v>
      </c>
      <c r="I549" s="154" t="str">
        <f>IF(EXACT($F549, ""), "", VLOOKUP($F549, 'RAW EDITED All Years'!$A$2:$G$2826, 7, FALSE))</f>
        <v xml:space="preserve">Supplier Kabel </v>
      </c>
      <c r="J549" s="110"/>
      <c r="K549" s="110"/>
      <c r="L549" s="63" t="s">
        <v>14275</v>
      </c>
      <c r="N549" s="31">
        <f t="shared" si="20"/>
        <v>123000000000546</v>
      </c>
      <c r="O5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141000000000004::bigint); </v>
      </c>
      <c r="R549" s="33"/>
    </row>
    <row r="550" spans="1:18">
      <c r="A550" s="23" t="str">
        <f>IF(COUNTIF( $D$4:$D$4953, $D550 ) = 1, "", "Duplicated")</f>
        <v/>
      </c>
      <c r="B550" s="22" t="s">
        <v>19635</v>
      </c>
      <c r="C550" s="107">
        <v>141000000000004</v>
      </c>
      <c r="D550" s="108" t="str">
        <f>IF(EXACT($C550, ""), B550, CONCATENATE(VLOOKUP($C550, 'REF - InstitutionType'!$B$4:$E$103, 3, FALSE), IF(EXACT(VLOOKUP($C550, 'REF - InstitutionType'!$B$4:$E$103, 3, FALSE), ""), "", " "), $B550, "", VLOOKUP($C550, 'REF - InstitutionType'!$B$4:$E$103, 4, FALSE), IF(EXACT($E550, ""), "", " [a.k.a : "&amp;$E550&amp;"]")))</f>
        <v>PT. Arthanindo Cemerlang</v>
      </c>
      <c r="E550" s="109"/>
      <c r="F550" s="63" t="s">
        <v>17991</v>
      </c>
      <c r="G550" s="154" t="str">
        <f>IF(EXACT($F550, ""), "", VLOOKUP($F550, 'RAW EDITED All Years'!$A$2:$G$2826, 5, FALSE))</f>
        <v>Pabrik</v>
      </c>
      <c r="H550" s="154" t="str">
        <f>IF(EXACT($F550, ""), "", VLOOKUP($F550, 'RAW EDITED All Years'!$A$2:$G$2826, 6, FALSE))</f>
        <v>Steel</v>
      </c>
      <c r="I550" s="154">
        <f>IF(EXACT($F550, ""), "", VLOOKUP($F550, 'RAW EDITED All Years'!$A$2:$G$2826, 7, FALSE))</f>
        <v>0</v>
      </c>
      <c r="J550" s="110"/>
      <c r="K550" s="110"/>
      <c r="L550" s="63" t="s">
        <v>14275</v>
      </c>
      <c r="N550" s="31">
        <f t="shared" si="20"/>
        <v>123000000000547</v>
      </c>
      <c r="O5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141000000000004::bigint); </v>
      </c>
      <c r="R550" s="33"/>
    </row>
    <row r="551" spans="1:18">
      <c r="A551" s="23" t="str">
        <f>IF(COUNTIF( $D$4:$D$4953, $D551 ) = 1, "", "Duplicated")</f>
        <v/>
      </c>
      <c r="B551" s="22" t="s">
        <v>29876</v>
      </c>
      <c r="C551" s="107">
        <v>141000000000004</v>
      </c>
      <c r="D551" s="108" t="str">
        <f>IF(EXACT($C551, ""), B551, CONCATENATE(VLOOKUP($C551, 'REF - InstitutionType'!$B$4:$E$103, 3, FALSE), IF(EXACT(VLOOKUP($C551, 'REF - InstitutionType'!$B$4:$E$103, 3, FALSE), ""), "", " "), $B551, "", VLOOKUP($C551, 'REF - InstitutionType'!$B$4:$E$103,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Years'!$A$2:$G$2826, 5, FALSE))</f>
        <v>Supplier Others</v>
      </c>
      <c r="H551" s="154">
        <f>IF(EXACT($F551, ""), "", VLOOKUP($F551, 'RAW EDITED All Years'!$A$2:$G$2826, 6, FALSE))</f>
        <v>0</v>
      </c>
      <c r="I551" s="154" t="str">
        <f>IF(EXACT($F551, ""), "", VLOOKUP($F551, 'RAW EDITED All Years'!$A$2:$G$2826, 7, FALSE))</f>
        <v>Pass Without Comment</v>
      </c>
      <c r="J551" s="110"/>
      <c r="K551" s="110"/>
      <c r="L551" s="63" t="s">
        <v>14275</v>
      </c>
      <c r="N551" s="31">
        <f t="shared" si="20"/>
        <v>123000000000548</v>
      </c>
      <c r="O5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141000000000004::bigint); </v>
      </c>
      <c r="R551" s="33"/>
    </row>
    <row r="552" spans="1:18">
      <c r="A552" s="23" t="str">
        <f>IF(COUNTIF( $D$4:$D$4953, $D552 ) = 1, "", "Duplicated")</f>
        <v/>
      </c>
      <c r="B552" s="22" t="s">
        <v>518</v>
      </c>
      <c r="C552" s="107">
        <v>141000000000004</v>
      </c>
      <c r="D552" s="108" t="str">
        <f>IF(EXACT($C552, ""), B552, CONCATENATE(VLOOKUP($C552, 'REF - InstitutionType'!$B$4:$E$103, 3, FALSE), IF(EXACT(VLOOKUP($C552, 'REF - InstitutionType'!$B$4:$E$103, 3, FALSE), ""), "", " "), $B552, "", VLOOKUP($C552, 'REF - InstitutionType'!$B$4:$E$103,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Years'!$A$2:$G$2826, 5, FALSE))</f>
        <v>""</v>
      </c>
      <c r="H552" s="154">
        <f>IF(EXACT($F552, ""), "", VLOOKUP($F552, 'RAW EDITED All Years'!$A$2:$G$2826, 6, FALSE))</f>
        <v>0</v>
      </c>
      <c r="I552" s="154" t="str">
        <f>IF(EXACT($F552, ""), "", VLOOKUP($F552, 'RAW EDITED All Years'!$A$2:$G$2826, 7, FALSE))</f>
        <v>Pass Without Comment</v>
      </c>
      <c r="J552" s="110"/>
      <c r="K552" s="110"/>
      <c r="L552" s="63" t="s">
        <v>14275</v>
      </c>
      <c r="N552" s="31">
        <f t="shared" si="20"/>
        <v>123000000000549</v>
      </c>
      <c r="O5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141000000000004::bigint); </v>
      </c>
      <c r="R552" s="33"/>
    </row>
    <row r="553" spans="1:18">
      <c r="A553" s="23" t="str">
        <f>IF(COUNTIF( $D$4:$D$4953, $D553 ) = 1, "", "Duplicated")</f>
        <v/>
      </c>
      <c r="B553" s="22" t="s">
        <v>10987</v>
      </c>
      <c r="C553" s="107">
        <v>141000000000004</v>
      </c>
      <c r="D553" s="108" t="str">
        <f>IF(EXACT($C553, ""), B553, CONCATENATE(VLOOKUP($C553, 'REF - InstitutionType'!$B$4:$E$103, 3, FALSE), IF(EXACT(VLOOKUP($C553, 'REF - InstitutionType'!$B$4:$E$103, 3, FALSE), ""), "", " "), $B553, "", VLOOKUP($C553, 'REF - InstitutionType'!$B$4:$E$103,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Years'!$A$2:$G$2826, 5, FALSE))</f>
        <v>Supplier</v>
      </c>
      <c r="H553" s="154" t="str">
        <f>IF(EXACT($F553, ""), "", VLOOKUP($F553, 'RAW EDITED All Years'!$A$2:$G$2826, 6, FALSE))</f>
        <v>Hemer Tes, Soil Tes, Mix Desig</v>
      </c>
      <c r="I553" s="154">
        <f>IF(EXACT($F553, ""), "", VLOOKUP($F553, 'RAW EDITED All Years'!$A$2:$G$2826, 7, FALSE))</f>
        <v>0</v>
      </c>
      <c r="J553" s="110"/>
      <c r="K553" s="110"/>
      <c r="L553" s="63" t="s">
        <v>14275</v>
      </c>
      <c r="N553" s="31">
        <f t="shared" si="20"/>
        <v>123000000000550</v>
      </c>
      <c r="O5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141000000000004::bigint); </v>
      </c>
      <c r="R553" s="33"/>
    </row>
    <row r="554" spans="1:18">
      <c r="A554" s="23" t="str">
        <f>IF(COUNTIF( $D$4:$D$4953, $D554 ) = 1, "", "Duplicated")</f>
        <v/>
      </c>
      <c r="B554" s="22" t="s">
        <v>7382</v>
      </c>
      <c r="C554" s="107">
        <v>141000000000004</v>
      </c>
      <c r="D554" s="108" t="str">
        <f>IF(EXACT($C554, ""), B554, CONCATENATE(VLOOKUP($C554, 'REF - InstitutionType'!$B$4:$E$103, 3, FALSE), IF(EXACT(VLOOKUP($C554, 'REF - InstitutionType'!$B$4:$E$103, 3, FALSE), ""), "", " "), $B554, "", VLOOKUP($C554, 'REF - InstitutionType'!$B$4:$E$103,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Years'!$A$2:$G$2826, 5, FALSE))</f>
        <v>Insurance Consultant, Guarante</v>
      </c>
      <c r="H554" s="154" t="str">
        <f>IF(EXACT($F554, ""), "", VLOOKUP($F554, 'RAW EDITED All Years'!$A$2:$G$2826, 6, FALSE))</f>
        <v>Overhead</v>
      </c>
      <c r="I554" s="154">
        <f>IF(EXACT($F554, ""), "", VLOOKUP($F554, 'RAW EDITED All Years'!$A$2:$G$2826, 7, FALSE))</f>
        <v>0</v>
      </c>
      <c r="J554" s="110"/>
      <c r="K554" s="110"/>
      <c r="L554" s="63" t="s">
        <v>14275</v>
      </c>
      <c r="N554" s="31">
        <f t="shared" si="20"/>
        <v>123000000000551</v>
      </c>
      <c r="O5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141000000000004::bigint); </v>
      </c>
      <c r="R554" s="33"/>
    </row>
    <row r="555" spans="1:18">
      <c r="A555" s="23" t="str">
        <f>IF(COUNTIF( $D$4:$D$4953, $D555 ) = 1, "", "Duplicated")</f>
        <v/>
      </c>
      <c r="B555" s="22" t="s">
        <v>9500</v>
      </c>
      <c r="C555" s="107">
        <v>141000000000004</v>
      </c>
      <c r="D555" s="108" t="str">
        <f>IF(EXACT($C555, ""), B555, CONCATENATE(VLOOKUP($C555, 'REF - InstitutionType'!$B$4:$E$103, 3, FALSE), IF(EXACT(VLOOKUP($C555, 'REF - InstitutionType'!$B$4:$E$103, 3, FALSE), ""), "", " "), $B555, "", VLOOKUP($C555, 'REF - InstitutionType'!$B$4:$E$103,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Years'!$A$2:$G$2826, 5, FALSE))</f>
        <v>Insurance Consultant, Guarante</v>
      </c>
      <c r="H555" s="154" t="str">
        <f>IF(EXACT($F555, ""), "", VLOOKUP($F555, 'RAW EDITED All Years'!$A$2:$G$2826, 6, FALSE))</f>
        <v>Overhead</v>
      </c>
      <c r="I555" s="154" t="str">
        <f>IF(EXACT($F555, ""), "", VLOOKUP($F555, 'RAW EDITED All Years'!$A$2:$G$2826, 7, FALSE))</f>
        <v>Asuransi Pengiriman</v>
      </c>
      <c r="J555" s="110"/>
      <c r="K555" s="110"/>
      <c r="L555" s="63" t="s">
        <v>14275</v>
      </c>
      <c r="N555" s="31">
        <f t="shared" si="20"/>
        <v>123000000000552</v>
      </c>
      <c r="O5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141000000000004::bigint); </v>
      </c>
      <c r="R555" s="33"/>
    </row>
    <row r="556" spans="1:18">
      <c r="A556" s="23" t="str">
        <f>IF(COUNTIF( $D$4:$D$4953, $D556 ) = 1, "", "Duplicated")</f>
        <v/>
      </c>
      <c r="B556" s="22" t="s">
        <v>29877</v>
      </c>
      <c r="C556" s="107">
        <v>141000000000004</v>
      </c>
      <c r="D556" s="108" t="str">
        <f>IF(EXACT($C556, ""), B556, CONCATENATE(VLOOKUP($C556, 'REF - InstitutionType'!$B$4:$E$103, 3, FALSE), IF(EXACT(VLOOKUP($C556, 'REF - InstitutionType'!$B$4:$E$103, 3, FALSE), ""), "", " "), $B556, "", VLOOKUP($C556, 'REF - InstitutionType'!$B$4:$E$103,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Years'!$A$2:$G$2826, 5, FALSE))</f>
        <v>Insurance Consultant, Guarante</v>
      </c>
      <c r="H556" s="154">
        <f>IF(EXACT($F556, ""), "", VLOOKUP($F556, 'RAW EDITED All Years'!$A$2:$G$2826, 6, FALSE))</f>
        <v>0</v>
      </c>
      <c r="I556" s="154" t="str">
        <f>IF(EXACT($F556, ""), "", VLOOKUP($F556, 'RAW EDITED All Years'!$A$2:$G$2826, 7, FALSE))</f>
        <v>Pass Without Comment</v>
      </c>
      <c r="J556" s="110"/>
      <c r="K556" s="110"/>
      <c r="L556" s="63" t="s">
        <v>14275</v>
      </c>
      <c r="N556" s="31">
        <f t="shared" si="20"/>
        <v>123000000000553</v>
      </c>
      <c r="O5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141000000000004::bigint); </v>
      </c>
      <c r="R556" s="33"/>
    </row>
    <row r="557" spans="1:18">
      <c r="A557" s="23" t="str">
        <f>IF(COUNTIF( $D$4:$D$4953, $D557 ) = 1, "", "Duplicated")</f>
        <v/>
      </c>
      <c r="B557" s="22" t="s">
        <v>6655</v>
      </c>
      <c r="C557" s="107">
        <v>141000000000004</v>
      </c>
      <c r="D557" s="108" t="str">
        <f>IF(EXACT($C557, ""), B557, CONCATENATE(VLOOKUP($C557, 'REF - InstitutionType'!$B$4:$E$103, 3, FALSE), IF(EXACT(VLOOKUP($C557, 'REF - InstitutionType'!$B$4:$E$103, 3, FALSE), ""), "", " "), $B557, "", VLOOKUP($C557, 'REF - InstitutionType'!$B$4:$E$103,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Years'!$A$2:$G$2826, 5, FALSE))</f>
        <v>Insurance Consultant, Guarante</v>
      </c>
      <c r="H557" s="154" t="str">
        <f>IF(EXACT($F557, ""), "", VLOOKUP($F557, 'RAW EDITED All Years'!$A$2:$G$2826, 6, FALSE))</f>
        <v>Overhead</v>
      </c>
      <c r="I557" s="154" t="str">
        <f>IF(EXACT($F557, ""), "", VLOOKUP($F557, 'RAW EDITED All Years'!$A$2:$G$2826, 7, FALSE))</f>
        <v>Jasa pengurusan jaminan uang muka pelaksanaan dll</v>
      </c>
      <c r="J557" s="110"/>
      <c r="K557" s="110"/>
      <c r="L557" s="63" t="s">
        <v>14275</v>
      </c>
      <c r="N557" s="31">
        <f t="shared" si="20"/>
        <v>123000000000554</v>
      </c>
      <c r="O5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141000000000004::bigint); </v>
      </c>
      <c r="R557" s="33"/>
    </row>
    <row r="558" spans="1:18">
      <c r="A558" s="23" t="str">
        <f>IF(COUNTIF( $D$4:$D$4953, $D558 ) = 1, "", "Duplicated")</f>
        <v/>
      </c>
      <c r="B558" s="22" t="s">
        <v>30000</v>
      </c>
      <c r="C558" s="107">
        <v>141000000000004</v>
      </c>
      <c r="D558" s="108" t="str">
        <f>IF(EXACT($C558, ""), B558, CONCATENATE(VLOOKUP($C558, 'REF - InstitutionType'!$B$4:$E$103, 3, FALSE), IF(EXACT(VLOOKUP($C558, 'REF - InstitutionType'!$B$4:$E$103, 3, FALSE), ""), "", " "), $B558, "", VLOOKUP($C558, 'REF - InstitutionType'!$B$4:$E$103, 4, FALSE), IF(EXACT($E558, ""), "", " [a.k.a : "&amp;$E558&amp;"]")))</f>
        <v>PT. Asuransi Umum Mega</v>
      </c>
      <c r="E558" s="109"/>
      <c r="F558" s="63" t="s">
        <v>17997</v>
      </c>
      <c r="G558" s="154" t="str">
        <f>IF(EXACT($F558, ""), "", VLOOKUP($F558, 'RAW EDITED All Years'!$A$2:$G$2826, 5, FALSE))</f>
        <v>Supplier Others</v>
      </c>
      <c r="H558" s="154" t="str">
        <f>IF(EXACT($F558, ""), "", VLOOKUP($F558, 'RAW EDITED All Years'!$A$2:$G$2826, 6, FALSE))</f>
        <v>Asuransi</v>
      </c>
      <c r="I558" s="154" t="str">
        <f>IF(EXACT($F558, ""), "", VLOOKUP($F558, 'RAW EDITED All Years'!$A$2:$G$2826, 7, FALSE))</f>
        <v xml:space="preserve">Untuk Asuransi pembelian TV Kantor </v>
      </c>
      <c r="J558" s="110"/>
      <c r="K558" s="110"/>
      <c r="L558" s="63" t="s">
        <v>14275</v>
      </c>
      <c r="N558" s="31">
        <f t="shared" si="20"/>
        <v>123000000000555</v>
      </c>
      <c r="O5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141000000000004::bigint); </v>
      </c>
      <c r="R558" s="33"/>
    </row>
    <row r="559" spans="1:18">
      <c r="A559" s="23" t="str">
        <f>IF(COUNTIF( $D$4:$D$4953, $D559 ) = 1, "", "Duplicated")</f>
        <v/>
      </c>
      <c r="B559" s="22" t="s">
        <v>1268</v>
      </c>
      <c r="C559" s="107">
        <v>141000000000004</v>
      </c>
      <c r="D559" s="108" t="str">
        <f>IF(EXACT($C559, ""), B559, CONCATENATE(VLOOKUP($C559, 'REF - InstitutionType'!$B$4:$E$103, 3, FALSE), IF(EXACT(VLOOKUP($C559, 'REF - InstitutionType'!$B$4:$E$103, 3, FALSE), ""), "", " "), $B559, "", VLOOKUP($C559, 'REF - InstitutionType'!$B$4:$E$103,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Years'!$A$2:$G$2826, 5, FALSE))</f>
        <v>""</v>
      </c>
      <c r="H559" s="154">
        <f>IF(EXACT($F559, ""), "", VLOOKUP($F559, 'RAW EDITED All Years'!$A$2:$G$2826, 6, FALSE))</f>
        <v>0</v>
      </c>
      <c r="I559" s="154" t="str">
        <f>IF(EXACT($F559, ""), "", VLOOKUP($F559, 'RAW EDITED All Years'!$A$2:$G$2826, 7, FALSE))</f>
        <v>Pass Without Comment</v>
      </c>
      <c r="J559" s="110"/>
      <c r="K559" s="110"/>
      <c r="L559" s="63" t="s">
        <v>14275</v>
      </c>
      <c r="N559" s="31">
        <f t="shared" si="20"/>
        <v>123000000000556</v>
      </c>
      <c r="O5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141000000000004::bigint); </v>
      </c>
      <c r="R559" s="33"/>
    </row>
    <row r="560" spans="1:18">
      <c r="A560" s="23" t="str">
        <f>IF(COUNTIF( $D$4:$D$4953, $D560 ) = 1, "", "Duplicated")</f>
        <v/>
      </c>
      <c r="B560" s="22" t="s">
        <v>29880</v>
      </c>
      <c r="C560" s="107">
        <v>141000000000004</v>
      </c>
      <c r="D560" s="108" t="str">
        <f>IF(EXACT($C560, ""), B560, CONCATENATE(VLOOKUP($C560, 'REF - InstitutionType'!$B$4:$E$103, 3, FALSE), IF(EXACT(VLOOKUP($C560, 'REF - InstitutionType'!$B$4:$E$103, 3, FALSE), ""), "", " "), $B560, "", VLOOKUP($C560, 'REF - InstitutionType'!$B$4:$E$103,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Years'!$A$2:$G$2826, 5, FALSE))</f>
        <v>Insurance Consultant, Guarante</v>
      </c>
      <c r="H560" s="154">
        <f>IF(EXACT($F560, ""), "", VLOOKUP($F560, 'RAW EDITED All Years'!$A$2:$G$2826, 6, FALSE))</f>
        <v>0</v>
      </c>
      <c r="I560" s="154" t="str">
        <f>IF(EXACT($F560, ""), "", VLOOKUP($F560, 'RAW EDITED All Years'!$A$2:$G$2826, 7, FALSE))</f>
        <v>Pass Without Comment</v>
      </c>
      <c r="J560" s="110"/>
      <c r="K560" s="110"/>
      <c r="L560" s="63" t="s">
        <v>14275</v>
      </c>
      <c r="N560" s="31">
        <f t="shared" si="20"/>
        <v>123000000000557</v>
      </c>
      <c r="O5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141000000000004::bigint); </v>
      </c>
      <c r="R560" s="33"/>
    </row>
    <row r="561" spans="1:18">
      <c r="A561" s="23" t="str">
        <f>IF(COUNTIF( $D$4:$D$4953, $D561 ) = 1, "", "Duplicated")</f>
        <v/>
      </c>
      <c r="B561" s="22" t="s">
        <v>11910</v>
      </c>
      <c r="C561" s="107">
        <v>141000000000004</v>
      </c>
      <c r="D561" s="108" t="str">
        <f>IF(EXACT($C561, ""), B561, CONCATENATE(VLOOKUP($C561, 'REF - InstitutionType'!$B$4:$E$103, 3, FALSE), IF(EXACT(VLOOKUP($C561, 'REF - InstitutionType'!$B$4:$E$103, 3, FALSE), ""), "", " "), $B561, "", VLOOKUP($C561, 'REF - InstitutionType'!$B$4:$E$103,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Years'!$A$2:$G$2826, 5, FALSE))</f>
        <v>Supplier Others</v>
      </c>
      <c r="H561" s="154" t="str">
        <f>IF(EXACT($F561, ""), "", VLOOKUP($F561, 'RAW EDITED All Years'!$A$2:$G$2826, 6, FALSE))</f>
        <v>Konstruksi Sipil</v>
      </c>
      <c r="I561" s="154" t="str">
        <f>IF(EXACT($F561, ""), "", VLOOKUP($F561, 'RAW EDITED All Years'!$A$2:$G$2826, 7, FALSE))</f>
        <v>Supplier Material Alam, jalan dan Alat berat</v>
      </c>
      <c r="J561" s="110"/>
      <c r="K561" s="110"/>
      <c r="L561" s="63" t="s">
        <v>14275</v>
      </c>
      <c r="N561" s="31">
        <f t="shared" si="20"/>
        <v>123000000000558</v>
      </c>
      <c r="O5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141000000000004::bigint); </v>
      </c>
      <c r="R561" s="33"/>
    </row>
    <row r="562" spans="1:18">
      <c r="A562" s="23" t="str">
        <f>IF(COUNTIF( $D$4:$D$4953, $D562 ) = 1, "", "Duplicated")</f>
        <v/>
      </c>
      <c r="B562" s="22" t="s">
        <v>19896</v>
      </c>
      <c r="C562" s="107">
        <v>141000000000004</v>
      </c>
      <c r="D562" s="108" t="str">
        <f>IF(EXACT($C562, ""), B562, CONCATENATE(VLOOKUP($C562, 'REF - InstitutionType'!$B$4:$E$103, 3, FALSE), IF(EXACT(VLOOKUP($C562, 'REF - InstitutionType'!$B$4:$E$103, 3, FALSE), ""), "", " "), $B562, "", VLOOKUP($C562, 'REF - InstitutionType'!$B$4:$E$103, 4, FALSE), IF(EXACT($E562, ""), "", " [a.k.a : "&amp;$E562&amp;"]")))</f>
        <v>PT. Baja Ang Putrasukses</v>
      </c>
      <c r="E562" s="109"/>
      <c r="F562" s="63" t="s">
        <v>18005</v>
      </c>
      <c r="G562" s="154" t="str">
        <f>IF(EXACT($F562, ""), "", VLOOKUP($F562, 'RAW EDITED All Years'!$A$2:$G$2826, 5, FALSE))</f>
        <v>Supplier</v>
      </c>
      <c r="H562" s="154" t="str">
        <f>IF(EXACT($F562, ""), "", VLOOKUP($F562, 'RAW EDITED All Years'!$A$2:$G$2826, 6, FALSE))</f>
        <v>Steel</v>
      </c>
      <c r="I562" s="154">
        <f>IF(EXACT($F562, ""), "", VLOOKUP($F562, 'RAW EDITED All Years'!$A$2:$G$2826, 7, FALSE))</f>
        <v>0</v>
      </c>
      <c r="J562" s="110"/>
      <c r="K562" s="110"/>
      <c r="L562" s="63" t="s">
        <v>14275</v>
      </c>
      <c r="N562" s="31">
        <f t="shared" si="20"/>
        <v>123000000000559</v>
      </c>
      <c r="O5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141000000000004::bigint); </v>
      </c>
      <c r="R562" s="33"/>
    </row>
    <row r="563" spans="1:18">
      <c r="A563" s="23" t="str">
        <f>IF(COUNTIF( $D$4:$D$4953, $D563 ) = 1, "", "Duplicated")</f>
        <v/>
      </c>
      <c r="B563" s="22" t="s">
        <v>5895</v>
      </c>
      <c r="C563" s="107">
        <v>141000000000004</v>
      </c>
      <c r="D563" s="108" t="str">
        <f>IF(EXACT($C563, ""), B563, CONCATENATE(VLOOKUP($C563, 'REF - InstitutionType'!$B$4:$E$103, 3, FALSE), IF(EXACT(VLOOKUP($C563, 'REF - InstitutionType'!$B$4:$E$103, 3, FALSE), ""), "", " "), $B563, "", VLOOKUP($C563, 'REF - InstitutionType'!$B$4:$E$103,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Years'!$A$2:$G$2826, 5, FALSE))</f>
        <v>Distributor</v>
      </c>
      <c r="H563" s="154" t="str">
        <f>IF(EXACT($F563, ""), "", VLOOKUP($F563, 'RAW EDITED All Years'!$A$2:$G$2826, 6, FALSE))</f>
        <v>Overhead</v>
      </c>
      <c r="I563" s="154">
        <f>IF(EXACT($F563, ""), "", VLOOKUP($F563, 'RAW EDITED All Years'!$A$2:$G$2826, 7, FALSE))</f>
        <v>0</v>
      </c>
      <c r="J563" s="110"/>
      <c r="K563" s="110"/>
      <c r="L563" s="63" t="s">
        <v>14275</v>
      </c>
      <c r="N563" s="31">
        <f t="shared" si="20"/>
        <v>123000000000560</v>
      </c>
      <c r="O5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141000000000004::bigint); </v>
      </c>
      <c r="R563" s="33"/>
    </row>
    <row r="564" spans="1:18">
      <c r="A564" s="23" t="str">
        <f>IF(COUNTIF( $D$4:$D$4953, $D564 ) = 1, "", "Duplicated")</f>
        <v/>
      </c>
      <c r="B564" s="22" t="s">
        <v>30001</v>
      </c>
      <c r="C564" s="107">
        <v>141000000000004</v>
      </c>
      <c r="D564" s="108" t="str">
        <f>IF(EXACT($C564, ""), B564, CONCATENATE(VLOOKUP($C564, 'REF - InstitutionType'!$B$4:$E$103, 3, FALSE), IF(EXACT(VLOOKUP($C564, 'REF - InstitutionType'!$B$4:$E$103, 3, FALSE), ""), "", " "), $B564, "", VLOOKUP($C564, 'REF - InstitutionType'!$B$4:$E$103,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Years'!$A$2:$G$2826, 5, FALSE))</f>
        <v>Supplier Material Civil</v>
      </c>
      <c r="H564" s="154">
        <f>IF(EXACT($F564, ""), "", VLOOKUP($F564, 'RAW EDITED All Years'!$A$2:$G$2826, 6, FALSE))</f>
        <v>0</v>
      </c>
      <c r="I564" s="154" t="str">
        <f>IF(EXACT($F564, ""), "", VLOOKUP($F564, 'RAW EDITED All Years'!$A$2:$G$2826, 7, FALSE))</f>
        <v>Pass Without Comment</v>
      </c>
      <c r="J564" s="110"/>
      <c r="K564" s="110"/>
      <c r="L564" s="63" t="s">
        <v>14275</v>
      </c>
      <c r="N564" s="31">
        <f t="shared" si="20"/>
        <v>123000000000561</v>
      </c>
      <c r="O5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141000000000004::bigint); </v>
      </c>
      <c r="R564" s="33"/>
    </row>
    <row r="565" spans="1:18">
      <c r="A565" s="23" t="str">
        <f>IF(COUNTIF( $D$4:$D$4953, $D565 ) = 1, "", "Duplicated")</f>
        <v/>
      </c>
      <c r="B565" s="22" t="s">
        <v>1352</v>
      </c>
      <c r="C565" s="107">
        <v>141000000000004</v>
      </c>
      <c r="D565" s="108" t="str">
        <f>IF(EXACT($C565, ""), B565, CONCATENATE(VLOOKUP($C565, 'REF - InstitutionType'!$B$4:$E$103, 3, FALSE), IF(EXACT(VLOOKUP($C565, 'REF - InstitutionType'!$B$4:$E$103, 3, FALSE), ""), "", " "), $B565, "", VLOOKUP($C565, 'REF - InstitutionType'!$B$4:$E$103,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Years'!$A$2:$G$2826, 5, FALSE))</f>
        <v>""</v>
      </c>
      <c r="H565" s="154">
        <f>IF(EXACT($F565, ""), "", VLOOKUP($F565, 'RAW EDITED All Years'!$A$2:$G$2826, 6, FALSE))</f>
        <v>0</v>
      </c>
      <c r="I565" s="154" t="str">
        <f>IF(EXACT($F565, ""), "", VLOOKUP($F565, 'RAW EDITED All Years'!$A$2:$G$2826, 7, FALSE))</f>
        <v>Pass Without Comment</v>
      </c>
      <c r="J565" s="110"/>
      <c r="K565" s="110"/>
      <c r="L565" s="63" t="s">
        <v>14275</v>
      </c>
      <c r="N565" s="31">
        <f t="shared" si="20"/>
        <v>123000000000562</v>
      </c>
      <c r="O5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141000000000004::bigint); </v>
      </c>
      <c r="R565" s="33"/>
    </row>
    <row r="566" spans="1:18">
      <c r="A566" s="23" t="str">
        <f>IF(COUNTIF( $D$4:$D$4953, $D566 ) = 1, "", "Duplicated")</f>
        <v/>
      </c>
      <c r="B566" s="22" t="s">
        <v>527</v>
      </c>
      <c r="C566" s="107">
        <v>141000000000004</v>
      </c>
      <c r="D566" s="108" t="str">
        <f>IF(EXACT($C566, ""), B566, CONCATENATE(VLOOKUP($C566, 'REF - InstitutionType'!$B$4:$E$103, 3, FALSE), IF(EXACT(VLOOKUP($C566, 'REF - InstitutionType'!$B$4:$E$103, 3, FALSE), ""), "", " "), $B566, "", VLOOKUP($C566, 'REF - InstitutionType'!$B$4:$E$103,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Years'!$A$2:$G$2826, 5, FALSE))</f>
        <v>Manufactur</v>
      </c>
      <c r="H566" s="154" t="str">
        <f>IF(EXACT($F566, ""), "", VLOOKUP($F566, 'RAW EDITED All Years'!$A$2:$G$2826, 6, FALSE))</f>
        <v>Fabrikator Tower</v>
      </c>
      <c r="I566" s="154" t="str">
        <f>IF(EXACT($F566, ""), "", VLOOKUP($F566, 'RAW EDITED All Years'!$A$2:$G$2826, 7, FALSE))</f>
        <v>Pass Without Comment</v>
      </c>
      <c r="J566" s="110"/>
      <c r="K566" s="110"/>
      <c r="L566" s="63" t="s">
        <v>14275</v>
      </c>
      <c r="N566" s="31">
        <f t="shared" si="20"/>
        <v>123000000000563</v>
      </c>
      <c r="O5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141000000000004::bigint); </v>
      </c>
      <c r="R566" s="33"/>
    </row>
    <row r="567" spans="1:18">
      <c r="A567" s="23" t="str">
        <f>IF(COUNTIF( $D$4:$D$4953, $D567 ) = 1, "", "Duplicated")</f>
        <v/>
      </c>
      <c r="B567" s="22" t="s">
        <v>29887</v>
      </c>
      <c r="C567" s="107">
        <v>141000000000004</v>
      </c>
      <c r="D567" s="108" t="str">
        <f>IF(EXACT($C567, ""), B567, CONCATENATE(VLOOKUP($C567, 'REF - InstitutionType'!$B$4:$E$103, 3, FALSE), IF(EXACT(VLOOKUP($C567, 'REF - InstitutionType'!$B$4:$E$103, 3, FALSE), ""), "", " "), $B567, "", VLOOKUP($C567, 'REF - InstitutionType'!$B$4:$E$103,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Years'!$A$2:$G$2826, 5, FALSE))</f>
        <v>""</v>
      </c>
      <c r="H567" s="154">
        <f>IF(EXACT($F567, ""), "", VLOOKUP($F567, 'RAW EDITED All Years'!$A$2:$G$2826, 6, FALSE))</f>
        <v>0</v>
      </c>
      <c r="I567" s="154" t="str">
        <f>IF(EXACT($F567, ""), "", VLOOKUP($F567, 'RAW EDITED All Years'!$A$2:$G$2826, 7, FALSE))</f>
        <v>Pass Without Comment</v>
      </c>
      <c r="J567" s="110"/>
      <c r="K567" s="110"/>
      <c r="L567" s="63" t="s">
        <v>14275</v>
      </c>
      <c r="N567" s="31">
        <f t="shared" si="20"/>
        <v>123000000000564</v>
      </c>
      <c r="O5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141000000000004::bigint); </v>
      </c>
      <c r="R567" s="33"/>
    </row>
    <row r="568" spans="1:18">
      <c r="A568" s="23" t="str">
        <f>IF(COUNTIF( $D$4:$D$4953, $D568 ) = 1, "", "Duplicated")</f>
        <v/>
      </c>
      <c r="B568" s="22" t="s">
        <v>29888</v>
      </c>
      <c r="C568" s="107">
        <v>141000000000004</v>
      </c>
      <c r="D568" s="108" t="str">
        <f>IF(EXACT($C568, ""), B568, CONCATENATE(VLOOKUP($C568, 'REF - InstitutionType'!$B$4:$E$103, 3, FALSE), IF(EXACT(VLOOKUP($C568, 'REF - InstitutionType'!$B$4:$E$103, 3, FALSE), ""), "", " "), $B568, "", VLOOKUP($C568, 'REF - InstitutionType'!$B$4:$E$103, 4, FALSE), IF(EXACT($E568, ""), "", " [a.k.a : "&amp;$E568&amp;"]")))</f>
        <v>PT. Batraja Wirenindo Utama</v>
      </c>
      <c r="E568" s="109"/>
      <c r="F568" s="63" t="s">
        <v>18011</v>
      </c>
      <c r="G568" s="154" t="str">
        <f>IF(EXACT($F568, ""), "", VLOOKUP($F568, 'RAW EDITED All Years'!$A$2:$G$2826, 5, FALSE))</f>
        <v>Supplier Material Civil</v>
      </c>
      <c r="H568" s="154" t="str">
        <f>IF(EXACT($F568, ""), "", VLOOKUP($F568, 'RAW EDITED All Years'!$A$2:$G$2826, 6, FALSE))</f>
        <v>Steel</v>
      </c>
      <c r="I568" s="154" t="str">
        <f>IF(EXACT($F568, ""), "", VLOOKUP($F568, 'RAW EDITED All Years'!$A$2:$G$2826, 7, FALSE))</f>
        <v xml:space="preserve">Pengadaan Kawat Bendrat </v>
      </c>
      <c r="J568" s="110"/>
      <c r="K568" s="110"/>
      <c r="L568" s="63" t="s">
        <v>14275</v>
      </c>
      <c r="N568" s="31">
        <f t="shared" si="20"/>
        <v>123000000000565</v>
      </c>
      <c r="O5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141000000000004::bigint); </v>
      </c>
      <c r="R568" s="33"/>
    </row>
    <row r="569" spans="1:18">
      <c r="A569" s="23" t="str">
        <f>IF(COUNTIF( $D$4:$D$4953, $D569 ) = 1, "", "Duplicated")</f>
        <v/>
      </c>
      <c r="B569" s="22" t="s">
        <v>29889</v>
      </c>
      <c r="C569" s="107">
        <v>141000000000004</v>
      </c>
      <c r="D569" s="108" t="str">
        <f>IF(EXACT($C569, ""), B569, CONCATENATE(VLOOKUP($C569, 'REF - InstitutionType'!$B$4:$E$103, 3, FALSE), IF(EXACT(VLOOKUP($C569, 'REF - InstitutionType'!$B$4:$E$103, 3, FALSE), ""), "", " "), $B569, "", VLOOKUP($C569, 'REF - InstitutionType'!$B$4:$E$103, 4, FALSE), IF(EXACT($E569, ""), "", " [a.k.a : "&amp;$E569&amp;"]")))</f>
        <v>PT. BCI Central Indonesia</v>
      </c>
      <c r="E569" s="109"/>
      <c r="F569" s="63" t="s">
        <v>18012</v>
      </c>
      <c r="G569" s="154" t="str">
        <f>IF(EXACT($F569, ""), "", VLOOKUP($F569, 'RAW EDITED All Years'!$A$2:$G$2826, 5, FALSE))</f>
        <v>Supplier</v>
      </c>
      <c r="H569" s="154" t="str">
        <f>IF(EXACT($F569, ""), "", VLOOKUP($F569, 'RAW EDITED All Years'!$A$2:$G$2826, 6, FALSE))</f>
        <v>Lisensi</v>
      </c>
      <c r="I569" s="154">
        <f>IF(EXACT($F569, ""), "", VLOOKUP($F569, 'RAW EDITED All Years'!$A$2:$G$2826, 7, FALSE))</f>
        <v>0</v>
      </c>
      <c r="J569" s="110"/>
      <c r="K569" s="110"/>
      <c r="L569" s="63" t="s">
        <v>14275</v>
      </c>
      <c r="N569" s="31">
        <f t="shared" si="20"/>
        <v>123000000000566</v>
      </c>
      <c r="O5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141000000000004::bigint); </v>
      </c>
      <c r="R569" s="33"/>
    </row>
    <row r="570" spans="1:18">
      <c r="A570" s="23" t="str">
        <f>IF(COUNTIF( $D$4:$D$4953, $D570 ) = 1, "", "Duplicated")</f>
        <v/>
      </c>
      <c r="B570" s="22" t="s">
        <v>9875</v>
      </c>
      <c r="C570" s="107">
        <v>141000000000004</v>
      </c>
      <c r="D570" s="108" t="str">
        <f>IF(EXACT($C570, ""), B570, CONCATENATE(VLOOKUP($C570, 'REF - InstitutionType'!$B$4:$E$103, 3, FALSE), IF(EXACT(VLOOKUP($C570, 'REF - InstitutionType'!$B$4:$E$103, 3, FALSE), ""), "", " "), $B570, "", VLOOKUP($C570, 'REF - InstitutionType'!$B$4:$E$103,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Years'!$A$2:$G$2826, 5, FALSE))</f>
        <v>Transportation</v>
      </c>
      <c r="H570" s="154" t="str">
        <f>IF(EXACT($F570, ""), "", VLOOKUP($F570, 'RAW EDITED All Years'!$A$2:$G$2826, 6, FALSE))</f>
        <v>Trucking</v>
      </c>
      <c r="I570" s="154" t="str">
        <f>IF(EXACT($F570, ""), "", VLOOKUP($F570, 'RAW EDITED All Years'!$A$2:$G$2826, 7, FALSE))</f>
        <v>Ekspedisi / Transporter di Medan</v>
      </c>
      <c r="J570" s="110"/>
      <c r="K570" s="110"/>
      <c r="L570" s="63" t="s">
        <v>14275</v>
      </c>
      <c r="N570" s="31">
        <f t="shared" si="20"/>
        <v>123000000000567</v>
      </c>
      <c r="O5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141000000000004::bigint); </v>
      </c>
      <c r="R570" s="33"/>
    </row>
    <row r="571" spans="1:18">
      <c r="A571" s="23" t="str">
        <f>IF(COUNTIF( $D$4:$D$4953, $D571 ) = 1, "", "Duplicated")</f>
        <v/>
      </c>
      <c r="B571" s="22" t="s">
        <v>6370</v>
      </c>
      <c r="C571" s="107">
        <v>141000000000004</v>
      </c>
      <c r="D571" s="108" t="str">
        <f>IF(EXACT($C571, ""), B571, CONCATENATE(VLOOKUP($C571, 'REF - InstitutionType'!$B$4:$E$103, 3, FALSE), IF(EXACT(VLOOKUP($C571, 'REF - InstitutionType'!$B$4:$E$103, 3, FALSE), ""), "", " "), $B571, "", VLOOKUP($C571, 'REF - InstitutionType'!$B$4:$E$103,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Years'!$A$2:$G$2826, 5, FALSE))</f>
        <v>Supplier Material RF</v>
      </c>
      <c r="H571" s="154" t="str">
        <f>IF(EXACT($F571, ""), "", VLOOKUP($F571, 'RAW EDITED All Years'!$A$2:$G$2826, 6, FALSE))</f>
        <v>Material RF</v>
      </c>
      <c r="I571" s="154" t="str">
        <f>IF(EXACT($F571, ""), "", VLOOKUP($F571, 'RAW EDITED All Years'!$A$2:$G$2826, 7, FALSE))</f>
        <v>Mterial RF brand Globalwave</v>
      </c>
      <c r="J571" s="110"/>
      <c r="K571" s="110"/>
      <c r="L571" s="63" t="s">
        <v>14275</v>
      </c>
      <c r="N571" s="31">
        <f t="shared" si="20"/>
        <v>123000000000568</v>
      </c>
      <c r="O5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141000000000004::bigint); </v>
      </c>
      <c r="R571" s="33"/>
    </row>
    <row r="572" spans="1:18">
      <c r="A572" s="23" t="str">
        <f>IF(COUNTIF( $D$4:$D$4953, $D572 ) = 1, "", "Duplicated")</f>
        <v/>
      </c>
      <c r="B572" s="22" t="s">
        <v>12492</v>
      </c>
      <c r="C572" s="107">
        <v>141000000000004</v>
      </c>
      <c r="D572" s="108" t="str">
        <f>IF(EXACT($C572, ""), B572, CONCATENATE(VLOOKUP($C572, 'REF - InstitutionType'!$B$4:$E$103, 3, FALSE), IF(EXACT(VLOOKUP($C572, 'REF - InstitutionType'!$B$4:$E$103, 3, FALSE), ""), "", " "), $B572, "", VLOOKUP($C572, 'REF - InstitutionType'!$B$4:$E$103,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Years'!$A$2:$G$2826, 5, FALSE))</f>
        <v>Pabrik</v>
      </c>
      <c r="H572" s="154" t="str">
        <f>IF(EXACT($F572, ""), "", VLOOKUP($F572, 'RAW EDITED All Years'!$A$2:$G$2826, 6, FALSE))</f>
        <v>Steel</v>
      </c>
      <c r="I572" s="154">
        <f>IF(EXACT($F572, ""), "", VLOOKUP($F572, 'RAW EDITED All Years'!$A$2:$G$2826, 7, FALSE))</f>
        <v>0</v>
      </c>
      <c r="J572" s="110"/>
      <c r="K572" s="110"/>
      <c r="L572" s="63" t="s">
        <v>14275</v>
      </c>
      <c r="N572" s="31">
        <f t="shared" si="20"/>
        <v>123000000000569</v>
      </c>
      <c r="O5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141000000000004::bigint); </v>
      </c>
      <c r="R572" s="33"/>
    </row>
    <row r="573" spans="1:18">
      <c r="A573" s="23" t="str">
        <f>IF(COUNTIF( $D$4:$D$4953, $D573 ) = 1, "", "Duplicated")</f>
        <v/>
      </c>
      <c r="B573" s="22" t="s">
        <v>4030</v>
      </c>
      <c r="C573" s="107">
        <v>141000000000004</v>
      </c>
      <c r="D573" s="108" t="str">
        <f>IF(EXACT($C573, ""), B573, CONCATENATE(VLOOKUP($C573, 'REF - InstitutionType'!$B$4:$E$103, 3, FALSE), IF(EXACT(VLOOKUP($C573, 'REF - InstitutionType'!$B$4:$E$103, 3, FALSE), ""), "", " "), $B573, "", VLOOKUP($C573, 'REF - InstitutionType'!$B$4:$E$103,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Years'!$A$2:$G$2826, 5, FALSE))</f>
        <v>Supplier Material ME</v>
      </c>
      <c r="H573" s="154">
        <f>IF(EXACT($F573, ""), "", VLOOKUP($F573, 'RAW EDITED All Years'!$A$2:$G$2826, 6, FALSE))</f>
        <v>0</v>
      </c>
      <c r="I573" s="154" t="str">
        <f>IF(EXACT($F573, ""), "", VLOOKUP($F573, 'RAW EDITED All Years'!$A$2:$G$2826, 7, FALSE))</f>
        <v>Pass Without Comment</v>
      </c>
      <c r="J573" s="110"/>
      <c r="K573" s="110"/>
      <c r="L573" s="63" t="s">
        <v>14275</v>
      </c>
      <c r="N573" s="31">
        <f t="shared" si="20"/>
        <v>123000000000570</v>
      </c>
      <c r="O5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141000000000004::bigint); </v>
      </c>
      <c r="R573" s="33"/>
    </row>
    <row r="574" spans="1:18">
      <c r="A574" s="23" t="str">
        <f>IF(COUNTIF( $D$4:$D$4953, $D574 ) = 1, "", "Duplicated")</f>
        <v/>
      </c>
      <c r="B574" s="22" t="s">
        <v>11628</v>
      </c>
      <c r="C574" s="107">
        <v>141000000000004</v>
      </c>
      <c r="D574" s="108" t="str">
        <f>IF(EXACT($C574, ""), B574, CONCATENATE(VLOOKUP($C574, 'REF - InstitutionType'!$B$4:$E$103, 3, FALSE), IF(EXACT(VLOOKUP($C574, 'REF - InstitutionType'!$B$4:$E$103, 3, FALSE), ""), "", " "), $B574, "", VLOOKUP($C574, 'REF - InstitutionType'!$B$4:$E$103,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Years'!$A$2:$G$2826, 5, FALSE))</f>
        <v>Supplier Others</v>
      </c>
      <c r="H574" s="154" t="str">
        <f>IF(EXACT($F574, ""), "", VLOOKUP($F574, 'RAW EDITED All Years'!$A$2:$G$2826, 6, FALSE))</f>
        <v>General</v>
      </c>
      <c r="I574" s="154" t="str">
        <f>IF(EXACT($F574, ""), "", VLOOKUP($F574, 'RAW EDITED All Years'!$A$2:$G$2826, 7, FALSE))</f>
        <v>Supplier Apar (Alat Pemadam Kebakaran)</v>
      </c>
      <c r="J574" s="110"/>
      <c r="K574" s="110"/>
      <c r="L574" s="63" t="s">
        <v>14275</v>
      </c>
      <c r="N574" s="31">
        <f t="shared" si="20"/>
        <v>123000000000571</v>
      </c>
      <c r="O5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141000000000004::bigint); </v>
      </c>
      <c r="R574" s="33"/>
    </row>
    <row r="575" spans="1:18">
      <c r="A575" s="23" t="str">
        <f>IF(COUNTIF( $D$4:$D$4953, $D575 ) = 1, "", "Duplicated")</f>
        <v/>
      </c>
      <c r="B575" s="22" t="s">
        <v>29890</v>
      </c>
      <c r="C575" s="107">
        <v>141000000000004</v>
      </c>
      <c r="D575" s="108" t="str">
        <f>IF(EXACT($C575, ""), B575, CONCATENATE(VLOOKUP($C575, 'REF - InstitutionType'!$B$4:$E$103, 3, FALSE), IF(EXACT(VLOOKUP($C575, 'REF - InstitutionType'!$B$4:$E$103, 3, FALSE), ""), "", " "), $B575, "", VLOOKUP($C575, 'REF - InstitutionType'!$B$4:$E$103,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Years'!$A$2:$G$2826, 5, FALSE))</f>
        <v>Supplier Others</v>
      </c>
      <c r="H575" s="154" t="str">
        <f>IF(EXACT($F575, ""), "", VLOOKUP($F575, 'RAW EDITED All Years'!$A$2:$G$2826, 6, FALSE))</f>
        <v>Bahan Bakar Minyak</v>
      </c>
      <c r="I575" s="154" t="str">
        <f>IF(EXACT($F575, ""), "", VLOOKUP($F575, 'RAW EDITED All Years'!$A$2:$G$2826, 7, FALSE))</f>
        <v>SPBU BBM di teluk naga</v>
      </c>
      <c r="J575" s="110"/>
      <c r="K575" s="110"/>
      <c r="L575" s="63" t="s">
        <v>14275</v>
      </c>
      <c r="N575" s="31">
        <f t="shared" si="20"/>
        <v>123000000000572</v>
      </c>
      <c r="O5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141000000000004::bigint); </v>
      </c>
      <c r="R575" s="33"/>
    </row>
    <row r="576" spans="1:18">
      <c r="A576" s="23" t="str">
        <f>IF(COUNTIF( $D$4:$D$4953, $D576 ) = 1, "", "Duplicated")</f>
        <v/>
      </c>
      <c r="B576" s="22" t="s">
        <v>1749</v>
      </c>
      <c r="C576" s="107">
        <v>141000000000004</v>
      </c>
      <c r="D576" s="108" t="str">
        <f>IF(EXACT($C576, ""), B576, CONCATENATE(VLOOKUP($C576, 'REF - InstitutionType'!$B$4:$E$103, 3, FALSE), IF(EXACT(VLOOKUP($C576, 'REF - InstitutionType'!$B$4:$E$103, 3, FALSE), ""), "", " "), $B576, "", VLOOKUP($C576, 'REF - InstitutionType'!$B$4:$E$103,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Years'!$A$2:$G$2826, 5, FALSE))</f>
        <v>""</v>
      </c>
      <c r="H576" s="154">
        <f>IF(EXACT($F576, ""), "", VLOOKUP($F576, 'RAW EDITED All Years'!$A$2:$G$2826, 6, FALSE))</f>
        <v>0</v>
      </c>
      <c r="I576" s="154" t="str">
        <f>IF(EXACT($F576, ""), "", VLOOKUP($F576, 'RAW EDITED All Years'!$A$2:$G$2826, 7, FALSE))</f>
        <v>Pass Without Comment</v>
      </c>
      <c r="J576" s="110"/>
      <c r="K576" s="110"/>
      <c r="L576" s="63" t="s">
        <v>14275</v>
      </c>
      <c r="N576" s="31">
        <f t="shared" si="20"/>
        <v>123000000000573</v>
      </c>
      <c r="O5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141000000000004::bigint); </v>
      </c>
      <c r="R576" s="33"/>
    </row>
    <row r="577" spans="1:18">
      <c r="A577" s="23" t="str">
        <f>IF(COUNTIF( $D$4:$D$4953, $D577 ) = 1, "", "Duplicated")</f>
        <v/>
      </c>
      <c r="B577" s="22" t="s">
        <v>12128</v>
      </c>
      <c r="C577" s="107">
        <v>141000000000004</v>
      </c>
      <c r="D577" s="108" t="str">
        <f>IF(EXACT($C577, ""), B577, CONCATENATE(VLOOKUP($C577, 'REF - InstitutionType'!$B$4:$E$103, 3, FALSE), IF(EXACT(VLOOKUP($C577, 'REF - InstitutionType'!$B$4:$E$103, 3, FALSE), ""), "", " "), $B577, "", VLOOKUP($C577, 'REF - InstitutionType'!$B$4:$E$103,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Years'!$A$2:$G$2826, 5, FALSE))</f>
        <v>Transportation</v>
      </c>
      <c r="H577" s="154" t="str">
        <f>IF(EXACT($F577, ""), "", VLOOKUP($F577, 'RAW EDITED All Years'!$A$2:$G$2826, 6, FALSE))</f>
        <v>Trucking</v>
      </c>
      <c r="I577" s="154" t="str">
        <f>IF(EXACT($F577, ""), "", VLOOKUP($F577, 'RAW EDITED All Years'!$A$2:$G$2826, 7, FALSE))</f>
        <v>Supplier Trucking/ Eskpedisi</v>
      </c>
      <c r="J577" s="110"/>
      <c r="K577" s="110"/>
      <c r="L577" s="63" t="s">
        <v>14275</v>
      </c>
      <c r="N577" s="31">
        <f t="shared" si="20"/>
        <v>123000000000574</v>
      </c>
      <c r="O5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141000000000004::bigint); </v>
      </c>
      <c r="R577" s="33"/>
    </row>
    <row r="578" spans="1:18">
      <c r="A578" s="23" t="str">
        <f>IF(COUNTIF( $D$4:$D$4953, $D578 ) = 1, "", "Duplicated")</f>
        <v/>
      </c>
      <c r="B578" s="22" t="s">
        <v>29891</v>
      </c>
      <c r="C578" s="107">
        <v>141000000000004</v>
      </c>
      <c r="D578" s="108" t="str">
        <f>IF(EXACT($C578, ""), B578, CONCATENATE(VLOOKUP($C578, 'REF - InstitutionType'!$B$4:$E$103, 3, FALSE), IF(EXACT(VLOOKUP($C578, 'REF - InstitutionType'!$B$4:$E$103, 3, FALSE), ""), "", " "), $B578, "", VLOOKUP($C578, 'REF - InstitutionType'!$B$4:$E$103,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Years'!$A$2:$G$2826, 5, FALSE))</f>
        <v>Supplier Material ME</v>
      </c>
      <c r="H578" s="154" t="str">
        <f>IF(EXACT($F578, ""), "", VLOOKUP($F578, 'RAW EDITED All Years'!$A$2:$G$2826, 6, FALSE))</f>
        <v>Kabel</v>
      </c>
      <c r="I578" s="154">
        <f>IF(EXACT($F578, ""), "", VLOOKUP($F578, 'RAW EDITED All Years'!$A$2:$G$2826, 7, FALSE))</f>
        <v>0</v>
      </c>
      <c r="J578" s="110"/>
      <c r="K578" s="110"/>
      <c r="L578" s="63" t="s">
        <v>14275</v>
      </c>
      <c r="N578" s="31">
        <f t="shared" si="20"/>
        <v>123000000000575</v>
      </c>
      <c r="O5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141000000000004::bigint); </v>
      </c>
      <c r="R578" s="33"/>
    </row>
    <row r="579" spans="1:18">
      <c r="A579" s="23" t="str">
        <f>IF(COUNTIF( $D$4:$D$4953, $D579 ) = 1, "", "Duplicated")</f>
        <v/>
      </c>
      <c r="B579" s="22" t="s">
        <v>1081</v>
      </c>
      <c r="C579" s="107">
        <v>141000000000004</v>
      </c>
      <c r="D579" s="108" t="str">
        <f>IF(EXACT($C579, ""), B579, CONCATENATE(VLOOKUP($C579, 'REF - InstitutionType'!$B$4:$E$103, 3, FALSE), IF(EXACT(VLOOKUP($C579, 'REF - InstitutionType'!$B$4:$E$103, 3, FALSE), ""), "", " "), $B579, "", VLOOKUP($C579, 'REF - InstitutionType'!$B$4:$E$103, 4, FALSE), IF(EXACT($E579, ""), "", " [a.k.a : "&amp;$E579&amp;"]")))</f>
        <v>PT. Bersaudara Express Cargo [a.k.a : Best Cargo]</v>
      </c>
      <c r="E579" s="109" t="s">
        <v>1412</v>
      </c>
      <c r="F579" s="63" t="s">
        <v>29892</v>
      </c>
      <c r="G579" s="154" t="str">
        <f>IF(EXACT($F579, ""), "", VLOOKUP($F579, 'RAW EDITED All Years'!$A$2:$G$2826, 5, FALSE))</f>
        <v>Transportation</v>
      </c>
      <c r="H579" s="154" t="str">
        <f>IF(EXACT($F579, ""), "", VLOOKUP($F579, 'RAW EDITED All Years'!$A$2:$G$2826, 6, FALSE))</f>
        <v>Trucking</v>
      </c>
      <c r="I579" s="154" t="str">
        <f>IF(EXACT($F579, ""), "", VLOOKUP($F579, 'RAW EDITED All Years'!$A$2:$G$2826, 7, FALSE))</f>
        <v>Pass Without Comment</v>
      </c>
      <c r="J579" s="110"/>
      <c r="K579" s="110"/>
      <c r="L579" s="63" t="s">
        <v>14275</v>
      </c>
      <c r="N579" s="31">
        <f t="shared" si="20"/>
        <v>123000000000576</v>
      </c>
      <c r="O5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141000000000004::bigint); </v>
      </c>
      <c r="R579" s="33"/>
    </row>
    <row r="580" spans="1:18">
      <c r="A580" s="23" t="str">
        <f>IF(COUNTIF( $D$4:$D$4953, $D580 ) = 1, "", "Duplicated")</f>
        <v/>
      </c>
      <c r="B580" s="22" t="s">
        <v>6661</v>
      </c>
      <c r="C580" s="107">
        <v>141000000000004</v>
      </c>
      <c r="D580" s="108" t="str">
        <f>IF(EXACT($C580, ""), B580, CONCATENATE(VLOOKUP($C580, 'REF - InstitutionType'!$B$4:$E$103, 3, FALSE), IF(EXACT(VLOOKUP($C580, 'REF - InstitutionType'!$B$4:$E$103, 3, FALSE), ""), "", " "), $B580, "", VLOOKUP($C580, 'REF - InstitutionType'!$B$4:$E$103,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Years'!$A$2:$G$2826, 5, FALSE))</f>
        <v>Supplier Material Civil</v>
      </c>
      <c r="H580" s="154" t="str">
        <f>IF(EXACT($F580, ""), "", VLOOKUP($F580, 'RAW EDITED All Years'!$A$2:$G$2826, 6, FALSE))</f>
        <v>Bahan Bangunan</v>
      </c>
      <c r="I580" s="154" t="str">
        <f>IF(EXACT($F580, ""), "", VLOOKUP($F580, 'RAW EDITED All Years'!$A$2:$G$2826,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20"/>
        <v>123000000000577</v>
      </c>
      <c r="O5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141000000000004::bigint); </v>
      </c>
      <c r="R580" s="33"/>
    </row>
    <row r="581" spans="1:18">
      <c r="A581" s="23" t="str">
        <f>IF(COUNTIF( $D$4:$D$4953, $D581 ) = 1, "", "Duplicated")</f>
        <v/>
      </c>
      <c r="B581" s="22" t="s">
        <v>3216</v>
      </c>
      <c r="C581" s="107">
        <v>141000000000004</v>
      </c>
      <c r="D581" s="108" t="str">
        <f>IF(EXACT($C581, ""), B581, CONCATENATE(VLOOKUP($C581, 'REF - InstitutionType'!$B$4:$E$103, 3, FALSE), IF(EXACT(VLOOKUP($C581, 'REF - InstitutionType'!$B$4:$E$103, 3, FALSE), ""), "", " "), $B581, "", VLOOKUP($C581, 'REF - InstitutionType'!$B$4:$E$103,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Years'!$A$2:$G$2826, 5, FALSE))</f>
        <v>Supplier Others</v>
      </c>
      <c r="H581" s="154">
        <f>IF(EXACT($F581, ""), "", VLOOKUP($F581, 'RAW EDITED All Years'!$A$2:$G$2826, 6, FALSE))</f>
        <v>0</v>
      </c>
      <c r="I581" s="154" t="str">
        <f>IF(EXACT($F581, ""), "", VLOOKUP($F581, 'RAW EDITED All Years'!$A$2:$G$2826, 7, FALSE))</f>
        <v>Pass Without Comment</v>
      </c>
      <c r="J581" s="110"/>
      <c r="K581" s="110"/>
      <c r="L581" s="63" t="s">
        <v>14275</v>
      </c>
      <c r="N581" s="31">
        <f t="shared" si="20"/>
        <v>123000000000578</v>
      </c>
      <c r="O5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141000000000004::bigint); </v>
      </c>
      <c r="R581" s="33"/>
    </row>
    <row r="582" spans="1:18">
      <c r="A582" s="23" t="str">
        <f>IF(COUNTIF( $D$4:$D$4953, $D582 ) = 1, "", "Duplicated")</f>
        <v/>
      </c>
      <c r="B582" s="22" t="s">
        <v>30686</v>
      </c>
      <c r="C582" s="107">
        <v>141000000000004</v>
      </c>
      <c r="D582" s="108" t="str">
        <f>IF(EXACT($C582, ""), B582, CONCATENATE(VLOOKUP($C582, 'REF - InstitutionType'!$B$4:$E$103, 3, FALSE), IF(EXACT(VLOOKUP($C582, 'REF - InstitutionType'!$B$4:$E$103, 3, FALSE), ""), "", " "), $B582, "", VLOOKUP($C582, 'REF - InstitutionType'!$B$4:$E$103, 4, FALSE), IF(EXACT($E582, ""), "", " [a.k.a : "&amp;$E582&amp;"]")))</f>
        <v>PT. Bhinneka Mentaridimensi [a.k.a : Bhinneka.com]</v>
      </c>
      <c r="E582" s="109" t="s">
        <v>29900</v>
      </c>
      <c r="F582" s="63" t="s">
        <v>30687</v>
      </c>
      <c r="G582" s="154" t="str">
        <f>IF(EXACT($F582, ""), "", VLOOKUP($F582, 'RAW EDITED All Years'!$A$2:$G$2826, 5, FALSE))</f>
        <v>Supplier Others</v>
      </c>
      <c r="H582" s="154">
        <f>IF(EXACT($F582, ""), "", VLOOKUP($F582, 'RAW EDITED All Years'!$A$2:$G$2826, 6, FALSE))</f>
        <v>0</v>
      </c>
      <c r="I582" s="154" t="str">
        <f>IF(EXACT($F582, ""), "", VLOOKUP($F582, 'RAW EDITED All Years'!$A$2:$G$2826, 7, FALSE))</f>
        <v>Pass Without Comment</v>
      </c>
      <c r="J582" s="110"/>
      <c r="K582" s="110"/>
      <c r="L582" s="63" t="s">
        <v>14275</v>
      </c>
      <c r="N582" s="31">
        <f t="shared" si="20"/>
        <v>123000000000579</v>
      </c>
      <c r="O5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141000000000004::bigint); </v>
      </c>
      <c r="R582" s="33"/>
    </row>
    <row r="583" spans="1:18">
      <c r="A583" s="23" t="str">
        <f>IF(COUNTIF( $D$4:$D$4953, $D583 ) = 1, "", "Duplicated")</f>
        <v/>
      </c>
      <c r="B583" s="22" t="s">
        <v>29899</v>
      </c>
      <c r="C583" s="107">
        <v>141000000000004</v>
      </c>
      <c r="D583" s="108" t="str">
        <f>IF(EXACT($C583, ""), B583, CONCATENATE(VLOOKUP($C583, 'REF - InstitutionType'!$B$4:$E$103, 3, FALSE), IF(EXACT(VLOOKUP($C583, 'REF - InstitutionType'!$B$4:$E$103, 3, FALSE), ""), "", " "), $B583, "", VLOOKUP($C583, 'REF - InstitutionType'!$B$4:$E$103,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Years'!$A$2:$G$2826, 5, FALSE))</f>
        <v>Pabrik</v>
      </c>
      <c r="H583" s="154" t="str">
        <f>IF(EXACT($F583, ""), "", VLOOKUP($F583, 'RAW EDITED All Years'!$A$2:$G$2826, 6, FALSE))</f>
        <v>Kabel</v>
      </c>
      <c r="I583" s="154">
        <f>IF(EXACT($F583, ""), "", VLOOKUP($F583, 'RAW EDITED All Years'!$A$2:$G$2826, 7, FALSE))</f>
        <v>0</v>
      </c>
      <c r="J583" s="110"/>
      <c r="K583" s="110"/>
      <c r="L583" s="63" t="s">
        <v>14275</v>
      </c>
      <c r="N583" s="31">
        <f t="shared" si="20"/>
        <v>123000000000580</v>
      </c>
      <c r="O5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141000000000004::bigint); </v>
      </c>
      <c r="R583" s="33"/>
    </row>
    <row r="584" spans="1:18">
      <c r="A584" s="23" t="str">
        <f>IF(COUNTIF( $D$4:$D$4953, $D584 ) = 1, "", "Duplicated")</f>
        <v/>
      </c>
      <c r="B584" s="22" t="s">
        <v>10935</v>
      </c>
      <c r="C584" s="107">
        <v>141000000000004</v>
      </c>
      <c r="D584" s="108" t="str">
        <f>IF(EXACT($C584, ""), B584, CONCATENATE(VLOOKUP($C584, 'REF - InstitutionType'!$B$4:$E$103, 3, FALSE), IF(EXACT(VLOOKUP($C584, 'REF - InstitutionType'!$B$4:$E$103, 3, FALSE), ""), "", " "), $B584, "", VLOOKUP($C584, 'REF - InstitutionType'!$B$4:$E$103,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Years'!$A$2:$G$2826, 5, FALSE))</f>
        <v>Supplier Others</v>
      </c>
      <c r="H584" s="154" t="str">
        <f>IF(EXACT($F584, ""), "", VLOOKUP($F584, 'RAW EDITED All Years'!$A$2:$G$2826, 6, FALSE))</f>
        <v>Besi Beton</v>
      </c>
      <c r="I584" s="154" t="str">
        <f>IF(EXACT($F584, ""), "", VLOOKUP($F584, 'RAW EDITED All Years'!$A$2:$G$2826, 7, FALSE))</f>
        <v>Supplier Besi Beton di Medan</v>
      </c>
      <c r="J584" s="110"/>
      <c r="K584" s="110"/>
      <c r="L584" s="63" t="s">
        <v>14275</v>
      </c>
      <c r="N584" s="31">
        <f t="shared" ref="N584:N647" si="22" xml:space="preserve"> N583 + IF(EXACT(O584, ""), 0, 1)</f>
        <v>123000000000581</v>
      </c>
      <c r="O584" s="32" t="str">
        <f t="shared" ref="O584:O647" si="2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141000000000004::bigint); </v>
      </c>
      <c r="R584" s="33"/>
    </row>
    <row r="585" spans="1:18">
      <c r="A585" s="23" t="str">
        <f>IF(COUNTIF( $D$4:$D$4953, $D585 ) = 1, "", "Duplicated")</f>
        <v/>
      </c>
      <c r="B585" s="22" t="s">
        <v>2901</v>
      </c>
      <c r="C585" s="107">
        <v>141000000000004</v>
      </c>
      <c r="D585" s="108" t="str">
        <f>IF(EXACT($C585, ""), B585, CONCATENATE(VLOOKUP($C585, 'REF - InstitutionType'!$B$4:$E$103, 3, FALSE), IF(EXACT(VLOOKUP($C585, 'REF - InstitutionType'!$B$4:$E$103, 3, FALSE), ""), "", " "), $B585, "", VLOOKUP($C585, 'REF - InstitutionType'!$B$4:$E$103,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Years'!$A$2:$G$2826, 5, FALSE))</f>
        <v>SMME</v>
      </c>
      <c r="H585" s="154">
        <f>IF(EXACT($F585, ""), "", VLOOKUP($F585, 'RAW EDITED All Years'!$A$2:$G$2826, 6, FALSE))</f>
        <v>0</v>
      </c>
      <c r="I585" s="154" t="str">
        <f>IF(EXACT($F585, ""), "", VLOOKUP($F585, 'RAW EDITED All Years'!$A$2:$G$2826, 7, FALSE))</f>
        <v>Pass Without Comment</v>
      </c>
      <c r="J585" s="110"/>
      <c r="K585" s="110"/>
      <c r="L585" s="63" t="s">
        <v>14275</v>
      </c>
      <c r="N585" s="31">
        <f t="shared" si="22"/>
        <v>123000000000582</v>
      </c>
      <c r="O58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141000000000004::bigint); </v>
      </c>
      <c r="R585" s="33"/>
    </row>
    <row r="586" spans="1:18">
      <c r="A586" s="23" t="str">
        <f>IF(COUNTIF( $D$4:$D$4953, $D586 ) = 1, "", "Duplicated")</f>
        <v/>
      </c>
      <c r="B586" s="22" t="s">
        <v>1387</v>
      </c>
      <c r="C586" s="107">
        <v>141000000000004</v>
      </c>
      <c r="D586" s="108" t="str">
        <f>IF(EXACT($C586, ""), B586, CONCATENATE(VLOOKUP($C586, 'REF - InstitutionType'!$B$4:$E$103, 3, FALSE), IF(EXACT(VLOOKUP($C586, 'REF - InstitutionType'!$B$4:$E$103, 3, FALSE), ""), "", " "), $B586, "", VLOOKUP($C586, 'REF - InstitutionType'!$B$4:$E$103,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Years'!$A$2:$G$2826, 5, FALSE))</f>
        <v>""</v>
      </c>
      <c r="H586" s="154">
        <f>IF(EXACT($F586, ""), "", VLOOKUP($F586, 'RAW EDITED All Years'!$A$2:$G$2826, 6, FALSE))</f>
        <v>0</v>
      </c>
      <c r="I586" s="154" t="str">
        <f>IF(EXACT($F586, ""), "", VLOOKUP($F586, 'RAW EDITED All Years'!$A$2:$G$2826, 7, FALSE))</f>
        <v>Pass Without Comment</v>
      </c>
      <c r="J586" s="110"/>
      <c r="K586" s="110"/>
      <c r="L586" s="63" t="s">
        <v>14275</v>
      </c>
      <c r="N586" s="31">
        <f t="shared" si="22"/>
        <v>123000000000583</v>
      </c>
      <c r="O58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141000000000004::bigint); </v>
      </c>
      <c r="R586" s="33"/>
    </row>
    <row r="587" spans="1:18">
      <c r="A587" s="23" t="str">
        <f>IF(COUNTIF( $D$4:$D$4953, $D587 ) = 1, "", "Duplicated")</f>
        <v/>
      </c>
      <c r="B587" s="22" t="s">
        <v>30002</v>
      </c>
      <c r="C587" s="107">
        <v>141000000000004</v>
      </c>
      <c r="D587" s="108" t="str">
        <f>IF(EXACT($C587, ""), B587, CONCATENATE(VLOOKUP($C587, 'REF - InstitutionType'!$B$4:$E$103, 3, FALSE), IF(EXACT(VLOOKUP($C587, 'REF - InstitutionType'!$B$4:$E$103, 3, FALSE), ""), "", " "), $B587, "", VLOOKUP($C587, 'REF - InstitutionType'!$B$4:$E$103,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Years'!$A$2:$G$2826, 5, FALSE))</f>
        <v>Supplier Others</v>
      </c>
      <c r="H587" s="154">
        <f>IF(EXACT($F587, ""), "", VLOOKUP($F587, 'RAW EDITED All Years'!$A$2:$G$2826, 6, FALSE))</f>
        <v>0</v>
      </c>
      <c r="I587" s="154" t="str">
        <f>IF(EXACT($F587, ""), "", VLOOKUP($F587, 'RAW EDITED All Years'!$A$2:$G$2826, 7, FALSE))</f>
        <v>Pass Without Comment</v>
      </c>
      <c r="J587" s="110"/>
      <c r="K587" s="110"/>
      <c r="L587" s="63" t="s">
        <v>14275</v>
      </c>
      <c r="N587" s="31">
        <f t="shared" si="22"/>
        <v>123000000000584</v>
      </c>
      <c r="O58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141000000000004::bigint); </v>
      </c>
      <c r="R587" s="33"/>
    </row>
    <row r="588" spans="1:18">
      <c r="A588" s="23" t="str">
        <f>IF(COUNTIF( $D$4:$D$4953, $D588 ) = 1, "", "Duplicated")</f>
        <v/>
      </c>
      <c r="B588" s="22" t="s">
        <v>13301</v>
      </c>
      <c r="C588" s="107">
        <v>141000000000004</v>
      </c>
      <c r="D588" s="108" t="str">
        <f>IF(EXACT($C588, ""), B588, CONCATENATE(VLOOKUP($C588, 'REF - InstitutionType'!$B$4:$E$103, 3, FALSE), IF(EXACT(VLOOKUP($C588, 'REF - InstitutionType'!$B$4:$E$103, 3, FALSE), ""), "", " "), $B588, "", VLOOKUP($C588, 'REF - InstitutionType'!$B$4:$E$103,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Years'!$A$2:$G$2826, 5, FALSE))</f>
        <v>Supplier Others</v>
      </c>
      <c r="H588" s="154" t="str">
        <f>IF(EXACT($F588, ""), "", VLOOKUP($F588, 'RAW EDITED All Years'!$A$2:$G$2826, 6, FALSE))</f>
        <v>Lab</v>
      </c>
      <c r="I588" s="154" t="str">
        <f>IF(EXACT($F588, ""), "", VLOOKUP($F588, 'RAW EDITED All Years'!$A$2:$G$2826, 7, FALSE))</f>
        <v>Steel and concrete lab</v>
      </c>
      <c r="J588" s="110"/>
      <c r="K588" s="110"/>
      <c r="L588" s="63" t="s">
        <v>14275</v>
      </c>
      <c r="N588" s="31">
        <f t="shared" si="22"/>
        <v>123000000000585</v>
      </c>
      <c r="O58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141000000000004::bigint); </v>
      </c>
      <c r="R588" s="33"/>
    </row>
    <row r="589" spans="1:18">
      <c r="A589" s="23" t="str">
        <f>IF(COUNTIF( $D$4:$D$4953, $D589 ) = 1, "", "Duplicated")</f>
        <v/>
      </c>
      <c r="B589" s="22" t="s">
        <v>20142</v>
      </c>
      <c r="C589" s="107">
        <v>141000000000004</v>
      </c>
      <c r="D589" s="108" t="str">
        <f>IF(EXACT($C589, ""), B589, CONCATENATE(VLOOKUP($C589, 'REF - InstitutionType'!$B$4:$E$103, 3, FALSE), IF(EXACT(VLOOKUP($C589, 'REF - InstitutionType'!$B$4:$E$103, 3, FALSE), ""), "", " "), $B589, "", VLOOKUP($C589, 'REF - InstitutionType'!$B$4:$E$103, 4, FALSE), IF(EXACT($E589, ""), "", " [a.k.a : "&amp;$E589&amp;"]")))</f>
        <v>PT. Bintang Barlean Logistik</v>
      </c>
      <c r="E589" s="109"/>
      <c r="F589" s="63" t="s">
        <v>18019</v>
      </c>
      <c r="G589" s="154" t="str">
        <f>IF(EXACT($F589, ""), "", VLOOKUP($F589, 'RAW EDITED All Years'!$A$2:$G$2826, 5, FALSE))</f>
        <v>Logistik dan Transportasi Peng</v>
      </c>
      <c r="H589" s="154" t="str">
        <f>IF(EXACT($F589, ""), "", VLOOKUP($F589, 'RAW EDITED All Years'!$A$2:$G$2826, 6, FALSE))</f>
        <v>Pemasukan Bebas Bea Batam</v>
      </c>
      <c r="I589" s="154" t="str">
        <f>IF(EXACT($F589, ""), "", VLOOKUP($F589, 'RAW EDITED All Years'!$A$2:$G$2826,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22"/>
        <v>123000000000586</v>
      </c>
      <c r="O58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141000000000004::bigint); </v>
      </c>
      <c r="R589" s="33"/>
    </row>
    <row r="590" spans="1:18">
      <c r="A590" s="23" t="str">
        <f>IF(COUNTIF( $D$4:$D$4953, $D590 ) = 1, "", "Duplicated")</f>
        <v/>
      </c>
      <c r="B590" s="22" t="s">
        <v>20159</v>
      </c>
      <c r="C590" s="107">
        <v>141000000000004</v>
      </c>
      <c r="D590" s="108" t="str">
        <f>IF(EXACT($C590, ""), B590, CONCATENATE(VLOOKUP($C590, 'REF - InstitutionType'!$B$4:$E$103, 3, FALSE), IF(EXACT(VLOOKUP($C590, 'REF - InstitutionType'!$B$4:$E$103, 3, FALSE), ""), "", " "), $B590, "", VLOOKUP($C590, 'REF - InstitutionType'!$B$4:$E$103, 4, FALSE), IF(EXACT($E590, ""), "", " [a.k.a : "&amp;$E590&amp;"]")))</f>
        <v>PT. Bintang Elektrik Semesta</v>
      </c>
      <c r="E590" s="109"/>
      <c r="F590" s="63" t="s">
        <v>18021</v>
      </c>
      <c r="G590" s="154" t="str">
        <f>IF(EXACT($F590, ""), "", VLOOKUP($F590, 'RAW EDITED All Years'!$A$2:$G$2826, 5, FALSE))</f>
        <v>Supplier Material ME</v>
      </c>
      <c r="H590" s="154" t="str">
        <f>IF(EXACT($F590, ""), "", VLOOKUP($F590, 'RAW EDITED All Years'!$A$2:$G$2826, 6, FALSE))</f>
        <v>Alat elektrical</v>
      </c>
      <c r="I590" s="154" t="str">
        <f>IF(EXACT($F590, ""), "", VLOOKUP($F590, 'RAW EDITED All Years'!$A$2:$G$2826, 7, FALSE))</f>
        <v>Sewa CPTD dan CPC</v>
      </c>
      <c r="J590" s="110"/>
      <c r="K590" s="110"/>
      <c r="L590" s="63" t="s">
        <v>14275</v>
      </c>
      <c r="N590" s="31">
        <f t="shared" si="22"/>
        <v>123000000000587</v>
      </c>
      <c r="O59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141000000000004::bigint); </v>
      </c>
      <c r="R590" s="33"/>
    </row>
    <row r="591" spans="1:18">
      <c r="A591" s="23" t="str">
        <f>IF(COUNTIF( $D$4:$D$4953, $D591 ) = 1, "", "Duplicated")</f>
        <v/>
      </c>
      <c r="B591" s="22" t="s">
        <v>29901</v>
      </c>
      <c r="C591" s="107">
        <v>141000000000004</v>
      </c>
      <c r="D591" s="108" t="str">
        <f>IF(EXACT($C591, ""), B591, CONCATENATE(VLOOKUP($C591, 'REF - InstitutionType'!$B$4:$E$103, 3, FALSE), IF(EXACT(VLOOKUP($C591, 'REF - InstitutionType'!$B$4:$E$103, 3, FALSE), ""), "", " "), $B591, "", VLOOKUP($C591, 'REF - InstitutionType'!$B$4:$E$103,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Years'!$A$2:$G$2826, 5, FALSE))</f>
        <v>Insurance Consultant, Guarante</v>
      </c>
      <c r="H591" s="154" t="str">
        <f>IF(EXACT($F591, ""), "", VLOOKUP($F591, 'RAW EDITED All Years'!$A$2:$G$2826, 6, FALSE))</f>
        <v>General</v>
      </c>
      <c r="I591" s="154" t="str">
        <f>IF(EXACT($F591, ""), "", VLOOKUP($F591, 'RAW EDITED All Years'!$A$2:$G$2826, 7, FALSE))</f>
        <v>Pembuatan Bank Garansi Pemeliharaan Indosat</v>
      </c>
      <c r="J591" s="110"/>
      <c r="K591" s="110"/>
      <c r="L591" s="63" t="s">
        <v>14275</v>
      </c>
      <c r="N591" s="31">
        <f t="shared" si="22"/>
        <v>123000000000588</v>
      </c>
      <c r="O59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141000000000004::bigint); </v>
      </c>
      <c r="R591" s="33"/>
    </row>
    <row r="592" spans="1:18">
      <c r="A592" s="23" t="str">
        <f>IF(COUNTIF( $D$4:$D$4953, $D592 ) = 1, "", "Duplicated")</f>
        <v/>
      </c>
      <c r="B592" s="22" t="s">
        <v>20172</v>
      </c>
      <c r="C592" s="107">
        <v>141000000000004</v>
      </c>
      <c r="D592" s="108" t="str">
        <f>IF(EXACT($C592, ""), B592, CONCATENATE(VLOOKUP($C592, 'REF - InstitutionType'!$B$4:$E$103, 3, FALSE), IF(EXACT(VLOOKUP($C592, 'REF - InstitutionType'!$B$4:$E$103, 3, FALSE), ""), "", " "), $B592, "", VLOOKUP($C592, 'REF - InstitutionType'!$B$4:$E$103, 4, FALSE), IF(EXACT($E592, ""), "", " [a.k.a : "&amp;$E592&amp;"]")))</f>
        <v>PT. Bintang Logistik Indonusa</v>
      </c>
      <c r="E592" s="109"/>
      <c r="F592" s="63" t="s">
        <v>18022</v>
      </c>
      <c r="G592" s="154" t="str">
        <f>IF(EXACT($F592, ""), "", VLOOKUP($F592, 'RAW EDITED All Years'!$A$2:$G$2826, 5, FALSE))</f>
        <v>Freight Forwarder</v>
      </c>
      <c r="H592" s="154" t="str">
        <f>IF(EXACT($F592, ""), "", VLOOKUP($F592, 'RAW EDITED All Years'!$A$2:$G$2826, 6, FALSE))</f>
        <v>Freight Forwarder</v>
      </c>
      <c r="I592" s="154" t="str">
        <f>IF(EXACT($F592, ""), "", VLOOKUP($F592, 'RAW EDITED All Years'!$A$2:$G$2826, 7, FALSE))</f>
        <v>Pergudangan / storage barang Import</v>
      </c>
      <c r="J592" s="110"/>
      <c r="K592" s="110"/>
      <c r="L592" s="63" t="s">
        <v>14275</v>
      </c>
      <c r="N592" s="31">
        <f t="shared" si="22"/>
        <v>123000000000589</v>
      </c>
      <c r="O59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141000000000004::bigint); </v>
      </c>
      <c r="R592" s="33"/>
    </row>
    <row r="593" spans="1:18">
      <c r="A593" s="23" t="str">
        <f>IF(COUNTIF( $D$4:$D$4953, $D593 ) = 1, "", "Duplicated")</f>
        <v/>
      </c>
      <c r="B593" s="22" t="s">
        <v>20181</v>
      </c>
      <c r="C593" s="107">
        <v>141000000000004</v>
      </c>
      <c r="D593" s="108" t="str">
        <f>IF(EXACT($C593, ""), B593, CONCATENATE(VLOOKUP($C593, 'REF - InstitutionType'!$B$4:$E$103, 3, FALSE), IF(EXACT(VLOOKUP($C593, 'REF - InstitutionType'!$B$4:$E$103, 3, FALSE), ""), "", " "), $B593, "", VLOOKUP($C593, 'REF - InstitutionType'!$B$4:$E$103, 4, FALSE), IF(EXACT($E593, ""), "", " [a.k.a : "&amp;$E593&amp;"]")))</f>
        <v>PT. Bintang Pratama Mix</v>
      </c>
      <c r="E593" s="109"/>
      <c r="F593" s="63" t="s">
        <v>18023</v>
      </c>
      <c r="G593" s="154" t="str">
        <f>IF(EXACT($F593, ""), "", VLOOKUP($F593, 'RAW EDITED All Years'!$A$2:$G$2826, 5, FALSE))</f>
        <v>Supplier Material Civil</v>
      </c>
      <c r="H593" s="154" t="str">
        <f>IF(EXACT($F593, ""), "", VLOOKUP($F593, 'RAW EDITED All Years'!$A$2:$G$2826, 6, FALSE))</f>
        <v>Tiang</v>
      </c>
      <c r="I593" s="154" t="str">
        <f>IF(EXACT($F593, ""), "", VLOOKUP($F593, 'RAW EDITED All Years'!$A$2:$G$2826, 7, FALSE))</f>
        <v>Vendor Tiang Pancang</v>
      </c>
      <c r="J593" s="110"/>
      <c r="K593" s="110"/>
      <c r="L593" s="63" t="s">
        <v>14275</v>
      </c>
      <c r="N593" s="31">
        <f t="shared" si="22"/>
        <v>123000000000590</v>
      </c>
      <c r="O5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141000000000004::bigint); </v>
      </c>
      <c r="R593" s="33"/>
    </row>
    <row r="594" spans="1:18">
      <c r="A594" s="23" t="str">
        <f>IF(COUNTIF( $D$4:$D$4953, $D594 ) = 1, "", "Duplicated")</f>
        <v/>
      </c>
      <c r="B594" s="22" t="s">
        <v>29902</v>
      </c>
      <c r="C594" s="107">
        <v>141000000000004</v>
      </c>
      <c r="D594" s="108" t="str">
        <f>IF(EXACT($C594, ""), B594, CONCATENATE(VLOOKUP($C594, 'REF - InstitutionType'!$B$4:$E$103, 3, FALSE), IF(EXACT(VLOOKUP($C594, 'REF - InstitutionType'!$B$4:$E$103, 3, FALSE), ""), "", " "), $B594, "", VLOOKUP($C594, 'REF - InstitutionType'!$B$4:$E$103,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Years'!$A$2:$G$2826, 5, FALSE))</f>
        <v>Mandor/Subcon</v>
      </c>
      <c r="H594" s="154" t="str">
        <f>IF(EXACT($F594, ""), "", VLOOKUP($F594, 'RAW EDITED All Years'!$A$2:$G$2826, 6, FALSE))</f>
        <v>ME Scada</v>
      </c>
      <c r="I594" s="154" t="str">
        <f>IF(EXACT($F594, ""), "", VLOOKUP($F594, 'RAW EDITED All Years'!$A$2:$G$2826, 7, FALSE))</f>
        <v>Subcon Scada</v>
      </c>
      <c r="J594" s="110"/>
      <c r="K594" s="110"/>
      <c r="L594" s="63" t="s">
        <v>14275</v>
      </c>
      <c r="N594" s="31">
        <f t="shared" si="22"/>
        <v>123000000000591</v>
      </c>
      <c r="O5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141000000000004::bigint); </v>
      </c>
      <c r="R594" s="33"/>
    </row>
    <row r="595" spans="1:18">
      <c r="A595" s="23" t="str">
        <f>IF(COUNTIF( $D$4:$D$4953, $D595 ) = 1, "", "Duplicated")</f>
        <v/>
      </c>
      <c r="B595" s="22" t="s">
        <v>1160</v>
      </c>
      <c r="C595" s="107">
        <v>141000000000004</v>
      </c>
      <c r="D595" s="108" t="str">
        <f>IF(EXACT($C595, ""), B595, CONCATENATE(VLOOKUP($C595, 'REF - InstitutionType'!$B$4:$E$103, 3, FALSE), IF(EXACT(VLOOKUP($C595, 'REF - InstitutionType'!$B$4:$E$103, 3, FALSE), ""), "", " "), $B595, "", VLOOKUP($C595, 'REF - InstitutionType'!$B$4:$E$103,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Years'!$A$2:$G$2826, 5, FALSE))</f>
        <v>""</v>
      </c>
      <c r="H595" s="154">
        <f>IF(EXACT($F595, ""), "", VLOOKUP($F595, 'RAW EDITED All Years'!$A$2:$G$2826, 6, FALSE))</f>
        <v>0</v>
      </c>
      <c r="I595" s="154" t="str">
        <f>IF(EXACT($F595, ""), "", VLOOKUP($F595, 'RAW EDITED All Years'!$A$2:$G$2826, 7, FALSE))</f>
        <v>Pass Without Comment</v>
      </c>
      <c r="J595" s="110"/>
      <c r="K595" s="110"/>
      <c r="L595" s="63" t="s">
        <v>14275</v>
      </c>
      <c r="N595" s="31">
        <f t="shared" si="22"/>
        <v>123000000000592</v>
      </c>
      <c r="O5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141000000000004::bigint); </v>
      </c>
      <c r="R595" s="33"/>
    </row>
    <row r="596" spans="1:18">
      <c r="A596" s="23" t="str">
        <f>IF(COUNTIF( $D$4:$D$4953, $D596 ) = 1, "", "Duplicated")</f>
        <v/>
      </c>
      <c r="B596" s="22" t="s">
        <v>6543</v>
      </c>
      <c r="C596" s="107">
        <v>141000000000004</v>
      </c>
      <c r="D596" s="108" t="str">
        <f>IF(EXACT($C596, ""), B596, CONCATENATE(VLOOKUP($C596, 'REF - InstitutionType'!$B$4:$E$103, 3, FALSE), IF(EXACT(VLOOKUP($C596, 'REF - InstitutionType'!$B$4:$E$103, 3, FALSE), ""), "", " "), $B596, "", VLOOKUP($C596, 'REF - InstitutionType'!$B$4:$E$103,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Years'!$A$2:$G$2826, 5, FALSE))</f>
        <v>Supplier Others</v>
      </c>
      <c r="H596" s="154" t="str">
        <f>IF(EXACT($F596, ""), "", VLOOKUP($F596, 'RAW EDITED All Years'!$A$2:$G$2826, 6, FALSE))</f>
        <v>Overhead</v>
      </c>
      <c r="I596" s="154" t="str">
        <f>IF(EXACT($F596, ""), "", VLOOKUP($F596, 'RAW EDITED All Years'!$A$2:$G$2826, 7, FALSE))</f>
        <v>Toilet portable</v>
      </c>
      <c r="J596" s="110"/>
      <c r="K596" s="110"/>
      <c r="L596" s="63" t="s">
        <v>14275</v>
      </c>
      <c r="N596" s="31">
        <f t="shared" si="22"/>
        <v>123000000000593</v>
      </c>
      <c r="O5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141000000000004::bigint); </v>
      </c>
      <c r="R596" s="33"/>
    </row>
    <row r="597" spans="1:18">
      <c r="A597" s="23" t="str">
        <f>IF(COUNTIF( $D$4:$D$4953, $D597 ) = 1, "", "Duplicated")</f>
        <v/>
      </c>
      <c r="B597" s="22" t="s">
        <v>20205</v>
      </c>
      <c r="C597" s="107">
        <v>141000000000004</v>
      </c>
      <c r="D597" s="108" t="str">
        <f>IF(EXACT($C597, ""), B597, CONCATENATE(VLOOKUP($C597, 'REF - InstitutionType'!$B$4:$E$103, 3, FALSE), IF(EXACT(VLOOKUP($C597, 'REF - InstitutionType'!$B$4:$E$103, 3, FALSE), ""), "", " "), $B597, "", VLOOKUP($C597, 'REF - InstitutionType'!$B$4:$E$103, 4, FALSE), IF(EXACT($E597, ""), "", " [a.k.a : "&amp;$E597&amp;"]")))</f>
        <v>PT. Birotika Semesta</v>
      </c>
      <c r="E597" s="109"/>
      <c r="F597" s="63" t="s">
        <v>18024</v>
      </c>
      <c r="G597" s="154" t="str">
        <f>IF(EXACT($F597, ""), "", VLOOKUP($F597, 'RAW EDITED All Years'!$A$2:$G$2826, 5, FALSE))</f>
        <v>Transportation</v>
      </c>
      <c r="H597" s="154" t="str">
        <f>IF(EXACT($F597, ""), "", VLOOKUP($F597, 'RAW EDITED All Years'!$A$2:$G$2826, 6, FALSE))</f>
        <v>General</v>
      </c>
      <c r="I597" s="154" t="str">
        <f>IF(EXACT($F597, ""), "", VLOOKUP($F597, 'RAW EDITED All Years'!$A$2:$G$2826, 7, FALSE))</f>
        <v>DHL Express</v>
      </c>
      <c r="J597" s="110"/>
      <c r="K597" s="110"/>
      <c r="L597" s="63" t="s">
        <v>14275</v>
      </c>
      <c r="N597" s="31">
        <f t="shared" si="22"/>
        <v>123000000000594</v>
      </c>
      <c r="O5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141000000000004::bigint); </v>
      </c>
      <c r="R597" s="33"/>
    </row>
    <row r="598" spans="1:18">
      <c r="A598" s="23" t="str">
        <f>IF(COUNTIF( $D$4:$D$4953, $D598 ) = 1, "", "Duplicated")</f>
        <v/>
      </c>
      <c r="B598" s="22" t="s">
        <v>29903</v>
      </c>
      <c r="C598" s="107">
        <v>141000000000004</v>
      </c>
      <c r="D598" s="108" t="str">
        <f>IF(EXACT($C598, ""), B598, CONCATENATE(VLOOKUP($C598, 'REF - InstitutionType'!$B$4:$E$103, 3, FALSE), IF(EXACT(VLOOKUP($C598, 'REF - InstitutionType'!$B$4:$E$103, 3, FALSE), ""), "", " "), $B598, "", VLOOKUP($C598, 'REF - InstitutionType'!$B$4:$E$103,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Years'!$A$2:$G$2826, 5, FALSE))</f>
        <v>Mandor/Subcon</v>
      </c>
      <c r="H598" s="154" t="str">
        <f>IF(EXACT($F598, ""), "", VLOOKUP($F598, 'RAW EDITED All Years'!$A$2:$G$2826, 6, FALSE))</f>
        <v>AKLI</v>
      </c>
      <c r="I598" s="154" t="str">
        <f>IF(EXACT($F598, ""), "", VLOOKUP($F598, 'RAW EDITED All Years'!$A$2:$G$2826, 7, FALSE))</f>
        <v>Pass Without Comment</v>
      </c>
      <c r="J598" s="110"/>
      <c r="K598" s="110"/>
      <c r="L598" s="63" t="s">
        <v>14275</v>
      </c>
      <c r="N598" s="31">
        <f t="shared" si="22"/>
        <v>123000000000595</v>
      </c>
      <c r="O5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141000000000004::bigint); </v>
      </c>
      <c r="R598" s="33"/>
    </row>
    <row r="599" spans="1:18">
      <c r="A599" s="23" t="str">
        <f>IF(COUNTIF( $D$4:$D$4953, $D599 ) = 1, "", "Duplicated")</f>
        <v/>
      </c>
      <c r="B599" s="22" t="s">
        <v>20215</v>
      </c>
      <c r="C599" s="107">
        <v>141000000000004</v>
      </c>
      <c r="D599" s="108" t="str">
        <f>IF(EXACT($C599, ""), B599, CONCATENATE(VLOOKUP($C599, 'REF - InstitutionType'!$B$4:$E$103, 3, FALSE), IF(EXACT(VLOOKUP($C599, 'REF - InstitutionType'!$B$4:$E$103, 3, FALSE), ""), "", " "), $B599, "", VLOOKUP($C599, 'REF - InstitutionType'!$B$4:$E$103, 4, FALSE), IF(EXACT($E599, ""), "", " [a.k.a : "&amp;$E599&amp;"]")))</f>
        <v>PT. Bisa Mandiri Strategi Investasi</v>
      </c>
      <c r="E599" s="109"/>
      <c r="F599" s="63" t="s">
        <v>18025</v>
      </c>
      <c r="G599" s="154" t="str">
        <f>IF(EXACT($F599, ""), "", VLOOKUP($F599, 'RAW EDITED All Years'!$A$2:$G$2826, 5, FALSE))</f>
        <v>Supplier Others</v>
      </c>
      <c r="H599" s="154" t="str">
        <f>IF(EXACT($F599, ""), "", VLOOKUP($F599, 'RAW EDITED All Years'!$A$2:$G$2826, 6, FALSE))</f>
        <v>management, training</v>
      </c>
      <c r="I599" s="154" t="str">
        <f>IF(EXACT($F599, ""), "", VLOOKUP($F599, 'RAW EDITED All Years'!$A$2:$G$2826,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22"/>
        <v>123000000000596</v>
      </c>
      <c r="O5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141000000000004::bigint); </v>
      </c>
      <c r="R599" s="33"/>
    </row>
    <row r="600" spans="1:18">
      <c r="A600" s="23" t="str">
        <f>IF(COUNTIF( $D$4:$D$4953, $D600 ) = 1, "", "Duplicated")</f>
        <v/>
      </c>
      <c r="B600" s="22" t="s">
        <v>2830</v>
      </c>
      <c r="C600" s="107">
        <v>141000000000004</v>
      </c>
      <c r="D600" s="108" t="str">
        <f>IF(EXACT($C600, ""), B600, CONCATENATE(VLOOKUP($C600, 'REF - InstitutionType'!$B$4:$E$103, 3, FALSE), IF(EXACT(VLOOKUP($C600, 'REF - InstitutionType'!$B$4:$E$103, 3, FALSE), ""), "", " "), $B600, "", VLOOKUP($C600, 'REF - InstitutionType'!$B$4:$E$103,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Years'!$A$2:$G$2826, 5, FALSE))</f>
        <v>SMME</v>
      </c>
      <c r="H600" s="154">
        <f>IF(EXACT($F600, ""), "", VLOOKUP($F600, 'RAW EDITED All Years'!$A$2:$G$2826, 6, FALSE))</f>
        <v>0</v>
      </c>
      <c r="I600" s="154" t="str">
        <f>IF(EXACT($F600, ""), "", VLOOKUP($F600, 'RAW EDITED All Years'!$A$2:$G$2826, 7, FALSE))</f>
        <v>Pass Without Comment</v>
      </c>
      <c r="J600" s="110"/>
      <c r="K600" s="110"/>
      <c r="L600" s="63" t="s">
        <v>14275</v>
      </c>
      <c r="N600" s="31">
        <f t="shared" si="22"/>
        <v>123000000000597</v>
      </c>
      <c r="O6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141000000000004::bigint); </v>
      </c>
      <c r="R600" s="33"/>
    </row>
    <row r="601" spans="1:18">
      <c r="A601" s="23" t="str">
        <f>IF(COUNTIF( $D$4:$D$4953, $D601 ) = 1, "", "Duplicated")</f>
        <v/>
      </c>
      <c r="B601" s="22" t="s">
        <v>11604</v>
      </c>
      <c r="C601" s="107">
        <v>141000000000004</v>
      </c>
      <c r="D601" s="108" t="str">
        <f>IF(EXACT($C601, ""), B601, CONCATENATE(VLOOKUP($C601, 'REF - InstitutionType'!$B$4:$E$103, 3, FALSE), IF(EXACT(VLOOKUP($C601, 'REF - InstitutionType'!$B$4:$E$103, 3, FALSE), ""), "", " "), $B601, "", VLOOKUP($C601, 'REF - InstitutionType'!$B$4:$E$103,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Years'!$A$2:$G$2826, 5, FALSE))</f>
        <v>Supplier Others</v>
      </c>
      <c r="H601" s="154" t="str">
        <f>IF(EXACT($F601, ""), "", VLOOKUP($F601, 'RAW EDITED All Years'!$A$2:$G$2826, 6, FALSE))</f>
        <v>Alat elektrical</v>
      </c>
      <c r="I601" s="154" t="str">
        <f>IF(EXACT($F601, ""), "", VLOOKUP($F601, 'RAW EDITED All Years'!$A$2:$G$2826, 7, FALSE))</f>
        <v>Supplier Kabel dan Material Coaxial</v>
      </c>
      <c r="J601" s="110"/>
      <c r="K601" s="110"/>
      <c r="L601" s="63" t="s">
        <v>14275</v>
      </c>
      <c r="N601" s="31">
        <f t="shared" si="22"/>
        <v>123000000000598</v>
      </c>
      <c r="O6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141000000000004::bigint); </v>
      </c>
      <c r="R601" s="33"/>
    </row>
    <row r="602" spans="1:18">
      <c r="A602" s="23" t="str">
        <f>IF(COUNTIF( $D$4:$D$4953, $D602 ) = 1, "", "Duplicated")</f>
        <v/>
      </c>
      <c r="B602" s="22" t="s">
        <v>11739</v>
      </c>
      <c r="C602" s="107">
        <v>141000000000004</v>
      </c>
      <c r="D602" s="108" t="str">
        <f>IF(EXACT($C602, ""), B602, CONCATENATE(VLOOKUP($C602, 'REF - InstitutionType'!$B$4:$E$103, 3, FALSE), IF(EXACT(VLOOKUP($C602, 'REF - InstitutionType'!$B$4:$E$103, 3, FALSE), ""), "", " "), $B602, "", VLOOKUP($C602, 'REF - InstitutionType'!$B$4:$E$103,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Years'!$A$2:$G$2826, 5, FALSE))</f>
        <v>JASA NOTARIS</v>
      </c>
      <c r="H602" s="154" t="str">
        <f>IF(EXACT($F602, ""), "", VLOOKUP($F602, 'RAW EDITED All Years'!$A$2:$G$2826, 6, FALSE))</f>
        <v>Jasa Notaris</v>
      </c>
      <c r="I602" s="154">
        <f>IF(EXACT($F602, ""), "", VLOOKUP($F602, 'RAW EDITED All Years'!$A$2:$G$2826, 7, FALSE))</f>
        <v>0</v>
      </c>
      <c r="J602" s="110"/>
      <c r="K602" s="110"/>
      <c r="L602" s="63" t="s">
        <v>14275</v>
      </c>
      <c r="N602" s="31">
        <f t="shared" si="22"/>
        <v>123000000000599</v>
      </c>
      <c r="O6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141000000000004::bigint); </v>
      </c>
      <c r="R602" s="33"/>
    </row>
    <row r="603" spans="1:18">
      <c r="A603" s="23" t="str">
        <f>IF(COUNTIF( $D$4:$D$4953, $D603 ) = 1, "", "Duplicated")</f>
        <v/>
      </c>
      <c r="B603" s="22" t="s">
        <v>29904</v>
      </c>
      <c r="C603" s="107">
        <v>141000000000004</v>
      </c>
      <c r="D603" s="108" t="str">
        <f>IF(EXACT($C603, ""), B603, CONCATENATE(VLOOKUP($C603, 'REF - InstitutionType'!$B$4:$E$103, 3, FALSE), IF(EXACT(VLOOKUP($C603, 'REF - InstitutionType'!$B$4:$E$103, 3, FALSE), ""), "", " "), $B603, "", VLOOKUP($C603, 'REF - InstitutionType'!$B$4:$E$103,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Years'!$A$2:$G$2826, 5, FALSE))</f>
        <v>Leasing</v>
      </c>
      <c r="H603" s="154" t="str">
        <f>IF(EXACT($F603, ""), "", VLOOKUP($F603, 'RAW EDITED All Years'!$A$2:$G$2826, 6, FALSE))</f>
        <v>Leasing</v>
      </c>
      <c r="I603" s="154" t="str">
        <f>IF(EXACT($F603, ""), "", VLOOKUP($F603, 'RAW EDITED All Years'!$A$2:$G$2826, 7, FALSE))</f>
        <v>Pass Without Comment</v>
      </c>
      <c r="J603" s="110"/>
      <c r="K603" s="110"/>
      <c r="L603" s="63" t="s">
        <v>14275</v>
      </c>
      <c r="N603" s="31">
        <f t="shared" si="22"/>
        <v>123000000000600</v>
      </c>
      <c r="O6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141000000000004::bigint); </v>
      </c>
      <c r="R603" s="33"/>
    </row>
    <row r="604" spans="1:18">
      <c r="A604" s="23" t="str">
        <f>IF(COUNTIF( $D$4:$D$4953, $D604 ) = 1, "", "Duplicated")</f>
        <v/>
      </c>
      <c r="B604" s="22" t="s">
        <v>12924</v>
      </c>
      <c r="C604" s="107">
        <v>141000000000004</v>
      </c>
      <c r="D604" s="108" t="str">
        <f>IF(EXACT($C604, ""), B604, CONCATENATE(VLOOKUP($C604, 'REF - InstitutionType'!$B$4:$E$103, 3, FALSE), IF(EXACT(VLOOKUP($C604, 'REF - InstitutionType'!$B$4:$E$103, 3, FALSE), ""), "", " "), $B604, "", VLOOKUP($C604, 'REF - InstitutionType'!$B$4:$E$103,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Years'!$A$2:$G$2826, 5, FALSE))</f>
        <v>Transportation</v>
      </c>
      <c r="H604" s="154" t="str">
        <f>IF(EXACT($F604, ""), "", VLOOKUP($F604, 'RAW EDITED All Years'!$A$2:$G$2826, 6, FALSE))</f>
        <v>Trucking</v>
      </c>
      <c r="I604" s="154" t="str">
        <f>IF(EXACT($F604, ""), "", VLOOKUP($F604, 'RAW EDITED All Years'!$A$2:$G$2826, 7, FALSE))</f>
        <v>Trucking / Ekspedisi</v>
      </c>
      <c r="J604" s="110"/>
      <c r="K604" s="110"/>
      <c r="L604" s="63" t="s">
        <v>14275</v>
      </c>
      <c r="N604" s="31">
        <f t="shared" si="22"/>
        <v>123000000000601</v>
      </c>
      <c r="O6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141000000000004::bigint); </v>
      </c>
      <c r="R604" s="33"/>
    </row>
    <row r="605" spans="1:18">
      <c r="A605" s="23" t="str">
        <f>IF(COUNTIF( $D$4:$D$4953, $D605 ) = 1, "", "Duplicated")</f>
        <v/>
      </c>
      <c r="B605" s="22" t="s">
        <v>1222</v>
      </c>
      <c r="C605" s="107">
        <v>141000000000004</v>
      </c>
      <c r="D605" s="108" t="str">
        <f>IF(EXACT($C605, ""), B605, CONCATENATE(VLOOKUP($C605, 'REF - InstitutionType'!$B$4:$E$103, 3, FALSE), IF(EXACT(VLOOKUP($C605, 'REF - InstitutionType'!$B$4:$E$103, 3, FALSE), ""), "", " "), $B605, "", VLOOKUP($C605, 'REF - InstitutionType'!$B$4:$E$103,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Years'!$A$2:$G$2826, 5, FALSE))</f>
        <v>""</v>
      </c>
      <c r="H605" s="154">
        <f>IF(EXACT($F605, ""), "", VLOOKUP($F605, 'RAW EDITED All Years'!$A$2:$G$2826, 6, FALSE))</f>
        <v>0</v>
      </c>
      <c r="I605" s="154" t="str">
        <f>IF(EXACT($F605, ""), "", VLOOKUP($F605, 'RAW EDITED All Years'!$A$2:$G$2826, 7, FALSE))</f>
        <v>Pass Without Comment</v>
      </c>
      <c r="J605" s="110"/>
      <c r="K605" s="110"/>
      <c r="L605" s="63" t="s">
        <v>14275</v>
      </c>
      <c r="N605" s="31">
        <f t="shared" si="22"/>
        <v>123000000000602</v>
      </c>
      <c r="O6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141000000000004::bigint); </v>
      </c>
      <c r="R605" s="33"/>
    </row>
    <row r="606" spans="1:18">
      <c r="A606" s="23" t="str">
        <f>IF(COUNTIF( $D$4:$D$4953, $D606 ) = 1, "", "Duplicated")</f>
        <v/>
      </c>
      <c r="B606" s="22" t="s">
        <v>29905</v>
      </c>
      <c r="C606" s="107">
        <v>141000000000004</v>
      </c>
      <c r="D606" s="108" t="str">
        <f>IF(EXACT($C606, ""), B606, CONCATENATE(VLOOKUP($C606, 'REF - InstitutionType'!$B$4:$E$103, 3, FALSE), IF(EXACT(VLOOKUP($C606, 'REF - InstitutionType'!$B$4:$E$103, 3, FALSE), ""), "", " "), $B606, "", VLOOKUP($C606, 'REF - InstitutionType'!$B$4:$E$103,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Years'!$A$2:$G$2826, 5, FALSE))</f>
        <v>Rental</v>
      </c>
      <c r="H606" s="154" t="str">
        <f>IF(EXACT($F606, ""), "", VLOOKUP($F606, 'RAW EDITED All Years'!$A$2:$G$2826, 6, FALSE))</f>
        <v>Rental Mobil</v>
      </c>
      <c r="I606" s="154" t="str">
        <f>IF(EXACT($F606, ""), "", VLOOKUP($F606, 'RAW EDITED All Years'!$A$2:$G$2826, 7, FALSE))</f>
        <v>Transporter</v>
      </c>
      <c r="J606" s="110"/>
      <c r="K606" s="110"/>
      <c r="L606" s="63" t="s">
        <v>14275</v>
      </c>
      <c r="N606" s="31">
        <f t="shared" si="22"/>
        <v>123000000000603</v>
      </c>
      <c r="O6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141000000000004::bigint); </v>
      </c>
      <c r="R606" s="33"/>
    </row>
    <row r="607" spans="1:18">
      <c r="A607" s="23" t="str">
        <f>IF(COUNTIF( $D$4:$D$4953, $D607 ) = 1, "", "Duplicated")</f>
        <v/>
      </c>
      <c r="B607" s="22" t="s">
        <v>434</v>
      </c>
      <c r="C607" s="107">
        <v>141000000000004</v>
      </c>
      <c r="D607" s="108" t="str">
        <f>IF(EXACT($C607, ""), B607, CONCATENATE(VLOOKUP($C607, 'REF - InstitutionType'!$B$4:$E$103, 3, FALSE), IF(EXACT(VLOOKUP($C607, 'REF - InstitutionType'!$B$4:$E$103, 3, FALSE), ""), "", " "), $B607, "", VLOOKUP($C607, 'REF - InstitutionType'!$B$4:$E$103, 4, FALSE), IF(EXACT($E607, ""), "", " [a.k.a : "&amp;$E607&amp;"]")))</f>
        <v>PT. Bukaka Teknik Utama</v>
      </c>
      <c r="E607" s="109"/>
      <c r="F607" s="63" t="s">
        <v>549</v>
      </c>
      <c r="G607" s="154" t="str">
        <f>IF(EXACT($F607, ""), "", VLOOKUP($F607, 'RAW EDITED All Years'!$A$2:$G$2826, 5, FALSE))</f>
        <v>Manufactur</v>
      </c>
      <c r="H607" s="154" t="str">
        <f>IF(EXACT($F607, ""), "", VLOOKUP($F607, 'RAW EDITED All Years'!$A$2:$G$2826, 6, FALSE))</f>
        <v>Fabrikator Tower</v>
      </c>
      <c r="I607" s="154" t="str">
        <f>IF(EXACT($F607, ""), "", VLOOKUP($F607, 'RAW EDITED All Years'!$A$2:$G$2826, 7, FALSE))</f>
        <v>Pass Without Comment</v>
      </c>
      <c r="J607" s="110"/>
      <c r="K607" s="110"/>
      <c r="L607" s="63" t="s">
        <v>14275</v>
      </c>
      <c r="N607" s="31">
        <f t="shared" si="22"/>
        <v>123000000000604</v>
      </c>
      <c r="O6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141000000000004::bigint); </v>
      </c>
      <c r="R607" s="33"/>
    </row>
    <row r="608" spans="1:18">
      <c r="A608" s="23" t="str">
        <f>IF(COUNTIF( $D$4:$D$4953, $D608 ) = 1, "", "Duplicated")</f>
        <v/>
      </c>
      <c r="B608" s="22" t="s">
        <v>12525</v>
      </c>
      <c r="C608" s="107">
        <v>141000000000004</v>
      </c>
      <c r="D608" s="108" t="str">
        <f>IF(EXACT($C608, ""), B608, CONCATENATE(VLOOKUP($C608, 'REF - InstitutionType'!$B$4:$E$103, 3, FALSE), IF(EXACT(VLOOKUP($C608, 'REF - InstitutionType'!$B$4:$E$103, 3, FALSE), ""), "", " "), $B608, "", VLOOKUP($C608, 'REF - InstitutionType'!$B$4:$E$103, 4, FALSE), IF(EXACT($E608, ""), "", " [a.k.a : "&amp;$E608&amp;"]")))</f>
        <v>PT. Bumen Redja Abadi</v>
      </c>
      <c r="E608" s="109"/>
      <c r="F608" s="63" t="s">
        <v>12526</v>
      </c>
      <c r="G608" s="154" t="str">
        <f>IF(EXACT($F608, ""), "", VLOOKUP($F608, 'RAW EDITED All Years'!$A$2:$G$2826, 5, FALSE))</f>
        <v>Supplier Others</v>
      </c>
      <c r="H608" s="154" t="str">
        <f>IF(EXACT($F608, ""), "", VLOOKUP($F608, 'RAW EDITED All Years'!$A$2:$G$2826, 6, FALSE))</f>
        <v>Alat Berat</v>
      </c>
      <c r="I608" s="154" t="str">
        <f>IF(EXACT($F608, ""), "", VLOOKUP($F608, 'RAW EDITED All Years'!$A$2:$G$2826, 7, FALSE))</f>
        <v xml:space="preserve">Supplier Kendaraan (Truck) </v>
      </c>
      <c r="J608" s="110"/>
      <c r="K608" s="110"/>
      <c r="L608" s="63" t="s">
        <v>14275</v>
      </c>
      <c r="N608" s="31">
        <f t="shared" si="22"/>
        <v>123000000000605</v>
      </c>
      <c r="O6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141000000000004::bigint); </v>
      </c>
      <c r="R608" s="33"/>
    </row>
    <row r="609" spans="1:18">
      <c r="A609" s="23" t="str">
        <f>IF(COUNTIF( $D$4:$D$4953, $D609 ) = 1, "", "Duplicated")</f>
        <v/>
      </c>
      <c r="B609" s="22" t="s">
        <v>29908</v>
      </c>
      <c r="C609" s="107">
        <v>141000000000004</v>
      </c>
      <c r="D609" s="108" t="str">
        <f>IF(EXACT($C609, ""), B609, CONCATENATE(VLOOKUP($C609, 'REF - InstitutionType'!$B$4:$E$103, 3, FALSE), IF(EXACT(VLOOKUP($C609, 'REF - InstitutionType'!$B$4:$E$103, 3, FALSE), ""), "", " "), $B609, "", VLOOKUP($C609, 'REF - InstitutionType'!$B$4:$E$103, 4, FALSE), IF(EXACT($E609, ""), "", " [a.k.a : "&amp;$E609&amp;"]")))</f>
        <v>PT. Bumi Cikeupeulabadi</v>
      </c>
      <c r="E609" s="109"/>
      <c r="F609" s="63" t="s">
        <v>18032</v>
      </c>
      <c r="G609" s="154" t="str">
        <f>IF(EXACT($F609, ""), "", VLOOKUP($F609, 'RAW EDITED All Years'!$A$2:$G$2826, 5, FALSE))</f>
        <v>Supplier Material Civil</v>
      </c>
      <c r="H609" s="154" t="str">
        <f>IF(EXACT($F609, ""), "", VLOOKUP($F609, 'RAW EDITED All Years'!$A$2:$G$2826, 6, FALSE))</f>
        <v>Bahan Bangunan</v>
      </c>
      <c r="I609" s="154" t="str">
        <f>IF(EXACT($F609, ""), "", VLOOKUP($F609, 'RAW EDITED All Years'!$A$2:$G$2826, 7, FALSE))</f>
        <v>Quarry Split di Purwakarta (Kelengkapan berkas setelah pembelian pertama)</v>
      </c>
      <c r="J609" s="110"/>
      <c r="K609" s="110"/>
      <c r="L609" s="63" t="s">
        <v>14275</v>
      </c>
      <c r="N609" s="31">
        <f t="shared" si="22"/>
        <v>123000000000606</v>
      </c>
      <c r="O6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141000000000004::bigint); </v>
      </c>
      <c r="R609" s="33"/>
    </row>
    <row r="610" spans="1:18">
      <c r="A610" s="23" t="str">
        <f>IF(COUNTIF( $D$4:$D$4953, $D610 ) = 1, "", "Duplicated")</f>
        <v/>
      </c>
      <c r="B610" s="22" t="s">
        <v>4382</v>
      </c>
      <c r="C610" s="107">
        <v>141000000000004</v>
      </c>
      <c r="D610" s="108" t="str">
        <f>IF(EXACT($C610, ""), B610, CONCATENATE(VLOOKUP($C610, 'REF - InstitutionType'!$B$4:$E$103, 3, FALSE), IF(EXACT(VLOOKUP($C610, 'REF - InstitutionType'!$B$4:$E$103, 3, FALSE), ""), "", " "), $B610, "", VLOOKUP($C610, 'REF - InstitutionType'!$B$4:$E$103, 4, FALSE), IF(EXACT($E610, ""), "", " [a.k.a : "&amp;$E610&amp;"]")))</f>
        <v>PT. Bumi Jasa Utama</v>
      </c>
      <c r="E610" s="109"/>
      <c r="F610" s="63" t="s">
        <v>4383</v>
      </c>
      <c r="G610" s="154" t="str">
        <f>IF(EXACT($F610, ""), "", VLOOKUP($F610, 'RAW EDITED All Years'!$A$2:$G$2826, 5, FALSE))</f>
        <v>Transportation</v>
      </c>
      <c r="H610" s="154" t="str">
        <f>IF(EXACT($F610, ""), "", VLOOKUP($F610, 'RAW EDITED All Years'!$A$2:$G$2826, 6, FALSE))</f>
        <v>Material RF</v>
      </c>
      <c r="I610" s="154" t="str">
        <f>IF(EXACT($F610, ""), "", VLOOKUP($F610, 'RAW EDITED All Years'!$A$2:$G$2826, 7, FALSE))</f>
        <v>Pass Without Comment</v>
      </c>
      <c r="J610" s="110"/>
      <c r="K610" s="110"/>
      <c r="L610" s="63" t="s">
        <v>14275</v>
      </c>
      <c r="N610" s="31">
        <f t="shared" si="22"/>
        <v>123000000000607</v>
      </c>
      <c r="O6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141000000000004::bigint); </v>
      </c>
      <c r="R610" s="33"/>
    </row>
    <row r="611" spans="1:18">
      <c r="A611" s="23" t="str">
        <f>IF(COUNTIF( $D$4:$D$4953, $D611 ) = 1, "", "Duplicated")</f>
        <v/>
      </c>
      <c r="B611" s="22" t="s">
        <v>10914</v>
      </c>
      <c r="C611" s="107">
        <v>141000000000004</v>
      </c>
      <c r="D611" s="108" t="str">
        <f>IF(EXACT($C611, ""), B611, CONCATENATE(VLOOKUP($C611, 'REF - InstitutionType'!$B$4:$E$103, 3, FALSE), IF(EXACT(VLOOKUP($C611, 'REF - InstitutionType'!$B$4:$E$103, 3, FALSE), ""), "", " "), $B611, "", VLOOKUP($C611, 'REF - InstitutionType'!$B$4:$E$103, 4, FALSE), IF(EXACT($E611, ""), "", " [a.k.a : "&amp;$E611&amp;"]")))</f>
        <v>PT. Bumi Lestari suskses</v>
      </c>
      <c r="E611" s="109"/>
      <c r="F611" s="63" t="s">
        <v>10915</v>
      </c>
      <c r="G611" s="154" t="str">
        <f>IF(EXACT($F611, ""), "", VLOOKUP($F611, 'RAW EDITED All Years'!$A$2:$G$2826, 5, FALSE))</f>
        <v>Rental</v>
      </c>
      <c r="H611" s="154" t="str">
        <f>IF(EXACT($F611, ""), "", VLOOKUP($F611, 'RAW EDITED All Years'!$A$2:$G$2826, 6, FALSE))</f>
        <v>Trucking</v>
      </c>
      <c r="I611" s="154" t="str">
        <f>IF(EXACT($F611, ""), "", VLOOKUP($F611, 'RAW EDITED All Years'!$A$2:$G$2826, 7, FALSE))</f>
        <v>Dumptruck</v>
      </c>
      <c r="J611" s="110"/>
      <c r="K611" s="110"/>
      <c r="L611" s="63" t="s">
        <v>14275</v>
      </c>
      <c r="N611" s="31">
        <f t="shared" si="22"/>
        <v>123000000000608</v>
      </c>
      <c r="O6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141000000000004::bigint); </v>
      </c>
      <c r="R611" s="33"/>
    </row>
    <row r="612" spans="1:18">
      <c r="A612" s="23" t="str">
        <f>IF(COUNTIF( $D$4:$D$4953, $D612 ) = 1, "", "Duplicated")</f>
        <v/>
      </c>
      <c r="B612" s="22" t="s">
        <v>30003</v>
      </c>
      <c r="C612" s="107">
        <v>141000000000004</v>
      </c>
      <c r="D612" s="108" t="str">
        <f>IF(EXACT($C612, ""), B612, CONCATENATE(VLOOKUP($C612, 'REF - InstitutionType'!$B$4:$E$103, 3, FALSE), IF(EXACT(VLOOKUP($C612, 'REF - InstitutionType'!$B$4:$E$103, 3, FALSE), ""), "", " "), $B612, "", VLOOKUP($C612, 'REF - InstitutionType'!$B$4:$E$103, 4, FALSE), IF(EXACT($E612, ""), "", " [a.k.a : "&amp;$E612&amp;"]")))</f>
        <v>PT. Bumi Kaya Steel Industries</v>
      </c>
      <c r="E612" s="109"/>
      <c r="F612" s="63" t="s">
        <v>1329</v>
      </c>
      <c r="G612" s="154" t="str">
        <f>IF(EXACT($F612, ""), "", VLOOKUP($F612, 'RAW EDITED All Years'!$A$2:$G$2826, 5, FALSE))</f>
        <v>Pabrik</v>
      </c>
      <c r="H612" s="154" t="str">
        <f>IF(EXACT($F612, ""), "", VLOOKUP($F612, 'RAW EDITED All Years'!$A$2:$G$2826, 6, FALSE))</f>
        <v>Pipa</v>
      </c>
      <c r="I612" s="154" t="str">
        <f>IF(EXACT($F612, ""), "", VLOOKUP($F612, 'RAW EDITED All Years'!$A$2:$G$2826, 7, FALSE))</f>
        <v>Pass Without Comment</v>
      </c>
      <c r="J612" s="110"/>
      <c r="K612" s="110"/>
      <c r="L612" s="63" t="s">
        <v>14275</v>
      </c>
      <c r="N612" s="31">
        <f t="shared" si="22"/>
        <v>123000000000609</v>
      </c>
      <c r="O6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141000000000004::bigint); </v>
      </c>
      <c r="R612" s="33"/>
    </row>
    <row r="613" spans="1:18">
      <c r="A613" s="23" t="str">
        <f>IF(COUNTIF( $D$4:$D$4953, $D613 ) = 1, "", "Duplicated")</f>
        <v/>
      </c>
      <c r="B613" s="22" t="s">
        <v>5181</v>
      </c>
      <c r="C613" s="107">
        <v>141000000000004</v>
      </c>
      <c r="D613" s="108" t="str">
        <f>IF(EXACT($C613, ""), B613, CONCATENATE(VLOOKUP($C613, 'REF - InstitutionType'!$B$4:$E$103, 3, FALSE), IF(EXACT(VLOOKUP($C613, 'REF - InstitutionType'!$B$4:$E$103, 3, FALSE), ""), "", " "), $B613, "", VLOOKUP($C613, 'REF - InstitutionType'!$B$4:$E$103, 4, FALSE), IF(EXACT($E613, ""), "", " [a.k.a : "&amp;$E613&amp;"]")))</f>
        <v>PT. Cahaya Abadi Bersama</v>
      </c>
      <c r="E613" s="109"/>
      <c r="F613" s="63" t="s">
        <v>5182</v>
      </c>
      <c r="G613" s="154" t="str">
        <f>IF(EXACT($F613, ""), "", VLOOKUP($F613, 'RAW EDITED All Years'!$A$2:$G$2826, 5, FALSE))</f>
        <v>Manufactur</v>
      </c>
      <c r="H613" s="154" t="str">
        <f>IF(EXACT($F613, ""), "", VLOOKUP($F613, 'RAW EDITED All Years'!$A$2:$G$2826, 6, FALSE))</f>
        <v>Fabrikator Tower</v>
      </c>
      <c r="I613" s="154" t="str">
        <f>IF(EXACT($F613, ""), "", VLOOKUP($F613, 'RAW EDITED All Years'!$A$2:$G$2826, 7, FALSE))</f>
        <v>pak jonhar, Fabrikator Guyed Mas project USO Depkominfo</v>
      </c>
      <c r="J613" s="110"/>
      <c r="K613" s="110"/>
      <c r="L613" s="63" t="s">
        <v>14275</v>
      </c>
      <c r="N613" s="31">
        <f t="shared" si="22"/>
        <v>123000000000610</v>
      </c>
      <c r="O6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141000000000004::bigint); </v>
      </c>
      <c r="R613" s="33"/>
    </row>
    <row r="614" spans="1:18">
      <c r="A614" s="23" t="str">
        <f>IF(COUNTIF( $D$4:$D$4953, $D614 ) = 1, "", "Duplicated")</f>
        <v/>
      </c>
      <c r="B614" s="22" t="s">
        <v>29906</v>
      </c>
      <c r="C614" s="107">
        <v>141000000000004</v>
      </c>
      <c r="D614" s="108" t="str">
        <f>IF(EXACT($C614, ""), B614, CONCATENATE(VLOOKUP($C614, 'REF - InstitutionType'!$B$4:$E$103, 3, FALSE), IF(EXACT(VLOOKUP($C614, 'REF - InstitutionType'!$B$4:$E$103, 3, FALSE), ""), "", " "), $B614, "", VLOOKUP($C614, 'REF - InstitutionType'!$B$4:$E$103, 4, FALSE), IF(EXACT($E614, ""), "", " [a.k.a : "&amp;$E614&amp;"]")))</f>
        <v>PT. Cahaya Agung Bumirizki</v>
      </c>
      <c r="E614" s="109"/>
      <c r="F614" s="63" t="s">
        <v>8347</v>
      </c>
      <c r="G614" s="154" t="str">
        <f>IF(EXACT($F614, ""), "", VLOOKUP($F614, 'RAW EDITED All Years'!$A$2:$G$2826, 5, FALSE))</f>
        <v>Supplier Material RF</v>
      </c>
      <c r="H614" s="154" t="str">
        <f>IF(EXACT($F614, ""), "", VLOOKUP($F614, 'RAW EDITED All Years'!$A$2:$G$2826, 6, FALSE))</f>
        <v>Alat elektrical</v>
      </c>
      <c r="I614" s="154">
        <f>IF(EXACT($F614, ""), "", VLOOKUP($F614, 'RAW EDITED All Years'!$A$2:$G$2826, 7, FALSE))</f>
        <v>0</v>
      </c>
      <c r="J614" s="110"/>
      <c r="K614" s="110"/>
      <c r="L614" s="63" t="s">
        <v>14275</v>
      </c>
      <c r="N614" s="31">
        <f t="shared" si="22"/>
        <v>123000000000611</v>
      </c>
      <c r="O6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141000000000004::bigint); </v>
      </c>
      <c r="R614" s="33"/>
    </row>
    <row r="615" spans="1:18">
      <c r="A615" s="23" t="str">
        <f>IF(COUNTIF( $D$4:$D$4953, $D615 ) = 1, "", "Duplicated")</f>
        <v/>
      </c>
      <c r="B615" s="22" t="s">
        <v>29907</v>
      </c>
      <c r="C615" s="107">
        <v>141000000000004</v>
      </c>
      <c r="D615" s="108" t="str">
        <f>IF(EXACT($C615, ""), B615, CONCATENATE(VLOOKUP($C615, 'REF - InstitutionType'!$B$4:$E$103, 3, FALSE), IF(EXACT(VLOOKUP($C615, 'REF - InstitutionType'!$B$4:$E$103, 3, FALSE), ""), "", " "), $B615, "", VLOOKUP($C615, 'REF - InstitutionType'!$B$4:$E$103, 4, FALSE), IF(EXACT($E615, ""), "", " [a.k.a : "&amp;$E615&amp;"]")))</f>
        <v>PT. Cahaya Bekasi Bajatama</v>
      </c>
      <c r="E615" s="109"/>
      <c r="F615" s="63" t="s">
        <v>10883</v>
      </c>
      <c r="G615" s="154" t="str">
        <f>IF(EXACT($F615, ""), "", VLOOKUP($F615, 'RAW EDITED All Years'!$A$2:$G$2826, 5, FALSE))</f>
        <v>Distributor</v>
      </c>
      <c r="H615" s="154" t="str">
        <f>IF(EXACT($F615, ""), "", VLOOKUP($F615, 'RAW EDITED All Years'!$A$2:$G$2826, 6, FALSE))</f>
        <v>Steel</v>
      </c>
      <c r="I615" s="154">
        <f>IF(EXACT($F615, ""), "", VLOOKUP($F615, 'RAW EDITED All Years'!$A$2:$G$2826, 7, FALSE))</f>
        <v>0</v>
      </c>
      <c r="J615" s="110"/>
      <c r="K615" s="110"/>
      <c r="L615" s="63" t="s">
        <v>14275</v>
      </c>
      <c r="N615" s="31">
        <f t="shared" si="22"/>
        <v>123000000000612</v>
      </c>
      <c r="O6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141000000000004::bigint); </v>
      </c>
      <c r="R615" s="33"/>
    </row>
    <row r="616" spans="1:18">
      <c r="A616" s="23" t="str">
        <f>IF(COUNTIF( $D$4:$D$4953, $D616 ) = 1, "", "Duplicated")</f>
        <v/>
      </c>
      <c r="B616" s="22" t="s">
        <v>7033</v>
      </c>
      <c r="C616" s="107">
        <v>141000000000004</v>
      </c>
      <c r="D616" s="108" t="str">
        <f>IF(EXACT($C616, ""), B616, CONCATENATE(VLOOKUP($C616, 'REF - InstitutionType'!$B$4:$E$103, 3, FALSE), IF(EXACT(VLOOKUP($C616, 'REF - InstitutionType'!$B$4:$E$103, 3, FALSE), ""), "", " "), $B616, "", VLOOKUP($C616, 'REF - InstitutionType'!$B$4:$E$103, 4, FALSE), IF(EXACT($E616, ""), "", " [a.k.a : "&amp;$E616&amp;"]")))</f>
        <v>PT. Cahaya Beringin Sejahtera</v>
      </c>
      <c r="E616" s="109"/>
      <c r="F616" s="63" t="s">
        <v>7034</v>
      </c>
      <c r="G616" s="154" t="str">
        <f>IF(EXACT($F616, ""), "", VLOOKUP($F616, 'RAW EDITED All Years'!$A$2:$G$2826, 5, FALSE))</f>
        <v>Supplier Others</v>
      </c>
      <c r="H616" s="154" t="str">
        <f>IF(EXACT($F616, ""), "", VLOOKUP($F616, 'RAW EDITED All Years'!$A$2:$G$2826, 6, FALSE))</f>
        <v>Overhead</v>
      </c>
      <c r="I616" s="154" t="str">
        <f>IF(EXACT($F616, ""), "", VLOOKUP($F616, 'RAW EDITED All Years'!$A$2:$G$2826, 7, FALSE))</f>
        <v>Power bank laptop</v>
      </c>
      <c r="J616" s="110"/>
      <c r="K616" s="110"/>
      <c r="L616" s="63" t="s">
        <v>14275</v>
      </c>
      <c r="N616" s="31">
        <f t="shared" si="22"/>
        <v>123000000000613</v>
      </c>
      <c r="O6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141000000000004::bigint); </v>
      </c>
      <c r="R616" s="33"/>
    </row>
    <row r="617" spans="1:18">
      <c r="A617" s="23" t="str">
        <f>IF(COUNTIF( $D$4:$D$4953, $D617 ) = 1, "", "Duplicated")</f>
        <v/>
      </c>
      <c r="B617" s="22" t="s">
        <v>11670</v>
      </c>
      <c r="C617" s="107">
        <v>141000000000004</v>
      </c>
      <c r="D617" s="108" t="str">
        <f>IF(EXACT($C617, ""), B617, CONCATENATE(VLOOKUP($C617, 'REF - InstitutionType'!$B$4:$E$103, 3, FALSE), IF(EXACT(VLOOKUP($C617, 'REF - InstitutionType'!$B$4:$E$103, 3, FALSE), ""), "", " "), $B617, "", VLOOKUP($C617, 'REF - InstitutionType'!$B$4:$E$103, 4, FALSE), IF(EXACT($E617, ""), "", " [a.k.a : "&amp;$E617&amp;"]")))</f>
        <v>PT. Cahaya Lentera Perkasa</v>
      </c>
      <c r="E617" s="109"/>
      <c r="F617" s="63" t="s">
        <v>11671</v>
      </c>
      <c r="G617" s="154" t="str">
        <f>IF(EXACT($F617, ""), "", VLOOKUP($F617, 'RAW EDITED All Years'!$A$2:$G$2826, 5, FALSE))</f>
        <v>Rumah Sakit</v>
      </c>
      <c r="H617" s="154" t="str">
        <f>IF(EXACT($F617, ""), "", VLOOKUP($F617, 'RAW EDITED All Years'!$A$2:$G$2826, 6, FALSE))</f>
        <v>Lab</v>
      </c>
      <c r="I617" s="154">
        <f>IF(EXACT($F617, ""), "", VLOOKUP($F617, 'RAW EDITED All Years'!$A$2:$G$2826, 7, FALSE))</f>
        <v>0</v>
      </c>
      <c r="J617" s="110"/>
      <c r="K617" s="110"/>
      <c r="L617" s="63" t="s">
        <v>14275</v>
      </c>
      <c r="N617" s="31">
        <f t="shared" si="22"/>
        <v>123000000000614</v>
      </c>
      <c r="O6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141000000000004::bigint); </v>
      </c>
      <c r="R617" s="33"/>
    </row>
    <row r="618" spans="1:18">
      <c r="A618" s="23" t="str">
        <f>IF(COUNTIF( $D$4:$D$4953, $D618 ) = 1, "", "Duplicated")</f>
        <v/>
      </c>
      <c r="B618" s="22" t="s">
        <v>1024</v>
      </c>
      <c r="C618" s="107">
        <v>141000000000004</v>
      </c>
      <c r="D618" s="108" t="str">
        <f>IF(EXACT($C618, ""), B618, CONCATENATE(VLOOKUP($C618, 'REF - InstitutionType'!$B$4:$E$103, 3, FALSE), IF(EXACT(VLOOKUP($C618, 'REF - InstitutionType'!$B$4:$E$103, 3, FALSE), ""), "", " "), $B618, "", VLOOKUP($C618, 'REF - InstitutionType'!$B$4:$E$103, 4, FALSE), IF(EXACT($E618, ""), "", " [a.k.a : "&amp;$E618&amp;"]")))</f>
        <v>PT. Cahaya Mutiara Mandiri</v>
      </c>
      <c r="E618" s="109"/>
      <c r="F618" s="63" t="s">
        <v>1025</v>
      </c>
      <c r="G618" s="154" t="str">
        <f>IF(EXACT($F618, ""), "", VLOOKUP($F618, 'RAW EDITED All Years'!$A$2:$G$2826, 5, FALSE))</f>
        <v>""</v>
      </c>
      <c r="H618" s="154">
        <f>IF(EXACT($F618, ""), "", VLOOKUP($F618, 'RAW EDITED All Years'!$A$2:$G$2826, 6, FALSE))</f>
        <v>0</v>
      </c>
      <c r="I618" s="154" t="str">
        <f>IF(EXACT($F618, ""), "", VLOOKUP($F618, 'RAW EDITED All Years'!$A$2:$G$2826, 7, FALSE))</f>
        <v>Pass Without Comment</v>
      </c>
      <c r="J618" s="110"/>
      <c r="K618" s="110"/>
      <c r="L618" s="63" t="s">
        <v>14275</v>
      </c>
      <c r="N618" s="31">
        <f t="shared" si="22"/>
        <v>123000000000615</v>
      </c>
      <c r="O6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141000000000004::bigint); </v>
      </c>
      <c r="R618" s="33"/>
    </row>
    <row r="619" spans="1:18">
      <c r="A619" s="23" t="str">
        <f>IF(COUNTIF( $D$4:$D$4953, $D619 ) = 1, "", "Duplicated")</f>
        <v/>
      </c>
      <c r="B619" s="22" t="s">
        <v>12310</v>
      </c>
      <c r="C619" s="107">
        <v>141000000000004</v>
      </c>
      <c r="D619" s="108" t="str">
        <f>IF(EXACT($C619, ""), B619, CONCATENATE(VLOOKUP($C619, 'REF - InstitutionType'!$B$4:$E$103, 3, FALSE), IF(EXACT(VLOOKUP($C619, 'REF - InstitutionType'!$B$4:$E$103, 3, FALSE), ""), "", " "), $B619, "", VLOOKUP($C619, 'REF - InstitutionType'!$B$4:$E$103, 4, FALSE), IF(EXACT($E619, ""), "", " [a.k.a : "&amp;$E619&amp;"]")))</f>
        <v>PT. Cakra Adji Gunung</v>
      </c>
      <c r="E619" s="109"/>
      <c r="F619" s="63" t="s">
        <v>12311</v>
      </c>
      <c r="G619" s="154" t="str">
        <f>IF(EXACT($F619, ""), "", VLOOKUP($F619, 'RAW EDITED All Years'!$A$2:$G$2826, 5, FALSE))</f>
        <v>Distributor</v>
      </c>
      <c r="H619" s="154" t="str">
        <f>IF(EXACT($F619, ""), "", VLOOKUP($F619, 'RAW EDITED All Years'!$A$2:$G$2826, 6, FALSE))</f>
        <v>Alat, Mesin dan suku cadang</v>
      </c>
      <c r="I619" s="154" t="str">
        <f>IF(EXACT($F619, ""), "", VLOOKUP($F619, 'RAW EDITED All Years'!$A$2:$G$2826, 7, FALSE))</f>
        <v>Dinamo dan gear box</v>
      </c>
      <c r="J619" s="110"/>
      <c r="K619" s="110"/>
      <c r="L619" s="63" t="s">
        <v>14275</v>
      </c>
      <c r="N619" s="31">
        <f t="shared" si="22"/>
        <v>123000000000616</v>
      </c>
      <c r="O6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141000000000004::bigint); </v>
      </c>
      <c r="R619" s="33"/>
    </row>
    <row r="620" spans="1:18">
      <c r="A620" s="23" t="str">
        <f>IF(COUNTIF( $D$4:$D$4953, $D620 ) = 1, "", "Duplicated")</f>
        <v/>
      </c>
      <c r="B620" s="22" t="s">
        <v>1255</v>
      </c>
      <c r="C620" s="107">
        <v>141000000000004</v>
      </c>
      <c r="D620" s="108" t="str">
        <f>IF(EXACT($C620, ""), B620, CONCATENATE(VLOOKUP($C620, 'REF - InstitutionType'!$B$4:$E$103, 3, FALSE), IF(EXACT(VLOOKUP($C620, 'REF - InstitutionType'!$B$4:$E$103, 3, FALSE), ""), "", " "), $B620, "", VLOOKUP($C620, 'REF - InstitutionType'!$B$4:$E$103, 4, FALSE), IF(EXACT($E620, ""), "", " [a.k.a : "&amp;$E620&amp;"]")))</f>
        <v>PT. Cardig Express Nusantara</v>
      </c>
      <c r="E620" s="109"/>
      <c r="F620" s="63" t="s">
        <v>1256</v>
      </c>
      <c r="G620" s="154" t="str">
        <f>IF(EXACT($F620, ""), "", VLOOKUP($F620, 'RAW EDITED All Years'!$A$2:$G$2826, 5, FALSE))</f>
        <v>""</v>
      </c>
      <c r="H620" s="154">
        <f>IF(EXACT($F620, ""), "", VLOOKUP($F620, 'RAW EDITED All Years'!$A$2:$G$2826, 6, FALSE))</f>
        <v>0</v>
      </c>
      <c r="I620" s="154" t="str">
        <f>IF(EXACT($F620, ""), "", VLOOKUP($F620, 'RAW EDITED All Years'!$A$2:$G$2826, 7, FALSE))</f>
        <v>Pass Without Comment</v>
      </c>
      <c r="J620" s="110"/>
      <c r="K620" s="110"/>
      <c r="L620" s="63" t="s">
        <v>14275</v>
      </c>
      <c r="N620" s="31">
        <f t="shared" si="22"/>
        <v>123000000000617</v>
      </c>
      <c r="O6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141000000000004::bigint); </v>
      </c>
      <c r="R620" s="33"/>
    </row>
    <row r="621" spans="1:18">
      <c r="A621" s="23" t="str">
        <f>IF(COUNTIF( $D$4:$D$4953, $D621 ) = 1, "", "Duplicated")</f>
        <v/>
      </c>
      <c r="B621" s="22" t="s">
        <v>4633</v>
      </c>
      <c r="C621" s="107">
        <v>141000000000004</v>
      </c>
      <c r="D621" s="108" t="str">
        <f>IF(EXACT($C621, ""), B621, CONCATENATE(VLOOKUP($C621, 'REF - InstitutionType'!$B$4:$E$103, 3, FALSE), IF(EXACT(VLOOKUP($C621, 'REF - InstitutionType'!$B$4:$E$103, 3, FALSE), ""), "", " "), $B621, "", VLOOKUP($C621, 'REF - InstitutionType'!$B$4:$E$103, 4, FALSE), IF(EXACT($E621, ""), "", " [a.k.a : "&amp;$E621&amp;"]")))</f>
        <v>PT. Carrefour Indonesia</v>
      </c>
      <c r="E621" s="109"/>
      <c r="F621" s="63" t="s">
        <v>4634</v>
      </c>
      <c r="G621" s="154" t="str">
        <f>IF(EXACT($F621, ""), "", VLOOKUP($F621, 'RAW EDITED All Years'!$A$2:$G$2826, 5, FALSE))</f>
        <v>Supplier Material ME</v>
      </c>
      <c r="H621" s="154" t="str">
        <f>IF(EXACT($F621, ""), "", VLOOKUP($F621, 'RAW EDITED All Years'!$A$2:$G$2826, 6, FALSE))</f>
        <v>General</v>
      </c>
      <c r="I621" s="154" t="str">
        <f>IF(EXACT($F621, ""), "", VLOOKUP($F621, 'RAW EDITED All Years'!$A$2:$G$2826, 7, FALSE))</f>
        <v>Pass Without Comment</v>
      </c>
      <c r="J621" s="110"/>
      <c r="K621" s="110"/>
      <c r="L621" s="63" t="s">
        <v>14275</v>
      </c>
      <c r="N621" s="31">
        <f t="shared" si="22"/>
        <v>123000000000618</v>
      </c>
      <c r="O6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141000000000004::bigint); </v>
      </c>
      <c r="R621" s="33"/>
    </row>
    <row r="622" spans="1:18">
      <c r="A622" s="23" t="str">
        <f>IF(COUNTIF( $D$4:$D$4953, $D622 ) = 1, "", "Duplicated")</f>
        <v/>
      </c>
      <c r="B622" s="22" t="s">
        <v>1034</v>
      </c>
      <c r="C622" s="107">
        <v>141000000000004</v>
      </c>
      <c r="D622" s="108" t="str">
        <f>IF(EXACT($C622, ""), B622, CONCATENATE(VLOOKUP($C622, 'REF - InstitutionType'!$B$4:$E$103, 3, FALSE), IF(EXACT(VLOOKUP($C622, 'REF - InstitutionType'!$B$4:$E$103, 3, FALSE), ""), "", " "), $B622, "", VLOOKUP($C622, 'REF - InstitutionType'!$B$4:$E$103, 4, FALSE), IF(EXACT($E622, ""), "", " [a.k.a : "&amp;$E622&amp;"]")))</f>
        <v>PT. Catur Mukti</v>
      </c>
      <c r="E622" s="109"/>
      <c r="F622" s="63" t="s">
        <v>1035</v>
      </c>
      <c r="G622" s="154" t="str">
        <f>IF(EXACT($F622, ""), "", VLOOKUP($F622, 'RAW EDITED All Years'!$A$2:$G$2826, 5, FALSE))</f>
        <v>""</v>
      </c>
      <c r="H622" s="154">
        <f>IF(EXACT($F622, ""), "", VLOOKUP($F622, 'RAW EDITED All Years'!$A$2:$G$2826, 6, FALSE))</f>
        <v>0</v>
      </c>
      <c r="I622" s="154" t="str">
        <f>IF(EXACT($F622, ""), "", VLOOKUP($F622, 'RAW EDITED All Years'!$A$2:$G$2826, 7, FALSE))</f>
        <v>Pass Without Comment</v>
      </c>
      <c r="J622" s="110"/>
      <c r="K622" s="110"/>
      <c r="L622" s="63" t="s">
        <v>14275</v>
      </c>
      <c r="N622" s="31">
        <f t="shared" si="22"/>
        <v>123000000000619</v>
      </c>
      <c r="O6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141000000000004::bigint); </v>
      </c>
      <c r="R622" s="33"/>
    </row>
    <row r="623" spans="1:18">
      <c r="A623" s="23" t="str">
        <f>IF(COUNTIF( $D$4:$D$4953, $D623 ) = 1, "", "Duplicated")</f>
        <v/>
      </c>
      <c r="B623" s="22" t="s">
        <v>9397</v>
      </c>
      <c r="C623" s="107">
        <v>141000000000004</v>
      </c>
      <c r="D623" s="108" t="str">
        <f>IF(EXACT($C623, ""), B623, CONCATENATE(VLOOKUP($C623, 'REF - InstitutionType'!$B$4:$E$103, 3, FALSE), IF(EXACT(VLOOKUP($C623, 'REF - InstitutionType'!$B$4:$E$103, 3, FALSE), ""), "", " "), $B623, "", VLOOKUP($C623, 'REF - InstitutionType'!$B$4:$E$103, 4, FALSE), IF(EXACT($E623, ""), "", " [a.k.a : "&amp;$E623&amp;"]")))</f>
        <v>PT. Catur Panca Mandiri</v>
      </c>
      <c r="E623" s="109"/>
      <c r="F623" s="63" t="s">
        <v>9398</v>
      </c>
      <c r="G623" s="154" t="str">
        <f>IF(EXACT($F623, ""), "", VLOOKUP($F623, 'RAW EDITED All Years'!$A$2:$G$2826, 5, FALSE))</f>
        <v>Supplier</v>
      </c>
      <c r="H623" s="154" t="str">
        <f>IF(EXACT($F623, ""), "", VLOOKUP($F623, 'RAW EDITED All Years'!$A$2:$G$2826, 6, FALSE))</f>
        <v>Transmisi</v>
      </c>
      <c r="I623" s="154" t="str">
        <f>IF(EXACT($F623, ""), "", VLOOKUP($F623, 'RAW EDITED All Years'!$A$2:$G$2826, 7, FALSE))</f>
        <v>Supplier Konektor Power</v>
      </c>
      <c r="J623" s="110"/>
      <c r="K623" s="110"/>
      <c r="L623" s="63" t="s">
        <v>14275</v>
      </c>
      <c r="N623" s="31">
        <f t="shared" si="22"/>
        <v>123000000000620</v>
      </c>
      <c r="O6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141000000000004::bigint); </v>
      </c>
      <c r="R623" s="33"/>
    </row>
    <row r="624" spans="1:18">
      <c r="A624" s="23" t="str">
        <f>IF(COUNTIF( $D$4:$D$4953, $D624 ) = 1, "", "Duplicated")</f>
        <v/>
      </c>
      <c r="B624" s="22" t="s">
        <v>29913</v>
      </c>
      <c r="C624" s="107">
        <v>141000000000004</v>
      </c>
      <c r="D624" s="108" t="str">
        <f>IF(EXACT($C624, ""), B624, CONCATENATE(VLOOKUP($C624, 'REF - InstitutionType'!$B$4:$E$103, 3, FALSE), IF(EXACT(VLOOKUP($C624, 'REF - InstitutionType'!$B$4:$E$103, 3, FALSE), ""), "", " "), $B624, "", VLOOKUP($C624, 'REF - InstitutionType'!$B$4:$E$103, 4, FALSE), IF(EXACT($E624, ""), "", " [a.k.a : "&amp;$E624&amp;"]")))</f>
        <v>PT. Catur Sentosa Adiprana</v>
      </c>
      <c r="E624" s="109"/>
      <c r="F624" s="63" t="s">
        <v>2087</v>
      </c>
      <c r="G624" s="154" t="str">
        <f>IF(EXACT($F624, ""), "", VLOOKUP($F624, 'RAW EDITED All Years'!$A$2:$G$2826, 5, FALSE))</f>
        <v>""</v>
      </c>
      <c r="H624" s="154">
        <f>IF(EXACT($F624, ""), "", VLOOKUP($F624, 'RAW EDITED All Years'!$A$2:$G$2826, 6, FALSE))</f>
        <v>0</v>
      </c>
      <c r="I624" s="154" t="str">
        <f>IF(EXACT($F624, ""), "", VLOOKUP($F624, 'RAW EDITED All Years'!$A$2:$G$2826, 7, FALSE))</f>
        <v>Pass Without Comment</v>
      </c>
      <c r="J624" s="110"/>
      <c r="K624" s="110"/>
      <c r="L624" s="63" t="s">
        <v>14275</v>
      </c>
      <c r="N624" s="31">
        <f t="shared" si="22"/>
        <v>123000000000621</v>
      </c>
      <c r="O6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141000000000004::bigint); </v>
      </c>
      <c r="R624" s="33"/>
    </row>
    <row r="625" spans="1:18">
      <c r="A625" s="23" t="str">
        <f>IF(COUNTIF( $D$4:$D$4953, $D625 ) = 1, "", "Duplicated")</f>
        <v/>
      </c>
      <c r="B625" s="22" t="s">
        <v>29909</v>
      </c>
      <c r="C625" s="107">
        <v>141000000000004</v>
      </c>
      <c r="D625" s="108" t="str">
        <f>IF(EXACT($C625, ""), B625, CONCATENATE(VLOOKUP($C625, 'REF - InstitutionType'!$B$4:$E$103, 3, FALSE), IF(EXACT(VLOOKUP($C625, 'REF - InstitutionType'!$B$4:$E$103, 3, FALSE), ""), "", " "), $B625, "", VLOOKUP($C625, 'REF - InstitutionType'!$B$4:$E$103, 4, FALSE), IF(EXACT($E625, ""), "", " [a.k.a : "&amp;$E625&amp;"]")))</f>
        <v>PT. Cedric Cemerlang Perkasa Express</v>
      </c>
      <c r="E625" s="109"/>
      <c r="F625" s="63" t="s">
        <v>7776</v>
      </c>
      <c r="G625" s="154" t="str">
        <f>IF(EXACT($F625, ""), "", VLOOKUP($F625, 'RAW EDITED All Years'!$A$2:$G$2826, 5, FALSE))</f>
        <v>Transportation</v>
      </c>
      <c r="H625" s="154" t="str">
        <f>IF(EXACT($F625, ""), "", VLOOKUP($F625, 'RAW EDITED All Years'!$A$2:$G$2826, 6, FALSE))</f>
        <v>General</v>
      </c>
      <c r="I625" s="154" t="str">
        <f>IF(EXACT($F625, ""), "", VLOOKUP($F625, 'RAW EDITED All Years'!$A$2:$G$2826, 7, FALSE))</f>
        <v>Pengurusan Costum Clearance GI Nusra</v>
      </c>
      <c r="J625" s="110"/>
      <c r="K625" s="110"/>
      <c r="L625" s="63" t="s">
        <v>14275</v>
      </c>
      <c r="N625" s="31">
        <f t="shared" si="22"/>
        <v>123000000000622</v>
      </c>
      <c r="O6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141000000000004::bigint); </v>
      </c>
      <c r="R625" s="33"/>
    </row>
    <row r="626" spans="1:18">
      <c r="A626" s="23" t="str">
        <f>IF(COUNTIF( $D$4:$D$4953, $D626 ) = 1, "", "Duplicated")</f>
        <v/>
      </c>
      <c r="B626" s="22" t="s">
        <v>11877</v>
      </c>
      <c r="C626" s="107">
        <v>141000000000004</v>
      </c>
      <c r="D626" s="108" t="str">
        <f>IF(EXACT($C626, ""), B626, CONCATENATE(VLOOKUP($C626, 'REF - InstitutionType'!$B$4:$E$103, 3, FALSE), IF(EXACT(VLOOKUP($C626, 'REF - InstitutionType'!$B$4:$E$103, 3, FALSE), ""), "", " "), $B626, "", VLOOKUP($C626, 'REF - InstitutionType'!$B$4:$E$103, 4, FALSE), IF(EXACT($E626, ""), "", " [a.k.a : "&amp;$E626&amp;"]")))</f>
        <v>PT. Centielindo Daya Utama</v>
      </c>
      <c r="E626" s="109"/>
      <c r="F626" s="63" t="s">
        <v>11878</v>
      </c>
      <c r="G626" s="154" t="str">
        <f>IF(EXACT($F626, ""), "", VLOOKUP($F626, 'RAW EDITED All Years'!$A$2:$G$2826, 5, FALSE))</f>
        <v>Supplier</v>
      </c>
      <c r="H626" s="154" t="str">
        <f>IF(EXACT($F626, ""), "", VLOOKUP($F626, 'RAW EDITED All Years'!$A$2:$G$2826, 6, FALSE))</f>
        <v>Komputer &amp; Server</v>
      </c>
      <c r="I626" s="154">
        <f>IF(EXACT($F626, ""), "", VLOOKUP($F626, 'RAW EDITED All Years'!$A$2:$G$2826, 7, FALSE))</f>
        <v>0</v>
      </c>
      <c r="J626" s="110"/>
      <c r="K626" s="110"/>
      <c r="L626" s="63" t="s">
        <v>14275</v>
      </c>
      <c r="N626" s="31">
        <f t="shared" si="22"/>
        <v>123000000000623</v>
      </c>
      <c r="O6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141000000000004::bigint); </v>
      </c>
      <c r="R626" s="33"/>
    </row>
    <row r="627" spans="1:18">
      <c r="A627" s="23" t="str">
        <f>IF(COUNTIF( $D$4:$D$4953, $D627 ) = 1, "", "Duplicated")</f>
        <v/>
      </c>
      <c r="B627" s="22" t="s">
        <v>29910</v>
      </c>
      <c r="C627" s="107">
        <v>141000000000004</v>
      </c>
      <c r="D627" s="108" t="str">
        <f>IF(EXACT($C627, ""), B627, CONCATENATE(VLOOKUP($C627, 'REF - InstitutionType'!$B$4:$E$103, 3, FALSE), IF(EXACT(VLOOKUP($C627, 'REF - InstitutionType'!$B$4:$E$103, 3, FALSE), ""), "", " "), $B627, "", VLOOKUP($C627, 'REF - InstitutionType'!$B$4:$E$103, 4, FALSE), IF(EXACT($E627, ""), "", " [a.k.a : "&amp;$E627&amp;"]")))</f>
        <v>PT. Central Cipta Kemakmuran</v>
      </c>
      <c r="E627" s="109"/>
      <c r="F627" s="63" t="s">
        <v>5531</v>
      </c>
      <c r="G627" s="154" t="str">
        <f>IF(EXACT($F627, ""), "", VLOOKUP($F627, 'RAW EDITED All Years'!$A$2:$G$2826, 5, FALSE))</f>
        <v>Distributor</v>
      </c>
      <c r="H627" s="154" t="str">
        <f>IF(EXACT($F627, ""), "", VLOOKUP($F627, 'RAW EDITED All Years'!$A$2:$G$2826, 6, FALSE))</f>
        <v>Tools</v>
      </c>
      <c r="I627" s="154" t="str">
        <f>IF(EXACT($F627, ""), "", VLOOKUP($F627, 'RAW EDITED All Years'!$A$2:$G$2826, 7, FALSE))</f>
        <v>New source item IP CAMERA (Memenuhi PR02-13000002)</v>
      </c>
      <c r="J627" s="110"/>
      <c r="K627" s="110"/>
      <c r="L627" s="63" t="s">
        <v>14275</v>
      </c>
      <c r="N627" s="31">
        <f t="shared" si="22"/>
        <v>123000000000624</v>
      </c>
      <c r="O6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141000000000004::bigint); </v>
      </c>
      <c r="R627" s="33"/>
    </row>
    <row r="628" spans="1:18">
      <c r="A628" s="23" t="str">
        <f>IF(COUNTIF( $D$4:$D$4953, $D628 ) = 1, "", "Duplicated")</f>
        <v/>
      </c>
      <c r="B628" s="22" t="s">
        <v>6697</v>
      </c>
      <c r="C628" s="107">
        <v>141000000000004</v>
      </c>
      <c r="D628" s="108" t="str">
        <f>IF(EXACT($C628, ""), B628, CONCATENATE(VLOOKUP($C628, 'REF - InstitutionType'!$B$4:$E$103, 3, FALSE), IF(EXACT(VLOOKUP($C628, 'REF - InstitutionType'!$B$4:$E$103, 3, FALSE), ""), "", " "), $B628, "", VLOOKUP($C628, 'REF - InstitutionType'!$B$4:$E$103, 4, FALSE), IF(EXACT($E628, ""), "", " [a.k.a : "&amp;$E628&amp;"]")))</f>
        <v>PT. Central Plotter Indonesia</v>
      </c>
      <c r="E628" s="109"/>
      <c r="F628" s="63" t="s">
        <v>6698</v>
      </c>
      <c r="G628" s="154" t="str">
        <f>IF(EXACT($F628, ""), "", VLOOKUP($F628, 'RAW EDITED All Years'!$A$2:$G$2826, 5, FALSE))</f>
        <v>Supplier Others</v>
      </c>
      <c r="H628" s="154" t="str">
        <f>IF(EXACT($F628, ""), "", VLOOKUP($F628, 'RAW EDITED All Years'!$A$2:$G$2826, 6, FALSE))</f>
        <v>Overhead</v>
      </c>
      <c r="I628" s="154" t="str">
        <f>IF(EXACT($F628, ""), "", VLOOKUP($F628, 'RAW EDITED All Years'!$A$2:$G$2826, 7, FALSE))</f>
        <v>Tinta Plotter HP 72</v>
      </c>
      <c r="J628" s="110"/>
      <c r="K628" s="110"/>
      <c r="L628" s="63" t="s">
        <v>14275</v>
      </c>
      <c r="N628" s="31">
        <f t="shared" si="22"/>
        <v>123000000000625</v>
      </c>
      <c r="O6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141000000000004::bigint); </v>
      </c>
      <c r="R628" s="33"/>
    </row>
    <row r="629" spans="1:18">
      <c r="A629" s="23" t="str">
        <f>IF(COUNTIF( $D$4:$D$4953, $D629 ) = 1, "", "Duplicated")</f>
        <v/>
      </c>
      <c r="B629" s="22" t="s">
        <v>29911</v>
      </c>
      <c r="C629" s="107">
        <v>141000000000004</v>
      </c>
      <c r="D629" s="108" t="str">
        <f>IF(EXACT($C629, ""), B629, CONCATENATE(VLOOKUP($C629, 'REF - InstitutionType'!$B$4:$E$103, 3, FALSE), IF(EXACT(VLOOKUP($C629, 'REF - InstitutionType'!$B$4:$E$103, 3, FALSE), ""), "", " "), $B629, "", VLOOKUP($C629, 'REF - InstitutionType'!$B$4:$E$103, 4, FALSE), IF(EXACT($E629, ""), "", " [a.k.a : "&amp;$E629&amp;"]")))</f>
        <v>PT. Centralindo Mandiri Perkasa</v>
      </c>
      <c r="E629" s="109"/>
      <c r="F629" s="63" t="s">
        <v>2467</v>
      </c>
      <c r="G629" s="154" t="str">
        <f>IF(EXACT($F629, ""), "", VLOOKUP($F629, 'RAW EDITED All Years'!$A$2:$G$2826, 5, FALSE))</f>
        <v>SMME</v>
      </c>
      <c r="H629" s="154">
        <f>IF(EXACT($F629, ""), "", VLOOKUP($F629, 'RAW EDITED All Years'!$A$2:$G$2826, 6, FALSE))</f>
        <v>0</v>
      </c>
      <c r="I629" s="154" t="str">
        <f>IF(EXACT($F629, ""), "", VLOOKUP($F629, 'RAW EDITED All Years'!$A$2:$G$2826, 7, FALSE))</f>
        <v>Pass Without Comment</v>
      </c>
      <c r="J629" s="110"/>
      <c r="K629" s="110"/>
      <c r="L629" s="63" t="s">
        <v>14275</v>
      </c>
      <c r="N629" s="31">
        <f t="shared" si="22"/>
        <v>123000000000626</v>
      </c>
      <c r="O6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141000000000004::bigint); </v>
      </c>
      <c r="R629" s="33"/>
    </row>
    <row r="630" spans="1:18">
      <c r="A630" s="23" t="str">
        <f>IF(COUNTIF( $D$4:$D$4953, $D630 ) = 1, "", "Duplicated")</f>
        <v/>
      </c>
      <c r="B630" s="22" t="s">
        <v>29912</v>
      </c>
      <c r="C630" s="107">
        <v>141000000000004</v>
      </c>
      <c r="D630" s="108" t="str">
        <f>IF(EXACT($C630, ""), B630, CONCATENATE(VLOOKUP($C630, 'REF - InstitutionType'!$B$4:$E$103, 3, FALSE), IF(EXACT(VLOOKUP($C630, 'REF - InstitutionType'!$B$4:$E$103, 3, FALSE), ""), "", " "), $B630, "", VLOOKUP($C630, 'REF - InstitutionType'!$B$4:$E$103, 4, FALSE), IF(EXACT($E630, ""), "", " [a.k.a : "&amp;$E630&amp;"]")))</f>
        <v>PT. CG Power Systems Indonesia</v>
      </c>
      <c r="E630" s="109"/>
      <c r="F630" s="63" t="s">
        <v>10222</v>
      </c>
      <c r="G630" s="154" t="str">
        <f>IF(EXACT($F630, ""), "", VLOOKUP($F630, 'RAW EDITED All Years'!$A$2:$G$2826, 5, FALSE))</f>
        <v>Supplier</v>
      </c>
      <c r="H630" s="154" t="str">
        <f>IF(EXACT($F630, ""), "", VLOOKUP($F630, 'RAW EDITED All Years'!$A$2:$G$2826, 6, FALSE))</f>
        <v>Alat elektrical</v>
      </c>
      <c r="I630" s="154" t="str">
        <f>IF(EXACT($F630, ""), "", VLOOKUP($F630, 'RAW EDITED All Years'!$A$2:$G$2826, 7, FALSE))</f>
        <v>Suplier Material Trafo</v>
      </c>
      <c r="J630" s="110"/>
      <c r="K630" s="110"/>
      <c r="L630" s="63" t="s">
        <v>14275</v>
      </c>
      <c r="N630" s="31">
        <f t="shared" si="22"/>
        <v>123000000000627</v>
      </c>
      <c r="O6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141000000000004::bigint); </v>
      </c>
      <c r="R630" s="33"/>
    </row>
    <row r="631" spans="1:18">
      <c r="A631" s="23" t="str">
        <f>IF(COUNTIF( $D$4:$D$4953, $D631 ) = 1, "", "Duplicated")</f>
        <v/>
      </c>
      <c r="B631" s="22" t="s">
        <v>10061</v>
      </c>
      <c r="C631" s="107">
        <v>141000000000004</v>
      </c>
      <c r="D631" s="108" t="str">
        <f>IF(EXACT($C631, ""), B631, CONCATENATE(VLOOKUP($C631, 'REF - InstitutionType'!$B$4:$E$103, 3, FALSE), IF(EXACT(VLOOKUP($C631, 'REF - InstitutionType'!$B$4:$E$103, 3, FALSE), ""), "", " "), $B631, "", VLOOKUP($C631, 'REF - InstitutionType'!$B$4:$E$103, 4, FALSE), IF(EXACT($E631, ""), "", " [a.k.a : "&amp;$E631&amp;"]")))</f>
        <v>PT. Chandra Karya Pramuka</v>
      </c>
      <c r="E631" s="109"/>
      <c r="F631" s="63" t="s">
        <v>10062</v>
      </c>
      <c r="G631" s="154" t="str">
        <f>IF(EXACT($F631, ""), "", VLOOKUP($F631, 'RAW EDITED All Years'!$A$2:$G$2826, 5, FALSE))</f>
        <v>Supplier Others</v>
      </c>
      <c r="H631" s="154" t="str">
        <f>IF(EXACT($F631, ""), "", VLOOKUP($F631, 'RAW EDITED All Years'!$A$2:$G$2826, 6, FALSE))</f>
        <v>Toko Furniture</v>
      </c>
      <c r="I631" s="154" t="str">
        <f>IF(EXACT($F631, ""), "", VLOOKUP($F631, 'RAW EDITED All Years'!$A$2:$G$2826, 7, FALSE))</f>
        <v xml:space="preserve">Toko furniture di jakarta </v>
      </c>
      <c r="J631" s="110"/>
      <c r="K631" s="110"/>
      <c r="L631" s="63" t="s">
        <v>14275</v>
      </c>
      <c r="N631" s="31">
        <f t="shared" si="22"/>
        <v>123000000000628</v>
      </c>
      <c r="O6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141000000000004::bigint); </v>
      </c>
      <c r="R631" s="33"/>
    </row>
    <row r="632" spans="1:18">
      <c r="A632" s="23" t="str">
        <f>IF(COUNTIF( $D$4:$D$4953, $D632 ) = 1, "", "Duplicated")</f>
        <v/>
      </c>
      <c r="B632" s="22" t="s">
        <v>12165</v>
      </c>
      <c r="C632" s="107">
        <v>141000000000004</v>
      </c>
      <c r="D632" s="108" t="str">
        <f>IF(EXACT($C632, ""), B632, CONCATENATE(VLOOKUP($C632, 'REF - InstitutionType'!$B$4:$E$103, 3, FALSE), IF(EXACT(VLOOKUP($C632, 'REF - InstitutionType'!$B$4:$E$103, 3, FALSE), ""), "", " "), $B632, "", VLOOKUP($C632, 'REF - InstitutionType'!$B$4:$E$103, 4, FALSE), IF(EXACT($E632, ""), "", " [a.k.a : "&amp;$E632&amp;"]")))</f>
        <v>PT. Cibubur Raya Indosteel</v>
      </c>
      <c r="E632" s="109"/>
      <c r="F632" s="63" t="s">
        <v>12166</v>
      </c>
      <c r="G632" s="154" t="str">
        <f>IF(EXACT($F632, ""), "", VLOOKUP($F632, 'RAW EDITED All Years'!$A$2:$G$2826, 5, FALSE))</f>
        <v>Supplier</v>
      </c>
      <c r="H632" s="154" t="str">
        <f>IF(EXACT($F632, ""), "", VLOOKUP($F632, 'RAW EDITED All Years'!$A$2:$G$2826, 6, FALSE))</f>
        <v>Steel</v>
      </c>
      <c r="I632" s="154" t="str">
        <f>IF(EXACT($F632, ""), "", VLOOKUP($F632, 'RAW EDITED All Years'!$A$2:$G$2826, 7, FALSE))</f>
        <v>Supplier Besi</v>
      </c>
      <c r="J632" s="110"/>
      <c r="K632" s="110"/>
      <c r="L632" s="63" t="s">
        <v>14275</v>
      </c>
      <c r="N632" s="31">
        <f t="shared" si="22"/>
        <v>123000000000629</v>
      </c>
      <c r="O6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141000000000004::bigint); </v>
      </c>
      <c r="R632" s="33"/>
    </row>
    <row r="633" spans="1:18">
      <c r="A633" s="23" t="str">
        <f>IF(COUNTIF( $D$4:$D$4953, $D633 ) = 1, "", "Duplicated")</f>
        <v/>
      </c>
      <c r="B633" s="22" t="s">
        <v>2238</v>
      </c>
      <c r="C633" s="107">
        <v>141000000000004</v>
      </c>
      <c r="D633" s="108" t="str">
        <f>IF(EXACT($C633, ""), B633, CONCATENATE(VLOOKUP($C633, 'REF - InstitutionType'!$B$4:$E$103, 3, FALSE), IF(EXACT(VLOOKUP($C633, 'REF - InstitutionType'!$B$4:$E$103, 3, FALSE), ""), "", " "), $B633, "", VLOOKUP($C633, 'REF - InstitutionType'!$B$4:$E$103, 4, FALSE), IF(EXACT($E633, ""), "", " [a.k.a : "&amp;$E633&amp;"]")))</f>
        <v>PT. Cigading Habeam Centre</v>
      </c>
      <c r="E633" s="109"/>
      <c r="F633" s="63" t="s">
        <v>2239</v>
      </c>
      <c r="G633" s="154" t="str">
        <f>IF(EXACT($F633, ""), "", VLOOKUP($F633, 'RAW EDITED All Years'!$A$2:$G$2826, 5, FALSE))</f>
        <v>""</v>
      </c>
      <c r="H633" s="154">
        <f>IF(EXACT($F633, ""), "", VLOOKUP($F633, 'RAW EDITED All Years'!$A$2:$G$2826, 6, FALSE))</f>
        <v>0</v>
      </c>
      <c r="I633" s="154" t="str">
        <f>IF(EXACT($F633, ""), "", VLOOKUP($F633, 'RAW EDITED All Years'!$A$2:$G$2826, 7, FALSE))</f>
        <v>Pass Without Comment</v>
      </c>
      <c r="J633" s="110"/>
      <c r="K633" s="110"/>
      <c r="L633" s="63" t="s">
        <v>14275</v>
      </c>
      <c r="N633" s="31">
        <f t="shared" si="22"/>
        <v>123000000000630</v>
      </c>
      <c r="O6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141000000000004::bigint); </v>
      </c>
      <c r="R633" s="33"/>
    </row>
    <row r="634" spans="1:18">
      <c r="A634" s="23" t="str">
        <f>IF(COUNTIF( $D$4:$D$4953, $D634 ) = 1, "", "Duplicated")</f>
        <v/>
      </c>
      <c r="B634" s="22" t="s">
        <v>29915</v>
      </c>
      <c r="C634" s="107">
        <v>141000000000004</v>
      </c>
      <c r="D634" s="108" t="str">
        <f>IF(EXACT($C634, ""), B634, CONCATENATE(VLOOKUP($C634, 'REF - InstitutionType'!$B$4:$E$103, 3, FALSE), IF(EXACT(VLOOKUP($C634, 'REF - InstitutionType'!$B$4:$E$103, 3, FALSE), ""), "", " "), $B634, "", VLOOKUP($C634, 'REF - InstitutionType'!$B$4:$E$103, 4, FALSE), IF(EXACT($E634, ""), "", " [a.k.a : "&amp;$E634&amp;"]")))</f>
        <v>PT. Cikampek Baja Makmur [a.k.a : Mega Baja Purwakarta]</v>
      </c>
      <c r="E634" s="109" t="s">
        <v>29914</v>
      </c>
      <c r="F634" s="63" t="s">
        <v>18036</v>
      </c>
      <c r="G634" s="154" t="str">
        <f>IF(EXACT($F634, ""), "", VLOOKUP($F634, 'RAW EDITED All Years'!$A$2:$G$2826, 5, FALSE))</f>
        <v>Supplier Material Civil</v>
      </c>
      <c r="H634" s="154" t="str">
        <f>IF(EXACT($F634, ""), "", VLOOKUP($F634, 'RAW EDITED All Years'!$A$2:$G$2826, 6, FALSE))</f>
        <v>Steel</v>
      </c>
      <c r="I634" s="154" t="str">
        <f>IF(EXACT($F634, ""), "", VLOOKUP($F634, 'RAW EDITED All Years'!$A$2:$G$2826, 7, FALSE))</f>
        <v>Toko Spesialis Material Besi dan Baja</v>
      </c>
      <c r="J634" s="110"/>
      <c r="K634" s="110"/>
      <c r="L634" s="63" t="s">
        <v>14275</v>
      </c>
      <c r="N634" s="31">
        <f t="shared" si="22"/>
        <v>123000000000631</v>
      </c>
      <c r="O6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141000000000004::bigint); </v>
      </c>
      <c r="R634" s="33"/>
    </row>
    <row r="635" spans="1:18">
      <c r="A635" s="23" t="str">
        <f>IF(COUNTIF( $D$4:$D$4953, $D635 ) = 1, "", "Duplicated")</f>
        <v/>
      </c>
      <c r="B635" s="22" t="s">
        <v>8937</v>
      </c>
      <c r="C635" s="107">
        <v>141000000000004</v>
      </c>
      <c r="D635" s="108" t="str">
        <f>IF(EXACT($C635, ""), B635, CONCATENATE(VLOOKUP($C635, 'REF - InstitutionType'!$B$4:$E$103, 3, FALSE), IF(EXACT(VLOOKUP($C635, 'REF - InstitutionType'!$B$4:$E$103, 3, FALSE), ""), "", " "), $B635, "", VLOOKUP($C635, 'REF - InstitutionType'!$B$4:$E$103, 4, FALSE), IF(EXACT($E635, ""), "", " [a.k.a : "&amp;$E635&amp;"]")))</f>
        <v>PT. Cinta Karya Membangun</v>
      </c>
      <c r="E635" s="109"/>
      <c r="F635" s="63" t="s">
        <v>30709</v>
      </c>
      <c r="G635" s="154" t="str">
        <f>IF(EXACT($F635, ""), "", VLOOKUP($F635, 'RAW EDITED All Years'!$A$2:$G$2826, 5, FALSE))</f>
        <v>Mandor/Subcon</v>
      </c>
      <c r="H635" s="154" t="str">
        <f>IF(EXACT($F635, ""), "", VLOOKUP($F635, 'RAW EDITED All Years'!$A$2:$G$2826, 6, FALSE))</f>
        <v>Mandor Civil</v>
      </c>
      <c r="I635" s="154" t="str">
        <f>IF(EXACT($F635, ""), "", VLOOKUP($F635, 'RAW EDITED All Years'!$A$2:$G$2826, 7, FALSE))</f>
        <v>Mandor untuk pekerjaan pondasi T/L 150 kV Tanjung Balai-Kisaran Section II</v>
      </c>
      <c r="J635" s="110"/>
      <c r="K635" s="110"/>
      <c r="L635" s="63" t="s">
        <v>14275</v>
      </c>
      <c r="N635" s="31">
        <f t="shared" si="22"/>
        <v>123000000000632</v>
      </c>
      <c r="O6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141000000000004::bigint); </v>
      </c>
      <c r="R635" s="33"/>
    </row>
    <row r="636" spans="1:18">
      <c r="A636" s="23" t="str">
        <f>IF(COUNTIF( $D$4:$D$4953, $D636 ) = 1, "", "Duplicated")</f>
        <v/>
      </c>
      <c r="B636" s="22" t="s">
        <v>1858</v>
      </c>
      <c r="C636" s="107">
        <v>141000000000004</v>
      </c>
      <c r="D636" s="108" t="str">
        <f>IF(EXACT($C636, ""), B636, CONCATENATE(VLOOKUP($C636, 'REF - InstitutionType'!$B$4:$E$103, 3, FALSE), IF(EXACT(VLOOKUP($C636, 'REF - InstitutionType'!$B$4:$E$103, 3, FALSE), ""), "", " "), $B636, "", VLOOKUP($C636, 'REF - InstitutionType'!$B$4:$E$103, 4, FALSE), IF(EXACT($E636, ""), "", " [a.k.a : "&amp;$E636&amp;"]")))</f>
        <v>PT. Cipta Karya Estetika</v>
      </c>
      <c r="E636" s="109"/>
      <c r="F636" s="63" t="s">
        <v>1859</v>
      </c>
      <c r="G636" s="154" t="str">
        <f>IF(EXACT($F636, ""), "", VLOOKUP($F636, 'RAW EDITED All Years'!$A$2:$G$2826, 5, FALSE))</f>
        <v>""</v>
      </c>
      <c r="H636" s="154">
        <f>IF(EXACT($F636, ""), "", VLOOKUP($F636, 'RAW EDITED All Years'!$A$2:$G$2826, 6, FALSE))</f>
        <v>0</v>
      </c>
      <c r="I636" s="154" t="str">
        <f>IF(EXACT($F636, ""), "", VLOOKUP($F636, 'RAW EDITED All Years'!$A$2:$G$2826, 7, FALSE))</f>
        <v>Pass Without Comment</v>
      </c>
      <c r="J636" s="110"/>
      <c r="K636" s="110"/>
      <c r="L636" s="63" t="s">
        <v>14275</v>
      </c>
      <c r="N636" s="31">
        <f t="shared" si="22"/>
        <v>123000000000633</v>
      </c>
      <c r="O6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141000000000004::bigint); </v>
      </c>
      <c r="R636" s="33"/>
    </row>
    <row r="637" spans="1:18">
      <c r="A637" s="23" t="str">
        <f>IF(COUNTIF( $D$4:$D$4953, $D637 ) = 1, "", "Duplicated")</f>
        <v/>
      </c>
      <c r="B637" s="22" t="s">
        <v>562</v>
      </c>
      <c r="C637" s="107">
        <v>141000000000004</v>
      </c>
      <c r="D637" s="108" t="str">
        <f>IF(EXACT($C637, ""), B637, CONCATENATE(VLOOKUP($C637, 'REF - InstitutionType'!$B$4:$E$103, 3, FALSE), IF(EXACT(VLOOKUP($C637, 'REF - InstitutionType'!$B$4:$E$103, 3, FALSE), ""), "", " "), $B637, "", VLOOKUP($C637, 'REF - InstitutionType'!$B$4:$E$103, 4, FALSE), IF(EXACT($E637, ""), "", " [a.k.a : "&amp;$E637&amp;"]")))</f>
        <v>PT. Cipta Karya Presisi</v>
      </c>
      <c r="E637" s="109"/>
      <c r="F637" s="63" t="s">
        <v>563</v>
      </c>
      <c r="G637" s="154" t="str">
        <f>IF(EXACT($F637, ""), "", VLOOKUP($F637, 'RAW EDITED All Years'!$A$2:$G$2826, 5, FALSE))</f>
        <v>""</v>
      </c>
      <c r="H637" s="154">
        <f>IF(EXACT($F637, ""), "", VLOOKUP($F637, 'RAW EDITED All Years'!$A$2:$G$2826, 6, FALSE))</f>
        <v>0</v>
      </c>
      <c r="I637" s="154" t="str">
        <f>IF(EXACT($F637, ""), "", VLOOKUP($F637, 'RAW EDITED All Years'!$A$2:$G$2826, 7, FALSE))</f>
        <v>Pass Without Comment</v>
      </c>
      <c r="J637" s="110"/>
      <c r="K637" s="110"/>
      <c r="L637" s="63" t="s">
        <v>14275</v>
      </c>
      <c r="N637" s="31">
        <f t="shared" si="22"/>
        <v>123000000000634</v>
      </c>
      <c r="O6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141000000000004::bigint); </v>
      </c>
      <c r="R637" s="33"/>
    </row>
    <row r="638" spans="1:18">
      <c r="A638" s="23" t="str">
        <f>IF(COUNTIF( $D$4:$D$4953, $D638 ) = 1, "", "Duplicated")</f>
        <v/>
      </c>
      <c r="B638" s="22" t="s">
        <v>1853</v>
      </c>
      <c r="C638" s="107">
        <v>141000000000004</v>
      </c>
      <c r="D638" s="108" t="str">
        <f>IF(EXACT($C638, ""), B638, CONCATENATE(VLOOKUP($C638, 'REF - InstitutionType'!$B$4:$E$103, 3, FALSE), IF(EXACT(VLOOKUP($C638, 'REF - InstitutionType'!$B$4:$E$103, 3, FALSE), ""), "", " "), $B638, "", VLOOKUP($C638, 'REF - InstitutionType'!$B$4:$E$103, 4, FALSE), IF(EXACT($E638, ""), "", " [a.k.a : "&amp;$E638&amp;"]")))</f>
        <v>PT. Cipta Pesona</v>
      </c>
      <c r="E638" s="109"/>
      <c r="F638" s="63" t="s">
        <v>1854</v>
      </c>
      <c r="G638" s="154" t="str">
        <f>IF(EXACT($F638, ""), "", VLOOKUP($F638, 'RAW EDITED All Years'!$A$2:$G$2826, 5, FALSE))</f>
        <v>""</v>
      </c>
      <c r="H638" s="154">
        <f>IF(EXACT($F638, ""), "", VLOOKUP($F638, 'RAW EDITED All Years'!$A$2:$G$2826, 6, FALSE))</f>
        <v>0</v>
      </c>
      <c r="I638" s="154" t="str">
        <f>IF(EXACT($F638, ""), "", VLOOKUP($F638, 'RAW EDITED All Years'!$A$2:$G$2826, 7, FALSE))</f>
        <v>Pass Without Comment</v>
      </c>
      <c r="J638" s="110"/>
      <c r="K638" s="110"/>
      <c r="L638" s="63" t="s">
        <v>14275</v>
      </c>
      <c r="N638" s="31">
        <f t="shared" si="22"/>
        <v>123000000000635</v>
      </c>
      <c r="O6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141000000000004::bigint); </v>
      </c>
      <c r="R638" s="33"/>
    </row>
    <row r="639" spans="1:18">
      <c r="A639" s="23" t="str">
        <f>IF(COUNTIF( $D$4:$D$4953, $D639 ) = 1, "", "Duplicated")</f>
        <v/>
      </c>
      <c r="B639" s="22" t="s">
        <v>4306</v>
      </c>
      <c r="C639" s="107">
        <v>141000000000004</v>
      </c>
      <c r="D639" s="108" t="str">
        <f>IF(EXACT($C639, ""), B639, CONCATENATE(VLOOKUP($C639, 'REF - InstitutionType'!$B$4:$E$103, 3, FALSE), IF(EXACT(VLOOKUP($C639, 'REF - InstitutionType'!$B$4:$E$103, 3, FALSE), ""), "", " "), $B639, "", VLOOKUP($C639, 'REF - InstitutionType'!$B$4:$E$103, 4, FALSE), IF(EXACT($E639, ""), "", " [a.k.a : "&amp;$E639&amp;"]")))</f>
        <v>PT. Cipta Primaguna</v>
      </c>
      <c r="E639" s="109"/>
      <c r="F639" s="63" t="s">
        <v>4307</v>
      </c>
      <c r="G639" s="154" t="str">
        <f>IF(EXACT($F639, ""), "", VLOOKUP($F639, 'RAW EDITED All Years'!$A$2:$G$2826, 5, FALSE))</f>
        <v>Pemilikan Lahan</v>
      </c>
      <c r="H639" s="154" t="str">
        <f>IF(EXACT($F639, ""), "", VLOOKUP($F639, 'RAW EDITED All Years'!$A$2:$G$2826, 6, FALSE))</f>
        <v>Overhead</v>
      </c>
      <c r="I639" s="154" t="str">
        <f>IF(EXACT($F639, ""), "", VLOOKUP($F639, 'RAW EDITED All Years'!$A$2:$G$2826, 7, FALSE))</f>
        <v>Pass Without Comment</v>
      </c>
      <c r="J639" s="110"/>
      <c r="K639" s="110"/>
      <c r="L639" s="63" t="s">
        <v>14275</v>
      </c>
      <c r="N639" s="31">
        <f t="shared" si="22"/>
        <v>123000000000636</v>
      </c>
      <c r="O6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141000000000004::bigint); </v>
      </c>
      <c r="R639" s="33"/>
    </row>
    <row r="640" spans="1:18">
      <c r="A640" s="23" t="str">
        <f>IF(COUNTIF( $D$4:$D$4953, $D640 ) = 1, "", "Duplicated")</f>
        <v/>
      </c>
      <c r="B640" s="22" t="s">
        <v>29916</v>
      </c>
      <c r="C640" s="107">
        <v>141000000000004</v>
      </c>
      <c r="D640" s="108" t="str">
        <f>IF(EXACT($C640, ""), B640, CONCATENATE(VLOOKUP($C640, 'REF - InstitutionType'!$B$4:$E$103, 3, FALSE), IF(EXACT(VLOOKUP($C640, 'REF - InstitutionType'!$B$4:$E$103, 3, FALSE), ""), "", " "), $B640, "", VLOOKUP($C640, 'REF - InstitutionType'!$B$4:$E$103, 4, FALSE), IF(EXACT($E640, ""), "", " [a.k.a : "&amp;$E640&amp;"]")))</f>
        <v>PT. Cita Baja Jayaindo</v>
      </c>
      <c r="E640" s="109"/>
      <c r="F640" s="63" t="s">
        <v>2868</v>
      </c>
      <c r="G640" s="154" t="str">
        <f>IF(EXACT($F640, ""), "", VLOOKUP($F640, 'RAW EDITED All Years'!$A$2:$G$2826, 5, FALSE))</f>
        <v>SMCivil</v>
      </c>
      <c r="H640" s="154">
        <f>IF(EXACT($F640, ""), "", VLOOKUP($F640, 'RAW EDITED All Years'!$A$2:$G$2826, 6, FALSE))</f>
        <v>0</v>
      </c>
      <c r="I640" s="154" t="str">
        <f>IF(EXACT($F640, ""), "", VLOOKUP($F640, 'RAW EDITED All Years'!$A$2:$G$2826, 7, FALSE))</f>
        <v>Pass Without Comment</v>
      </c>
      <c r="J640" s="110"/>
      <c r="K640" s="110"/>
      <c r="L640" s="63" t="s">
        <v>14275</v>
      </c>
      <c r="N640" s="31">
        <f t="shared" si="22"/>
        <v>123000000000637</v>
      </c>
      <c r="O6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141000000000004::bigint); </v>
      </c>
      <c r="R640" s="33"/>
    </row>
    <row r="641" spans="1:18">
      <c r="A641" s="23" t="str">
        <f>IF(COUNTIF( $D$4:$D$4953, $D641 ) = 1, "", "Duplicated")</f>
        <v/>
      </c>
      <c r="B641" s="22" t="s">
        <v>20548</v>
      </c>
      <c r="C641" s="107">
        <v>141000000000004</v>
      </c>
      <c r="D641" s="108" t="str">
        <f>IF(EXACT($C641, ""), B641, CONCATENATE(VLOOKUP($C641, 'REF - InstitutionType'!$B$4:$E$103, 3, FALSE), IF(EXACT(VLOOKUP($C641, 'REF - InstitutionType'!$B$4:$E$103, 3, FALSE), ""), "", " "), $B641, "", VLOOKUP($C641, 'REF - InstitutionType'!$B$4:$E$103, 4, FALSE), IF(EXACT($E641, ""), "", " [a.k.a : "&amp;$E641&amp;"]")))</f>
        <v>PT. Citra Dwipapura</v>
      </c>
      <c r="E641" s="109"/>
      <c r="F641" s="63" t="s">
        <v>18038</v>
      </c>
      <c r="G641" s="154" t="str">
        <f>IF(EXACT($F641, ""), "", VLOOKUP($F641, 'RAW EDITED All Years'!$A$2:$G$2826, 5, FALSE))</f>
        <v>Distributor</v>
      </c>
      <c r="H641" s="154" t="str">
        <f>IF(EXACT($F641, ""), "", VLOOKUP($F641, 'RAW EDITED All Years'!$A$2:$G$2826, 6, FALSE))</f>
        <v>Fitting Accessories, Connector</v>
      </c>
      <c r="I641" s="154">
        <f>IF(EXACT($F641, ""), "", VLOOKUP($F641, 'RAW EDITED All Years'!$A$2:$G$2826, 7, FALSE))</f>
        <v>0</v>
      </c>
      <c r="J641" s="110"/>
      <c r="K641" s="110"/>
      <c r="L641" s="63" t="s">
        <v>14275</v>
      </c>
      <c r="N641" s="31">
        <f t="shared" si="22"/>
        <v>123000000000638</v>
      </c>
      <c r="O6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141000000000004::bigint); </v>
      </c>
      <c r="R641" s="33"/>
    </row>
    <row r="642" spans="1:18">
      <c r="A642" s="23" t="str">
        <f>IF(COUNTIF( $D$4:$D$4953, $D642 ) = 1, "", "Duplicated")</f>
        <v/>
      </c>
      <c r="B642" s="22" t="s">
        <v>6136</v>
      </c>
      <c r="C642" s="107">
        <v>141000000000004</v>
      </c>
      <c r="D642" s="108" t="str">
        <f>IF(EXACT($C642, ""), B642, CONCATENATE(VLOOKUP($C642, 'REF - InstitutionType'!$B$4:$E$103, 3, FALSE), IF(EXACT(VLOOKUP($C642, 'REF - InstitutionType'!$B$4:$E$103, 3, FALSE), ""), "", " "), $B642, "", VLOOKUP($C642, 'REF - InstitutionType'!$B$4:$E$103, 4, FALSE), IF(EXACT($E642, ""), "", " [a.k.a : "&amp;$E642&amp;"]")))</f>
        <v>PT. Citra Mandiri Elektrik</v>
      </c>
      <c r="E642" s="109"/>
      <c r="F642" s="63" t="s">
        <v>6137</v>
      </c>
      <c r="G642" s="154" t="str">
        <f>IF(EXACT($F642, ""), "", VLOOKUP($F642, 'RAW EDITED All Years'!$A$2:$G$2826, 5, FALSE))</f>
        <v>Mandor/Subcon</v>
      </c>
      <c r="H642" s="154" t="str">
        <f>IF(EXACT($F642, ""), "", VLOOKUP($F642, 'RAW EDITED All Years'!$A$2:$G$2826, 6, FALSE))</f>
        <v>AKLI</v>
      </c>
      <c r="I642" s="154" t="str">
        <f>IF(EXACT($F642, ""), "", VLOOKUP($F642, 'RAW EDITED All Years'!$A$2:$G$2826, 7, FALSE))</f>
        <v>AKLI</v>
      </c>
      <c r="J642" s="110"/>
      <c r="K642" s="110"/>
      <c r="L642" s="63" t="s">
        <v>14275</v>
      </c>
      <c r="N642" s="31">
        <f t="shared" si="22"/>
        <v>123000000000639</v>
      </c>
      <c r="O6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141000000000004::bigint); </v>
      </c>
      <c r="R642" s="33"/>
    </row>
    <row r="643" spans="1:18">
      <c r="A643" s="23" t="str">
        <f>IF(COUNTIF( $D$4:$D$4953, $D643 ) = 1, "", "Duplicated")</f>
        <v/>
      </c>
      <c r="B643" s="22" t="s">
        <v>1124</v>
      </c>
      <c r="C643" s="107">
        <v>141000000000004</v>
      </c>
      <c r="D643" s="108" t="str">
        <f>IF(EXACT($C643, ""), B643, CONCATENATE(VLOOKUP($C643, 'REF - InstitutionType'!$B$4:$E$103, 3, FALSE), IF(EXACT(VLOOKUP($C643, 'REF - InstitutionType'!$B$4:$E$103, 3, FALSE), ""), "", " "), $B643, "", VLOOKUP($C643, 'REF - InstitutionType'!$B$4:$E$103, 4, FALSE), IF(EXACT($E643, ""), "", " [a.k.a : "&amp;$E643&amp;"]")))</f>
        <v>PT. Citra Murni Semesta</v>
      </c>
      <c r="E643" s="109"/>
      <c r="F643" s="63" t="s">
        <v>18039</v>
      </c>
      <c r="G643" s="154" t="str">
        <f>IF(EXACT($F643, ""), "", VLOOKUP($F643, 'RAW EDITED All Years'!$A$2:$G$2826, 5, FALSE))</f>
        <v>""</v>
      </c>
      <c r="H643" s="154">
        <f>IF(EXACT($F643, ""), "", VLOOKUP($F643, 'RAW EDITED All Years'!$A$2:$G$2826, 6, FALSE))</f>
        <v>0</v>
      </c>
      <c r="I643" s="154" t="str">
        <f>IF(EXACT($F643, ""), "", VLOOKUP($F643, 'RAW EDITED All Years'!$A$2:$G$2826, 7, FALSE))</f>
        <v>Pass Without Comment</v>
      </c>
      <c r="J643" s="110"/>
      <c r="K643" s="110"/>
      <c r="L643" s="63" t="s">
        <v>14275</v>
      </c>
      <c r="N643" s="31">
        <f t="shared" si="22"/>
        <v>123000000000640</v>
      </c>
      <c r="O6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141000000000004::bigint); </v>
      </c>
      <c r="R643" s="33"/>
    </row>
    <row r="644" spans="1:18">
      <c r="A644" s="23" t="str">
        <f>IF(COUNTIF( $D$4:$D$4953, $D644 ) = 1, "", "Duplicated")</f>
        <v/>
      </c>
      <c r="B644" s="22" t="s">
        <v>1246</v>
      </c>
      <c r="C644" s="107">
        <v>141000000000004</v>
      </c>
      <c r="D644" s="108" t="str">
        <f>IF(EXACT($C644, ""), B644, CONCATENATE(VLOOKUP($C644, 'REF - InstitutionType'!$B$4:$E$103, 3, FALSE), IF(EXACT(VLOOKUP($C644, 'REF - InstitutionType'!$B$4:$E$103, 3, FALSE), ""), "", " "), $B644, "", VLOOKUP($C644, 'REF - InstitutionType'!$B$4:$E$103, 4, FALSE), IF(EXACT($E644, ""), "", " [a.k.a : "&amp;$E644&amp;"]")))</f>
        <v>PT. Citra Nuansa Cemerlang</v>
      </c>
      <c r="E644" s="109"/>
      <c r="F644" s="63" t="s">
        <v>1247</v>
      </c>
      <c r="G644" s="154" t="str">
        <f>IF(EXACT($F644, ""), "", VLOOKUP($F644, 'RAW EDITED All Years'!$A$2:$G$2826, 5, FALSE))</f>
        <v>""</v>
      </c>
      <c r="H644" s="154">
        <f>IF(EXACT($F644, ""), "", VLOOKUP($F644, 'RAW EDITED All Years'!$A$2:$G$2826, 6, FALSE))</f>
        <v>0</v>
      </c>
      <c r="I644" s="154" t="str">
        <f>IF(EXACT($F644, ""), "", VLOOKUP($F644, 'RAW EDITED All Years'!$A$2:$G$2826, 7, FALSE))</f>
        <v>Pass Without Comment</v>
      </c>
      <c r="J644" s="110"/>
      <c r="K644" s="110"/>
      <c r="L644" s="63" t="s">
        <v>14275</v>
      </c>
      <c r="N644" s="31">
        <f t="shared" si="22"/>
        <v>123000000000641</v>
      </c>
      <c r="O6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141000000000004::bigint); </v>
      </c>
      <c r="R644" s="33"/>
    </row>
    <row r="645" spans="1:18">
      <c r="A645" s="23" t="str">
        <f>IF(COUNTIF( $D$4:$D$4953, $D645 ) = 1, "", "Duplicated")</f>
        <v/>
      </c>
      <c r="B645" s="22" t="s">
        <v>9259</v>
      </c>
      <c r="C645" s="107">
        <v>141000000000004</v>
      </c>
      <c r="D645" s="108" t="str">
        <f>IF(EXACT($C645, ""), B645, CONCATENATE(VLOOKUP($C645, 'REF - InstitutionType'!$B$4:$E$103, 3, FALSE), IF(EXACT(VLOOKUP($C645, 'REF - InstitutionType'!$B$4:$E$103, 3, FALSE), ""), "", " "), $B645, "", VLOOKUP($C645, 'REF - InstitutionType'!$B$4:$E$103, 4, FALSE), IF(EXACT($E645, ""), "", " [a.k.a : "&amp;$E645&amp;"]")))</f>
        <v>PT. Citra Trinindo Indonesia</v>
      </c>
      <c r="E645" s="109"/>
      <c r="F645" s="63" t="s">
        <v>9260</v>
      </c>
      <c r="G645" s="154" t="str">
        <f>IF(EXACT($F645, ""), "", VLOOKUP($F645, 'RAW EDITED All Years'!$A$2:$G$2826, 5, FALSE))</f>
        <v>Supplier</v>
      </c>
      <c r="H645" s="154" t="str">
        <f>IF(EXACT($F645, ""), "", VLOOKUP($F645, 'RAW EDITED All Years'!$A$2:$G$2826, 6, FALSE))</f>
        <v>General</v>
      </c>
      <c r="I645" s="154" t="str">
        <f>IF(EXACT($F645, ""), "", VLOOKUP($F645, 'RAW EDITED All Years'!$A$2:$G$2826, 7, FALSE))</f>
        <v>Supplier APAR Pemadam Api</v>
      </c>
      <c r="J645" s="110"/>
      <c r="K645" s="110"/>
      <c r="L645" s="63" t="s">
        <v>14275</v>
      </c>
      <c r="N645" s="31">
        <f t="shared" si="22"/>
        <v>123000000000642</v>
      </c>
      <c r="O6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141000000000004::bigint); </v>
      </c>
      <c r="R645" s="33"/>
    </row>
    <row r="646" spans="1:18">
      <c r="A646" s="23" t="str">
        <f>IF(COUNTIF( $D$4:$D$4953, $D646 ) = 1, "", "Duplicated")</f>
        <v/>
      </c>
      <c r="B646" s="22" t="s">
        <v>6492</v>
      </c>
      <c r="C646" s="107">
        <v>141000000000004</v>
      </c>
      <c r="D646" s="108" t="str">
        <f>IF(EXACT($C646, ""), B646, CONCATENATE(VLOOKUP($C646, 'REF - InstitutionType'!$B$4:$E$103, 3, FALSE), IF(EXACT(VLOOKUP($C646, 'REF - InstitutionType'!$B$4:$E$103, 3, FALSE), ""), "", " "), $B646, "", VLOOKUP($C646, 'REF - InstitutionType'!$B$4:$E$103, 4, FALSE), IF(EXACT($E646, ""), "", " [a.k.a : "&amp;$E646&amp;"]")))</f>
        <v>PT. Citra Van Titipan Kilat [a.k.a : TIKI]</v>
      </c>
      <c r="E646" s="109" t="s">
        <v>29922</v>
      </c>
      <c r="F646" s="63" t="s">
        <v>6493</v>
      </c>
      <c r="G646" s="154" t="str">
        <f>IF(EXACT($F646, ""), "", VLOOKUP($F646, 'RAW EDITED All Years'!$A$2:$G$2826, 5, FALSE))</f>
        <v>Supplier Others</v>
      </c>
      <c r="H646" s="154" t="str">
        <f>IF(EXACT($F646, ""), "", VLOOKUP($F646, 'RAW EDITED All Years'!$A$2:$G$2826, 6, FALSE))</f>
        <v>Overhead</v>
      </c>
      <c r="I646" s="154" t="str">
        <f>IF(EXACT($F646, ""), "", VLOOKUP($F646, 'RAW EDITED All Years'!$A$2:$G$2826, 7, FALSE))</f>
        <v xml:space="preserve">Jasa Kurir baru. Untuk Tiki yang lama PT. Tiki Indonesia, untuk yang baru menggunakan PT. Citra Van Titipan Kilat. </v>
      </c>
      <c r="J646" s="110"/>
      <c r="K646" s="110"/>
      <c r="L646" s="63" t="s">
        <v>14275</v>
      </c>
      <c r="N646" s="31">
        <f t="shared" si="22"/>
        <v>123000000000643</v>
      </c>
      <c r="O6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141000000000004::bigint); </v>
      </c>
      <c r="R646" s="33"/>
    </row>
    <row r="647" spans="1:18">
      <c r="A647" s="23" t="str">
        <f>IF(COUNTIF( $D$4:$D$4953, $D647 ) = 1, "", "Duplicated")</f>
        <v/>
      </c>
      <c r="B647" s="22" t="s">
        <v>29917</v>
      </c>
      <c r="C647" s="107">
        <v>141000000000004</v>
      </c>
      <c r="D647" s="108" t="str">
        <f>IF(EXACT($C647, ""), B647, CONCATENATE(VLOOKUP($C647, 'REF - InstitutionType'!$B$4:$E$103, 3, FALSE), IF(EXACT(VLOOKUP($C647, 'REF - InstitutionType'!$B$4:$E$103, 3, FALSE), ""), "", " "), $B647, "", VLOOKUP($C647, 'REF - InstitutionType'!$B$4:$E$103, 4, FALSE), IF(EXACT($E647, ""), "", " [a.k.a : "&amp;$E647&amp;"]")))</f>
        <v>PT. Citramas Heavy Industries</v>
      </c>
      <c r="E647" s="109"/>
      <c r="F647" s="63" t="s">
        <v>30590</v>
      </c>
      <c r="G647" s="154" t="str">
        <f>IF(EXACT($F647, ""), "", VLOOKUP($F647, 'RAW EDITED All Years'!$A$2:$G$2826, 5, FALSE))</f>
        <v>SMCivil</v>
      </c>
      <c r="H647" s="154" t="str">
        <f>IF(EXACT($F647, ""), "", VLOOKUP($F647, 'RAW EDITED All Years'!$A$2:$G$2826, 6, FALSE))</f>
        <v>Fabrikator Tower</v>
      </c>
      <c r="I647" s="154" t="str">
        <f>IF(EXACT($F647, ""), "", VLOOKUP($F647, 'RAW EDITED All Years'!$A$2:$G$2826, 7, FALSE))</f>
        <v>Pass Without Comment</v>
      </c>
      <c r="J647" s="110"/>
      <c r="K647" s="110"/>
      <c r="L647" s="63" t="s">
        <v>14275</v>
      </c>
      <c r="N647" s="31">
        <f t="shared" si="22"/>
        <v>123000000000644</v>
      </c>
      <c r="O6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141000000000004::bigint); </v>
      </c>
      <c r="R647" s="33"/>
    </row>
    <row r="648" spans="1:18">
      <c r="A648" s="23" t="str">
        <f>IF(COUNTIF( $D$4:$D$4953, $D648 ) = 1, "", "Duplicated")</f>
        <v/>
      </c>
      <c r="B648" s="22" t="s">
        <v>7508</v>
      </c>
      <c r="C648" s="107">
        <v>141000000000004</v>
      </c>
      <c r="D648" s="108" t="str">
        <f>IF(EXACT($C648, ""), B648, CONCATENATE(VLOOKUP($C648, 'REF - InstitutionType'!$B$4:$E$103, 3, FALSE), IF(EXACT(VLOOKUP($C648, 'REF - InstitutionType'!$B$4:$E$103, 3, FALSE), ""), "", " "), $B648, "", VLOOKUP($C648, 'REF - InstitutionType'!$B$4:$E$103, 4, FALSE), IF(EXACT($E648, ""), "", " [a.k.a : "&amp;$E648&amp;"]")))</f>
        <v>PT. Comba Telecom</v>
      </c>
      <c r="E648" s="109"/>
      <c r="F648" s="63" t="s">
        <v>7509</v>
      </c>
      <c r="G648" s="154" t="str">
        <f>IF(EXACT($F648, ""), "", VLOOKUP($F648, 'RAW EDITED All Years'!$A$2:$G$2826, 5, FALSE))</f>
        <v>Supplier Material RF</v>
      </c>
      <c r="H648" s="154" t="str">
        <f>IF(EXACT($F648, ""), "", VLOOKUP($F648, 'RAW EDITED All Years'!$A$2:$G$2826, 6, FALSE))</f>
        <v>Material RF</v>
      </c>
      <c r="I648" s="154">
        <f>IF(EXACT($F648, ""), "", VLOOKUP($F648, 'RAW EDITED All Years'!$A$2:$G$2826, 7, FALSE))</f>
        <v>0</v>
      </c>
      <c r="J648" s="110"/>
      <c r="K648" s="110"/>
      <c r="L648" s="63" t="s">
        <v>14275</v>
      </c>
      <c r="N648" s="31">
        <f t="shared" ref="N648:N711" si="24" xml:space="preserve"> N647 + IF(EXACT(O648, ""), 0, 1)</f>
        <v>123000000000645</v>
      </c>
      <c r="O648" s="32" t="str">
        <f t="shared" ref="O648:O711" si="25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141000000000004::bigint); </v>
      </c>
      <c r="R648" s="33"/>
    </row>
    <row r="649" spans="1:18">
      <c r="A649" s="23" t="str">
        <f>IF(COUNTIF( $D$4:$D$4953, $D649 ) = 1, "", "Duplicated")</f>
        <v/>
      </c>
      <c r="B649" s="22" t="s">
        <v>1658</v>
      </c>
      <c r="C649" s="107">
        <v>141000000000004</v>
      </c>
      <c r="D649" s="108" t="str">
        <f>IF(EXACT($C649, ""), B649, CONCATENATE(VLOOKUP($C649, 'REF - InstitutionType'!$B$4:$E$103, 3, FALSE), IF(EXACT(VLOOKUP($C649, 'REF - InstitutionType'!$B$4:$E$103, 3, FALSE), ""), "", " "), $B649, "", VLOOKUP($C649, 'REF - InstitutionType'!$B$4:$E$103, 4, FALSE), IF(EXACT($E649, ""), "", " [a.k.a : "&amp;$E649&amp;"]")))</f>
        <v>PT. Communication Cable Systems Indonesia</v>
      </c>
      <c r="E649" s="109"/>
      <c r="F649" s="63" t="s">
        <v>1659</v>
      </c>
      <c r="G649" s="154" t="str">
        <f>IF(EXACT($F649, ""), "", VLOOKUP($F649, 'RAW EDITED All Years'!$A$2:$G$2826, 5, FALSE))</f>
        <v>""</v>
      </c>
      <c r="H649" s="154">
        <f>IF(EXACT($F649, ""), "", VLOOKUP($F649, 'RAW EDITED All Years'!$A$2:$G$2826, 6, FALSE))</f>
        <v>0</v>
      </c>
      <c r="I649" s="154" t="str">
        <f>IF(EXACT($F649, ""), "", VLOOKUP($F649, 'RAW EDITED All Years'!$A$2:$G$2826, 7, FALSE))</f>
        <v>Pass Without Comment</v>
      </c>
      <c r="J649" s="110"/>
      <c r="K649" s="110"/>
      <c r="L649" s="63" t="s">
        <v>14275</v>
      </c>
      <c r="N649" s="31">
        <f t="shared" si="24"/>
        <v>123000000000646</v>
      </c>
      <c r="O64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141000000000004::bigint); </v>
      </c>
      <c r="R649" s="33"/>
    </row>
    <row r="650" spans="1:18">
      <c r="A650" s="23" t="str">
        <f>IF(COUNTIF( $D$4:$D$4953, $D650 ) = 1, "", "Duplicated")</f>
        <v/>
      </c>
      <c r="B650" s="22" t="s">
        <v>6710</v>
      </c>
      <c r="C650" s="107">
        <v>141000000000004</v>
      </c>
      <c r="D650" s="108" t="str">
        <f>IF(EXACT($C650, ""), B650, CONCATENATE(VLOOKUP($C650, 'REF - InstitutionType'!$B$4:$E$103, 3, FALSE), IF(EXACT(VLOOKUP($C650, 'REF - InstitutionType'!$B$4:$E$103, 3, FALSE), ""), "", " "), $B650, "", VLOOKUP($C650, 'REF - InstitutionType'!$B$4:$E$103, 4, FALSE), IF(EXACT($E650, ""), "", " [a.k.a : "&amp;$E650&amp;"]")))</f>
        <v>PT. Corea System Indonesia</v>
      </c>
      <c r="E650" s="109"/>
      <c r="F650" s="63" t="s">
        <v>6711</v>
      </c>
      <c r="G650" s="154" t="str">
        <f>IF(EXACT($F650, ""), "", VLOOKUP($F650, 'RAW EDITED All Years'!$A$2:$G$2826, 5, FALSE))</f>
        <v>Distributor</v>
      </c>
      <c r="H650" s="154" t="str">
        <f>IF(EXACT($F650, ""), "", VLOOKUP($F650, 'RAW EDITED All Years'!$A$2:$G$2826, 6, FALSE))</f>
        <v>Alat elektrical</v>
      </c>
      <c r="I650" s="154">
        <f>IF(EXACT($F650, ""), "", VLOOKUP($F650, 'RAW EDITED All Years'!$A$2:$G$2826, 7, FALSE))</f>
        <v>0</v>
      </c>
      <c r="J650" s="110"/>
      <c r="K650" s="110"/>
      <c r="L650" s="63" t="s">
        <v>14275</v>
      </c>
      <c r="N650" s="31">
        <f t="shared" si="24"/>
        <v>123000000000647</v>
      </c>
      <c r="O65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141000000000004::bigint); </v>
      </c>
      <c r="R650" s="33"/>
    </row>
    <row r="651" spans="1:18">
      <c r="A651" s="23" t="str">
        <f>IF(COUNTIF( $D$4:$D$4953, $D651 ) = 1, "", "Duplicated")</f>
        <v/>
      </c>
      <c r="B651" s="22" t="s">
        <v>20905</v>
      </c>
      <c r="C651" s="107">
        <v>141000000000004</v>
      </c>
      <c r="D651" s="108" t="str">
        <f>IF(EXACT($C651, ""), B651, CONCATENATE(VLOOKUP($C651, 'REF - InstitutionType'!$B$4:$E$103, 3, FALSE), IF(EXACT(VLOOKUP($C651, 'REF - InstitutionType'!$B$4:$E$103, 3, FALSE), ""), "", " "), $B651, "", VLOOKUP($C651, 'REF - InstitutionType'!$B$4:$E$103, 4, FALSE), IF(EXACT($E651, ""), "", " [a.k.a : "&amp;$E651&amp;"]")))</f>
        <v>PT. Cyberquote Indonesia</v>
      </c>
      <c r="E651" s="109"/>
      <c r="F651" s="63" t="s">
        <v>18052</v>
      </c>
      <c r="G651" s="154" t="str">
        <f>IF(EXACT($F651, ""), "", VLOOKUP($F651, 'RAW EDITED All Years'!$A$2:$G$2826, 5, FALSE))</f>
        <v>Assosiasi</v>
      </c>
      <c r="H651" s="154" t="str">
        <f>IF(EXACT($F651, ""), "", VLOOKUP($F651, 'RAW EDITED All Years'!$A$2:$G$2826, 6, FALSE))</f>
        <v>Konsultan</v>
      </c>
      <c r="I651" s="154" t="str">
        <f>IF(EXACT($F651, ""), "", VLOOKUP($F651, 'RAW EDITED All Years'!$A$2:$G$2826, 7, FALSE))</f>
        <v>Perpanjangan D&amp;B Rating</v>
      </c>
      <c r="J651" s="110"/>
      <c r="K651" s="110"/>
      <c r="L651" s="63" t="s">
        <v>14275</v>
      </c>
      <c r="N651" s="31">
        <f t="shared" si="24"/>
        <v>123000000000648</v>
      </c>
      <c r="O65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141000000000004::bigint); </v>
      </c>
      <c r="R651" s="33"/>
    </row>
    <row r="652" spans="1:18">
      <c r="A652" s="23" t="str">
        <f>IF(COUNTIF( $D$4:$D$4953, $D652 ) = 1, "", "Duplicated")</f>
        <v/>
      </c>
      <c r="B652" s="22" t="s">
        <v>29921</v>
      </c>
      <c r="C652" s="107">
        <v>141000000000004</v>
      </c>
      <c r="D652" s="108" t="str">
        <f>IF(EXACT($C652, ""), B652, CONCATENATE(VLOOKUP($C652, 'REF - InstitutionType'!$B$4:$E$103, 3, FALSE), IF(EXACT(VLOOKUP($C652, 'REF - InstitutionType'!$B$4:$E$103, 3, FALSE), ""), "", " "), $B652, "", VLOOKUP($C652, 'REF - InstitutionType'!$B$4:$E$103, 4, FALSE), IF(EXACT($E652, ""), "", " [a.k.a : "&amp;$E652&amp;"]")))</f>
        <v>PT. D &amp; B Indonesia</v>
      </c>
      <c r="E652" s="109"/>
      <c r="F652" s="63" t="s">
        <v>7818</v>
      </c>
      <c r="G652" s="154" t="str">
        <f>IF(EXACT($F652, ""), "", VLOOKUP($F652, 'RAW EDITED All Years'!$A$2:$G$2826, 5, FALSE))</f>
        <v>Survey</v>
      </c>
      <c r="H652" s="154" t="str">
        <f>IF(EXACT($F652, ""), "", VLOOKUP($F652, 'RAW EDITED All Years'!$A$2:$G$2826, 6, FALSE))</f>
        <v>Survey</v>
      </c>
      <c r="I652" s="154" t="str">
        <f>IF(EXACT($F652, ""), "", VLOOKUP($F652, 'RAW EDITED All Years'!$A$2:$G$2826, 7, FALSE))</f>
        <v>PLN Suppliers Evaluation</v>
      </c>
      <c r="J652" s="110"/>
      <c r="K652" s="110"/>
      <c r="L652" s="63" t="s">
        <v>14275</v>
      </c>
      <c r="N652" s="31">
        <f t="shared" si="24"/>
        <v>123000000000649</v>
      </c>
      <c r="O65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141000000000004::bigint); </v>
      </c>
      <c r="R652" s="33"/>
    </row>
    <row r="653" spans="1:18">
      <c r="A653" s="23" t="str">
        <f>IF(COUNTIF( $D$4:$D$4953, $D653 ) = 1, "", "Duplicated")</f>
        <v/>
      </c>
      <c r="B653" s="22" t="s">
        <v>5186</v>
      </c>
      <c r="C653" s="107">
        <v>141000000000004</v>
      </c>
      <c r="D653" s="108" t="str">
        <f>IF(EXACT($C653, ""), B653, CONCATENATE(VLOOKUP($C653, 'REF - InstitutionType'!$B$4:$E$103, 3, FALSE), IF(EXACT(VLOOKUP($C653, 'REF - InstitutionType'!$B$4:$E$103, 3, FALSE), ""), "", " "), $B653, "", VLOOKUP($C653, 'REF - InstitutionType'!$B$4:$E$103, 4, FALSE), IF(EXACT($E653, ""), "", " [a.k.a : "&amp;$E653&amp;"]")))</f>
        <v>PT. Dachtraco Raya</v>
      </c>
      <c r="E653" s="109"/>
      <c r="F653" s="63" t="s">
        <v>5187</v>
      </c>
      <c r="G653" s="154" t="str">
        <f>IF(EXACT($F653, ""), "", VLOOKUP($F653, 'RAW EDITED All Years'!$A$2:$G$2826, 5, FALSE))</f>
        <v>Supplier Material Civil</v>
      </c>
      <c r="H653" s="154" t="str">
        <f>IF(EXACT($F653, ""), "", VLOOKUP($F653, 'RAW EDITED All Years'!$A$2:$G$2826, 6, FALSE))</f>
        <v>Steel</v>
      </c>
      <c r="I653" s="154" t="str">
        <f>IF(EXACT($F653, ""), "", VLOOKUP($F653, 'RAW EDITED All Years'!$A$2:$G$2826, 7, FALSE))</f>
        <v>Distributor besi beton dan semen di Kendari</v>
      </c>
      <c r="J653" s="110"/>
      <c r="K653" s="110"/>
      <c r="L653" s="63" t="s">
        <v>14275</v>
      </c>
      <c r="N653" s="31">
        <f t="shared" si="24"/>
        <v>123000000000650</v>
      </c>
      <c r="O65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141000000000004::bigint); </v>
      </c>
      <c r="R653" s="33"/>
    </row>
    <row r="654" spans="1:18">
      <c r="A654" s="23" t="str">
        <f>IF(COUNTIF( $D$4:$D$4953, $D654 ) = 1, "", "Duplicated")</f>
        <v/>
      </c>
      <c r="B654" s="22" t="s">
        <v>12285</v>
      </c>
      <c r="C654" s="107">
        <v>141000000000004</v>
      </c>
      <c r="D654" s="108" t="str">
        <f>IF(EXACT($C654, ""), B654, CONCATENATE(VLOOKUP($C654, 'REF - InstitutionType'!$B$4:$E$103, 3, FALSE), IF(EXACT(VLOOKUP($C654, 'REF - InstitutionType'!$B$4:$E$103, 3, FALSE), ""), "", " "), $B654, "", VLOOKUP($C654, 'REF - InstitutionType'!$B$4:$E$103, 4, FALSE), IF(EXACT($E654, ""), "", " [a.k.a : "&amp;$E654&amp;"]")))</f>
        <v>PT. Danusari Mitra Sejahtera</v>
      </c>
      <c r="E654" s="109"/>
      <c r="F654" s="63" t="s">
        <v>12286</v>
      </c>
      <c r="G654" s="154" t="str">
        <f>IF(EXACT($F654, ""), "", VLOOKUP($F654, 'RAW EDITED All Years'!$A$2:$G$2826, 5, FALSE))</f>
        <v>Pabrik</v>
      </c>
      <c r="H654" s="154" t="str">
        <f>IF(EXACT($F654, ""), "", VLOOKUP($F654, 'RAW EDITED All Years'!$A$2:$G$2826, 6, FALSE))</f>
        <v>Fabrikator Tower</v>
      </c>
      <c r="I654" s="154">
        <f>IF(EXACT($F654, ""), "", VLOOKUP($F654, 'RAW EDITED All Years'!$A$2:$G$2826, 7, FALSE))</f>
        <v>0</v>
      </c>
      <c r="J654" s="110"/>
      <c r="K654" s="110"/>
      <c r="L654" s="63" t="s">
        <v>14275</v>
      </c>
      <c r="N654" s="31">
        <f t="shared" si="24"/>
        <v>123000000000651</v>
      </c>
      <c r="O65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141000000000004::bigint); </v>
      </c>
      <c r="R654" s="33"/>
    </row>
    <row r="655" spans="1:18">
      <c r="A655" s="23" t="str">
        <f>IF(COUNTIF( $D$4:$D$4953, $D655 ) = 1, "", "Duplicated")</f>
        <v/>
      </c>
      <c r="B655" s="22" t="s">
        <v>20980</v>
      </c>
      <c r="C655" s="107">
        <v>141000000000004</v>
      </c>
      <c r="D655" s="108" t="str">
        <f>IF(EXACT($C655, ""), B655, CONCATENATE(VLOOKUP($C655, 'REF - InstitutionType'!$B$4:$E$103, 3, FALSE), IF(EXACT(VLOOKUP($C655, 'REF - InstitutionType'!$B$4:$E$103, 3, FALSE), ""), "", " "), $B655, "", VLOOKUP($C655, 'REF - InstitutionType'!$B$4:$E$103, 4, FALSE), IF(EXACT($E655, ""), "", " [a.k.a : "&amp;$E655&amp;"]")))</f>
        <v>PT. Darun Raynor Istafajar</v>
      </c>
      <c r="E655" s="109"/>
      <c r="F655" s="63" t="s">
        <v>29918</v>
      </c>
      <c r="G655" s="154" t="str">
        <f>IF(EXACT($F655, ""), "", VLOOKUP($F655, 'RAW EDITED All Years'!$A$2:$G$2826, 5, FALSE))</f>
        <v>Transportation</v>
      </c>
      <c r="H655" s="154" t="str">
        <f>IF(EXACT($F655, ""), "", VLOOKUP($F655, 'RAW EDITED All Years'!$A$2:$G$2826, 6, FALSE))</f>
        <v>Trucking</v>
      </c>
      <c r="I655" s="154" t="str">
        <f>IF(EXACT($F655, ""), "", VLOOKUP($F655, 'RAW EDITED All Years'!$A$2:$G$2826, 7, FALSE))</f>
        <v>perusahaan ini yang memiliki jaringan di parngkalan bun</v>
      </c>
      <c r="J655" s="110"/>
      <c r="K655" s="110"/>
      <c r="L655" s="63" t="s">
        <v>14275</v>
      </c>
      <c r="N655" s="31">
        <f t="shared" si="24"/>
        <v>123000000000652</v>
      </c>
      <c r="O65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141000000000004::bigint); </v>
      </c>
      <c r="R655" s="33"/>
    </row>
    <row r="656" spans="1:18">
      <c r="A656" s="23" t="str">
        <f>IF(COUNTIF( $D$4:$D$4953, $D656 ) = 1, "", "Duplicated")</f>
        <v/>
      </c>
      <c r="B656" s="22" t="s">
        <v>29920</v>
      </c>
      <c r="C656" s="107">
        <v>141000000000004</v>
      </c>
      <c r="D656" s="108" t="str">
        <f>IF(EXACT($C656, ""), B656, CONCATENATE(VLOOKUP($C656, 'REF - InstitutionType'!$B$4:$E$103, 3, FALSE), IF(EXACT(VLOOKUP($C656, 'REF - InstitutionType'!$B$4:$E$103, 3, FALSE), ""), "", " "), $B656, "", VLOOKUP($C656, 'REF - InstitutionType'!$B$4:$E$103, 4, FALSE), IF(EXACT($E656, ""), "", " [a.k.a : "&amp;$E656&amp;"]")))</f>
        <v>PT. Daun Mas Ventura</v>
      </c>
      <c r="E656" s="109"/>
      <c r="F656" s="63" t="s">
        <v>18059</v>
      </c>
      <c r="G656" s="154" t="str">
        <f>IF(EXACT($F656, ""), "", VLOOKUP($F656, 'RAW EDITED All Years'!$A$2:$G$2826, 5, FALSE))</f>
        <v>Perusahaan Bongkar Muat</v>
      </c>
      <c r="H656" s="154" t="str">
        <f>IF(EXACT($F656, ""), "", VLOOKUP($F656, 'RAW EDITED All Years'!$A$2:$G$2826, 6, FALSE))</f>
        <v>PBM</v>
      </c>
      <c r="I656" s="154" t="str">
        <f>IF(EXACT($F656, ""), "", VLOOKUP($F656, 'RAW EDITED All Years'!$A$2:$G$2826, 7, FALSE))</f>
        <v>PBM Tj. Priok - Barang Import</v>
      </c>
      <c r="J656" s="110"/>
      <c r="K656" s="110"/>
      <c r="L656" s="63" t="s">
        <v>14275</v>
      </c>
      <c r="N656" s="31">
        <f t="shared" si="24"/>
        <v>123000000000653</v>
      </c>
      <c r="O65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141000000000004::bigint); </v>
      </c>
      <c r="R656" s="33"/>
    </row>
    <row r="657" spans="1:18">
      <c r="A657" s="23" t="str">
        <f>IF(COUNTIF( $D$4:$D$4953, $D657 ) = 1, "", "Duplicated")</f>
        <v/>
      </c>
      <c r="B657" s="22" t="s">
        <v>21107</v>
      </c>
      <c r="C657" s="107">
        <v>141000000000004</v>
      </c>
      <c r="D657" s="108" t="str">
        <f>IF(EXACT($C657, ""), B657, CONCATENATE(VLOOKUP($C657, 'REF - InstitutionType'!$B$4:$E$103, 3, FALSE), IF(EXACT(VLOOKUP($C657, 'REF - InstitutionType'!$B$4:$E$103, 3, FALSE), ""), "", " "), $B657, "", VLOOKUP($C657, 'REF - InstitutionType'!$B$4:$E$103, 4, FALSE), IF(EXACT($E657, ""), "", " [a.k.a : "&amp;$E657&amp;"]")))</f>
        <v>PT. Denka Lintas Indonesia</v>
      </c>
      <c r="E657" s="109"/>
      <c r="F657" s="63" t="s">
        <v>18069</v>
      </c>
      <c r="G657" s="154" t="str">
        <f>IF(EXACT($F657, ""), "", VLOOKUP($F657, 'RAW EDITED All Years'!$A$2:$G$2826, 5, FALSE))</f>
        <v>Transportation</v>
      </c>
      <c r="H657" s="154" t="str">
        <f>IF(EXACT($F657, ""), "", VLOOKUP($F657, 'RAW EDITED All Years'!$A$2:$G$2826, 6, FALSE))</f>
        <v>Trucking</v>
      </c>
      <c r="I657" s="154" t="str">
        <f>IF(EXACT($F657, ""), "", VLOOKUP($F657, 'RAW EDITED All Years'!$A$2:$G$2826, 7, FALSE))</f>
        <v xml:space="preserve">Untuk vendor pengiriman material </v>
      </c>
      <c r="J657" s="110"/>
      <c r="K657" s="110"/>
      <c r="L657" s="63" t="s">
        <v>14275</v>
      </c>
      <c r="N657" s="31">
        <f t="shared" si="24"/>
        <v>123000000000654</v>
      </c>
      <c r="O65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141000000000004::bigint); </v>
      </c>
      <c r="R657" s="33"/>
    </row>
    <row r="658" spans="1:18">
      <c r="A658" s="23" t="str">
        <f>IF(COUNTIF( $D$4:$D$4953, $D658 ) = 1, "", "Duplicated")</f>
        <v/>
      </c>
      <c r="B658" s="22" t="s">
        <v>29919</v>
      </c>
      <c r="C658" s="107">
        <v>141000000000004</v>
      </c>
      <c r="D658" s="108" t="str">
        <f>IF(EXACT($C658, ""), B658, CONCATENATE(VLOOKUP($C658, 'REF - InstitutionType'!$B$4:$E$103, 3, FALSE), IF(EXACT(VLOOKUP($C658, 'REF - InstitutionType'!$B$4:$E$103, 3, FALSE), ""), "", " "), $B658, "", VLOOKUP($C658, 'REF - InstitutionType'!$B$4:$E$103, 4, FALSE), IF(EXACT($E658, ""), "", " [a.k.a : "&amp;$E658&amp;"]")))</f>
        <v>PT. Depoteknik Duta Perkakas</v>
      </c>
      <c r="E658" s="109"/>
      <c r="F658" s="63" t="s">
        <v>2145</v>
      </c>
      <c r="G658" s="154" t="str">
        <f>IF(EXACT($F658, ""), "", VLOOKUP($F658, 'RAW EDITED All Years'!$A$2:$G$2826, 5, FALSE))</f>
        <v>""</v>
      </c>
      <c r="H658" s="154">
        <f>IF(EXACT($F658, ""), "", VLOOKUP($F658, 'RAW EDITED All Years'!$A$2:$G$2826, 6, FALSE))</f>
        <v>0</v>
      </c>
      <c r="I658" s="154" t="str">
        <f>IF(EXACT($F658, ""), "", VLOOKUP($F658, 'RAW EDITED All Years'!$A$2:$G$2826, 7, FALSE))</f>
        <v>Pass Without Comment</v>
      </c>
      <c r="J658" s="110"/>
      <c r="K658" s="110"/>
      <c r="L658" s="63" t="s">
        <v>14275</v>
      </c>
      <c r="N658" s="31">
        <f t="shared" si="24"/>
        <v>123000000000655</v>
      </c>
      <c r="O65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141000000000004::bigint); </v>
      </c>
      <c r="R658" s="33"/>
    </row>
    <row r="659" spans="1:18">
      <c r="A659" s="23" t="str">
        <f>IF(COUNTIF( $D$4:$D$4953, $D659 ) = 1, "", "Duplicated")</f>
        <v/>
      </c>
      <c r="B659" s="22" t="s">
        <v>11233</v>
      </c>
      <c r="C659" s="107">
        <v>141000000000004</v>
      </c>
      <c r="D659" s="108" t="str">
        <f>IF(EXACT($C659, ""), B659, CONCATENATE(VLOOKUP($C659, 'REF - InstitutionType'!$B$4:$E$103, 3, FALSE), IF(EXACT(VLOOKUP($C659, 'REF - InstitutionType'!$B$4:$E$103, 3, FALSE), ""), "", " "), $B659, "", VLOOKUP($C659, 'REF - InstitutionType'!$B$4:$E$103, 4, FALSE), IF(EXACT($E659, ""), "", " [a.k.a : "&amp;$E659&amp;"]")))</f>
        <v>PT. Dera jaya Abadi</v>
      </c>
      <c r="E659" s="109"/>
      <c r="F659" s="63" t="s">
        <v>11234</v>
      </c>
      <c r="G659" s="154" t="str">
        <f>IF(EXACT($F659, ""), "", VLOOKUP($F659, 'RAW EDITED All Years'!$A$2:$G$2826, 5, FALSE))</f>
        <v>Rental</v>
      </c>
      <c r="H659" s="154" t="str">
        <f>IF(EXACT($F659, ""), "", VLOOKUP($F659, 'RAW EDITED All Years'!$A$2:$G$2826, 6, FALSE))</f>
        <v>Trucking</v>
      </c>
      <c r="I659" s="154" t="str">
        <f>IF(EXACT($F659, ""), "", VLOOKUP($F659, 'RAW EDITED All Years'!$A$2:$G$2826, 7, FALSE))</f>
        <v>Crane, tronton, fuso, engkel, dll</v>
      </c>
      <c r="J659" s="110"/>
      <c r="K659" s="110"/>
      <c r="L659" s="63" t="s">
        <v>14275</v>
      </c>
      <c r="N659" s="31">
        <f t="shared" si="24"/>
        <v>123000000000656</v>
      </c>
      <c r="O65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141000000000004::bigint); </v>
      </c>
      <c r="R659" s="33"/>
    </row>
    <row r="660" spans="1:18">
      <c r="A660" s="23" t="str">
        <f>IF(COUNTIF( $D$4:$D$4953, $D660 ) = 1, "", "Duplicated")</f>
        <v/>
      </c>
      <c r="B660" s="22" t="s">
        <v>3030</v>
      </c>
      <c r="C660" s="107">
        <v>141000000000004</v>
      </c>
      <c r="D660" s="108" t="str">
        <f>IF(EXACT($C660, ""), B660, CONCATENATE(VLOOKUP($C660, 'REF - InstitutionType'!$B$4:$E$103, 3, FALSE), IF(EXACT(VLOOKUP($C660, 'REF - InstitutionType'!$B$4:$E$103, 3, FALSE), ""), "", " "), $B660, "", VLOOKUP($C660, 'REF - InstitutionType'!$B$4:$E$103, 4, FALSE), IF(EXACT($E660, ""), "", " [a.k.a : "&amp;$E660&amp;"]")))</f>
        <v>PT. Deteksi Instalasi Nasional</v>
      </c>
      <c r="E660" s="109"/>
      <c r="F660" s="63" t="s">
        <v>3031</v>
      </c>
      <c r="G660" s="154" t="str">
        <f>IF(EXACT($F660, ""), "", VLOOKUP($F660, 'RAW EDITED All Years'!$A$2:$G$2826, 5, FALSE))</f>
        <v>Mandor/Subcon</v>
      </c>
      <c r="H660" s="154">
        <f>IF(EXACT($F660, ""), "", VLOOKUP($F660, 'RAW EDITED All Years'!$A$2:$G$2826, 6, FALSE))</f>
        <v>0</v>
      </c>
      <c r="I660" s="154" t="str">
        <f>IF(EXACT($F660, ""), "", VLOOKUP($F660, 'RAW EDITED All Years'!$A$2:$G$2826, 7, FALSE))</f>
        <v>Pass Without Comment</v>
      </c>
      <c r="J660" s="110"/>
      <c r="K660" s="110"/>
      <c r="L660" s="63" t="s">
        <v>14275</v>
      </c>
      <c r="N660" s="31">
        <f t="shared" si="24"/>
        <v>123000000000657</v>
      </c>
      <c r="O66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141000000000004::bigint); </v>
      </c>
      <c r="R660" s="33"/>
    </row>
    <row r="661" spans="1:18">
      <c r="A661" s="23" t="str">
        <f>IF(COUNTIF( $D$4:$D$4953, $D661 ) = 1, "", "Duplicated")</f>
        <v/>
      </c>
      <c r="B661" s="22" t="s">
        <v>11467</v>
      </c>
      <c r="C661" s="107">
        <v>141000000000004</v>
      </c>
      <c r="D661" s="108" t="str">
        <f>IF(EXACT($C661, ""), B661, CONCATENATE(VLOOKUP($C661, 'REF - InstitutionType'!$B$4:$E$103, 3, FALSE), IF(EXACT(VLOOKUP($C661, 'REF - InstitutionType'!$B$4:$E$103, 3, FALSE), ""), "", " "), $B661, "", VLOOKUP($C661, 'REF - InstitutionType'!$B$4:$E$103, 4, FALSE), IF(EXACT($E661, ""), "", " [a.k.a : "&amp;$E661&amp;"]")))</f>
        <v>PT. Dewantara Indotama Group</v>
      </c>
      <c r="E661" s="109"/>
      <c r="F661" s="63" t="s">
        <v>11468</v>
      </c>
      <c r="G661" s="154" t="str">
        <f>IF(EXACT($F661, ""), "", VLOOKUP($F661, 'RAW EDITED All Years'!$A$2:$G$2826, 5, FALSE))</f>
        <v>Manufactur</v>
      </c>
      <c r="H661" s="154" t="str">
        <f>IF(EXACT($F661, ""), "", VLOOKUP($F661, 'RAW EDITED All Years'!$A$2:$G$2826, 6, FALSE))</f>
        <v>Pagar BRC</v>
      </c>
      <c r="I661" s="154">
        <f>IF(EXACT($F661, ""), "", VLOOKUP($F661, 'RAW EDITED All Years'!$A$2:$G$2826, 7, FALSE))</f>
        <v>0</v>
      </c>
      <c r="J661" s="110"/>
      <c r="K661" s="110"/>
      <c r="L661" s="63" t="s">
        <v>14275</v>
      </c>
      <c r="N661" s="31">
        <f t="shared" si="24"/>
        <v>123000000000658</v>
      </c>
      <c r="O66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141000000000004::bigint); </v>
      </c>
      <c r="R661" s="33"/>
    </row>
    <row r="662" spans="1:18">
      <c r="A662" s="23" t="str">
        <f>IF(COUNTIF( $D$4:$D$4953, $D662 ) = 1, "", "Duplicated")</f>
        <v/>
      </c>
      <c r="B662" s="22" t="s">
        <v>29924</v>
      </c>
      <c r="C662" s="107">
        <v>141000000000004</v>
      </c>
      <c r="D662" s="108" t="str">
        <f>IF(EXACT($C662, ""), B662, CONCATENATE(VLOOKUP($C662, 'REF - InstitutionType'!$B$4:$E$103, 3, FALSE), IF(EXACT(VLOOKUP($C662, 'REF - InstitutionType'!$B$4:$E$103, 3, FALSE), ""), "", " "), $B662, "", VLOOKUP($C662, 'REF - InstitutionType'!$B$4:$E$103, 4, FALSE), IF(EXACT($E662, ""), "", " [a.k.a : "&amp;$E662&amp;"]")))</f>
        <v>PT. Dewata Freightinternational</v>
      </c>
      <c r="E662" s="109"/>
      <c r="F662" s="63" t="s">
        <v>11346</v>
      </c>
      <c r="G662" s="154" t="str">
        <f>IF(EXACT($F662, ""), "", VLOOKUP($F662, 'RAW EDITED All Years'!$A$2:$G$2826, 5, FALSE))</f>
        <v>Transportation</v>
      </c>
      <c r="H662" s="154" t="str">
        <f>IF(EXACT($F662, ""), "", VLOOKUP($F662, 'RAW EDITED All Years'!$A$2:$G$2826, 6, FALSE))</f>
        <v>Trucking</v>
      </c>
      <c r="I662" s="154">
        <f>IF(EXACT($F662, ""), "", VLOOKUP($F662, 'RAW EDITED All Years'!$A$2:$G$2826, 7, FALSE))</f>
        <v>0</v>
      </c>
      <c r="J662" s="110"/>
      <c r="K662" s="110"/>
      <c r="L662" s="63" t="s">
        <v>14275</v>
      </c>
      <c r="N662" s="31">
        <f t="shared" si="24"/>
        <v>123000000000659</v>
      </c>
      <c r="O66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141000000000004::bigint); </v>
      </c>
      <c r="R662" s="33"/>
    </row>
    <row r="663" spans="1:18">
      <c r="A663" s="23" t="str">
        <f>IF(COUNTIF( $D$4:$D$4953, $D663 ) = 1, "", "Duplicated")</f>
        <v/>
      </c>
      <c r="B663" s="22" t="s">
        <v>29925</v>
      </c>
      <c r="C663" s="107">
        <v>141000000000004</v>
      </c>
      <c r="D663" s="108" t="str">
        <f>IF(EXACT($C663, ""), B663, CONCATENATE(VLOOKUP($C663, 'REF - InstitutionType'!$B$4:$E$103, 3, FALSE), IF(EXACT(VLOOKUP($C663, 'REF - InstitutionType'!$B$4:$E$103, 3, FALSE), ""), "", " "), $B663, "", VLOOKUP($C663, 'REF - InstitutionType'!$B$4:$E$103, 4, FALSE), IF(EXACT($E663, ""), "", " [a.k.a : "&amp;$E663&amp;"]")))</f>
        <v>PT. Dexter Ekspressindo</v>
      </c>
      <c r="E663" s="109"/>
      <c r="F663" s="63" t="s">
        <v>18071</v>
      </c>
      <c r="G663" s="154" t="str">
        <f>IF(EXACT($F663, ""), "", VLOOKUP($F663, 'RAW EDITED All Years'!$A$2:$G$2826, 5, FALSE))</f>
        <v>Transportation</v>
      </c>
      <c r="H663" s="154" t="str">
        <f>IF(EXACT($F663, ""), "", VLOOKUP($F663, 'RAW EDITED All Years'!$A$2:$G$2826, 6, FALSE))</f>
        <v>Trucking</v>
      </c>
      <c r="I663" s="154">
        <f>IF(EXACT($F663, ""), "", VLOOKUP($F663, 'RAW EDITED All Years'!$A$2:$G$2826, 7, FALSE))</f>
        <v>0</v>
      </c>
      <c r="J663" s="110"/>
      <c r="K663" s="110"/>
      <c r="L663" s="63" t="s">
        <v>14275</v>
      </c>
      <c r="N663" s="31">
        <f t="shared" si="24"/>
        <v>123000000000660</v>
      </c>
      <c r="O66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141000000000004::bigint); </v>
      </c>
      <c r="R663" s="33"/>
    </row>
    <row r="664" spans="1:18">
      <c r="A664" s="23" t="str">
        <f>IF(COUNTIF( $D$4:$D$4953, $D664 ) = 1, "", "Duplicated")</f>
        <v/>
      </c>
      <c r="B664" s="22" t="s">
        <v>12857</v>
      </c>
      <c r="C664" s="107">
        <v>141000000000004</v>
      </c>
      <c r="D664" s="108" t="str">
        <f>IF(EXACT($C664, ""), B664, CONCATENATE(VLOOKUP($C664, 'REF - InstitutionType'!$B$4:$E$103, 3, FALSE), IF(EXACT(VLOOKUP($C664, 'REF - InstitutionType'!$B$4:$E$103, 3, FALSE), ""), "", " "), $B664, "", VLOOKUP($C664, 'REF - InstitutionType'!$B$4:$E$103, 4, FALSE), IF(EXACT($E664, ""), "", " [a.k.a : "&amp;$E664&amp;"]")))</f>
        <v>PT. Dhanijaya Putra Cemerlang</v>
      </c>
      <c r="E664" s="109"/>
      <c r="F664" s="63" t="s">
        <v>12858</v>
      </c>
      <c r="G664" s="154" t="str">
        <f>IF(EXACT($F664, ""), "", VLOOKUP($F664, 'RAW EDITED All Years'!$A$2:$G$2826, 5, FALSE))</f>
        <v>Supplier Others</v>
      </c>
      <c r="H664" s="154" t="str">
        <f>IF(EXACT($F664, ""), "", VLOOKUP($F664, 'RAW EDITED All Years'!$A$2:$G$2826, 6, FALSE))</f>
        <v>Jasa Custom Clearance dan PPJK</v>
      </c>
      <c r="I664" s="154" t="str">
        <f>IF(EXACT($F664, ""), "", VLOOKUP($F664, 'RAW EDITED All Years'!$A$2:$G$2826, 7, FALSE))</f>
        <v xml:space="preserve">PPJK </v>
      </c>
      <c r="J664" s="110"/>
      <c r="K664" s="110"/>
      <c r="L664" s="63" t="s">
        <v>14275</v>
      </c>
      <c r="N664" s="31">
        <f t="shared" si="24"/>
        <v>123000000000661</v>
      </c>
      <c r="O66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141000000000004::bigint); </v>
      </c>
      <c r="R664" s="33"/>
    </row>
    <row r="665" spans="1:18">
      <c r="A665" s="23" t="str">
        <f>IF(COUNTIF( $D$4:$D$4953, $D665 ) = 1, "", "Duplicated")</f>
        <v/>
      </c>
      <c r="B665" s="22" t="s">
        <v>29926</v>
      </c>
      <c r="C665" s="107">
        <v>141000000000004</v>
      </c>
      <c r="D665" s="108" t="str">
        <f>IF(EXACT($C665, ""), B665, CONCATENATE(VLOOKUP($C665, 'REF - InstitutionType'!$B$4:$E$103, 3, FALSE), IF(EXACT(VLOOKUP($C665, 'REF - InstitutionType'!$B$4:$E$103, 3, FALSE), ""), "", " "), $B665, "", VLOOKUP($C665, 'REF - InstitutionType'!$B$4:$E$103, 4, FALSE), IF(EXACT($E665, ""), "", " [a.k.a : "&amp;$E665&amp;"]")))</f>
        <v>PT. Dharma Budhi Lestari</v>
      </c>
      <c r="E665" s="109"/>
      <c r="F665" s="63" t="s">
        <v>1726</v>
      </c>
      <c r="G665" s="154" t="str">
        <f>IF(EXACT($F665, ""), "", VLOOKUP($F665, 'RAW EDITED All Years'!$A$2:$G$2826, 5, FALSE))</f>
        <v>""</v>
      </c>
      <c r="H665" s="154">
        <f>IF(EXACT($F665, ""), "", VLOOKUP($F665, 'RAW EDITED All Years'!$A$2:$G$2826, 6, FALSE))</f>
        <v>0</v>
      </c>
      <c r="I665" s="154" t="str">
        <f>IF(EXACT($F665, ""), "", VLOOKUP($F665, 'RAW EDITED All Years'!$A$2:$G$2826, 7, FALSE))</f>
        <v>Pass Without Comment</v>
      </c>
      <c r="J665" s="110"/>
      <c r="K665" s="110"/>
      <c r="L665" s="63" t="s">
        <v>14275</v>
      </c>
      <c r="N665" s="31">
        <f t="shared" si="24"/>
        <v>123000000000662</v>
      </c>
      <c r="O66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141000000000004::bigint); </v>
      </c>
      <c r="R665" s="33"/>
    </row>
    <row r="666" spans="1:18">
      <c r="A666" s="23" t="str">
        <f>IF(COUNTIF( $D$4:$D$4953, $D666 ) = 1, "", "Duplicated")</f>
        <v/>
      </c>
      <c r="B666" s="22" t="s">
        <v>29923</v>
      </c>
      <c r="C666" s="107">
        <v>141000000000004</v>
      </c>
      <c r="D666" s="108" t="str">
        <f>IF(EXACT($C666, ""), B666, CONCATENATE(VLOOKUP($C666, 'REF - InstitutionType'!$B$4:$E$103, 3, FALSE), IF(EXACT(VLOOKUP($C666, 'REF - InstitutionType'!$B$4:$E$103, 3, FALSE), ""), "", " "), $B666, "", VLOOKUP($C666, 'REF - InstitutionType'!$B$4:$E$103, 4, FALSE), IF(EXACT($E666, ""), "", " [a.k.a : "&amp;$E666&amp;"]")))</f>
        <v>PT. Dhecyber Flow Indonesia</v>
      </c>
      <c r="E666" s="109"/>
      <c r="F666" s="63" t="s">
        <v>6365</v>
      </c>
      <c r="G666" s="154" t="str">
        <f>IF(EXACT($F666, ""), "", VLOOKUP($F666, 'RAW EDITED All Years'!$A$2:$G$2826, 5, FALSE))</f>
        <v>Supplier Others</v>
      </c>
      <c r="H666" s="154" t="str">
        <f>IF(EXACT($F666, ""), "", VLOOKUP($F666, 'RAW EDITED All Years'!$A$2:$G$2826, 6, FALSE))</f>
        <v>Overhead</v>
      </c>
      <c r="I666" s="154" t="str">
        <f>IF(EXACT($F666, ""), "", VLOOKUP($F666, 'RAW EDITED All Years'!$A$2:$G$2826, 7, FALSE))</f>
        <v>Instalasi Internet</v>
      </c>
      <c r="J666" s="110"/>
      <c r="K666" s="110"/>
      <c r="L666" s="63" t="s">
        <v>14275</v>
      </c>
      <c r="N666" s="31">
        <f t="shared" si="24"/>
        <v>123000000000663</v>
      </c>
      <c r="O66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141000000000004::bigint); </v>
      </c>
      <c r="R666" s="33"/>
    </row>
    <row r="667" spans="1:18">
      <c r="A667" s="23" t="str">
        <f>IF(COUNTIF( $D$4:$D$4953, $D667 ) = 1, "", "Duplicated")</f>
        <v/>
      </c>
      <c r="B667" s="22" t="s">
        <v>2612</v>
      </c>
      <c r="C667" s="107">
        <v>141000000000004</v>
      </c>
      <c r="D667" s="108" t="str">
        <f>IF(EXACT($C667, ""), B667, CONCATENATE(VLOOKUP($C667, 'REF - InstitutionType'!$B$4:$E$103, 3, FALSE), IF(EXACT(VLOOKUP($C667, 'REF - InstitutionType'!$B$4:$E$103, 3, FALSE), ""), "", " "), $B667, "", VLOOKUP($C667, 'REF - InstitutionType'!$B$4:$E$103, 4, FALSE), IF(EXACT($E667, ""), "", " [a.k.a : "&amp;$E667&amp;"]")))</f>
        <v>PT. DHL Global Forwarding Indonesia</v>
      </c>
      <c r="E667" s="109"/>
      <c r="F667" s="63" t="s">
        <v>2613</v>
      </c>
      <c r="G667" s="154" t="str">
        <f>IF(EXACT($F667, ""), "", VLOOKUP($F667, 'RAW EDITED All Years'!$A$2:$G$2826, 5, FALSE))</f>
        <v>Transp</v>
      </c>
      <c r="H667" s="154" t="str">
        <f>IF(EXACT($F667, ""), "", VLOOKUP($F667, 'RAW EDITED All Years'!$A$2:$G$2826, 6, FALSE))</f>
        <v>Trucking</v>
      </c>
      <c r="I667" s="154" t="str">
        <f>IF(EXACT($F667, ""), "", VLOOKUP($F667, 'RAW EDITED All Years'!$A$2:$G$2826, 7, FALSE))</f>
        <v>Pass Without Comment</v>
      </c>
      <c r="J667" s="110"/>
      <c r="K667" s="110"/>
      <c r="L667" s="63" t="s">
        <v>14275</v>
      </c>
      <c r="N667" s="31">
        <f t="shared" si="24"/>
        <v>123000000000664</v>
      </c>
      <c r="O66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141000000000004::bigint); </v>
      </c>
      <c r="R667" s="33"/>
    </row>
    <row r="668" spans="1:18">
      <c r="A668" s="23" t="str">
        <f>IF(COUNTIF( $D$4:$D$4953, $D668 ) = 1, "", "Duplicated")</f>
        <v/>
      </c>
      <c r="B668" s="22" t="s">
        <v>10351</v>
      </c>
      <c r="C668" s="107">
        <v>141000000000004</v>
      </c>
      <c r="D668" s="108" t="str">
        <f>IF(EXACT($C668, ""), B668, CONCATENATE(VLOOKUP($C668, 'REF - InstitutionType'!$B$4:$E$103, 3, FALSE), IF(EXACT(VLOOKUP($C668, 'REF - InstitutionType'!$B$4:$E$103, 3, FALSE), ""), "", " "), $B668, "", VLOOKUP($C668, 'REF - InstitutionType'!$B$4:$E$103, 4, FALSE), IF(EXACT($E668, ""), "", " [a.k.a : "&amp;$E668&amp;"]")))</f>
        <v>PT. Diamond Jack Indonesia</v>
      </c>
      <c r="E668" s="109"/>
      <c r="F668" s="63" t="s">
        <v>10352</v>
      </c>
      <c r="G668" s="154" t="str">
        <f>IF(EXACT($F668, ""), "", VLOOKUP($F668, 'RAW EDITED All Years'!$A$2:$G$2826, 5, FALSE))</f>
        <v>Supplier</v>
      </c>
      <c r="H668" s="154" t="str">
        <f>IF(EXACT($F668, ""), "", VLOOKUP($F668, 'RAW EDITED All Years'!$A$2:$G$2826, 6, FALSE))</f>
        <v>Tools</v>
      </c>
      <c r="I668" s="154">
        <f>IF(EXACT($F668, ""), "", VLOOKUP($F668, 'RAW EDITED All Years'!$A$2:$G$2826, 7, FALSE))</f>
        <v>0</v>
      </c>
      <c r="J668" s="110"/>
      <c r="K668" s="110"/>
      <c r="L668" s="63" t="s">
        <v>14275</v>
      </c>
      <c r="N668" s="31">
        <f t="shared" si="24"/>
        <v>123000000000665</v>
      </c>
      <c r="O66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141000000000004::bigint); </v>
      </c>
      <c r="R668" s="33"/>
    </row>
    <row r="669" spans="1:18">
      <c r="A669" s="23" t="str">
        <f>IF(COUNTIF( $D$4:$D$4953, $D669 ) = 1, "", "Duplicated")</f>
        <v/>
      </c>
      <c r="B669" s="22" t="s">
        <v>29927</v>
      </c>
      <c r="C669" s="107">
        <v>141000000000004</v>
      </c>
      <c r="D669" s="108" t="str">
        <f>IF(EXACT($C669, ""), B669, CONCATENATE(VLOOKUP($C669, 'REF - InstitutionType'!$B$4:$E$103, 3, FALSE), IF(EXACT(VLOOKUP($C669, 'REF - InstitutionType'!$B$4:$E$103, 3, FALSE), ""), "", " "), $B669, "", VLOOKUP($C669, 'REF - InstitutionType'!$B$4:$E$103, 4, FALSE), IF(EXACT($E669, ""), "", " [a.k.a : "&amp;$E669&amp;"]")))</f>
        <v>PT. Dian Artha Tama</v>
      </c>
      <c r="E669" s="109"/>
      <c r="F669" s="63" t="s">
        <v>18073</v>
      </c>
      <c r="G669" s="154" t="str">
        <f>IF(EXACT($F669, ""), "", VLOOKUP($F669, 'RAW EDITED All Years'!$A$2:$G$2826, 5, FALSE))</f>
        <v>Survey</v>
      </c>
      <c r="H669" s="154" t="str">
        <f>IF(EXACT($F669, ""), "", VLOOKUP($F669, 'RAW EDITED All Years'!$A$2:$G$2826, 6, FALSE))</f>
        <v>General</v>
      </c>
      <c r="I669" s="154" t="str">
        <f>IF(EXACT($F669, ""), "", VLOOKUP($F669, 'RAW EDITED All Years'!$A$2:$G$2826, 7, FALSE))</f>
        <v>Kantor Konsultan Aktuaria</v>
      </c>
      <c r="J669" s="110"/>
      <c r="K669" s="110"/>
      <c r="L669" s="63" t="s">
        <v>14275</v>
      </c>
      <c r="N669" s="31">
        <f t="shared" si="24"/>
        <v>123000000000666</v>
      </c>
      <c r="O66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141000000000004::bigint); </v>
      </c>
      <c r="R669" s="33"/>
    </row>
    <row r="670" spans="1:18">
      <c r="A670" s="23" t="str">
        <f>IF(COUNTIF( $D$4:$D$4953, $D670 ) = 1, "", "Duplicated")</f>
        <v/>
      </c>
      <c r="B670" s="22" t="s">
        <v>1143</v>
      </c>
      <c r="C670" s="107">
        <v>141000000000004</v>
      </c>
      <c r="D670" s="108" t="str">
        <f>IF(EXACT($C670, ""), B670, CONCATENATE(VLOOKUP($C670, 'REF - InstitutionType'!$B$4:$E$103, 3, FALSE), IF(EXACT(VLOOKUP($C670, 'REF - InstitutionType'!$B$4:$E$103, 3, FALSE), ""), "", " "), $B670, "", VLOOKUP($C670, 'REF - InstitutionType'!$B$4:$E$103, 4, FALSE), IF(EXACT($E670, ""), "", " [a.k.a : "&amp;$E670&amp;"]")))</f>
        <v>PT. Dian Intan Lestari</v>
      </c>
      <c r="E670" s="109"/>
      <c r="F670" s="63" t="s">
        <v>1144</v>
      </c>
      <c r="G670" s="154" t="str">
        <f>IF(EXACT($F670, ""), "", VLOOKUP($F670, 'RAW EDITED All Years'!$A$2:$G$2826, 5, FALSE))</f>
        <v>""</v>
      </c>
      <c r="H670" s="154">
        <f>IF(EXACT($F670, ""), "", VLOOKUP($F670, 'RAW EDITED All Years'!$A$2:$G$2826, 6, FALSE))</f>
        <v>0</v>
      </c>
      <c r="I670" s="154" t="str">
        <f>IF(EXACT($F670, ""), "", VLOOKUP($F670, 'RAW EDITED All Years'!$A$2:$G$2826, 7, FALSE))</f>
        <v>Pass Without Comment</v>
      </c>
      <c r="J670" s="110"/>
      <c r="K670" s="110"/>
      <c r="L670" s="63" t="s">
        <v>14275</v>
      </c>
      <c r="N670" s="31">
        <f t="shared" si="24"/>
        <v>123000000000667</v>
      </c>
      <c r="O67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141000000000004::bigint); </v>
      </c>
      <c r="R670" s="33"/>
    </row>
    <row r="671" spans="1:18">
      <c r="A671" s="23" t="str">
        <f>IF(COUNTIF( $D$4:$D$4953, $D671 ) = 1, "", "Duplicated")</f>
        <v/>
      </c>
      <c r="B671" s="22" t="s">
        <v>6793</v>
      </c>
      <c r="C671" s="107">
        <v>141000000000004</v>
      </c>
      <c r="D671" s="108" t="str">
        <f>IF(EXACT($C671, ""), B671, CONCATENATE(VLOOKUP($C671, 'REF - InstitutionType'!$B$4:$E$103, 3, FALSE), IF(EXACT(VLOOKUP($C671, 'REF - InstitutionType'!$B$4:$E$103, 3, FALSE), ""), "", " "), $B671, "", VLOOKUP($C671, 'REF - InstitutionType'!$B$4:$E$103, 4, FALSE), IF(EXACT($E671, ""), "", " [a.k.a : "&amp;$E671&amp;"]")))</f>
        <v>PT. Dian Prima Nugraha</v>
      </c>
      <c r="E671" s="109"/>
      <c r="F671" s="63" t="s">
        <v>6794</v>
      </c>
      <c r="G671" s="154" t="str">
        <f>IF(EXACT($F671, ""), "", VLOOKUP($F671, 'RAW EDITED All Years'!$A$2:$G$2826, 5, FALSE))</f>
        <v>Akli</v>
      </c>
      <c r="H671" s="154" t="str">
        <f>IF(EXACT($F671, ""), "", VLOOKUP($F671, 'RAW EDITED All Years'!$A$2:$G$2826, 6, FALSE))</f>
        <v>AKLI</v>
      </c>
      <c r="I671" s="154" t="str">
        <f>IF(EXACT($F671, ""), "", VLOOKUP($F671, 'RAW EDITED All Years'!$A$2:$G$2826, 7, FALSE))</f>
        <v>Akli utk pasang baru site Lurah cempaka putih dan tomang. pak dadi,sdh dilampirkan yahh pembanding dan rekap-nya..</v>
      </c>
      <c r="J671" s="110"/>
      <c r="K671" s="110"/>
      <c r="L671" s="63" t="s">
        <v>14275</v>
      </c>
      <c r="N671" s="31">
        <f t="shared" si="24"/>
        <v>123000000000668</v>
      </c>
      <c r="O67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141000000000004::bigint); </v>
      </c>
      <c r="R671" s="33"/>
    </row>
    <row r="672" spans="1:18">
      <c r="A672" s="23" t="str">
        <f>IF(COUNTIF( $D$4:$D$4953, $D672 ) = 1, "", "Duplicated")</f>
        <v/>
      </c>
      <c r="B672" s="22" t="s">
        <v>29928</v>
      </c>
      <c r="C672" s="107">
        <v>141000000000004</v>
      </c>
      <c r="D672" s="108" t="str">
        <f>IF(EXACT($C672, ""), B672, CONCATENATE(VLOOKUP($C672, 'REF - InstitutionType'!$B$4:$E$103, 3, FALSE), IF(EXACT(VLOOKUP($C672, 'REF - InstitutionType'!$B$4:$E$103, 3, FALSE), ""), "", " "), $B672, "", VLOOKUP($C672, 'REF - InstitutionType'!$B$4:$E$103, 4, FALSE), IF(EXACT($E672, ""), "", " [a.k.a : "&amp;$E672&amp;"]")))</f>
        <v>PT. Dinamika Elektra Mandiri</v>
      </c>
      <c r="E672" s="109"/>
      <c r="F672" s="63" t="s">
        <v>2547</v>
      </c>
      <c r="G672" s="154" t="str">
        <f>IF(EXACT($F672, ""), "", VLOOKUP($F672, 'RAW EDITED All Years'!$A$2:$G$2826, 5, FALSE))</f>
        <v>SMME</v>
      </c>
      <c r="H672" s="154">
        <f>IF(EXACT($F672, ""), "", VLOOKUP($F672, 'RAW EDITED All Years'!$A$2:$G$2826, 6, FALSE))</f>
        <v>0</v>
      </c>
      <c r="I672" s="154" t="str">
        <f>IF(EXACT($F672, ""), "", VLOOKUP($F672, 'RAW EDITED All Years'!$A$2:$G$2826, 7, FALSE))</f>
        <v>Pass Without Comment</v>
      </c>
      <c r="J672" s="110"/>
      <c r="K672" s="110"/>
      <c r="L672" s="63" t="s">
        <v>14275</v>
      </c>
      <c r="N672" s="31">
        <f t="shared" si="24"/>
        <v>123000000000669</v>
      </c>
      <c r="O67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141000000000004::bigint); </v>
      </c>
      <c r="R672" s="33"/>
    </row>
    <row r="673" spans="1:18">
      <c r="A673" s="23" t="str">
        <f>IF(COUNTIF( $D$4:$D$4953, $D673 ) = 1, "", "Duplicated")</f>
        <v/>
      </c>
      <c r="B673" s="22" t="s">
        <v>630</v>
      </c>
      <c r="C673" s="107">
        <v>141000000000004</v>
      </c>
      <c r="D673" s="108" t="str">
        <f>IF(EXACT($C673, ""), B673, CONCATENATE(VLOOKUP($C673, 'REF - InstitutionType'!$B$4:$E$103, 3, FALSE), IF(EXACT(VLOOKUP($C673, 'REF - InstitutionType'!$B$4:$E$103, 3, FALSE), ""), "", " "), $B673, "", VLOOKUP($C673, 'REF - InstitutionType'!$B$4:$E$103, 4, FALSE), IF(EXACT($E673, ""), "", " [a.k.a : "&amp;$E673&amp;"]")))</f>
        <v>PT. Dinamika Pratama Teknindo</v>
      </c>
      <c r="E673" s="109"/>
      <c r="F673" s="63" t="s">
        <v>631</v>
      </c>
      <c r="G673" s="154" t="str">
        <f>IF(EXACT($F673, ""), "", VLOOKUP($F673, 'RAW EDITED All Years'!$A$2:$G$2826, 5, FALSE))</f>
        <v>""</v>
      </c>
      <c r="H673" s="154">
        <f>IF(EXACT($F673, ""), "", VLOOKUP($F673, 'RAW EDITED All Years'!$A$2:$G$2826, 6, FALSE))</f>
        <v>0</v>
      </c>
      <c r="I673" s="154" t="str">
        <f>IF(EXACT($F673, ""), "", VLOOKUP($F673, 'RAW EDITED All Years'!$A$2:$G$2826, 7, FALSE))</f>
        <v>Pass Without Comment</v>
      </c>
      <c r="J673" s="110"/>
      <c r="K673" s="110"/>
      <c r="L673" s="63" t="s">
        <v>14275</v>
      </c>
      <c r="N673" s="31">
        <f t="shared" si="24"/>
        <v>123000000000670</v>
      </c>
      <c r="O67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141000000000004::bigint); </v>
      </c>
      <c r="R673" s="33"/>
    </row>
    <row r="674" spans="1:18">
      <c r="A674" s="23" t="str">
        <f>IF(COUNTIF( $D$4:$D$4953, $D674 ) = 1, "", "Duplicated")</f>
        <v/>
      </c>
      <c r="B674" s="22" t="s">
        <v>1344</v>
      </c>
      <c r="C674" s="107">
        <v>141000000000004</v>
      </c>
      <c r="D674" s="108" t="str">
        <f>IF(EXACT($C674, ""), B674, CONCATENATE(VLOOKUP($C674, 'REF - InstitutionType'!$B$4:$E$103, 3, FALSE), IF(EXACT(VLOOKUP($C674, 'REF - InstitutionType'!$B$4:$E$103, 3, FALSE), ""), "", " "), $B674, "", VLOOKUP($C674, 'REF - InstitutionType'!$B$4:$E$103, 4, FALSE), IF(EXACT($E674, ""), "", " [a.k.a : "&amp;$E674&amp;"]")))</f>
        <v>PT. Dolatrass Jaya</v>
      </c>
      <c r="E674" s="109"/>
      <c r="F674" s="63" t="s">
        <v>1345</v>
      </c>
      <c r="G674" s="154" t="str">
        <f>IF(EXACT($F674, ""), "", VLOOKUP($F674, 'RAW EDITED All Years'!$A$2:$G$2826, 5, FALSE))</f>
        <v>""</v>
      </c>
      <c r="H674" s="154">
        <f>IF(EXACT($F674, ""), "", VLOOKUP($F674, 'RAW EDITED All Years'!$A$2:$G$2826, 6, FALSE))</f>
        <v>0</v>
      </c>
      <c r="I674" s="154" t="str">
        <f>IF(EXACT($F674, ""), "", VLOOKUP($F674, 'RAW EDITED All Years'!$A$2:$G$2826, 7, FALSE))</f>
        <v>Pass Without Comment</v>
      </c>
      <c r="J674" s="110"/>
      <c r="K674" s="110"/>
      <c r="L674" s="63" t="s">
        <v>14275</v>
      </c>
      <c r="N674" s="31">
        <f t="shared" si="24"/>
        <v>123000000000671</v>
      </c>
      <c r="O67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141000000000004::bigint); </v>
      </c>
      <c r="R674" s="33"/>
    </row>
    <row r="675" spans="1:18">
      <c r="A675" s="23" t="str">
        <f>IF(COUNTIF( $D$4:$D$4953, $D675 ) = 1, "", "Duplicated")</f>
        <v/>
      </c>
      <c r="B675" s="22" t="s">
        <v>4623</v>
      </c>
      <c r="C675" s="107">
        <v>141000000000004</v>
      </c>
      <c r="D675" s="108" t="str">
        <f>IF(EXACT($C675, ""), B675, CONCATENATE(VLOOKUP($C675, 'REF - InstitutionType'!$B$4:$E$103, 3, FALSE), IF(EXACT(VLOOKUP($C675, 'REF - InstitutionType'!$B$4:$E$103, 3, FALSE), ""), "", " "), $B675, "", VLOOKUP($C675, 'REF - InstitutionType'!$B$4:$E$103, 4, FALSE), IF(EXACT($E675, ""), "", " [a.k.a : "&amp;$E675&amp;"]")))</f>
        <v>PT. Draya Triputra</v>
      </c>
      <c r="E675" s="109"/>
      <c r="F675" s="63" t="s">
        <v>4624</v>
      </c>
      <c r="G675" s="154" t="str">
        <f>IF(EXACT($F675, ""), "", VLOOKUP($F675, 'RAW EDITED All Years'!$A$2:$G$2826, 5, FALSE))</f>
        <v>Dealer</v>
      </c>
      <c r="H675" s="154" t="str">
        <f>IF(EXACT($F675, ""), "", VLOOKUP($F675, 'RAW EDITED All Years'!$A$2:$G$2826, 6, FALSE))</f>
        <v>Motor</v>
      </c>
      <c r="I675" s="154" t="str">
        <f>IF(EXACT($F675, ""), "", VLOOKUP($F675, 'RAW EDITED All Years'!$A$2:$G$2826, 7, FALSE))</f>
        <v>Pass Without Comment</v>
      </c>
      <c r="J675" s="110"/>
      <c r="K675" s="110"/>
      <c r="L675" s="63" t="s">
        <v>14275</v>
      </c>
      <c r="N675" s="31">
        <f t="shared" si="24"/>
        <v>123000000000672</v>
      </c>
      <c r="O67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141000000000004::bigint); </v>
      </c>
      <c r="R675" s="33"/>
    </row>
    <row r="676" spans="1:18">
      <c r="A676" s="23" t="str">
        <f>IF(COUNTIF( $D$4:$D$4953, $D676 ) = 1, "", "Duplicated")</f>
        <v/>
      </c>
      <c r="B676" s="22" t="s">
        <v>9402</v>
      </c>
      <c r="C676" s="107">
        <v>141000000000004</v>
      </c>
      <c r="D676" s="108" t="str">
        <f>IF(EXACT($C676, ""), B676, CONCATENATE(VLOOKUP($C676, 'REF - InstitutionType'!$B$4:$E$103, 3, FALSE), IF(EXACT(VLOOKUP($C676, 'REF - InstitutionType'!$B$4:$E$103, 3, FALSE), ""), "", " "), $B676, "", VLOOKUP($C676, 'REF - InstitutionType'!$B$4:$E$103, 4, FALSE), IF(EXACT($E676, ""), "", " [a.k.a : "&amp;$E676&amp;"]")))</f>
        <v>PT. Dua Cahaya Gemilang</v>
      </c>
      <c r="E676" s="109"/>
      <c r="F676" s="63" t="s">
        <v>9403</v>
      </c>
      <c r="G676" s="154" t="str">
        <f>IF(EXACT($F676, ""), "", VLOOKUP($F676, 'RAW EDITED All Years'!$A$2:$G$2826, 5, FALSE))</f>
        <v>Supplier</v>
      </c>
      <c r="H676" s="154" t="str">
        <f>IF(EXACT($F676, ""), "", VLOOKUP($F676, 'RAW EDITED All Years'!$A$2:$G$2826, 6, FALSE))</f>
        <v>Kabel</v>
      </c>
      <c r="I676" s="154" t="str">
        <f>IF(EXACT($F676, ""), "", VLOOKUP($F676, 'RAW EDITED All Years'!$A$2:$G$2826, 7, FALSE))</f>
        <v>Supplier Kabel</v>
      </c>
      <c r="J676" s="110"/>
      <c r="K676" s="110"/>
      <c r="L676" s="63" t="s">
        <v>14275</v>
      </c>
      <c r="N676" s="31">
        <f t="shared" si="24"/>
        <v>123000000000673</v>
      </c>
      <c r="O67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141000000000004::bigint); </v>
      </c>
      <c r="R676" s="33"/>
    </row>
    <row r="677" spans="1:18">
      <c r="A677" s="23" t="str">
        <f>IF(COUNTIF( $D$4:$D$4953, $D677 ) = 1, "", "Duplicated")</f>
        <v/>
      </c>
      <c r="B677" s="22" t="s">
        <v>4056</v>
      </c>
      <c r="C677" s="107">
        <v>141000000000004</v>
      </c>
      <c r="D677" s="108" t="str">
        <f>IF(EXACT($C677, ""), B677, CONCATENATE(VLOOKUP($C677, 'REF - InstitutionType'!$B$4:$E$103, 3, FALSE), IF(EXACT(VLOOKUP($C677, 'REF - InstitutionType'!$B$4:$E$103, 3, FALSE), ""), "", " "), $B677, "", VLOOKUP($C677, 'REF - InstitutionType'!$B$4:$E$103, 4, FALSE), IF(EXACT($E677, ""), "", " [a.k.a : "&amp;$E677&amp;"]")))</f>
        <v>PT. Dunia Saftindo</v>
      </c>
      <c r="E677" s="109"/>
      <c r="F677" s="63" t="s">
        <v>4057</v>
      </c>
      <c r="G677" s="154" t="str">
        <f>IF(EXACT($F677, ""), "", VLOOKUP($F677, 'RAW EDITED All Years'!$A$2:$G$2826, 5, FALSE))</f>
        <v>Supplier Others</v>
      </c>
      <c r="H677" s="154">
        <f>IF(EXACT($F677, ""), "", VLOOKUP($F677, 'RAW EDITED All Years'!$A$2:$G$2826, 6, FALSE))</f>
        <v>0</v>
      </c>
      <c r="I677" s="154" t="str">
        <f>IF(EXACT($F677, ""), "", VLOOKUP($F677, 'RAW EDITED All Years'!$A$2:$G$2826, 7, FALSE))</f>
        <v>Pass Without Comment</v>
      </c>
      <c r="J677" s="110"/>
      <c r="K677" s="110"/>
      <c r="L677" s="63" t="s">
        <v>14275</v>
      </c>
      <c r="N677" s="31">
        <f t="shared" si="24"/>
        <v>123000000000674</v>
      </c>
      <c r="O67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141000000000004::bigint); </v>
      </c>
      <c r="R677" s="33"/>
    </row>
    <row r="678" spans="1:18">
      <c r="A678" s="23" t="str">
        <f>IF(COUNTIF( $D$4:$D$4953, $D678 ) = 1, "", "Duplicated")</f>
        <v/>
      </c>
      <c r="B678" s="22" t="s">
        <v>12446</v>
      </c>
      <c r="C678" s="107">
        <v>141000000000004</v>
      </c>
      <c r="D678" s="108" t="str">
        <f>IF(EXACT($C678, ""), B678, CONCATENATE(VLOOKUP($C678, 'REF - InstitutionType'!$B$4:$E$103, 3, FALSE), IF(EXACT(VLOOKUP($C678, 'REF - InstitutionType'!$B$4:$E$103, 3, FALSE), ""), "", " "), $B678, "", VLOOKUP($C678, 'REF - InstitutionType'!$B$4:$E$103, 4, FALSE), IF(EXACT($E678, ""), "", " [a.k.a : "&amp;$E678&amp;"]")))</f>
        <v>PT. Duta Oto Raya</v>
      </c>
      <c r="E678" s="109"/>
      <c r="F678" s="63" t="s">
        <v>12447</v>
      </c>
      <c r="G678" s="154" t="str">
        <f>IF(EXACT($F678, ""), "", VLOOKUP($F678, 'RAW EDITED All Years'!$A$2:$G$2826, 5, FALSE))</f>
        <v>Supplier Others</v>
      </c>
      <c r="H678" s="154" t="str">
        <f>IF(EXACT($F678, ""), "", VLOOKUP($F678, 'RAW EDITED All Years'!$A$2:$G$2826, 6, FALSE))</f>
        <v>Karung Plastik</v>
      </c>
      <c r="I678" s="154" t="str">
        <f>IF(EXACT($F678, ""), "", VLOOKUP($F678, 'RAW EDITED All Years'!$A$2:$G$2826, 7, FALSE))</f>
        <v>Supplier karung Jumbo Bag</v>
      </c>
      <c r="J678" s="110"/>
      <c r="K678" s="110"/>
      <c r="L678" s="63" t="s">
        <v>14275</v>
      </c>
      <c r="N678" s="31">
        <f t="shared" si="24"/>
        <v>123000000000675</v>
      </c>
      <c r="O67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141000000000004::bigint); </v>
      </c>
      <c r="R678" s="33"/>
    </row>
    <row r="679" spans="1:18" ht="12" customHeight="1">
      <c r="A679" s="23" t="str">
        <f>IF(COUNTIF( $D$4:$D$4953, $D679 ) = 1, "", "Duplicated")</f>
        <v/>
      </c>
      <c r="B679" s="22" t="s">
        <v>21360</v>
      </c>
      <c r="C679" s="107">
        <v>141000000000004</v>
      </c>
      <c r="D679" s="108" t="str">
        <f>IF(EXACT($C679, ""), B679, CONCATENATE(VLOOKUP($C679, 'REF - InstitutionType'!$B$4:$E$103, 3, FALSE), IF(EXACT(VLOOKUP($C679, 'REF - InstitutionType'!$B$4:$E$103, 3, FALSE), ""), "", " "), $B679, "", VLOOKUP($C679, 'REF - InstitutionType'!$B$4:$E$103, 4, FALSE), IF(EXACT($E679, ""), "", " [a.k.a : "&amp;$E679&amp;"]")))</f>
        <v>PT. Duta Solusi Metalindo</v>
      </c>
      <c r="E679" s="109"/>
      <c r="F679" s="63" t="s">
        <v>18080</v>
      </c>
      <c r="G679" s="154" t="str">
        <f>IF(EXACT($F679, ""), "", VLOOKUP($F679, 'RAW EDITED All Years'!$A$2:$G$2826, 5, FALSE))</f>
        <v>Manufactur</v>
      </c>
      <c r="H679" s="154" t="str">
        <f>IF(EXACT($F679, ""), "", VLOOKUP($F679, 'RAW EDITED All Years'!$A$2:$G$2826, 6, FALSE))</f>
        <v>Panel Maker</v>
      </c>
      <c r="I679" s="154">
        <f>IF(EXACT($F679, ""), "", VLOOKUP($F679, 'RAW EDITED All Years'!$A$2:$G$2826, 7, FALSE))</f>
        <v>0</v>
      </c>
      <c r="J679" s="110"/>
      <c r="K679" s="110"/>
      <c r="L679" s="63" t="s">
        <v>14275</v>
      </c>
      <c r="N679" s="31">
        <f t="shared" si="24"/>
        <v>123000000000676</v>
      </c>
      <c r="O67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141000000000004::bigint); </v>
      </c>
      <c r="R679" s="33"/>
    </row>
    <row r="680" spans="1:18">
      <c r="A680" s="23" t="str">
        <f>IF(COUNTIF( $D$4:$D$4953, $D680 ) = 1, "", "Duplicated")</f>
        <v/>
      </c>
      <c r="B680" s="22" t="s">
        <v>639</v>
      </c>
      <c r="C680" s="107">
        <v>141000000000004</v>
      </c>
      <c r="D680" s="108" t="str">
        <f>IF(EXACT($C680, ""), B680, CONCATENATE(VLOOKUP($C680, 'REF - InstitutionType'!$B$4:$E$103, 3, FALSE), IF(EXACT(VLOOKUP($C680, 'REF - InstitutionType'!$B$4:$E$103, 3, FALSE), ""), "", " "), $B680, "", VLOOKUP($C680, 'REF - InstitutionType'!$B$4:$E$103, 4, FALSE), IF(EXACT($E680, ""), "", " [a.k.a : "&amp;$E680&amp;"]")))</f>
        <v>PT. Dutacipta Pakarperkasa</v>
      </c>
      <c r="E680" s="109"/>
      <c r="F680" s="63" t="s">
        <v>640</v>
      </c>
      <c r="G680" s="154" t="str">
        <f>IF(EXACT($F680, ""), "", VLOOKUP($F680, 'RAW EDITED All Years'!$A$2:$G$2826, 5, FALSE))</f>
        <v>Manufactur</v>
      </c>
      <c r="H680" s="154" t="str">
        <f>IF(EXACT($F680, ""), "", VLOOKUP($F680, 'RAW EDITED All Years'!$A$2:$G$2826, 6, FALSE))</f>
        <v>Fabrikator Tower</v>
      </c>
      <c r="I680" s="154" t="str">
        <f>IF(EXACT($F680, ""), "", VLOOKUP($F680, 'RAW EDITED All Years'!$A$2:$G$2826, 7, FALSE))</f>
        <v>Pass Without Comment</v>
      </c>
      <c r="J680" s="110"/>
      <c r="K680" s="110"/>
      <c r="L680" s="63" t="s">
        <v>14275</v>
      </c>
      <c r="N680" s="31">
        <f t="shared" si="24"/>
        <v>123000000000677</v>
      </c>
      <c r="O68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141000000000004::bigint); </v>
      </c>
      <c r="R680" s="33"/>
    </row>
    <row r="681" spans="1:18">
      <c r="A681" s="23" t="str">
        <f>IF(COUNTIF( $D$4:$D$4953, $D681 ) = 1, "", "Duplicated")</f>
        <v/>
      </c>
      <c r="B681" s="22" t="s">
        <v>6715</v>
      </c>
      <c r="C681" s="107">
        <v>141000000000004</v>
      </c>
      <c r="D681" s="108" t="str">
        <f>IF(EXACT($C681, ""), B681, CONCATENATE(VLOOKUP($C681, 'REF - InstitutionType'!$B$4:$E$103, 3, FALSE), IF(EXACT(VLOOKUP($C681, 'REF - InstitutionType'!$B$4:$E$103, 3, FALSE), ""), "", " "), $B681, "", VLOOKUP($C681, 'REF - InstitutionType'!$B$4:$E$103, 4, FALSE), IF(EXACT($E681, ""), "", " [a.k.a : "&amp;$E681&amp;"]")))</f>
        <v>PT. Dwi Inti Putra</v>
      </c>
      <c r="E681" s="109"/>
      <c r="F681" s="63" t="s">
        <v>6716</v>
      </c>
      <c r="G681" s="154" t="str">
        <f>IF(EXACT($F681, ""), "", VLOOKUP($F681, 'RAW EDITED All Years'!$A$2:$G$2826, 5, FALSE))</f>
        <v>Supplier Others</v>
      </c>
      <c r="H681" s="154" t="str">
        <f>IF(EXACT($F681, ""), "", VLOOKUP($F681, 'RAW EDITED All Years'!$A$2:$G$2826, 6, FALSE))</f>
        <v>Overhead</v>
      </c>
      <c r="I681" s="154" t="str">
        <f>IF(EXACT($F681, ""), "", VLOOKUP($F681, 'RAW EDITED All Years'!$A$2:$G$2826, 7, FALSE))</f>
        <v>Laptop untuk proyek FTTH Cikarang</v>
      </c>
      <c r="J681" s="110"/>
      <c r="K681" s="110"/>
      <c r="L681" s="63" t="s">
        <v>14275</v>
      </c>
      <c r="N681" s="31">
        <f t="shared" si="24"/>
        <v>123000000000678</v>
      </c>
      <c r="O68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141000000000004::bigint); </v>
      </c>
      <c r="R681" s="33"/>
    </row>
    <row r="682" spans="1:18">
      <c r="A682" s="23" t="str">
        <f>IF(COUNTIF( $D$4:$D$4953, $D682 ) = 1, "", "Duplicated")</f>
        <v/>
      </c>
      <c r="B682" s="22" t="s">
        <v>21380</v>
      </c>
      <c r="C682" s="107">
        <v>141000000000004</v>
      </c>
      <c r="D682" s="108" t="str">
        <f>IF(EXACT($C682, ""), B682, CONCATENATE(VLOOKUP($C682, 'REF - InstitutionType'!$B$4:$E$103, 3, FALSE), IF(EXACT(VLOOKUP($C682, 'REF - InstitutionType'!$B$4:$E$103, 3, FALSE), ""), "", " "), $B682, "", VLOOKUP($C682, 'REF - InstitutionType'!$B$4:$E$103, 4, FALSE), IF(EXACT($E682, ""), "", " [a.k.a : "&amp;$E682&amp;"]")))</f>
        <v>PT. Dwi Kusuma Perkasa</v>
      </c>
      <c r="E682" s="109"/>
      <c r="F682" s="63" t="s">
        <v>18082</v>
      </c>
      <c r="G682" s="154" t="str">
        <f>IF(EXACT($F682, ""), "", VLOOKUP($F682, 'RAW EDITED All Years'!$A$2:$G$2826, 5, FALSE))</f>
        <v>Insurance Consultant, Guarante</v>
      </c>
      <c r="H682" s="154" t="str">
        <f>IF(EXACT($F682, ""), "", VLOOKUP($F682, 'RAW EDITED All Years'!$A$2:$G$2826, 6, FALSE))</f>
        <v>Asuransi</v>
      </c>
      <c r="I682" s="154" t="str">
        <f>IF(EXACT($F682, ""), "", VLOOKUP($F682, 'RAW EDITED All Years'!$A$2:$G$2826, 7, FALSE))</f>
        <v xml:space="preserve">Untuk Penerbitan Bank Garansi </v>
      </c>
      <c r="J682" s="110"/>
      <c r="K682" s="110"/>
      <c r="L682" s="63" t="s">
        <v>14275</v>
      </c>
      <c r="N682" s="31">
        <f t="shared" si="24"/>
        <v>123000000000679</v>
      </c>
      <c r="O68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141000000000004::bigint); </v>
      </c>
      <c r="R682" s="33"/>
    </row>
    <row r="683" spans="1:18">
      <c r="A683" s="23" t="str">
        <f>IF(COUNTIF( $D$4:$D$4953, $D683 ) = 1, "", "Duplicated")</f>
        <v/>
      </c>
      <c r="B683" s="22" t="s">
        <v>21408</v>
      </c>
      <c r="C683" s="107">
        <v>141000000000004</v>
      </c>
      <c r="D683" s="108" t="str">
        <f>IF(EXACT($C683, ""), B683, CONCATENATE(VLOOKUP($C683, 'REF - InstitutionType'!$B$4:$E$103, 3, FALSE), IF(EXACT(VLOOKUP($C683, 'REF - InstitutionType'!$B$4:$E$103, 3, FALSE), ""), "", " "), $B683, "", VLOOKUP($C683, 'REF - InstitutionType'!$B$4:$E$103, 4, FALSE), IF(EXACT($E683, ""), "", " [a.k.a : "&amp;$E683&amp;"]")))</f>
        <v>PT. Dwikarya Cipta Utama</v>
      </c>
      <c r="E683" s="109"/>
      <c r="F683" s="63" t="s">
        <v>18084</v>
      </c>
      <c r="G683" s="154" t="str">
        <f>IF(EXACT($F683, ""), "", VLOOKUP($F683, 'RAW EDITED All Years'!$A$2:$G$2826, 5, FALSE))</f>
        <v>Distributor</v>
      </c>
      <c r="H683" s="154" t="str">
        <f>IF(EXACT($F683, ""), "", VLOOKUP($F683, 'RAW EDITED All Years'!$A$2:$G$2826, 6, FALSE))</f>
        <v>Fitting Accessories, Connector</v>
      </c>
      <c r="I683" s="154" t="str">
        <f>IF(EXACT($F683, ""), "", VLOOKUP($F683, 'RAW EDITED All Years'!$A$2:$G$2826, 7, FALSE))</f>
        <v>Cable Glend</v>
      </c>
      <c r="J683" s="110"/>
      <c r="K683" s="110"/>
      <c r="L683" s="63" t="s">
        <v>14275</v>
      </c>
      <c r="N683" s="31">
        <f t="shared" si="24"/>
        <v>123000000000680</v>
      </c>
      <c r="O68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141000000000004::bigint); </v>
      </c>
      <c r="R683" s="33"/>
    </row>
    <row r="684" spans="1:18">
      <c r="A684" s="23" t="str">
        <f>IF(COUNTIF( $D$4:$D$4953, $D684 ) = 1, "", "Duplicated")</f>
        <v/>
      </c>
      <c r="B684" s="22" t="s">
        <v>865</v>
      </c>
      <c r="C684" s="107">
        <v>141000000000004</v>
      </c>
      <c r="D684" s="108" t="str">
        <f>IF(EXACT($C684, ""), B684, CONCATENATE(VLOOKUP($C684, 'REF - InstitutionType'!$B$4:$E$103, 3, FALSE), IF(EXACT(VLOOKUP($C684, 'REF - InstitutionType'!$B$4:$E$103, 3, FALSE), ""), "", " "), $B684, "", VLOOKUP($C684, 'REF - InstitutionType'!$B$4:$E$103, 4, FALSE), IF(EXACT($E684, ""), "", " [a.k.a : "&amp;$E684&amp;"]")))</f>
        <v>PT. Dynami Perkasa Indonesia</v>
      </c>
      <c r="E684" s="109"/>
      <c r="F684" s="63" t="s">
        <v>866</v>
      </c>
      <c r="G684" s="154" t="str">
        <f>IF(EXACT($F684, ""), "", VLOOKUP($F684, 'RAW EDITED All Years'!$A$2:$G$2826, 5, FALSE))</f>
        <v>""</v>
      </c>
      <c r="H684" s="154">
        <f>IF(EXACT($F684, ""), "", VLOOKUP($F684, 'RAW EDITED All Years'!$A$2:$G$2826, 6, FALSE))</f>
        <v>0</v>
      </c>
      <c r="I684" s="154" t="str">
        <f>IF(EXACT($F684, ""), "", VLOOKUP($F684, 'RAW EDITED All Years'!$A$2:$G$2826, 7, FALSE))</f>
        <v>Pass Without Comment</v>
      </c>
      <c r="J684" s="110"/>
      <c r="K684" s="110"/>
      <c r="L684" s="63" t="s">
        <v>14275</v>
      </c>
      <c r="N684" s="31">
        <f t="shared" si="24"/>
        <v>123000000000681</v>
      </c>
      <c r="O68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141000000000004::bigint); </v>
      </c>
      <c r="R684" s="33"/>
    </row>
    <row r="685" spans="1:18">
      <c r="A685" s="23" t="str">
        <f>IF(COUNTIF( $D$4:$D$4953, $D685 ) = 1, "", "Duplicated")</f>
        <v/>
      </c>
      <c r="B685" s="22" t="s">
        <v>11514</v>
      </c>
      <c r="C685" s="107">
        <v>141000000000004</v>
      </c>
      <c r="D685" s="108" t="str">
        <f>IF(EXACT($C685, ""), B685, CONCATENATE(VLOOKUP($C685, 'REF - InstitutionType'!$B$4:$E$103, 3, FALSE), IF(EXACT(VLOOKUP($C685, 'REF - InstitutionType'!$B$4:$E$103, 3, FALSE), ""), "", " "), $B685, "", VLOOKUP($C685, 'REF - InstitutionType'!$B$4:$E$103, 4, FALSE), IF(EXACT($E685, ""), "", " [a.k.a : "&amp;$E685&amp;"]")))</f>
        <v>PT. Dzikra Karya Beton</v>
      </c>
      <c r="E685" s="109"/>
      <c r="F685" s="63" t="s">
        <v>11515</v>
      </c>
      <c r="G685" s="154" t="str">
        <f>IF(EXACT($F685, ""), "", VLOOKUP($F685, 'RAW EDITED All Years'!$A$2:$G$2826, 5, FALSE))</f>
        <v>Supplier</v>
      </c>
      <c r="H685" s="154" t="str">
        <f>IF(EXACT($F685, ""), "", VLOOKUP($F685, 'RAW EDITED All Years'!$A$2:$G$2826, 6, FALSE))</f>
        <v>Beton Kontruksi</v>
      </c>
      <c r="I685" s="154">
        <f>IF(EXACT($F685, ""), "", VLOOKUP($F685, 'RAW EDITED All Years'!$A$2:$G$2826, 7, FALSE))</f>
        <v>0</v>
      </c>
      <c r="J685" s="110"/>
      <c r="K685" s="110"/>
      <c r="L685" s="63" t="s">
        <v>14275</v>
      </c>
      <c r="N685" s="31">
        <f t="shared" si="24"/>
        <v>123000000000682</v>
      </c>
      <c r="O68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141000000000004::bigint); </v>
      </c>
      <c r="R685" s="33"/>
    </row>
    <row r="686" spans="1:18">
      <c r="A686" s="23" t="str">
        <f>IF(COUNTIF( $D$4:$D$4953, $D686 ) = 1, "", "Duplicated")</f>
        <v/>
      </c>
      <c r="B686" s="22" t="s">
        <v>21425</v>
      </c>
      <c r="C686" s="107">
        <v>141000000000004</v>
      </c>
      <c r="D686" s="108" t="str">
        <f>IF(EXACT($C686, ""), B686, CONCATENATE(VLOOKUP($C686, 'REF - InstitutionType'!$B$4:$E$103, 3, FALSE), IF(EXACT(VLOOKUP($C686, 'REF - InstitutionType'!$B$4:$E$103, 3, FALSE), ""), "", " "), $B686, "", VLOOKUP($C686, 'REF - InstitutionType'!$B$4:$E$103, 4, FALSE), IF(EXACT($E686, ""), "", " [a.k.a : "&amp;$E686&amp;"]")))</f>
        <v>PT. Eddi Batam Logistik</v>
      </c>
      <c r="E686" s="109"/>
      <c r="F686" s="63" t="s">
        <v>18087</v>
      </c>
      <c r="G686" s="154" t="str">
        <f>IF(EXACT($F686, ""), "", VLOOKUP($F686, 'RAW EDITED All Years'!$A$2:$G$2826, 5, FALSE))</f>
        <v>Transportation</v>
      </c>
      <c r="H686" s="154" t="str">
        <f>IF(EXACT($F686, ""), "", VLOOKUP($F686, 'RAW EDITED All Years'!$A$2:$G$2826, 6, FALSE))</f>
        <v>Trucking</v>
      </c>
      <c r="I686" s="154">
        <f>IF(EXACT($F686, ""), "", VLOOKUP($F686, 'RAW EDITED All Years'!$A$2:$G$2826, 7, FALSE))</f>
        <v>0</v>
      </c>
      <c r="J686" s="110"/>
      <c r="K686" s="110"/>
      <c r="L686" s="63" t="s">
        <v>14275</v>
      </c>
      <c r="N686" s="31">
        <f t="shared" si="24"/>
        <v>123000000000683</v>
      </c>
      <c r="O68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141000000000004::bigint); </v>
      </c>
      <c r="R686" s="33"/>
    </row>
    <row r="687" spans="1:18">
      <c r="A687" s="23" t="str">
        <f>IF(COUNTIF( $D$4:$D$4953, $D687 ) = 1, "", "Duplicated")</f>
        <v/>
      </c>
      <c r="B687" s="22" t="s">
        <v>29934</v>
      </c>
      <c r="C687" s="107">
        <v>141000000000004</v>
      </c>
      <c r="D687" s="108" t="str">
        <f>IF(EXACT($C687, ""), B687, CONCATENATE(VLOOKUP($C687, 'REF - InstitutionType'!$B$4:$E$103, 3, FALSE), IF(EXACT(VLOOKUP($C687, 'REF - InstitutionType'!$B$4:$E$103, 3, FALSE), ""), "", " "), $B687, "", VLOOKUP($C687, 'REF - InstitutionType'!$B$4:$E$103, 4, FALSE), IF(EXACT($E687, ""), "", " [a.k.a : "&amp;$E687&amp;"]")))</f>
        <v>PT. Eduka Pratama</v>
      </c>
      <c r="E687" s="109"/>
      <c r="F687" s="63" t="s">
        <v>1496</v>
      </c>
      <c r="G687" s="154" t="str">
        <f>IF(EXACT($F687, ""), "", VLOOKUP($F687, 'RAW EDITED All Years'!$A$2:$G$2826, 5, FALSE))</f>
        <v>""</v>
      </c>
      <c r="H687" s="154">
        <f>IF(EXACT($F687, ""), "", VLOOKUP($F687, 'RAW EDITED All Years'!$A$2:$G$2826, 6, FALSE))</f>
        <v>0</v>
      </c>
      <c r="I687" s="154" t="str">
        <f>IF(EXACT($F687, ""), "", VLOOKUP($F687, 'RAW EDITED All Years'!$A$2:$G$2826, 7, FALSE))</f>
        <v>Pass Without Comment</v>
      </c>
      <c r="J687" s="110"/>
      <c r="K687" s="110"/>
      <c r="L687" s="63" t="s">
        <v>14275</v>
      </c>
      <c r="N687" s="31">
        <f t="shared" si="24"/>
        <v>123000000000684</v>
      </c>
      <c r="O68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141000000000004::bigint); </v>
      </c>
      <c r="R687" s="33"/>
    </row>
    <row r="688" spans="1:18">
      <c r="A688" s="23" t="str">
        <f>IF(COUNTIF( $D$4:$D$4953, $D688 ) = 1, "", "Duplicated")</f>
        <v/>
      </c>
      <c r="B688" s="22" t="s">
        <v>11888</v>
      </c>
      <c r="C688" s="107">
        <v>141000000000004</v>
      </c>
      <c r="D688" s="108" t="str">
        <f>IF(EXACT($C688, ""), B688, CONCATENATE(VLOOKUP($C688, 'REF - InstitutionType'!$B$4:$E$103, 3, FALSE), IF(EXACT(VLOOKUP($C688, 'REF - InstitutionType'!$B$4:$E$103, 3, FALSE), ""), "", " "), $B688, "", VLOOKUP($C688, 'REF - InstitutionType'!$B$4:$E$103, 4, FALSE), IF(EXACT($E688, ""), "", " [a.k.a : "&amp;$E688&amp;"]")))</f>
        <v>PT. Elanta Mireka</v>
      </c>
      <c r="E688" s="109"/>
      <c r="F688" s="63" t="s">
        <v>11889</v>
      </c>
      <c r="G688" s="154" t="str">
        <f>IF(EXACT($F688, ""), "", VLOOKUP($F688, 'RAW EDITED All Years'!$A$2:$G$2826, 5, FALSE))</f>
        <v>Insurance Consultant, Guarante</v>
      </c>
      <c r="H688" s="154" t="str">
        <f>IF(EXACT($F688, ""), "", VLOOKUP($F688, 'RAW EDITED All Years'!$A$2:$G$2826, 6, FALSE))</f>
        <v>Tax Audit Assist</v>
      </c>
      <c r="I688" s="154">
        <f>IF(EXACT($F688, ""), "", VLOOKUP($F688, 'RAW EDITED All Years'!$A$2:$G$2826, 7, FALSE))</f>
        <v>0</v>
      </c>
      <c r="J688" s="110"/>
      <c r="K688" s="110"/>
      <c r="L688" s="63" t="s">
        <v>14275</v>
      </c>
      <c r="N688" s="31">
        <f t="shared" si="24"/>
        <v>123000000000685</v>
      </c>
      <c r="O68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141000000000004::bigint); </v>
      </c>
      <c r="R688" s="33"/>
    </row>
    <row r="689" spans="1:18">
      <c r="A689" s="23" t="str">
        <f>IF(COUNTIF( $D$4:$D$4953, $D689 ) = 1, "", "Duplicated")</f>
        <v/>
      </c>
      <c r="B689" s="22" t="s">
        <v>2519</v>
      </c>
      <c r="C689" s="107">
        <v>141000000000004</v>
      </c>
      <c r="D689" s="108" t="str">
        <f>IF(EXACT($C689, ""), B689, CONCATENATE(VLOOKUP($C689, 'REF - InstitutionType'!$B$4:$E$103, 3, FALSE), IF(EXACT(VLOOKUP($C689, 'REF - InstitutionType'!$B$4:$E$103, 3, FALSE), ""), "", " "), $B689, "", VLOOKUP($C689, 'REF - InstitutionType'!$B$4:$E$103, 4, FALSE), IF(EXACT($E689, ""), "", " [a.k.a : "&amp;$E689&amp;"]")))</f>
        <v>PT. Electrindo Jaya Sakti</v>
      </c>
      <c r="E689" s="109"/>
      <c r="F689" s="63" t="s">
        <v>2520</v>
      </c>
      <c r="G689" s="154" t="str">
        <f>IF(EXACT($F689, ""), "", VLOOKUP($F689, 'RAW EDITED All Years'!$A$2:$G$2826, 5, FALSE))</f>
        <v>SMRF</v>
      </c>
      <c r="H689" s="154">
        <f>IF(EXACT($F689, ""), "", VLOOKUP($F689, 'RAW EDITED All Years'!$A$2:$G$2826, 6, FALSE))</f>
        <v>0</v>
      </c>
      <c r="I689" s="154" t="str">
        <f>IF(EXACT($F689, ""), "", VLOOKUP($F689, 'RAW EDITED All Years'!$A$2:$G$2826, 7, FALSE))</f>
        <v>Pass Without Comment</v>
      </c>
      <c r="J689" s="110"/>
      <c r="K689" s="110"/>
      <c r="L689" s="63" t="s">
        <v>14275</v>
      </c>
      <c r="N689" s="31">
        <f t="shared" si="24"/>
        <v>123000000000686</v>
      </c>
      <c r="O68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141000000000004::bigint); </v>
      </c>
      <c r="R689" s="33"/>
    </row>
    <row r="690" spans="1:18">
      <c r="A690" s="23" t="str">
        <f>IF(COUNTIF( $D$4:$D$4953, $D690 ) = 1, "", "Duplicated")</f>
        <v/>
      </c>
      <c r="B690" s="22" t="s">
        <v>6190</v>
      </c>
      <c r="C690" s="107">
        <v>141000000000004</v>
      </c>
      <c r="D690" s="108" t="str">
        <f>IF(EXACT($C690, ""), B690, CONCATENATE(VLOOKUP($C690, 'REF - InstitutionType'!$B$4:$E$103, 3, FALSE), IF(EXACT(VLOOKUP($C690, 'REF - InstitutionType'!$B$4:$E$103, 3, FALSE), ""), "", " "), $B690, "", VLOOKUP($C690, 'REF - InstitutionType'!$B$4:$E$103, 4, FALSE), IF(EXACT($E690, ""), "", " [a.k.a : "&amp;$E690&amp;"]")))</f>
        <v>PT. Elindo Mega Jaya</v>
      </c>
      <c r="E690" s="109"/>
      <c r="F690" s="63" t="s">
        <v>29935</v>
      </c>
      <c r="G690" s="154" t="str">
        <f>IF(EXACT($F690, ""), "", VLOOKUP($F690, 'RAW EDITED All Years'!$A$2:$G$2826, 5, FALSE))</f>
        <v>Supplier Material ME</v>
      </c>
      <c r="H690" s="154" t="str">
        <f>IF(EXACT($F690, ""), "", VLOOKUP($F690, 'RAW EDITED All Years'!$A$2:$G$2826, 6, FALSE))</f>
        <v>Alat elektrical</v>
      </c>
      <c r="I690" s="154" t="str">
        <f>IF(EXACT($F690, ""), "", VLOOKUP($F690, 'RAW EDITED All Years'!$A$2:$G$2826, 7, FALSE))</f>
        <v>Penyedia sealing End Project Lubuklinggau</v>
      </c>
      <c r="J690" s="110"/>
      <c r="K690" s="110"/>
      <c r="L690" s="63" t="s">
        <v>14275</v>
      </c>
      <c r="N690" s="31">
        <f t="shared" si="24"/>
        <v>123000000000687</v>
      </c>
      <c r="O69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141000000000004::bigint); </v>
      </c>
      <c r="R690" s="33"/>
    </row>
    <row r="691" spans="1:18">
      <c r="A691" s="23" t="str">
        <f>IF(COUNTIF( $D$4:$D$4953, $D691 ) = 1, "", "Duplicated")</f>
        <v/>
      </c>
      <c r="B691" s="22" t="s">
        <v>29936</v>
      </c>
      <c r="C691" s="107">
        <v>141000000000004</v>
      </c>
      <c r="D691" s="108" t="str">
        <f>IF(EXACT($C691, ""), B691, CONCATENATE(VLOOKUP($C691, 'REF - InstitutionType'!$B$4:$E$103, 3, FALSE), IF(EXACT(VLOOKUP($C691, 'REF - InstitutionType'!$B$4:$E$103, 3, FALSE), ""), "", " "), $B691, "", VLOOKUP($C691, 'REF - InstitutionType'!$B$4:$E$103, 4, FALSE), IF(EXACT($E691, ""), "", " [a.k.a : "&amp;$E691&amp;"]")))</f>
        <v>PT. Elkanusa Sanggadata</v>
      </c>
      <c r="E691" s="109"/>
      <c r="F691" s="63" t="s">
        <v>9709</v>
      </c>
      <c r="G691" s="154" t="str">
        <f>IF(EXACT($F691, ""), "", VLOOKUP($F691, 'RAW EDITED All Years'!$A$2:$G$2826, 5, FALSE))</f>
        <v>Supplier Others</v>
      </c>
      <c r="H691" s="154" t="str">
        <f>IF(EXACT($F691, ""), "", VLOOKUP($F691, 'RAW EDITED All Years'!$A$2:$G$2826, 6, FALSE))</f>
        <v>Building Management</v>
      </c>
      <c r="I691" s="154" t="str">
        <f>IF(EXACT($F691, ""), "", VLOOKUP($F691, 'RAW EDITED All Years'!$A$2:$G$2826, 7, FALSE))</f>
        <v>Supplier Battery UPS</v>
      </c>
      <c r="J691" s="110"/>
      <c r="K691" s="110"/>
      <c r="L691" s="63" t="s">
        <v>14275</v>
      </c>
      <c r="N691" s="31">
        <f t="shared" si="24"/>
        <v>123000000000688</v>
      </c>
      <c r="O69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141000000000004::bigint); </v>
      </c>
      <c r="R691" s="33"/>
    </row>
    <row r="692" spans="1:18">
      <c r="A692" s="23" t="str">
        <f>IF(COUNTIF( $D$4:$D$4953, $D692 ) = 1, "", "Duplicated")</f>
        <v/>
      </c>
      <c r="B692" s="22" t="s">
        <v>11584</v>
      </c>
      <c r="C692" s="107">
        <v>141000000000004</v>
      </c>
      <c r="D692" s="108" t="str">
        <f>IF(EXACT($C692, ""), B692, CONCATENATE(VLOOKUP($C692, 'REF - InstitutionType'!$B$4:$E$103, 3, FALSE), IF(EXACT(VLOOKUP($C692, 'REF - InstitutionType'!$B$4:$E$103, 3, FALSE), ""), "", " "), $B692, "", VLOOKUP($C692, 'REF - InstitutionType'!$B$4:$E$103, 4, FALSE), IF(EXACT($E692, ""), "", " [a.k.a : "&amp;$E692&amp;"]")))</f>
        <v>PT. Elmecon Multikencana</v>
      </c>
      <c r="E692" s="109"/>
      <c r="F692" s="63" t="s">
        <v>11585</v>
      </c>
      <c r="G692" s="154" t="str">
        <f>IF(EXACT($F692, ""), "", VLOOKUP($F692, 'RAW EDITED All Years'!$A$2:$G$2826, 5, FALSE))</f>
        <v>Supplier Material ME</v>
      </c>
      <c r="H692" s="154" t="str">
        <f>IF(EXACT($F692, ""), "", VLOOKUP($F692, 'RAW EDITED All Years'!$A$2:$G$2826, 6, FALSE))</f>
        <v>Alat elektrical</v>
      </c>
      <c r="I692" s="154" t="str">
        <f>IF(EXACT($F692, ""), "", VLOOKUP($F692, 'RAW EDITED All Years'!$A$2:$G$2826, 7, FALSE))</f>
        <v>Supplier Omron</v>
      </c>
      <c r="J692" s="110"/>
      <c r="K692" s="110"/>
      <c r="L692" s="63" t="s">
        <v>14275</v>
      </c>
      <c r="N692" s="31">
        <f t="shared" si="24"/>
        <v>123000000000689</v>
      </c>
      <c r="O69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141000000000004::bigint); </v>
      </c>
      <c r="R692" s="33"/>
    </row>
    <row r="693" spans="1:18">
      <c r="A693" s="23" t="str">
        <f>IF(COUNTIF( $D$4:$D$4953, $D693 ) = 1, "", "Duplicated")</f>
        <v/>
      </c>
      <c r="B693" s="22" t="s">
        <v>6160</v>
      </c>
      <c r="C693" s="107">
        <v>141000000000004</v>
      </c>
      <c r="D693" s="108" t="str">
        <f>IF(EXACT($C693, ""), B693, CONCATENATE(VLOOKUP($C693, 'REF - InstitutionType'!$B$4:$E$103, 3, FALSE), IF(EXACT(VLOOKUP($C693, 'REF - InstitutionType'!$B$4:$E$103, 3, FALSE), ""), "", " "), $B693, "", VLOOKUP($C693, 'REF - InstitutionType'!$B$4:$E$103, 4, FALSE), IF(EXACT($E693, ""), "", " [a.k.a : "&amp;$E693&amp;"]")))</f>
        <v>PT. Emar Sejahtera Abadi</v>
      </c>
      <c r="E693" s="109"/>
      <c r="F693" s="63" t="s">
        <v>6161</v>
      </c>
      <c r="G693" s="154" t="str">
        <f>IF(EXACT($F693, ""), "", VLOOKUP($F693, 'RAW EDITED All Years'!$A$2:$G$2826, 5, FALSE))</f>
        <v>Mandor/Subcon</v>
      </c>
      <c r="H693" s="154" t="str">
        <f>IF(EXACT($F693, ""), "", VLOOKUP($F693, 'RAW EDITED All Years'!$A$2:$G$2826, 6, FALSE))</f>
        <v>Building Management</v>
      </c>
      <c r="I693" s="154" t="str">
        <f>IF(EXACT($F693, ""), "", VLOOKUP($F693, 'RAW EDITED All Years'!$A$2:$G$2826, 7, FALSE))</f>
        <v>BM site Pusat Grosir Bogor</v>
      </c>
      <c r="J693" s="110"/>
      <c r="K693" s="110"/>
      <c r="L693" s="63" t="s">
        <v>14275</v>
      </c>
      <c r="N693" s="31">
        <f t="shared" si="24"/>
        <v>123000000000690</v>
      </c>
      <c r="O69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141000000000004::bigint); </v>
      </c>
      <c r="R693" s="33"/>
    </row>
    <row r="694" spans="1:18">
      <c r="A694" s="23" t="str">
        <f>IF(COUNTIF( $D$4:$D$4953, $D694 ) = 1, "", "Duplicated")</f>
        <v/>
      </c>
      <c r="B694" s="22" t="s">
        <v>29937</v>
      </c>
      <c r="C694" s="107">
        <v>141000000000004</v>
      </c>
      <c r="D694" s="108" t="str">
        <f>IF(EXACT($C694, ""), B694, CONCATENATE(VLOOKUP($C694, 'REF - InstitutionType'!$B$4:$E$103, 3, FALSE), IF(EXACT(VLOOKUP($C694, 'REF - InstitutionType'!$B$4:$E$103, 3, FALSE), ""), "", " "), $B694, "", VLOOKUP($C694, 'REF - InstitutionType'!$B$4:$E$103, 4, FALSE), IF(EXACT($E694, ""), "", " [a.k.a : "&amp;$E694&amp;"]")))</f>
        <v>PT. Enertelindo Kencana</v>
      </c>
      <c r="E694" s="109"/>
      <c r="F694" s="63" t="s">
        <v>5525</v>
      </c>
      <c r="G694" s="154" t="str">
        <f>IF(EXACT($F694, ""), "", VLOOKUP($F694, 'RAW EDITED All Years'!$A$2:$G$2826, 5, FALSE))</f>
        <v>Supplier Others</v>
      </c>
      <c r="H694" s="154" t="str">
        <f>IF(EXACT($F694, ""), "", VLOOKUP($F694, 'RAW EDITED All Years'!$A$2:$G$2826, 6, FALSE))</f>
        <v>Tools</v>
      </c>
      <c r="I694" s="154" t="str">
        <f>IF(EXACT($F694, ""), "", VLOOKUP($F694, 'RAW EDITED All Years'!$A$2:$G$2826, 7, FALSE))</f>
        <v>Dokumen keagenan terlampir .PROVIDER MATERIAL PROJECT GI LUBUKLINGGAU. NPWP 01.700.889.7-056</v>
      </c>
      <c r="J694" s="110"/>
      <c r="K694" s="110"/>
      <c r="L694" s="63" t="s">
        <v>14275</v>
      </c>
      <c r="N694" s="31">
        <f t="shared" si="24"/>
        <v>123000000000691</v>
      </c>
      <c r="O69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141000000000004::bigint); </v>
      </c>
      <c r="R694" s="33"/>
    </row>
    <row r="695" spans="1:18">
      <c r="A695" s="23" t="str">
        <f>IF(COUNTIF( $D$4:$D$4953, $D695 ) = 1, "", "Duplicated")</f>
        <v/>
      </c>
      <c r="B695" s="22" t="s">
        <v>21578</v>
      </c>
      <c r="C695" s="107">
        <v>141000000000004</v>
      </c>
      <c r="D695" s="108" t="str">
        <f>IF(EXACT($C695, ""), B695, CONCATENATE(VLOOKUP($C695, 'REF - InstitutionType'!$B$4:$E$103, 3, FALSE), IF(EXACT(VLOOKUP($C695, 'REF - InstitutionType'!$B$4:$E$103, 3, FALSE), ""), "", " "), $B695, "", VLOOKUP($C695, 'REF - InstitutionType'!$B$4:$E$103, 4, FALSE), IF(EXACT($E695, ""), "", " [a.k.a : "&amp;$E695&amp;"]")))</f>
        <v>PT. Era Teknik Abadi</v>
      </c>
      <c r="E695" s="109"/>
      <c r="F695" s="63" t="s">
        <v>18092</v>
      </c>
      <c r="G695" s="154" t="str">
        <f>IF(EXACT($F695, ""), "", VLOOKUP($F695, 'RAW EDITED All Years'!$A$2:$G$2826, 5, FALSE))</f>
        <v>Distributor</v>
      </c>
      <c r="H695" s="154" t="str">
        <f>IF(EXACT($F695, ""), "", VLOOKUP($F695, 'RAW EDITED All Years'!$A$2:$G$2826, 6, FALSE))</f>
        <v>Eletronik, furniture, HP dan k</v>
      </c>
      <c r="I695" s="154">
        <f>IF(EXACT($F695, ""), "", VLOOKUP($F695, 'RAW EDITED All Years'!$A$2:$G$2826, 7, FALSE))</f>
        <v>0</v>
      </c>
      <c r="J695" s="110"/>
      <c r="K695" s="110"/>
      <c r="L695" s="63" t="s">
        <v>14275</v>
      </c>
      <c r="N695" s="31">
        <f t="shared" si="24"/>
        <v>123000000000692</v>
      </c>
      <c r="O69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141000000000004::bigint); </v>
      </c>
      <c r="R695" s="33"/>
    </row>
    <row r="696" spans="1:18">
      <c r="A696" s="23" t="str">
        <f>IF(COUNTIF( $D$4:$D$4953, $D696 ) = 1, "", "Duplicated")</f>
        <v/>
      </c>
      <c r="B696" s="22" t="s">
        <v>11828</v>
      </c>
      <c r="C696" s="107">
        <v>141000000000004</v>
      </c>
      <c r="D696" s="108" t="str">
        <f>IF(EXACT($C696, ""), B696, CONCATENATE(VLOOKUP($C696, 'REF - InstitutionType'!$B$4:$E$103, 3, FALSE), IF(EXACT(VLOOKUP($C696, 'REF - InstitutionType'!$B$4:$E$103, 3, FALSE), ""), "", " "), $B696, "", VLOOKUP($C696, 'REF - InstitutionType'!$B$4:$E$103, 4, FALSE), IF(EXACT($E696, ""), "", " [a.k.a : "&amp;$E696&amp;"]")))</f>
        <v>PT. Ericcon BHG Rekacipta Beton</v>
      </c>
      <c r="E696" s="109"/>
      <c r="F696" s="63" t="s">
        <v>11829</v>
      </c>
      <c r="G696" s="154" t="str">
        <f>IF(EXACT($F696, ""), "", VLOOKUP($F696, 'RAW EDITED All Years'!$A$2:$G$2826, 5, FALSE))</f>
        <v>Manufactur</v>
      </c>
      <c r="H696" s="154" t="str">
        <f>IF(EXACT($F696, ""), "", VLOOKUP($F696, 'RAW EDITED All Years'!$A$2:$G$2826, 6, FALSE))</f>
        <v>Beton Kontruksi</v>
      </c>
      <c r="I696" s="154">
        <f>IF(EXACT($F696, ""), "", VLOOKUP($F696, 'RAW EDITED All Years'!$A$2:$G$2826, 7, FALSE))</f>
        <v>0</v>
      </c>
      <c r="J696" s="110"/>
      <c r="K696" s="110"/>
      <c r="L696" s="63" t="s">
        <v>14275</v>
      </c>
      <c r="N696" s="31">
        <f t="shared" si="24"/>
        <v>123000000000693</v>
      </c>
      <c r="O69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141000000000004::bigint); </v>
      </c>
      <c r="R696" s="33"/>
    </row>
    <row r="697" spans="1:18">
      <c r="A697" s="23" t="str">
        <f>IF(COUNTIF( $D$4:$D$4953, $D697 ) = 1, "", "Duplicated")</f>
        <v/>
      </c>
      <c r="B697" s="22" t="s">
        <v>645</v>
      </c>
      <c r="C697" s="107">
        <v>141000000000004</v>
      </c>
      <c r="D697" s="108" t="str">
        <f>IF(EXACT($C697, ""), B697, CONCATENATE(VLOOKUP($C697, 'REF - InstitutionType'!$B$4:$E$103, 3, FALSE), IF(EXACT(VLOOKUP($C697, 'REF - InstitutionType'!$B$4:$E$103, 3, FALSE), ""), "", " "), $B697, "", VLOOKUP($C697, 'REF - InstitutionType'!$B$4:$E$103, 4, FALSE), IF(EXACT($E697, ""), "", " [a.k.a : "&amp;$E697&amp;"]")))</f>
        <v>PT. Ero Suryapratama</v>
      </c>
      <c r="E697" s="109"/>
      <c r="F697" s="63" t="s">
        <v>646</v>
      </c>
      <c r="G697" s="154" t="str">
        <f>IF(EXACT($F697, ""), "", VLOOKUP($F697, 'RAW EDITED All Years'!$A$2:$G$2826, 5, FALSE))</f>
        <v>""</v>
      </c>
      <c r="H697" s="154">
        <f>IF(EXACT($F697, ""), "", VLOOKUP($F697, 'RAW EDITED All Years'!$A$2:$G$2826, 6, FALSE))</f>
        <v>0</v>
      </c>
      <c r="I697" s="154" t="str">
        <f>IF(EXACT($F697, ""), "", VLOOKUP($F697, 'RAW EDITED All Years'!$A$2:$G$2826, 7, FALSE))</f>
        <v>Pass Without Comment</v>
      </c>
      <c r="J697" s="110"/>
      <c r="K697" s="110"/>
      <c r="L697" s="63" t="s">
        <v>14275</v>
      </c>
      <c r="N697" s="31">
        <f t="shared" si="24"/>
        <v>123000000000694</v>
      </c>
      <c r="O69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141000000000004::bigint); </v>
      </c>
      <c r="R697" s="33"/>
    </row>
    <row r="698" spans="1:18">
      <c r="A698" s="23" t="str">
        <f>IF(COUNTIF( $D$4:$D$4953, $D698 ) = 1, "", "Duplicated")</f>
        <v/>
      </c>
      <c r="B698" s="22" t="s">
        <v>5666</v>
      </c>
      <c r="C698" s="107">
        <v>141000000000004</v>
      </c>
      <c r="D698" s="108" t="str">
        <f>IF(EXACT($C698, ""), B698, CONCATENATE(VLOOKUP($C698, 'REF - InstitutionType'!$B$4:$E$103, 3, FALSE), IF(EXACT(VLOOKUP($C698, 'REF - InstitutionType'!$B$4:$E$103, 3, FALSE), ""), "", " "), $B698, "", VLOOKUP($C698, 'REF - InstitutionType'!$B$4:$E$103, 4, FALSE), IF(EXACT($E698, ""), "", " [a.k.a : "&amp;$E698&amp;"]")))</f>
        <v>PT. Eurokars Surya Utama</v>
      </c>
      <c r="E698" s="109"/>
      <c r="F698" s="63" t="s">
        <v>5667</v>
      </c>
      <c r="G698" s="154" t="str">
        <f>IF(EXACT($F698, ""), "", VLOOKUP($F698, 'RAW EDITED All Years'!$A$2:$G$2826, 5, FALSE))</f>
        <v>Supplier Others</v>
      </c>
      <c r="H698" s="154" t="str">
        <f>IF(EXACT($F698, ""), "", VLOOKUP($F698, 'RAW EDITED All Years'!$A$2:$G$2826, 6, FALSE))</f>
        <v>General</v>
      </c>
      <c r="I698" s="154" t="str">
        <f>IF(EXACT($F698, ""), "", VLOOKUP($F698, 'RAW EDITED All Years'!$A$2:$G$2826, 7, FALSE))</f>
        <v>kENDARAAN OPERASIONAL</v>
      </c>
      <c r="J698" s="110"/>
      <c r="K698" s="110"/>
      <c r="L698" s="63" t="s">
        <v>14275</v>
      </c>
      <c r="N698" s="31">
        <f t="shared" si="24"/>
        <v>123000000000695</v>
      </c>
      <c r="O69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141000000000004::bigint); </v>
      </c>
      <c r="R698" s="33"/>
    </row>
    <row r="699" spans="1:18">
      <c r="A699" s="23" t="str">
        <f>IF(COUNTIF( $D$4:$D$4953, $D699 ) = 1, "", "Duplicated")</f>
        <v/>
      </c>
      <c r="B699" s="22" t="s">
        <v>29939</v>
      </c>
      <c r="C699" s="107">
        <v>141000000000004</v>
      </c>
      <c r="D699" s="108" t="str">
        <f>IF(EXACT($C699, ""), B699, CONCATENATE(VLOOKUP($C699, 'REF - InstitutionType'!$B$4:$E$103, 3, FALSE), IF(EXACT(VLOOKUP($C699, 'REF - InstitutionType'!$B$4:$E$103, 3, FALSE), ""), "", " "), $B699, "", VLOOKUP($C699, 'REF - InstitutionType'!$B$4:$E$103, 4, FALSE), IF(EXACT($E699, ""), "", " [a.k.a : "&amp;$E699&amp;"]")))</f>
        <v>PT. Evergreen Shipping Agency Indonesia [a.k.a : Evergreen Marine]</v>
      </c>
      <c r="E699" s="109" t="s">
        <v>21636</v>
      </c>
      <c r="F699" s="63" t="s">
        <v>18093</v>
      </c>
      <c r="G699" s="154" t="str">
        <f>IF(EXACT($F699, ""), "", VLOOKUP($F699, 'RAW EDITED All Years'!$A$2:$G$2826, 5, FALSE))</f>
        <v>Freight Forwarder</v>
      </c>
      <c r="H699" s="154" t="str">
        <f>IF(EXACT($F699, ""), "", VLOOKUP($F699, 'RAW EDITED All Years'!$A$2:$G$2826, 6, FALSE))</f>
        <v>Freight Forwarder</v>
      </c>
      <c r="I699" s="154">
        <f>IF(EXACT($F699, ""), "", VLOOKUP($F699, 'RAW EDITED All Years'!$A$2:$G$2826, 7, FALSE))</f>
        <v>0</v>
      </c>
      <c r="J699" s="110"/>
      <c r="K699" s="110"/>
      <c r="L699" s="63" t="s">
        <v>14275</v>
      </c>
      <c r="N699" s="31">
        <f t="shared" si="24"/>
        <v>123000000000696</v>
      </c>
      <c r="O69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141000000000004::bigint); </v>
      </c>
      <c r="R699" s="33"/>
    </row>
    <row r="700" spans="1:18">
      <c r="A700" s="23" t="str">
        <f>IF(COUNTIF( $D$4:$D$4953, $D700 ) = 1, "", "Duplicated")</f>
        <v/>
      </c>
      <c r="B700" s="22" t="s">
        <v>21639</v>
      </c>
      <c r="C700" s="107">
        <v>141000000000004</v>
      </c>
      <c r="D700" s="108" t="str">
        <f>IF(EXACT($C700, ""), B700, CONCATENATE(VLOOKUP($C700, 'REF - InstitutionType'!$B$4:$E$103, 3, FALSE), IF(EXACT(VLOOKUP($C700, 'REF - InstitutionType'!$B$4:$E$103, 3, FALSE), ""), "", " "), $B700, "", VLOOKUP($C700, 'REF - InstitutionType'!$B$4:$E$103, 4, FALSE), IF(EXACT($E700, ""), "", " [a.k.a : "&amp;$E700&amp;"]")))</f>
        <v>PT. Exeed Indo Jaya</v>
      </c>
      <c r="E700" s="109"/>
      <c r="F700" s="63" t="s">
        <v>18094</v>
      </c>
      <c r="G700" s="154" t="str">
        <f>IF(EXACT($F700, ""), "", VLOOKUP($F700, 'RAW EDITED All Years'!$A$2:$G$2826, 5, FALSE))</f>
        <v>Supplier</v>
      </c>
      <c r="H700" s="154" t="str">
        <f>IF(EXACT($F700, ""), "", VLOOKUP($F700, 'RAW EDITED All Years'!$A$2:$G$2826, 6, FALSE))</f>
        <v>Komputer &amp; Server</v>
      </c>
      <c r="I700" s="154" t="str">
        <f>IF(EXACT($F700, ""), "", VLOOKUP($F700, 'RAW EDITED All Years'!$A$2:$G$2826, 7, FALSE))</f>
        <v>Untuk Pembelian Hardware Fortinet kebutuhan IT</v>
      </c>
      <c r="J700" s="110"/>
      <c r="K700" s="110"/>
      <c r="L700" s="63" t="s">
        <v>14275</v>
      </c>
      <c r="N700" s="31">
        <f t="shared" si="24"/>
        <v>123000000000697</v>
      </c>
      <c r="O70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141000000000004::bigint); </v>
      </c>
      <c r="R700" s="33"/>
    </row>
    <row r="701" spans="1:18">
      <c r="A701" s="23" t="str">
        <f>IF(COUNTIF( $D$4:$D$4953, $D701 ) = 1, "", "Duplicated")</f>
        <v/>
      </c>
      <c r="B701" s="22" t="s">
        <v>8540</v>
      </c>
      <c r="C701" s="107">
        <v>141000000000004</v>
      </c>
      <c r="D701" s="108" t="str">
        <f>IF(EXACT($C701, ""), B701, CONCATENATE(VLOOKUP($C701, 'REF - InstitutionType'!$B$4:$E$103, 3, FALSE), IF(EXACT(VLOOKUP($C701, 'REF - InstitutionType'!$B$4:$E$103, 3, FALSE), ""), "", " "), $B701, "", VLOOKUP($C701, 'REF - InstitutionType'!$B$4:$E$103, 4, FALSE), IF(EXACT($E701, ""), "", " [a.k.a : "&amp;$E701&amp;"]")))</f>
        <v>PT. Expressindo System Network</v>
      </c>
      <c r="E701" s="109"/>
      <c r="F701" s="63" t="s">
        <v>8541</v>
      </c>
      <c r="G701" s="154" t="str">
        <f>IF(EXACT($F701, ""), "", VLOOKUP($F701, 'RAW EDITED All Years'!$A$2:$G$2826, 5, FALSE))</f>
        <v>Transportation</v>
      </c>
      <c r="H701" s="154" t="str">
        <f>IF(EXACT($F701, ""), "", VLOOKUP($F701, 'RAW EDITED All Years'!$A$2:$G$2826, 6, FALSE))</f>
        <v>Trucking</v>
      </c>
      <c r="I701" s="154">
        <f>IF(EXACT($F701, ""), "", VLOOKUP($F701, 'RAW EDITED All Years'!$A$2:$G$2826, 7, FALSE))</f>
        <v>0</v>
      </c>
      <c r="J701" s="110"/>
      <c r="K701" s="110"/>
      <c r="L701" s="63" t="s">
        <v>14275</v>
      </c>
      <c r="N701" s="31">
        <f t="shared" si="24"/>
        <v>123000000000698</v>
      </c>
      <c r="O70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141000000000004::bigint); </v>
      </c>
      <c r="R701" s="33"/>
    </row>
    <row r="702" spans="1:18">
      <c r="A702" s="23" t="str">
        <f>IF(COUNTIF( $D$4:$D$4953, $D702 ) = 1, "", "Duplicated")</f>
        <v/>
      </c>
      <c r="B702" s="22" t="s">
        <v>29938</v>
      </c>
      <c r="C702" s="107">
        <v>141000000000004</v>
      </c>
      <c r="D702" s="108" t="str">
        <f>IF(EXACT($C702, ""), B702, CONCATENATE(VLOOKUP($C702, 'REF - InstitutionType'!$B$4:$E$103, 3, FALSE), IF(EXACT(VLOOKUP($C702, 'REF - InstitutionType'!$B$4:$E$103, 3, FALSE), ""), "", " "), $B702, "", VLOOKUP($C702, 'REF - InstitutionType'!$B$4:$E$103, 4, FALSE), IF(EXACT($E702, ""), "", " [a.k.a : "&amp;$E702&amp;"]")))</f>
        <v>PT. Exxa</v>
      </c>
      <c r="E702" s="109"/>
      <c r="F702" s="63" t="s">
        <v>4491</v>
      </c>
      <c r="G702" s="154" t="str">
        <f>IF(EXACT($F702, ""), "", VLOOKUP($F702, 'RAW EDITED All Years'!$A$2:$G$2826, 5, FALSE))</f>
        <v>Supplier</v>
      </c>
      <c r="H702" s="154" t="str">
        <f>IF(EXACT($F702, ""), "", VLOOKUP($F702, 'RAW EDITED All Years'!$A$2:$G$2826, 6, FALSE))</f>
        <v>Tools</v>
      </c>
      <c r="I702" s="154" t="str">
        <f>IF(EXACT($F702, ""), "", VLOOKUP($F702, 'RAW EDITED All Years'!$A$2:$G$2826, 7, FALSE))</f>
        <v>Pass Without Comment</v>
      </c>
      <c r="J702" s="110"/>
      <c r="K702" s="110"/>
      <c r="L702" s="63" t="s">
        <v>14275</v>
      </c>
      <c r="N702" s="31">
        <f t="shared" si="24"/>
        <v>123000000000699</v>
      </c>
      <c r="O70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141000000000004::bigint); </v>
      </c>
      <c r="R702" s="33"/>
    </row>
    <row r="703" spans="1:18">
      <c r="A703" s="23" t="str">
        <f>IF(COUNTIF( $D$4:$D$4953, $D703 ) = 1, "", "Duplicated")</f>
        <v/>
      </c>
      <c r="B703" s="22" t="s">
        <v>2313</v>
      </c>
      <c r="C703" s="107">
        <v>141000000000004</v>
      </c>
      <c r="D703" s="108" t="str">
        <f>IF(EXACT($C703, ""), B703, CONCATENATE(VLOOKUP($C703, 'REF - InstitutionType'!$B$4:$E$103, 3, FALSE), IF(EXACT(VLOOKUP($C703, 'REF - InstitutionType'!$B$4:$E$103, 3, FALSE), ""), "", " "), $B703, "", VLOOKUP($C703, 'REF - InstitutionType'!$B$4:$E$103, 4, FALSE), IF(EXACT($E703, ""), "", " [a.k.a : "&amp;$E703&amp;"]")))</f>
        <v>PT. Fajar Dinamika Indonesia</v>
      </c>
      <c r="E703" s="109"/>
      <c r="F703" s="63" t="s">
        <v>2314</v>
      </c>
      <c r="G703" s="154" t="str">
        <f>IF(EXACT($F703, ""), "", VLOOKUP($F703, 'RAW EDITED All Years'!$A$2:$G$2826, 5, FALSE))</f>
        <v>""</v>
      </c>
      <c r="H703" s="154">
        <f>IF(EXACT($F703, ""), "", VLOOKUP($F703, 'RAW EDITED All Years'!$A$2:$G$2826, 6, FALSE))</f>
        <v>0</v>
      </c>
      <c r="I703" s="154" t="str">
        <f>IF(EXACT($F703, ""), "", VLOOKUP($F703, 'RAW EDITED All Years'!$A$2:$G$2826, 7, FALSE))</f>
        <v>Pass Without Comment</v>
      </c>
      <c r="J703" s="110"/>
      <c r="K703" s="110"/>
      <c r="L703" s="63" t="s">
        <v>14275</v>
      </c>
      <c r="N703" s="31">
        <f t="shared" si="24"/>
        <v>123000000000700</v>
      </c>
      <c r="O70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141000000000004::bigint); </v>
      </c>
      <c r="R703" s="33"/>
    </row>
    <row r="704" spans="1:18">
      <c r="A704" s="23" t="str">
        <f>IF(COUNTIF( $D$4:$D$4953, $D704 ) = 1, "", "Duplicated")</f>
        <v/>
      </c>
      <c r="B704" s="22" t="s">
        <v>29940</v>
      </c>
      <c r="C704" s="107">
        <v>141000000000004</v>
      </c>
      <c r="D704" s="108" t="str">
        <f>IF(EXACT($C704, ""), B704, CONCATENATE(VLOOKUP($C704, 'REF - InstitutionType'!$B$4:$E$103, 3, FALSE), IF(EXACT(VLOOKUP($C704, 'REF - InstitutionType'!$B$4:$E$103, 3, FALSE), ""), "", " "), $B704, "", VLOOKUP($C704, 'REF - InstitutionType'!$B$4:$E$103, 4, FALSE), IF(EXACT($E704, ""), "", " [a.k.a : "&amp;$E704&amp;"]")))</f>
        <v>PT. Farika Riau Perkasa</v>
      </c>
      <c r="E704" s="109"/>
      <c r="F704" s="63" t="s">
        <v>4143</v>
      </c>
      <c r="G704" s="154" t="str">
        <f>IF(EXACT($F704, ""), "", VLOOKUP($F704, 'RAW EDITED All Years'!$A$2:$G$2826, 5, FALSE))</f>
        <v>Supplier Material Civil</v>
      </c>
      <c r="H704" s="154">
        <f>IF(EXACT($F704, ""), "", VLOOKUP($F704, 'RAW EDITED All Years'!$A$2:$G$2826, 6, FALSE))</f>
        <v>0</v>
      </c>
      <c r="I704" s="154" t="str">
        <f>IF(EXACT($F704, ""), "", VLOOKUP($F704, 'RAW EDITED All Years'!$A$2:$G$2826, 7, FALSE))</f>
        <v>Pass Without Comment</v>
      </c>
      <c r="J704" s="110"/>
      <c r="K704" s="110"/>
      <c r="L704" s="63" t="s">
        <v>14275</v>
      </c>
      <c r="N704" s="31">
        <f t="shared" si="24"/>
        <v>123000000000701</v>
      </c>
      <c r="O70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141000000000004::bigint); </v>
      </c>
      <c r="R704" s="33"/>
    </row>
    <row r="705" spans="1:18">
      <c r="A705" s="23" t="str">
        <f>IF(COUNTIF( $D$4:$D$4953, $D705 ) = 1, "", "Duplicated")</f>
        <v/>
      </c>
      <c r="B705" s="22" t="s">
        <v>2794</v>
      </c>
      <c r="C705" s="107">
        <v>141000000000004</v>
      </c>
      <c r="D705" s="108" t="str">
        <f>IF(EXACT($C705, ""), B705, CONCATENATE(VLOOKUP($C705, 'REF - InstitutionType'!$B$4:$E$103, 3, FALSE), IF(EXACT(VLOOKUP($C705, 'REF - InstitutionType'!$B$4:$E$103, 3, FALSE), ""), "", " "), $B705, "", VLOOKUP($C705, 'REF - InstitutionType'!$B$4:$E$103, 4, FALSE), IF(EXACT($E705, ""), "", " [a.k.a : "&amp;$E705&amp;"]")))</f>
        <v>PT. Faris Rachman</v>
      </c>
      <c r="E705" s="109"/>
      <c r="F705" s="63" t="s">
        <v>2795</v>
      </c>
      <c r="G705" s="154" t="str">
        <f>IF(EXACT($F705, ""), "", VLOOKUP($F705, 'RAW EDITED All Years'!$A$2:$G$2826, 5, FALSE))</f>
        <v>Mandor/Subcon</v>
      </c>
      <c r="H705" s="154">
        <f>IF(EXACT($F705, ""), "", VLOOKUP($F705, 'RAW EDITED All Years'!$A$2:$G$2826, 6, FALSE))</f>
        <v>0</v>
      </c>
      <c r="I705" s="154" t="str">
        <f>IF(EXACT($F705, ""), "", VLOOKUP($F705, 'RAW EDITED All Years'!$A$2:$G$2826, 7, FALSE))</f>
        <v>Pass Without Comment</v>
      </c>
      <c r="J705" s="110"/>
      <c r="K705" s="110"/>
      <c r="L705" s="63" t="s">
        <v>14275</v>
      </c>
      <c r="N705" s="31">
        <f t="shared" si="24"/>
        <v>123000000000702</v>
      </c>
      <c r="O70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141000000000004::bigint); </v>
      </c>
      <c r="R705" s="33"/>
    </row>
    <row r="706" spans="1:18">
      <c r="A706" s="23" t="str">
        <f>IF(COUNTIF( $D$4:$D$4953, $D706 ) = 1, "", "Duplicated")</f>
        <v/>
      </c>
      <c r="B706" s="22" t="s">
        <v>29941</v>
      </c>
      <c r="C706" s="107">
        <v>141000000000004</v>
      </c>
      <c r="D706" s="108" t="str">
        <f>IF(EXACT($C706, ""), B706, CONCATENATE(VLOOKUP($C706, 'REF - InstitutionType'!$B$4:$E$103, 3, FALSE), IF(EXACT(VLOOKUP($C706, 'REF - InstitutionType'!$B$4:$E$103, 3, FALSE), ""), "", " "), $B706, "", VLOOKUP($C706, 'REF - InstitutionType'!$B$4:$E$103, 4, FALSE), IF(EXACT($E706, ""), "", " [a.k.a : "&amp;$E706&amp;"]")))</f>
        <v>PT. Farrasindo Perkasa</v>
      </c>
      <c r="E706" s="109"/>
      <c r="F706" s="63" t="s">
        <v>30591</v>
      </c>
      <c r="G706" s="154" t="str">
        <f>IF(EXACT($F706, ""), "", VLOOKUP($F706, 'RAW EDITED All Years'!$A$2:$G$2826, 5, FALSE))</f>
        <v>Transportation</v>
      </c>
      <c r="H706" s="154">
        <f>IF(EXACT($F706, ""), "", VLOOKUP($F706, 'RAW EDITED All Years'!$A$2:$G$2826, 6, FALSE))</f>
        <v>0</v>
      </c>
      <c r="I706" s="154" t="str">
        <f>IF(EXACT($F706, ""), "", VLOOKUP($F706, 'RAW EDITED All Years'!$A$2:$G$2826, 7, FALSE))</f>
        <v>Pass Without Comment</v>
      </c>
      <c r="J706" s="110"/>
      <c r="K706" s="110"/>
      <c r="L706" s="63" t="s">
        <v>14275</v>
      </c>
      <c r="N706" s="31">
        <f t="shared" si="24"/>
        <v>123000000000703</v>
      </c>
      <c r="O70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141000000000004::bigint); </v>
      </c>
      <c r="R706" s="33"/>
    </row>
    <row r="707" spans="1:18">
      <c r="A707" s="23" t="str">
        <f>IF(COUNTIF( $D$4:$D$4953, $D707 ) = 1, "", "Duplicated")</f>
        <v/>
      </c>
      <c r="B707" s="22" t="s">
        <v>11612</v>
      </c>
      <c r="C707" s="107">
        <v>141000000000004</v>
      </c>
      <c r="D707" s="108" t="str">
        <f>IF(EXACT($C707, ""), B707, CONCATENATE(VLOOKUP($C707, 'REF - InstitutionType'!$B$4:$E$103, 3, FALSE), IF(EXACT(VLOOKUP($C707, 'REF - InstitutionType'!$B$4:$E$103, 3, FALSE), ""), "", " "), $B707, "", VLOOKUP($C707, 'REF - InstitutionType'!$B$4:$E$103, 4, FALSE), IF(EXACT($E707, ""), "", " [a.k.a : "&amp;$E707&amp;"]")))</f>
        <v>PT. Fasto Mandiri Solusindo</v>
      </c>
      <c r="E707" s="109"/>
      <c r="F707" s="63" t="s">
        <v>11613</v>
      </c>
      <c r="G707" s="154" t="str">
        <f>IF(EXACT($F707, ""), "", VLOOKUP($F707, 'RAW EDITED All Years'!$A$2:$G$2826, 5, FALSE))</f>
        <v>Supplier Others</v>
      </c>
      <c r="H707" s="154" t="str">
        <f>IF(EXACT($F707, ""), "", VLOOKUP($F707, 'RAW EDITED All Years'!$A$2:$G$2826, 6, FALSE))</f>
        <v>Alat elektrical</v>
      </c>
      <c r="I707" s="154" t="str">
        <f>IF(EXACT($F707, ""), "", VLOOKUP($F707, 'RAW EDITED All Years'!$A$2:$G$2826, 7, FALSE))</f>
        <v>Supplier material Battry</v>
      </c>
      <c r="J707" s="110"/>
      <c r="K707" s="110"/>
      <c r="L707" s="63" t="s">
        <v>14275</v>
      </c>
      <c r="N707" s="31">
        <f t="shared" si="24"/>
        <v>123000000000704</v>
      </c>
      <c r="O70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141000000000004::bigint); </v>
      </c>
      <c r="R707" s="33"/>
    </row>
    <row r="708" spans="1:18">
      <c r="A708" s="23" t="str">
        <f>IF(COUNTIF( $D$4:$D$4953, $D708 ) = 1, "", "Duplicated")</f>
        <v/>
      </c>
      <c r="B708" s="22" t="s">
        <v>653</v>
      </c>
      <c r="C708" s="107">
        <v>141000000000004</v>
      </c>
      <c r="D708" s="108" t="str">
        <f>IF(EXACT($C708, ""), B708, CONCATENATE(VLOOKUP($C708, 'REF - InstitutionType'!$B$4:$E$103, 3, FALSE), IF(EXACT(VLOOKUP($C708, 'REF - InstitutionType'!$B$4:$E$103, 3, FALSE), ""), "", " "), $B708, "", VLOOKUP($C708, 'REF - InstitutionType'!$B$4:$E$103, 4, FALSE), IF(EXACT($E708, ""), "", " [a.k.a : "&amp;$E708&amp;"]")))</f>
        <v>PT. Finaco Indonesia</v>
      </c>
      <c r="E708" s="109"/>
      <c r="F708" s="63" t="s">
        <v>654</v>
      </c>
      <c r="G708" s="154" t="str">
        <f>IF(EXACT($F708, ""), "", VLOOKUP($F708, 'RAW EDITED All Years'!$A$2:$G$2826, 5, FALSE))</f>
        <v>Manufactur</v>
      </c>
      <c r="H708" s="154" t="str">
        <f>IF(EXACT($F708, ""), "", VLOOKUP($F708, 'RAW EDITED All Years'!$A$2:$G$2826, 6, FALSE))</f>
        <v>Panel Maker</v>
      </c>
      <c r="I708" s="154" t="str">
        <f>IF(EXACT($F708, ""), "", VLOOKUP($F708, 'RAW EDITED All Years'!$A$2:$G$2826, 7, FALSE))</f>
        <v>Pass Without Comment</v>
      </c>
      <c r="J708" s="110"/>
      <c r="K708" s="110"/>
      <c r="L708" s="63" t="s">
        <v>14275</v>
      </c>
      <c r="N708" s="31">
        <f t="shared" si="24"/>
        <v>123000000000705</v>
      </c>
      <c r="O70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141000000000004::bigint); </v>
      </c>
      <c r="R708" s="33"/>
    </row>
    <row r="709" spans="1:18">
      <c r="A709" s="23" t="str">
        <f>IF(COUNTIF( $D$4:$D$4953, $D709 ) = 1, "", "Duplicated")</f>
        <v/>
      </c>
      <c r="B709" s="22" t="s">
        <v>29942</v>
      </c>
      <c r="C709" s="107">
        <v>141000000000004</v>
      </c>
      <c r="D709" s="108" t="str">
        <f>IF(EXACT($C709, ""), B709, CONCATENATE(VLOOKUP($C709, 'REF - InstitutionType'!$B$4:$E$103, 3, FALSE), IF(EXACT(VLOOKUP($C709, 'REF - InstitutionType'!$B$4:$E$103, 3, FALSE), ""), "", " "), $B709, "", VLOOKUP($C709, 'REF - InstitutionType'!$B$4:$E$103, 4, FALSE), IF(EXACT($E709, ""), "", " [a.k.a : "&amp;$E709&amp;"]")))</f>
        <v>PT. Focus Cory Cargo [a.k.a : Focus Cargo]</v>
      </c>
      <c r="E709" s="109" t="s">
        <v>5100</v>
      </c>
      <c r="F709" s="63" t="s">
        <v>5101</v>
      </c>
      <c r="G709" s="154" t="str">
        <f>IF(EXACT($F709, ""), "", VLOOKUP($F709, 'RAW EDITED All Years'!$A$2:$G$2826, 5, FALSE))</f>
        <v>Transportation</v>
      </c>
      <c r="H709" s="154" t="str">
        <f>IF(EXACT($F709, ""), "", VLOOKUP($F709, 'RAW EDITED All Years'!$A$2:$G$2826, 6, FALSE))</f>
        <v>Trucking</v>
      </c>
      <c r="I709" s="154">
        <f>IF(EXACT($F709, ""), "", VLOOKUP($F709, 'RAW EDITED All Years'!$A$2:$G$2826, 7, FALSE))</f>
        <v>0</v>
      </c>
      <c r="J709" s="110"/>
      <c r="K709" s="110"/>
      <c r="L709" s="63" t="s">
        <v>14275</v>
      </c>
      <c r="N709" s="31">
        <f t="shared" si="24"/>
        <v>123000000000706</v>
      </c>
      <c r="O70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141000000000004::bigint); </v>
      </c>
      <c r="R709" s="33"/>
    </row>
    <row r="710" spans="1:18">
      <c r="A710" s="23" t="str">
        <f>IF(COUNTIF( $D$4:$D$4953, $D710 ) = 1, "", "Duplicated")</f>
        <v/>
      </c>
      <c r="B710" s="22" t="s">
        <v>21758</v>
      </c>
      <c r="C710" s="107">
        <v>141000000000004</v>
      </c>
      <c r="D710" s="108" t="str">
        <f>IF(EXACT($C710, ""), B710, CONCATENATE(VLOOKUP($C710, 'REF - InstitutionType'!$B$4:$E$103, 3, FALSE), IF(EXACT(VLOOKUP($C710, 'REF - InstitutionType'!$B$4:$E$103, 3, FALSE), ""), "", " "), $B710, "", VLOOKUP($C710, 'REF - InstitutionType'!$B$4:$E$103, 4, FALSE), IF(EXACT($E710, ""), "", " [a.k.a : "&amp;$E710&amp;"]")))</f>
        <v>PT. Formasi Sistem Internasional</v>
      </c>
      <c r="E710" s="109"/>
      <c r="F710" s="63" t="s">
        <v>18100</v>
      </c>
      <c r="G710" s="154" t="str">
        <f>IF(EXACT($F710, ""), "", VLOOKUP($F710, 'RAW EDITED All Years'!$A$2:$G$2826, 5, FALSE))</f>
        <v>Sertifikasi</v>
      </c>
      <c r="H710" s="154" t="str">
        <f>IF(EXACT($F710, ""), "", VLOOKUP($F710, 'RAW EDITED All Years'!$A$2:$G$2826, 6, FALSE))</f>
        <v>SMK3</v>
      </c>
      <c r="I710" s="154" t="str">
        <f>IF(EXACT($F710, ""), "", VLOOKUP($F710, 'RAW EDITED All Years'!$A$2:$G$2826, 7, FALSE))</f>
        <v>Jasa Perpanjang Sertifikasi K3</v>
      </c>
      <c r="J710" s="110"/>
      <c r="K710" s="110"/>
      <c r="L710" s="63" t="s">
        <v>14275</v>
      </c>
      <c r="N710" s="31">
        <f t="shared" si="24"/>
        <v>123000000000707</v>
      </c>
      <c r="O71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141000000000004::bigint); </v>
      </c>
      <c r="R710" s="33"/>
    </row>
    <row r="711" spans="1:18">
      <c r="A711" s="23" t="str">
        <f>IF(COUNTIF( $D$4:$D$4953, $D711 ) = 1, "", "Duplicated")</f>
        <v/>
      </c>
      <c r="B711" s="22" t="s">
        <v>13163</v>
      </c>
      <c r="C711" s="107">
        <v>141000000000004</v>
      </c>
      <c r="D711" s="108" t="str">
        <f>IF(EXACT($C711, ""), B711, CONCATENATE(VLOOKUP($C711, 'REF - InstitutionType'!$B$4:$E$103, 3, FALSE), IF(EXACT(VLOOKUP($C711, 'REF - InstitutionType'!$B$4:$E$103, 3, FALSE), ""), "", " "), $B711, "", VLOOKUP($C711, 'REF - InstitutionType'!$B$4:$E$103, 4, FALSE), IF(EXACT($E711, ""), "", " [a.k.a : "&amp;$E711&amp;"]")))</f>
        <v>PT. Fortuna Senjaya Abadi</v>
      </c>
      <c r="E711" s="109"/>
      <c r="F711" s="63" t="s">
        <v>13164</v>
      </c>
      <c r="G711" s="154" t="str">
        <f>IF(EXACT($F711, ""), "", VLOOKUP($F711, 'RAW EDITED All Years'!$A$2:$G$2826, 5, FALSE))</f>
        <v>Supplier</v>
      </c>
      <c r="H711" s="154" t="str">
        <f>IF(EXACT($F711, ""), "", VLOOKUP($F711, 'RAW EDITED All Years'!$A$2:$G$2826, 6, FALSE))</f>
        <v>Oli, Grease</v>
      </c>
      <c r="I711" s="154" t="str">
        <f>IF(EXACT($F711, ""), "", VLOOKUP($F711, 'RAW EDITED All Years'!$A$2:$G$2826, 7, FALSE))</f>
        <v>Supplier Olie di Cengkareng</v>
      </c>
      <c r="J711" s="110"/>
      <c r="K711" s="110"/>
      <c r="L711" s="63" t="s">
        <v>14275</v>
      </c>
      <c r="N711" s="31">
        <f t="shared" si="24"/>
        <v>123000000000708</v>
      </c>
      <c r="O71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141000000000004::bigint); </v>
      </c>
      <c r="R711" s="33"/>
    </row>
    <row r="712" spans="1:18">
      <c r="A712" s="23" t="str">
        <f>IF(COUNTIF( $D$4:$D$4953, $D712 ) = 1, "", "Duplicated")</f>
        <v/>
      </c>
      <c r="B712" s="22" t="s">
        <v>12887</v>
      </c>
      <c r="C712" s="107">
        <v>141000000000004</v>
      </c>
      <c r="D712" s="108" t="str">
        <f>IF(EXACT($C712, ""), B712, CONCATENATE(VLOOKUP($C712, 'REF - InstitutionType'!$B$4:$E$103, 3, FALSE), IF(EXACT(VLOOKUP($C712, 'REF - InstitutionType'!$B$4:$E$103, 3, FALSE), ""), "", " "), $B712, "", VLOOKUP($C712, 'REF - InstitutionType'!$B$4:$E$103, 4, FALSE), IF(EXACT($E712, ""), "", " [a.k.a : "&amp;$E712&amp;"]")))</f>
        <v>PT. Frijaya Perkasa Abadi</v>
      </c>
      <c r="E712" s="109"/>
      <c r="F712" s="63" t="s">
        <v>12888</v>
      </c>
      <c r="G712" s="154" t="str">
        <f>IF(EXACT($F712, ""), "", VLOOKUP($F712, 'RAW EDITED All Years'!$A$2:$G$2826, 5, FALSE))</f>
        <v>Distributor</v>
      </c>
      <c r="H712" s="154" t="str">
        <f>IF(EXACT($F712, ""), "", VLOOKUP($F712, 'RAW EDITED All Years'!$A$2:$G$2826, 6, FALSE))</f>
        <v>Bahan Bangunan</v>
      </c>
      <c r="I712" s="154">
        <f>IF(EXACT($F712, ""), "", VLOOKUP($F712, 'RAW EDITED All Years'!$A$2:$G$2826, 7, FALSE))</f>
        <v>0</v>
      </c>
      <c r="J712" s="110"/>
      <c r="K712" s="110"/>
      <c r="L712" s="63" t="s">
        <v>14275</v>
      </c>
      <c r="N712" s="31">
        <f t="shared" ref="N712:N775" si="26" xml:space="preserve"> N711 + IF(EXACT(O712, ""), 0, 1)</f>
        <v>123000000000709</v>
      </c>
      <c r="O712" s="32" t="str">
        <f t="shared" ref="O712:O775" si="27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141000000000004::bigint); </v>
      </c>
      <c r="R712" s="33"/>
    </row>
    <row r="713" spans="1:18">
      <c r="A713" s="23" t="str">
        <f>IF(COUNTIF( $D$4:$D$4953, $D713 ) = 1, "", "Duplicated")</f>
        <v/>
      </c>
      <c r="B713" s="22" t="s">
        <v>21808</v>
      </c>
      <c r="C713" s="107">
        <v>141000000000004</v>
      </c>
      <c r="D713" s="108" t="str">
        <f>IF(EXACT($C713, ""), B713, CONCATENATE(VLOOKUP($C713, 'REF - InstitutionType'!$B$4:$E$103, 3, FALSE), IF(EXACT(VLOOKUP($C713, 'REF - InstitutionType'!$B$4:$E$103, 3, FALSE), ""), "", " "), $B713, "", VLOOKUP($C713, 'REF - InstitutionType'!$B$4:$E$103, 4, FALSE), IF(EXACT($E713, ""), "", " [a.k.a : "&amp;$E713&amp;"]")))</f>
        <v>PT. Fumira</v>
      </c>
      <c r="E713" s="109"/>
      <c r="F713" s="63" t="s">
        <v>18102</v>
      </c>
      <c r="G713" s="154" t="str">
        <f>IF(EXACT($F713, ""), "", VLOOKUP($F713, 'RAW EDITED All Years'!$A$2:$G$2826, 5, FALSE))</f>
        <v>Manufactur</v>
      </c>
      <c r="H713" s="154" t="str">
        <f>IF(EXACT($F713, ""), "", VLOOKUP($F713, 'RAW EDITED All Years'!$A$2:$G$2826, 6, FALSE))</f>
        <v>Atap Zincalume</v>
      </c>
      <c r="I713" s="154" t="str">
        <f>IF(EXACT($F713, ""), "", VLOOKUP($F713, 'RAW EDITED All Years'!$A$2:$G$2826, 7, FALSE))</f>
        <v>-</v>
      </c>
      <c r="J713" s="110"/>
      <c r="K713" s="110"/>
      <c r="L713" s="63" t="s">
        <v>14275</v>
      </c>
      <c r="N713" s="31">
        <f t="shared" si="26"/>
        <v>123000000000710</v>
      </c>
      <c r="O7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141000000000004::bigint); </v>
      </c>
      <c r="R713" s="33"/>
    </row>
    <row r="714" spans="1:18">
      <c r="A714" s="23" t="str">
        <f>IF(COUNTIF( $D$4:$D$4953, $D714 ) = 1, "", "Duplicated")</f>
        <v/>
      </c>
      <c r="B714" s="22" t="s">
        <v>29944</v>
      </c>
      <c r="C714" s="107">
        <v>141000000000004</v>
      </c>
      <c r="D714" s="108" t="str">
        <f>IF(EXACT($C714, ""), B714, CONCATENATE(VLOOKUP($C714, 'REF - InstitutionType'!$B$4:$E$103, 3, FALSE), IF(EXACT(VLOOKUP($C714, 'REF - InstitutionType'!$B$4:$E$103, 3, FALSE), ""), "", " "), $B714, "", VLOOKUP($C714, 'REF - InstitutionType'!$B$4:$E$103, 4, FALSE), IF(EXACT($E714, ""), "", " [a.k.a : "&amp;$E714&amp;"]")))</f>
        <v>PT. Furukawa Optical Solutions Indonesia</v>
      </c>
      <c r="E714" s="109"/>
      <c r="F714" s="63" t="s">
        <v>1663</v>
      </c>
      <c r="G714" s="154" t="str">
        <f>IF(EXACT($F714, ""), "", VLOOKUP($F714, 'RAW EDITED All Years'!$A$2:$G$2826, 5, FALSE))</f>
        <v>""</v>
      </c>
      <c r="H714" s="154">
        <f>IF(EXACT($F714, ""), "", VLOOKUP($F714, 'RAW EDITED All Years'!$A$2:$G$2826, 6, FALSE))</f>
        <v>0</v>
      </c>
      <c r="I714" s="154" t="str">
        <f>IF(EXACT($F714, ""), "", VLOOKUP($F714, 'RAW EDITED All Years'!$A$2:$G$2826, 7, FALSE))</f>
        <v>Pass Without Comment</v>
      </c>
      <c r="J714" s="110"/>
      <c r="K714" s="110"/>
      <c r="L714" s="63" t="s">
        <v>14275</v>
      </c>
      <c r="N714" s="31">
        <f t="shared" si="26"/>
        <v>123000000000711</v>
      </c>
      <c r="O7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141000000000004::bigint); </v>
      </c>
      <c r="R714" s="33"/>
    </row>
    <row r="715" spans="1:18">
      <c r="A715" s="23" t="str">
        <f>IF(COUNTIF( $D$4:$D$4953, $D715 ) = 1, "", "Duplicated")</f>
        <v/>
      </c>
      <c r="B715" s="22" t="s">
        <v>29945</v>
      </c>
      <c r="C715" s="107">
        <v>141000000000004</v>
      </c>
      <c r="D715" s="108" t="str">
        <f>IF(EXACT($C715, ""), B715, CONCATENATE(VLOOKUP($C715, 'REF - InstitutionType'!$B$4:$E$103, 3, FALSE), IF(EXACT(VLOOKUP($C715, 'REF - InstitutionType'!$B$4:$E$103, 3, FALSE), ""), "", " "), $B715, "", VLOOKUP($C715, 'REF - InstitutionType'!$B$4:$E$103, 4, FALSE), IF(EXACT($E715, ""), "", " [a.k.a : "&amp;$E715&amp;"]")))</f>
        <v>PT. Gaia Kencana</v>
      </c>
      <c r="E715" s="109"/>
      <c r="F715" s="63" t="s">
        <v>18104</v>
      </c>
      <c r="G715" s="154" t="str">
        <f>IF(EXACT($F715, ""), "", VLOOKUP($F715, 'RAW EDITED All Years'!$A$2:$G$2826, 5, FALSE))</f>
        <v>Supplier Others</v>
      </c>
      <c r="H715" s="154" t="str">
        <f>IF(EXACT($F715, ""), "", VLOOKUP($F715, 'RAW EDITED All Years'!$A$2:$G$2826, 6, FALSE))</f>
        <v>Akomodasi perhotelan</v>
      </c>
      <c r="I715" s="154">
        <f>IF(EXACT($F715, ""), "", VLOOKUP($F715, 'RAW EDITED All Years'!$A$2:$G$2826, 7, FALSE))</f>
        <v>0</v>
      </c>
      <c r="J715" s="110"/>
      <c r="K715" s="110"/>
      <c r="L715" s="63" t="s">
        <v>14275</v>
      </c>
      <c r="N715" s="31">
        <f t="shared" si="26"/>
        <v>123000000000712</v>
      </c>
      <c r="O7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141000000000004::bigint); </v>
      </c>
      <c r="R715" s="33"/>
    </row>
    <row r="716" spans="1:18">
      <c r="A716" s="23" t="str">
        <f>IF(COUNTIF( $D$4:$D$4953, $D716 ) = 1, "", "Duplicated")</f>
        <v/>
      </c>
      <c r="B716" s="22" t="s">
        <v>1175</v>
      </c>
      <c r="C716" s="107">
        <v>141000000000004</v>
      </c>
      <c r="D716" s="108" t="str">
        <f>IF(EXACT($C716, ""), B716, CONCATENATE(VLOOKUP($C716, 'REF - InstitutionType'!$B$4:$E$103, 3, FALSE), IF(EXACT(VLOOKUP($C716, 'REF - InstitutionType'!$B$4:$E$103, 3, FALSE), ""), "", " "), $B716, "", VLOOKUP($C716, 'REF - InstitutionType'!$B$4:$E$103, 4, FALSE), IF(EXACT($E716, ""), "", " [a.k.a : "&amp;$E716&amp;"]")))</f>
        <v>PT. Gajah Nugraha Cakrawala</v>
      </c>
      <c r="E716" s="109"/>
      <c r="F716" s="63" t="s">
        <v>1176</v>
      </c>
      <c r="G716" s="154" t="str">
        <f>IF(EXACT($F716, ""), "", VLOOKUP($F716, 'RAW EDITED All Years'!$A$2:$G$2826, 5, FALSE))</f>
        <v>""</v>
      </c>
      <c r="H716" s="154">
        <f>IF(EXACT($F716, ""), "", VLOOKUP($F716, 'RAW EDITED All Years'!$A$2:$G$2826, 6, FALSE))</f>
        <v>0</v>
      </c>
      <c r="I716" s="154" t="str">
        <f>IF(EXACT($F716, ""), "", VLOOKUP($F716, 'RAW EDITED All Years'!$A$2:$G$2826, 7, FALSE))</f>
        <v>Pass Without Comment</v>
      </c>
      <c r="J716" s="110"/>
      <c r="K716" s="110"/>
      <c r="L716" s="63" t="s">
        <v>14275</v>
      </c>
      <c r="N716" s="31">
        <f t="shared" si="26"/>
        <v>123000000000713</v>
      </c>
      <c r="O7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141000000000004::bigint); </v>
      </c>
      <c r="R716" s="33"/>
    </row>
    <row r="717" spans="1:18">
      <c r="A717" s="23" t="str">
        <f>IF(COUNTIF( $D$4:$D$4953, $D717 ) = 1, "", "Duplicated")</f>
        <v/>
      </c>
      <c r="B717" s="22" t="s">
        <v>12673</v>
      </c>
      <c r="C717" s="107">
        <v>141000000000004</v>
      </c>
      <c r="D717" s="108" t="str">
        <f>IF(EXACT($C717, ""), B717, CONCATENATE(VLOOKUP($C717, 'REF - InstitutionType'!$B$4:$E$103, 3, FALSE), IF(EXACT(VLOOKUP($C717, 'REF - InstitutionType'!$B$4:$E$103, 3, FALSE), ""), "", " "), $B717, "", VLOOKUP($C717, 'REF - InstitutionType'!$B$4:$E$103, 4, FALSE), IF(EXACT($E717, ""), "", " [a.k.a : "&amp;$E717&amp;"]")))</f>
        <v>PT. Galvindo Ampuh</v>
      </c>
      <c r="E717" s="109"/>
      <c r="F717" s="63" t="s">
        <v>12674</v>
      </c>
      <c r="G717" s="154" t="str">
        <f>IF(EXACT($F717, ""), "", VLOOKUP($F717, 'RAW EDITED All Years'!$A$2:$G$2826, 5, FALSE))</f>
        <v>Mandor/Subcon</v>
      </c>
      <c r="H717" s="154" t="str">
        <f>IF(EXACT($F717, ""), "", VLOOKUP($F717, 'RAW EDITED All Years'!$A$2:$G$2826, 6, FALSE))</f>
        <v>Galvanizing</v>
      </c>
      <c r="I717" s="154" t="str">
        <f>IF(EXACT($F717, ""), "", VLOOKUP($F717, 'RAW EDITED All Years'!$A$2:$G$2826, 7, FALSE))</f>
        <v>Hotdip Galvanised</v>
      </c>
      <c r="J717" s="110"/>
      <c r="K717" s="110"/>
      <c r="L717" s="63" t="s">
        <v>14275</v>
      </c>
      <c r="N717" s="31">
        <f t="shared" si="26"/>
        <v>123000000000714</v>
      </c>
      <c r="O7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141000000000004::bigint); </v>
      </c>
      <c r="R717" s="33"/>
    </row>
    <row r="718" spans="1:18">
      <c r="A718" s="23" t="str">
        <f>IF(COUNTIF( $D$4:$D$4953, $D718 ) = 1, "", "Duplicated")</f>
        <v/>
      </c>
      <c r="B718" s="22" t="s">
        <v>21857</v>
      </c>
      <c r="C718" s="107">
        <v>141000000000004</v>
      </c>
      <c r="D718" s="108" t="str">
        <f>IF(EXACT($C718, ""), B718, CONCATENATE(VLOOKUP($C718, 'REF - InstitutionType'!$B$4:$E$103, 3, FALSE), IF(EXACT(VLOOKUP($C718, 'REF - InstitutionType'!$B$4:$E$103, 3, FALSE), ""), "", " "), $B718, "", VLOOKUP($C718, 'REF - InstitutionType'!$B$4:$E$103, 4, FALSE), IF(EXACT($E718, ""), "", " [a.k.a : "&amp;$E718&amp;"]")))</f>
        <v>PT. Galvindo Intiselaras</v>
      </c>
      <c r="E718" s="109"/>
      <c r="F718" s="63" t="s">
        <v>18108</v>
      </c>
      <c r="G718" s="154" t="str">
        <f>IF(EXACT($F718, ""), "", VLOOKUP($F718, 'RAW EDITED All Years'!$A$2:$G$2826, 5, FALSE))</f>
        <v>Pabrik</v>
      </c>
      <c r="H718" s="154" t="str">
        <f>IF(EXACT($F718, ""), "", VLOOKUP($F718, 'RAW EDITED All Years'!$A$2:$G$2826, 6, FALSE))</f>
        <v>Galvanizing</v>
      </c>
      <c r="I718" s="154" t="str">
        <f>IF(EXACT($F718, ""), "", VLOOKUP($F718, 'RAW EDITED All Years'!$A$2:$G$2826, 7, FALSE))</f>
        <v>Pabrik Hot Dip Galvanize (HDG) untuk material kabel trench</v>
      </c>
      <c r="J718" s="110"/>
      <c r="K718" s="110"/>
      <c r="L718" s="63" t="s">
        <v>14275</v>
      </c>
      <c r="N718" s="31">
        <f t="shared" si="26"/>
        <v>123000000000715</v>
      </c>
      <c r="O7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141000000000004::bigint); </v>
      </c>
      <c r="R718" s="33"/>
    </row>
    <row r="719" spans="1:18">
      <c r="A719" s="23" t="str">
        <f>IF(COUNTIF( $D$4:$D$4953, $D719 ) = 1, "", "Duplicated")</f>
        <v/>
      </c>
      <c r="B719" s="22" t="s">
        <v>29947</v>
      </c>
      <c r="C719" s="107">
        <v>141000000000004</v>
      </c>
      <c r="D719" s="108" t="str">
        <f>IF(EXACT($C719, ""), B719, CONCATENATE(VLOOKUP($C719, 'REF - InstitutionType'!$B$4:$E$103, 3, FALSE), IF(EXACT(VLOOKUP($C719, 'REF - InstitutionType'!$B$4:$E$103, 3, FALSE), ""), "", " "), $B719, "", VLOOKUP($C719, 'REF - InstitutionType'!$B$4:$E$103, 4, FALSE), IF(EXACT($E719, ""), "", " [a.k.a : "&amp;$E719&amp;"]")))</f>
        <v>PT. Gateway Container Line [a.k.a : GCL Indonesia]</v>
      </c>
      <c r="E719" s="109" t="s">
        <v>29951</v>
      </c>
      <c r="F719" s="63" t="s">
        <v>16276</v>
      </c>
      <c r="G719" s="154" t="str">
        <f>IF(EXACT($F719, ""), "", VLOOKUP($F719, 'RAW EDITED All Years'!$A$2:$G$2826, 5, FALSE))</f>
        <v>Freight Forwarder</v>
      </c>
      <c r="H719" s="154" t="str">
        <f>IF(EXACT($F719, ""), "", VLOOKUP($F719, 'RAW EDITED All Years'!$A$2:$G$2826, 6, FALSE))</f>
        <v>Forwarder Import</v>
      </c>
      <c r="I719" s="154" t="str">
        <f>IF(EXACT($F719, ""), "", VLOOKUP($F719, 'RAW EDITED All Years'!$A$2:$G$2826, 7, FALSE))</f>
        <v xml:space="preserve">Jasa Custom Clearance Material Improt </v>
      </c>
      <c r="J719" s="110"/>
      <c r="K719" s="110"/>
      <c r="L719" s="63" t="s">
        <v>14275</v>
      </c>
      <c r="N719" s="31">
        <f t="shared" si="26"/>
        <v>123000000000716</v>
      </c>
      <c r="O7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719" s="33"/>
    </row>
    <row r="720" spans="1:18">
      <c r="A720" s="23" t="str">
        <f>IF(COUNTIF( $D$4:$D$4953, $D720 ) = 1, "", "Duplicated")</f>
        <v/>
      </c>
      <c r="B720" s="22" t="s">
        <v>29948</v>
      </c>
      <c r="C720" s="107">
        <v>141000000000004</v>
      </c>
      <c r="D720" s="108" t="str">
        <f>IF(EXACT($C720, ""), B720, CONCATENATE(VLOOKUP($C720, 'REF - InstitutionType'!$B$4:$E$103, 3, FALSE), IF(EXACT(VLOOKUP($C720, 'REF - InstitutionType'!$B$4:$E$103, 3, FALSE), ""), "", " "), $B720, "", VLOOKUP($C720, 'REF - InstitutionType'!$B$4:$E$103, 4, FALSE), IF(EXACT($E720, ""), "", " [a.k.a : "&amp;$E720&amp;"]")))</f>
        <v>PT. GED Lintas Indonesia [a.k.a : Garuda Express Delivery]</v>
      </c>
      <c r="E720" s="109" t="s">
        <v>29950</v>
      </c>
      <c r="F720" s="63" t="s">
        <v>2786</v>
      </c>
      <c r="G720" s="154" t="str">
        <f>IF(EXACT($F720, ""), "", VLOOKUP($F720, 'RAW EDITED All Years'!$A$2:$G$2826, 5, FALSE))</f>
        <v>Transp</v>
      </c>
      <c r="H720" s="154">
        <f>IF(EXACT($F720, ""), "", VLOOKUP($F720, 'RAW EDITED All Years'!$A$2:$G$2826, 6, FALSE))</f>
        <v>0</v>
      </c>
      <c r="I720" s="154" t="str">
        <f>IF(EXACT($F720, ""), "", VLOOKUP($F720, 'RAW EDITED All Years'!$A$2:$G$2826, 7, FALSE))</f>
        <v>Pass Without Comment</v>
      </c>
      <c r="J720" s="110"/>
      <c r="K720" s="110"/>
      <c r="L720" s="63" t="s">
        <v>14275</v>
      </c>
      <c r="N720" s="31">
        <f t="shared" si="26"/>
        <v>123000000000717</v>
      </c>
      <c r="O72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141000000000004::bigint); </v>
      </c>
      <c r="R720" s="33"/>
    </row>
    <row r="721" spans="1:18">
      <c r="A721" s="23" t="str">
        <f>IF(COUNTIF( $D$4:$D$4953, $D721 ) = 1, "", "Duplicated")</f>
        <v/>
      </c>
      <c r="B721" s="22" t="s">
        <v>4765</v>
      </c>
      <c r="C721" s="107">
        <v>141000000000004</v>
      </c>
      <c r="D721" s="108" t="str">
        <f>IF(EXACT($C721, ""), B721, CONCATENATE(VLOOKUP($C721, 'REF - InstitutionType'!$B$4:$E$103, 3, FALSE), IF(EXACT(VLOOKUP($C721, 'REF - InstitutionType'!$B$4:$E$103, 3, FALSE), ""), "", " "), $B721, "", VLOOKUP($C721, 'REF - InstitutionType'!$B$4:$E$103, 4, FALSE), IF(EXACT($E721, ""), "", " [a.k.a : "&amp;$E721&amp;"]")))</f>
        <v>PT. Gedung Bank EXIM</v>
      </c>
      <c r="E721" s="109"/>
      <c r="F721" s="63" t="s">
        <v>4766</v>
      </c>
      <c r="G721" s="154" t="str">
        <f>IF(EXACT($F721, ""), "", VLOOKUP($F721, 'RAW EDITED All Years'!$A$2:$G$2826, 5, FALSE))</f>
        <v>Supplier Others</v>
      </c>
      <c r="H721" s="154" t="str">
        <f>IF(EXACT($F721, ""), "", VLOOKUP($F721, 'RAW EDITED All Years'!$A$2:$G$2826, 6, FALSE))</f>
        <v>General</v>
      </c>
      <c r="I721" s="154" t="str">
        <f>IF(EXACT($F721, ""), "", VLOOKUP($F721, 'RAW EDITED All Years'!$A$2:$G$2826, 7, FALSE))</f>
        <v>Pass Without Comment</v>
      </c>
      <c r="J721" s="110"/>
      <c r="K721" s="110"/>
      <c r="L721" s="63" t="s">
        <v>14275</v>
      </c>
      <c r="N721" s="31">
        <f t="shared" si="26"/>
        <v>123000000000718</v>
      </c>
      <c r="O72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141000000000004::bigint); </v>
      </c>
      <c r="R721" s="33"/>
    </row>
    <row r="722" spans="1:18">
      <c r="A722" s="23" t="str">
        <f>IF(COUNTIF( $D$4:$D$4953, $D722 ) = 1, "", "Duplicated")</f>
        <v/>
      </c>
      <c r="B722" s="22" t="s">
        <v>29949</v>
      </c>
      <c r="C722" s="107">
        <v>141000000000004</v>
      </c>
      <c r="D722" s="108" t="str">
        <f>IF(EXACT($C722, ""), B722, CONCATENATE(VLOOKUP($C722, 'REF - InstitutionType'!$B$4:$E$103, 3, FALSE), IF(EXACT(VLOOKUP($C722, 'REF - InstitutionType'!$B$4:$E$103, 3, FALSE), ""), "", " "), $B722, "", VLOOKUP($C722, 'REF - InstitutionType'!$B$4:$E$103, 4, FALSE), IF(EXACT($E722, ""), "", " [a.k.a : "&amp;$E722&amp;"]")))</f>
        <v>PT. Gema Bangun Prona Perkasa</v>
      </c>
      <c r="E722" s="109"/>
      <c r="F722" s="63" t="s">
        <v>1796</v>
      </c>
      <c r="G722" s="154" t="str">
        <f>IF(EXACT($F722, ""), "", VLOOKUP($F722, 'RAW EDITED All Years'!$A$2:$G$2826, 5, FALSE))</f>
        <v>""</v>
      </c>
      <c r="H722" s="154">
        <f>IF(EXACT($F722, ""), "", VLOOKUP($F722, 'RAW EDITED All Years'!$A$2:$G$2826, 6, FALSE))</f>
        <v>0</v>
      </c>
      <c r="I722" s="154" t="str">
        <f>IF(EXACT($F722, ""), "", VLOOKUP($F722, 'RAW EDITED All Years'!$A$2:$G$2826, 7, FALSE))</f>
        <v>Pass Without Comment</v>
      </c>
      <c r="J722" s="110"/>
      <c r="K722" s="110"/>
      <c r="L722" s="63" t="s">
        <v>14275</v>
      </c>
      <c r="N722" s="31">
        <f t="shared" si="26"/>
        <v>123000000000719</v>
      </c>
      <c r="O7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141000000000004::bigint); </v>
      </c>
      <c r="R722" s="33"/>
    </row>
    <row r="723" spans="1:18">
      <c r="A723" s="23" t="str">
        <f>IF(COUNTIF( $D$4:$D$4953, $D723 ) = 1, "", "Duplicated")</f>
        <v/>
      </c>
      <c r="B723" s="22" t="s">
        <v>1302</v>
      </c>
      <c r="C723" s="107">
        <v>141000000000004</v>
      </c>
      <c r="D723" s="108" t="str">
        <f>IF(EXACT($C723, ""), B723, CONCATENATE(VLOOKUP($C723, 'REF - InstitutionType'!$B$4:$E$103, 3, FALSE), IF(EXACT(VLOOKUP($C723, 'REF - InstitutionType'!$B$4:$E$103, 3, FALSE), ""), "", " "), $B723, "", VLOOKUP($C723, 'REF - InstitutionType'!$B$4:$E$103, 4, FALSE), IF(EXACT($E723, ""), "", " [a.k.a : "&amp;$E723&amp;"]")))</f>
        <v>PT. Gema Persada Indoteknik</v>
      </c>
      <c r="E723" s="109"/>
      <c r="F723" s="63" t="s">
        <v>1303</v>
      </c>
      <c r="G723" s="154" t="str">
        <f>IF(EXACT($F723, ""), "", VLOOKUP($F723, 'RAW EDITED All Years'!$A$2:$G$2826, 5, FALSE))</f>
        <v>Supplier</v>
      </c>
      <c r="H723" s="154" t="str">
        <f>IF(EXACT($F723, ""), "", VLOOKUP($F723, 'RAW EDITED All Years'!$A$2:$G$2826, 6, FALSE))</f>
        <v>Pipa</v>
      </c>
      <c r="I723" s="154" t="str">
        <f>IF(EXACT($F723, ""), "", VLOOKUP($F723, 'RAW EDITED All Years'!$A$2:$G$2826, 7, FALSE))</f>
        <v>Supplier Pipa besi dan PVC</v>
      </c>
      <c r="J723" s="110"/>
      <c r="K723" s="110"/>
      <c r="L723" s="63" t="s">
        <v>14275</v>
      </c>
      <c r="N723" s="31">
        <f t="shared" si="26"/>
        <v>123000000000720</v>
      </c>
      <c r="O7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141000000000004::bigint); </v>
      </c>
      <c r="R723" s="33"/>
    </row>
    <row r="724" spans="1:18">
      <c r="A724" s="23" t="str">
        <f>IF(COUNTIF( $D$4:$D$4953, $D724 ) = 1, "", "Duplicated")</f>
        <v/>
      </c>
      <c r="B724" s="22" t="s">
        <v>6431</v>
      </c>
      <c r="C724" s="107">
        <v>141000000000004</v>
      </c>
      <c r="D724" s="108" t="str">
        <f>IF(EXACT($C724, ""), B724, CONCATENATE(VLOOKUP($C724, 'REF - InstitutionType'!$B$4:$E$103, 3, FALSE), IF(EXACT(VLOOKUP($C724, 'REF - InstitutionType'!$B$4:$E$103, 3, FALSE), ""), "", " "), $B724, "", VLOOKUP($C724, 'REF - InstitutionType'!$B$4:$E$103, 4, FALSE), IF(EXACT($E724, ""), "", " [a.k.a : "&amp;$E724&amp;"]")))</f>
        <v>PT. Gemilang Sinar Transport</v>
      </c>
      <c r="E724" s="109"/>
      <c r="F724" s="63" t="s">
        <v>6432</v>
      </c>
      <c r="G724" s="154" t="str">
        <f>IF(EXACT($F724, ""), "", VLOOKUP($F724, 'RAW EDITED All Years'!$A$2:$G$2826, 5, FALSE))</f>
        <v>Transportation</v>
      </c>
      <c r="H724" s="154" t="str">
        <f>IF(EXACT($F724, ""), "", VLOOKUP($F724, 'RAW EDITED All Years'!$A$2:$G$2826, 6, FALSE))</f>
        <v>Trucking</v>
      </c>
      <c r="I724" s="154" t="str">
        <f>IF(EXACT($F724, ""), "", VLOOKUP($F724, 'RAW EDITED All Years'!$A$2:$G$2826, 7, FALSE))</f>
        <v>Transporter baru spealisasi trucking ke Medan dan Jawa</v>
      </c>
      <c r="J724" s="110"/>
      <c r="K724" s="110"/>
      <c r="L724" s="63" t="s">
        <v>14275</v>
      </c>
      <c r="N724" s="31">
        <f t="shared" si="26"/>
        <v>123000000000721</v>
      </c>
      <c r="O7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141000000000004::bigint); </v>
      </c>
      <c r="R724" s="33"/>
    </row>
    <row r="725" spans="1:18">
      <c r="A725" s="23" t="str">
        <f>IF(COUNTIF( $D$4:$D$4953, $D725 ) = 1, "", "Duplicated")</f>
        <v/>
      </c>
      <c r="B725" s="22" t="s">
        <v>21927</v>
      </c>
      <c r="C725" s="107">
        <v>141000000000004</v>
      </c>
      <c r="D725" s="108" t="str">
        <f>IF(EXACT($C725, ""), B725, CONCATENATE(VLOOKUP($C725, 'REF - InstitutionType'!$B$4:$E$103, 3, FALSE), IF(EXACT(VLOOKUP($C725, 'REF - InstitutionType'!$B$4:$E$103, 3, FALSE), ""), "", " "), $B725, "", VLOOKUP($C725, 'REF - InstitutionType'!$B$4:$E$103, 4, FALSE), IF(EXACT($E725, ""), "", " [a.k.a : "&amp;$E725&amp;"]")))</f>
        <v>PT. Geo Sarana Guna</v>
      </c>
      <c r="E725" s="109"/>
      <c r="F725" s="63" t="s">
        <v>18111</v>
      </c>
      <c r="G725" s="154" t="str">
        <f>IF(EXACT($F725, ""), "", VLOOKUP($F725, 'RAW EDITED All Years'!$A$2:$G$2826, 5, FALSE))</f>
        <v>Survey</v>
      </c>
      <c r="H725" s="154" t="str">
        <f>IF(EXACT($F725, ""), "", VLOOKUP($F725, 'RAW EDITED All Years'!$A$2:$G$2826, 6, FALSE))</f>
        <v>Survey</v>
      </c>
      <c r="I725" s="154" t="str">
        <f>IF(EXACT($F725, ""), "", VLOOKUP($F725, 'RAW EDITED All Years'!$A$2:$G$2826, 7, FALSE))</f>
        <v>Tophography survey, Site Acquisition, Long Profile Transmission</v>
      </c>
      <c r="J725" s="110"/>
      <c r="K725" s="110"/>
      <c r="L725" s="63" t="s">
        <v>14275</v>
      </c>
      <c r="N725" s="31">
        <f t="shared" si="26"/>
        <v>123000000000722</v>
      </c>
      <c r="O7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141000000000004::bigint); </v>
      </c>
      <c r="R725" s="33"/>
    </row>
    <row r="726" spans="1:18">
      <c r="A726" s="23" t="str">
        <f>IF(COUNTIF( $D$4:$D$4953, $D726 ) = 1, "", "Duplicated")</f>
        <v/>
      </c>
      <c r="B726" s="22" t="s">
        <v>9312</v>
      </c>
      <c r="C726" s="107">
        <v>141000000000004</v>
      </c>
      <c r="D726" s="108" t="str">
        <f>IF(EXACT($C726, ""), B726, CONCATENATE(VLOOKUP($C726, 'REF - InstitutionType'!$B$4:$E$103, 3, FALSE), IF(EXACT(VLOOKUP($C726, 'REF - InstitutionType'!$B$4:$E$103, 3, FALSE), ""), "", " "), $B726, "", VLOOKUP($C726, 'REF - InstitutionType'!$B$4:$E$103, 4, FALSE), IF(EXACT($E726, ""), "", " [a.k.a : "&amp;$E726&amp;"]")))</f>
        <v>PT. Geodis Wilson Indonesia</v>
      </c>
      <c r="E726" s="109"/>
      <c r="F726" s="63" t="s">
        <v>9313</v>
      </c>
      <c r="G726" s="154" t="str">
        <f>IF(EXACT($F726, ""), "", VLOOKUP($F726, 'RAW EDITED All Years'!$A$2:$G$2826, 5, FALSE))</f>
        <v>Supplier Others</v>
      </c>
      <c r="H726" s="154" t="str">
        <f>IF(EXACT($F726, ""), "", VLOOKUP($F726, 'RAW EDITED All Years'!$A$2:$G$2826, 6, FALSE))</f>
        <v>Trucking</v>
      </c>
      <c r="I726" s="154" t="str">
        <f>IF(EXACT($F726, ""), "", VLOOKUP($F726, 'RAW EDITED All Years'!$A$2:$G$2826, 7, FALSE))</f>
        <v>Jasa PPJK &amp; Ekspedisi</v>
      </c>
      <c r="J726" s="110"/>
      <c r="K726" s="110"/>
      <c r="L726" s="63" t="s">
        <v>14275</v>
      </c>
      <c r="N726" s="31">
        <f t="shared" si="26"/>
        <v>123000000000723</v>
      </c>
      <c r="O72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141000000000004::bigint); </v>
      </c>
      <c r="R726" s="33"/>
    </row>
    <row r="727" spans="1:18">
      <c r="A727" s="23" t="str">
        <f>IF(COUNTIF( $D$4:$D$4953, $D727 ) = 1, "", "Duplicated")</f>
        <v/>
      </c>
      <c r="B727" s="22" t="s">
        <v>1279</v>
      </c>
      <c r="C727" s="107">
        <v>141000000000004</v>
      </c>
      <c r="D727" s="108" t="str">
        <f>IF(EXACT($C727, ""), B727, CONCATENATE(VLOOKUP($C727, 'REF - InstitutionType'!$B$4:$E$103, 3, FALSE), IF(EXACT(VLOOKUP($C727, 'REF - InstitutionType'!$B$4:$E$103, 3, FALSE), ""), "", " "), $B727, "", VLOOKUP($C727, 'REF - InstitutionType'!$B$4:$E$103, 4, FALSE), IF(EXACT($E727, ""), "", " [a.k.a : "&amp;$E727&amp;"]")))</f>
        <v>PT. Geohas Utama Indonesia</v>
      </c>
      <c r="E727" s="109"/>
      <c r="F727" s="63" t="s">
        <v>1280</v>
      </c>
      <c r="G727" s="154" t="str">
        <f>IF(EXACT($F727, ""), "", VLOOKUP($F727, 'RAW EDITED All Years'!$A$2:$G$2826, 5, FALSE))</f>
        <v>""</v>
      </c>
      <c r="H727" s="154">
        <f>IF(EXACT($F727, ""), "", VLOOKUP($F727, 'RAW EDITED All Years'!$A$2:$G$2826, 6, FALSE))</f>
        <v>0</v>
      </c>
      <c r="I727" s="154" t="str">
        <f>IF(EXACT($F727, ""), "", VLOOKUP($F727, 'RAW EDITED All Years'!$A$2:$G$2826, 7, FALSE))</f>
        <v>Pass Without Comment</v>
      </c>
      <c r="J727" s="110"/>
      <c r="K727" s="110"/>
      <c r="L727" s="63" t="s">
        <v>14275</v>
      </c>
      <c r="N727" s="31">
        <f t="shared" si="26"/>
        <v>123000000000724</v>
      </c>
      <c r="O72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141000000000004::bigint); </v>
      </c>
      <c r="R727" s="33"/>
    </row>
    <row r="728" spans="1:18">
      <c r="A728" s="23" t="str">
        <f>IF(COUNTIF( $D$4:$D$4953, $D728 ) = 1, "", "Duplicated")</f>
        <v/>
      </c>
      <c r="B728" s="22" t="s">
        <v>29955</v>
      </c>
      <c r="C728" s="107">
        <v>141000000000004</v>
      </c>
      <c r="D728" s="108" t="str">
        <f>IF(EXACT($C728, ""), B728, CONCATENATE(VLOOKUP($C728, 'REF - InstitutionType'!$B$4:$E$103, 3, FALSE), IF(EXACT(VLOOKUP($C728, 'REF - InstitutionType'!$B$4:$E$103, 3, FALSE), ""), "", " "), $B728, "", VLOOKUP($C728, 'REF - InstitutionType'!$B$4:$E$103, 4, FALSE), IF(EXACT($E728, ""), "", " [a.k.a : "&amp;$E728&amp;"]")))</f>
        <v>PT. Gerak Puncaklancar</v>
      </c>
      <c r="E728" s="109"/>
      <c r="F728" s="63" t="s">
        <v>664</v>
      </c>
      <c r="G728" s="154" t="str">
        <f>IF(EXACT($F728, ""), "", VLOOKUP($F728, 'RAW EDITED All Years'!$A$2:$G$2826, 5, FALSE))</f>
        <v>Supplier Others</v>
      </c>
      <c r="H728" s="154" t="str">
        <f>IF(EXACT($F728, ""), "", VLOOKUP($F728, 'RAW EDITED All Years'!$A$2:$G$2826, 6, FALSE))</f>
        <v>Overhead</v>
      </c>
      <c r="I728" s="154" t="str">
        <f>IF(EXACT($F728, ""), "", VLOOKUP($F728, 'RAW EDITED All Years'!$A$2:$G$2826, 7, FALSE))</f>
        <v>Pass Without Comment</v>
      </c>
      <c r="J728" s="110"/>
      <c r="K728" s="110"/>
      <c r="L728" s="63" t="s">
        <v>14275</v>
      </c>
      <c r="N728" s="31">
        <f t="shared" si="26"/>
        <v>123000000000725</v>
      </c>
      <c r="O72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141000000000004::bigint); </v>
      </c>
      <c r="R728" s="33"/>
    </row>
    <row r="729" spans="1:18">
      <c r="A729" s="23" t="str">
        <f>IF(COUNTIF( $D$4:$D$4953, $D729 ) = 1, "", "Duplicated")</f>
        <v/>
      </c>
      <c r="B729" s="22" t="s">
        <v>6453</v>
      </c>
      <c r="C729" s="107">
        <v>141000000000004</v>
      </c>
      <c r="D729" s="108" t="str">
        <f>IF(EXACT($C729, ""), B729, CONCATENATE(VLOOKUP($C729, 'REF - InstitutionType'!$B$4:$E$103, 3, FALSE), IF(EXACT(VLOOKUP($C729, 'REF - InstitutionType'!$B$4:$E$103, 3, FALSE), ""), "", " "), $B729, "", VLOOKUP($C729, 'REF - InstitutionType'!$B$4:$E$103, 4, FALSE), IF(EXACT($E729, ""), "", " [a.k.a : "&amp;$E729&amp;"]")))</f>
        <v>PT. Gerbang Winas Utama</v>
      </c>
      <c r="E729" s="109"/>
      <c r="F729" s="63" t="s">
        <v>6454</v>
      </c>
      <c r="G729" s="154" t="str">
        <f>IF(EXACT($F729, ""), "", VLOOKUP($F729, 'RAW EDITED All Years'!$A$2:$G$2826, 5, FALSE))</f>
        <v>Supplier Others</v>
      </c>
      <c r="H729" s="154" t="str">
        <f>IF(EXACT($F729, ""), "", VLOOKUP($F729, 'RAW EDITED All Years'!$A$2:$G$2826, 6, FALSE))</f>
        <v>Overhead</v>
      </c>
      <c r="I729" s="154" t="str">
        <f>IF(EXACT($F729, ""), "", VLOOKUP($F729, 'RAW EDITED All Years'!$A$2:$G$2826, 7, FALSE))</f>
        <v>Cubical Toilet</v>
      </c>
      <c r="J729" s="110"/>
      <c r="K729" s="110"/>
      <c r="L729" s="63" t="s">
        <v>14275</v>
      </c>
      <c r="N729" s="31">
        <f t="shared" si="26"/>
        <v>123000000000726</v>
      </c>
      <c r="O72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141000000000004::bigint); </v>
      </c>
      <c r="R729" s="33"/>
    </row>
    <row r="730" spans="1:18">
      <c r="A730" s="23" t="str">
        <f>IF(COUNTIF( $D$4:$D$4953, $D730 ) = 1, "", "Duplicated")</f>
        <v/>
      </c>
      <c r="B730" s="22" t="s">
        <v>29956</v>
      </c>
      <c r="C730" s="107">
        <v>141000000000004</v>
      </c>
      <c r="D730" s="108" t="str">
        <f>IF(EXACT($C730, ""), B730, CONCATENATE(VLOOKUP($C730, 'REF - InstitutionType'!$B$4:$E$103, 3, FALSE), IF(EXACT(VLOOKUP($C730, 'REF - InstitutionType'!$B$4:$E$103, 3, FALSE), ""), "", " "), $B730, "", VLOOKUP($C730, 'REF - InstitutionType'!$B$4:$E$103, 4, FALSE), IF(EXACT($E730, ""), "", " [a.k.a : "&amp;$E730&amp;"]")))</f>
        <v>PT. Ghaniy Ekspres Trans</v>
      </c>
      <c r="E730" s="109"/>
      <c r="F730" s="63" t="s">
        <v>30724</v>
      </c>
      <c r="G730" s="154" t="str">
        <f>IF(EXACT($F730, ""), "", VLOOKUP($F730, 'RAW EDITED All Years'!$A$2:$G$2826, 5, FALSE))</f>
        <v>Transportation</v>
      </c>
      <c r="H730" s="154" t="str">
        <f>IF(EXACT($F730, ""), "", VLOOKUP($F730, 'RAW EDITED All Years'!$A$2:$G$2826, 6, FALSE))</f>
        <v>Alat Berat</v>
      </c>
      <c r="I730" s="154" t="str">
        <f>IF(EXACT($F730, ""), "", VLOOKUP($F730, 'RAW EDITED All Years'!$A$2:$G$2826, 7, FALSE))</f>
        <v>Calon transportir Kabel ADSS Jateng</v>
      </c>
      <c r="J730" s="110"/>
      <c r="K730" s="110"/>
      <c r="L730" s="63" t="s">
        <v>14275</v>
      </c>
      <c r="N730" s="31">
        <f t="shared" si="26"/>
        <v>123000000000727</v>
      </c>
      <c r="O73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141000000000004::bigint); </v>
      </c>
      <c r="R730" s="33"/>
    </row>
    <row r="731" spans="1:18">
      <c r="A731" s="23" t="str">
        <f>IF(COUNTIF( $D$4:$D$4953, $D731 ) = 1, "", "Duplicated")</f>
        <v/>
      </c>
      <c r="B731" s="22" t="s">
        <v>29952</v>
      </c>
      <c r="C731" s="107">
        <v>141000000000004</v>
      </c>
      <c r="D731" s="108" t="str">
        <f>IF(EXACT($C731, ""), B731, CONCATENATE(VLOOKUP($C731, 'REF - InstitutionType'!$B$4:$E$103, 3, FALSE), IF(EXACT(VLOOKUP($C731, 'REF - InstitutionType'!$B$4:$E$103, 3, FALSE), ""), "", " "), $B731, "", VLOOKUP($C731, 'REF - InstitutionType'!$B$4:$E$103, 4, FALSE), IF(EXACT($E731, ""), "", " [a.k.a : "&amp;$E731&amp;"]")))</f>
        <v>PT. GIS Global</v>
      </c>
      <c r="E731" s="109"/>
      <c r="F731" s="63" t="s">
        <v>18112</v>
      </c>
      <c r="G731" s="154" t="str">
        <f>IF(EXACT($F731, ""), "", VLOOKUP($F731, 'RAW EDITED All Years'!$A$2:$G$2826, 5, FALSE))</f>
        <v>Supplier</v>
      </c>
      <c r="H731" s="154" t="str">
        <f>IF(EXACT($F731, ""), "", VLOOKUP($F731, 'RAW EDITED All Years'!$A$2:$G$2826, 6, FALSE))</f>
        <v>Alat Berat</v>
      </c>
      <c r="I731" s="154" t="str">
        <f>IF(EXACT($F731, ""), "", VLOOKUP($F731, 'RAW EDITED All Years'!$A$2:$G$2826, 7, FALSE))</f>
        <v xml:space="preserve">Pengadaan Kompresor </v>
      </c>
      <c r="J731" s="110"/>
      <c r="K731" s="110"/>
      <c r="L731" s="63" t="s">
        <v>14275</v>
      </c>
      <c r="N731" s="31">
        <f t="shared" si="26"/>
        <v>123000000000728</v>
      </c>
      <c r="O73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141000000000004::bigint); </v>
      </c>
      <c r="R731" s="33"/>
    </row>
    <row r="732" spans="1:18">
      <c r="A732" s="23" t="str">
        <f>IF(COUNTIF( $D$4:$D$4953, $D732 ) = 1, "", "Duplicated")</f>
        <v/>
      </c>
      <c r="B732" s="22" t="s">
        <v>13099</v>
      </c>
      <c r="C732" s="107">
        <v>141000000000004</v>
      </c>
      <c r="D732" s="108" t="str">
        <f>IF(EXACT($C732, ""), B732, CONCATENATE(VLOOKUP($C732, 'REF - InstitutionType'!$B$4:$E$103, 3, FALSE), IF(EXACT(VLOOKUP($C732, 'REF - InstitutionType'!$B$4:$E$103, 3, FALSE), ""), "", " "), $B732, "", VLOOKUP($C732, 'REF - InstitutionType'!$B$4:$E$103, 4, FALSE), IF(EXACT($E732, ""), "", " [a.k.a : "&amp;$E732&amp;"]")))</f>
        <v>PT. Gitareksa Dinamika</v>
      </c>
      <c r="E732" s="109"/>
      <c r="F732" s="63" t="s">
        <v>13100</v>
      </c>
      <c r="G732" s="154" t="str">
        <f>IF(EXACT($F732, ""), "", VLOOKUP($F732, 'RAW EDITED All Years'!$A$2:$G$2826, 5, FALSE))</f>
        <v>Supplier Others</v>
      </c>
      <c r="H732" s="154" t="str">
        <f>IF(EXACT($F732, ""), "", VLOOKUP($F732, 'RAW EDITED All Years'!$A$2:$G$2826, 6, FALSE))</f>
        <v>Alat, Mesin dan suku cadang</v>
      </c>
      <c r="I732" s="154" t="str">
        <f>IF(EXACT($F732, ""), "", VLOOKUP($F732, 'RAW EDITED All Years'!$A$2:$G$2826, 7, FALSE))</f>
        <v>Supplier / Distributor mesin Dongfeng</v>
      </c>
      <c r="J732" s="110"/>
      <c r="K732" s="110"/>
      <c r="L732" s="63" t="s">
        <v>14275</v>
      </c>
      <c r="N732" s="31">
        <f t="shared" si="26"/>
        <v>123000000000729</v>
      </c>
      <c r="O73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141000000000004::bigint); </v>
      </c>
      <c r="R732" s="33"/>
    </row>
    <row r="733" spans="1:18">
      <c r="A733" s="23" t="str">
        <f>IF(COUNTIF( $D$4:$D$4953, $D733 ) = 1, "", "Duplicated")</f>
        <v/>
      </c>
      <c r="B733" s="22" t="s">
        <v>5025</v>
      </c>
      <c r="C733" s="107">
        <v>141000000000004</v>
      </c>
      <c r="D733" s="108" t="str">
        <f>IF(EXACT($C733, ""), B733, CONCATENATE(VLOOKUP($C733, 'REF - InstitutionType'!$B$4:$E$103, 3, FALSE), IF(EXACT(VLOOKUP($C733, 'REF - InstitutionType'!$B$4:$E$103, 3, FALSE), ""), "", " "), $B733, "", VLOOKUP($C733, 'REF - InstitutionType'!$B$4:$E$103, 4, FALSE), IF(EXACT($E733, ""), "", " [a.k.a : "&amp;$E733&amp;"]")))</f>
        <v>PT. Global Cakrawala Teknik</v>
      </c>
      <c r="E733" s="109"/>
      <c r="F733" s="63" t="s">
        <v>5026</v>
      </c>
      <c r="G733" s="154" t="str">
        <f>IF(EXACT($F733, ""), "", VLOOKUP($F733, 'RAW EDITED All Years'!$A$2:$G$2826, 5, FALSE))</f>
        <v>Supplier Material RF</v>
      </c>
      <c r="H733" s="154" t="str">
        <f>IF(EXACT($F733, ""), "", VLOOKUP($F733, 'RAW EDITED All Years'!$A$2:$G$2826, 6, FALSE))</f>
        <v>Material RF</v>
      </c>
      <c r="I733" s="154">
        <f>IF(EXACT($F733, ""), "", VLOOKUP($F733, 'RAW EDITED All Years'!$A$2:$G$2826, 7, FALSE))</f>
        <v>0</v>
      </c>
      <c r="J733" s="110"/>
      <c r="K733" s="110"/>
      <c r="L733" s="63" t="s">
        <v>14275</v>
      </c>
      <c r="N733" s="31">
        <f t="shared" si="26"/>
        <v>123000000000730</v>
      </c>
      <c r="O73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141000000000004::bigint); </v>
      </c>
      <c r="R733" s="33"/>
    </row>
    <row r="734" spans="1:18">
      <c r="A734" s="23" t="str">
        <f>IF(COUNTIF( $D$4:$D$4953, $D734 ) = 1, "", "Duplicated")</f>
        <v/>
      </c>
      <c r="B734" s="22" t="s">
        <v>29953</v>
      </c>
      <c r="C734" s="107">
        <v>141000000000004</v>
      </c>
      <c r="D734" s="108" t="str">
        <f>IF(EXACT($C734, ""), B734, CONCATENATE(VLOOKUP($C734, 'REF - InstitutionType'!$B$4:$E$103, 3, FALSE), IF(EXACT(VLOOKUP($C734, 'REF - InstitutionType'!$B$4:$E$103, 3, FALSE), ""), "", " "), $B734, "", VLOOKUP($C734, 'REF - InstitutionType'!$B$4:$E$103, 4, FALSE), IF(EXACT($E734, ""), "", " [a.k.a : "&amp;$E734&amp;"]")))</f>
        <v>PT. Global Optima Abadi</v>
      </c>
      <c r="E734" s="109"/>
      <c r="F734" s="63" t="s">
        <v>7806</v>
      </c>
      <c r="G734" s="154" t="str">
        <f>IF(EXACT($F734, ""), "", VLOOKUP($F734, 'RAW EDITED All Years'!$A$2:$G$2826, 5, FALSE))</f>
        <v>Mandor/Subcon</v>
      </c>
      <c r="H734" s="154" t="str">
        <f>IF(EXACT($F734, ""), "", VLOOKUP($F734, 'RAW EDITED All Years'!$A$2:$G$2826, 6, FALSE))</f>
        <v>Transmisi</v>
      </c>
      <c r="I734" s="154" t="str">
        <f>IF(EXACT($F734, ""), "", VLOOKUP($F734, 'RAW EDITED All Years'!$A$2:$G$2826, 7, FALSE))</f>
        <v>Stringing ADSS</v>
      </c>
      <c r="J734" s="110"/>
      <c r="K734" s="110"/>
      <c r="L734" s="63" t="s">
        <v>14275</v>
      </c>
      <c r="N734" s="31">
        <f t="shared" si="26"/>
        <v>123000000000731</v>
      </c>
      <c r="O73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141000000000004::bigint); </v>
      </c>
      <c r="R734" s="33"/>
    </row>
    <row r="735" spans="1:18">
      <c r="A735" s="23" t="str">
        <f>IF(COUNTIF( $D$4:$D$4953, $D735 ) = 1, "", "Duplicated")</f>
        <v/>
      </c>
      <c r="B735" s="22" t="s">
        <v>7146</v>
      </c>
      <c r="C735" s="107">
        <v>141000000000004</v>
      </c>
      <c r="D735" s="108" t="str">
        <f>IF(EXACT($C735, ""), B735, CONCATENATE(VLOOKUP($C735, 'REF - InstitutionType'!$B$4:$E$103, 3, FALSE), IF(EXACT(VLOOKUP($C735, 'REF - InstitutionType'!$B$4:$E$103, 3, FALSE), ""), "", " "), $B735, "", VLOOKUP($C735, 'REF - InstitutionType'!$B$4:$E$103, 4, FALSE), IF(EXACT($E735, ""), "", " [a.k.a : "&amp;$E735&amp;"]")))</f>
        <v>PT. Global Twin Star</v>
      </c>
      <c r="E735" s="109"/>
      <c r="F735" s="63" t="s">
        <v>7147</v>
      </c>
      <c r="G735" s="154" t="str">
        <f>IF(EXACT($F735, ""), "", VLOOKUP($F735, 'RAW EDITED All Years'!$A$2:$G$2826, 5, FALSE))</f>
        <v>Manufactur</v>
      </c>
      <c r="H735" s="154" t="str">
        <f>IF(EXACT($F735, ""), "", VLOOKUP($F735, 'RAW EDITED All Years'!$A$2:$G$2826, 6, FALSE))</f>
        <v>ME Scada</v>
      </c>
      <c r="I735" s="154">
        <f>IF(EXACT($F735, ""), "", VLOOKUP($F735, 'RAW EDITED All Years'!$A$2:$G$2826, 7, FALSE))</f>
        <v>0</v>
      </c>
      <c r="J735" s="110"/>
      <c r="K735" s="110"/>
      <c r="L735" s="63" t="s">
        <v>14275</v>
      </c>
      <c r="N735" s="31">
        <f t="shared" si="26"/>
        <v>123000000000732</v>
      </c>
      <c r="O73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141000000000004::bigint); </v>
      </c>
      <c r="R735" s="33"/>
    </row>
    <row r="736" spans="1:18">
      <c r="A736" s="23" t="str">
        <f>IF(COUNTIF( $D$4:$D$4953, $D736 ) = 1, "", "Duplicated")</f>
        <v/>
      </c>
      <c r="B736" s="22" t="s">
        <v>2843</v>
      </c>
      <c r="C736" s="107">
        <v>141000000000004</v>
      </c>
      <c r="D736" s="108" t="str">
        <f>IF(EXACT($C736, ""), B736, CONCATENATE(VLOOKUP($C736, 'REF - InstitutionType'!$B$4:$E$103, 3, FALSE), IF(EXACT(VLOOKUP($C736, 'REF - InstitutionType'!$B$4:$E$103, 3, FALSE), ""), "", " "), $B736, "", VLOOKUP($C736, 'REF - InstitutionType'!$B$4:$E$103, 4, FALSE), IF(EXACT($E736, ""), "", " [a.k.a : "&amp;$E736&amp;"]")))</f>
        <v>PT. Gobel Dharma Nusantara</v>
      </c>
      <c r="E736" s="109"/>
      <c r="F736" s="63" t="s">
        <v>2844</v>
      </c>
      <c r="G736" s="154" t="str">
        <f>IF(EXACT($F736, ""), "", VLOOKUP($F736, 'RAW EDITED All Years'!$A$2:$G$2826, 5, FALSE))</f>
        <v>SMME</v>
      </c>
      <c r="H736" s="154">
        <f>IF(EXACT($F736, ""), "", VLOOKUP($F736, 'RAW EDITED All Years'!$A$2:$G$2826, 6, FALSE))</f>
        <v>0</v>
      </c>
      <c r="I736" s="154" t="str">
        <f>IF(EXACT($F736, ""), "", VLOOKUP($F736, 'RAW EDITED All Years'!$A$2:$G$2826, 7, FALSE))</f>
        <v>Pass Without Comment</v>
      </c>
      <c r="J736" s="110"/>
      <c r="K736" s="110"/>
      <c r="L736" s="63" t="s">
        <v>14275</v>
      </c>
      <c r="N736" s="31">
        <f t="shared" si="26"/>
        <v>123000000000733</v>
      </c>
      <c r="O73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141000000000004::bigint); </v>
      </c>
      <c r="R736" s="33"/>
    </row>
    <row r="737" spans="1:18">
      <c r="A737" s="23" t="str">
        <f>IF(COUNTIF( $D$4:$D$4953, $D737 ) = 1, "", "Duplicated")</f>
        <v/>
      </c>
      <c r="B737" s="22" t="s">
        <v>12251</v>
      </c>
      <c r="C737" s="107">
        <v>141000000000004</v>
      </c>
      <c r="D737" s="108" t="str">
        <f>IF(EXACT($C737, ""), B737, CONCATENATE(VLOOKUP($C737, 'REF - InstitutionType'!$B$4:$E$103, 3, FALSE), IF(EXACT(VLOOKUP($C737, 'REF - InstitutionType'!$B$4:$E$103, 3, FALSE), ""), "", " "), $B737, "", VLOOKUP($C737, 'REF - InstitutionType'!$B$4:$E$103, 4, FALSE), IF(EXACT($E737, ""), "", " [a.k.a : "&amp;$E737&amp;"]")))</f>
        <v>PT. Golden Roof Polymer</v>
      </c>
      <c r="E737" s="109"/>
      <c r="F737" s="63" t="s">
        <v>12252</v>
      </c>
      <c r="G737" s="154" t="str">
        <f>IF(EXACT($F737, ""), "", VLOOKUP($F737, 'RAW EDITED All Years'!$A$2:$G$2826, 5, FALSE))</f>
        <v>Distributor</v>
      </c>
      <c r="H737" s="154" t="str">
        <f>IF(EXACT($F737, ""), "", VLOOKUP($F737, 'RAW EDITED All Years'!$A$2:$G$2826, 6, FALSE))</f>
        <v>Bahan Bangunan</v>
      </c>
      <c r="I737" s="154">
        <f>IF(EXACT($F737, ""), "", VLOOKUP($F737, 'RAW EDITED All Years'!$A$2:$G$2826, 7, FALSE))</f>
        <v>0</v>
      </c>
      <c r="J737" s="110"/>
      <c r="K737" s="110"/>
      <c r="L737" s="63" t="s">
        <v>14275</v>
      </c>
      <c r="N737" s="31">
        <f t="shared" si="26"/>
        <v>123000000000734</v>
      </c>
      <c r="O73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141000000000004::bigint); </v>
      </c>
      <c r="R737" s="33"/>
    </row>
    <row r="738" spans="1:18">
      <c r="A738" s="23" t="str">
        <f>IF(COUNTIF( $D$4:$D$4953, $D738 ) = 1, "", "Duplicated")</f>
        <v/>
      </c>
      <c r="B738" s="22" t="s">
        <v>29954</v>
      </c>
      <c r="C738" s="107">
        <v>141000000000004</v>
      </c>
      <c r="D738" s="108" t="str">
        <f>IF(EXACT($C738, ""), B738, CONCATENATE(VLOOKUP($C738, 'REF - InstitutionType'!$B$4:$E$103, 3, FALSE), IF(EXACT(VLOOKUP($C738, 'REF - InstitutionType'!$B$4:$E$103, 3, FALSE), ""), "", " "), $B738, "", VLOOKUP($C738, 'REF - InstitutionType'!$B$4:$E$103, 4, FALSE), IF(EXACT($E738, ""), "", " [a.k.a : "&amp;$E738&amp;"]")))</f>
        <v>PT. Graha Andrasentra Propertindo</v>
      </c>
      <c r="E738" s="109"/>
      <c r="F738" s="63" t="s">
        <v>3374</v>
      </c>
      <c r="G738" s="154" t="str">
        <f>IF(EXACT($F738, ""), "", VLOOKUP($F738, 'RAW EDITED All Years'!$A$2:$G$2826, 5, FALSE))</f>
        <v>Supplier Others</v>
      </c>
      <c r="H738" s="154">
        <f>IF(EXACT($F738, ""), "", VLOOKUP($F738, 'RAW EDITED All Years'!$A$2:$G$2826, 6, FALSE))</f>
        <v>0</v>
      </c>
      <c r="I738" s="154" t="str">
        <f>IF(EXACT($F738, ""), "", VLOOKUP($F738, 'RAW EDITED All Years'!$A$2:$G$2826, 7, FALSE))</f>
        <v>Pass Without Comment</v>
      </c>
      <c r="J738" s="110"/>
      <c r="K738" s="110"/>
      <c r="L738" s="63" t="s">
        <v>14275</v>
      </c>
      <c r="N738" s="31">
        <f t="shared" si="26"/>
        <v>123000000000735</v>
      </c>
      <c r="O73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141000000000004::bigint); </v>
      </c>
      <c r="R738" s="33"/>
    </row>
    <row r="739" spans="1:18">
      <c r="A739" s="23" t="str">
        <f>IF(COUNTIF( $D$4:$D$4953, $D739 ) = 1, "", "Duplicated")</f>
        <v/>
      </c>
      <c r="B739" s="22" t="s">
        <v>6898</v>
      </c>
      <c r="C739" s="107">
        <v>141000000000004</v>
      </c>
      <c r="D739" s="108" t="str">
        <f>IF(EXACT($C739, ""), B739, CONCATENATE(VLOOKUP($C739, 'REF - InstitutionType'!$B$4:$E$103, 3, FALSE), IF(EXACT(VLOOKUP($C739, 'REF - InstitutionType'!$B$4:$E$103, 3, FALSE), ""), "", " "), $B739, "", VLOOKUP($C739, 'REF - InstitutionType'!$B$4:$E$103, 4, FALSE), IF(EXACT($E739, ""), "", " [a.k.a : "&amp;$E739&amp;"]")))</f>
        <v>PT. Graha Sarana Duta</v>
      </c>
      <c r="E739" s="109"/>
      <c r="F739" s="63" t="s">
        <v>6899</v>
      </c>
      <c r="G739" s="154" t="str">
        <f>IF(EXACT($F739, ""), "", VLOOKUP($F739, 'RAW EDITED All Years'!$A$2:$G$2826, 5, FALSE))</f>
        <v>Pemilikan Lahan</v>
      </c>
      <c r="H739" s="154" t="str">
        <f>IF(EXACT($F739, ""), "", VLOOKUP($F739, 'RAW EDITED All Years'!$A$2:$G$2826, 6, FALSE))</f>
        <v>Building Management</v>
      </c>
      <c r="I739" s="154" t="str">
        <f>IF(EXACT($F739, ""), "", VLOOKUP($F739, 'RAW EDITED All Years'!$A$2:$G$2826, 7, FALSE))</f>
        <v>BM site Menara Multimedia</v>
      </c>
      <c r="J739" s="110"/>
      <c r="K739" s="110"/>
      <c r="L739" s="63" t="s">
        <v>14275</v>
      </c>
      <c r="N739" s="31">
        <f t="shared" si="26"/>
        <v>123000000000736</v>
      </c>
      <c r="O73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141000000000004::bigint); </v>
      </c>
      <c r="R739" s="33"/>
    </row>
    <row r="740" spans="1:18">
      <c r="A740" s="23" t="str">
        <f>IF(COUNTIF( $D$4:$D$4953, $D740 ) = 1, "", "Duplicated")</f>
        <v/>
      </c>
      <c r="B740" s="22" t="s">
        <v>7423</v>
      </c>
      <c r="C740" s="107">
        <v>141000000000004</v>
      </c>
      <c r="D740" s="108" t="str">
        <f>IF(EXACT($C740, ""), B740, CONCATENATE(VLOOKUP($C740, 'REF - InstitutionType'!$B$4:$E$103, 3, FALSE), IF(EXACT(VLOOKUP($C740, 'REF - InstitutionType'!$B$4:$E$103, 3, FALSE), ""), "", " "), $B740, "", VLOOKUP($C740, 'REF - InstitutionType'!$B$4:$E$103, 4, FALSE), IF(EXACT($E740, ""), "", " [a.k.a : "&amp;$E740&amp;"]")))</f>
        <v>PT. Gridtech Indonesia</v>
      </c>
      <c r="E740" s="109"/>
      <c r="F740" s="63" t="s">
        <v>7424</v>
      </c>
      <c r="G740" s="154" t="str">
        <f>IF(EXACT($F740, ""), "", VLOOKUP($F740, 'RAW EDITED All Years'!$A$2:$G$2826, 5, FALSE))</f>
        <v>Supplier Material ME</v>
      </c>
      <c r="H740" s="154" t="str">
        <f>IF(EXACT($F740, ""), "", VLOOKUP($F740, 'RAW EDITED All Years'!$A$2:$G$2826, 6, FALSE))</f>
        <v>Panel Maker</v>
      </c>
      <c r="I740" s="154">
        <f>IF(EXACT($F740, ""), "", VLOOKUP($F740, 'RAW EDITED All Years'!$A$2:$G$2826, 7, FALSE))</f>
        <v>0</v>
      </c>
      <c r="J740" s="110"/>
      <c r="K740" s="110"/>
      <c r="L740" s="63" t="s">
        <v>14275</v>
      </c>
      <c r="N740" s="31">
        <f t="shared" si="26"/>
        <v>123000000000737</v>
      </c>
      <c r="O74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141000000000004::bigint); </v>
      </c>
      <c r="R740" s="33"/>
    </row>
    <row r="741" spans="1:18">
      <c r="A741" s="23" t="str">
        <f>IF(COUNTIF( $D$4:$D$4953, $D741 ) = 1, "", "Duplicated")</f>
        <v/>
      </c>
      <c r="B741" s="22" t="s">
        <v>29959</v>
      </c>
      <c r="C741" s="107">
        <v>141000000000004</v>
      </c>
      <c r="D741" s="108" t="str">
        <f>IF(EXACT($C741, ""), B741, CONCATENATE(VLOOKUP($C741, 'REF - InstitutionType'!$B$4:$E$103, 3, FALSE), IF(EXACT(VLOOKUP($C741, 'REF - InstitutionType'!$B$4:$E$103, 3, FALSE), ""), "", " "), $B741, "", VLOOKUP($C741, 'REF - InstitutionType'!$B$4:$E$103, 4, FALSE), IF(EXACT($E741, ""), "", " [a.k.a : "&amp;$E741&amp;"]")))</f>
        <v>PT. Guna Elektro</v>
      </c>
      <c r="E741" s="109"/>
      <c r="F741" s="63" t="s">
        <v>5563</v>
      </c>
      <c r="G741" s="154" t="str">
        <f>IF(EXACT($F741, ""), "", VLOOKUP($F741, 'RAW EDITED All Years'!$A$2:$G$2826, 5, FALSE))</f>
        <v>Supplier Material ME</v>
      </c>
      <c r="H741" s="154" t="str">
        <f>IF(EXACT($F741, ""), "", VLOOKUP($F741, 'RAW EDITED All Years'!$A$2:$G$2826, 6, FALSE))</f>
        <v>Tools</v>
      </c>
      <c r="I741" s="154" t="str">
        <f>IF(EXACT($F741, ""), "", VLOOKUP($F741, 'RAW EDITED All Years'!$A$2:$G$2826, 7, FALSE))</f>
        <v>VENDOR UNTUK MATERIAL PROJECT GI LUBUKLINGGAU. NPWP 01.310.579.6-038.000</v>
      </c>
      <c r="J741" s="110"/>
      <c r="K741" s="110"/>
      <c r="L741" s="63" t="s">
        <v>14275</v>
      </c>
      <c r="N741" s="31">
        <f t="shared" si="26"/>
        <v>123000000000738</v>
      </c>
      <c r="O74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141000000000004::bigint); </v>
      </c>
      <c r="R741" s="33"/>
    </row>
    <row r="742" spans="1:18">
      <c r="A742" s="23" t="str">
        <f>IF(COUNTIF( $D$4:$D$4953, $D742 ) = 1, "", "Duplicated")</f>
        <v/>
      </c>
      <c r="B742" s="22" t="s">
        <v>12634</v>
      </c>
      <c r="C742" s="107">
        <v>141000000000004</v>
      </c>
      <c r="D742" s="108" t="str">
        <f>IF(EXACT($C742, ""), B742, CONCATENATE(VLOOKUP($C742, 'REF - InstitutionType'!$B$4:$E$103, 3, FALSE), IF(EXACT(VLOOKUP($C742, 'REF - InstitutionType'!$B$4:$E$103, 3, FALSE), ""), "", " "), $B742, "", VLOOKUP($C742, 'REF - InstitutionType'!$B$4:$E$103, 4, FALSE), IF(EXACT($E742, ""), "", " [a.k.a : "&amp;$E742&amp;"]")))</f>
        <v>PT. Gunung Baja Kontruksi</v>
      </c>
      <c r="E742" s="109"/>
      <c r="F742" s="63" t="s">
        <v>12635</v>
      </c>
      <c r="G742" s="154" t="str">
        <f>IF(EXACT($F742, ""), "", VLOOKUP($F742, 'RAW EDITED All Years'!$A$2:$G$2826, 5, FALSE))</f>
        <v>Pabrik</v>
      </c>
      <c r="H742" s="154" t="str">
        <f>IF(EXACT($F742, ""), "", VLOOKUP($F742, 'RAW EDITED All Years'!$A$2:$G$2826, 6, FALSE))</f>
        <v>Fabrikator Tower</v>
      </c>
      <c r="I742" s="154">
        <f>IF(EXACT($F742, ""), "", VLOOKUP($F742, 'RAW EDITED All Years'!$A$2:$G$2826, 7, FALSE))</f>
        <v>0</v>
      </c>
      <c r="J742" s="110"/>
      <c r="K742" s="110"/>
      <c r="L742" s="63" t="s">
        <v>14275</v>
      </c>
      <c r="N742" s="31">
        <f t="shared" si="26"/>
        <v>123000000000739</v>
      </c>
      <c r="O74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141000000000004::bigint); </v>
      </c>
      <c r="R742" s="33"/>
    </row>
    <row r="743" spans="1:18">
      <c r="A743" s="23" t="str">
        <f>IF(COUNTIF( $D$4:$D$4953, $D743 ) = 1, "", "Duplicated")</f>
        <v/>
      </c>
      <c r="B743" s="22" t="s">
        <v>674</v>
      </c>
      <c r="C743" s="107">
        <v>141000000000004</v>
      </c>
      <c r="D743" s="108" t="str">
        <f>IF(EXACT($C743, ""), B743, CONCATENATE(VLOOKUP($C743, 'REF - InstitutionType'!$B$4:$E$103, 3, FALSE), IF(EXACT(VLOOKUP($C743, 'REF - InstitutionType'!$B$4:$E$103, 3, FALSE), ""), "", " "), $B743, "", VLOOKUP($C743, 'REF - InstitutionType'!$B$4:$E$103, 4, FALSE), IF(EXACT($E743, ""), "", " [a.k.a : "&amp;$E743&amp;"]")))</f>
        <v>PT. Halilintar Lintas Semesta</v>
      </c>
      <c r="E743" s="109"/>
      <c r="F743" s="63" t="s">
        <v>30604</v>
      </c>
      <c r="G743" s="154" t="str">
        <f>IF(EXACT($F743, ""), "", VLOOKUP($F743, 'RAW EDITED All Years'!$A$2:$G$2826, 5, FALSE))</f>
        <v>""</v>
      </c>
      <c r="H743" s="154">
        <f>IF(EXACT($F743, ""), "", VLOOKUP($F743, 'RAW EDITED All Years'!$A$2:$G$2826, 6, FALSE))</f>
        <v>0</v>
      </c>
      <c r="I743" s="154" t="str">
        <f>IF(EXACT($F743, ""), "", VLOOKUP($F743, 'RAW EDITED All Years'!$A$2:$G$2826, 7, FALSE))</f>
        <v>Pass Without Comment</v>
      </c>
      <c r="J743" s="110"/>
      <c r="K743" s="110"/>
      <c r="L743" s="63" t="s">
        <v>14275</v>
      </c>
      <c r="N743" s="31">
        <f t="shared" si="26"/>
        <v>123000000000740</v>
      </c>
      <c r="O74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141000000000004::bigint); </v>
      </c>
      <c r="R743" s="33"/>
    </row>
    <row r="744" spans="1:18">
      <c r="A744" s="23" t="str">
        <f>IF(COUNTIF( $D$4:$D$4953, $D744 ) = 1, "", "Duplicated")</f>
        <v/>
      </c>
      <c r="B744" s="22" t="s">
        <v>29960</v>
      </c>
      <c r="C744" s="107">
        <v>141000000000004</v>
      </c>
      <c r="D744" s="108" t="str">
        <f>IF(EXACT($C744, ""), B744, CONCATENATE(VLOOKUP($C744, 'REF - InstitutionType'!$B$4:$E$103, 3, FALSE), IF(EXACT(VLOOKUP($C744, 'REF - InstitutionType'!$B$4:$E$103, 3, FALSE), ""), "", " "), $B744, "", VLOOKUP($C744, 'REF - InstitutionType'!$B$4:$E$103, 4, FALSE), IF(EXACT($E744, ""), "", " [a.k.a : "&amp;$E744&amp;"]")))</f>
        <v>PT. Hamasa Steelcentre</v>
      </c>
      <c r="E744" s="109"/>
      <c r="F744" s="63" t="s">
        <v>1439</v>
      </c>
      <c r="G744" s="154" t="str">
        <f>IF(EXACT($F744, ""), "", VLOOKUP($F744, 'RAW EDITED All Years'!$A$2:$G$2826, 5, FALSE))</f>
        <v>""</v>
      </c>
      <c r="H744" s="154">
        <f>IF(EXACT($F744, ""), "", VLOOKUP($F744, 'RAW EDITED All Years'!$A$2:$G$2826, 6, FALSE))</f>
        <v>0</v>
      </c>
      <c r="I744" s="154" t="str">
        <f>IF(EXACT($F744, ""), "", VLOOKUP($F744, 'RAW EDITED All Years'!$A$2:$G$2826, 7, FALSE))</f>
        <v>Pass Without Comment</v>
      </c>
      <c r="J744" s="110"/>
      <c r="K744" s="110"/>
      <c r="L744" s="63" t="s">
        <v>14275</v>
      </c>
      <c r="N744" s="31">
        <f t="shared" si="26"/>
        <v>123000000000741</v>
      </c>
      <c r="O74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141000000000004::bigint); </v>
      </c>
      <c r="R744" s="33"/>
    </row>
    <row r="745" spans="1:18">
      <c r="A745" s="23" t="str">
        <f>IF(COUNTIF( $D$4:$D$4953, $D745 ) = 1, "", "Duplicated")</f>
        <v/>
      </c>
      <c r="B745" s="22" t="s">
        <v>10377</v>
      </c>
      <c r="C745" s="107">
        <v>141000000000004</v>
      </c>
      <c r="D745" s="108" t="str">
        <f>IF(EXACT($C745, ""), B745, CONCATENATE(VLOOKUP($C745, 'REF - InstitutionType'!$B$4:$E$103, 3, FALSE), IF(EXACT(VLOOKUP($C745, 'REF - InstitutionType'!$B$4:$E$103, 3, FALSE), ""), "", " "), $B745, "", VLOOKUP($C745, 'REF - InstitutionType'!$B$4:$E$103, 4, FALSE), IF(EXACT($E745, ""), "", " [a.k.a : "&amp;$E745&amp;"]")))</f>
        <v>PT. Hamparan Anugrah Sejahtera</v>
      </c>
      <c r="E745" s="109"/>
      <c r="F745" s="63" t="s">
        <v>10378</v>
      </c>
      <c r="G745" s="154" t="str">
        <f>IF(EXACT($F745, ""), "", VLOOKUP($F745, 'RAW EDITED All Years'!$A$2:$G$2826, 5, FALSE))</f>
        <v>Supplier Others</v>
      </c>
      <c r="H745" s="154" t="str">
        <f>IF(EXACT($F745, ""), "", VLOOKUP($F745, 'RAW EDITED All Years'!$A$2:$G$2826, 6, FALSE))</f>
        <v>Kabel</v>
      </c>
      <c r="I745" s="154" t="str">
        <f>IF(EXACT($F745, ""), "", VLOOKUP($F745, 'RAW EDITED All Years'!$A$2:$G$2826, 7, FALSE))</f>
        <v>Wire rope</v>
      </c>
      <c r="J745" s="110"/>
      <c r="K745" s="110"/>
      <c r="L745" s="63" t="s">
        <v>14275</v>
      </c>
      <c r="N745" s="31">
        <f t="shared" si="26"/>
        <v>123000000000742</v>
      </c>
      <c r="O74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141000000000004::bigint); </v>
      </c>
      <c r="R745" s="33"/>
    </row>
    <row r="746" spans="1:18">
      <c r="A746" s="23" t="str">
        <f>IF(COUNTIF( $D$4:$D$4953, $D746 ) = 1, "", "Duplicated")</f>
        <v/>
      </c>
      <c r="B746" s="22" t="s">
        <v>3018</v>
      </c>
      <c r="C746" s="107">
        <v>141000000000004</v>
      </c>
      <c r="D746" s="108" t="str">
        <f>IF(EXACT($C746, ""), B746, CONCATENATE(VLOOKUP($C746, 'REF - InstitutionType'!$B$4:$E$103, 3, FALSE), IF(EXACT(VLOOKUP($C746, 'REF - InstitutionType'!$B$4:$E$103, 3, FALSE), ""), "", " "), $B746, "", VLOOKUP($C746, 'REF - InstitutionType'!$B$4:$E$103, 4, FALSE), IF(EXACT($E746, ""), "", " [a.k.a : "&amp;$E746&amp;"]")))</f>
        <v>PT. Hanan Karya Wijaya</v>
      </c>
      <c r="E746" s="109"/>
      <c r="F746" s="63" t="s">
        <v>3019</v>
      </c>
      <c r="G746" s="154" t="str">
        <f>IF(EXACT($F746, ""), "", VLOOKUP($F746, 'RAW EDITED All Years'!$A$2:$G$2826, 5, FALSE))</f>
        <v>Mandor/Subcon</v>
      </c>
      <c r="H746" s="154">
        <f>IF(EXACT($F746, ""), "", VLOOKUP($F746, 'RAW EDITED All Years'!$A$2:$G$2826, 6, FALSE))</f>
        <v>0</v>
      </c>
      <c r="I746" s="154" t="str">
        <f>IF(EXACT($F746, ""), "", VLOOKUP($F746, 'RAW EDITED All Years'!$A$2:$G$2826, 7, FALSE))</f>
        <v>Pass Without Comment</v>
      </c>
      <c r="J746" s="110"/>
      <c r="K746" s="110"/>
      <c r="L746" s="63" t="s">
        <v>14275</v>
      </c>
      <c r="N746" s="31">
        <f t="shared" si="26"/>
        <v>123000000000743</v>
      </c>
      <c r="O74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141000000000004::bigint); </v>
      </c>
      <c r="R746" s="33"/>
    </row>
    <row r="747" spans="1:18">
      <c r="A747" s="23" t="str">
        <f>IF(COUNTIF( $D$4:$D$4953, $D747 ) = 1, "", "Duplicated")</f>
        <v/>
      </c>
      <c r="B747" s="22" t="s">
        <v>679</v>
      </c>
      <c r="C747" s="107">
        <v>141000000000004</v>
      </c>
      <c r="D747" s="108" t="str">
        <f>IF(EXACT($C747, ""), B747, CONCATENATE(VLOOKUP($C747, 'REF - InstitutionType'!$B$4:$E$103, 3, FALSE), IF(EXACT(VLOOKUP($C747, 'REF - InstitutionType'!$B$4:$E$103, 3, FALSE), ""), "", " "), $B747, "", VLOOKUP($C747, 'REF - InstitutionType'!$B$4:$E$103, 4, FALSE), IF(EXACT($E747, ""), "", " [a.k.a : "&amp;$E747&amp;"]")))</f>
        <v>PT. Hansulindo</v>
      </c>
      <c r="E747" s="109"/>
      <c r="F747" s="63" t="s">
        <v>680</v>
      </c>
      <c r="G747" s="154" t="str">
        <f>IF(EXACT($F747, ""), "", VLOOKUP($F747, 'RAW EDITED All Years'!$A$2:$G$2826, 5, FALSE))</f>
        <v>""</v>
      </c>
      <c r="H747" s="154">
        <f>IF(EXACT($F747, ""), "", VLOOKUP($F747, 'RAW EDITED All Years'!$A$2:$G$2826, 6, FALSE))</f>
        <v>0</v>
      </c>
      <c r="I747" s="154" t="str">
        <f>IF(EXACT($F747, ""), "", VLOOKUP($F747, 'RAW EDITED All Years'!$A$2:$G$2826, 7, FALSE))</f>
        <v>Pass Without Comment</v>
      </c>
      <c r="J747" s="110"/>
      <c r="K747" s="110"/>
      <c r="L747" s="63" t="s">
        <v>14275</v>
      </c>
      <c r="N747" s="31">
        <f t="shared" si="26"/>
        <v>123000000000744</v>
      </c>
      <c r="O74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141000000000004::bigint); </v>
      </c>
      <c r="R747" s="33"/>
    </row>
    <row r="748" spans="1:18">
      <c r="A748" s="23" t="str">
        <f>IF(COUNTIF( $D$4:$D$4953, $D748 ) = 1, "", "Duplicated")</f>
        <v/>
      </c>
      <c r="B748" s="22" t="s">
        <v>11575</v>
      </c>
      <c r="C748" s="107">
        <v>141000000000004</v>
      </c>
      <c r="D748" s="108" t="str">
        <f>IF(EXACT($C748, ""), B748, CONCATENATE(VLOOKUP($C748, 'REF - InstitutionType'!$B$4:$E$103, 3, FALSE), IF(EXACT(VLOOKUP($C748, 'REF - InstitutionType'!$B$4:$E$103, 3, FALSE), ""), "", " "), $B748, "", VLOOKUP($C748, 'REF - InstitutionType'!$B$4:$E$103, 4, FALSE), IF(EXACT($E748, ""), "", " [a.k.a : "&amp;$E748&amp;"]")))</f>
        <v>PT. Hanwa Indonesia</v>
      </c>
      <c r="E748" s="109"/>
      <c r="F748" s="63" t="s">
        <v>11576</v>
      </c>
      <c r="G748" s="154" t="str">
        <f>IF(EXACT($F748, ""), "", VLOOKUP($F748, 'RAW EDITED All Years'!$A$2:$G$2826, 5, FALSE))</f>
        <v>Supplier Material Civil</v>
      </c>
      <c r="H748" s="154" t="str">
        <f>IF(EXACT($F748, ""), "", VLOOKUP($F748, 'RAW EDITED All Years'!$A$2:$G$2826, 6, FALSE))</f>
        <v>Steel</v>
      </c>
      <c r="I748" s="154" t="str">
        <f>IF(EXACT($F748, ""), "", VLOOKUP($F748, 'RAW EDITED All Years'!$A$2:$G$2826, 7, FALSE))</f>
        <v>Supplier Besi Beton</v>
      </c>
      <c r="J748" s="110"/>
      <c r="K748" s="110"/>
      <c r="L748" s="63" t="s">
        <v>14275</v>
      </c>
      <c r="N748" s="31">
        <f t="shared" si="26"/>
        <v>123000000000745</v>
      </c>
      <c r="O74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141000000000004::bigint); </v>
      </c>
      <c r="R748" s="33"/>
    </row>
    <row r="749" spans="1:18">
      <c r="A749" s="23" t="str">
        <f>IF(COUNTIF( $D$4:$D$4953, $D749 ) = 1, "", "Duplicated")</f>
        <v/>
      </c>
      <c r="B749" s="22" t="s">
        <v>12020</v>
      </c>
      <c r="C749" s="107">
        <v>141000000000004</v>
      </c>
      <c r="D749" s="108" t="str">
        <f>IF(EXACT($C749, ""), B749, CONCATENATE(VLOOKUP($C749, 'REF - InstitutionType'!$B$4:$E$103, 3, FALSE), IF(EXACT(VLOOKUP($C749, 'REF - InstitutionType'!$B$4:$E$103, 3, FALSE), ""), "", " "), $B749, "", VLOOKUP($C749, 'REF - InstitutionType'!$B$4:$E$103, 4, FALSE), IF(EXACT($E749, ""), "", " [a.k.a : "&amp;$E749&amp;"]")))</f>
        <v>PT. Harapan Mitra Kreasi</v>
      </c>
      <c r="E749" s="109"/>
      <c r="F749" s="63" t="s">
        <v>12021</v>
      </c>
      <c r="G749" s="154" t="str">
        <f>IF(EXACT($F749, ""), "", VLOOKUP($F749, 'RAW EDITED All Years'!$A$2:$G$2826, 5, FALSE))</f>
        <v>Distributor</v>
      </c>
      <c r="H749" s="154" t="str">
        <f>IF(EXACT($F749, ""), "", VLOOKUP($F749, 'RAW EDITED All Years'!$A$2:$G$2826, 6, FALSE))</f>
        <v>Bahan Bangunan</v>
      </c>
      <c r="I749" s="154" t="str">
        <f>IF(EXACT($F749, ""), "", VLOOKUP($F749, 'RAW EDITED All Years'!$A$2:$G$2826, 7, FALSE))</f>
        <v>Semen</v>
      </c>
      <c r="J749" s="110"/>
      <c r="K749" s="110"/>
      <c r="L749" s="63" t="s">
        <v>14275</v>
      </c>
      <c r="N749" s="31">
        <f t="shared" si="26"/>
        <v>123000000000746</v>
      </c>
      <c r="O74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141000000000004::bigint); </v>
      </c>
      <c r="R749" s="33"/>
    </row>
    <row r="750" spans="1:18">
      <c r="A750" s="23" t="str">
        <f>IF(COUNTIF( $D$4:$D$4953, $D750 ) = 1, "", "Duplicated")</f>
        <v/>
      </c>
      <c r="B750" s="22" t="s">
        <v>12730</v>
      </c>
      <c r="C750" s="107">
        <v>141000000000004</v>
      </c>
      <c r="D750" s="108" t="str">
        <f>IF(EXACT($C750, ""), B750, CONCATENATE(VLOOKUP($C750, 'REF - InstitutionType'!$B$4:$E$103, 3, FALSE), IF(EXACT(VLOOKUP($C750, 'REF - InstitutionType'!$B$4:$E$103, 3, FALSE), ""), "", " "), $B750, "", VLOOKUP($C750, 'REF - InstitutionType'!$B$4:$E$103, 4, FALSE), IF(EXACT($E750, ""), "", " [a.k.a : "&amp;$E750&amp;"]")))</f>
        <v>PT. Harapan Mitra Sejati</v>
      </c>
      <c r="E750" s="109"/>
      <c r="F750" s="63" t="s">
        <v>12731</v>
      </c>
      <c r="G750" s="154" t="str">
        <f>IF(EXACT($F750, ""), "", VLOOKUP($F750, 'RAW EDITED All Years'!$A$2:$G$2826, 5, FALSE))</f>
        <v>Distributor</v>
      </c>
      <c r="H750" s="154" t="str">
        <f>IF(EXACT($F750, ""), "", VLOOKUP($F750, 'RAW EDITED All Years'!$A$2:$G$2826, 6, FALSE))</f>
        <v>Bahan Bangunan</v>
      </c>
      <c r="I750" s="154" t="str">
        <f>IF(EXACT($F750, ""), "", VLOOKUP($F750, 'RAW EDITED All Years'!$A$2:$G$2826, 7, FALSE))</f>
        <v>Distributor Semen Conch di Jakarta</v>
      </c>
      <c r="J750" s="110"/>
      <c r="K750" s="110"/>
      <c r="L750" s="63" t="s">
        <v>14275</v>
      </c>
      <c r="N750" s="31">
        <f t="shared" si="26"/>
        <v>123000000000747</v>
      </c>
      <c r="O75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141000000000004::bigint); </v>
      </c>
      <c r="R750" s="33"/>
    </row>
    <row r="751" spans="1:18">
      <c r="A751" s="23" t="str">
        <f>IF(COUNTIF( $D$4:$D$4953, $D751 ) = 1, "", "Duplicated")</f>
        <v/>
      </c>
      <c r="B751" s="22" t="s">
        <v>688</v>
      </c>
      <c r="C751" s="107">
        <v>141000000000004</v>
      </c>
      <c r="D751" s="108" t="str">
        <f>IF(EXACT($C751, ""), B751, CONCATENATE(VLOOKUP($C751, 'REF - InstitutionType'!$B$4:$E$103, 3, FALSE), IF(EXACT(VLOOKUP($C751, 'REF - InstitutionType'!$B$4:$E$103, 3, FALSE), ""), "", " "), $B751, "", VLOOKUP($C751, 'REF - InstitutionType'!$B$4:$E$103, 4, FALSE), IF(EXACT($E751, ""), "", " [a.k.a : "&amp;$E751&amp;"]")))</f>
        <v>PT. Harapan Widyatama Pertiwi</v>
      </c>
      <c r="E751" s="109"/>
      <c r="F751" s="63" t="s">
        <v>18123</v>
      </c>
      <c r="G751" s="154" t="str">
        <f>IF(EXACT($F751, ""), "", VLOOKUP($F751, 'RAW EDITED All Years'!$A$2:$G$2826, 5, FALSE))</f>
        <v>Pabrik</v>
      </c>
      <c r="H751" s="154" t="str">
        <f>IF(EXACT($F751, ""), "", VLOOKUP($F751, 'RAW EDITED All Years'!$A$2:$G$2826, 6, FALSE))</f>
        <v>Pipa</v>
      </c>
      <c r="I751" s="154">
        <f>IF(EXACT($F751, ""), "", VLOOKUP($F751, 'RAW EDITED All Years'!$A$2:$G$2826, 7, FALSE))</f>
        <v>0</v>
      </c>
      <c r="J751" s="110"/>
      <c r="K751" s="110"/>
      <c r="L751" s="63" t="s">
        <v>14275</v>
      </c>
      <c r="N751" s="31">
        <f t="shared" si="26"/>
        <v>123000000000748</v>
      </c>
      <c r="O75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141000000000004::bigint); </v>
      </c>
      <c r="R751" s="33"/>
    </row>
    <row r="752" spans="1:18">
      <c r="A752" s="23" t="str">
        <f>IF(COUNTIF( $D$4:$D$4953, $D752 ) = 1, "", "Duplicated")</f>
        <v/>
      </c>
      <c r="B752" s="22" t="s">
        <v>29961</v>
      </c>
      <c r="C752" s="107">
        <v>141000000000004</v>
      </c>
      <c r="D752" s="108" t="str">
        <f>IF(EXACT($C752, ""), B752, CONCATENATE(VLOOKUP($C752, 'REF - InstitutionType'!$B$4:$E$103, 3, FALSE), IF(EXACT(VLOOKUP($C752, 'REF - InstitutionType'!$B$4:$E$103, 3, FALSE), ""), "", " "), $B752, "", VLOOKUP($C752, 'REF - InstitutionType'!$B$4:$E$103, 4, FALSE), IF(EXACT($E752, ""), "", " [a.k.a : "&amp;$E752&amp;"]")))</f>
        <v>PT. Haspul Internasional Indonesia</v>
      </c>
      <c r="E752" s="109"/>
      <c r="F752" s="63" t="s">
        <v>18127</v>
      </c>
      <c r="G752" s="154" t="str">
        <f>IF(EXACT($F752, ""), "", VLOOKUP($F752, 'RAW EDITED All Years'!$A$2:$G$2826, 5, FALSE))</f>
        <v>Transportation</v>
      </c>
      <c r="H752" s="154" t="str">
        <f>IF(EXACT($F752, ""), "", VLOOKUP($F752, 'RAW EDITED All Years'!$A$2:$G$2826, 6, FALSE))</f>
        <v>Forwarder Import</v>
      </c>
      <c r="I752" s="154" t="str">
        <f>IF(EXACT($F752, ""), "", VLOOKUP($F752, 'RAW EDITED All Years'!$A$2:$G$2826, 7, FALSE))</f>
        <v>Forwarder Material Suzhou dari China</v>
      </c>
      <c r="J752" s="110"/>
      <c r="K752" s="110"/>
      <c r="L752" s="63" t="s">
        <v>14275</v>
      </c>
      <c r="N752" s="31">
        <f t="shared" si="26"/>
        <v>123000000000749</v>
      </c>
      <c r="O75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141000000000004::bigint); </v>
      </c>
      <c r="R752" s="33"/>
    </row>
    <row r="753" spans="1:18">
      <c r="A753" s="23" t="str">
        <f>IF(COUNTIF( $D$4:$D$4953, $D753 ) = 1, "", "Duplicated")</f>
        <v/>
      </c>
      <c r="B753" s="22" t="s">
        <v>22265</v>
      </c>
      <c r="C753" s="107">
        <v>141000000000004</v>
      </c>
      <c r="D753" s="108" t="str">
        <f>IF(EXACT($C753, ""), B753, CONCATENATE(VLOOKUP($C753, 'REF - InstitutionType'!$B$4:$E$103, 3, FALSE), IF(EXACT(VLOOKUP($C753, 'REF - InstitutionType'!$B$4:$E$103, 3, FALSE), ""), "", " "), $B753, "", VLOOKUP($C753, 'REF - InstitutionType'!$B$4:$E$103, 4, FALSE), IF(EXACT($E753, ""), "", " [a.k.a : "&amp;$E753&amp;"]")))</f>
        <v>PT. Hatsonsurya Electric</v>
      </c>
      <c r="E753" s="109"/>
      <c r="F753" s="63" t="s">
        <v>18128</v>
      </c>
      <c r="G753" s="154" t="str">
        <f>IF(EXACT($F753, ""), "", VLOOKUP($F753, 'RAW EDITED All Years'!$A$2:$G$2826, 5, FALSE))</f>
        <v>Distributor</v>
      </c>
      <c r="H753" s="154" t="str">
        <f>IF(EXACT($F753, ""), "", VLOOKUP($F753, 'RAW EDITED All Years'!$A$2:$G$2826, 6, FALSE))</f>
        <v>Eletronik, furniture, HP dan k</v>
      </c>
      <c r="I753" s="154">
        <f>IF(EXACT($F753, ""), "", VLOOKUP($F753, 'RAW EDITED All Years'!$A$2:$G$2826, 7, FALSE))</f>
        <v>0</v>
      </c>
      <c r="J753" s="110"/>
      <c r="K753" s="110"/>
      <c r="L753" s="63" t="s">
        <v>14275</v>
      </c>
      <c r="N753" s="31">
        <f t="shared" si="26"/>
        <v>123000000000750</v>
      </c>
      <c r="O75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141000000000004::bigint); </v>
      </c>
      <c r="R753" s="33"/>
    </row>
    <row r="754" spans="1:18">
      <c r="A754" s="23" t="str">
        <f>IF(COUNTIF( $D$4:$D$4953, $D754 ) = 1, "", "Duplicated")</f>
        <v/>
      </c>
      <c r="B754" s="22" t="s">
        <v>3967</v>
      </c>
      <c r="C754" s="107">
        <v>141000000000004</v>
      </c>
      <c r="D754" s="108" t="str">
        <f>IF(EXACT($C754, ""), B754, CONCATENATE(VLOOKUP($C754, 'REF - InstitutionType'!$B$4:$E$103, 3, FALSE), IF(EXACT(VLOOKUP($C754, 'REF - InstitutionType'!$B$4:$E$103, 3, FALSE), ""), "", " "), $B754, "", VLOOKUP($C754, 'REF - InstitutionType'!$B$4:$E$103, 4, FALSE), IF(EXACT($E754, ""), "", " [a.k.a : "&amp;$E754&amp;"]")))</f>
        <v>PT. Hengtraco Protecsindo</v>
      </c>
      <c r="E754" s="109"/>
      <c r="F754" s="63" t="s">
        <v>3968</v>
      </c>
      <c r="G754" s="154" t="str">
        <f>IF(EXACT($F754, ""), "", VLOOKUP($F754, 'RAW EDITED All Years'!$A$2:$G$2826, 5, FALSE))</f>
        <v>Supplier Material ME</v>
      </c>
      <c r="H754" s="154">
        <f>IF(EXACT($F754, ""), "", VLOOKUP($F754, 'RAW EDITED All Years'!$A$2:$G$2826, 6, FALSE))</f>
        <v>0</v>
      </c>
      <c r="I754" s="154" t="str">
        <f>IF(EXACT($F754, ""), "", VLOOKUP($F754, 'RAW EDITED All Years'!$A$2:$G$2826, 7, FALSE))</f>
        <v>Pass Without Comment</v>
      </c>
      <c r="J754" s="110"/>
      <c r="K754" s="110"/>
      <c r="L754" s="63" t="s">
        <v>14275</v>
      </c>
      <c r="N754" s="31">
        <f t="shared" si="26"/>
        <v>123000000000751</v>
      </c>
      <c r="O75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141000000000004::bigint); </v>
      </c>
      <c r="R754" s="33"/>
    </row>
    <row r="755" spans="1:18">
      <c r="A755" s="23" t="str">
        <f>IF(COUNTIF( $D$4:$D$4953, $D755 ) = 1, "", "Duplicated")</f>
        <v/>
      </c>
      <c r="B755" s="22" t="s">
        <v>7103</v>
      </c>
      <c r="C755" s="107">
        <v>141000000000004</v>
      </c>
      <c r="D755" s="108" t="str">
        <f>IF(EXACT($C755, ""), B755, CONCATENATE(VLOOKUP($C755, 'REF - InstitutionType'!$B$4:$E$103, 3, FALSE), IF(EXACT(VLOOKUP($C755, 'REF - InstitutionType'!$B$4:$E$103, 3, FALSE), ""), "", " "), $B755, "", VLOOKUP($C755, 'REF - InstitutionType'!$B$4:$E$103, 4, FALSE), IF(EXACT($E755, ""), "", " [a.k.a : "&amp;$E755&amp;"]")))</f>
        <v>PT. Hero Supermarket</v>
      </c>
      <c r="E755" s="109"/>
      <c r="F755" s="63" t="s">
        <v>29970</v>
      </c>
      <c r="G755" s="154" t="str">
        <f>IF(EXACT($F755, ""), "", VLOOKUP($F755, 'RAW EDITED All Years'!$A$2:$G$2826, 5, FALSE))</f>
        <v>Supplier Others</v>
      </c>
      <c r="H755" s="154" t="str">
        <f>IF(EXACT($F755, ""), "", VLOOKUP($F755, 'RAW EDITED All Years'!$A$2:$G$2826, 6, FALSE))</f>
        <v>Overhead</v>
      </c>
      <c r="I755" s="154" t="str">
        <f>IF(EXACT($F755, ""), "", VLOOKUP($F755, 'RAW EDITED All Years'!$A$2:$G$2826, 7, FALSE))</f>
        <v>Pembelian Kursi oleh RS</v>
      </c>
      <c r="J755" s="110"/>
      <c r="K755" s="110"/>
      <c r="L755" s="63" t="s">
        <v>14275</v>
      </c>
      <c r="N755" s="31">
        <f t="shared" si="26"/>
        <v>123000000000752</v>
      </c>
      <c r="O75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141000000000004::bigint); </v>
      </c>
      <c r="R755" s="33"/>
    </row>
    <row r="756" spans="1:18">
      <c r="A756" s="23" t="str">
        <f>IF(COUNTIF( $D$4:$D$4953, $D756 ) = 1, "", "Duplicated")</f>
        <v/>
      </c>
      <c r="B756" s="22" t="s">
        <v>10895</v>
      </c>
      <c r="C756" s="107">
        <v>141000000000004</v>
      </c>
      <c r="D756" s="108" t="str">
        <f>IF(EXACT($C756, ""), B756, CONCATENATE(VLOOKUP($C756, 'REF - InstitutionType'!$B$4:$E$103, 3, FALSE), IF(EXACT(VLOOKUP($C756, 'REF - InstitutionType'!$B$4:$E$103, 3, FALSE), ""), "", " "), $B756, "", VLOOKUP($C756, 'REF - InstitutionType'!$B$4:$E$103, 4, FALSE), IF(EXACT($E756, ""), "", " [a.k.a : "&amp;$E756&amp;"]")))</f>
        <v>PT. Hesa Laras Cemerlang</v>
      </c>
      <c r="E756" s="109"/>
      <c r="F756" s="63" t="s">
        <v>18132</v>
      </c>
      <c r="G756" s="154" t="str">
        <f>IF(EXACT($F756, ""), "", VLOOKUP($F756, 'RAW EDITED All Years'!$A$2:$G$2826, 5, FALSE))</f>
        <v>Management Consultant</v>
      </c>
      <c r="H756" s="154" t="str">
        <f>IF(EXACT($F756, ""), "", VLOOKUP($F756, 'RAW EDITED All Years'!$A$2:$G$2826, 6, FALSE))</f>
        <v>General</v>
      </c>
      <c r="I756" s="154" t="str">
        <f>IF(EXACT($F756, ""), "", VLOOKUP($F756, 'RAW EDITED All Years'!$A$2:$G$2826, 7, FALSE))</f>
        <v>Audit/Assesment Gedung Existing</v>
      </c>
      <c r="J756" s="110"/>
      <c r="K756" s="110"/>
      <c r="L756" s="63" t="s">
        <v>14275</v>
      </c>
      <c r="N756" s="31">
        <f t="shared" si="26"/>
        <v>123000000000753</v>
      </c>
      <c r="O75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141000000000004::bigint); </v>
      </c>
      <c r="R756" s="33"/>
    </row>
    <row r="757" spans="1:18">
      <c r="A757" s="23" t="str">
        <f>IF(COUNTIF( $D$4:$D$4953, $D757 ) = 1, "", "Duplicated")</f>
        <v/>
      </c>
      <c r="B757" s="22" t="s">
        <v>11527</v>
      </c>
      <c r="C757" s="107">
        <v>141000000000004</v>
      </c>
      <c r="D757" s="108" t="str">
        <f>IF(EXACT($C757, ""), B757, CONCATENATE(VLOOKUP($C757, 'REF - InstitutionType'!$B$4:$E$103, 3, FALSE), IF(EXACT(VLOOKUP($C757, 'REF - InstitutionType'!$B$4:$E$103, 3, FALSE), ""), "", " "), $B757, "", VLOOKUP($C757, 'REF - InstitutionType'!$B$4:$E$103, 4, FALSE), IF(EXACT($E757, ""), "", " [a.k.a : "&amp;$E757&amp;"]")))</f>
        <v>PT. Hibaindo Armada Motor</v>
      </c>
      <c r="E757" s="109"/>
      <c r="F757" s="63" t="s">
        <v>11528</v>
      </c>
      <c r="G757" s="154" t="str">
        <f>IF(EXACT($F757, ""), "", VLOOKUP($F757, 'RAW EDITED All Years'!$A$2:$G$2826, 5, FALSE))</f>
        <v>Workshop</v>
      </c>
      <c r="H757" s="154" t="str">
        <f>IF(EXACT($F757, ""), "", VLOOKUP($F757, 'RAW EDITED All Years'!$A$2:$G$2826, 6, FALSE))</f>
        <v>Service Kendaraan</v>
      </c>
      <c r="I757" s="154">
        <f>IF(EXACT($F757, ""), "", VLOOKUP($F757, 'RAW EDITED All Years'!$A$2:$G$2826, 7, FALSE))</f>
        <v>0</v>
      </c>
      <c r="J757" s="110"/>
      <c r="K757" s="110"/>
      <c r="L757" s="63" t="s">
        <v>14275</v>
      </c>
      <c r="N757" s="31">
        <f t="shared" si="26"/>
        <v>123000000000754</v>
      </c>
      <c r="O7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141000000000004::bigint); </v>
      </c>
      <c r="R757" s="33"/>
    </row>
    <row r="758" spans="1:18">
      <c r="A758" s="23" t="str">
        <f>IF(COUNTIF( $D$4:$D$4953, $D758 ) = 1, "", "Duplicated")</f>
        <v/>
      </c>
      <c r="B758" s="22" t="s">
        <v>29963</v>
      </c>
      <c r="C758" s="107">
        <v>141000000000004</v>
      </c>
      <c r="D758" s="108" t="str">
        <f>IF(EXACT($C758, ""), B758, CONCATENATE(VLOOKUP($C758, 'REF - InstitutionType'!$B$4:$E$103, 3, FALSE), IF(EXACT(VLOOKUP($C758, 'REF - InstitutionType'!$B$4:$E$103, 3, FALSE), ""), "", " "), $B758, "", VLOOKUP($C758, 'REF - InstitutionType'!$B$4:$E$103, 4, FALSE), IF(EXACT($E758, ""), "", " [a.k.a : "&amp;$E758&amp;"]")))</f>
        <v>PT. Hilti Nusantara</v>
      </c>
      <c r="E758" s="109"/>
      <c r="F758" s="63" t="s">
        <v>1074</v>
      </c>
      <c r="G758" s="154" t="str">
        <f>IF(EXACT($F758, ""), "", VLOOKUP($F758, 'RAW EDITED All Years'!$A$2:$G$2826, 5, FALSE))</f>
        <v>Mandor/Subcon</v>
      </c>
      <c r="H758" s="154" t="str">
        <f>IF(EXACT($F758, ""), "", VLOOKUP($F758, 'RAW EDITED All Years'!$A$2:$G$2826, 6, FALSE))</f>
        <v>Building Management</v>
      </c>
      <c r="I758" s="154">
        <f>IF(EXACT($F758, ""), "", VLOOKUP($F758, 'RAW EDITED All Years'!$A$2:$G$2826, 7, FALSE))</f>
        <v>0</v>
      </c>
      <c r="J758" s="110"/>
      <c r="K758" s="110"/>
      <c r="L758" s="63" t="s">
        <v>14275</v>
      </c>
      <c r="N758" s="31">
        <f t="shared" si="26"/>
        <v>123000000000755</v>
      </c>
      <c r="O7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141000000000004::bigint); </v>
      </c>
      <c r="R758" s="33"/>
    </row>
    <row r="759" spans="1:18">
      <c r="A759" s="23" t="str">
        <f>IF(COUNTIF( $D$4:$D$4953, $D759 ) = 1, "", "Duplicated")</f>
        <v/>
      </c>
      <c r="B759" s="22" t="s">
        <v>22415</v>
      </c>
      <c r="C759" s="107">
        <v>141000000000004</v>
      </c>
      <c r="D759" s="108" t="str">
        <f>IF(EXACT($C759, ""), B759, CONCATENATE(VLOOKUP($C759, 'REF - InstitutionType'!$B$4:$E$103, 3, FALSE), IF(EXACT(VLOOKUP($C759, 'REF - InstitutionType'!$B$4:$E$103, 3, FALSE), ""), "", " "), $B759, "", VLOOKUP($C759, 'REF - InstitutionType'!$B$4:$E$103, 4, FALSE), IF(EXACT($E759, ""), "", " [a.k.a : "&amp;$E759&amp;"]")))</f>
        <v>PT. Hokkindo Jaya Mandiri</v>
      </c>
      <c r="E759" s="109"/>
      <c r="F759" s="63" t="s">
        <v>18137</v>
      </c>
      <c r="G759" s="154" t="str">
        <f>IF(EXACT($F759, ""), "", VLOOKUP($F759, 'RAW EDITED All Years'!$A$2:$G$2826, 5, FALSE))</f>
        <v>Transportation</v>
      </c>
      <c r="H759" s="154" t="str">
        <f>IF(EXACT($F759, ""), "", VLOOKUP($F759, 'RAW EDITED All Years'!$A$2:$G$2826, 6, FALSE))</f>
        <v>Trucking</v>
      </c>
      <c r="I759" s="154" t="str">
        <f>IF(EXACT($F759, ""), "", VLOOKUP($F759, 'RAW EDITED All Years'!$A$2:$G$2826, 7, FALSE))</f>
        <v>Ekspedisi dan PPJK dan international Forwarder</v>
      </c>
      <c r="J759" s="110"/>
      <c r="K759" s="110"/>
      <c r="L759" s="63" t="s">
        <v>14275</v>
      </c>
      <c r="N759" s="31">
        <f t="shared" si="26"/>
        <v>123000000000756</v>
      </c>
      <c r="O7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141000000000004::bigint); </v>
      </c>
      <c r="R759" s="33"/>
    </row>
    <row r="760" spans="1:18">
      <c r="A760" s="23" t="str">
        <f>IF(COUNTIF( $D$4:$D$4953, $D760 ) = 1, "", "Duplicated")</f>
        <v/>
      </c>
      <c r="B760" s="22" t="s">
        <v>13275</v>
      </c>
      <c r="C760" s="107">
        <v>141000000000004</v>
      </c>
      <c r="D760" s="108" t="str">
        <f>IF(EXACT($C760, ""), B760, CONCATENATE(VLOOKUP($C760, 'REF - InstitutionType'!$B$4:$E$103, 3, FALSE), IF(EXACT(VLOOKUP($C760, 'REF - InstitutionType'!$B$4:$E$103, 3, FALSE), ""), "", " "), $B760, "", VLOOKUP($C760, 'REF - InstitutionType'!$B$4:$E$103, 4, FALSE), IF(EXACT($E760, ""), "", " [a.k.a : "&amp;$E760&amp;"]")))</f>
        <v>PT. Home Center Indonesia</v>
      </c>
      <c r="E760" s="109"/>
      <c r="F760" s="63" t="s">
        <v>13276</v>
      </c>
      <c r="G760" s="154" t="str">
        <f>IF(EXACT($F760, ""), "", VLOOKUP($F760, 'RAW EDITED All Years'!$A$2:$G$2826, 5, FALSE))</f>
        <v>Distributor</v>
      </c>
      <c r="H760" s="154" t="str">
        <f>IF(EXACT($F760, ""), "", VLOOKUP($F760, 'RAW EDITED All Years'!$A$2:$G$2826, 6, FALSE))</f>
        <v>Toko Furniture</v>
      </c>
      <c r="I760" s="154">
        <f>IF(EXACT($F760, ""), "", VLOOKUP($F760, 'RAW EDITED All Years'!$A$2:$G$2826, 7, FALSE))</f>
        <v>0</v>
      </c>
      <c r="J760" s="110"/>
      <c r="K760" s="110"/>
      <c r="L760" s="63" t="s">
        <v>14275</v>
      </c>
      <c r="N760" s="31">
        <f t="shared" si="26"/>
        <v>123000000000757</v>
      </c>
      <c r="O7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141000000000004::bigint); </v>
      </c>
      <c r="R760" s="33"/>
    </row>
    <row r="761" spans="1:18">
      <c r="A761" s="23" t="str">
        <f>IF(COUNTIF( $D$4:$D$4953, $D761 ) = 1, "", "Duplicated")</f>
        <v/>
      </c>
      <c r="B761" s="22" t="s">
        <v>22435</v>
      </c>
      <c r="C761" s="107">
        <v>141000000000004</v>
      </c>
      <c r="D761" s="108" t="str">
        <f>IF(EXACT($C761, ""), B761, CONCATENATE(VLOOKUP($C761, 'REF - InstitutionType'!$B$4:$E$103, 3, FALSE), IF(EXACT(VLOOKUP($C761, 'REF - InstitutionType'!$B$4:$E$103, 3, FALSE), ""), "", " "), $B761, "", VLOOKUP($C761, 'REF - InstitutionType'!$B$4:$E$103, 4, FALSE), IF(EXACT($E761, ""), "", " [a.k.a : "&amp;$E761&amp;"]")))</f>
        <v>PT. Hotel Dago Pakar</v>
      </c>
      <c r="E761" s="109"/>
      <c r="F761" s="63" t="s">
        <v>18139</v>
      </c>
      <c r="G761" s="154" t="str">
        <f>IF(EXACT($F761, ""), "", VLOOKUP($F761, 'RAW EDITED All Years'!$A$2:$G$2826, 5, FALSE))</f>
        <v>Supplier Others</v>
      </c>
      <c r="H761" s="154" t="str">
        <f>IF(EXACT($F761, ""), "", VLOOKUP($F761, 'RAW EDITED All Years'!$A$2:$G$2826, 6, FALSE))</f>
        <v>Akomodasi perhotelan</v>
      </c>
      <c r="I761" s="154" t="str">
        <f>IF(EXACT($F761, ""), "", VLOOKUP($F761, 'RAW EDITED All Years'!$A$2:$G$2826, 7, FALSE))</f>
        <v xml:space="preserve">Untuk Event QDC </v>
      </c>
      <c r="J761" s="110"/>
      <c r="K761" s="110"/>
      <c r="L761" s="63" t="s">
        <v>14275</v>
      </c>
      <c r="N761" s="31">
        <f t="shared" si="26"/>
        <v>123000000000758</v>
      </c>
      <c r="O7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141000000000004::bigint); </v>
      </c>
      <c r="R761" s="33"/>
    </row>
    <row r="762" spans="1:18">
      <c r="A762" s="23" t="str">
        <f>IF(COUNTIF( $D$4:$D$4953, $D762 ) = 1, "", "Duplicated")</f>
        <v/>
      </c>
      <c r="B762" s="22" t="s">
        <v>11465</v>
      </c>
      <c r="C762" s="107">
        <v>141000000000004</v>
      </c>
      <c r="D762" s="108" t="str">
        <f>IF(EXACT($C762, ""), B762, CONCATENATE(VLOOKUP($C762, 'REF - InstitutionType'!$B$4:$E$103, 3, FALSE), IF(EXACT(VLOOKUP($C762, 'REF - InstitutionType'!$B$4:$E$103, 3, FALSE), ""), "", " "), $B762, "", VLOOKUP($C762, 'REF - InstitutionType'!$B$4:$E$103, 4, FALSE), IF(EXACT($E762, ""), "", " [a.k.a : "&amp;$E762&amp;"]")))</f>
        <v>PT. Hudaya Maju Mandiri</v>
      </c>
      <c r="E762" s="109"/>
      <c r="F762" s="63" t="s">
        <v>11466</v>
      </c>
      <c r="G762" s="154" t="str">
        <f>IF(EXACT($F762, ""), "", VLOOKUP($F762, 'RAW EDITED All Years'!$A$2:$G$2826, 5, FALSE))</f>
        <v>Workshop</v>
      </c>
      <c r="H762" s="154" t="str">
        <f>IF(EXACT($F762, ""), "", VLOOKUP($F762, 'RAW EDITED All Years'!$A$2:$G$2826, 6, FALSE))</f>
        <v>Service Kendaraan</v>
      </c>
      <c r="I762" s="154">
        <f>IF(EXACT($F762, ""), "", VLOOKUP($F762, 'RAW EDITED All Years'!$A$2:$G$2826, 7, FALSE))</f>
        <v>0</v>
      </c>
      <c r="J762" s="110"/>
      <c r="K762" s="110"/>
      <c r="L762" s="63" t="s">
        <v>14275</v>
      </c>
      <c r="N762" s="31">
        <f t="shared" si="26"/>
        <v>123000000000759</v>
      </c>
      <c r="O7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141000000000004::bigint); </v>
      </c>
      <c r="R762" s="33"/>
    </row>
    <row r="763" spans="1:18">
      <c r="A763" s="23" t="str">
        <f>IF(COUNTIF( $D$4:$D$4953, $D763 ) = 1, "", "Duplicated")</f>
        <v/>
      </c>
      <c r="B763" s="22" t="s">
        <v>1367</v>
      </c>
      <c r="C763" s="107">
        <v>141000000000004</v>
      </c>
      <c r="D763" s="108" t="str">
        <f>IF(EXACT($C763, ""), B763, CONCATENATE(VLOOKUP($C763, 'REF - InstitutionType'!$B$4:$E$103, 3, FALSE), IF(EXACT(VLOOKUP($C763, 'REF - InstitutionType'!$B$4:$E$103, 3, FALSE), ""), "", " "), $B763, "", VLOOKUP($C763, 'REF - InstitutionType'!$B$4:$E$103, 4, FALSE), IF(EXACT($E763, ""), "", " [a.k.a : "&amp;$E763&amp;"]")))</f>
        <v>PT. Huhanda Mitrapersada</v>
      </c>
      <c r="E763" s="109"/>
      <c r="F763" s="63" t="s">
        <v>1368</v>
      </c>
      <c r="G763" s="154" t="str">
        <f>IF(EXACT($F763, ""), "", VLOOKUP($F763, 'RAW EDITED All Years'!$A$2:$G$2826, 5, FALSE))</f>
        <v>""</v>
      </c>
      <c r="H763" s="154">
        <f>IF(EXACT($F763, ""), "", VLOOKUP($F763, 'RAW EDITED All Years'!$A$2:$G$2826, 6, FALSE))</f>
        <v>0</v>
      </c>
      <c r="I763" s="154" t="str">
        <f>IF(EXACT($F763, ""), "", VLOOKUP($F763, 'RAW EDITED All Years'!$A$2:$G$2826, 7, FALSE))</f>
        <v>Pass Without Comment</v>
      </c>
      <c r="J763" s="110"/>
      <c r="K763" s="110"/>
      <c r="L763" s="63" t="s">
        <v>14275</v>
      </c>
      <c r="N763" s="31">
        <f t="shared" si="26"/>
        <v>123000000000760</v>
      </c>
      <c r="O7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141000000000004::bigint); </v>
      </c>
      <c r="R763" s="33"/>
    </row>
    <row r="764" spans="1:18">
      <c r="A764" s="23" t="str">
        <f>IF(COUNTIF( $D$4:$D$4953, $D764 ) = 1, "", "Duplicated")</f>
        <v/>
      </c>
      <c r="B764" s="22" t="s">
        <v>29966</v>
      </c>
      <c r="C764" s="107">
        <v>141000000000004</v>
      </c>
      <c r="D764" s="108" t="str">
        <f>IF(EXACT($C764, ""), B764, CONCATENATE(VLOOKUP($C764, 'REF - InstitutionType'!$B$4:$E$103, 3, FALSE), IF(EXACT(VLOOKUP($C764, 'REF - InstitutionType'!$B$4:$E$103, 3, FALSE), ""), "", " "), $B764, "", VLOOKUP($C764, 'REF - InstitutionType'!$B$4:$E$103, 4, FALSE), IF(EXACT($E764, ""), "", " [a.k.a : "&amp;$E764&amp;"]")))</f>
        <v>PT. Hume Sakti Indonesia</v>
      </c>
      <c r="E764" s="109"/>
      <c r="F764" s="63" t="s">
        <v>29965</v>
      </c>
      <c r="G764" s="154" t="str">
        <f>IF(EXACT($F764, ""), "", VLOOKUP($F764, 'RAW EDITED All Years'!$A$2:$G$2826, 5, FALSE))</f>
        <v>""</v>
      </c>
      <c r="H764" s="154">
        <f>IF(EXACT($F764, ""), "", VLOOKUP($F764, 'RAW EDITED All Years'!$A$2:$G$2826, 6, FALSE))</f>
        <v>0</v>
      </c>
      <c r="I764" s="154" t="str">
        <f>IF(EXACT($F764, ""), "", VLOOKUP($F764, 'RAW EDITED All Years'!$A$2:$G$2826, 7, FALSE))</f>
        <v>Pass Without Comment</v>
      </c>
      <c r="J764" s="110"/>
      <c r="K764" s="110"/>
      <c r="L764" s="63" t="s">
        <v>14275</v>
      </c>
      <c r="N764" s="31">
        <f t="shared" si="26"/>
        <v>123000000000761</v>
      </c>
      <c r="O7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141000000000004::bigint); </v>
      </c>
      <c r="R764" s="33"/>
    </row>
    <row r="765" spans="1:18">
      <c r="A765" s="23" t="str">
        <f>IF(COUNTIF( $D$4:$D$4953, $D765 ) = 1, "", "Duplicated")</f>
        <v/>
      </c>
      <c r="B765" s="22" t="s">
        <v>22478</v>
      </c>
      <c r="C765" s="107">
        <v>141000000000004</v>
      </c>
      <c r="D765" s="108" t="str">
        <f>IF(EXACT($C765, ""), B765, CONCATENATE(VLOOKUP($C765, 'REF - InstitutionType'!$B$4:$E$103, 3, FALSE), IF(EXACT(VLOOKUP($C765, 'REF - InstitutionType'!$B$4:$E$103, 3, FALSE), ""), "", " "), $B765, "", VLOOKUP($C765, 'REF - InstitutionType'!$B$4:$E$103, 4, FALSE), IF(EXACT($E765, ""), "", " [a.k.a : "&amp;$E765&amp;"]")))</f>
        <v>PT. Hutama Maju Sukses</v>
      </c>
      <c r="E765" s="109"/>
      <c r="F765" s="63" t="s">
        <v>18141</v>
      </c>
      <c r="G765" s="154" t="str">
        <f>IF(EXACT($F765, ""), "", VLOOKUP($F765, 'RAW EDITED All Years'!$A$2:$G$2826, 5, FALSE))</f>
        <v>Distributor</v>
      </c>
      <c r="H765" s="154" t="str">
        <f>IF(EXACT($F765, ""), "", VLOOKUP($F765, 'RAW EDITED All Years'!$A$2:$G$2826, 6, FALSE))</f>
        <v>Steel</v>
      </c>
      <c r="I765" s="154" t="str">
        <f>IF(EXACT($F765, ""), "", VLOOKUP($F765, 'RAW EDITED All Years'!$A$2:$G$2826, 7, FALSE))</f>
        <v>Besi Beton, Besi Siku, Besi Plat, H Beam dll</v>
      </c>
      <c r="J765" s="110"/>
      <c r="K765" s="110"/>
      <c r="L765" s="63" t="s">
        <v>14275</v>
      </c>
      <c r="N765" s="31">
        <f t="shared" si="26"/>
        <v>123000000000762</v>
      </c>
      <c r="O7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141000000000004::bigint); </v>
      </c>
      <c r="R765" s="33"/>
    </row>
    <row r="766" spans="1:18">
      <c r="A766" s="23" t="str">
        <f>IF(COUNTIF( $D$4:$D$4953, $D766 ) = 1, "", "Duplicated")</f>
        <v/>
      </c>
      <c r="B766" s="22" t="s">
        <v>6803</v>
      </c>
      <c r="C766" s="107">
        <v>141000000000004</v>
      </c>
      <c r="D766" s="108" t="str">
        <f>IF(EXACT($C766, ""), B766, CONCATENATE(VLOOKUP($C766, 'REF - InstitutionType'!$B$4:$E$103, 3, FALSE), IF(EXACT(VLOOKUP($C766, 'REF - InstitutionType'!$B$4:$E$103, 3, FALSE), ""), "", " "), $B766, "", VLOOKUP($C766, 'REF - InstitutionType'!$B$4:$E$103, 4, FALSE), IF(EXACT($E766, ""), "", " [a.k.a : "&amp;$E766&amp;"]")))</f>
        <v>PT. Ihsan Wisata</v>
      </c>
      <c r="E766" s="109"/>
      <c r="F766" s="63" t="s">
        <v>6804</v>
      </c>
      <c r="G766" s="154" t="str">
        <f>IF(EXACT($F766, ""), "", VLOOKUP($F766, 'RAW EDITED All Years'!$A$2:$G$2826, 5, FALSE))</f>
        <v>Travel Agency</v>
      </c>
      <c r="H766" s="154" t="str">
        <f>IF(EXACT($F766, ""), "", VLOOKUP($F766, 'RAW EDITED All Years'!$A$2:$G$2826, 6, FALSE))</f>
        <v>Overhead</v>
      </c>
      <c r="I766" s="154">
        <f>IF(EXACT($F766, ""), "", VLOOKUP($F766, 'RAW EDITED All Years'!$A$2:$G$2826, 7, FALSE))</f>
        <v>0</v>
      </c>
      <c r="J766" s="110"/>
      <c r="K766" s="110"/>
      <c r="L766" s="63" t="s">
        <v>14275</v>
      </c>
      <c r="N766" s="31">
        <f t="shared" si="26"/>
        <v>123000000000763</v>
      </c>
      <c r="O7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141000000000004::bigint); </v>
      </c>
      <c r="R766" s="33"/>
    </row>
    <row r="767" spans="1:18">
      <c r="A767" s="23" t="str">
        <f>IF(COUNTIF( $D$4:$D$4953, $D767 ) = 1, "", "Duplicated")</f>
        <v/>
      </c>
      <c r="B767" s="22" t="s">
        <v>29971</v>
      </c>
      <c r="C767" s="107">
        <v>141000000000004</v>
      </c>
      <c r="D767" s="108" t="str">
        <f>IF(EXACT($C767, ""), B767, CONCATENATE(VLOOKUP($C767, 'REF - InstitutionType'!$B$4:$E$103, 3, FALSE), IF(EXACT(VLOOKUP($C767, 'REF - InstitutionType'!$B$4:$E$103, 3, FALSE), ""), "", " "), $B767, "", VLOOKUP($C767, 'REF - InstitutionType'!$B$4:$E$103, 4, FALSE), IF(EXACT($E767, ""), "", " [a.k.a : "&amp;$E767&amp;"]")))</f>
        <v>PT. Indonesia Media Services [a.k.a : IMS Samba Tour Travel]</v>
      </c>
      <c r="E767" s="109" t="s">
        <v>29967</v>
      </c>
      <c r="F767" s="63" t="s">
        <v>4818</v>
      </c>
      <c r="G767" s="154" t="str">
        <f>IF(EXACT($F767, ""), "", VLOOKUP($F767, 'RAW EDITED All Years'!$A$2:$G$2826, 5, FALSE))</f>
        <v>Travel Agency</v>
      </c>
      <c r="H767" s="154" t="str">
        <f>IF(EXACT($F767, ""), "", VLOOKUP($F767, 'RAW EDITED All Years'!$A$2:$G$2826, 6, FALSE))</f>
        <v>General</v>
      </c>
      <c r="I767" s="154" t="str">
        <f>IF(EXACT($F767, ""), "", VLOOKUP($F767, 'RAW EDITED All Years'!$A$2:$G$2826, 7, FALSE))</f>
        <v>Pass Without Comment</v>
      </c>
      <c r="J767" s="110"/>
      <c r="K767" s="110"/>
      <c r="L767" s="63" t="s">
        <v>14275</v>
      </c>
      <c r="N767" s="31">
        <f t="shared" si="26"/>
        <v>123000000000764</v>
      </c>
      <c r="O7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141000000000004::bigint); </v>
      </c>
      <c r="R767" s="33"/>
    </row>
    <row r="768" spans="1:18">
      <c r="A768" s="23" t="str">
        <f>IF(COUNTIF( $D$4:$D$4953, $D768 ) = 1, "", "Duplicated")</f>
        <v/>
      </c>
      <c r="B768" s="22" t="s">
        <v>29972</v>
      </c>
      <c r="C768" s="107">
        <v>141000000000004</v>
      </c>
      <c r="D768" s="108" t="str">
        <f>IF(EXACT($C768, ""), B768, CONCATENATE(VLOOKUP($C768, 'REF - InstitutionType'!$B$4:$E$103, 3, FALSE), IF(EXACT(VLOOKUP($C768, 'REF - InstitutionType'!$B$4:$E$103, 3, FALSE), ""), "", " "), $B768, "", VLOOKUP($C768, 'REF - InstitutionType'!$B$4:$E$103, 4, FALSE), IF(EXACT($E768, ""), "", " [a.k.a : "&amp;$E768&amp;"]")))</f>
        <v>PT. Indo Efti</v>
      </c>
      <c r="E768" s="109"/>
      <c r="F768" s="63" t="s">
        <v>1763</v>
      </c>
      <c r="G768" s="154" t="str">
        <f>IF(EXACT($F768, ""), "", VLOOKUP($F768, 'RAW EDITED All Years'!$A$2:$G$2826, 5, FALSE))</f>
        <v>""</v>
      </c>
      <c r="H768" s="154">
        <f>IF(EXACT($F768, ""), "", VLOOKUP($F768, 'RAW EDITED All Years'!$A$2:$G$2826, 6, FALSE))</f>
        <v>0</v>
      </c>
      <c r="I768" s="154" t="str">
        <f>IF(EXACT($F768, ""), "", VLOOKUP($F768, 'RAW EDITED All Years'!$A$2:$G$2826, 7, FALSE))</f>
        <v>Pass Without Comment</v>
      </c>
      <c r="J768" s="110"/>
      <c r="K768" s="110"/>
      <c r="L768" s="63" t="s">
        <v>14275</v>
      </c>
      <c r="N768" s="31">
        <f t="shared" si="26"/>
        <v>123000000000765</v>
      </c>
      <c r="O7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141000000000004::bigint); </v>
      </c>
      <c r="R768" s="33"/>
    </row>
    <row r="769" spans="1:18">
      <c r="A769" s="23" t="str">
        <f>IF(COUNTIF( $D$4:$D$4953, $D769 ) = 1, "", "Duplicated")</f>
        <v/>
      </c>
      <c r="B769" s="22" t="s">
        <v>11040</v>
      </c>
      <c r="C769" s="107">
        <v>141000000000004</v>
      </c>
      <c r="D769" s="108" t="str">
        <f>IF(EXACT($C769, ""), B769, CONCATENATE(VLOOKUP($C769, 'REF - InstitutionType'!$B$4:$E$103, 3, FALSE), IF(EXACT(VLOOKUP($C769, 'REF - InstitutionType'!$B$4:$E$103, 3, FALSE), ""), "", " "), $B769, "", VLOOKUP($C769, 'REF - InstitutionType'!$B$4:$E$103, 4, FALSE), IF(EXACT($E769, ""), "", " [a.k.a : "&amp;$E769&amp;"]")))</f>
        <v>PT. Indo Global Cahaya</v>
      </c>
      <c r="E769" s="109"/>
      <c r="F769" s="63" t="s">
        <v>11041</v>
      </c>
      <c r="G769" s="154" t="str">
        <f>IF(EXACT($F769, ""), "", VLOOKUP($F769, 'RAW EDITED All Years'!$A$2:$G$2826, 5, FALSE))</f>
        <v>Rental</v>
      </c>
      <c r="H769" s="154" t="str">
        <f>IF(EXACT($F769, ""), "", VLOOKUP($F769, 'RAW EDITED All Years'!$A$2:$G$2826, 6, FALSE))</f>
        <v>Alat Berat</v>
      </c>
      <c r="I769" s="154" t="str">
        <f>IF(EXACT($F769, ""), "", VLOOKUP($F769, 'RAW EDITED All Years'!$A$2:$G$2826, 7, FALSE))</f>
        <v>Sewa Crane di Batam</v>
      </c>
      <c r="J769" s="110"/>
      <c r="K769" s="110"/>
      <c r="L769" s="63" t="s">
        <v>14275</v>
      </c>
      <c r="N769" s="31">
        <f t="shared" si="26"/>
        <v>123000000000766</v>
      </c>
      <c r="O7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141000000000004::bigint); </v>
      </c>
      <c r="R769" s="33"/>
    </row>
    <row r="770" spans="1:18">
      <c r="A770" s="23" t="str">
        <f>IF(COUNTIF( $D$4:$D$4953, $D770 ) = 1, "", "Duplicated")</f>
        <v/>
      </c>
      <c r="B770" s="22" t="s">
        <v>29973</v>
      </c>
      <c r="C770" s="107">
        <v>141000000000004</v>
      </c>
      <c r="D770" s="108" t="str">
        <f>IF(EXACT($C770, ""), B770, CONCATENATE(VLOOKUP($C770, 'REF - InstitutionType'!$B$4:$E$103, 3, FALSE), IF(EXACT(VLOOKUP($C770, 'REF - InstitutionType'!$B$4:$E$103, 3, FALSE), ""), "", " "), $B770, "", VLOOKUP($C770, 'REF - InstitutionType'!$B$4:$E$103, 4, FALSE), IF(EXACT($E770, ""), "", " [a.k.a : "&amp;$E770&amp;"]")))</f>
        <v>PT. Indo Putra Selaras</v>
      </c>
      <c r="E770" s="109"/>
      <c r="F770" s="63" t="s">
        <v>7043</v>
      </c>
      <c r="G770" s="154" t="str">
        <f>IF(EXACT($F770, ""), "", VLOOKUP($F770, 'RAW EDITED All Years'!$A$2:$G$2826, 5, FALSE))</f>
        <v>Supplier Matrial OSP</v>
      </c>
      <c r="H770" s="154" t="str">
        <f>IF(EXACT($F770, ""), "", VLOOKUP($F770, 'RAW EDITED All Years'!$A$2:$G$2826, 6, FALSE))</f>
        <v>Material OSP</v>
      </c>
      <c r="I770" s="154" t="str">
        <f>IF(EXACT($F770, ""), "", VLOOKUP($F770, 'RAW EDITED All Years'!$A$2:$G$2826, 7, FALSE))</f>
        <v>Supplier kabel</v>
      </c>
      <c r="J770" s="110"/>
      <c r="K770" s="110"/>
      <c r="L770" s="63" t="s">
        <v>14275</v>
      </c>
      <c r="N770" s="31">
        <f t="shared" si="26"/>
        <v>123000000000767</v>
      </c>
      <c r="O7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141000000000004::bigint); </v>
      </c>
      <c r="R770" s="33"/>
    </row>
    <row r="771" spans="1:18">
      <c r="A771" s="23" t="str">
        <f>IF(COUNTIF( $D$4:$D$4953, $D771 ) = 1, "", "Duplicated")</f>
        <v/>
      </c>
      <c r="B771" s="22" t="s">
        <v>7082</v>
      </c>
      <c r="C771" s="107">
        <v>141000000000004</v>
      </c>
      <c r="D771" s="108" t="str">
        <f>IF(EXACT($C771, ""), B771, CONCATENATE(VLOOKUP($C771, 'REF - InstitutionType'!$B$4:$E$103, 3, FALSE), IF(EXACT(VLOOKUP($C771, 'REF - InstitutionType'!$B$4:$E$103, 3, FALSE), ""), "", " "), $B771, "", VLOOKUP($C771, 'REF - InstitutionType'!$B$4:$E$103, 4, FALSE), IF(EXACT($E771, ""), "", " [a.k.a : "&amp;$E771&amp;"]")))</f>
        <v>PT. Indo Qualita Aradinamis</v>
      </c>
      <c r="E771" s="109"/>
      <c r="F771" s="63" t="s">
        <v>7083</v>
      </c>
      <c r="G771" s="154" t="str">
        <f>IF(EXACT($F771, ""), "", VLOOKUP($F771, 'RAW EDITED All Years'!$A$2:$G$2826, 5, FALSE))</f>
        <v>Konsultan Hukum</v>
      </c>
      <c r="H771" s="154" t="str">
        <f>IF(EXACT($F771, ""), "", VLOOKUP($F771, 'RAW EDITED All Years'!$A$2:$G$2826, 6, FALSE))</f>
        <v>Sertifikat Layak Operasi</v>
      </c>
      <c r="I771" s="154" t="str">
        <f>IF(EXACT($F771, ""), "", VLOOKUP($F771, 'RAW EDITED All Years'!$A$2:$G$2826, 7, FALSE))</f>
        <v>Konsultan Sertifikasi ISO 9001:2008, ISO 14001:2004, &amp; OHSAS 18001:2007</v>
      </c>
      <c r="J771" s="110"/>
      <c r="K771" s="110"/>
      <c r="L771" s="63" t="s">
        <v>14275</v>
      </c>
      <c r="N771" s="31">
        <f t="shared" si="26"/>
        <v>123000000000768</v>
      </c>
      <c r="O7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141000000000004::bigint); </v>
      </c>
      <c r="R771" s="33"/>
    </row>
    <row r="772" spans="1:18">
      <c r="A772" s="23" t="str">
        <f>IF(COUNTIF( $D$4:$D$4953, $D772 ) = 1, "", "Duplicated")</f>
        <v/>
      </c>
      <c r="B772" s="22" t="s">
        <v>29974</v>
      </c>
      <c r="C772" s="107">
        <v>141000000000004</v>
      </c>
      <c r="D772" s="108" t="str">
        <f>IF(EXACT($C772, ""), B772, CONCATENATE(VLOOKUP($C772, 'REF - InstitutionType'!$B$4:$E$103, 3, FALSE), IF(EXACT(VLOOKUP($C772, 'REF - InstitutionType'!$B$4:$E$103, 3, FALSE), ""), "", " "), $B772, "", VLOOKUP($C772, 'REF - InstitutionType'!$B$4:$E$103, 4, FALSE), IF(EXACT($E772, ""), "", " [a.k.a : "&amp;$E772&amp;"]")))</f>
        <v>PT. Indo Surya Logistik</v>
      </c>
      <c r="E772" s="109"/>
      <c r="F772" s="63" t="s">
        <v>8451</v>
      </c>
      <c r="G772" s="154" t="str">
        <f>IF(EXACT($F772, ""), "", VLOOKUP($F772, 'RAW EDITED All Years'!$A$2:$G$2826, 5, FALSE))</f>
        <v>Transportation</v>
      </c>
      <c r="H772" s="154" t="str">
        <f>IF(EXACT($F772, ""), "", VLOOKUP($F772, 'RAW EDITED All Years'!$A$2:$G$2826, 6, FALSE))</f>
        <v>Trucking</v>
      </c>
      <c r="I772" s="154" t="str">
        <f>IF(EXACT($F772, ""), "", VLOOKUP($F772, 'RAW EDITED All Years'!$A$2:$G$2826, 7, FALSE))</f>
        <v>-</v>
      </c>
      <c r="J772" s="110"/>
      <c r="K772" s="110"/>
      <c r="L772" s="63" t="s">
        <v>14275</v>
      </c>
      <c r="N772" s="31">
        <f t="shared" si="26"/>
        <v>123000000000769</v>
      </c>
      <c r="O7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141000000000004::bigint); </v>
      </c>
      <c r="R772" s="33"/>
    </row>
    <row r="773" spans="1:18">
      <c r="A773" s="23" t="str">
        <f>IF(COUNTIF( $D$4:$D$4953, $D773 ) = 1, "", "Duplicated")</f>
        <v/>
      </c>
      <c r="B773" s="22" t="s">
        <v>22630</v>
      </c>
      <c r="C773" s="107">
        <v>141000000000004</v>
      </c>
      <c r="D773" s="108" t="str">
        <f>IF(EXACT($C773, ""), B773, CONCATENATE(VLOOKUP($C773, 'REF - InstitutionType'!$B$4:$E$103, 3, FALSE), IF(EXACT(VLOOKUP($C773, 'REF - InstitutionType'!$B$4:$E$103, 3, FALSE), ""), "", " "), $B773, "", VLOOKUP($C773, 'REF - InstitutionType'!$B$4:$E$103, 4, FALSE), IF(EXACT($E773, ""), "", " [a.k.a : "&amp;$E773&amp;"]")))</f>
        <v>PT. Indo Tangguh Utama</v>
      </c>
      <c r="E773" s="109"/>
      <c r="F773" s="63" t="s">
        <v>18152</v>
      </c>
      <c r="G773" s="154" t="str">
        <f>IF(EXACT($F773, ""), "", VLOOKUP($F773, 'RAW EDITED All Years'!$A$2:$G$2826, 5, FALSE))</f>
        <v>Transportation</v>
      </c>
      <c r="H773" s="154" t="str">
        <f>IF(EXACT($F773, ""), "", VLOOKUP($F773, 'RAW EDITED All Years'!$A$2:$G$2826, 6, FALSE))</f>
        <v>Trucking</v>
      </c>
      <c r="I773" s="154" t="str">
        <f>IF(EXACT($F773, ""), "", VLOOKUP($F773, 'RAW EDITED All Years'!$A$2:$G$2826, 7, FALSE))</f>
        <v>Vendor Ekspedisi &amp; Custom</v>
      </c>
      <c r="J773" s="110"/>
      <c r="K773" s="110"/>
      <c r="L773" s="63" t="s">
        <v>14275</v>
      </c>
      <c r="N773" s="31">
        <f t="shared" si="26"/>
        <v>123000000000770</v>
      </c>
      <c r="O7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141000000000004::bigint); </v>
      </c>
      <c r="R773" s="33"/>
    </row>
    <row r="774" spans="1:18">
      <c r="A774" s="23" t="str">
        <f>IF(COUNTIF( $D$4:$D$4953, $D774 ) = 1, "", "Duplicated")</f>
        <v/>
      </c>
      <c r="B774" s="22" t="s">
        <v>29977</v>
      </c>
      <c r="C774" s="107">
        <v>141000000000004</v>
      </c>
      <c r="D774" s="108" t="str">
        <f>IF(EXACT($C774, ""), B774, CONCATENATE(VLOOKUP($C774, 'REF - InstitutionType'!$B$4:$E$103, 3, FALSE), IF(EXACT(VLOOKUP($C774, 'REF - InstitutionType'!$B$4:$E$103, 3, FALSE), ""), "", " "), $B774, "", VLOOKUP($C774, 'REF - InstitutionType'!$B$4:$E$103, 4, FALSE), IF(EXACT($E774, ""), "", " [a.k.a : "&amp;$E774&amp;"]")))</f>
        <v>PT. Indo-nanshin Express</v>
      </c>
      <c r="E774" s="109"/>
      <c r="F774" s="63" t="s">
        <v>18153</v>
      </c>
      <c r="G774" s="154" t="str">
        <f>IF(EXACT($F774, ""), "", VLOOKUP($F774, 'RAW EDITED All Years'!$A$2:$G$2826, 5, FALSE))</f>
        <v>Transportation</v>
      </c>
      <c r="H774" s="154" t="str">
        <f>IF(EXACT($F774, ""), "", VLOOKUP($F774, 'RAW EDITED All Years'!$A$2:$G$2826, 6, FALSE))</f>
        <v>Jasa Custom Clearance dan PPJK</v>
      </c>
      <c r="I774" s="154" t="str">
        <f>IF(EXACT($F774, ""), "", VLOOKUP($F774, 'RAW EDITED All Years'!$A$2:$G$2826, 7, FALSE))</f>
        <v>Jasa Custom Clearance dan Ekspedisi</v>
      </c>
      <c r="J774" s="110"/>
      <c r="K774" s="110"/>
      <c r="L774" s="63" t="s">
        <v>14275</v>
      </c>
      <c r="N774" s="31">
        <f t="shared" si="26"/>
        <v>123000000000771</v>
      </c>
      <c r="O7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141000000000004::bigint); </v>
      </c>
      <c r="R774" s="33"/>
    </row>
    <row r="775" spans="1:18">
      <c r="A775" s="23" t="str">
        <f>IF(COUNTIF( $D$4:$D$4953, $D775 ) = 1, "", "Duplicated")</f>
        <v/>
      </c>
      <c r="B775" s="22" t="s">
        <v>29975</v>
      </c>
      <c r="C775" s="107">
        <v>141000000000004</v>
      </c>
      <c r="D775" s="108" t="str">
        <f>IF(EXACT($C775, ""), B775, CONCATENATE(VLOOKUP($C775, 'REF - InstitutionType'!$B$4:$E$103, 3, FALSE), IF(EXACT(VLOOKUP($C775, 'REF - InstitutionType'!$B$4:$E$103, 3, FALSE), ""), "", " "), $B775, "", VLOOKUP($C775, 'REF - InstitutionType'!$B$4:$E$103, 4, FALSE), IF(EXACT($E775, ""), "", " [a.k.a : "&amp;$E775&amp;"]")))</f>
        <v>PT. Indoaustra Utama</v>
      </c>
      <c r="E775" s="109"/>
      <c r="F775" s="63" t="s">
        <v>7660</v>
      </c>
      <c r="G775" s="154" t="str">
        <f>IF(EXACT($F775, ""), "", VLOOKUP($F775, 'RAW EDITED All Years'!$A$2:$G$2826, 5, FALSE))</f>
        <v>Supplier Material ME</v>
      </c>
      <c r="H775" s="154" t="str">
        <f>IF(EXACT($F775, ""), "", VLOOKUP($F775, 'RAW EDITED All Years'!$A$2:$G$2826, 6, FALSE))</f>
        <v>Alat elektrical</v>
      </c>
      <c r="I775" s="154" t="str">
        <f>IF(EXACT($F775, ""), "", VLOOKUP($F775, 'RAW EDITED All Years'!$A$2:$G$2826, 7, FALSE))</f>
        <v>Supplier NGR NCT GI Nusra</v>
      </c>
      <c r="J775" s="110"/>
      <c r="K775" s="110"/>
      <c r="L775" s="63" t="s">
        <v>14275</v>
      </c>
      <c r="N775" s="31">
        <f t="shared" si="26"/>
        <v>123000000000772</v>
      </c>
      <c r="O7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141000000000004::bigint); </v>
      </c>
      <c r="R775" s="33"/>
    </row>
    <row r="776" spans="1:18">
      <c r="A776" s="23" t="str">
        <f>IF(COUNTIF( $D$4:$D$4953, $D776 ) = 1, "", "Duplicated")</f>
        <v/>
      </c>
      <c r="B776" s="22" t="s">
        <v>29978</v>
      </c>
      <c r="C776" s="107">
        <v>141000000000004</v>
      </c>
      <c r="D776" s="108" t="str">
        <f>IF(EXACT($C776, ""), B776, CONCATENATE(VLOOKUP($C776, 'REF - InstitutionType'!$B$4:$E$103, 3, FALSE), IF(EXACT(VLOOKUP($C776, 'REF - InstitutionType'!$B$4:$E$103, 3, FALSE), ""), "", " "), $B776, "", VLOOKUP($C776, 'REF - InstitutionType'!$B$4:$E$103, 4, FALSE), IF(EXACT($E776, ""), "", " [a.k.a : "&amp;$E776&amp;"]")))</f>
        <v>PT. Indodaya Ciptalestari</v>
      </c>
      <c r="E776" s="109"/>
      <c r="F776" s="63" t="s">
        <v>18154</v>
      </c>
      <c r="G776" s="154" t="str">
        <f>IF(EXACT($F776, ""), "", VLOOKUP($F776, 'RAW EDITED All Years'!$A$2:$G$2826, 5, FALSE))</f>
        <v>Distributor</v>
      </c>
      <c r="H776" s="154" t="str">
        <f>IF(EXACT($F776, ""), "", VLOOKUP($F776, 'RAW EDITED All Years'!$A$2:$G$2826, 6, FALSE))</f>
        <v>Komputer &amp; Server</v>
      </c>
      <c r="I776" s="154" t="str">
        <f>IF(EXACT($F776, ""), "", VLOOKUP($F776, 'RAW EDITED All Years'!$A$2:$G$2826, 7, FALSE))</f>
        <v>Distributor UPS, Voltage Stabilizer,Rectifier</v>
      </c>
      <c r="J776" s="110"/>
      <c r="K776" s="110"/>
      <c r="L776" s="63" t="s">
        <v>14275</v>
      </c>
      <c r="N776" s="31">
        <f t="shared" ref="N776:N839" si="28" xml:space="preserve"> N775 + IF(EXACT(O776, ""), 0, 1)</f>
        <v>123000000000773</v>
      </c>
      <c r="O776" s="32" t="str">
        <f t="shared" ref="O776:O839" si="29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141000000000004::bigint); </v>
      </c>
      <c r="R776" s="33"/>
    </row>
    <row r="777" spans="1:18">
      <c r="A777" s="23" t="str">
        <f>IF(COUNTIF( $D$4:$D$4953, $D777 ) = 1, "", "Duplicated")</f>
        <v/>
      </c>
      <c r="B777" s="22" t="s">
        <v>22655</v>
      </c>
      <c r="C777" s="107">
        <v>141000000000004</v>
      </c>
      <c r="D777" s="108" t="str">
        <f>IF(EXACT($C777, ""), B777, CONCATENATE(VLOOKUP($C777, 'REF - InstitutionType'!$B$4:$E$103, 3, FALSE), IF(EXACT(VLOOKUP($C777, 'REF - InstitutionType'!$B$4:$E$103, 3, FALSE), ""), "", " "), $B777, "", VLOOKUP($C777, 'REF - InstitutionType'!$B$4:$E$103, 4, FALSE), IF(EXACT($E777, ""), "", " [a.k.a : "&amp;$E777&amp;"]")))</f>
        <v>PT. Indojaya Gemilang Sentosa</v>
      </c>
      <c r="E777" s="109"/>
      <c r="F777" s="63" t="s">
        <v>18155</v>
      </c>
      <c r="G777" s="154" t="str">
        <f>IF(EXACT($F777, ""), "", VLOOKUP($F777, 'RAW EDITED All Years'!$A$2:$G$2826, 5, FALSE))</f>
        <v>Rental</v>
      </c>
      <c r="H777" s="154" t="str">
        <f>IF(EXACT($F777, ""), "", VLOOKUP($F777, 'RAW EDITED All Years'!$A$2:$G$2826, 6, FALSE))</f>
        <v>Rental Alat Berat</v>
      </c>
      <c r="I777" s="154" t="str">
        <f>IF(EXACT($F777, ""), "", VLOOKUP($F777, 'RAW EDITED All Years'!$A$2:$G$2826, 7, FALSE))</f>
        <v>Rental Alat Berta dan Passenger Hoist</v>
      </c>
      <c r="J777" s="110"/>
      <c r="K777" s="110"/>
      <c r="L777" s="63" t="s">
        <v>14275</v>
      </c>
      <c r="N777" s="31">
        <f t="shared" si="28"/>
        <v>123000000000774</v>
      </c>
      <c r="O7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141000000000004::bigint); </v>
      </c>
      <c r="R777" s="33"/>
    </row>
    <row r="778" spans="1:18">
      <c r="A778" s="23" t="str">
        <f>IF(COUNTIF( $D$4:$D$4953, $D778 ) = 1, "", "Duplicated")</f>
        <v/>
      </c>
      <c r="B778" s="22" t="s">
        <v>700</v>
      </c>
      <c r="C778" s="107">
        <v>141000000000004</v>
      </c>
      <c r="D778" s="108" t="str">
        <f>IF(EXACT($C778, ""), B778, CONCATENATE(VLOOKUP($C778, 'REF - InstitutionType'!$B$4:$E$103, 3, FALSE), IF(EXACT(VLOOKUP($C778, 'REF - InstitutionType'!$B$4:$E$103, 3, FALSE), ""), "", " "), $B778, "", VLOOKUP($C778, 'REF - InstitutionType'!$B$4:$E$103, 4, FALSE), IF(EXACT($E778, ""), "", " [a.k.a : "&amp;$E778&amp;"]")))</f>
        <v>PT. Indomitra Global</v>
      </c>
      <c r="E778" s="109"/>
      <c r="F778" s="63" t="s">
        <v>701</v>
      </c>
      <c r="G778" s="154" t="str">
        <f>IF(EXACT($F778, ""), "", VLOOKUP($F778, 'RAW EDITED All Years'!$A$2:$G$2826, 5, FALSE))</f>
        <v>Manufactur</v>
      </c>
      <c r="H778" s="154" t="str">
        <f>IF(EXACT($F778, ""), "", VLOOKUP($F778, 'RAW EDITED All Years'!$A$2:$G$2826, 6, FALSE))</f>
        <v>Panel Maker</v>
      </c>
      <c r="I778" s="154" t="str">
        <f>IF(EXACT($F778, ""), "", VLOOKUP($F778, 'RAW EDITED All Years'!$A$2:$G$2826, 7, FALSE))</f>
        <v>Pass Without Comment</v>
      </c>
      <c r="J778" s="110"/>
      <c r="K778" s="110"/>
      <c r="L778" s="63" t="s">
        <v>14275</v>
      </c>
      <c r="N778" s="31">
        <f t="shared" si="28"/>
        <v>123000000000775</v>
      </c>
      <c r="O7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141000000000004::bigint); </v>
      </c>
      <c r="R778" s="33"/>
    </row>
    <row r="779" spans="1:18">
      <c r="A779" s="23" t="str">
        <f>IF(COUNTIF( $D$4:$D$4953, $D779 ) = 1, "", "Duplicated")</f>
        <v/>
      </c>
      <c r="B779" s="22" t="s">
        <v>12410</v>
      </c>
      <c r="C779" s="107">
        <v>141000000000004</v>
      </c>
      <c r="D779" s="108" t="str">
        <f>IF(EXACT($C779, ""), B779, CONCATENATE(VLOOKUP($C779, 'REF - InstitutionType'!$B$4:$E$103, 3, FALSE), IF(EXACT(VLOOKUP($C779, 'REF - InstitutionType'!$B$4:$E$103, 3, FALSE), ""), "", " "), $B779, "", VLOOKUP($C779, 'REF - InstitutionType'!$B$4:$E$103, 4, FALSE), IF(EXACT($E779, ""), "", " [a.k.a : "&amp;$E779&amp;"]")))</f>
        <v>PT. Indomobil Prima Niaga</v>
      </c>
      <c r="E779" s="109"/>
      <c r="F779" s="63" t="s">
        <v>12411</v>
      </c>
      <c r="G779" s="154" t="str">
        <f>IF(EXACT($F779, ""), "", VLOOKUP($F779, 'RAW EDITED All Years'!$A$2:$G$2826, 5, FALSE))</f>
        <v>Dealer</v>
      </c>
      <c r="H779" s="154" t="str">
        <f>IF(EXACT($F779, ""), "", VLOOKUP($F779, 'RAW EDITED All Years'!$A$2:$G$2826, 6, FALSE))</f>
        <v>Trucking</v>
      </c>
      <c r="I779" s="154">
        <f>IF(EXACT($F779, ""), "", VLOOKUP($F779, 'RAW EDITED All Years'!$A$2:$G$2826, 7, FALSE))</f>
        <v>0</v>
      </c>
      <c r="J779" s="110"/>
      <c r="K779" s="110"/>
      <c r="L779" s="63" t="s">
        <v>14275</v>
      </c>
      <c r="N779" s="31">
        <f t="shared" si="28"/>
        <v>123000000000776</v>
      </c>
      <c r="O7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141000000000004::bigint); </v>
      </c>
      <c r="R779" s="33"/>
    </row>
    <row r="780" spans="1:18">
      <c r="A780" s="23" t="str">
        <f>IF(COUNTIF( $D$4:$D$4953, $D780 ) = 1, "", "Duplicated")</f>
        <v/>
      </c>
      <c r="B780" s="22" t="s">
        <v>10776</v>
      </c>
      <c r="C780" s="107">
        <v>141000000000004</v>
      </c>
      <c r="D780" s="108" t="str">
        <f>IF(EXACT($C780, ""), B780, CONCATENATE(VLOOKUP($C780, 'REF - InstitutionType'!$B$4:$E$103, 3, FALSE), IF(EXACT(VLOOKUP($C780, 'REF - InstitutionType'!$B$4:$E$103, 3, FALSE), ""), "", " "), $B780, "", VLOOKUP($C780, 'REF - InstitutionType'!$B$4:$E$103, 4, FALSE), IF(EXACT($E780, ""), "", " [a.k.a : "&amp;$E780&amp;"]")))</f>
        <v>PT. Indonesia Optic Technology</v>
      </c>
      <c r="E780" s="109"/>
      <c r="F780" s="63" t="s">
        <v>10777</v>
      </c>
      <c r="G780" s="154" t="str">
        <f>IF(EXACT($F780, ""), "", VLOOKUP($F780, 'RAW EDITED All Years'!$A$2:$G$2826, 5, FALSE))</f>
        <v>Pabrik</v>
      </c>
      <c r="H780" s="154" t="str">
        <f>IF(EXACT($F780, ""), "", VLOOKUP($F780, 'RAW EDITED All Years'!$A$2:$G$2826, 6, FALSE))</f>
        <v>Material OSP</v>
      </c>
      <c r="I780" s="154">
        <f>IF(EXACT($F780, ""), "", VLOOKUP($F780, 'RAW EDITED All Years'!$A$2:$G$2826, 7, FALSE))</f>
        <v>0</v>
      </c>
      <c r="J780" s="110"/>
      <c r="K780" s="110"/>
      <c r="L780" s="63" t="s">
        <v>14275</v>
      </c>
      <c r="N780" s="31">
        <f t="shared" si="28"/>
        <v>123000000000777</v>
      </c>
      <c r="O7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141000000000004::bigint); </v>
      </c>
      <c r="R780" s="33"/>
    </row>
    <row r="781" spans="1:18">
      <c r="A781" s="23" t="str">
        <f>IF(COUNTIF( $D$4:$D$4953, $D781 ) = 1, "", "Duplicated")</f>
        <v/>
      </c>
      <c r="B781" s="22" t="s">
        <v>29976</v>
      </c>
      <c r="C781" s="107">
        <v>141000000000004</v>
      </c>
      <c r="D781" s="108" t="str">
        <f>IF(EXACT($C781, ""), B781, CONCATENATE(VLOOKUP($C781, 'REF - InstitutionType'!$B$4:$E$103, 3, FALSE), IF(EXACT(VLOOKUP($C781, 'REF - InstitutionType'!$B$4:$E$103, 3, FALSE), ""), "", " "), $B781, "", VLOOKUP($C781, 'REF - InstitutionType'!$B$4:$E$103, 4, FALSE), IF(EXACT($E781, ""), "", " [a.k.a : "&amp;$E781&amp;"]")))</f>
        <v>PT. Indopro Media Piranti</v>
      </c>
      <c r="E781" s="109"/>
      <c r="F781" s="63" t="s">
        <v>7224</v>
      </c>
      <c r="G781" s="154" t="str">
        <f>IF(EXACT($F781, ""), "", VLOOKUP($F781, 'RAW EDITED All Years'!$A$2:$G$2826, 5, FALSE))</f>
        <v>Mandor/Subcon</v>
      </c>
      <c r="H781" s="154" t="str">
        <f>IF(EXACT($F781, ""), "", VLOOKUP($F781, 'RAW EDITED All Years'!$A$2:$G$2826, 6, FALSE))</f>
        <v>General</v>
      </c>
      <c r="I781" s="154" t="str">
        <f>IF(EXACT($F781, ""), "", VLOOKUP($F781, 'RAW EDITED All Years'!$A$2:$G$2826, 7, FALSE))</f>
        <v>Vendor Software HRIS utk HRD Qdc</v>
      </c>
      <c r="J781" s="110"/>
      <c r="K781" s="110"/>
      <c r="L781" s="63" t="s">
        <v>14275</v>
      </c>
      <c r="N781" s="31">
        <f t="shared" si="28"/>
        <v>123000000000778</v>
      </c>
      <c r="O7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141000000000004::bigint); </v>
      </c>
      <c r="R781" s="33"/>
    </row>
    <row r="782" spans="1:18">
      <c r="A782" s="23" t="str">
        <f>IF(COUNTIF( $D$4:$D$4953, $D782 ) = 1, "", "Duplicated")</f>
        <v/>
      </c>
      <c r="B782" s="22" t="s">
        <v>4110</v>
      </c>
      <c r="C782" s="107">
        <v>141000000000004</v>
      </c>
      <c r="D782" s="108" t="str">
        <f>IF(EXACT($C782, ""), B782, CONCATENATE(VLOOKUP($C782, 'REF - InstitutionType'!$B$4:$E$103, 3, FALSE), IF(EXACT(VLOOKUP($C782, 'REF - InstitutionType'!$B$4:$E$103, 3, FALSE), ""), "", " "), $B782, "", VLOOKUP($C782, 'REF - InstitutionType'!$B$4:$E$103, 4, FALSE), IF(EXACT($E782, ""), "", " [a.k.a : "&amp;$E782&amp;"]")))</f>
        <v>PT. Indosetya Pratama</v>
      </c>
      <c r="E782" s="109"/>
      <c r="F782" s="63" t="s">
        <v>4111</v>
      </c>
      <c r="G782" s="154" t="str">
        <f>IF(EXACT($F782, ""), "", VLOOKUP($F782, 'RAW EDITED All Years'!$A$2:$G$2826, 5, FALSE))</f>
        <v>Supplier Material ME</v>
      </c>
      <c r="H782" s="154">
        <f>IF(EXACT($F782, ""), "", VLOOKUP($F782, 'RAW EDITED All Years'!$A$2:$G$2826, 6, FALSE))</f>
        <v>0</v>
      </c>
      <c r="I782" s="154" t="str">
        <f>IF(EXACT($F782, ""), "", VLOOKUP($F782, 'RAW EDITED All Years'!$A$2:$G$2826, 7, FALSE))</f>
        <v>Pass Without Comment</v>
      </c>
      <c r="J782" s="110"/>
      <c r="K782" s="110"/>
      <c r="L782" s="63" t="s">
        <v>14275</v>
      </c>
      <c r="N782" s="31">
        <f t="shared" si="28"/>
        <v>123000000000779</v>
      </c>
      <c r="O7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141000000000004::bigint); </v>
      </c>
      <c r="R782" s="33"/>
    </row>
    <row r="783" spans="1:18">
      <c r="A783" s="23" t="str">
        <f>IF(COUNTIF( $D$4:$D$4953, $D783 ) = 1, "", "Duplicated")</f>
        <v/>
      </c>
      <c r="B783" s="22" t="s">
        <v>22678</v>
      </c>
      <c r="C783" s="107">
        <v>141000000000004</v>
      </c>
      <c r="D783" s="108" t="str">
        <f>IF(EXACT($C783, ""), B783, CONCATENATE(VLOOKUP($C783, 'REF - InstitutionType'!$B$4:$E$103, 3, FALSE), IF(EXACT(VLOOKUP($C783, 'REF - InstitutionType'!$B$4:$E$103, 3, FALSE), ""), "", " "), $B783, "", VLOOKUP($C783, 'REF - InstitutionType'!$B$4:$E$103, 4, FALSE), IF(EXACT($E783, ""), "", " [a.k.a : "&amp;$E783&amp;"]")))</f>
        <v>PT. Indoteknik Dotcom Gemilang</v>
      </c>
      <c r="E783" s="109"/>
      <c r="F783" s="63" t="s">
        <v>18156</v>
      </c>
      <c r="G783" s="154" t="str">
        <f>IF(EXACT($F783, ""), "", VLOOKUP($F783, 'RAW EDITED All Years'!$A$2:$G$2826, 5, FALSE))</f>
        <v>Distributor</v>
      </c>
      <c r="H783" s="154" t="str">
        <f>IF(EXACT($F783, ""), "", VLOOKUP($F783, 'RAW EDITED All Years'!$A$2:$G$2826, 6, FALSE))</f>
        <v>Tools Kerja</v>
      </c>
      <c r="I783" s="154" t="str">
        <f>IF(EXACT($F783, ""), "", VLOOKUP($F783, 'RAW EDITED All Years'!$A$2:$G$2826, 7, FALSE))</f>
        <v>TEKIRO. MAXPOWER</v>
      </c>
      <c r="J783" s="110"/>
      <c r="K783" s="110"/>
      <c r="L783" s="63" t="s">
        <v>14275</v>
      </c>
      <c r="N783" s="31">
        <f t="shared" si="28"/>
        <v>123000000000780</v>
      </c>
      <c r="O7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141000000000004::bigint); </v>
      </c>
      <c r="R783" s="33"/>
    </row>
    <row r="784" spans="1:18">
      <c r="A784" s="23" t="str">
        <f>IF(COUNTIF( $D$4:$D$4953, $D784 ) = 1, "", "Duplicated")</f>
        <v/>
      </c>
      <c r="B784" s="22" t="s">
        <v>22685</v>
      </c>
      <c r="C784" s="107">
        <v>141000000000004</v>
      </c>
      <c r="D784" s="108" t="str">
        <f>IF(EXACT($C784, ""), B784, CONCATENATE(VLOOKUP($C784, 'REF - InstitutionType'!$B$4:$E$103, 3, FALSE), IF(EXACT(VLOOKUP($C784, 'REF - InstitutionType'!$B$4:$E$103, 3, FALSE), ""), "", " "), $B784, "", VLOOKUP($C784, 'REF - InstitutionType'!$B$4:$E$103, 4, FALSE), IF(EXACT($E784, ""), "", " [a.k.a : "&amp;$E784&amp;"]")))</f>
        <v>PT. Indoutama Metal Works</v>
      </c>
      <c r="E784" s="109"/>
      <c r="F784" s="63" t="s">
        <v>18157</v>
      </c>
      <c r="G784" s="154" t="str">
        <f>IF(EXACT($F784, ""), "", VLOOKUP($F784, 'RAW EDITED All Years'!$A$2:$G$2826, 5, FALSE))</f>
        <v>Pabrik</v>
      </c>
      <c r="H784" s="154" t="str">
        <f>IF(EXACT($F784, ""), "", VLOOKUP($F784, 'RAW EDITED All Years'!$A$2:$G$2826, 6, FALSE))</f>
        <v>Atap Zincalume</v>
      </c>
      <c r="I784" s="154" t="str">
        <f>IF(EXACT($F784, ""), "", VLOOKUP($F784, 'RAW EDITED All Years'!$A$2:$G$2826, 7, FALSE))</f>
        <v>Produsen Atap Zincalum; Baja Ringan; Reng Zincalum</v>
      </c>
      <c r="J784" s="110"/>
      <c r="K784" s="110"/>
      <c r="L784" s="63" t="s">
        <v>14275</v>
      </c>
      <c r="N784" s="31">
        <f t="shared" si="28"/>
        <v>123000000000781</v>
      </c>
      <c r="O78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141000000000004::bigint); </v>
      </c>
      <c r="R784" s="33"/>
    </row>
    <row r="785" spans="1:18">
      <c r="A785" s="23" t="str">
        <f>IF(COUNTIF( $D$4:$D$4953, $D785 ) = 1, "", "Duplicated")</f>
        <v/>
      </c>
      <c r="B785" s="22" t="s">
        <v>29980</v>
      </c>
      <c r="C785" s="107">
        <v>141000000000004</v>
      </c>
      <c r="D785" s="108" t="str">
        <f>IF(EXACT($C785, ""), B785, CONCATENATE(VLOOKUP($C785, 'REF - InstitutionType'!$B$4:$E$103, 3, FALSE), IF(EXACT(VLOOKUP($C785, 'REF - InstitutionType'!$B$4:$E$103, 3, FALSE), ""), "", " "), $B785, "", VLOOKUP($C785, 'REF - InstitutionType'!$B$4:$E$103, 4, FALSE), IF(EXACT($E785, ""), "", " [a.k.a : "&amp;$E785&amp;"]")))</f>
        <v>PT. Induk Sulmapa Kekar</v>
      </c>
      <c r="E785" s="109"/>
      <c r="F785" s="63" t="s">
        <v>4782</v>
      </c>
      <c r="G785" s="154" t="str">
        <f>IF(EXACT($F785, ""), "", VLOOKUP($F785, 'RAW EDITED All Years'!$A$2:$G$2826, 5, FALSE))</f>
        <v>Mandor/Subcon</v>
      </c>
      <c r="H785" s="154" t="str">
        <f>IF(EXACT($F785, ""), "", VLOOKUP($F785, 'RAW EDITED All Years'!$A$2:$G$2826, 6, FALSE))</f>
        <v>Transmisi</v>
      </c>
      <c r="I785" s="154" t="str">
        <f>IF(EXACT($F785, ""), "", VLOOKUP($F785, 'RAW EDITED All Years'!$A$2:$G$2826, 7, FALSE))</f>
        <v>Pass Without Comment</v>
      </c>
      <c r="J785" s="110"/>
      <c r="K785" s="110"/>
      <c r="L785" s="63" t="s">
        <v>14275</v>
      </c>
      <c r="N785" s="31">
        <f t="shared" si="28"/>
        <v>123000000000782</v>
      </c>
      <c r="O78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141000000000004::bigint); </v>
      </c>
      <c r="R785" s="33"/>
    </row>
    <row r="786" spans="1:18">
      <c r="A786" s="23" t="str">
        <f>IF(COUNTIF( $D$4:$D$4953, $D786 ) = 1, "", "Duplicated")</f>
        <v/>
      </c>
      <c r="B786" s="22" t="s">
        <v>705</v>
      </c>
      <c r="C786" s="107">
        <v>141000000000004</v>
      </c>
      <c r="D786" s="108" t="str">
        <f>IF(EXACT($C786, ""), B786, CONCATENATE(VLOOKUP($C786, 'REF - InstitutionType'!$B$4:$E$103, 3, FALSE), IF(EXACT(VLOOKUP($C786, 'REF - InstitutionType'!$B$4:$E$103, 3, FALSE), ""), "", " "), $B786, "", VLOOKUP($C786, 'REF - InstitutionType'!$B$4:$E$103, 4, FALSE), IF(EXACT($E786, ""), "", " [a.k.a : "&amp;$E786&amp;"]")))</f>
        <v>PT. Industira</v>
      </c>
      <c r="E786" s="109"/>
      <c r="F786" s="63" t="s">
        <v>706</v>
      </c>
      <c r="G786" s="154" t="str">
        <f>IF(EXACT($F786, ""), "", VLOOKUP($F786, 'RAW EDITED All Years'!$A$2:$G$2826, 5, FALSE))</f>
        <v>""</v>
      </c>
      <c r="H786" s="154">
        <f>IF(EXACT($F786, ""), "", VLOOKUP($F786, 'RAW EDITED All Years'!$A$2:$G$2826, 6, FALSE))</f>
        <v>0</v>
      </c>
      <c r="I786" s="154" t="str">
        <f>IF(EXACT($F786, ""), "", VLOOKUP($F786, 'RAW EDITED All Years'!$A$2:$G$2826, 7, FALSE))</f>
        <v>Pass Without Comment</v>
      </c>
      <c r="J786" s="110"/>
      <c r="K786" s="110"/>
      <c r="L786" s="63" t="s">
        <v>14275</v>
      </c>
      <c r="N786" s="31">
        <f t="shared" si="28"/>
        <v>123000000000783</v>
      </c>
      <c r="O78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141000000000004::bigint); </v>
      </c>
      <c r="R786" s="33"/>
    </row>
    <row r="787" spans="1:18">
      <c r="A787" s="23" t="str">
        <f>IF(COUNTIF( $D$4:$D$4953, $D787 ) = 1, "", "Duplicated")</f>
        <v/>
      </c>
      <c r="B787" s="22" t="s">
        <v>22711</v>
      </c>
      <c r="C787" s="107">
        <v>141000000000004</v>
      </c>
      <c r="D787" s="108" t="str">
        <f>IF(EXACT($C787, ""), B787, CONCATENATE(VLOOKUP($C787, 'REF - InstitutionType'!$B$4:$E$103, 3, FALSE), IF(EXACT(VLOOKUP($C787, 'REF - InstitutionType'!$B$4:$E$103, 3, FALSE), ""), "", " "), $B787, "", VLOOKUP($C787, 'REF - InstitutionType'!$B$4:$E$103, 4, FALSE), IF(EXACT($E787, ""), "", " [a.k.a : "&amp;$E787&amp;"]")))</f>
        <v>PT. Industrade Prima Elektrik</v>
      </c>
      <c r="E787" s="109"/>
      <c r="F787" s="63" t="s">
        <v>18158</v>
      </c>
      <c r="G787" s="154" t="str">
        <f>IF(EXACT($F787, ""), "", VLOOKUP($F787, 'RAW EDITED All Years'!$A$2:$G$2826, 5, FALSE))</f>
        <v>Distributor</v>
      </c>
      <c r="H787" s="154" t="str">
        <f>IF(EXACT($F787, ""), "", VLOOKUP($F787, 'RAW EDITED All Years'!$A$2:$G$2826, 6, FALSE))</f>
        <v>Alat elektrical</v>
      </c>
      <c r="I787" s="154" t="str">
        <f>IF(EXACT($F787, ""), "", VLOOKUP($F787, 'RAW EDITED All Years'!$A$2:$G$2826, 7, FALSE))</f>
        <v>Test Block, Motor Starter, AC and DC Contactor System xStart AC and DC Contactor System xStart, Bimetal Overlay Relay</v>
      </c>
      <c r="J787" s="110"/>
      <c r="K787" s="110"/>
      <c r="L787" s="63" t="s">
        <v>14275</v>
      </c>
      <c r="N787" s="31">
        <f t="shared" si="28"/>
        <v>123000000000784</v>
      </c>
      <c r="O78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141000000000004::bigint); </v>
      </c>
      <c r="R787" s="33"/>
    </row>
    <row r="788" spans="1:18">
      <c r="A788" s="23" t="str">
        <f>IF(COUNTIF( $D$4:$D$4953, $D788 ) = 1, "", "Duplicated")</f>
        <v/>
      </c>
      <c r="B788" s="22" t="s">
        <v>444</v>
      </c>
      <c r="C788" s="107">
        <v>141000000000004</v>
      </c>
      <c r="D788" s="108" t="str">
        <f>IF(EXACT($C788, ""), B788, CONCATENATE(VLOOKUP($C788, 'REF - InstitutionType'!$B$4:$E$103, 3, FALSE), IF(EXACT(VLOOKUP($C788, 'REF - InstitutionType'!$B$4:$E$103, 3, FALSE), ""), "", " "), $B788, "", VLOOKUP($C788, 'REF - InstitutionType'!$B$4:$E$103, 4, FALSE), IF(EXACT($E788, ""), "", " [a.k.a : "&amp;$E788&amp;"]")))</f>
        <v>PT. Industri Telekomunikasi Indonesia</v>
      </c>
      <c r="E788" s="109"/>
      <c r="F788" s="63" t="s">
        <v>7371</v>
      </c>
      <c r="G788" s="154" t="str">
        <f>IF(EXACT($F788, ""), "", VLOOKUP($F788, 'RAW EDITED All Years'!$A$2:$G$2826, 5, FALSE))</f>
        <v>Pabrik</v>
      </c>
      <c r="H788" s="154" t="str">
        <f>IF(EXACT($F788, ""), "", VLOOKUP($F788, 'RAW EDITED All Years'!$A$2:$G$2826, 6, FALSE))</f>
        <v>Tiang</v>
      </c>
      <c r="I788" s="154">
        <f>IF(EXACT($F788, ""), "", VLOOKUP($F788, 'RAW EDITED All Years'!$A$2:$G$2826, 7, FALSE))</f>
        <v>0</v>
      </c>
      <c r="J788" s="110"/>
      <c r="K788" s="110"/>
      <c r="L788" s="63" t="s">
        <v>14275</v>
      </c>
      <c r="N788" s="31">
        <f t="shared" si="28"/>
        <v>123000000000785</v>
      </c>
      <c r="O78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141000000000004::bigint); </v>
      </c>
      <c r="R788" s="33"/>
    </row>
    <row r="789" spans="1:18">
      <c r="A789" s="23" t="str">
        <f>IF(COUNTIF( $D$4:$D$4953, $D789 ) = 1, "", "Duplicated")</f>
        <v/>
      </c>
      <c r="B789" s="22" t="s">
        <v>11085</v>
      </c>
      <c r="C789" s="107">
        <v>141000000000004</v>
      </c>
      <c r="D789" s="108" t="str">
        <f>IF(EXACT($C789, ""), B789, CONCATENATE(VLOOKUP($C789, 'REF - InstitutionType'!$B$4:$E$103, 3, FALSE), IF(EXACT(VLOOKUP($C789, 'REF - InstitutionType'!$B$4:$E$103, 3, FALSE), ""), "", " "), $B789, "", VLOOKUP($C789, 'REF - InstitutionType'!$B$4:$E$103, 4, FALSE), IF(EXACT($E789, ""), "", " [a.k.a : "&amp;$E789&amp;"]")))</f>
        <v>PT. Industrial Multi Fan</v>
      </c>
      <c r="E789" s="109"/>
      <c r="F789" s="63" t="s">
        <v>11086</v>
      </c>
      <c r="G789" s="154" t="str">
        <f>IF(EXACT($F789, ""), "", VLOOKUP($F789, 'RAW EDITED All Years'!$A$2:$G$2826, 5, FALSE))</f>
        <v>Supplier</v>
      </c>
      <c r="H789" s="154" t="str">
        <f>IF(EXACT($F789, ""), "", VLOOKUP($F789, 'RAW EDITED All Years'!$A$2:$G$2826, 6, FALSE))</f>
        <v>Alat elektrical</v>
      </c>
      <c r="I789" s="154" t="str">
        <f>IF(EXACT($F789, ""), "", VLOOKUP($F789, 'RAW EDITED All Years'!$A$2:$G$2826, 7, FALSE))</f>
        <v>Supplier Electrical Fan (Exhouse Fan)</v>
      </c>
      <c r="J789" s="110"/>
      <c r="K789" s="110"/>
      <c r="L789" s="63" t="s">
        <v>14275</v>
      </c>
      <c r="N789" s="31">
        <f t="shared" si="28"/>
        <v>123000000000786</v>
      </c>
      <c r="O78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141000000000004::bigint); </v>
      </c>
      <c r="R789" s="33"/>
    </row>
    <row r="790" spans="1:18">
      <c r="A790" s="23" t="str">
        <f>IF(COUNTIF( $D$4:$D$4953, $D790 ) = 1, "", "Duplicated")</f>
        <v/>
      </c>
      <c r="B790" s="22" t="s">
        <v>6537</v>
      </c>
      <c r="C790" s="107">
        <v>141000000000004</v>
      </c>
      <c r="D790" s="108" t="str">
        <f>IF(EXACT($C790, ""), B790, CONCATENATE(VLOOKUP($C790, 'REF - InstitutionType'!$B$4:$E$103, 3, FALSE), IF(EXACT(VLOOKUP($C790, 'REF - InstitutionType'!$B$4:$E$103, 3, FALSE), ""), "", " "), $B790, "", VLOOKUP($C790, 'REF - InstitutionType'!$B$4:$E$103, 4, FALSE), IF(EXACT($E790, ""), "", " [a.k.a : "&amp;$E790&amp;"]")))</f>
        <v>PT. Infarco Pondok Wisata</v>
      </c>
      <c r="E790" s="109"/>
      <c r="F790" s="63" t="s">
        <v>6538</v>
      </c>
      <c r="G790" s="154" t="str">
        <f>IF(EXACT($F790, ""), "", VLOOKUP($F790, 'RAW EDITED All Years'!$A$2:$G$2826, 5, FALSE))</f>
        <v>Supplier Others</v>
      </c>
      <c r="H790" s="154" t="str">
        <f>IF(EXACT($F790, ""), "", VLOOKUP($F790, 'RAW EDITED All Years'!$A$2:$G$2826, 6, FALSE))</f>
        <v>Overhead</v>
      </c>
      <c r="I790" s="154" t="str">
        <f>IF(EXACT($F790, ""), "", VLOOKUP($F790, 'RAW EDITED All Years'!$A$2:$G$2826, 7, FALSE))</f>
        <v>Penginapan bisnis meeting ( Novus Puncak Resort &amp; Spa )</v>
      </c>
      <c r="J790" s="110"/>
      <c r="K790" s="110"/>
      <c r="L790" s="63" t="s">
        <v>14275</v>
      </c>
      <c r="N790" s="31">
        <f t="shared" si="28"/>
        <v>123000000000787</v>
      </c>
      <c r="O79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141000000000004::bigint); </v>
      </c>
      <c r="R790" s="33"/>
    </row>
    <row r="791" spans="1:18">
      <c r="A791" s="23" t="str">
        <f>IF(COUNTIF( $D$4:$D$4953, $D791 ) = 1, "", "Duplicated")</f>
        <v/>
      </c>
      <c r="B791" s="22" t="s">
        <v>29981</v>
      </c>
      <c r="C791" s="107">
        <v>141000000000004</v>
      </c>
      <c r="D791" s="108" t="str">
        <f>IF(EXACT($C791, ""), B791, CONCATENATE(VLOOKUP($C791, 'REF - InstitutionType'!$B$4:$E$103, 3, FALSE), IF(EXACT(VLOOKUP($C791, 'REF - InstitutionType'!$B$4:$E$103, 3, FALSE), ""), "", " "), $B791, "", VLOOKUP($C791, 'REF - InstitutionType'!$B$4:$E$103, 4, FALSE), IF(EXACT($E791, ""), "", " [a.k.a : "&amp;$E791&amp;"]")))</f>
        <v>PT. Infinia Park Pratama</v>
      </c>
      <c r="E791" s="109"/>
      <c r="F791" s="63" t="s">
        <v>3206</v>
      </c>
      <c r="G791" s="154" t="str">
        <f>IF(EXACT($F791, ""), "", VLOOKUP($F791, 'RAW EDITED All Years'!$A$2:$G$2826, 5, FALSE))</f>
        <v>Supplier Others</v>
      </c>
      <c r="H791" s="154">
        <f>IF(EXACT($F791, ""), "", VLOOKUP($F791, 'RAW EDITED All Years'!$A$2:$G$2826, 6, FALSE))</f>
        <v>0</v>
      </c>
      <c r="I791" s="154" t="str">
        <f>IF(EXACT($F791, ""), "", VLOOKUP($F791, 'RAW EDITED All Years'!$A$2:$G$2826, 7, FALSE))</f>
        <v>Pass Without Comment</v>
      </c>
      <c r="J791" s="110"/>
      <c r="K791" s="110"/>
      <c r="L791" s="63" t="s">
        <v>14275</v>
      </c>
      <c r="N791" s="31">
        <f t="shared" si="28"/>
        <v>123000000000788</v>
      </c>
      <c r="O79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141000000000004::bigint); </v>
      </c>
      <c r="R791" s="33"/>
    </row>
    <row r="792" spans="1:18">
      <c r="A792" s="23" t="str">
        <f>IF(COUNTIF( $D$4:$D$4953, $D792 ) = 1, "", "Duplicated")</f>
        <v/>
      </c>
      <c r="B792" s="22" t="s">
        <v>22745</v>
      </c>
      <c r="C792" s="107">
        <v>141000000000004</v>
      </c>
      <c r="D792" s="108" t="str">
        <f>IF(EXACT($C792, ""), B792, CONCATENATE(VLOOKUP($C792, 'REF - InstitutionType'!$B$4:$E$103, 3, FALSE), IF(EXACT(VLOOKUP($C792, 'REF - InstitutionType'!$B$4:$E$103, 3, FALSE), ""), "", " "), $B792, "", VLOOKUP($C792, 'REF - InstitutionType'!$B$4:$E$103, 4, FALSE), IF(EXACT($E792, ""), "", " [a.k.a : "&amp;$E792&amp;"]")))</f>
        <v>PT. Infinite Asia</v>
      </c>
      <c r="E792" s="109"/>
      <c r="F792" s="63" t="s">
        <v>18159</v>
      </c>
      <c r="G792" s="154" t="str">
        <f>IF(EXACT($F792, ""), "", VLOOKUP($F792, 'RAW EDITED All Years'!$A$2:$G$2826, 5, FALSE))</f>
        <v>Supplier</v>
      </c>
      <c r="H792" s="154" t="str">
        <f>IF(EXACT($F792, ""), "", VLOOKUP($F792, 'RAW EDITED All Years'!$A$2:$G$2826, 6, FALSE))</f>
        <v>Kabel</v>
      </c>
      <c r="I792" s="154" t="str">
        <f>IF(EXACT($F792, ""), "", VLOOKUP($F792, 'RAW EDITED All Years'!$A$2:$G$2826, 7, FALSE))</f>
        <v xml:space="preserve">Supplier Kabel </v>
      </c>
      <c r="J792" s="110"/>
      <c r="K792" s="110"/>
      <c r="L792" s="63" t="s">
        <v>14275</v>
      </c>
      <c r="N792" s="31">
        <f t="shared" si="28"/>
        <v>123000000000789</v>
      </c>
      <c r="O79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141000000000004::bigint); </v>
      </c>
      <c r="R792" s="33"/>
    </row>
    <row r="793" spans="1:18">
      <c r="A793" s="23" t="str">
        <f>IF(COUNTIF( $D$4:$D$4953, $D793 ) = 1, "", "Duplicated")</f>
        <v/>
      </c>
      <c r="B793" s="22" t="s">
        <v>22752</v>
      </c>
      <c r="C793" s="107">
        <v>141000000000004</v>
      </c>
      <c r="D793" s="108" t="str">
        <f>IF(EXACT($C793, ""), B793, CONCATENATE(VLOOKUP($C793, 'REF - InstitutionType'!$B$4:$E$103, 3, FALSE), IF(EXACT(VLOOKUP($C793, 'REF - InstitutionType'!$B$4:$E$103, 3, FALSE), ""), "", " "), $B793, "", VLOOKUP($C793, 'REF - InstitutionType'!$B$4:$E$103, 4, FALSE), IF(EXACT($E793, ""), "", " [a.k.a : "&amp;$E793&amp;"]")))</f>
        <v>PT. Infrastructure Asia</v>
      </c>
      <c r="E793" s="109"/>
      <c r="F793" s="63" t="s">
        <v>3773</v>
      </c>
      <c r="G793" s="154" t="str">
        <f>IF(EXACT($F793, ""), "", VLOOKUP($F793, 'RAW EDITED All Years'!$A$2:$G$2826, 5, FALSE))</f>
        <v>Supplier Others</v>
      </c>
      <c r="H793" s="154">
        <f>IF(EXACT($F793, ""), "", VLOOKUP($F793, 'RAW EDITED All Years'!$A$2:$G$2826, 6, FALSE))</f>
        <v>0</v>
      </c>
      <c r="I793" s="154" t="str">
        <f>IF(EXACT($F793, ""), "", VLOOKUP($F793, 'RAW EDITED All Years'!$A$2:$G$2826, 7, FALSE))</f>
        <v>Pass Without Comment</v>
      </c>
      <c r="J793" s="110"/>
      <c r="K793" s="110"/>
      <c r="L793" s="63" t="s">
        <v>14275</v>
      </c>
      <c r="N793" s="31">
        <f t="shared" si="28"/>
        <v>123000000000790</v>
      </c>
      <c r="O79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141000000000004::bigint); </v>
      </c>
      <c r="R793" s="33"/>
    </row>
    <row r="794" spans="1:18">
      <c r="A794" s="23" t="str">
        <f>IF(COUNTIF( $D$4:$D$4953, $D794 ) = 1, "", "Duplicated")</f>
        <v/>
      </c>
      <c r="B794" s="22" t="s">
        <v>12725</v>
      </c>
      <c r="C794" s="107">
        <v>141000000000004</v>
      </c>
      <c r="D794" s="108" t="str">
        <f>IF(EXACT($C794, ""), B794, CONCATENATE(VLOOKUP($C794, 'REF - InstitutionType'!$B$4:$E$103, 3, FALSE), IF(EXACT(VLOOKUP($C794, 'REF - InstitutionType'!$B$4:$E$103, 3, FALSE), ""), "", " "), $B794, "", VLOOKUP($C794, 'REF - InstitutionType'!$B$4:$E$103, 4, FALSE), IF(EXACT($E794, ""), "", " [a.k.a : "&amp;$E794&amp;"]")))</f>
        <v>PT. Innikor Golden Mix</v>
      </c>
      <c r="E794" s="109"/>
      <c r="F794" s="63" t="s">
        <v>12726</v>
      </c>
      <c r="G794" s="154" t="str">
        <f>IF(EXACT($F794, ""), "", VLOOKUP($F794, 'RAW EDITED All Years'!$A$2:$G$2826, 5, FALSE))</f>
        <v>Workshop</v>
      </c>
      <c r="H794" s="154" t="str">
        <f>IF(EXACT($F794, ""), "", VLOOKUP($F794, 'RAW EDITED All Years'!$A$2:$G$2826, 6, FALSE))</f>
        <v>Tools</v>
      </c>
      <c r="I794" s="154">
        <f>IF(EXACT($F794, ""), "", VLOOKUP($F794, 'RAW EDITED All Years'!$A$2:$G$2826, 7, FALSE))</f>
        <v>0</v>
      </c>
      <c r="J794" s="110"/>
      <c r="K794" s="110"/>
      <c r="L794" s="63" t="s">
        <v>14275</v>
      </c>
      <c r="N794" s="31">
        <f t="shared" si="28"/>
        <v>123000000000791</v>
      </c>
      <c r="O79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141000000000004::bigint); </v>
      </c>
      <c r="R794" s="33"/>
    </row>
    <row r="795" spans="1:18">
      <c r="A795" s="23" t="str">
        <f>IF(COUNTIF( $D$4:$D$4953, $D795 ) = 1, "", "Duplicated")</f>
        <v/>
      </c>
      <c r="B795" s="22" t="s">
        <v>709</v>
      </c>
      <c r="C795" s="107">
        <v>141000000000004</v>
      </c>
      <c r="D795" s="108" t="str">
        <f>IF(EXACT($C795, ""), B795, CONCATENATE(VLOOKUP($C795, 'REF - InstitutionType'!$B$4:$E$103, 3, FALSE), IF(EXACT(VLOOKUP($C795, 'REF - InstitutionType'!$B$4:$E$103, 3, FALSE), ""), "", " "), $B795, "", VLOOKUP($C795, 'REF - InstitutionType'!$B$4:$E$103, 4, FALSE), IF(EXACT($E795, ""), "", " [a.k.a : "&amp;$E795&amp;"]")))</f>
        <v>PT. Insan Jaya</v>
      </c>
      <c r="E795" s="109"/>
      <c r="F795" s="63" t="s">
        <v>710</v>
      </c>
      <c r="G795" s="154" t="str">
        <f>IF(EXACT($F795, ""), "", VLOOKUP($F795, 'RAW EDITED All Years'!$A$2:$G$2826, 5, FALSE))</f>
        <v>Supplier Material ME</v>
      </c>
      <c r="H795" s="154" t="str">
        <f>IF(EXACT($F795, ""), "", VLOOKUP($F795, 'RAW EDITED All Years'!$A$2:$G$2826, 6, FALSE))</f>
        <v>Alat elektrical</v>
      </c>
      <c r="I795" s="154" t="str">
        <f>IF(EXACT($F795, ""), "", VLOOKUP($F795, 'RAW EDITED All Years'!$A$2:$G$2826, 7, FALSE))</f>
        <v>Pass Without Comment</v>
      </c>
      <c r="J795" s="110"/>
      <c r="K795" s="110"/>
      <c r="L795" s="63" t="s">
        <v>14275</v>
      </c>
      <c r="N795" s="31">
        <f t="shared" si="28"/>
        <v>123000000000792</v>
      </c>
      <c r="O79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141000000000004::bigint); </v>
      </c>
      <c r="R795" s="33"/>
    </row>
    <row r="796" spans="1:18">
      <c r="A796" s="23" t="str">
        <f>IF(COUNTIF( $D$4:$D$4953, $D796 ) = 1, "", "Duplicated")</f>
        <v/>
      </c>
      <c r="B796" s="22" t="s">
        <v>29982</v>
      </c>
      <c r="C796" s="107">
        <v>141000000000004</v>
      </c>
      <c r="D796" s="108" t="str">
        <f>IF(EXACT($C796, ""), B796, CONCATENATE(VLOOKUP($C796, 'REF - InstitutionType'!$B$4:$E$103, 3, FALSE), IF(EXACT(VLOOKUP($C796, 'REF - InstitutionType'!$B$4:$E$103, 3, FALSE), ""), "", " "), $B796, "", VLOOKUP($C796, 'REF - InstitutionType'!$B$4:$E$103, 4, FALSE), IF(EXACT($E796, ""), "", " [a.k.a : "&amp;$E796&amp;"]")))</f>
        <v>PT. Intama Central Makmur Lestari</v>
      </c>
      <c r="E796" s="109"/>
      <c r="F796" s="63" t="s">
        <v>5510</v>
      </c>
      <c r="G796" s="154" t="str">
        <f>IF(EXACT($F796, ""), "", VLOOKUP($F796, 'RAW EDITED All Years'!$A$2:$G$2826, 5, FALSE))</f>
        <v>Transportation</v>
      </c>
      <c r="H796" s="154" t="str">
        <f>IF(EXACT($F796, ""), "", VLOOKUP($F796, 'RAW EDITED All Years'!$A$2:$G$2826, 6, FALSE))</f>
        <v>General</v>
      </c>
      <c r="I796" s="154">
        <f>IF(EXACT($F796, ""), "", VLOOKUP($F796, 'RAW EDITED All Years'!$A$2:$G$2826, 7, FALSE))</f>
        <v>0</v>
      </c>
      <c r="J796" s="110"/>
      <c r="K796" s="110"/>
      <c r="L796" s="63" t="s">
        <v>14275</v>
      </c>
      <c r="N796" s="31">
        <f t="shared" si="28"/>
        <v>123000000000793</v>
      </c>
      <c r="O79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141000000000004::bigint); </v>
      </c>
      <c r="R796" s="33"/>
    </row>
    <row r="797" spans="1:18">
      <c r="A797" s="23" t="str">
        <f>IF(COUNTIF( $D$4:$D$4953, $D797 ) = 1, "", "Duplicated")</f>
        <v/>
      </c>
      <c r="B797" s="22" t="s">
        <v>2819</v>
      </c>
      <c r="C797" s="107">
        <v>141000000000004</v>
      </c>
      <c r="D797" s="108" t="str">
        <f>IF(EXACT($C797, ""), B797, CONCATENATE(VLOOKUP($C797, 'REF - InstitutionType'!$B$4:$E$103, 3, FALSE), IF(EXACT(VLOOKUP($C797, 'REF - InstitutionType'!$B$4:$E$103, 3, FALSE), ""), "", " "), $B797, "", VLOOKUP($C797, 'REF - InstitutionType'!$B$4:$E$103, 4, FALSE), IF(EXACT($E797, ""), "", " [a.k.a : "&amp;$E797&amp;"]")))</f>
        <v>PT. Intan Permata Jaya</v>
      </c>
      <c r="E797" s="109"/>
      <c r="F797" s="63" t="s">
        <v>2820</v>
      </c>
      <c r="G797" s="154" t="str">
        <f>IF(EXACT($F797, ""), "", VLOOKUP($F797, 'RAW EDITED All Years'!$A$2:$G$2826, 5, FALSE))</f>
        <v>SMME</v>
      </c>
      <c r="H797" s="154">
        <f>IF(EXACT($F797, ""), "", VLOOKUP($F797, 'RAW EDITED All Years'!$A$2:$G$2826, 6, FALSE))</f>
        <v>0</v>
      </c>
      <c r="I797" s="154" t="str">
        <f>IF(EXACT($F797, ""), "", VLOOKUP($F797, 'RAW EDITED All Years'!$A$2:$G$2826, 7, FALSE))</f>
        <v>Pass Without Comment</v>
      </c>
      <c r="J797" s="110"/>
      <c r="K797" s="110"/>
      <c r="L797" s="63" t="s">
        <v>14275</v>
      </c>
      <c r="N797" s="31">
        <f t="shared" si="28"/>
        <v>123000000000794</v>
      </c>
      <c r="O79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141000000000004::bigint); </v>
      </c>
      <c r="R797" s="33"/>
    </row>
    <row r="798" spans="1:18">
      <c r="A798" s="23" t="str">
        <f>IF(COUNTIF( $D$4:$D$4953, $D798 ) = 1, "", "Duplicated")</f>
        <v/>
      </c>
      <c r="B798" s="22" t="s">
        <v>7626</v>
      </c>
      <c r="C798" s="107">
        <v>141000000000004</v>
      </c>
      <c r="D798" s="108" t="str">
        <f>IF(EXACT($C798, ""), B798, CONCATENATE(VLOOKUP($C798, 'REF - InstitutionType'!$B$4:$E$103, 3, FALSE), IF(EXACT(VLOOKUP($C798, 'REF - InstitutionType'!$B$4:$E$103, 3, FALSE), ""), "", " "), $B798, "", VLOOKUP($C798, 'REF - InstitutionType'!$B$4:$E$103, 4, FALSE), IF(EXACT($E798, ""), "", " [a.k.a : "&amp;$E798&amp;"]")))</f>
        <v>PT. Intan Prima Sejahtera</v>
      </c>
      <c r="E798" s="109"/>
      <c r="F798" s="63" t="s">
        <v>7627</v>
      </c>
      <c r="G798" s="154" t="str">
        <f>IF(EXACT($F798, ""), "", VLOOKUP($F798, 'RAW EDITED All Years'!$A$2:$G$2826, 5, FALSE))</f>
        <v>Mandor/Subcon</v>
      </c>
      <c r="H798" s="154" t="str">
        <f>IF(EXACT($F798, ""), "", VLOOKUP($F798, 'RAW EDITED All Years'!$A$2:$G$2826, 6, FALSE))</f>
        <v>Sub Cont OSP</v>
      </c>
      <c r="I798" s="154">
        <f>IF(EXACT($F798, ""), "", VLOOKUP($F798, 'RAW EDITED All Years'!$A$2:$G$2826, 7, FALSE))</f>
        <v>0</v>
      </c>
      <c r="J798" s="110"/>
      <c r="K798" s="110"/>
      <c r="L798" s="63" t="s">
        <v>14275</v>
      </c>
      <c r="N798" s="31">
        <f t="shared" si="28"/>
        <v>123000000000795</v>
      </c>
      <c r="O79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141000000000004::bigint); </v>
      </c>
      <c r="R798" s="33"/>
    </row>
    <row r="799" spans="1:18">
      <c r="A799" s="23" t="str">
        <f>IF(COUNTIF( $D$4:$D$4953, $D799 ) = 1, "", "Duplicated")</f>
        <v/>
      </c>
      <c r="B799" s="22" t="s">
        <v>3973</v>
      </c>
      <c r="C799" s="107">
        <v>141000000000004</v>
      </c>
      <c r="D799" s="108" t="str">
        <f>IF(EXACT($C799, ""), B799, CONCATENATE(VLOOKUP($C799, 'REF - InstitutionType'!$B$4:$E$103, 3, FALSE), IF(EXACT(VLOOKUP($C799, 'REF - InstitutionType'!$B$4:$E$103, 3, FALSE), ""), "", " "), $B799, "", VLOOKUP($C799, 'REF - InstitutionType'!$B$4:$E$103, 4, FALSE), IF(EXACT($E799, ""), "", " [a.k.a : "&amp;$E799&amp;"]")))</f>
        <v>PT. Inten Cipta Sejati</v>
      </c>
      <c r="E799" s="109"/>
      <c r="F799" s="63" t="s">
        <v>3974</v>
      </c>
      <c r="G799" s="154" t="str">
        <f>IF(EXACT($F799, ""), "", VLOOKUP($F799, 'RAW EDITED All Years'!$A$2:$G$2826, 5, FALSE))</f>
        <v>Supplier Others</v>
      </c>
      <c r="H799" s="154">
        <f>IF(EXACT($F799, ""), "", VLOOKUP($F799, 'RAW EDITED All Years'!$A$2:$G$2826, 6, FALSE))</f>
        <v>0</v>
      </c>
      <c r="I799" s="154" t="str">
        <f>IF(EXACT($F799, ""), "", VLOOKUP($F799, 'RAW EDITED All Years'!$A$2:$G$2826, 7, FALSE))</f>
        <v>Pass Without Comment</v>
      </c>
      <c r="J799" s="110"/>
      <c r="K799" s="110"/>
      <c r="L799" s="63" t="s">
        <v>14275</v>
      </c>
      <c r="N799" s="31">
        <f t="shared" si="28"/>
        <v>123000000000796</v>
      </c>
      <c r="O79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141000000000004::bigint); </v>
      </c>
      <c r="R799" s="33"/>
    </row>
    <row r="800" spans="1:18">
      <c r="A800" s="23" t="str">
        <f>IF(COUNTIF( $D$4:$D$4953, $D800 ) = 1, "", "Duplicated")</f>
        <v/>
      </c>
      <c r="B800" s="22" t="s">
        <v>22792</v>
      </c>
      <c r="C800" s="107">
        <v>141000000000004</v>
      </c>
      <c r="D800" s="108" t="str">
        <f>IF(EXACT($C800, ""), B800, CONCATENATE(VLOOKUP($C800, 'REF - InstitutionType'!$B$4:$E$103, 3, FALSE), IF(EXACT(VLOOKUP($C800, 'REF - InstitutionType'!$B$4:$E$103, 3, FALSE), ""), "", " "), $B800, "", VLOOKUP($C800, 'REF - InstitutionType'!$B$4:$E$103, 4, FALSE), IF(EXACT($E800, ""), "", " [a.k.a : "&amp;$E800&amp;"]")))</f>
        <v>PT. Inter Link Indonesia</v>
      </c>
      <c r="E800" s="109"/>
      <c r="F800" s="63" t="s">
        <v>18161</v>
      </c>
      <c r="G800" s="154" t="str">
        <f>IF(EXACT($F800, ""), "", VLOOKUP($F800, 'RAW EDITED All Years'!$A$2:$G$2826, 5, FALSE))</f>
        <v>Transportation</v>
      </c>
      <c r="H800" s="154" t="str">
        <f>IF(EXACT($F800, ""), "", VLOOKUP($F800, 'RAW EDITED All Years'!$A$2:$G$2826, 6, FALSE))</f>
        <v>Trucking</v>
      </c>
      <c r="I800" s="154" t="str">
        <f>IF(EXACT($F800, ""), "", VLOOKUP($F800, 'RAW EDITED All Years'!$A$2:$G$2826, 7, FALSE))</f>
        <v>Forwarder Pelayaran untuk tukar DO</v>
      </c>
      <c r="J800" s="110"/>
      <c r="K800" s="110"/>
      <c r="L800" s="63" t="s">
        <v>14275</v>
      </c>
      <c r="N800" s="31">
        <f t="shared" si="28"/>
        <v>123000000000797</v>
      </c>
      <c r="O80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141000000000004::bigint); </v>
      </c>
      <c r="R800" s="33"/>
    </row>
    <row r="801" spans="1:18">
      <c r="A801" s="23" t="str">
        <f>IF(COUNTIF( $D$4:$D$4953, $D801 ) = 1, "", "Duplicated")</f>
        <v/>
      </c>
      <c r="B801" s="22" t="s">
        <v>6294</v>
      </c>
      <c r="C801" s="107">
        <v>141000000000004</v>
      </c>
      <c r="D801" s="108" t="str">
        <f>IF(EXACT($C801, ""), B801, CONCATENATE(VLOOKUP($C801, 'REF - InstitutionType'!$B$4:$E$103, 3, FALSE), IF(EXACT(VLOOKUP($C801, 'REF - InstitutionType'!$B$4:$E$103, 3, FALSE), ""), "", " "), $B801, "", VLOOKUP($C801, 'REF - InstitutionType'!$B$4:$E$103, 4, FALSE), IF(EXACT($E801, ""), "", " [a.k.a : "&amp;$E801&amp;"]")))</f>
        <v>PT. Inter Orient Logistics</v>
      </c>
      <c r="E801" s="109"/>
      <c r="F801" s="63" t="s">
        <v>6295</v>
      </c>
      <c r="G801" s="154" t="str">
        <f>IF(EXACT($F801, ""), "", VLOOKUP($F801, 'RAW EDITED All Years'!$A$2:$G$2826, 5, FALSE))</f>
        <v>Transportation</v>
      </c>
      <c r="H801" s="154" t="str">
        <f>IF(EXACT($F801, ""), "", VLOOKUP($F801, 'RAW EDITED All Years'!$A$2:$G$2826, 6, FALSE))</f>
        <v>Trucking</v>
      </c>
      <c r="I801" s="154" t="str">
        <f>IF(EXACT($F801, ""), "", VLOOKUP($F801, 'RAW EDITED All Years'!$A$2:$G$2826, 7, FALSE))</f>
        <v xml:space="preserve">Jasa pengurusan ekspor dan import utk project Q115 </v>
      </c>
      <c r="J801" s="110"/>
      <c r="K801" s="110"/>
      <c r="L801" s="63" t="s">
        <v>14275</v>
      </c>
      <c r="N801" s="31">
        <f t="shared" si="28"/>
        <v>123000000000798</v>
      </c>
      <c r="O80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141000000000004::bigint); </v>
      </c>
      <c r="R801" s="33"/>
    </row>
    <row r="802" spans="1:18">
      <c r="A802" s="23" t="str">
        <f>IF(COUNTIF( $D$4:$D$4953, $D802 ) = 1, "", "Duplicated")</f>
        <v/>
      </c>
      <c r="B802" s="22" t="s">
        <v>1152</v>
      </c>
      <c r="C802" s="107">
        <v>141000000000004</v>
      </c>
      <c r="D802" s="108" t="str">
        <f>IF(EXACT($C802, ""), B802, CONCATENATE(VLOOKUP($C802, 'REF - InstitutionType'!$B$4:$E$103, 3, FALSE), IF(EXACT(VLOOKUP($C802, 'REF - InstitutionType'!$B$4:$E$103, 3, FALSE), ""), "", " "), $B802, "", VLOOKUP($C802, 'REF - InstitutionType'!$B$4:$E$103, 4, FALSE), IF(EXACT($E802, ""), "", " [a.k.a : "&amp;$E802&amp;"]")))</f>
        <v>PT. Interpirma Indocom</v>
      </c>
      <c r="E802" s="109"/>
      <c r="F802" s="63" t="s">
        <v>1153</v>
      </c>
      <c r="G802" s="154" t="str">
        <f>IF(EXACT($F802, ""), "", VLOOKUP($F802, 'RAW EDITED All Years'!$A$2:$G$2826, 5, FALSE))</f>
        <v>""</v>
      </c>
      <c r="H802" s="154">
        <f>IF(EXACT($F802, ""), "", VLOOKUP($F802, 'RAW EDITED All Years'!$A$2:$G$2826, 6, FALSE))</f>
        <v>0</v>
      </c>
      <c r="I802" s="154" t="str">
        <f>IF(EXACT($F802, ""), "", VLOOKUP($F802, 'RAW EDITED All Years'!$A$2:$G$2826, 7, FALSE))</f>
        <v>Pass Without Comment</v>
      </c>
      <c r="J802" s="110"/>
      <c r="K802" s="110"/>
      <c r="L802" s="63" t="s">
        <v>14275</v>
      </c>
      <c r="N802" s="31">
        <f t="shared" si="28"/>
        <v>123000000000799</v>
      </c>
      <c r="O80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141000000000004::bigint); </v>
      </c>
      <c r="R802" s="33"/>
    </row>
    <row r="803" spans="1:18">
      <c r="A803" s="23" t="str">
        <f>IF(COUNTIF( $D$4:$D$4953, $D803 ) = 1, "", "Duplicated")</f>
        <v/>
      </c>
      <c r="B803" s="22" t="s">
        <v>11335</v>
      </c>
      <c r="C803" s="107">
        <v>141000000000004</v>
      </c>
      <c r="D803" s="108" t="str">
        <f>IF(EXACT($C803, ""), B803, CONCATENATE(VLOOKUP($C803, 'REF - InstitutionType'!$B$4:$E$103, 3, FALSE), IF(EXACT(VLOOKUP($C803, 'REF - InstitutionType'!$B$4:$E$103, 3, FALSE), ""), "", " "), $B803, "", VLOOKUP($C803, 'REF - InstitutionType'!$B$4:$E$103, 4, FALSE), IF(EXACT($E803, ""), "", " [a.k.a : "&amp;$E803&amp;"]")))</f>
        <v>PT. Inti Makmur</v>
      </c>
      <c r="E803" s="109"/>
      <c r="F803" s="63" t="s">
        <v>11336</v>
      </c>
      <c r="G803" s="154" t="str">
        <f>IF(EXACT($F803, ""), "", VLOOKUP($F803, 'RAW EDITED All Years'!$A$2:$G$2826, 5, FALSE))</f>
        <v>Supplier</v>
      </c>
      <c r="H803" s="154" t="str">
        <f>IF(EXACT($F803, ""), "", VLOOKUP($F803, 'RAW EDITED All Years'!$A$2:$G$2826, 6, FALSE))</f>
        <v>Bahan Bangunan</v>
      </c>
      <c r="I803" s="154">
        <f>IF(EXACT($F803, ""), "", VLOOKUP($F803, 'RAW EDITED All Years'!$A$2:$G$2826, 7, FALSE))</f>
        <v>0</v>
      </c>
      <c r="J803" s="110"/>
      <c r="K803" s="110"/>
      <c r="L803" s="63" t="s">
        <v>14275</v>
      </c>
      <c r="N803" s="31">
        <f t="shared" si="28"/>
        <v>123000000000800</v>
      </c>
      <c r="O80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141000000000004::bigint); </v>
      </c>
      <c r="R803" s="33"/>
    </row>
    <row r="804" spans="1:18">
      <c r="A804" s="23" t="str">
        <f>IF(COUNTIF( $D$4:$D$4953, $D804 ) = 1, "", "Duplicated")</f>
        <v/>
      </c>
      <c r="B804" s="22" t="s">
        <v>29986</v>
      </c>
      <c r="C804" s="107">
        <v>141000000000004</v>
      </c>
      <c r="D804" s="108" t="str">
        <f>IF(EXACT($C804, ""), B804, CONCATENATE(VLOOKUP($C804, 'REF - InstitutionType'!$B$4:$E$103, 3, FALSE), IF(EXACT(VLOOKUP($C804, 'REF - InstitutionType'!$B$4:$E$103, 3, FALSE), ""), "", " "), $B804, "", VLOOKUP($C804, 'REF - InstitutionType'!$B$4:$E$103, 4, FALSE), IF(EXACT($E804, ""), "", " [a.k.a : "&amp;$E804&amp;"]")))</f>
        <v>PT. Intisumber Bajasakti</v>
      </c>
      <c r="E804" s="109"/>
      <c r="F804" s="63" t="s">
        <v>721</v>
      </c>
      <c r="G804" s="154" t="str">
        <f>IF(EXACT($F804, ""), "", VLOOKUP($F804, 'RAW EDITED All Years'!$A$2:$G$2826, 5, FALSE))</f>
        <v>Supplier Material Civil</v>
      </c>
      <c r="H804" s="154" t="str">
        <f>IF(EXACT($F804, ""), "", VLOOKUP($F804, 'RAW EDITED All Years'!$A$2:$G$2826, 6, FALSE))</f>
        <v>Bahan Bangunan</v>
      </c>
      <c r="I804" s="154" t="str">
        <f>IF(EXACT($F804, ""), "", VLOOKUP($F804, 'RAW EDITED All Years'!$A$2:$G$2826, 7, FALSE))</f>
        <v>Pass Without Comment</v>
      </c>
      <c r="J804" s="110"/>
      <c r="K804" s="110"/>
      <c r="L804" s="63" t="s">
        <v>14275</v>
      </c>
      <c r="N804" s="31">
        <f t="shared" si="28"/>
        <v>123000000000801</v>
      </c>
      <c r="O80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141000000000004::bigint); </v>
      </c>
      <c r="R804" s="33"/>
    </row>
    <row r="805" spans="1:18">
      <c r="A805" s="23" t="str">
        <f>IF(COUNTIF( $D$4:$D$4953, $D805 ) = 1, "", "Duplicated")</f>
        <v/>
      </c>
      <c r="B805" s="22" t="s">
        <v>29984</v>
      </c>
      <c r="C805" s="107">
        <v>141000000000004</v>
      </c>
      <c r="D805" s="108" t="str">
        <f>IF(EXACT($C805, ""), B805, CONCATENATE(VLOOKUP($C805, 'REF - InstitutionType'!$B$4:$E$103, 3, FALSE), IF(EXACT(VLOOKUP($C805, 'REF - InstitutionType'!$B$4:$E$103, 3, FALSE), ""), "", " "), $B805, "", VLOOKUP($C805, 'REF - InstitutionType'!$B$4:$E$103, 4, FALSE), IF(EXACT($E805, ""), "", " [a.k.a : "&amp;$E805&amp;"]")))</f>
        <v>PT. Intim Jaya Konstruksi</v>
      </c>
      <c r="E805" s="109"/>
      <c r="F805" s="63" t="s">
        <v>4973</v>
      </c>
      <c r="G805" s="154" t="str">
        <f>IF(EXACT($F805, ""), "", VLOOKUP($F805, 'RAW EDITED All Years'!$A$2:$G$2826, 5, FALSE))</f>
        <v>Mandor/Subcon</v>
      </c>
      <c r="H805" s="154" t="str">
        <f>IF(EXACT($F805, ""), "", VLOOKUP($F805, 'RAW EDITED All Years'!$A$2:$G$2826, 6, FALSE))</f>
        <v>General</v>
      </c>
      <c r="I805" s="154" t="str">
        <f>IF(EXACT($F805, ""), "", VLOOKUP($F805, 'RAW EDITED All Years'!$A$2:$G$2826, 7, FALSE))</f>
        <v>Pass Without Comment</v>
      </c>
      <c r="J805" s="110"/>
      <c r="K805" s="110"/>
      <c r="L805" s="63" t="s">
        <v>14275</v>
      </c>
      <c r="N805" s="31">
        <f t="shared" si="28"/>
        <v>123000000000802</v>
      </c>
      <c r="O80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141000000000004::bigint); </v>
      </c>
      <c r="R805" s="33"/>
    </row>
    <row r="806" spans="1:18">
      <c r="A806" s="23" t="str">
        <f>IF(COUNTIF( $D$4:$D$4953, $D806 ) = 1, "", "Duplicated")</f>
        <v/>
      </c>
      <c r="B806" s="22" t="s">
        <v>29983</v>
      </c>
      <c r="C806" s="107">
        <v>141000000000004</v>
      </c>
      <c r="D806" s="108" t="str">
        <f>IF(EXACT($C806, ""), B806, CONCATENATE(VLOOKUP($C806, 'REF - InstitutionType'!$B$4:$E$103, 3, FALSE), IF(EXACT(VLOOKUP($C806, 'REF - InstitutionType'!$B$4:$E$103, 3, FALSE), ""), "", " "), $B806, "", VLOOKUP($C806, 'REF - InstitutionType'!$B$4:$E$103, 4, FALSE), IF(EXACT($E806, ""), "", " [a.k.a : "&amp;$E806&amp;"]")))</f>
        <v>PT. Intisar Soluzindo</v>
      </c>
      <c r="E806" s="109"/>
      <c r="F806" s="63" t="s">
        <v>4729</v>
      </c>
      <c r="G806" s="154" t="str">
        <f>IF(EXACT($F806, ""), "", VLOOKUP($F806, 'RAW EDITED All Years'!$A$2:$G$2826, 5, FALSE))</f>
        <v>Supplier Material ME</v>
      </c>
      <c r="H806" s="154" t="str">
        <f>IF(EXACT($F806, ""), "", VLOOKUP($F806, 'RAW EDITED All Years'!$A$2:$G$2826, 6, FALSE))</f>
        <v>Kalibrasi</v>
      </c>
      <c r="I806" s="154" t="str">
        <f>IF(EXACT($F806, ""), "", VLOOKUP($F806, 'RAW EDITED All Years'!$A$2:$G$2826, 7, FALSE))</f>
        <v>Pass Without Comment</v>
      </c>
      <c r="J806" s="110"/>
      <c r="K806" s="110"/>
      <c r="L806" s="63" t="s">
        <v>14275</v>
      </c>
      <c r="N806" s="31">
        <f t="shared" si="28"/>
        <v>123000000000803</v>
      </c>
      <c r="O80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141000000000004::bigint); </v>
      </c>
      <c r="R806" s="33"/>
    </row>
    <row r="807" spans="1:18">
      <c r="A807" s="23" t="str">
        <f>IF(COUNTIF( $D$4:$D$4953, $D807 ) = 1, "", "Duplicated")</f>
        <v/>
      </c>
      <c r="B807" s="22" t="s">
        <v>29988</v>
      </c>
      <c r="C807" s="107">
        <v>141000000000004</v>
      </c>
      <c r="D807" s="108" t="str">
        <f>IF(EXACT($C807, ""), B807, CONCATENATE(VLOOKUP($C807, 'REF - InstitutionType'!$B$4:$E$103, 3, FALSE), IF(EXACT(VLOOKUP($C807, 'REF - InstitutionType'!$B$4:$E$103, 3, FALSE), ""), "", " "), $B807, "", VLOOKUP($C807, 'REF - InstitutionType'!$B$4:$E$103, 4, FALSE), IF(EXACT($E807, ""), "", " [a.k.a : "&amp;$E807&amp;"]")))</f>
        <v>PT. Iron Hutama Wijaya</v>
      </c>
      <c r="E807" s="109"/>
      <c r="F807" s="63" t="s">
        <v>7377</v>
      </c>
      <c r="G807" s="154" t="str">
        <f>IF(EXACT($F807, ""), "", VLOOKUP($F807, 'RAW EDITED All Years'!$A$2:$G$2826, 5, FALSE))</f>
        <v>Rental</v>
      </c>
      <c r="H807" s="154" t="str">
        <f>IF(EXACT($F807, ""), "", VLOOKUP($F807, 'RAW EDITED All Years'!$A$2:$G$2826, 6, FALSE))</f>
        <v>Alat Berat</v>
      </c>
      <c r="I807" s="154" t="str">
        <f>IF(EXACT($F807, ""), "", VLOOKUP($F807, 'RAW EDITED All Years'!$A$2:$G$2826, 7, FALSE))</f>
        <v>Rental alat berat utk PLTM Simbelin</v>
      </c>
      <c r="J807" s="110"/>
      <c r="K807" s="110"/>
      <c r="L807" s="63" t="s">
        <v>14275</v>
      </c>
      <c r="N807" s="31">
        <f t="shared" si="28"/>
        <v>123000000000804</v>
      </c>
      <c r="O80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141000000000004::bigint); </v>
      </c>
      <c r="R807" s="33"/>
    </row>
    <row r="808" spans="1:18">
      <c r="A808" s="23" t="str">
        <f>IF(COUNTIF( $D$4:$D$4953, $D808 ) = 1, "", "Duplicated")</f>
        <v/>
      </c>
      <c r="B808" s="22" t="s">
        <v>29990</v>
      </c>
      <c r="C808" s="107">
        <v>141000000000004</v>
      </c>
      <c r="D808" s="108" t="str">
        <f>IF(EXACT($C808, ""), B808, CONCATENATE(VLOOKUP($C808, 'REF - InstitutionType'!$B$4:$E$103, 3, FALSE), IF(EXACT(VLOOKUP($C808, 'REF - InstitutionType'!$B$4:$E$103, 3, FALSE), ""), "", " "), $B808, "", VLOOKUP($C808, 'REF - InstitutionType'!$B$4:$E$103, 4, FALSE), IF(EXACT($E808, ""), "", " [a.k.a : "&amp;$E808&amp;"]")))</f>
        <v>PT. Sinar Indo Pratama [a.k.a : Sindo Express]</v>
      </c>
      <c r="E808" s="109" t="s">
        <v>29989</v>
      </c>
      <c r="F808" s="63" t="s">
        <v>727</v>
      </c>
      <c r="G808" s="154" t="str">
        <f>IF(EXACT($F808, ""), "", VLOOKUP($F808, 'RAW EDITED All Years'!$A$2:$G$2826, 5, FALSE))</f>
        <v>""</v>
      </c>
      <c r="H808" s="154">
        <f>IF(EXACT($F808, ""), "", VLOOKUP($F808, 'RAW EDITED All Years'!$A$2:$G$2826, 6, FALSE))</f>
        <v>0</v>
      </c>
      <c r="I808" s="154" t="str">
        <f>IF(EXACT($F808, ""), "", VLOOKUP($F808, 'RAW EDITED All Years'!$A$2:$G$2826, 7, FALSE))</f>
        <v>Pass Without Comment</v>
      </c>
      <c r="J808" s="110"/>
      <c r="K808" s="110"/>
      <c r="L808" s="63" t="s">
        <v>14275</v>
      </c>
      <c r="N808" s="31">
        <f t="shared" si="28"/>
        <v>123000000000805</v>
      </c>
      <c r="O80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141000000000004::bigint); </v>
      </c>
      <c r="R808" s="33"/>
    </row>
    <row r="809" spans="1:18">
      <c r="A809" s="23" t="str">
        <f>IF(COUNTIF( $D$4:$D$4953, $D809 ) = 1, "", "Duplicated")</f>
        <v/>
      </c>
      <c r="B809" s="22" t="s">
        <v>22883</v>
      </c>
      <c r="C809" s="107">
        <v>141000000000004</v>
      </c>
      <c r="D809" s="108" t="str">
        <f>IF(EXACT($C809, ""), B809, CONCATENATE(VLOOKUP($C809, 'REF - InstitutionType'!$B$4:$E$103, 3, FALSE), IF(EXACT(VLOOKUP($C809, 'REF - InstitutionType'!$B$4:$E$103, 3, FALSE), ""), "", " "), $B809, "", VLOOKUP($C809, 'REF - InstitutionType'!$B$4:$E$103, 4, FALSE), IF(EXACT($E809, ""), "", " [a.k.a : "&amp;$E809&amp;"]")))</f>
        <v>PT. Ismadi Salam</v>
      </c>
      <c r="E809" s="109"/>
      <c r="F809" s="63" t="s">
        <v>18166</v>
      </c>
      <c r="G809" s="154" t="str">
        <f>IF(EXACT($F809, ""), "", VLOOKUP($F809, 'RAW EDITED All Years'!$A$2:$G$2826, 5, FALSE))</f>
        <v>Supplier</v>
      </c>
      <c r="H809" s="154" t="str">
        <f>IF(EXACT($F809, ""), "", VLOOKUP($F809, 'RAW EDITED All Years'!$A$2:$G$2826, 6, FALSE))</f>
        <v>Bahan Bakar Minyak</v>
      </c>
      <c r="I809" s="154" t="str">
        <f>IF(EXACT($F809, ""), "", VLOOKUP($F809, 'RAW EDITED All Years'!$A$2:$G$2826, 7, FALSE))</f>
        <v>Suplier BBM/ SPBU di Kota Batam</v>
      </c>
      <c r="J809" s="110"/>
      <c r="K809" s="110"/>
      <c r="L809" s="63" t="s">
        <v>14275</v>
      </c>
      <c r="N809" s="31">
        <f t="shared" si="28"/>
        <v>123000000000806</v>
      </c>
      <c r="O80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141000000000004::bigint); </v>
      </c>
      <c r="R809" s="33"/>
    </row>
    <row r="810" spans="1:18">
      <c r="A810" s="23" t="str">
        <f>IF(COUNTIF( $D$4:$D$4953, $D810 ) = 1, "", "Duplicated")</f>
        <v/>
      </c>
      <c r="B810" s="22" t="s">
        <v>731</v>
      </c>
      <c r="C810" s="107">
        <v>141000000000004</v>
      </c>
      <c r="D810" s="108" t="str">
        <f>IF(EXACT($C810, ""), B810, CONCATENATE(VLOOKUP($C810, 'REF - InstitutionType'!$B$4:$E$103, 3, FALSE), IF(EXACT(VLOOKUP($C810, 'REF - InstitutionType'!$B$4:$E$103, 3, FALSE), ""), "", " "), $B810, "", VLOOKUP($C810, 'REF - InstitutionType'!$B$4:$E$103, 4, FALSE), IF(EXACT($E810, ""), "", " [a.k.a : "&amp;$E810&amp;"]")))</f>
        <v>PT. Isopanel Dunia</v>
      </c>
      <c r="E810" s="109"/>
      <c r="F810" s="63" t="s">
        <v>732</v>
      </c>
      <c r="G810" s="154" t="str">
        <f>IF(EXACT($F810, ""), "", VLOOKUP($F810, 'RAW EDITED All Years'!$A$2:$G$2826, 5, FALSE))</f>
        <v>""</v>
      </c>
      <c r="H810" s="154">
        <f>IF(EXACT($F810, ""), "", VLOOKUP($F810, 'RAW EDITED All Years'!$A$2:$G$2826, 6, FALSE))</f>
        <v>0</v>
      </c>
      <c r="I810" s="154" t="str">
        <f>IF(EXACT($F810, ""), "", VLOOKUP($F810, 'RAW EDITED All Years'!$A$2:$G$2826, 7, FALSE))</f>
        <v>Pass Without Comment</v>
      </c>
      <c r="J810" s="110"/>
      <c r="K810" s="110"/>
      <c r="L810" s="63" t="s">
        <v>14275</v>
      </c>
      <c r="N810" s="31">
        <f t="shared" si="28"/>
        <v>123000000000807</v>
      </c>
      <c r="O81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141000000000004::bigint); </v>
      </c>
      <c r="R810" s="33"/>
    </row>
    <row r="811" spans="1:18">
      <c r="A811" s="23" t="str">
        <f>IF(COUNTIF( $D$4:$D$4953, $D811 ) = 1, "", "Duplicated")</f>
        <v/>
      </c>
      <c r="B811" s="22" t="s">
        <v>17939</v>
      </c>
      <c r="C811" s="107">
        <v>141000000000004</v>
      </c>
      <c r="D811" s="108" t="str">
        <f>IF(EXACT($C811, ""), B811, CONCATENATE(VLOOKUP($C811, 'REF - InstitutionType'!$B$4:$E$103, 3, FALSE), IF(EXACT(VLOOKUP($C811, 'REF - InstitutionType'!$B$4:$E$103, 3, FALSE), ""), "", " "), $B811, "", VLOOKUP($C811, 'REF - InstitutionType'!$B$4:$E$103, 4, FALSE), IF(EXACT($E811, ""), "", " [a.k.a : "&amp;$E811&amp;"]")))</f>
        <v>PT. Izzati Hasanah</v>
      </c>
      <c r="E811" s="109"/>
      <c r="F811" s="63" t="s">
        <v>30605</v>
      </c>
      <c r="G811" s="154" t="str">
        <f>IF(EXACT($F811, ""), "", VLOOKUP($F811, 'RAW EDITED All Years'!$A$2:$G$2826, 5, FALSE))</f>
        <v>Distributor</v>
      </c>
      <c r="H811" s="154" t="str">
        <f>IF(EXACT($F811, ""), "", VLOOKUP($F811, 'RAW EDITED All Years'!$A$2:$G$2826, 6, FALSE))</f>
        <v>Alat elektrical</v>
      </c>
      <c r="I811" s="154">
        <f>IF(EXACT($F811, ""), "", VLOOKUP($F811, 'RAW EDITED All Years'!$A$2:$G$2826, 7, FALSE))</f>
        <v>0</v>
      </c>
      <c r="J811" s="110"/>
      <c r="K811" s="110"/>
      <c r="L811" s="63" t="s">
        <v>14275</v>
      </c>
      <c r="N811" s="31">
        <f t="shared" si="28"/>
        <v>123000000000808</v>
      </c>
      <c r="O81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141000000000004::bigint); </v>
      </c>
      <c r="R811" s="33"/>
    </row>
    <row r="812" spans="1:18">
      <c r="A812" s="23" t="str">
        <f>IF(COUNTIF( $D$4:$D$4953, $D812 ) = 1, "", "Duplicated")</f>
        <v/>
      </c>
      <c r="B812" s="22" t="s">
        <v>736</v>
      </c>
      <c r="C812" s="107">
        <v>141000000000004</v>
      </c>
      <c r="D812" s="108" t="str">
        <f>IF(EXACT($C812, ""), B812, CONCATENATE(VLOOKUP($C812, 'REF - InstitutionType'!$B$4:$E$103, 3, FALSE), IF(EXACT(VLOOKUP($C812, 'REF - InstitutionType'!$B$4:$E$103, 3, FALSE), ""), "", " "), $B812, "", VLOOKUP($C812, 'REF - InstitutionType'!$B$4:$E$103, 4, FALSE), IF(EXACT($E812, ""), "", " [a.k.a : "&amp;$E812&amp;"]")))</f>
        <v>PT. Jaga Karya Mandiri</v>
      </c>
      <c r="E812" s="109"/>
      <c r="F812" s="63" t="s">
        <v>737</v>
      </c>
      <c r="G812" s="154" t="str">
        <f>IF(EXACT($F812, ""), "", VLOOKUP($F812, 'RAW EDITED All Years'!$A$2:$G$2826, 5, FALSE))</f>
        <v>Distributor</v>
      </c>
      <c r="H812" s="154" t="str">
        <f>IF(EXACT($F812, ""), "", VLOOKUP($F812, 'RAW EDITED All Years'!$A$2:$G$2826, 6, FALSE))</f>
        <v>Tower CME</v>
      </c>
      <c r="I812" s="154" t="str">
        <f>IF(EXACT($F812, ""), "", VLOOKUP($F812, 'RAW EDITED All Years'!$A$2:$G$2826, 7, FALSE))</f>
        <v>Pass Without Comment</v>
      </c>
      <c r="J812" s="110"/>
      <c r="K812" s="110"/>
      <c r="L812" s="63" t="s">
        <v>14275</v>
      </c>
      <c r="N812" s="31">
        <f t="shared" si="28"/>
        <v>123000000000809</v>
      </c>
      <c r="O81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141000000000004::bigint); </v>
      </c>
      <c r="R812" s="33"/>
    </row>
    <row r="813" spans="1:18">
      <c r="A813" s="23" t="str">
        <f>IF(COUNTIF( $D$4:$D$4953, $D813 ) = 1, "", "Duplicated")</f>
        <v/>
      </c>
      <c r="B813" s="22" t="s">
        <v>6458</v>
      </c>
      <c r="C813" s="107">
        <v>141000000000004</v>
      </c>
      <c r="D813" s="108" t="str">
        <f>IF(EXACT($C813, ""), B813, CONCATENATE(VLOOKUP($C813, 'REF - InstitutionType'!$B$4:$E$103, 3, FALSE), IF(EXACT(VLOOKUP($C813, 'REF - InstitutionType'!$B$4:$E$103, 3, FALSE), ""), "", " "), $B813, "", VLOOKUP($C813, 'REF - InstitutionType'!$B$4:$E$103, 4, FALSE), IF(EXACT($E813, ""), "", " [a.k.a : "&amp;$E813&amp;"]")))</f>
        <v>PT. Jakarta Bisnis Cemerlang</v>
      </c>
      <c r="E813" s="109"/>
      <c r="F813" s="63" t="s">
        <v>6459</v>
      </c>
      <c r="G813" s="154" t="str">
        <f>IF(EXACT($F813, ""), "", VLOOKUP($F813, 'RAW EDITED All Years'!$A$2:$G$2826, 5, FALSE))</f>
        <v>Pemilikan Lahan</v>
      </c>
      <c r="H813" s="154" t="str">
        <f>IF(EXACT($F813, ""), "", VLOOKUP($F813, 'RAW EDITED All Years'!$A$2:$G$2826, 6, FALSE))</f>
        <v>Building Management</v>
      </c>
      <c r="I813" s="154" t="str">
        <f>IF(EXACT($F813, ""), "", VLOOKUP($F813, 'RAW EDITED All Years'!$A$2:$G$2826, 7, FALSE))</f>
        <v>BM site Mediterania Gajahmada</v>
      </c>
      <c r="J813" s="110"/>
      <c r="K813" s="110"/>
      <c r="L813" s="63" t="s">
        <v>14275</v>
      </c>
      <c r="N813" s="31">
        <f t="shared" si="28"/>
        <v>123000000000810</v>
      </c>
      <c r="O81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141000000000004::bigint); </v>
      </c>
      <c r="R813" s="33"/>
    </row>
    <row r="814" spans="1:18">
      <c r="A814" s="23" t="str">
        <f>IF(COUNTIF( $D$4:$D$4953, $D814 ) = 1, "", "Duplicated")</f>
        <v/>
      </c>
      <c r="B814" s="22" t="s">
        <v>7654</v>
      </c>
      <c r="C814" s="107">
        <v>141000000000004</v>
      </c>
      <c r="D814" s="108" t="str">
        <f>IF(EXACT($C814, ""), B814, CONCATENATE(VLOOKUP($C814, 'REF - InstitutionType'!$B$4:$E$103, 3, FALSE), IF(EXACT(VLOOKUP($C814, 'REF - InstitutionType'!$B$4:$E$103, 3, FALSE), ""), "", " "), $B814, "", VLOOKUP($C814, 'REF - InstitutionType'!$B$4:$E$103, 4, FALSE), IF(EXACT($E814, ""), "", " [a.k.a : "&amp;$E814&amp;"]")))</f>
        <v>PT. Jakarta Infrasturktur Propertindo</v>
      </c>
      <c r="E814" s="109"/>
      <c r="F814" s="63" t="s">
        <v>7655</v>
      </c>
      <c r="G814" s="154" t="str">
        <f>IF(EXACT($F814, ""), "", VLOOKUP($F814, 'RAW EDITED All Years'!$A$2:$G$2826, 5, FALSE))</f>
        <v>Mandor/Subcon</v>
      </c>
      <c r="H814" s="154" t="str">
        <f>IF(EXACT($F814, ""), "", VLOOKUP($F814, 'RAW EDITED All Years'!$A$2:$G$2826, 6, FALSE))</f>
        <v>Mandor OSP</v>
      </c>
      <c r="I814" s="154">
        <f>IF(EXACT($F814, ""), "", VLOOKUP($F814, 'RAW EDITED All Years'!$A$2:$G$2826, 7, FALSE))</f>
        <v>0</v>
      </c>
      <c r="J814" s="110"/>
      <c r="K814" s="110"/>
      <c r="L814" s="63" t="s">
        <v>14275</v>
      </c>
      <c r="N814" s="31">
        <f t="shared" si="28"/>
        <v>123000000000811</v>
      </c>
      <c r="O81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141000000000004::bigint); </v>
      </c>
      <c r="R814" s="33"/>
    </row>
    <row r="815" spans="1:18">
      <c r="A815" s="23" t="str">
        <f>IF(COUNTIF( $D$4:$D$4953, $D815 ) = 1, "", "Duplicated")</f>
        <v/>
      </c>
      <c r="B815" s="22" t="s">
        <v>6884</v>
      </c>
      <c r="C815" s="107">
        <v>141000000000004</v>
      </c>
      <c r="D815" s="108" t="str">
        <f>IF(EXACT($C815, ""), B815, CONCATENATE(VLOOKUP($C815, 'REF - InstitutionType'!$B$4:$E$103, 3, FALSE), IF(EXACT(VLOOKUP($C815, 'REF - InstitutionType'!$B$4:$E$103, 3, FALSE), ""), "", " "), $B815, "", VLOOKUP($C815, 'REF - InstitutionType'!$B$4:$E$103, 4, FALSE), IF(EXACT($E815, ""), "", " [a.k.a : "&amp;$E815&amp;"]")))</f>
        <v>PT. Jakarta Land</v>
      </c>
      <c r="E815" s="109"/>
      <c r="F815" s="63" t="s">
        <v>6885</v>
      </c>
      <c r="G815" s="154" t="str">
        <f>IF(EXACT($F815, ""), "", VLOOKUP($F815, 'RAW EDITED All Years'!$A$2:$G$2826, 5, FALSE))</f>
        <v>Rental</v>
      </c>
      <c r="H815" s="154" t="str">
        <f>IF(EXACT($F815, ""), "", VLOOKUP($F815, 'RAW EDITED All Years'!$A$2:$G$2826, 6, FALSE))</f>
        <v>Building Management</v>
      </c>
      <c r="I815" s="154" t="str">
        <f>IF(EXACT($F815, ""), "", VLOOKUP($F815, 'RAW EDITED All Years'!$A$2:$G$2826, 7, FALSE))</f>
        <v>BM site Metropolitan Mall</v>
      </c>
      <c r="J815" s="110"/>
      <c r="K815" s="110"/>
      <c r="L815" s="63" t="s">
        <v>14275</v>
      </c>
      <c r="N815" s="31">
        <f t="shared" si="28"/>
        <v>123000000000812</v>
      </c>
      <c r="O81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141000000000004::bigint); </v>
      </c>
      <c r="R815" s="33"/>
    </row>
    <row r="816" spans="1:18">
      <c r="A816" s="23" t="str">
        <f>IF(COUNTIF( $D$4:$D$4953, $D816 ) = 1, "", "Duplicated")</f>
        <v/>
      </c>
      <c r="B816" s="22" t="s">
        <v>6402</v>
      </c>
      <c r="C816" s="107">
        <v>141000000000004</v>
      </c>
      <c r="D816" s="108" t="str">
        <f>IF(EXACT($C816, ""), B816, CONCATENATE(VLOOKUP($C816, 'REF - InstitutionType'!$B$4:$E$103, 3, FALSE), IF(EXACT(VLOOKUP($C816, 'REF - InstitutionType'!$B$4:$E$103, 3, FALSE), ""), "", " "), $B816, "", VLOOKUP($C816, 'REF - InstitutionType'!$B$4:$E$103, 4, FALSE), IF(EXACT($E816, ""), "", " [a.k.a : "&amp;$E816&amp;"]")))</f>
        <v>PT. Jakarta Realty</v>
      </c>
      <c r="E816" s="109"/>
      <c r="F816" s="63" t="s">
        <v>6403</v>
      </c>
      <c r="G816" s="154" t="str">
        <f>IF(EXACT($F816, ""), "", VLOOKUP($F816, 'RAW EDITED All Years'!$A$2:$G$2826, 5, FALSE))</f>
        <v>Pemilikan Lahan</v>
      </c>
      <c r="H816" s="154" t="str">
        <f>IF(EXACT($F816, ""), "", VLOOKUP($F816, 'RAW EDITED All Years'!$A$2:$G$2826, 6, FALSE))</f>
        <v>Building Management</v>
      </c>
      <c r="I816" s="154" t="str">
        <f>IF(EXACT($F816, ""), "", VLOOKUP($F816, 'RAW EDITED All Years'!$A$2:$G$2826, 7, FALSE))</f>
        <v>BM site JACC Project TSel IBC 2013 Q0129</v>
      </c>
      <c r="J816" s="110"/>
      <c r="K816" s="110"/>
      <c r="L816" s="63" t="s">
        <v>14275</v>
      </c>
      <c r="N816" s="31">
        <f t="shared" si="28"/>
        <v>123000000000813</v>
      </c>
      <c r="O81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141000000000004::bigint); </v>
      </c>
      <c r="R816" s="33"/>
    </row>
    <row r="817" spans="1:18">
      <c r="A817" s="23" t="str">
        <f>IF(COUNTIF( $D$4:$D$4953, $D817 ) = 1, "", "Duplicated")</f>
        <v/>
      </c>
      <c r="B817" s="22" t="s">
        <v>4006</v>
      </c>
      <c r="C817" s="107">
        <v>141000000000004</v>
      </c>
      <c r="D817" s="108" t="str">
        <f>IF(EXACT($C817, ""), B817, CONCATENATE(VLOOKUP($C817, 'REF - InstitutionType'!$B$4:$E$103, 3, FALSE), IF(EXACT(VLOOKUP($C817, 'REF - InstitutionType'!$B$4:$E$103, 3, FALSE), ""), "", " "), $B817, "", VLOOKUP($C817, 'REF - InstitutionType'!$B$4:$E$103, 4, FALSE), IF(EXACT($E817, ""), "", " [a.k.a : "&amp;$E817&amp;"]")))</f>
        <v>PT. Jakarta Sentra Medika Sejahtera</v>
      </c>
      <c r="E817" s="109"/>
      <c r="F817" s="63" t="s">
        <v>4007</v>
      </c>
      <c r="G817" s="154" t="str">
        <f>IF(EXACT($F817, ""), "", VLOOKUP($F817, 'RAW EDITED All Years'!$A$2:$G$2826, 5, FALSE))</f>
        <v>Mandor/Subcon</v>
      </c>
      <c r="H817" s="154">
        <f>IF(EXACT($F817, ""), "", VLOOKUP($F817, 'RAW EDITED All Years'!$A$2:$G$2826, 6, FALSE))</f>
        <v>0</v>
      </c>
      <c r="I817" s="154" t="str">
        <f>IF(EXACT($F817, ""), "", VLOOKUP($F817, 'RAW EDITED All Years'!$A$2:$G$2826, 7, FALSE))</f>
        <v>Pass Without Comment</v>
      </c>
      <c r="J817" s="110"/>
      <c r="K817" s="110"/>
      <c r="L817" s="63" t="s">
        <v>14275</v>
      </c>
      <c r="N817" s="31">
        <f t="shared" si="28"/>
        <v>123000000000814</v>
      </c>
      <c r="O81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141000000000004::bigint); </v>
      </c>
      <c r="R817" s="33"/>
    </row>
    <row r="818" spans="1:18">
      <c r="A818" s="23" t="str">
        <f>IF(COUNTIF( $D$4:$D$4953, $D818 ) = 1, "", "Duplicated")</f>
        <v/>
      </c>
      <c r="B818" s="22" t="s">
        <v>22990</v>
      </c>
      <c r="C818" s="107">
        <v>141000000000004</v>
      </c>
      <c r="D818" s="108" t="str">
        <f>IF(EXACT($C818, ""), B818, CONCATENATE(VLOOKUP($C818, 'REF - InstitutionType'!$B$4:$E$103, 3, FALSE), IF(EXACT(VLOOKUP($C818, 'REF - InstitutionType'!$B$4:$E$103, 3, FALSE), ""), "", " "), $B818, "", VLOOKUP($C818, 'REF - InstitutionType'!$B$4:$E$103, 4, FALSE), IF(EXACT($E818, ""), "", " [a.k.a : "&amp;$E818&amp;"]")))</f>
        <v>PT. Jaminan Kredit Indonesia [a.k.a : Jamkrindo]</v>
      </c>
      <c r="E818" s="109" t="s">
        <v>30044</v>
      </c>
      <c r="F818" s="63" t="s">
        <v>18174</v>
      </c>
      <c r="G818" s="154" t="str">
        <f>IF(EXACT($F818, ""), "", VLOOKUP($F818, 'RAW EDITED All Years'!$A$2:$G$2826, 5, FALSE))</f>
        <v>Insurance Consultant, Guarante</v>
      </c>
      <c r="H818" s="154" t="str">
        <f>IF(EXACT($F818, ""), "", VLOOKUP($F818, 'RAW EDITED All Years'!$A$2:$G$2826, 6, FALSE))</f>
        <v>Asuransi</v>
      </c>
      <c r="I818" s="154">
        <f>IF(EXACT($F818, ""), "", VLOOKUP($F818, 'RAW EDITED All Years'!$A$2:$G$2826, 7, FALSE))</f>
        <v>0</v>
      </c>
      <c r="J818" s="110"/>
      <c r="K818" s="110"/>
      <c r="L818" s="63" t="s">
        <v>14275</v>
      </c>
      <c r="N818" s="31">
        <f t="shared" si="28"/>
        <v>123000000000815</v>
      </c>
      <c r="O81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141000000000004::bigint); </v>
      </c>
      <c r="R818" s="33"/>
    </row>
    <row r="819" spans="1:18">
      <c r="A819" s="23" t="str">
        <f>IF(COUNTIF( $D$4:$D$4953, $D819 ) = 1, "", "Duplicated")</f>
        <v/>
      </c>
      <c r="B819" s="22" t="s">
        <v>29993</v>
      </c>
      <c r="C819" s="107">
        <v>141000000000004</v>
      </c>
      <c r="D819" s="108" t="str">
        <f>IF(EXACT($C819, ""), B819, CONCATENATE(VLOOKUP($C819, 'REF - InstitutionType'!$B$4:$E$103, 3, FALSE), IF(EXACT(VLOOKUP($C819, 'REF - InstitutionType'!$B$4:$E$103, 3, FALSE), ""), "", " "), $B819, "", VLOOKUP($C819, 'REF - InstitutionType'!$B$4:$E$103, 4, FALSE), IF(EXACT($E819, ""), "", " [a.k.a : "&amp;$E819&amp;"]")))</f>
        <v>PT. Jasa Sukses Sejahtera</v>
      </c>
      <c r="E819" s="109"/>
      <c r="F819" s="63" t="s">
        <v>6520</v>
      </c>
      <c r="G819" s="154" t="str">
        <f>IF(EXACT($F819, ""), "", VLOOKUP($F819, 'RAW EDITED All Years'!$A$2:$G$2826, 5, FALSE))</f>
        <v>Pemilikan Lahan</v>
      </c>
      <c r="H819" s="154" t="str">
        <f>IF(EXACT($F819, ""), "", VLOOKUP($F819, 'RAW EDITED All Years'!$A$2:$G$2826, 6, FALSE))</f>
        <v>Building Management</v>
      </c>
      <c r="I819" s="154" t="str">
        <f>IF(EXACT($F819, ""), "", VLOOKUP($F819, 'RAW EDITED All Years'!$A$2:$G$2826, 7, FALSE))</f>
        <v>BM site TOP jodoh Batam project IBC XL</v>
      </c>
      <c r="J819" s="110"/>
      <c r="K819" s="110"/>
      <c r="L819" s="63" t="s">
        <v>14275</v>
      </c>
      <c r="N819" s="31">
        <f t="shared" si="28"/>
        <v>123000000000816</v>
      </c>
      <c r="O81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141000000000004::bigint); </v>
      </c>
      <c r="R819" s="33"/>
    </row>
    <row r="820" spans="1:18">
      <c r="A820" s="23" t="str">
        <f>IF(COUNTIF( $D$4:$D$4953, $D820 ) = 1, "", "Duplicated")</f>
        <v/>
      </c>
      <c r="B820" s="22" t="s">
        <v>3440</v>
      </c>
      <c r="C820" s="107">
        <v>141000000000004</v>
      </c>
      <c r="D820" s="108" t="str">
        <f>IF(EXACT($C820, ""), B820, CONCATENATE(VLOOKUP($C820, 'REF - InstitutionType'!$B$4:$E$103, 3, FALSE), IF(EXACT(VLOOKUP($C820, 'REF - InstitutionType'!$B$4:$E$103, 3, FALSE), ""), "", " "), $B820, "", VLOOKUP($C820, 'REF - InstitutionType'!$B$4:$E$103, 4, FALSE), IF(EXACT($E820, ""), "", " [a.k.a : "&amp;$E820&amp;"]")))</f>
        <v>PT. Jaya Abadi Karya Utama</v>
      </c>
      <c r="E820" s="109"/>
      <c r="F820" s="63" t="s">
        <v>29994</v>
      </c>
      <c r="G820" s="154" t="str">
        <f>IF(EXACT($F820, ""), "", VLOOKUP($F820, 'RAW EDITED All Years'!$A$2:$G$2826, 5, FALSE))</f>
        <v>Supplier Material Civil</v>
      </c>
      <c r="H820" s="154">
        <f>IF(EXACT($F820, ""), "", VLOOKUP($F820, 'RAW EDITED All Years'!$A$2:$G$2826, 6, FALSE))</f>
        <v>0</v>
      </c>
      <c r="I820" s="154" t="str">
        <f>IF(EXACT($F820, ""), "", VLOOKUP($F820, 'RAW EDITED All Years'!$A$2:$G$2826, 7, FALSE))</f>
        <v>Pass Without Comment</v>
      </c>
      <c r="J820" s="110"/>
      <c r="K820" s="110"/>
      <c r="L820" s="63" t="s">
        <v>14275</v>
      </c>
      <c r="N820" s="31">
        <f t="shared" si="28"/>
        <v>123000000000817</v>
      </c>
      <c r="O82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141000000000004::bigint); </v>
      </c>
      <c r="R820" s="33"/>
    </row>
    <row r="821" spans="1:18">
      <c r="A821" s="23" t="str">
        <f>IF(COUNTIF( $D$4:$D$4953, $D821 ) = 1, "", "Duplicated")</f>
        <v/>
      </c>
      <c r="B821" s="22" t="s">
        <v>23058</v>
      </c>
      <c r="C821" s="107">
        <v>141000000000004</v>
      </c>
      <c r="D821" s="108" t="str">
        <f>IF(EXACT($C821, ""), B821, CONCATENATE(VLOOKUP($C821, 'REF - InstitutionType'!$B$4:$E$103, 3, FALSE), IF(EXACT(VLOOKUP($C821, 'REF - InstitutionType'!$B$4:$E$103, 3, FALSE), ""), "", " "), $B821, "", VLOOKUP($C821, 'REF - InstitutionType'!$B$4:$E$103, 4, FALSE), IF(EXACT($E821, ""), "", " [a.k.a : "&amp;$E821&amp;"]")))</f>
        <v>PT. Jaya Mulia Perkasa</v>
      </c>
      <c r="E821" s="109"/>
      <c r="F821" s="63" t="s">
        <v>18178</v>
      </c>
      <c r="G821" s="154" t="str">
        <f>IF(EXACT($F821, ""), "", VLOOKUP($F821, 'RAW EDITED All Years'!$A$2:$G$2826, 5, FALSE))</f>
        <v>Supplier Material Civil</v>
      </c>
      <c r="H821" s="154" t="str">
        <f>IF(EXACT($F821, ""), "", VLOOKUP($F821, 'RAW EDITED All Years'!$A$2:$G$2826, 6, FALSE))</f>
        <v>Bahan Bangunan</v>
      </c>
      <c r="I821" s="154" t="str">
        <f>IF(EXACT($F821, ""), "", VLOOKUP($F821, 'RAW EDITED All Years'!$A$2:$G$2826, 7, FALSE))</f>
        <v>Produsen dan Distributor Mortar Merk Jaya Mortar</v>
      </c>
      <c r="J821" s="110"/>
      <c r="K821" s="110"/>
      <c r="L821" s="63" t="s">
        <v>14275</v>
      </c>
      <c r="N821" s="31">
        <f t="shared" si="28"/>
        <v>123000000000818</v>
      </c>
      <c r="O8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141000000000004::bigint); </v>
      </c>
      <c r="R821" s="33"/>
    </row>
    <row r="822" spans="1:18">
      <c r="A822" s="23" t="str">
        <f>IF(COUNTIF( $D$4:$D$4953, $D822 ) = 1, "", "Duplicated")</f>
        <v/>
      </c>
      <c r="B822" s="22" t="s">
        <v>29996</v>
      </c>
      <c r="C822" s="107">
        <v>141000000000004</v>
      </c>
      <c r="D822" s="108" t="str">
        <f>IF(EXACT($C822, ""), B822, CONCATENATE(VLOOKUP($C822, 'REF - InstitutionType'!$B$4:$E$103, 3, FALSE), IF(EXACT(VLOOKUP($C822, 'REF - InstitutionType'!$B$4:$E$103, 3, FALSE), ""), "", " "), $B822, "", VLOOKUP($C822, 'REF - InstitutionType'!$B$4:$E$103, 4, FALSE), IF(EXACT($E822, ""), "", " [a.k.a : "&amp;$E822&amp;"]")))</f>
        <v>PT. Jaya Readymix</v>
      </c>
      <c r="E822" s="109"/>
      <c r="F822" s="63" t="s">
        <v>29995</v>
      </c>
      <c r="G822" s="154" t="str">
        <f>IF(EXACT($F822, ""), "", VLOOKUP($F822, 'RAW EDITED All Years'!$A$2:$G$2826, 5, FALSE))</f>
        <v>""</v>
      </c>
      <c r="H822" s="154">
        <f>IF(EXACT($F822, ""), "", VLOOKUP($F822, 'RAW EDITED All Years'!$A$2:$G$2826, 6, FALSE))</f>
        <v>0</v>
      </c>
      <c r="I822" s="154" t="str">
        <f>IF(EXACT($F822, ""), "", VLOOKUP($F822, 'RAW EDITED All Years'!$A$2:$G$2826, 7, FALSE))</f>
        <v>Pass Without Comment</v>
      </c>
      <c r="J822" s="110"/>
      <c r="K822" s="110"/>
      <c r="L822" s="63" t="s">
        <v>14275</v>
      </c>
      <c r="N822" s="31">
        <f t="shared" si="28"/>
        <v>123000000000819</v>
      </c>
      <c r="O8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141000000000004::bigint); </v>
      </c>
      <c r="R822" s="33"/>
    </row>
    <row r="823" spans="1:18">
      <c r="A823" s="23" t="str">
        <f>IF(COUNTIF( $D$4:$D$4953, $D823 ) = 1, "", "Duplicated")</f>
        <v/>
      </c>
      <c r="B823" s="22" t="s">
        <v>30058</v>
      </c>
      <c r="C823" s="107">
        <v>141000000000004</v>
      </c>
      <c r="D823" s="108" t="str">
        <f>IF(EXACT($C823, ""), B823, CONCATENATE(VLOOKUP($C823, 'REF - InstitutionType'!$B$4:$E$103, 3, FALSE), IF(EXACT(VLOOKUP($C823, 'REF - InstitutionType'!$B$4:$E$103, 3, FALSE), ""), "", " "), $B823, "", VLOOKUP($C823, 'REF - InstitutionType'!$B$4:$E$103, 4, FALSE), IF(EXACT($E823, ""), "", " [a.k.a : "&amp;$E823&amp;"]")))</f>
        <v>PT. Jayarain Xpress</v>
      </c>
      <c r="E823" s="109"/>
      <c r="F823" s="63" t="s">
        <v>5093</v>
      </c>
      <c r="G823" s="154" t="str">
        <f>IF(EXACT($F823, ""), "", VLOOKUP($F823, 'RAW EDITED All Years'!$A$2:$G$2826, 5, FALSE))</f>
        <v>Transportation</v>
      </c>
      <c r="H823" s="154" t="str">
        <f>IF(EXACT($F823, ""), "", VLOOKUP($F823, 'RAW EDITED All Years'!$A$2:$G$2826, 6, FALSE))</f>
        <v>Trucking</v>
      </c>
      <c r="I823" s="154">
        <f>IF(EXACT($F823, ""), "", VLOOKUP($F823, 'RAW EDITED All Years'!$A$2:$G$2826, 7, FALSE))</f>
        <v>0</v>
      </c>
      <c r="J823" s="110"/>
      <c r="K823" s="110"/>
      <c r="L823" s="63" t="s">
        <v>14275</v>
      </c>
      <c r="N823" s="31">
        <f t="shared" si="28"/>
        <v>123000000000820</v>
      </c>
      <c r="O8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141000000000004::bigint); </v>
      </c>
      <c r="R823" s="33"/>
    </row>
    <row r="824" spans="1:18">
      <c r="A824" s="23" t="str">
        <f>IF(COUNTIF( $D$4:$D$4953, $D824 ) = 1, "", "Duplicated")</f>
        <v/>
      </c>
      <c r="B824" s="22" t="s">
        <v>30061</v>
      </c>
      <c r="C824" s="107">
        <v>141000000000005</v>
      </c>
      <c r="D824" s="108" t="str">
        <f>IF(EXACT($C824, ""), B824, CONCATENATE(VLOOKUP($C824, 'REF - InstitutionType'!$B$4:$E$103, 3, FALSE), IF(EXACT(VLOOKUP($C824, 'REF - InstitutionType'!$B$4:$E$103, 3, FALSE), ""), "", " "), $B824, "", VLOOKUP($C824, 'REF - InstitutionType'!$B$4:$E$103, 4, FALSE), IF(EXACT($E824, ""), "", " [a.k.a : "&amp;$E824&amp;"]")))</f>
        <v>PT. Jembo cable Company, Tbk</v>
      </c>
      <c r="E824" s="109"/>
      <c r="F824" s="63" t="s">
        <v>7003</v>
      </c>
      <c r="G824" s="154" t="str">
        <f>IF(EXACT($F824, ""), "", VLOOKUP($F824, 'RAW EDITED All Years'!$A$2:$G$2826, 5, FALSE))</f>
        <v>Manufactur</v>
      </c>
      <c r="H824" s="154" t="str">
        <f>IF(EXACT($F824, ""), "", VLOOKUP($F824, 'RAW EDITED All Years'!$A$2:$G$2826, 6, FALSE))</f>
        <v>Alat elektrical</v>
      </c>
      <c r="I824" s="154">
        <f>IF(EXACT($F824, ""), "", VLOOKUP($F824, 'RAW EDITED All Years'!$A$2:$G$2826, 7, FALSE))</f>
        <v>0</v>
      </c>
      <c r="J824" s="110"/>
      <c r="K824" s="110"/>
      <c r="L824" s="63" t="s">
        <v>14275</v>
      </c>
      <c r="N824" s="31">
        <f t="shared" si="28"/>
        <v>123000000000821</v>
      </c>
      <c r="O8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141000000000005::bigint); </v>
      </c>
      <c r="R824" s="33"/>
    </row>
    <row r="825" spans="1:18">
      <c r="A825" s="23" t="str">
        <f>IF(COUNTIF( $D$4:$D$4953, $D825 ) = 1, "", "Duplicated")</f>
        <v/>
      </c>
      <c r="B825" s="22" t="s">
        <v>30056</v>
      </c>
      <c r="C825" s="107">
        <v>141000000000004</v>
      </c>
      <c r="D825" s="108" t="str">
        <f>IF(EXACT($C825, ""), B825, CONCATENATE(VLOOKUP($C825, 'REF - InstitutionType'!$B$4:$E$103, 3, FALSE), IF(EXACT(VLOOKUP($C825, 'REF - InstitutionType'!$B$4:$E$103, 3, FALSE), ""), "", " "), $B825, "", VLOOKUP($C825, 'REF - InstitutionType'!$B$4:$E$103, 4, FALSE), IF(EXACT($E825, ""), "", " [a.k.a : "&amp;$E825&amp;"]")))</f>
        <v>PT. Jobs DB Indonesia</v>
      </c>
      <c r="E825" s="109"/>
      <c r="F825" s="63" t="s">
        <v>3420</v>
      </c>
      <c r="G825" s="154" t="str">
        <f>IF(EXACT($F825, ""), "", VLOOKUP($F825, 'RAW EDITED All Years'!$A$2:$G$2826, 5, FALSE))</f>
        <v>Supplier Others</v>
      </c>
      <c r="H825" s="154">
        <f>IF(EXACT($F825, ""), "", VLOOKUP($F825, 'RAW EDITED All Years'!$A$2:$G$2826, 6, FALSE))</f>
        <v>0</v>
      </c>
      <c r="I825" s="154" t="str">
        <f>IF(EXACT($F825, ""), "", VLOOKUP($F825, 'RAW EDITED All Years'!$A$2:$G$2826, 7, FALSE))</f>
        <v>Pass Without Comment</v>
      </c>
      <c r="J825" s="110"/>
      <c r="K825" s="110"/>
      <c r="L825" s="63" t="s">
        <v>14275</v>
      </c>
      <c r="N825" s="31">
        <f t="shared" si="28"/>
        <v>123000000000822</v>
      </c>
      <c r="O8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141000000000004::bigint); </v>
      </c>
      <c r="R825" s="33"/>
    </row>
    <row r="826" spans="1:18">
      <c r="A826" s="23" t="str">
        <f>IF(COUNTIF( $D$4:$D$4953, $D826 ) = 1, "", "Duplicated")</f>
        <v/>
      </c>
      <c r="B826" s="22" t="s">
        <v>30055</v>
      </c>
      <c r="C826" s="107">
        <v>141000000000004</v>
      </c>
      <c r="D826" s="108" t="str">
        <f>IF(EXACT($C826, ""), B826, CONCATENATE(VLOOKUP($C826, 'REF - InstitutionType'!$B$4:$E$103, 3, FALSE), IF(EXACT(VLOOKUP($C826, 'REF - InstitutionType'!$B$4:$E$103, 3, FALSE), ""), "", " "), $B826, "", VLOOKUP($C826, 'REF - InstitutionType'!$B$4:$E$103, 4, FALSE), IF(EXACT($E826, ""), "", " [a.k.a : "&amp;$E826&amp;"]")))</f>
        <v>PT. JobStreet Indonesia</v>
      </c>
      <c r="E826" s="109"/>
      <c r="F826" s="63" t="s">
        <v>4254</v>
      </c>
      <c r="G826" s="154" t="str">
        <f>IF(EXACT($F826, ""), "", VLOOKUP($F826, 'RAW EDITED All Years'!$A$2:$G$2826, 5, FALSE))</f>
        <v>Advertising</v>
      </c>
      <c r="H826" s="154" t="str">
        <f>IF(EXACT($F826, ""), "", VLOOKUP($F826, 'RAW EDITED All Years'!$A$2:$G$2826, 6, FALSE))</f>
        <v>Iklan Lowongan</v>
      </c>
      <c r="I826" s="154" t="str">
        <f>IF(EXACT($F826, ""), "", VLOOKUP($F826, 'RAW EDITED All Years'!$A$2:$G$2826, 7, FALSE))</f>
        <v>Pass Without Comment</v>
      </c>
      <c r="J826" s="110"/>
      <c r="K826" s="110"/>
      <c r="L826" s="63" t="s">
        <v>14275</v>
      </c>
      <c r="N826" s="31">
        <f t="shared" si="28"/>
        <v>123000000000823</v>
      </c>
      <c r="O8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141000000000004::bigint); </v>
      </c>
      <c r="R826" s="33"/>
    </row>
    <row r="827" spans="1:18">
      <c r="A827" s="23" t="str">
        <f>IF(COUNTIF( $D$4:$D$4953, $D827 ) = 1, "", "Duplicated")</f>
        <v/>
      </c>
      <c r="B827" s="22" t="s">
        <v>23179</v>
      </c>
      <c r="C827" s="107">
        <v>141000000000004</v>
      </c>
      <c r="D827" s="108" t="str">
        <f>IF(EXACT($C827, ""), B827, CONCATENATE(VLOOKUP($C827, 'REF - InstitutionType'!$B$4:$E$103, 3, FALSE), IF(EXACT(VLOOKUP($C827, 'REF - InstitutionType'!$B$4:$E$103, 3, FALSE), ""), "", " "), $B827, "", VLOOKUP($C827, 'REF - InstitutionType'!$B$4:$E$103, 4, FALSE), IF(EXACT($E827, ""), "", " [a.k.a : "&amp;$E827&amp;"]")))</f>
        <v>PT. Jotun Indonesia</v>
      </c>
      <c r="E827" s="109"/>
      <c r="F827" s="63" t="s">
        <v>18183</v>
      </c>
      <c r="G827" s="154" t="str">
        <f>IF(EXACT($F827, ""), "", VLOOKUP($F827, 'RAW EDITED All Years'!$A$2:$G$2826, 5, FALSE))</f>
        <v>Supplier Material Civil</v>
      </c>
      <c r="H827" s="154" t="str">
        <f>IF(EXACT($F827, ""), "", VLOOKUP($F827, 'RAW EDITED All Years'!$A$2:$G$2826, 6, FALSE))</f>
        <v>Bahan Bangunan</v>
      </c>
      <c r="I827" s="154" t="str">
        <f>IF(EXACT($F827, ""), "", VLOOKUP($F827, 'RAW EDITED All Years'!$A$2:$G$2826, 7, FALSE))</f>
        <v>Fabrikasi Cat</v>
      </c>
      <c r="J827" s="110"/>
      <c r="K827" s="110"/>
      <c r="L827" s="63" t="s">
        <v>14275</v>
      </c>
      <c r="N827" s="31">
        <f t="shared" si="28"/>
        <v>123000000000824</v>
      </c>
      <c r="O8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141000000000004::bigint); </v>
      </c>
      <c r="R827" s="33"/>
    </row>
    <row r="828" spans="1:18">
      <c r="A828" s="23" t="str">
        <f>IF(COUNTIF( $D$4:$D$4953, $D828 ) = 1, "", "Duplicated")</f>
        <v/>
      </c>
      <c r="B828" s="22" t="s">
        <v>30062</v>
      </c>
      <c r="C828" s="107">
        <v>141000000000005</v>
      </c>
      <c r="D828" s="108" t="str">
        <f>IF(EXACT($C828, ""), B828, CONCATENATE(VLOOKUP($C828, 'REF - InstitutionType'!$B$4:$E$103, 3, FALSE), IF(EXACT(VLOOKUP($C828, 'REF - InstitutionType'!$B$4:$E$103, 3, FALSE), ""), "", " "), $B828, "", VLOOKUP($C828, 'REF - InstitutionType'!$B$4:$E$103, 4, FALSE), IF(EXACT($E828, ""), "", " [a.k.a : "&amp;$E828&amp;"]")))</f>
        <v>PT. Kabelindo Murni, Tbk</v>
      </c>
      <c r="E828" s="109"/>
      <c r="F828" s="63" t="s">
        <v>5942</v>
      </c>
      <c r="G828" s="154" t="str">
        <f>IF(EXACT($F828, ""), "", VLOOKUP($F828, 'RAW EDITED All Years'!$A$2:$G$2826, 5, FALSE))</f>
        <v>Supplier Material RF</v>
      </c>
      <c r="H828" s="154" t="str">
        <f>IF(EXACT($F828, ""), "", VLOOKUP($F828, 'RAW EDITED All Years'!$A$2:$G$2826, 6, FALSE))</f>
        <v>Material RF</v>
      </c>
      <c r="I828" s="154">
        <f>IF(EXACT($F828, ""), "", VLOOKUP($F828, 'RAW EDITED All Years'!$A$2:$G$2826, 7, FALSE))</f>
        <v>0</v>
      </c>
      <c r="J828" s="110"/>
      <c r="K828" s="110"/>
      <c r="L828" s="63" t="s">
        <v>14275</v>
      </c>
      <c r="N828" s="31">
        <f t="shared" si="28"/>
        <v>123000000000825</v>
      </c>
      <c r="O8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141000000000005::bigint); </v>
      </c>
      <c r="R828" s="33"/>
    </row>
    <row r="829" spans="1:18">
      <c r="A829" s="23" t="str">
        <f>IF(COUNTIF( $D$4:$D$4953, $D829 ) = 1, "", "Duplicated")</f>
        <v/>
      </c>
      <c r="B829" s="22" t="s">
        <v>30059</v>
      </c>
      <c r="C829" s="107">
        <v>141000000000004</v>
      </c>
      <c r="D829" s="108" t="str">
        <f>IF(EXACT($C829, ""), B829, CONCATENATE(VLOOKUP($C829, 'REF - InstitutionType'!$B$4:$E$103, 3, FALSE), IF(EXACT(VLOOKUP($C829, 'REF - InstitutionType'!$B$4:$E$103, 3, FALSE), ""), "", " "), $B829, "", VLOOKUP($C829, 'REF - InstitutionType'!$B$4:$E$103, 4, FALSE), IF(EXACT($E829, ""), "", " [a.k.a : "&amp;$E829&amp;"]")))</f>
        <v>PT. Kadeharapan Utama</v>
      </c>
      <c r="E829" s="109"/>
      <c r="F829" s="63" t="s">
        <v>2492</v>
      </c>
      <c r="G829" s="154" t="str">
        <f>IF(EXACT($F829, ""), "", VLOOKUP($F829, 'RAW EDITED All Years'!$A$2:$G$2826, 5, FALSE))</f>
        <v>Mandor/Subcon</v>
      </c>
      <c r="H829" s="154">
        <f>IF(EXACT($F829, ""), "", VLOOKUP($F829, 'RAW EDITED All Years'!$A$2:$G$2826, 6, FALSE))</f>
        <v>0</v>
      </c>
      <c r="I829" s="154" t="str">
        <f>IF(EXACT($F829, ""), "", VLOOKUP($F829, 'RAW EDITED All Years'!$A$2:$G$2826, 7, FALSE))</f>
        <v>Pass Without Comment</v>
      </c>
      <c r="J829" s="110"/>
      <c r="K829" s="110"/>
      <c r="L829" s="63" t="s">
        <v>14275</v>
      </c>
      <c r="N829" s="31">
        <f t="shared" si="28"/>
        <v>123000000000826</v>
      </c>
      <c r="O8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141000000000004::bigint); </v>
      </c>
      <c r="R829" s="33"/>
    </row>
    <row r="830" spans="1:18">
      <c r="A830" s="23" t="str">
        <f>IF(COUNTIF( $D$4:$D$4953, $D830 ) = 1, "", "Duplicated")</f>
        <v/>
      </c>
      <c r="B830" s="22" t="s">
        <v>11510</v>
      </c>
      <c r="C830" s="107">
        <v>141000000000004</v>
      </c>
      <c r="D830" s="108" t="str">
        <f>IF(EXACT($C830, ""), B830, CONCATENATE(VLOOKUP($C830, 'REF - InstitutionType'!$B$4:$E$103, 3, FALSE), IF(EXACT(VLOOKUP($C830, 'REF - InstitutionType'!$B$4:$E$103, 3, FALSE), ""), "", " "), $B830, "", VLOOKUP($C830, 'REF - InstitutionType'!$B$4:$E$103, 4, FALSE), IF(EXACT($E830, ""), "", " [a.k.a : "&amp;$E830&amp;"]")))</f>
        <v>PT. Kaiser Steel Indonesia</v>
      </c>
      <c r="E830" s="109"/>
      <c r="F830" s="63" t="s">
        <v>11511</v>
      </c>
      <c r="G830" s="154" t="str">
        <f>IF(EXACT($F830, ""), "", VLOOKUP($F830, 'RAW EDITED All Years'!$A$2:$G$2826, 5, FALSE))</f>
        <v>Supplier</v>
      </c>
      <c r="H830" s="154" t="str">
        <f>IF(EXACT($F830, ""), "", VLOOKUP($F830, 'RAW EDITED All Years'!$A$2:$G$2826, 6, FALSE))</f>
        <v>Besi Beton</v>
      </c>
      <c r="I830" s="154">
        <f>IF(EXACT($F830, ""), "", VLOOKUP($F830, 'RAW EDITED All Years'!$A$2:$G$2826, 7, FALSE))</f>
        <v>0</v>
      </c>
      <c r="J830" s="110"/>
      <c r="K830" s="110"/>
      <c r="L830" s="63" t="s">
        <v>14275</v>
      </c>
      <c r="N830" s="31">
        <f t="shared" si="28"/>
        <v>123000000000827</v>
      </c>
      <c r="O8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141000000000004::bigint); </v>
      </c>
      <c r="R830" s="33"/>
    </row>
    <row r="831" spans="1:18">
      <c r="A831" s="23" t="str">
        <f>IF(COUNTIF( $D$4:$D$4953, $D831 ) = 1, "", "Duplicated")</f>
        <v/>
      </c>
      <c r="B831" s="22" t="s">
        <v>3931</v>
      </c>
      <c r="C831" s="107">
        <v>141000000000004</v>
      </c>
      <c r="D831" s="108" t="str">
        <f>IF(EXACT($C831, ""), B831, CONCATENATE(VLOOKUP($C831, 'REF - InstitutionType'!$B$4:$E$103, 3, FALSE), IF(EXACT(VLOOKUP($C831, 'REF - InstitutionType'!$B$4:$E$103, 3, FALSE), ""), "", " "), $B831, "", VLOOKUP($C831, 'REF - InstitutionType'!$B$4:$E$103, 4, FALSE), IF(EXACT($E831, ""), "", " [a.k.a : "&amp;$E831&amp;"]")))</f>
        <v>PT. Kalibesar Raya Utama</v>
      </c>
      <c r="E831" s="109"/>
      <c r="F831" s="63" t="s">
        <v>3932</v>
      </c>
      <c r="G831" s="154" t="str">
        <f>IF(EXACT($F831, ""), "", VLOOKUP($F831, 'RAW EDITED All Years'!$A$2:$G$2826, 5, FALSE))</f>
        <v>Insurance Consultant, Guarante</v>
      </c>
      <c r="H831" s="154">
        <f>IF(EXACT($F831, ""), "", VLOOKUP($F831, 'RAW EDITED All Years'!$A$2:$G$2826, 6, FALSE))</f>
        <v>0</v>
      </c>
      <c r="I831" s="154" t="str">
        <f>IF(EXACT($F831, ""), "", VLOOKUP($F831, 'RAW EDITED All Years'!$A$2:$G$2826, 7, FALSE))</f>
        <v>Pass Without Comment</v>
      </c>
      <c r="J831" s="110"/>
      <c r="K831" s="110"/>
      <c r="L831" s="63" t="s">
        <v>14275</v>
      </c>
      <c r="N831" s="31">
        <f t="shared" si="28"/>
        <v>123000000000828</v>
      </c>
      <c r="O8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141000000000004::bigint); </v>
      </c>
      <c r="R831" s="33"/>
    </row>
    <row r="832" spans="1:18">
      <c r="A832" s="23" t="str">
        <f>IF(COUNTIF( $D$4:$D$4953, $D832 ) = 1, "", "Duplicated")</f>
        <v/>
      </c>
      <c r="B832" s="22" t="s">
        <v>30060</v>
      </c>
      <c r="C832" s="107">
        <v>141000000000004</v>
      </c>
      <c r="D832" s="108" t="str">
        <f>IF(EXACT($C832, ""), B832, CONCATENATE(VLOOKUP($C832, 'REF - InstitutionType'!$B$4:$E$103, 3, FALSE), IF(EXACT(VLOOKUP($C832, 'REF - InstitutionType'!$B$4:$E$103, 3, FALSE), ""), "", " "), $B832, "", VLOOKUP($C832, 'REF - InstitutionType'!$B$4:$E$103, 4, FALSE), IF(EXACT($E832, ""), "", " [a.k.a : "&amp;$E832&amp;"]")))</f>
        <v>PT. Kalla Inti Karsa</v>
      </c>
      <c r="E832" s="109"/>
      <c r="F832" s="63" t="s">
        <v>4433</v>
      </c>
      <c r="G832" s="154" t="str">
        <f>IF(EXACT($F832, ""), "", VLOOKUP($F832, 'RAW EDITED All Years'!$A$2:$G$2826, 5, FALSE))</f>
        <v>Mandor/Subcon</v>
      </c>
      <c r="H832" s="154" t="str">
        <f>IF(EXACT($F832, ""), "", VLOOKUP($F832, 'RAW EDITED All Years'!$A$2:$G$2826, 6, FALSE))</f>
        <v>Building Management</v>
      </c>
      <c r="I832" s="154" t="str">
        <f>IF(EXACT($F832, ""), "", VLOOKUP($F832, 'RAW EDITED All Years'!$A$2:$G$2826, 7, FALSE))</f>
        <v>Pass Without Comment</v>
      </c>
      <c r="J832" s="110"/>
      <c r="K832" s="110"/>
      <c r="L832" s="63" t="s">
        <v>14275</v>
      </c>
      <c r="N832" s="31">
        <f t="shared" si="28"/>
        <v>123000000000829</v>
      </c>
      <c r="O8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141000000000004::bigint); </v>
      </c>
      <c r="R832" s="33"/>
    </row>
    <row r="833" spans="1:18">
      <c r="A833" s="23" t="str">
        <f>IF(COUNTIF( $D$4:$D$4953, $D833 ) = 1, "", "Duplicated")</f>
        <v/>
      </c>
      <c r="B833" s="22" t="s">
        <v>30057</v>
      </c>
      <c r="C833" s="107">
        <v>141000000000004</v>
      </c>
      <c r="D833" s="108" t="str">
        <f>IF(EXACT($C833, ""), B833, CONCATENATE(VLOOKUP($C833, 'REF - InstitutionType'!$B$4:$E$103, 3, FALSE), IF(EXACT(VLOOKUP($C833, 'REF - InstitutionType'!$B$4:$E$103, 3, FALSE), ""), "", " "), $B833, "", VLOOKUP($C833, 'REF - InstitutionType'!$B$4:$E$103, 4, FALSE), IF(EXACT($E833, ""), "", " [a.k.a : "&amp;$E833&amp;"]")))</f>
        <v>PT. Kamesa Putra Pratama</v>
      </c>
      <c r="E833" s="109"/>
      <c r="F833" s="63" t="s">
        <v>3856</v>
      </c>
      <c r="G833" s="154" t="str">
        <f>IF(EXACT($F833, ""), "", VLOOKUP($F833, 'RAW EDITED All Years'!$A$2:$G$2826, 5, FALSE))</f>
        <v>Supplier Material ME</v>
      </c>
      <c r="H833" s="154" t="str">
        <f>IF(EXACT($F833, ""), "", VLOOKUP($F833, 'RAW EDITED All Years'!$A$2:$G$2826, 6, FALSE))</f>
        <v>Alat elektrical</v>
      </c>
      <c r="I833" s="154" t="str">
        <f>IF(EXACT($F833, ""), "", VLOOKUP($F833, 'RAW EDITED All Years'!$A$2:$G$2826, 7, FALSE))</f>
        <v>Pass Without Comment</v>
      </c>
      <c r="J833" s="110"/>
      <c r="K833" s="110"/>
      <c r="L833" s="63" t="s">
        <v>14275</v>
      </c>
      <c r="N833" s="31">
        <f t="shared" si="28"/>
        <v>123000000000830</v>
      </c>
      <c r="O8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141000000000004::bigint); </v>
      </c>
      <c r="R833" s="33"/>
    </row>
    <row r="834" spans="1:18">
      <c r="A834" s="23" t="str">
        <f>IF(COUNTIF( $D$4:$D$4953, $D834 ) = 1, "", "Duplicated")</f>
        <v/>
      </c>
      <c r="B834" s="22" t="s">
        <v>12769</v>
      </c>
      <c r="C834" s="107">
        <v>141000000000004</v>
      </c>
      <c r="D834" s="108" t="str">
        <f>IF(EXACT($C834, ""), B834, CONCATENATE(VLOOKUP($C834, 'REF - InstitutionType'!$B$4:$E$103, 3, FALSE), IF(EXACT(VLOOKUP($C834, 'REF - InstitutionType'!$B$4:$E$103, 3, FALSE), ""), "", " "), $B834, "", VLOOKUP($C834, 'REF - InstitutionType'!$B$4:$E$103, 4, FALSE), IF(EXACT($E834, ""), "", " [a.k.a : "&amp;$E834&amp;"]")))</f>
        <v>PT. Kapuk Mas Agung Abadi</v>
      </c>
      <c r="E834" s="109"/>
      <c r="F834" s="63" t="s">
        <v>12770</v>
      </c>
      <c r="G834" s="154" t="str">
        <f>IF(EXACT($F834, ""), "", VLOOKUP($F834, 'RAW EDITED All Years'!$A$2:$G$2826, 5, FALSE))</f>
        <v>Pabrik</v>
      </c>
      <c r="H834" s="154" t="str">
        <f>IF(EXACT($F834, ""), "", VLOOKUP($F834, 'RAW EDITED All Years'!$A$2:$G$2826, 6, FALSE))</f>
        <v>Karung Plastik</v>
      </c>
      <c r="I834" s="154">
        <f>IF(EXACT($F834, ""), "", VLOOKUP($F834, 'RAW EDITED All Years'!$A$2:$G$2826, 7, FALSE))</f>
        <v>0</v>
      </c>
      <c r="J834" s="110"/>
      <c r="K834" s="110"/>
      <c r="L834" s="63" t="s">
        <v>14275</v>
      </c>
      <c r="N834" s="31">
        <f t="shared" si="28"/>
        <v>123000000000831</v>
      </c>
      <c r="O8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141000000000004::bigint); </v>
      </c>
      <c r="R834" s="33"/>
    </row>
    <row r="835" spans="1:18">
      <c r="A835" s="23" t="str">
        <f>IF(COUNTIF( $D$4:$D$4953, $D835 ) = 1, "", "Duplicated")</f>
        <v/>
      </c>
      <c r="B835" s="22" t="s">
        <v>7928</v>
      </c>
      <c r="C835" s="107">
        <v>141000000000004</v>
      </c>
      <c r="D835" s="108" t="str">
        <f>IF(EXACT($C835, ""), B835, CONCATENATE(VLOOKUP($C835, 'REF - InstitutionType'!$B$4:$E$103, 3, FALSE), IF(EXACT(VLOOKUP($C835, 'REF - InstitutionType'!$B$4:$E$103, 3, FALSE), ""), "", " "), $B835, "", VLOOKUP($C835, 'REF - InstitutionType'!$B$4:$E$103, 4, FALSE), IF(EXACT($E835, ""), "", " [a.k.a : "&amp;$E835&amp;"]")))</f>
        <v>PT. Karir Komunika Pratama</v>
      </c>
      <c r="E835" s="109"/>
      <c r="F835" s="63" t="s">
        <v>7929</v>
      </c>
      <c r="G835" s="154" t="str">
        <f>IF(EXACT($F835, ""), "", VLOOKUP($F835, 'RAW EDITED All Years'!$A$2:$G$2826, 5, FALSE))</f>
        <v>Advertising</v>
      </c>
      <c r="H835" s="154" t="str">
        <f>IF(EXACT($F835, ""), "", VLOOKUP($F835, 'RAW EDITED All Years'!$A$2:$G$2826, 6, FALSE))</f>
        <v>General</v>
      </c>
      <c r="I835" s="154">
        <f>IF(EXACT($F835, ""), "", VLOOKUP($F835, 'RAW EDITED All Years'!$A$2:$G$2826, 7, FALSE))</f>
        <v>0</v>
      </c>
      <c r="J835" s="110"/>
      <c r="K835" s="110"/>
      <c r="L835" s="63" t="s">
        <v>14275</v>
      </c>
      <c r="N835" s="31">
        <f t="shared" si="28"/>
        <v>123000000000832</v>
      </c>
      <c r="O8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141000000000004::bigint); </v>
      </c>
      <c r="R835" s="33"/>
    </row>
    <row r="836" spans="1:18">
      <c r="A836" s="23" t="str">
        <f>IF(COUNTIF( $D$4:$D$4953, $D836 ) = 1, "", "Duplicated")</f>
        <v/>
      </c>
      <c r="B836" s="22" t="s">
        <v>23367</v>
      </c>
      <c r="C836" s="107">
        <v>141000000000004</v>
      </c>
      <c r="D836" s="108" t="str">
        <f>IF(EXACT($C836, ""), B836, CONCATENATE(VLOOKUP($C836, 'REF - InstitutionType'!$B$4:$E$103, 3, FALSE), IF(EXACT(VLOOKUP($C836, 'REF - InstitutionType'!$B$4:$E$103, 3, FALSE), ""), "", " "), $B836, "", VLOOKUP($C836, 'REF - InstitutionType'!$B$4:$E$103, 4, FALSE), IF(EXACT($E836, ""), "", " [a.k.a : "&amp;$E836&amp;"]")))</f>
        <v>PT. Karjasan Andal International</v>
      </c>
      <c r="E836" s="109"/>
      <c r="F836" s="63" t="s">
        <v>18192</v>
      </c>
      <c r="G836" s="154" t="str">
        <f>IF(EXACT($F836, ""), "", VLOOKUP($F836, 'RAW EDITED All Years'!$A$2:$G$2826, 5, FALSE))</f>
        <v>Ijin Operasional</v>
      </c>
      <c r="H836" s="154" t="str">
        <f>IF(EXACT($F836, ""), "", VLOOKUP($F836, 'RAW EDITED All Years'!$A$2:$G$2826, 6, FALSE))</f>
        <v>Lisensi</v>
      </c>
      <c r="I836" s="154" t="str">
        <f>IF(EXACT($F836, ""), "", VLOOKUP($F836, 'RAW EDITED All Years'!$A$2:$G$2826, 7, FALSE))</f>
        <v>Pelayanan Jasa Lisensi dan Perizinan.</v>
      </c>
      <c r="J836" s="110"/>
      <c r="K836" s="110"/>
      <c r="L836" s="63" t="s">
        <v>14275</v>
      </c>
      <c r="N836" s="31">
        <f t="shared" si="28"/>
        <v>123000000000833</v>
      </c>
      <c r="O8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141000000000004::bigint); </v>
      </c>
      <c r="R836" s="33"/>
    </row>
    <row r="837" spans="1:18">
      <c r="A837" s="23" t="str">
        <f>IF(COUNTIF( $D$4:$D$4953, $D837 ) = 1, "", "Duplicated")</f>
        <v/>
      </c>
      <c r="B837" s="22" t="s">
        <v>30065</v>
      </c>
      <c r="C837" s="107">
        <v>141000000000004</v>
      </c>
      <c r="D837" s="108" t="str">
        <f>IF(EXACT($C837, ""), B837, CONCATENATE(VLOOKUP($C837, 'REF - InstitutionType'!$B$4:$E$103, 3, FALSE), IF(EXACT(VLOOKUP($C837, 'REF - InstitutionType'!$B$4:$E$103, 3, FALSE), ""), "", " "), $B837, "", VLOOKUP($C837, 'REF - InstitutionType'!$B$4:$E$103, 4, FALSE), IF(EXACT($E837, ""), "", " [a.k.a : "&amp;$E837&amp;"]")))</f>
        <v>PT. Kartika Alas Utama</v>
      </c>
      <c r="E837" s="109"/>
      <c r="F837" s="63" t="s">
        <v>545</v>
      </c>
      <c r="G837" s="154" t="str">
        <f>IF(EXACT($F837, ""), "", VLOOKUP($F837, 'RAW EDITED All Years'!$A$2:$G$2826, 5, FALSE))</f>
        <v>""</v>
      </c>
      <c r="H837" s="154">
        <f>IF(EXACT($F837, ""), "", VLOOKUP($F837, 'RAW EDITED All Years'!$A$2:$G$2826, 6, FALSE))</f>
        <v>0</v>
      </c>
      <c r="I837" s="154" t="str">
        <f>IF(EXACT($F837, ""), "", VLOOKUP($F837, 'RAW EDITED All Years'!$A$2:$G$2826, 7, FALSE))</f>
        <v>Pass Without Comment</v>
      </c>
      <c r="J837" s="110"/>
      <c r="K837" s="110"/>
      <c r="L837" s="63" t="s">
        <v>14275</v>
      </c>
      <c r="N837" s="31">
        <f t="shared" si="28"/>
        <v>123000000000834</v>
      </c>
      <c r="O8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141000000000004::bigint); </v>
      </c>
      <c r="R837" s="33"/>
    </row>
    <row r="838" spans="1:18">
      <c r="A838" s="23" t="str">
        <f>IF(COUNTIF( $D$4:$D$4953, $D838 ) = 1, "", "Duplicated")</f>
        <v/>
      </c>
      <c r="B838" s="22" t="s">
        <v>30066</v>
      </c>
      <c r="C838" s="107">
        <v>141000000000004</v>
      </c>
      <c r="D838" s="108" t="str">
        <f>IF(EXACT($C838, ""), B838, CONCATENATE(VLOOKUP($C838, 'REF - InstitutionType'!$B$4:$E$103, 3, FALSE), IF(EXACT(VLOOKUP($C838, 'REF - InstitutionType'!$B$4:$E$103, 3, FALSE), ""), "", " "), $B838, "", VLOOKUP($C838, 'REF - InstitutionType'!$B$4:$E$103, 4, FALSE), IF(EXACT($E838, ""), "", " [a.k.a : "&amp;$E838&amp;"]")))</f>
        <v>PT. Karuna Agra Loka</v>
      </c>
      <c r="E838" s="109"/>
      <c r="F838" s="63" t="s">
        <v>12774</v>
      </c>
      <c r="G838" s="154" t="str">
        <f>IF(EXACT($F838, ""), "", VLOOKUP($F838, 'RAW EDITED All Years'!$A$2:$G$2826, 5, FALSE))</f>
        <v>Transportation</v>
      </c>
      <c r="H838" s="154" t="str">
        <f>IF(EXACT($F838, ""), "", VLOOKUP($F838, 'RAW EDITED All Years'!$A$2:$G$2826, 6, FALSE))</f>
        <v>Trucking</v>
      </c>
      <c r="I838" s="154" t="str">
        <f>IF(EXACT($F838, ""), "", VLOOKUP($F838, 'RAW EDITED All Years'!$A$2:$G$2826, 7, FALSE))</f>
        <v xml:space="preserve">Transporter Seluruh Indonesia sebagai pembanding kalau transporter yang sudah berjalan belum bisa support </v>
      </c>
      <c r="J838" s="110"/>
      <c r="K838" s="110"/>
      <c r="L838" s="63" t="s">
        <v>14275</v>
      </c>
      <c r="N838" s="31">
        <f t="shared" si="28"/>
        <v>123000000000835</v>
      </c>
      <c r="O8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141000000000004::bigint); </v>
      </c>
      <c r="R838" s="33"/>
    </row>
    <row r="839" spans="1:18">
      <c r="A839" s="23" t="str">
        <f>IF(COUNTIF( $D$4:$D$4953, $D839 ) = 1, "", "Duplicated")</f>
        <v/>
      </c>
      <c r="B839" s="22" t="s">
        <v>12735</v>
      </c>
      <c r="C839" s="107">
        <v>141000000000004</v>
      </c>
      <c r="D839" s="108" t="str">
        <f>IF(EXACT($C839, ""), B839, CONCATENATE(VLOOKUP($C839, 'REF - InstitutionType'!$B$4:$E$103, 3, FALSE), IF(EXACT(VLOOKUP($C839, 'REF - InstitutionType'!$B$4:$E$103, 3, FALSE), ""), "", " "), $B839, "", VLOOKUP($C839, 'REF - InstitutionType'!$B$4:$E$103, 4, FALSE), IF(EXACT($E839, ""), "", " [a.k.a : "&amp;$E839&amp;"]")))</f>
        <v>PT. Karya Beton Sudhira</v>
      </c>
      <c r="E839" s="109"/>
      <c r="F839" s="63" t="s">
        <v>12736</v>
      </c>
      <c r="G839" s="154" t="str">
        <f>IF(EXACT($F839, ""), "", VLOOKUP($F839, 'RAW EDITED All Years'!$A$2:$G$2826, 5, FALSE))</f>
        <v>Manufactur</v>
      </c>
      <c r="H839" s="154" t="str">
        <f>IF(EXACT($F839, ""), "", VLOOKUP($F839, 'RAW EDITED All Years'!$A$2:$G$2826, 6, FALSE))</f>
        <v>Beton Kontruksi</v>
      </c>
      <c r="I839" s="154" t="str">
        <f>IF(EXACT($F839, ""), "", VLOOKUP($F839, 'RAW EDITED All Years'!$A$2:$G$2826, 7, FALSE))</f>
        <v xml:space="preserve">Ready Mix </v>
      </c>
      <c r="J839" s="110"/>
      <c r="K839" s="110"/>
      <c r="L839" s="63" t="s">
        <v>14275</v>
      </c>
      <c r="N839" s="31">
        <f t="shared" si="28"/>
        <v>123000000000836</v>
      </c>
      <c r="O8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141000000000004::bigint); </v>
      </c>
      <c r="R839" s="33"/>
    </row>
    <row r="840" spans="1:18">
      <c r="A840" s="23" t="str">
        <f>IF(COUNTIF( $D$4:$D$4953, $D840 ) = 1, "", "Duplicated")</f>
        <v/>
      </c>
      <c r="B840" s="22" t="s">
        <v>12488</v>
      </c>
      <c r="C840" s="107">
        <v>141000000000004</v>
      </c>
      <c r="D840" s="108" t="str">
        <f>IF(EXACT($C840, ""), B840, CONCATENATE(VLOOKUP($C840, 'REF - InstitutionType'!$B$4:$E$103, 3, FALSE), IF(EXACT(VLOOKUP($C840, 'REF - InstitutionType'!$B$4:$E$103, 3, FALSE), ""), "", " "), $B840, "", VLOOKUP($C840, 'REF - InstitutionType'!$B$4:$E$103, 4, FALSE), IF(EXACT($E840, ""), "", " [a.k.a : "&amp;$E840&amp;"]")))</f>
        <v>PT. Karya Hidup Sentosa</v>
      </c>
      <c r="E840" s="109"/>
      <c r="F840" s="63" t="s">
        <v>12489</v>
      </c>
      <c r="G840" s="154" t="str">
        <f>IF(EXACT($F840, ""), "", VLOOKUP($F840, 'RAW EDITED All Years'!$A$2:$G$2826, 5, FALSE))</f>
        <v>Supplier Others</v>
      </c>
      <c r="H840" s="154" t="str">
        <f>IF(EXACT($F840, ""), "", VLOOKUP($F840, 'RAW EDITED All Years'!$A$2:$G$2826, 6, FALSE))</f>
        <v>Alat Berat</v>
      </c>
      <c r="I840" s="154" t="str">
        <f>IF(EXACT($F840, ""), "", VLOOKUP($F840, 'RAW EDITED All Years'!$A$2:$G$2826, 7, FALSE))</f>
        <v>Kendaraan Langsir Roda 4 Merk Quick</v>
      </c>
      <c r="J840" s="110"/>
      <c r="K840" s="110"/>
      <c r="L840" s="63" t="s">
        <v>14275</v>
      </c>
      <c r="N840" s="31">
        <f t="shared" ref="N840:N903" si="30" xml:space="preserve"> N839 + IF(EXACT(O840, ""), 0, 1)</f>
        <v>123000000000837</v>
      </c>
      <c r="O840" s="32" t="str">
        <f t="shared" ref="O840:O903" si="31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141000000000004::bigint); </v>
      </c>
      <c r="R840" s="33"/>
    </row>
    <row r="841" spans="1:18">
      <c r="A841" s="23" t="str">
        <f>IF(COUNTIF( $D$4:$D$4953, $D841 ) = 1, "", "Duplicated")</f>
        <v/>
      </c>
      <c r="B841" s="22" t="s">
        <v>8371</v>
      </c>
      <c r="C841" s="107">
        <v>141000000000004</v>
      </c>
      <c r="D841" s="108" t="str">
        <f>IF(EXACT($C841, ""), B841, CONCATENATE(VLOOKUP($C841, 'REF - InstitutionType'!$B$4:$E$103, 3, FALSE), IF(EXACT(VLOOKUP($C841, 'REF - InstitutionType'!$B$4:$E$103, 3, FALSE), ""), "", " "), $B841, "", VLOOKUP($C841, 'REF - InstitutionType'!$B$4:$E$103, 4, FALSE), IF(EXACT($E841, ""), "", " [a.k.a : "&amp;$E841&amp;"]")))</f>
        <v>PT. Karya Jenisto Putera</v>
      </c>
      <c r="E841" s="109"/>
      <c r="F841" s="63" t="s">
        <v>8372</v>
      </c>
      <c r="G841" s="154" t="str">
        <f>IF(EXACT($F841, ""), "", VLOOKUP($F841, 'RAW EDITED All Years'!$A$2:$G$2826, 5, FALSE))</f>
        <v>Mandor/Subcon</v>
      </c>
      <c r="H841" s="154" t="str">
        <f>IF(EXACT($F841, ""), "", VLOOKUP($F841, 'RAW EDITED All Years'!$A$2:$G$2826, 6, FALSE))</f>
        <v>Konstruksi Sipil</v>
      </c>
      <c r="I841" s="154">
        <f>IF(EXACT($F841, ""), "", VLOOKUP($F841, 'RAW EDITED All Years'!$A$2:$G$2826, 7, FALSE))</f>
        <v>0</v>
      </c>
      <c r="J841" s="110"/>
      <c r="K841" s="110"/>
      <c r="L841" s="63" t="s">
        <v>14275</v>
      </c>
      <c r="N841" s="31">
        <f t="shared" si="30"/>
        <v>123000000000838</v>
      </c>
      <c r="O84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141000000000004::bigint); </v>
      </c>
      <c r="R841" s="33"/>
    </row>
    <row r="842" spans="1:18">
      <c r="A842" s="23" t="str">
        <f>IF(COUNTIF( $D$4:$D$4953, $D842 ) = 1, "", "Duplicated")</f>
        <v/>
      </c>
      <c r="B842" s="22" t="s">
        <v>5621</v>
      </c>
      <c r="C842" s="107">
        <v>141000000000004</v>
      </c>
      <c r="D842" s="108" t="str">
        <f>IF(EXACT($C842, ""), B842, CONCATENATE(VLOOKUP($C842, 'REF - InstitutionType'!$B$4:$E$103, 3, FALSE), IF(EXACT(VLOOKUP($C842, 'REF - InstitutionType'!$B$4:$E$103, 3, FALSE), ""), "", " "), $B842, "", VLOOKUP($C842, 'REF - InstitutionType'!$B$4:$E$103, 4, FALSE), IF(EXACT($E842, ""), "", " [a.k.a : "&amp;$E842&amp;"]")))</f>
        <v>PT. Karya Kencana Komputindo</v>
      </c>
      <c r="E842" s="109"/>
      <c r="F842" s="63" t="s">
        <v>5622</v>
      </c>
      <c r="G842" s="154" t="str">
        <f>IF(EXACT($F842, ""), "", VLOOKUP($F842, 'RAW EDITED All Years'!$A$2:$G$2826, 5, FALSE))</f>
        <v>Distributor</v>
      </c>
      <c r="H842" s="154" t="str">
        <f>IF(EXACT($F842, ""), "", VLOOKUP($F842, 'RAW EDITED All Years'!$A$2:$G$2826, 6, FALSE))</f>
        <v>ME Scada</v>
      </c>
      <c r="I842" s="154">
        <f>IF(EXACT($F842, ""), "", VLOOKUP($F842, 'RAW EDITED All Years'!$A$2:$G$2826, 7, FALSE))</f>
        <v>0</v>
      </c>
      <c r="J842" s="110"/>
      <c r="K842" s="110"/>
      <c r="L842" s="63" t="s">
        <v>14275</v>
      </c>
      <c r="N842" s="31">
        <f t="shared" si="30"/>
        <v>123000000000839</v>
      </c>
      <c r="O84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141000000000004::bigint); </v>
      </c>
      <c r="R842" s="33"/>
    </row>
    <row r="843" spans="1:18">
      <c r="A843" s="23" t="str">
        <f>IF(COUNTIF( $D$4:$D$4953, $D843 ) = 1, "", "Duplicated")</f>
        <v/>
      </c>
      <c r="B843" s="22" t="s">
        <v>30064</v>
      </c>
      <c r="C843" s="107">
        <v>141000000000004</v>
      </c>
      <c r="D843" s="108" t="str">
        <f>IF(EXACT($C843, ""), B843, CONCATENATE(VLOOKUP($C843, 'REF - InstitutionType'!$B$4:$E$103, 3, FALSE), IF(EXACT(VLOOKUP($C843, 'REF - InstitutionType'!$B$4:$E$103, 3, FALSE), ""), "", " "), $B843, "", VLOOKUP($C843, 'REF - InstitutionType'!$B$4:$E$103, 4, FALSE), IF(EXACT($E843, ""), "", " [a.k.a : "&amp;$E843&amp;"]")))</f>
        <v>PT. Karya Satria Putra</v>
      </c>
      <c r="E843" s="109"/>
      <c r="F843" s="63" t="s">
        <v>18195</v>
      </c>
      <c r="G843" s="154" t="str">
        <f>IF(EXACT($F843, ""), "", VLOOKUP($F843, 'RAW EDITED All Years'!$A$2:$G$2826, 5, FALSE))</f>
        <v>Mandor/Subcon</v>
      </c>
      <c r="H843" s="154" t="str">
        <f>IF(EXACT($F843, ""), "", VLOOKUP($F843, 'RAW EDITED All Years'!$A$2:$G$2826, 6, FALSE))</f>
        <v>Konstruksi Sipil</v>
      </c>
      <c r="I843" s="154" t="str">
        <f>IF(EXACT($F843, ""), "", VLOOKUP($F843, 'RAW EDITED All Years'!$A$2:$G$2826, 7, FALSE))</f>
        <v>Mandor yang akan mengerjakan pondasi di GI Kisaran-Ext (Q175)</v>
      </c>
      <c r="J843" s="110"/>
      <c r="K843" s="110"/>
      <c r="L843" s="63" t="s">
        <v>14275</v>
      </c>
      <c r="N843" s="31">
        <f t="shared" si="30"/>
        <v>123000000000840</v>
      </c>
      <c r="O84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141000000000004::bigint); </v>
      </c>
      <c r="R843" s="33"/>
    </row>
    <row r="844" spans="1:18">
      <c r="A844" s="23" t="str">
        <f>IF(COUNTIF( $D$4:$D$4953, $D844 ) = 1, "", "Duplicated")</f>
        <v/>
      </c>
      <c r="B844" s="22" t="s">
        <v>30063</v>
      </c>
      <c r="C844" s="107">
        <v>141000000000004</v>
      </c>
      <c r="D844" s="108" t="str">
        <f>IF(EXACT($C844, ""), B844, CONCATENATE(VLOOKUP($C844, 'REF - InstitutionType'!$B$4:$E$103, 3, FALSE), IF(EXACT(VLOOKUP($C844, 'REF - InstitutionType'!$B$4:$E$103, 3, FALSE), ""), "", " "), $B844, "", VLOOKUP($C844, 'REF - InstitutionType'!$B$4:$E$103, 4, FALSE), IF(EXACT($E844, ""), "", " [a.k.a : "&amp;$E844&amp;"]")))</f>
        <v>PT. Karya Tama Waskita</v>
      </c>
      <c r="E844" s="109"/>
      <c r="F844" s="63" t="s">
        <v>3101</v>
      </c>
      <c r="G844" s="154" t="str">
        <f>IF(EXACT($F844, ""), "", VLOOKUP($F844, 'RAW EDITED All Years'!$A$2:$G$2826, 5, FALSE))</f>
        <v>Insurance Consultant, Guarante</v>
      </c>
      <c r="H844" s="154">
        <f>IF(EXACT($F844, ""), "", VLOOKUP($F844, 'RAW EDITED All Years'!$A$2:$G$2826, 6, FALSE))</f>
        <v>0</v>
      </c>
      <c r="I844" s="154" t="str">
        <f>IF(EXACT($F844, ""), "", VLOOKUP($F844, 'RAW EDITED All Years'!$A$2:$G$2826, 7, FALSE))</f>
        <v>Pass Without Comment</v>
      </c>
      <c r="J844" s="110"/>
      <c r="K844" s="110"/>
      <c r="L844" s="63" t="s">
        <v>14275</v>
      </c>
      <c r="N844" s="31">
        <f t="shared" si="30"/>
        <v>123000000000841</v>
      </c>
      <c r="O84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141000000000004::bigint); </v>
      </c>
      <c r="R844" s="33"/>
    </row>
    <row r="845" spans="1:18">
      <c r="A845" s="23" t="str">
        <f>IF(COUNTIF( $D$4:$D$4953, $D845 ) = 1, "", "Duplicated")</f>
        <v/>
      </c>
      <c r="B845" s="22" t="s">
        <v>23439</v>
      </c>
      <c r="C845" s="107">
        <v>141000000000004</v>
      </c>
      <c r="D845" s="108" t="str">
        <f>IF(EXACT($C845, ""), B845, CONCATENATE(VLOOKUP($C845, 'REF - InstitutionType'!$B$4:$E$103, 3, FALSE), IF(EXACT(VLOOKUP($C845, 'REF - InstitutionType'!$B$4:$E$103, 3, FALSE), ""), "", " "), $B845, "", VLOOKUP($C845, 'REF - InstitutionType'!$B$4:$E$103, 4, FALSE), IF(EXACT($E845, ""), "", " [a.k.a : "&amp;$E845&amp;"]")))</f>
        <v>PT. Karya Utama Globalindo</v>
      </c>
      <c r="E845" s="109"/>
      <c r="F845" s="63" t="s">
        <v>18196</v>
      </c>
      <c r="G845" s="154" t="str">
        <f>IF(EXACT($F845, ""), "", VLOOKUP($F845, 'RAW EDITED All Years'!$A$2:$G$2826, 5, FALSE))</f>
        <v>Supplier Material Civil</v>
      </c>
      <c r="H845" s="154" t="str">
        <f>IF(EXACT($F845, ""), "", VLOOKUP($F845, 'RAW EDITED All Years'!$A$2:$G$2826, 6, FALSE))</f>
        <v>Insulator, Jointing, Connector</v>
      </c>
      <c r="I845" s="154" t="str">
        <f>IF(EXACT($F845, ""), "", VLOOKUP($F845, 'RAW EDITED All Years'!$A$2:$G$2826, 7, FALSE))</f>
        <v>Supplier Raychem Raysulate system (Jointing, Insulator &amp; Cable Glan).</v>
      </c>
      <c r="J845" s="110"/>
      <c r="K845" s="110"/>
      <c r="L845" s="63" t="s">
        <v>14275</v>
      </c>
      <c r="N845" s="31">
        <f t="shared" si="30"/>
        <v>123000000000842</v>
      </c>
      <c r="O84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141000000000004::bigint); </v>
      </c>
      <c r="R845" s="33"/>
    </row>
    <row r="846" spans="1:18">
      <c r="A846" s="23" t="str">
        <f>IF(COUNTIF( $D$4:$D$4953, $D846 ) = 1, "", "Duplicated")</f>
        <v/>
      </c>
      <c r="B846" s="22" t="s">
        <v>30067</v>
      </c>
      <c r="C846" s="107">
        <v>141000000000004</v>
      </c>
      <c r="D846" s="108" t="str">
        <f>IF(EXACT($C846, ""), B846, CONCATENATE(VLOOKUP($C846, 'REF - InstitutionType'!$B$4:$E$103, 3, FALSE), IF(EXACT(VLOOKUP($C846, 'REF - InstitutionType'!$B$4:$E$103, 3, FALSE), ""), "", " "), $B846, "", VLOOKUP($C846, 'REF - InstitutionType'!$B$4:$E$103, 4, FALSE), IF(EXACT($E846, ""), "", " [a.k.a : "&amp;$E846&amp;"]")))</f>
        <v>PT. Karyabaja Sukses</v>
      </c>
      <c r="E846" s="109"/>
      <c r="F846" s="63" t="s">
        <v>18194</v>
      </c>
      <c r="G846" s="154" t="str">
        <f>IF(EXACT($F846, ""), "", VLOOKUP($F846, 'RAW EDITED All Years'!$A$2:$G$2826, 5, FALSE))</f>
        <v>Distributor</v>
      </c>
      <c r="H846" s="154" t="str">
        <f>IF(EXACT($F846, ""), "", VLOOKUP($F846, 'RAW EDITED All Years'!$A$2:$G$2826, 6, FALSE))</f>
        <v>Besi Beton</v>
      </c>
      <c r="I846" s="154">
        <f>IF(EXACT($F846, ""), "", VLOOKUP($F846, 'RAW EDITED All Years'!$A$2:$G$2826, 7, FALSE))</f>
        <v>0</v>
      </c>
      <c r="J846" s="110"/>
      <c r="K846" s="110"/>
      <c r="L846" s="63" t="s">
        <v>14275</v>
      </c>
      <c r="N846" s="31">
        <f t="shared" si="30"/>
        <v>123000000000843</v>
      </c>
      <c r="O84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141000000000004::bigint); </v>
      </c>
      <c r="R846" s="33"/>
    </row>
    <row r="847" spans="1:18">
      <c r="A847" s="23" t="str">
        <f>IF(COUNTIF( $D$4:$D$4953, $D847 ) = 1, "", "Duplicated")</f>
        <v/>
      </c>
      <c r="B847" s="22" t="s">
        <v>30068</v>
      </c>
      <c r="C847" s="107">
        <v>141000000000004</v>
      </c>
      <c r="D847" s="108" t="str">
        <f>IF(EXACT($C847, ""), B847, CONCATENATE(VLOOKUP($C847, 'REF - InstitutionType'!$B$4:$E$103, 3, FALSE), IF(EXACT(VLOOKUP($C847, 'REF - InstitutionType'!$B$4:$E$103, 3, FALSE), ""), "", " "), $B847, "", VLOOKUP($C847, 'REF - InstitutionType'!$B$4:$E$103, 4, FALSE), IF(EXACT($E847, ""), "", " [a.k.a : "&amp;$E847&amp;"]")))</f>
        <v>PT. Karyacitra Cemerlang</v>
      </c>
      <c r="E847" s="109"/>
      <c r="F847" s="63" t="s">
        <v>3244</v>
      </c>
      <c r="G847" s="154" t="str">
        <f>IF(EXACT($F847, ""), "", VLOOKUP($F847, 'RAW EDITED All Years'!$A$2:$G$2826, 5, FALSE))</f>
        <v>Supplier Material Civil</v>
      </c>
      <c r="H847" s="154">
        <f>IF(EXACT($F847, ""), "", VLOOKUP($F847, 'RAW EDITED All Years'!$A$2:$G$2826, 6, FALSE))</f>
        <v>0</v>
      </c>
      <c r="I847" s="154" t="str">
        <f>IF(EXACT($F847, ""), "", VLOOKUP($F847, 'RAW EDITED All Years'!$A$2:$G$2826, 7, FALSE))</f>
        <v>Pass Without Comment</v>
      </c>
      <c r="J847" s="110"/>
      <c r="K847" s="110"/>
      <c r="L847" s="63" t="s">
        <v>14275</v>
      </c>
      <c r="N847" s="31">
        <f t="shared" si="30"/>
        <v>123000000000844</v>
      </c>
      <c r="O84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141000000000004::bigint); </v>
      </c>
      <c r="R847" s="33"/>
    </row>
    <row r="848" spans="1:18">
      <c r="A848" s="23" t="str">
        <f>IF(COUNTIF( $D$4:$D$4953, $D848 ) = 1, "", "Duplicated")</f>
        <v/>
      </c>
      <c r="B848" s="22" t="s">
        <v>30069</v>
      </c>
      <c r="C848" s="107">
        <v>141000000000004</v>
      </c>
      <c r="D848" s="108" t="str">
        <f>IF(EXACT($C848, ""), B848, CONCATENATE(VLOOKUP($C848, 'REF - InstitutionType'!$B$4:$E$103, 3, FALSE), IF(EXACT(VLOOKUP($C848, 'REF - InstitutionType'!$B$4:$E$103, 3, FALSE), ""), "", " "), $B848, "", VLOOKUP($C848, 'REF - InstitutionType'!$B$4:$E$103, 4, FALSE), IF(EXACT($E848, ""), "", " [a.k.a : "&amp;$E848&amp;"]")))</f>
        <v>PT. Kashera Amanah Penjaminan</v>
      </c>
      <c r="E848" s="109"/>
      <c r="F848" s="63" t="s">
        <v>18197</v>
      </c>
      <c r="G848" s="154" t="str">
        <f>IF(EXACT($F848, ""), "", VLOOKUP($F848, 'RAW EDITED All Years'!$A$2:$G$2826, 5, FALSE))</f>
        <v>Insurance Consultant, Guarante</v>
      </c>
      <c r="H848" s="154" t="str">
        <f>IF(EXACT($F848, ""), "", VLOOKUP($F848, 'RAW EDITED All Years'!$A$2:$G$2826, 6, FALSE))</f>
        <v>Overhead</v>
      </c>
      <c r="I848" s="154" t="str">
        <f>IF(EXACT($F848, ""), "", VLOOKUP($F848, 'RAW EDITED All Years'!$A$2:$G$2826, 7, FALSE))</f>
        <v>Lembaga Penjamin Bank Garansi</v>
      </c>
      <c r="J848" s="110"/>
      <c r="K848" s="110"/>
      <c r="L848" s="63" t="s">
        <v>14275</v>
      </c>
      <c r="N848" s="31">
        <f t="shared" si="30"/>
        <v>123000000000845</v>
      </c>
      <c r="O84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141000000000004::bigint); </v>
      </c>
      <c r="R848" s="33"/>
    </row>
    <row r="849" spans="1:18">
      <c r="A849" s="23" t="str">
        <f>IF(COUNTIF( $D$4:$D$4953, $D849 ) = 1, "", "Duplicated")</f>
        <v/>
      </c>
      <c r="B849" s="22" t="s">
        <v>30070</v>
      </c>
      <c r="C849" s="107">
        <v>141000000000004</v>
      </c>
      <c r="D849" s="108" t="str">
        <f>IF(EXACT($C849, ""), B849, CONCATENATE(VLOOKUP($C849, 'REF - InstitutionType'!$B$4:$E$103, 3, FALSE), IF(EXACT(VLOOKUP($C849, 'REF - InstitutionType'!$B$4:$E$103, 3, FALSE), ""), "", " "), $B849, "", VLOOKUP($C849, 'REF - InstitutionType'!$B$4:$E$103, 4, FALSE), IF(EXACT($E849, ""), "", " [a.k.a : "&amp;$E849&amp;"]")))</f>
        <v>PT. Kawan Kita Anugrah Makmur</v>
      </c>
      <c r="E849" s="109"/>
      <c r="F849" s="63" t="s">
        <v>16470</v>
      </c>
      <c r="G849" s="154" t="str">
        <f>IF(EXACT($F849, ""), "", VLOOKUP($F849, 'RAW EDITED All Years'!$A$2:$G$2826, 5, FALSE))</f>
        <v>Distributor</v>
      </c>
      <c r="H849" s="154" t="str">
        <f>IF(EXACT($F849, ""), "", VLOOKUP($F849, 'RAW EDITED All Years'!$A$2:$G$2826, 6, FALSE))</f>
        <v>Bahan Bangunan</v>
      </c>
      <c r="I849" s="154">
        <f>IF(EXACT($F849, ""), "", VLOOKUP($F849, 'RAW EDITED All Years'!$A$2:$G$2826, 7, FALSE))</f>
        <v>0</v>
      </c>
      <c r="J849" s="110"/>
      <c r="K849" s="110"/>
      <c r="L849" s="63" t="s">
        <v>14275</v>
      </c>
      <c r="N849" s="31">
        <f t="shared" si="30"/>
        <v>123000000000846</v>
      </c>
      <c r="O84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141000000000004::bigint); </v>
      </c>
      <c r="R849" s="33"/>
    </row>
    <row r="850" spans="1:18">
      <c r="A850" s="23" t="str">
        <f>IF(COUNTIF( $D$4:$D$4953, $D850 ) = 1, "", "Duplicated")</f>
        <v/>
      </c>
      <c r="B850" s="22" t="s">
        <v>2852</v>
      </c>
      <c r="C850" s="107">
        <v>141000000000004</v>
      </c>
      <c r="D850" s="108" t="str">
        <f>IF(EXACT($C850, ""), B850, CONCATENATE(VLOOKUP($C850, 'REF - InstitutionType'!$B$4:$E$103, 3, FALSE), IF(EXACT(VLOOKUP($C850, 'REF - InstitutionType'!$B$4:$E$103, 3, FALSE), ""), "", " "), $B850, "", VLOOKUP($C850, 'REF - InstitutionType'!$B$4:$E$103, 4, FALSE), IF(EXACT($E850, ""), "", " [a.k.a : "&amp;$E850&amp;"]")))</f>
        <v>PT. Kawan Lama Sejahtera</v>
      </c>
      <c r="E850" s="109"/>
      <c r="F850" s="63" t="s">
        <v>2853</v>
      </c>
      <c r="G850" s="154" t="str">
        <f>IF(EXACT($F850, ""), "", VLOOKUP($F850, 'RAW EDITED All Years'!$A$2:$G$2826, 5, FALSE))</f>
        <v>SMME</v>
      </c>
      <c r="H850" s="154">
        <f>IF(EXACT($F850, ""), "", VLOOKUP($F850, 'RAW EDITED All Years'!$A$2:$G$2826, 6, FALSE))</f>
        <v>0</v>
      </c>
      <c r="I850" s="154" t="str">
        <f>IF(EXACT($F850, ""), "", VLOOKUP($F850, 'RAW EDITED All Years'!$A$2:$G$2826, 7, FALSE))</f>
        <v>Pass Without Comment</v>
      </c>
      <c r="J850" s="110"/>
      <c r="K850" s="110"/>
      <c r="L850" s="63" t="s">
        <v>14275</v>
      </c>
      <c r="N850" s="31">
        <f t="shared" si="30"/>
        <v>123000000000847</v>
      </c>
      <c r="O85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141000000000004::bigint); </v>
      </c>
      <c r="R850" s="33"/>
    </row>
    <row r="851" spans="1:18">
      <c r="A851" s="23" t="str">
        <f>IF(COUNTIF( $D$4:$D$4953, $D851 ) = 1, "", "Duplicated")</f>
        <v/>
      </c>
      <c r="B851" s="22" t="s">
        <v>1686</v>
      </c>
      <c r="C851" s="107">
        <v>141000000000004</v>
      </c>
      <c r="D851" s="108" t="str">
        <f>IF(EXACT($C851, ""), B851, CONCATENATE(VLOOKUP($C851, 'REF - InstitutionType'!$B$4:$E$103, 3, FALSE), IF(EXACT(VLOOKUP($C851, 'REF - InstitutionType'!$B$4:$E$103, 3, FALSE), ""), "", " "), $B851, "", VLOOKUP($C851, 'REF - InstitutionType'!$B$4:$E$103, 4, FALSE), IF(EXACT($E851, ""), "", " [a.k.a : "&amp;$E851&amp;"]")))</f>
        <v>PT. Kawanni Ridho Mandiri</v>
      </c>
      <c r="E851" s="109"/>
      <c r="F851" s="63" t="s">
        <v>1687</v>
      </c>
      <c r="G851" s="154" t="str">
        <f>IF(EXACT($F851, ""), "", VLOOKUP($F851, 'RAW EDITED All Years'!$A$2:$G$2826, 5, FALSE))</f>
        <v>Mandor/Subcon</v>
      </c>
      <c r="H851" s="154" t="str">
        <f>IF(EXACT($F851, ""), "", VLOOKUP($F851, 'RAW EDITED All Years'!$A$2:$G$2826, 6, FALSE))</f>
        <v>Sub Cont OSP</v>
      </c>
      <c r="I851" s="154" t="str">
        <f>IF(EXACT($F851, ""), "", VLOOKUP($F851, 'RAW EDITED All Years'!$A$2:$G$2826, 7, FALSE))</f>
        <v>Pass Without Comment</v>
      </c>
      <c r="J851" s="110"/>
      <c r="K851" s="110"/>
      <c r="L851" s="63" t="s">
        <v>14275</v>
      </c>
      <c r="N851" s="31">
        <f t="shared" si="30"/>
        <v>123000000000848</v>
      </c>
      <c r="O85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141000000000004::bigint); </v>
      </c>
      <c r="R851" s="33"/>
    </row>
    <row r="852" spans="1:18">
      <c r="A852" s="23" t="str">
        <f>IF(COUNTIF( $D$4:$D$4953, $D852 ) = 1, "", "Duplicated")</f>
        <v/>
      </c>
      <c r="B852" s="22" t="s">
        <v>12089</v>
      </c>
      <c r="C852" s="107">
        <v>141000000000004</v>
      </c>
      <c r="D852" s="108" t="str">
        <f>IF(EXACT($C852, ""), B852, CONCATENATE(VLOOKUP($C852, 'REF - InstitutionType'!$B$4:$E$103, 3, FALSE), IF(EXACT(VLOOKUP($C852, 'REF - InstitutionType'!$B$4:$E$103, 3, FALSE), ""), "", " "), $B852, "", VLOOKUP($C852, 'REF - InstitutionType'!$B$4:$E$103, 4, FALSE), IF(EXACT($E852, ""), "", " [a.k.a : "&amp;$E852&amp;"]")))</f>
        <v>PT. Kayu Raya Indonesia</v>
      </c>
      <c r="E852" s="109"/>
      <c r="F852" s="63" t="s">
        <v>12090</v>
      </c>
      <c r="G852" s="154" t="str">
        <f>IF(EXACT($F852, ""), "", VLOOKUP($F852, 'RAW EDITED All Years'!$A$2:$G$2826, 5, FALSE))</f>
        <v>Supplier</v>
      </c>
      <c r="H852" s="154" t="str">
        <f>IF(EXACT($F852, ""), "", VLOOKUP($F852, 'RAW EDITED All Years'!$A$2:$G$2826, 6, FALSE))</f>
        <v>Toko Furniture</v>
      </c>
      <c r="I852" s="154">
        <f>IF(EXACT($F852, ""), "", VLOOKUP($F852, 'RAW EDITED All Years'!$A$2:$G$2826, 7, FALSE))</f>
        <v>0</v>
      </c>
      <c r="J852" s="110"/>
      <c r="K852" s="110"/>
      <c r="L852" s="63" t="s">
        <v>14275</v>
      </c>
      <c r="N852" s="31">
        <f t="shared" si="30"/>
        <v>123000000000849</v>
      </c>
      <c r="O85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141000000000004::bigint); </v>
      </c>
      <c r="R852" s="33"/>
    </row>
    <row r="853" spans="1:18">
      <c r="A853" s="23" t="str">
        <f>IF(COUNTIF( $D$4:$D$4953, $D853 ) = 1, "", "Duplicated")</f>
        <v/>
      </c>
      <c r="B853" s="22" t="s">
        <v>10998</v>
      </c>
      <c r="C853" s="107">
        <v>141000000000004</v>
      </c>
      <c r="D853" s="108" t="str">
        <f>IF(EXACT($C853, ""), B853, CONCATENATE(VLOOKUP($C853, 'REF - InstitutionType'!$B$4:$E$103, 3, FALSE), IF(EXACT(VLOOKUP($C853, 'REF - InstitutionType'!$B$4:$E$103, 3, FALSE), ""), "", " "), $B853, "", VLOOKUP($C853, 'REF - InstitutionType'!$B$4:$E$103, 4, FALSE), IF(EXACT($E853, ""), "", " [a.k.a : "&amp;$E853&amp;"]")))</f>
        <v>PT. Kembar Maju Bersama</v>
      </c>
      <c r="E853" s="109"/>
      <c r="F853" s="63" t="s">
        <v>10999</v>
      </c>
      <c r="G853" s="154" t="str">
        <f>IF(EXACT($F853, ""), "", VLOOKUP($F853, 'RAW EDITED All Years'!$A$2:$G$2826, 5, FALSE))</f>
        <v>Supplier</v>
      </c>
      <c r="H853" s="154" t="str">
        <f>IF(EXACT($F853, ""), "", VLOOKUP($F853, 'RAW EDITED All Years'!$A$2:$G$2826, 6, FALSE))</f>
        <v>Percetakan</v>
      </c>
      <c r="I853" s="154" t="str">
        <f>IF(EXACT($F853, ""), "", VLOOKUP($F853, 'RAW EDITED All Years'!$A$2:$G$2826, 7, FALSE))</f>
        <v>Supplier Percetakan Name Plate</v>
      </c>
      <c r="J853" s="110"/>
      <c r="K853" s="110"/>
      <c r="L853" s="63" t="s">
        <v>14275</v>
      </c>
      <c r="N853" s="31">
        <f t="shared" si="30"/>
        <v>123000000000850</v>
      </c>
      <c r="O85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141000000000004::bigint); </v>
      </c>
      <c r="R853" s="33"/>
    </row>
    <row r="854" spans="1:18">
      <c r="A854" s="23" t="str">
        <f>IF(COUNTIF( $D$4:$D$4953, $D854 ) = 1, "", "Duplicated")</f>
        <v/>
      </c>
      <c r="B854" s="22" t="s">
        <v>4204</v>
      </c>
      <c r="C854" s="107">
        <v>141000000000004</v>
      </c>
      <c r="D854" s="108" t="str">
        <f>IF(EXACT($C854, ""), B854, CONCATENATE(VLOOKUP($C854, 'REF - InstitutionType'!$B$4:$E$103, 3, FALSE), IF(EXACT(VLOOKUP($C854, 'REF - InstitutionType'!$B$4:$E$103, 3, FALSE), ""), "", " "), $B854, "", VLOOKUP($C854, 'REF - InstitutionType'!$B$4:$E$103, 4, FALSE), IF(EXACT($E854, ""), "", " [a.k.a : "&amp;$E854&amp;"]")))</f>
        <v>PT. Kenari Djaja Prima</v>
      </c>
      <c r="E854" s="109"/>
      <c r="F854" s="63" t="s">
        <v>4205</v>
      </c>
      <c r="G854" s="154" t="str">
        <f>IF(EXACT($F854, ""), "", VLOOKUP($F854, 'RAW EDITED All Years'!$A$2:$G$2826, 5, FALSE))</f>
        <v>Supplier Material ME</v>
      </c>
      <c r="H854" s="154">
        <f>IF(EXACT($F854, ""), "", VLOOKUP($F854, 'RAW EDITED All Years'!$A$2:$G$2826, 6, FALSE))</f>
        <v>0</v>
      </c>
      <c r="I854" s="154" t="str">
        <f>IF(EXACT($F854, ""), "", VLOOKUP($F854, 'RAW EDITED All Years'!$A$2:$G$2826, 7, FALSE))</f>
        <v>Pass Without Comment</v>
      </c>
      <c r="J854" s="110"/>
      <c r="K854" s="110"/>
      <c r="L854" s="63" t="s">
        <v>14275</v>
      </c>
      <c r="N854" s="31">
        <f t="shared" si="30"/>
        <v>123000000000851</v>
      </c>
      <c r="O85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141000000000004::bigint); </v>
      </c>
      <c r="R854" s="33"/>
    </row>
    <row r="855" spans="1:18">
      <c r="A855" s="23" t="str">
        <f>IF(COUNTIF( $D$4:$D$4953, $D855 ) = 1, "", "Duplicated")</f>
        <v/>
      </c>
      <c r="B855" s="22" t="s">
        <v>23488</v>
      </c>
      <c r="C855" s="107">
        <v>141000000000004</v>
      </c>
      <c r="D855" s="108" t="str">
        <f>IF(EXACT($C855, ""), B855, CONCATENATE(VLOOKUP($C855, 'REF - InstitutionType'!$B$4:$E$103, 3, FALSE), IF(EXACT(VLOOKUP($C855, 'REF - InstitutionType'!$B$4:$E$103, 3, FALSE), ""), "", " "), $B855, "", VLOOKUP($C855, 'REF - InstitutionType'!$B$4:$E$103, 4, FALSE), IF(EXACT($E855, ""), "", " [a.k.a : "&amp;$E855&amp;"]")))</f>
        <v>PT. Kencana Maju Bersama</v>
      </c>
      <c r="E855" s="109"/>
      <c r="F855" s="63" t="s">
        <v>18199</v>
      </c>
      <c r="G855" s="154" t="str">
        <f>IF(EXACT($F855, ""), "", VLOOKUP($F855, 'RAW EDITED All Years'!$A$2:$G$2826, 5, FALSE))</f>
        <v>Distributor</v>
      </c>
      <c r="H855" s="154" t="str">
        <f>IF(EXACT($F855, ""), "", VLOOKUP($F855, 'RAW EDITED All Years'!$A$2:$G$2826, 6, FALSE))</f>
        <v>Bahan Bangunan</v>
      </c>
      <c r="I855" s="154" t="str">
        <f>IF(EXACT($F855, ""), "", VLOOKUP($F855, 'RAW EDITED All Years'!$A$2:$G$2826, 7, FALSE))</f>
        <v>Baja Ringan</v>
      </c>
      <c r="J855" s="110"/>
      <c r="K855" s="110"/>
      <c r="L855" s="63" t="s">
        <v>14275</v>
      </c>
      <c r="N855" s="31">
        <f t="shared" si="30"/>
        <v>123000000000852</v>
      </c>
      <c r="O85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141000000000004::bigint); </v>
      </c>
      <c r="R855" s="33"/>
    </row>
    <row r="856" spans="1:18">
      <c r="A856" s="23" t="str">
        <f>IF(COUNTIF( $D$4:$D$4953, $D856 ) = 1, "", "Duplicated")</f>
        <v/>
      </c>
      <c r="B856" s="22" t="s">
        <v>4170</v>
      </c>
      <c r="C856" s="107">
        <v>141000000000004</v>
      </c>
      <c r="D856" s="108" t="str">
        <f>IF(EXACT($C856, ""), B856, CONCATENATE(VLOOKUP($C856, 'REF - InstitutionType'!$B$4:$E$103, 3, FALSE), IF(EXACT(VLOOKUP($C856, 'REF - InstitutionType'!$B$4:$E$103, 3, FALSE), ""), "", " "), $B856, "", VLOOKUP($C856, 'REF - InstitutionType'!$B$4:$E$103, 4, FALSE), IF(EXACT($E856, ""), "", " [a.k.a : "&amp;$E856&amp;"]")))</f>
        <v>PT. Kepuh Kencana Arum</v>
      </c>
      <c r="E856" s="109"/>
      <c r="F856" s="63" t="s">
        <v>4171</v>
      </c>
      <c r="G856" s="154" t="str">
        <f>IF(EXACT($F856, ""), "", VLOOKUP($F856, 'RAW EDITED All Years'!$A$2:$G$2826, 5, FALSE))</f>
        <v>Supplier Material Civil</v>
      </c>
      <c r="H856" s="154">
        <f>IF(EXACT($F856, ""), "", VLOOKUP($F856, 'RAW EDITED All Years'!$A$2:$G$2826, 6, FALSE))</f>
        <v>0</v>
      </c>
      <c r="I856" s="154" t="str">
        <f>IF(EXACT($F856, ""), "", VLOOKUP($F856, 'RAW EDITED All Years'!$A$2:$G$2826, 7, FALSE))</f>
        <v>Pass Without Comment</v>
      </c>
      <c r="J856" s="110"/>
      <c r="K856" s="110"/>
      <c r="L856" s="63" t="s">
        <v>14275</v>
      </c>
      <c r="N856" s="31">
        <f t="shared" si="30"/>
        <v>123000000000853</v>
      </c>
      <c r="O85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141000000000004::bigint); </v>
      </c>
      <c r="R856" s="33"/>
    </row>
    <row r="857" spans="1:18">
      <c r="A857" s="23" t="str">
        <f>IF(COUNTIF( $D$4:$D$4953, $D857 ) = 1, "", "Duplicated")</f>
        <v/>
      </c>
      <c r="B857" s="22" t="s">
        <v>6474</v>
      </c>
      <c r="C857" s="107">
        <v>141000000000004</v>
      </c>
      <c r="D857" s="108" t="str">
        <f>IF(EXACT($C857, ""), B857, CONCATENATE(VLOOKUP($C857, 'REF - InstitutionType'!$B$4:$E$103, 3, FALSE), IF(EXACT(VLOOKUP($C857, 'REF - InstitutionType'!$B$4:$E$103, 3, FALSE), ""), "", " "), $B857, "", VLOOKUP($C857, 'REF - InstitutionType'!$B$4:$E$103, 4, FALSE), IF(EXACT($E857, ""), "", " [a.k.a : "&amp;$E857&amp;"]")))</f>
        <v>PT. Kersen Informatika</v>
      </c>
      <c r="E857" s="109"/>
      <c r="F857" s="63" t="s">
        <v>6475</v>
      </c>
      <c r="G857" s="154" t="str">
        <f>IF(EXACT($F857, ""), "", VLOOKUP($F857, 'RAW EDITED All Years'!$A$2:$G$2826, 5, FALSE))</f>
        <v>Supplier Others</v>
      </c>
      <c r="H857" s="154" t="str">
        <f>IF(EXACT($F857, ""), "", VLOOKUP($F857, 'RAW EDITED All Years'!$A$2:$G$2826, 6, FALSE))</f>
        <v>Overhead</v>
      </c>
      <c r="I857" s="154" t="str">
        <f>IF(EXACT($F857, ""), "", VLOOKUP($F857, 'RAW EDITED All Years'!$A$2:$G$2826, 7, FALSE))</f>
        <v>GPS Tracking</v>
      </c>
      <c r="J857" s="110"/>
      <c r="K857" s="110"/>
      <c r="L857" s="63" t="s">
        <v>14275</v>
      </c>
      <c r="N857" s="31">
        <f t="shared" si="30"/>
        <v>123000000000854</v>
      </c>
      <c r="O85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141000000000004::bigint); </v>
      </c>
      <c r="R857" s="33"/>
    </row>
    <row r="858" spans="1:18">
      <c r="A858" s="23" t="str">
        <f>IF(COUNTIF( $D$4:$D$4953, $D858 ) = 1, "", "Duplicated")</f>
        <v/>
      </c>
      <c r="B858" s="22" t="s">
        <v>23518</v>
      </c>
      <c r="C858" s="107">
        <v>141000000000004</v>
      </c>
      <c r="D858" s="108" t="str">
        <f>IF(EXACT($C858, ""), B858, CONCATENATE(VLOOKUP($C858, 'REF - InstitutionType'!$B$4:$E$103, 3, FALSE), IF(EXACT(VLOOKUP($C858, 'REF - InstitutionType'!$B$4:$E$103, 3, FALSE), ""), "", " "), $B858, "", VLOOKUP($C858, 'REF - InstitutionType'!$B$4:$E$103, 4, FALSE), IF(EXACT($E858, ""), "", " [a.k.a : "&amp;$E858&amp;"]")))</f>
        <v>PT. Khalim Kharisma Kencana</v>
      </c>
      <c r="E858" s="109"/>
      <c r="F858" s="63" t="s">
        <v>18202</v>
      </c>
      <c r="G858" s="154" t="str">
        <f>IF(EXACT($F858, ""), "", VLOOKUP($F858, 'RAW EDITED All Years'!$A$2:$G$2826, 5, FALSE))</f>
        <v>fitting accessories, connector</v>
      </c>
      <c r="H858" s="154" t="str">
        <f>IF(EXACT($F858, ""), "", VLOOKUP($F858, 'RAW EDITED All Years'!$A$2:$G$2826, 6, FALSE))</f>
        <v>Fitting Accessories, Connector</v>
      </c>
      <c r="I858" s="154" t="str">
        <f>IF(EXACT($F858, ""), "", VLOOKUP($F858, 'RAW EDITED All Years'!$A$2:$G$2826, 7, FALSE))</f>
        <v>Distributor merk Siscamindo</v>
      </c>
      <c r="J858" s="110"/>
      <c r="K858" s="110"/>
      <c r="L858" s="63" t="s">
        <v>14275</v>
      </c>
      <c r="N858" s="31">
        <f t="shared" si="30"/>
        <v>123000000000855</v>
      </c>
      <c r="O85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141000000000004::bigint); </v>
      </c>
      <c r="R858" s="33"/>
    </row>
    <row r="859" spans="1:18">
      <c r="A859" s="23" t="str">
        <f>IF(COUNTIF( $D$4:$D$4953, $D859 ) = 1, "", "Duplicated")</f>
        <v/>
      </c>
      <c r="B859" s="22" t="s">
        <v>30071</v>
      </c>
      <c r="C859" s="107">
        <v>141000000000004</v>
      </c>
      <c r="D859" s="108" t="str">
        <f>IF(EXACT($C859, ""), B859, CONCATENATE(VLOOKUP($C859, 'REF - InstitutionType'!$B$4:$E$103, 3, FALSE), IF(EXACT(VLOOKUP($C859, 'REF - InstitutionType'!$B$4:$E$103, 3, FALSE), ""), "", " "), $B859, "", VLOOKUP($C859, 'REF - InstitutionType'!$B$4:$E$103, 4, FALSE), IF(EXACT($E859, ""), "", " [a.k.a : "&amp;$E859&amp;"]")))</f>
        <v>PT. Kharisma Mulia Abadijaya</v>
      </c>
      <c r="E859" s="109"/>
      <c r="F859" s="63" t="s">
        <v>1376</v>
      </c>
      <c r="G859" s="154" t="str">
        <f>IF(EXACT($F859, ""), "", VLOOKUP($F859, 'RAW EDITED All Years'!$A$2:$G$2826, 5, FALSE))</f>
        <v>SMCivil</v>
      </c>
      <c r="H859" s="154">
        <f>IF(EXACT($F859, ""), "", VLOOKUP($F859, 'RAW EDITED All Years'!$A$2:$G$2826, 6, FALSE))</f>
        <v>0</v>
      </c>
      <c r="I859" s="154" t="str">
        <f>IF(EXACT($F859, ""), "", VLOOKUP($F859, 'RAW EDITED All Years'!$A$2:$G$2826, 7, FALSE))</f>
        <v>Pass Without Comment</v>
      </c>
      <c r="J859" s="110"/>
      <c r="K859" s="110"/>
      <c r="L859" s="63" t="s">
        <v>14275</v>
      </c>
      <c r="N859" s="31">
        <f t="shared" si="30"/>
        <v>123000000000856</v>
      </c>
      <c r="O85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141000000000004::bigint); </v>
      </c>
      <c r="R859" s="33"/>
    </row>
    <row r="860" spans="1:18">
      <c r="A860" s="23" t="str">
        <f>IF(COUNTIF( $D$4:$D$4953, $D860 ) = 1, "", "Duplicated")</f>
        <v/>
      </c>
      <c r="B860" s="22" t="s">
        <v>10961</v>
      </c>
      <c r="C860" s="107">
        <v>141000000000004</v>
      </c>
      <c r="D860" s="108" t="str">
        <f>IF(EXACT($C860, ""), B860, CONCATENATE(VLOOKUP($C860, 'REF - InstitutionType'!$B$4:$E$103, 3, FALSE), IF(EXACT(VLOOKUP($C860, 'REF - InstitutionType'!$B$4:$E$103, 3, FALSE), ""), "", " "), $B860, "", VLOOKUP($C860, 'REF - InstitutionType'!$B$4:$E$103, 4, FALSE), IF(EXACT($E860, ""), "", " [a.k.a : "&amp;$E860&amp;"]")))</f>
        <v>PT. Kharisma Selaras Indotama</v>
      </c>
      <c r="E860" s="109"/>
      <c r="F860" s="63" t="s">
        <v>18203</v>
      </c>
      <c r="G860" s="154" t="str">
        <f>IF(EXACT($F860, ""), "", VLOOKUP($F860, 'RAW EDITED All Years'!$A$2:$G$2826, 5, FALSE))</f>
        <v>Transportation</v>
      </c>
      <c r="H860" s="154" t="str">
        <f>IF(EXACT($F860, ""), "", VLOOKUP($F860, 'RAW EDITED All Years'!$A$2:$G$2826, 6, FALSE))</f>
        <v>Trucking</v>
      </c>
      <c r="I860" s="154" t="str">
        <f>IF(EXACT($F860, ""), "", VLOOKUP($F860, 'RAW EDITED All Years'!$A$2:$G$2826, 7, FALSE))</f>
        <v>Transport Pengiriman Jkt Batam</v>
      </c>
      <c r="J860" s="110"/>
      <c r="K860" s="110"/>
      <c r="L860" s="63" t="s">
        <v>14275</v>
      </c>
      <c r="N860" s="31">
        <f t="shared" si="30"/>
        <v>123000000000857</v>
      </c>
      <c r="O86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141000000000004::bigint); </v>
      </c>
      <c r="R860" s="33"/>
    </row>
    <row r="861" spans="1:18">
      <c r="A861" s="23" t="str">
        <f>IF(COUNTIF( $D$4:$D$4953, $D861 ) = 1, "", "Duplicated")</f>
        <v/>
      </c>
      <c r="B861" s="22" t="s">
        <v>23545</v>
      </c>
      <c r="C861" s="107">
        <v>141000000000004</v>
      </c>
      <c r="D861" s="108" t="str">
        <f>IF(EXACT($C861, ""), B861, CONCATENATE(VLOOKUP($C861, 'REF - InstitutionType'!$B$4:$E$103, 3, FALSE), IF(EXACT(VLOOKUP($C861, 'REF - InstitutionType'!$B$4:$E$103, 3, FALSE), ""), "", " "), $B861, "", VLOOKUP($C861, 'REF - InstitutionType'!$B$4:$E$103, 4, FALSE), IF(EXACT($E861, ""), "", " [a.k.a : "&amp;$E861&amp;"]")))</f>
        <v>PT. Kharisma Tekindo Persada</v>
      </c>
      <c r="E861" s="109"/>
      <c r="F861" s="63" t="s">
        <v>18204</v>
      </c>
      <c r="G861" s="154" t="str">
        <f>IF(EXACT($F861, ""), "", VLOOKUP($F861, 'RAW EDITED All Years'!$A$2:$G$2826, 5, FALSE))</f>
        <v>Distributor</v>
      </c>
      <c r="H861" s="154" t="str">
        <f>IF(EXACT($F861, ""), "", VLOOKUP($F861, 'RAW EDITED All Years'!$A$2:$G$2826, 6, FALSE))</f>
        <v>Fitting Accessories, Connector</v>
      </c>
      <c r="I861" s="154">
        <f>IF(EXACT($F861, ""), "", VLOOKUP($F861, 'RAW EDITED All Years'!$A$2:$G$2826, 7, FALSE))</f>
        <v>0</v>
      </c>
      <c r="J861" s="110"/>
      <c r="K861" s="110"/>
      <c r="L861" s="63" t="s">
        <v>14275</v>
      </c>
      <c r="N861" s="31">
        <f t="shared" si="30"/>
        <v>123000000000858</v>
      </c>
      <c r="O86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141000000000004::bigint); </v>
      </c>
      <c r="R861" s="33"/>
    </row>
    <row r="862" spans="1:18">
      <c r="A862" s="23" t="str">
        <f>IF(COUNTIF( $D$4:$D$4953, $D862 ) = 1, "", "Duplicated")</f>
        <v/>
      </c>
      <c r="B862" s="22" t="s">
        <v>23622</v>
      </c>
      <c r="C862" s="107">
        <v>141000000000004</v>
      </c>
      <c r="D862" s="108" t="str">
        <f>IF(EXACT($C862, ""), B862, CONCATENATE(VLOOKUP($C862, 'REF - InstitutionType'!$B$4:$E$103, 3, FALSE), IF(EXACT(VLOOKUP($C862, 'REF - InstitutionType'!$B$4:$E$103, 3, FALSE), ""), "", " "), $B862, "", VLOOKUP($C862, 'REF - InstitutionType'!$B$4:$E$103, 4, FALSE), IF(EXACT($E862, ""), "", " [a.k.a : "&amp;$E862&amp;"]")))</f>
        <v>PT. Klik Logistics Putera Harmas</v>
      </c>
      <c r="E862" s="109"/>
      <c r="F862" s="63" t="s">
        <v>18211</v>
      </c>
      <c r="G862" s="154" t="str">
        <f>IF(EXACT($F862, ""), "", VLOOKUP($F862, 'RAW EDITED All Years'!$A$2:$G$2826, 5, FALSE))</f>
        <v>Transportation</v>
      </c>
      <c r="H862" s="154" t="str">
        <f>IF(EXACT($F862, ""), "", VLOOKUP($F862, 'RAW EDITED All Years'!$A$2:$G$2826, 6, FALSE))</f>
        <v>Trucking</v>
      </c>
      <c r="I862" s="154" t="str">
        <f>IF(EXACT($F862, ""), "", VLOOKUP($F862, 'RAW EDITED All Years'!$A$2:$G$2826, 7, FALSE))</f>
        <v>Jasa Pengiriman Ekspedisi</v>
      </c>
      <c r="J862" s="110"/>
      <c r="K862" s="110"/>
      <c r="L862" s="63" t="s">
        <v>14275</v>
      </c>
      <c r="N862" s="31">
        <f t="shared" si="30"/>
        <v>123000000000859</v>
      </c>
      <c r="O86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141000000000004::bigint); </v>
      </c>
      <c r="R862" s="33"/>
    </row>
    <row r="863" spans="1:18">
      <c r="A863" s="23" t="str">
        <f>IF(COUNTIF( $D$4:$D$4953, $D863 ) = 1, "", "Duplicated")</f>
        <v/>
      </c>
      <c r="B863" s="22" t="s">
        <v>30073</v>
      </c>
      <c r="C863" s="107">
        <v>141000000000004</v>
      </c>
      <c r="D863" s="108" t="str">
        <f>IF(EXACT($C863, ""), B863, CONCATENATE(VLOOKUP($C863, 'REF - InstitutionType'!$B$4:$E$103, 3, FALSE), IF(EXACT(VLOOKUP($C863, 'REF - InstitutionType'!$B$4:$E$103, 3, FALSE), ""), "", " "), $B863, "", VLOOKUP($C863, 'REF - InstitutionType'!$B$4:$E$103, 4, FALSE), IF(EXACT($E863, ""), "", " [a.k.a : "&amp;$E863&amp;"]")))</f>
        <v>PT. Klopmart Berkat Bersama</v>
      </c>
      <c r="E863" s="109"/>
      <c r="F863" s="63" t="s">
        <v>18212</v>
      </c>
      <c r="G863" s="154" t="str">
        <f>IF(EXACT($F863, ""), "", VLOOKUP($F863, 'RAW EDITED All Years'!$A$2:$G$2826, 5, FALSE))</f>
        <v>Distributor</v>
      </c>
      <c r="H863" s="154" t="str">
        <f>IF(EXACT($F863, ""), "", VLOOKUP($F863, 'RAW EDITED All Years'!$A$2:$G$2826, 6, FALSE))</f>
        <v>Bahan Bangunan</v>
      </c>
      <c r="I863" s="154" t="str">
        <f>IF(EXACT($F863, ""), "", VLOOKUP($F863, 'RAW EDITED All Years'!$A$2:$G$2826, 7, FALSE))</f>
        <v>-</v>
      </c>
      <c r="J863" s="110"/>
      <c r="K863" s="110"/>
      <c r="L863" s="63" t="s">
        <v>14275</v>
      </c>
      <c r="N863" s="31">
        <f t="shared" si="30"/>
        <v>123000000000860</v>
      </c>
      <c r="O86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141000000000004::bigint); </v>
      </c>
      <c r="R863" s="33"/>
    </row>
    <row r="864" spans="1:18">
      <c r="A864" s="23" t="str">
        <f>IF(COUNTIF( $D$4:$D$4953, $D864 ) = 1, "", "Duplicated")</f>
        <v/>
      </c>
      <c r="B864" s="22" t="s">
        <v>30072</v>
      </c>
      <c r="C864" s="107">
        <v>141000000000004</v>
      </c>
      <c r="D864" s="108" t="str">
        <f>IF(EXACT($C864, ""), B864, CONCATENATE(VLOOKUP($C864, 'REF - InstitutionType'!$B$4:$E$103, 3, FALSE), IF(EXACT(VLOOKUP($C864, 'REF - InstitutionType'!$B$4:$E$103, 3, FALSE), ""), "", " "), $B864, "", VLOOKUP($C864, 'REF - InstitutionType'!$B$4:$E$103, 4, FALSE), IF(EXACT($E864, ""), "", " [a.k.a : "&amp;$E864&amp;"]")))</f>
        <v>PT. KMI Electric Solution</v>
      </c>
      <c r="E864" s="109"/>
      <c r="F864" s="63" t="s">
        <v>18213</v>
      </c>
      <c r="G864" s="154" t="str">
        <f>IF(EXACT($F864, ""), "", VLOOKUP($F864, 'RAW EDITED All Years'!$A$2:$G$2826, 5, FALSE))</f>
        <v>Supplier Material ME</v>
      </c>
      <c r="H864" s="154" t="str">
        <f>IF(EXACT($F864, ""), "", VLOOKUP($F864, 'RAW EDITED All Years'!$A$2:$G$2826, 6, FALSE))</f>
        <v>Alat elektrical</v>
      </c>
      <c r="I864" s="154" t="str">
        <f>IF(EXACT($F864, ""), "", VLOOKUP($F864, 'RAW EDITED All Years'!$A$2:$G$2826, 7, FALSE))</f>
        <v>Supplier Conection</v>
      </c>
      <c r="J864" s="110"/>
      <c r="K864" s="110"/>
      <c r="L864" s="63" t="s">
        <v>14275</v>
      </c>
      <c r="N864" s="31">
        <f t="shared" si="30"/>
        <v>123000000000861</v>
      </c>
      <c r="O86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141000000000004::bigint); </v>
      </c>
      <c r="R864" s="33"/>
    </row>
    <row r="865" spans="1:18">
      <c r="A865" s="23" t="str">
        <f>IF(COUNTIF( $D$4:$D$4953, $D865 ) = 1, "", "Duplicated")</f>
        <v/>
      </c>
      <c r="B865" s="22" t="s">
        <v>6267</v>
      </c>
      <c r="C865" s="107">
        <v>141000000000004</v>
      </c>
      <c r="D865" s="108" t="str">
        <f>IF(EXACT($C865, ""), B865, CONCATENATE(VLOOKUP($C865, 'REF - InstitutionType'!$B$4:$E$103, 3, FALSE), IF(EXACT(VLOOKUP($C865, 'REF - InstitutionType'!$B$4:$E$103, 3, FALSE), ""), "", " "), $B865, "", VLOOKUP($C865, 'REF - InstitutionType'!$B$4:$E$103, 4, FALSE), IF(EXACT($E865, ""), "", " [a.k.a : "&amp;$E865&amp;"]")))</f>
        <v>PT. Kompas Media Nusantara</v>
      </c>
      <c r="E865" s="109"/>
      <c r="F865" s="63" t="s">
        <v>6268</v>
      </c>
      <c r="G865" s="154" t="str">
        <f>IF(EXACT($F865, ""), "", VLOOKUP($F865, 'RAW EDITED All Years'!$A$2:$G$2826, 5, FALSE))</f>
        <v>Advertising</v>
      </c>
      <c r="H865" s="154" t="str">
        <f>IF(EXACT($F865, ""), "", VLOOKUP($F865, 'RAW EDITED All Years'!$A$2:$G$2826, 6, FALSE))</f>
        <v>Iklan Lowongan</v>
      </c>
      <c r="I865" s="154">
        <f>IF(EXACT($F865, ""), "", VLOOKUP($F865, 'RAW EDITED All Years'!$A$2:$G$2826, 7, FALSE))</f>
        <v>0</v>
      </c>
      <c r="J865" s="110"/>
      <c r="K865" s="110"/>
      <c r="L865" s="63" t="s">
        <v>14275</v>
      </c>
      <c r="N865" s="31">
        <f t="shared" si="30"/>
        <v>123000000000862</v>
      </c>
      <c r="O86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141000000000004::bigint); </v>
      </c>
      <c r="R865" s="33"/>
    </row>
    <row r="866" spans="1:18">
      <c r="A866" s="23" t="str">
        <f>IF(COUNTIF( $D$4:$D$4953, $D866 ) = 1, "", "Duplicated")</f>
        <v/>
      </c>
      <c r="B866" s="22" t="s">
        <v>7106</v>
      </c>
      <c r="C866" s="107">
        <v>141000000000004</v>
      </c>
      <c r="D866" s="108" t="str">
        <f>IF(EXACT($C866, ""), B866, CONCATENATE(VLOOKUP($C866, 'REF - InstitutionType'!$B$4:$E$103, 3, FALSE), IF(EXACT(VLOOKUP($C866, 'REF - InstitutionType'!$B$4:$E$103, 3, FALSE), ""), "", " "), $B866, "", VLOOKUP($C866, 'REF - InstitutionType'!$B$4:$E$103, 4, FALSE), IF(EXACT($E866, ""), "", " [a.k.a : "&amp;$E866&amp;"]")))</f>
        <v>PT. Konet Indonesia</v>
      </c>
      <c r="E866" s="109"/>
      <c r="F866" s="63" t="s">
        <v>7107</v>
      </c>
      <c r="G866" s="154" t="str">
        <f>IF(EXACT($F866, ""), "", VLOOKUP($F866, 'RAW EDITED All Years'!$A$2:$G$2826, 5, FALSE))</f>
        <v>Supplier Others</v>
      </c>
      <c r="H866" s="154" t="str">
        <f>IF(EXACT($F866, ""), "", VLOOKUP($F866, 'RAW EDITED All Years'!$A$2:$G$2826, 6, FALSE))</f>
        <v>Material OSP</v>
      </c>
      <c r="I866" s="154" t="str">
        <f>IF(EXACT($F866, ""), "", VLOOKUP($F866, 'RAW EDITED All Years'!$A$2:$G$2826, 7, FALSE))</f>
        <v>OTB 144 core brand JK</v>
      </c>
      <c r="J866" s="110"/>
      <c r="K866" s="110"/>
      <c r="L866" s="63" t="s">
        <v>14275</v>
      </c>
      <c r="N866" s="31">
        <f t="shared" si="30"/>
        <v>123000000000863</v>
      </c>
      <c r="O86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141000000000004::bigint); </v>
      </c>
      <c r="R866" s="33"/>
    </row>
    <row r="867" spans="1:18">
      <c r="A867" s="23" t="str">
        <f>IF(COUNTIF( $D$4:$D$4953, $D867 ) = 1, "", "Duplicated")</f>
        <v/>
      </c>
      <c r="B867" s="22" t="s">
        <v>30074</v>
      </c>
      <c r="C867" s="107">
        <v>141000000000004</v>
      </c>
      <c r="D867" s="108" t="str">
        <f>IF(EXACT($C867, ""), B867, CONCATENATE(VLOOKUP($C867, 'REF - InstitutionType'!$B$4:$E$103, 3, FALSE), IF(EXACT(VLOOKUP($C867, 'REF - InstitutionType'!$B$4:$E$103, 3, FALSE), ""), "", " "), $B867, "", VLOOKUP($C867, 'REF - InstitutionType'!$B$4:$E$103, 4, FALSE), IF(EXACT($E867, ""), "", " [a.k.a : "&amp;$E867&amp;"]")))</f>
        <v>PT. Kruger Ventilation Indonesia</v>
      </c>
      <c r="E867" s="109"/>
      <c r="F867" s="63" t="s">
        <v>4788</v>
      </c>
      <c r="G867" s="154" t="str">
        <f>IF(EXACT($F867, ""), "", VLOOKUP($F867, 'RAW EDITED All Years'!$A$2:$G$2826, 5, FALSE))</f>
        <v>Supplier Material ME</v>
      </c>
      <c r="H867" s="154" t="str">
        <f>IF(EXACT($F867, ""), "", VLOOKUP($F867, 'RAW EDITED All Years'!$A$2:$G$2826, 6, FALSE))</f>
        <v>General</v>
      </c>
      <c r="I867" s="154" t="str">
        <f>IF(EXACT($F867, ""), "", VLOOKUP($F867, 'RAW EDITED All Years'!$A$2:$G$2826, 7, FALSE))</f>
        <v>Pass Without Comment</v>
      </c>
      <c r="J867" s="110"/>
      <c r="K867" s="110"/>
      <c r="L867" s="63" t="s">
        <v>14275</v>
      </c>
      <c r="N867" s="31">
        <f t="shared" si="30"/>
        <v>123000000000864</v>
      </c>
      <c r="O86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141000000000004::bigint); </v>
      </c>
      <c r="R867" s="33"/>
    </row>
    <row r="868" spans="1:18">
      <c r="A868" s="23" t="str">
        <f>IF(COUNTIF( $D$4:$D$4953, $D868 ) = 1, "", "Duplicated")</f>
        <v/>
      </c>
      <c r="B868" s="22" t="s">
        <v>6943</v>
      </c>
      <c r="C868" s="107">
        <v>141000000000004</v>
      </c>
      <c r="D868" s="108" t="str">
        <f>IF(EXACT($C868, ""), B868, CONCATENATE(VLOOKUP($C868, 'REF - InstitutionType'!$B$4:$E$103, 3, FALSE), IF(EXACT(VLOOKUP($C868, 'REF - InstitutionType'!$B$4:$E$103, 3, FALSE), ""), "", " "), $B868, "", VLOOKUP($C868, 'REF - InstitutionType'!$B$4:$E$103, 4, FALSE), IF(EXACT($E868, ""), "", " [a.k.a : "&amp;$E868&amp;"]")))</f>
        <v>PT. Kualita Citra Sertifikasi</v>
      </c>
      <c r="E868" s="109"/>
      <c r="F868" s="63" t="s">
        <v>6944</v>
      </c>
      <c r="G868" s="154" t="str">
        <f>IF(EXACT($F868, ""), "", VLOOKUP($F868, 'RAW EDITED All Years'!$A$2:$G$2826, 5, FALSE))</f>
        <v>Supplier Others</v>
      </c>
      <c r="H868" s="154" t="str">
        <f>IF(EXACT($F868, ""), "", VLOOKUP($F868, 'RAW EDITED All Years'!$A$2:$G$2826, 6, FALSE))</f>
        <v>Overhead</v>
      </c>
      <c r="I868" s="154" t="str">
        <f>IF(EXACT($F868, ""), "", VLOOKUP($F868, 'RAW EDITED All Years'!$A$2:$G$2826, 7, FALSE))</f>
        <v xml:space="preserve">Jasa Sertifikasi ISO </v>
      </c>
      <c r="J868" s="110"/>
      <c r="K868" s="110"/>
      <c r="L868" s="63" t="s">
        <v>14275</v>
      </c>
      <c r="N868" s="31">
        <f t="shared" si="30"/>
        <v>123000000000865</v>
      </c>
      <c r="O86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141000000000004::bigint); </v>
      </c>
      <c r="R868" s="33"/>
    </row>
    <row r="869" spans="1:18">
      <c r="A869" s="23" t="str">
        <f>IF(COUNTIF( $D$4:$D$4953, $D869 ) = 1, "", "Duplicated")</f>
        <v/>
      </c>
      <c r="B869" s="22" t="s">
        <v>10979</v>
      </c>
      <c r="C869" s="107">
        <v>141000000000004</v>
      </c>
      <c r="D869" s="108" t="str">
        <f>IF(EXACT($C869, ""), B869, CONCATENATE(VLOOKUP($C869, 'REF - InstitutionType'!$B$4:$E$103, 3, FALSE), IF(EXACT(VLOOKUP($C869, 'REF - InstitutionType'!$B$4:$E$103, 3, FALSE), ""), "", " "), $B869, "", VLOOKUP($C869, 'REF - InstitutionType'!$B$4:$E$103, 4, FALSE), IF(EXACT($E869, ""), "", " [a.k.a : "&amp;$E869&amp;"]")))</f>
        <v>PT. Kudus Unggul Aman Trengginas</v>
      </c>
      <c r="E869" s="109"/>
      <c r="F869" s="63" t="s">
        <v>10980</v>
      </c>
      <c r="G869" s="154" t="str">
        <f>IF(EXACT($F869, ""), "", VLOOKUP($F869, 'RAW EDITED All Years'!$A$2:$G$2826, 5, FALSE))</f>
        <v>Management Consultant</v>
      </c>
      <c r="H869" s="154" t="str">
        <f>IF(EXACT($F869, ""), "", VLOOKUP($F869, 'RAW EDITED All Years'!$A$2:$G$2826, 6, FALSE))</f>
        <v>management, training</v>
      </c>
      <c r="I869" s="154">
        <f>IF(EXACT($F869, ""), "", VLOOKUP($F869, 'RAW EDITED All Years'!$A$2:$G$2826, 7, FALSE))</f>
        <v>0</v>
      </c>
      <c r="J869" s="110"/>
      <c r="K869" s="110"/>
      <c r="L869" s="63" t="s">
        <v>14275</v>
      </c>
      <c r="N869" s="31">
        <f t="shared" si="30"/>
        <v>123000000000866</v>
      </c>
      <c r="O86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141000000000004::bigint); </v>
      </c>
      <c r="R869" s="33"/>
    </row>
    <row r="870" spans="1:18">
      <c r="A870" s="23" t="str">
        <f>IF(COUNTIF( $D$4:$D$4953, $D870 ) = 1, "", "Duplicated")</f>
        <v/>
      </c>
      <c r="B870" s="22" t="s">
        <v>9750</v>
      </c>
      <c r="C870" s="107">
        <v>141000000000004</v>
      </c>
      <c r="D870" s="108" t="str">
        <f>IF(EXACT($C870, ""), B870, CONCATENATE(VLOOKUP($C870, 'REF - InstitutionType'!$B$4:$E$103, 3, FALSE), IF(EXACT(VLOOKUP($C870, 'REF - InstitutionType'!$B$4:$E$103, 3, FALSE), ""), "", " "), $B870, "", VLOOKUP($C870, 'REF - InstitutionType'!$B$4:$E$103, 4, FALSE), IF(EXACT($E870, ""), "", " [a.k.a : "&amp;$E870&amp;"]")))</f>
        <v>PT. Laboratorium Medio Pratama</v>
      </c>
      <c r="E870" s="109"/>
      <c r="F870" s="63" t="s">
        <v>9751</v>
      </c>
      <c r="G870" s="154" t="str">
        <f>IF(EXACT($F870, ""), "", VLOOKUP($F870, 'RAW EDITED All Years'!$A$2:$G$2826, 5, FALSE))</f>
        <v>Supplier</v>
      </c>
      <c r="H870" s="154" t="str">
        <f>IF(EXACT($F870, ""), "", VLOOKUP($F870, 'RAW EDITED All Years'!$A$2:$G$2826, 6, FALSE))</f>
        <v>General</v>
      </c>
      <c r="I870" s="154" t="str">
        <f>IF(EXACT($F870, ""), "", VLOOKUP($F870, 'RAW EDITED All Years'!$A$2:$G$2826, 7, FALSE))</f>
        <v xml:space="preserve">Laboratorium untuk uji kelayakan lingkungan kerja </v>
      </c>
      <c r="J870" s="110"/>
      <c r="K870" s="110"/>
      <c r="L870" s="63" t="s">
        <v>14275</v>
      </c>
      <c r="N870" s="31">
        <f t="shared" si="30"/>
        <v>123000000000867</v>
      </c>
      <c r="O87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141000000000004::bigint); </v>
      </c>
      <c r="R870" s="33"/>
    </row>
    <row r="871" spans="1:18">
      <c r="A871" s="23" t="str">
        <f>IF(COUNTIF( $D$4:$D$4953, $D871 ) = 1, "", "Duplicated")</f>
        <v/>
      </c>
      <c r="B871" s="22" t="s">
        <v>1309</v>
      </c>
      <c r="C871" s="107">
        <v>141000000000004</v>
      </c>
      <c r="D871" s="108" t="str">
        <f>IF(EXACT($C871, ""), B871, CONCATENATE(VLOOKUP($C871, 'REF - InstitutionType'!$B$4:$E$103, 3, FALSE), IF(EXACT(VLOOKUP($C871, 'REF - InstitutionType'!$B$4:$E$103, 3, FALSE), ""), "", " "), $B871, "", VLOOKUP($C871, 'REF - InstitutionType'!$B$4:$E$103, 4, FALSE), IF(EXACT($E871, ""), "", " [a.k.a : "&amp;$E871&amp;"]")))</f>
        <v>PT. Lamda Teknologi Indonesia</v>
      </c>
      <c r="E871" s="109"/>
      <c r="F871" s="63" t="s">
        <v>1310</v>
      </c>
      <c r="G871" s="154" t="str">
        <f>IF(EXACT($F871, ""), "", VLOOKUP($F871, 'RAW EDITED All Years'!$A$2:$G$2826, 5, FALSE))</f>
        <v>""</v>
      </c>
      <c r="H871" s="154">
        <f>IF(EXACT($F871, ""), "", VLOOKUP($F871, 'RAW EDITED All Years'!$A$2:$G$2826, 6, FALSE))</f>
        <v>0</v>
      </c>
      <c r="I871" s="154" t="str">
        <f>IF(EXACT($F871, ""), "", VLOOKUP($F871, 'RAW EDITED All Years'!$A$2:$G$2826, 7, FALSE))</f>
        <v>Pass Without Comment</v>
      </c>
      <c r="J871" s="110"/>
      <c r="K871" s="110"/>
      <c r="L871" s="63" t="s">
        <v>14275</v>
      </c>
      <c r="N871" s="31">
        <f t="shared" si="30"/>
        <v>123000000000868</v>
      </c>
      <c r="O87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141000000000004::bigint); </v>
      </c>
      <c r="R871" s="33"/>
    </row>
    <row r="872" spans="1:18">
      <c r="A872" s="23" t="str">
        <f>IF(COUNTIF( $D$4:$D$4953, $D872 ) = 1, "", "Duplicated")</f>
        <v/>
      </c>
      <c r="B872" s="22" t="s">
        <v>9776</v>
      </c>
      <c r="C872" s="107">
        <v>141000000000004</v>
      </c>
      <c r="D872" s="108" t="str">
        <f>IF(EXACT($C872, ""), B872, CONCATENATE(VLOOKUP($C872, 'REF - InstitutionType'!$B$4:$E$103, 3, FALSE), IF(EXACT(VLOOKUP($C872, 'REF - InstitutionType'!$B$4:$E$103, 3, FALSE), ""), "", " "), $B872, "", VLOOKUP($C872, 'REF - InstitutionType'!$B$4:$E$103, 4, FALSE), IF(EXACT($E872, ""), "", " [a.k.a : "&amp;$E872&amp;"]")))</f>
        <v>PT. Lautan Berlian Utama Motor</v>
      </c>
      <c r="E872" s="109"/>
      <c r="F872" s="63" t="s">
        <v>9777</v>
      </c>
      <c r="G872" s="154" t="str">
        <f>IF(EXACT($F872, ""), "", VLOOKUP($F872, 'RAW EDITED All Years'!$A$2:$G$2826, 5, FALSE))</f>
        <v>Dealer</v>
      </c>
      <c r="H872" s="154" t="str">
        <f>IF(EXACT($F872, ""), "", VLOOKUP($F872, 'RAW EDITED All Years'!$A$2:$G$2826, 6, FALSE))</f>
        <v>Trucking</v>
      </c>
      <c r="I872" s="154" t="str">
        <f>IF(EXACT($F872, ""), "", VLOOKUP($F872, 'RAW EDITED All Years'!$A$2:$G$2826, 7, FALSE))</f>
        <v>Dealer Truck (Mitsubishi)</v>
      </c>
      <c r="J872" s="110"/>
      <c r="K872" s="110"/>
      <c r="L872" s="63" t="s">
        <v>14275</v>
      </c>
      <c r="N872" s="31">
        <f t="shared" si="30"/>
        <v>123000000000869</v>
      </c>
      <c r="O87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141000000000004::bigint); </v>
      </c>
      <c r="R872" s="33"/>
    </row>
    <row r="873" spans="1:18">
      <c r="A873" s="23" t="str">
        <f>IF(COUNTIF( $D$4:$D$4953, $D873 ) = 1, "", "Duplicated")</f>
        <v/>
      </c>
      <c r="B873" s="22" t="s">
        <v>30007</v>
      </c>
      <c r="C873" s="107">
        <v>141000000000004</v>
      </c>
      <c r="D873" s="108" t="str">
        <f>IF(EXACT($C873, ""), B873, CONCATENATE(VLOOKUP($C873, 'REF - InstitutionType'!$B$4:$E$103, 3, FALSE), IF(EXACT(VLOOKUP($C873, 'REF - InstitutionType'!$B$4:$E$103, 3, FALSE), ""), "", " "), $B873, "", VLOOKUP($C873, 'REF - InstitutionType'!$B$4:$E$103, 4, FALSE), IF(EXACT($E873, ""), "", " [a.k.a : "&amp;$E873&amp;"]")))</f>
        <v>PT. Lautan Biru Logistik</v>
      </c>
      <c r="E873" s="109"/>
      <c r="F873" s="63" t="s">
        <v>18220</v>
      </c>
      <c r="G873" s="154" t="str">
        <f>IF(EXACT($F873, ""), "", VLOOKUP($F873, 'RAW EDITED All Years'!$A$2:$G$2826, 5, FALSE))</f>
        <v>Transportation</v>
      </c>
      <c r="H873" s="154" t="str">
        <f>IF(EXACT($F873, ""), "", VLOOKUP($F873, 'RAW EDITED All Years'!$A$2:$G$2826, 6, FALSE))</f>
        <v>Trucking</v>
      </c>
      <c r="I873" s="154" t="str">
        <f>IF(EXACT($F873, ""), "", VLOOKUP($F873, 'RAW EDITED All Years'!$A$2:$G$2826, 7, FALSE))</f>
        <v>Transporter Trucking</v>
      </c>
      <c r="J873" s="110"/>
      <c r="K873" s="110"/>
      <c r="L873" s="63" t="s">
        <v>14275</v>
      </c>
      <c r="N873" s="31">
        <f t="shared" si="30"/>
        <v>123000000000870</v>
      </c>
      <c r="O87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141000000000004::bigint); </v>
      </c>
      <c r="R873" s="33"/>
    </row>
    <row r="874" spans="1:18">
      <c r="A874" s="23" t="str">
        <f>IF(COUNTIF( $D$4:$D$4953, $D874 ) = 1, "", "Duplicated")</f>
        <v/>
      </c>
      <c r="B874" s="22" t="s">
        <v>11249</v>
      </c>
      <c r="C874" s="107">
        <v>141000000000004</v>
      </c>
      <c r="D874" s="108" t="str">
        <f>IF(EXACT($C874, ""), B874, CONCATENATE(VLOOKUP($C874, 'REF - InstitutionType'!$B$4:$E$103, 3, FALSE), IF(EXACT(VLOOKUP($C874, 'REF - InstitutionType'!$B$4:$E$103, 3, FALSE), ""), "", " "), $B874, "", VLOOKUP($C874, 'REF - InstitutionType'!$B$4:$E$103, 4, FALSE), IF(EXACT($E874, ""), "", " [a.k.a : "&amp;$E874&amp;"]")))</f>
        <v>PT. Lazuardi Rukun Perkasa</v>
      </c>
      <c r="E874" s="109"/>
      <c r="F874" s="63" t="s">
        <v>11250</v>
      </c>
      <c r="G874" s="154" t="str">
        <f>IF(EXACT($F874, ""), "", VLOOKUP($F874, 'RAW EDITED All Years'!$A$2:$G$2826, 5, FALSE))</f>
        <v>Workshop</v>
      </c>
      <c r="H874" s="154" t="str">
        <f>IF(EXACT($F874, ""), "", VLOOKUP($F874, 'RAW EDITED All Years'!$A$2:$G$2826, 6, FALSE))</f>
        <v>Galvanizing</v>
      </c>
      <c r="I874" s="154">
        <f>IF(EXACT($F874, ""), "", VLOOKUP($F874, 'RAW EDITED All Years'!$A$2:$G$2826, 7, FALSE))</f>
        <v>0</v>
      </c>
      <c r="J874" s="110"/>
      <c r="K874" s="110"/>
      <c r="L874" s="63" t="s">
        <v>14275</v>
      </c>
      <c r="N874" s="31">
        <f t="shared" si="30"/>
        <v>123000000000871</v>
      </c>
      <c r="O87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141000000000004::bigint); </v>
      </c>
      <c r="R874" s="33"/>
    </row>
    <row r="875" spans="1:18">
      <c r="A875" s="23" t="str">
        <f>IF(COUNTIF( $D$4:$D$4953, $D875 ) = 1, "", "Duplicated")</f>
        <v/>
      </c>
      <c r="B875" s="22" t="s">
        <v>12406</v>
      </c>
      <c r="C875" s="107">
        <v>141000000000004</v>
      </c>
      <c r="D875" s="108" t="str">
        <f>IF(EXACT($C875, ""), B875, CONCATENATE(VLOOKUP($C875, 'REF - InstitutionType'!$B$4:$E$103, 3, FALSE), IF(EXACT(VLOOKUP($C875, 'REF - InstitutionType'!$B$4:$E$103, 3, FALSE), ""), "", " "), $B875, "", VLOOKUP($C875, 'REF - InstitutionType'!$B$4:$E$103, 4, FALSE), IF(EXACT($E875, ""), "", " [a.k.a : "&amp;$E875&amp;"]")))</f>
        <v>PT. Lima Prima Solusindo</v>
      </c>
      <c r="E875" s="109"/>
      <c r="F875" s="63" t="s">
        <v>12407</v>
      </c>
      <c r="G875" s="154" t="str">
        <f>IF(EXACT($F875, ""), "", VLOOKUP($F875, 'RAW EDITED All Years'!$A$2:$G$2826, 5, FALSE))</f>
        <v>Management Consultant</v>
      </c>
      <c r="H875" s="154" t="str">
        <f>IF(EXACT($F875, ""), "", VLOOKUP($F875, 'RAW EDITED All Years'!$A$2:$G$2826, 6, FALSE))</f>
        <v>SMK3</v>
      </c>
      <c r="I875" s="154" t="str">
        <f>IF(EXACT($F875, ""), "", VLOOKUP($F875, 'RAW EDITED All Years'!$A$2:$G$2826, 7, FALSE))</f>
        <v>jasa pelatihan dan konsultasi K3</v>
      </c>
      <c r="J875" s="110"/>
      <c r="K875" s="110"/>
      <c r="L875" s="63" t="s">
        <v>14275</v>
      </c>
      <c r="N875" s="31">
        <f t="shared" si="30"/>
        <v>123000000000872</v>
      </c>
      <c r="O87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141000000000004::bigint); </v>
      </c>
      <c r="R875" s="33"/>
    </row>
    <row r="876" spans="1:18">
      <c r="A876" s="23" t="str">
        <f>IF(COUNTIF( $D$4:$D$4953, $D876 ) = 1, "", "Duplicated")</f>
        <v/>
      </c>
      <c r="B876" s="22" t="s">
        <v>23853</v>
      </c>
      <c r="C876" s="107">
        <v>141000000000004</v>
      </c>
      <c r="D876" s="108" t="str">
        <f>IF(EXACT($C876, ""), B876, CONCATENATE(VLOOKUP($C876, 'REF - InstitutionType'!$B$4:$E$103, 3, FALSE), IF(EXACT(VLOOKUP($C876, 'REF - InstitutionType'!$B$4:$E$103, 3, FALSE), ""), "", " "), $B876, "", VLOOKUP($C876, 'REF - InstitutionType'!$B$4:$E$103, 4, FALSE), IF(EXACT($E876, ""), "", " [a.k.a : "&amp;$E876&amp;"]")))</f>
        <v>PT. Limadaya Multi Cipta</v>
      </c>
      <c r="E876" s="109"/>
      <c r="F876" s="63" t="s">
        <v>18223</v>
      </c>
      <c r="G876" s="154" t="str">
        <f>IF(EXACT($F876, ""), "", VLOOKUP($F876, 'RAW EDITED All Years'!$A$2:$G$2826, 5, FALSE))</f>
        <v>Supplier</v>
      </c>
      <c r="H876" s="154" t="str">
        <f>IF(EXACT($F876, ""), "", VLOOKUP($F876, 'RAW EDITED All Years'!$A$2:$G$2826, 6, FALSE))</f>
        <v>K3 Equipment</v>
      </c>
      <c r="I876" s="154" t="str">
        <f>IF(EXACT($F876, ""), "", VLOOKUP($F876, 'RAW EDITED All Years'!$A$2:$G$2826, 7, FALSE))</f>
        <v>APAR, Refill APAR</v>
      </c>
      <c r="J876" s="110"/>
      <c r="K876" s="110"/>
      <c r="L876" s="63" t="s">
        <v>14275</v>
      </c>
      <c r="N876" s="31">
        <f t="shared" si="30"/>
        <v>123000000000873</v>
      </c>
      <c r="O87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141000000000004::bigint); </v>
      </c>
      <c r="R876" s="33"/>
    </row>
    <row r="877" spans="1:18">
      <c r="A877" s="23" t="str">
        <f>IF(COUNTIF( $D$4:$D$4953, $D877 ) = 1, "", "Duplicated")</f>
        <v/>
      </c>
      <c r="B877" s="22" t="s">
        <v>451</v>
      </c>
      <c r="C877" s="107">
        <v>141000000000005</v>
      </c>
      <c r="D877" s="108" t="str">
        <f>IF(EXACT($C877, ""), B877, CONCATENATE(VLOOKUP($C877, 'REF - InstitutionType'!$B$4:$E$103, 3, FALSE), IF(EXACT(VLOOKUP($C877, 'REF - InstitutionType'!$B$4:$E$103, 3, FALSE), ""), "", " "), $B877, "", VLOOKUP($C877, 'REF - InstitutionType'!$B$4:$E$103, 4, FALSE), IF(EXACT($E877, ""), "", " [a.k.a : "&amp;$E877&amp;"]")))</f>
        <v>PT. Link Net, Tbk</v>
      </c>
      <c r="E877" s="109"/>
      <c r="F877" s="63" t="s">
        <v>4294</v>
      </c>
      <c r="G877" s="154" t="str">
        <f>IF(EXACT($F877, ""), "", VLOOKUP($F877, 'RAW EDITED All Years'!$A$2:$G$2826, 5, FALSE))</f>
        <v>Supplier</v>
      </c>
      <c r="H877" s="154" t="str">
        <f>IF(EXACT($F877, ""), "", VLOOKUP($F877, 'RAW EDITED All Years'!$A$2:$G$2826, 6, FALSE))</f>
        <v>Overhead</v>
      </c>
      <c r="I877" s="154" t="str">
        <f>IF(EXACT($F877, ""), "", VLOOKUP($F877, 'RAW EDITED All Years'!$A$2:$G$2826, 7, FALSE))</f>
        <v>Pass Without Comment</v>
      </c>
      <c r="J877" s="110"/>
      <c r="K877" s="110"/>
      <c r="L877" s="63" t="s">
        <v>14275</v>
      </c>
      <c r="N877" s="31">
        <f t="shared" si="30"/>
        <v>123000000000874</v>
      </c>
      <c r="O87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877" s="33"/>
    </row>
    <row r="878" spans="1:18">
      <c r="A878" s="23" t="str">
        <f>IF(COUNTIF( $D$4:$D$4953, $D878 ) = 1, "", "Duplicated")</f>
        <v/>
      </c>
      <c r="B878" s="22" t="s">
        <v>6562</v>
      </c>
      <c r="C878" s="107">
        <v>141000000000004</v>
      </c>
      <c r="D878" s="108" t="str">
        <f>IF(EXACT($C878, ""), B878, CONCATENATE(VLOOKUP($C878, 'REF - InstitutionType'!$B$4:$E$103, 3, FALSE), IF(EXACT(VLOOKUP($C878, 'REF - InstitutionType'!$B$4:$E$103, 3, FALSE), ""), "", " "), $B878, "", VLOOKUP($C878, 'REF - InstitutionType'!$B$4:$E$103, 4, FALSE), IF(EXACT($E878, ""), "", " [a.k.a : "&amp;$E878&amp;"]")))</f>
        <v>PT. Lintang Mas Jaya Abadi</v>
      </c>
      <c r="E878" s="109"/>
      <c r="F878" s="63" t="s">
        <v>6563</v>
      </c>
      <c r="G878" s="154" t="str">
        <f>IF(EXACT($F878, ""), "", VLOOKUP($F878, 'RAW EDITED All Years'!$A$2:$G$2826, 5, FALSE))</f>
        <v>Transportation</v>
      </c>
      <c r="H878" s="154" t="str">
        <f>IF(EXACT($F878, ""), "", VLOOKUP($F878, 'RAW EDITED All Years'!$A$2:$G$2826, 6, FALSE))</f>
        <v>Trucking</v>
      </c>
      <c r="I878" s="154" t="str">
        <f>IF(EXACT($F878, ""), "", VLOOKUP($F878, 'RAW EDITED All Years'!$A$2:$G$2826, 7, FALSE))</f>
        <v>Transporter</v>
      </c>
      <c r="J878" s="110"/>
      <c r="K878" s="110"/>
      <c r="L878" s="63" t="s">
        <v>14275</v>
      </c>
      <c r="N878" s="31">
        <f t="shared" si="30"/>
        <v>123000000000875</v>
      </c>
      <c r="O87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141000000000004::bigint); </v>
      </c>
      <c r="R878" s="33"/>
    </row>
    <row r="879" spans="1:18">
      <c r="A879" s="23" t="str">
        <f>IF(COUNTIF( $D$4:$D$4953, $D879 ) = 1, "", "Duplicated")</f>
        <v/>
      </c>
      <c r="B879" s="22" t="s">
        <v>12579</v>
      </c>
      <c r="C879" s="107">
        <v>141000000000004</v>
      </c>
      <c r="D879" s="108" t="str">
        <f>IF(EXACT($C879, ""), B879, CONCATENATE(VLOOKUP($C879, 'REF - InstitutionType'!$B$4:$E$103, 3, FALSE), IF(EXACT(VLOOKUP($C879, 'REF - InstitutionType'!$B$4:$E$103, 3, FALSE), ""), "", " "), $B879, "", VLOOKUP($C879, 'REF - InstitutionType'!$B$4:$E$103, 4, FALSE), IF(EXACT($E879, ""), "", " [a.k.a : "&amp;$E879&amp;"]")))</f>
        <v>PT. Lintas Abadi Sejahtera</v>
      </c>
      <c r="E879" s="109"/>
      <c r="F879" s="63" t="s">
        <v>12580</v>
      </c>
      <c r="G879" s="154" t="str">
        <f>IF(EXACT($F879, ""), "", VLOOKUP($F879, 'RAW EDITED All Years'!$A$2:$G$2826, 5, FALSE))</f>
        <v>Transportation</v>
      </c>
      <c r="H879" s="154" t="str">
        <f>IF(EXACT($F879, ""), "", VLOOKUP($F879, 'RAW EDITED All Years'!$A$2:$G$2826, 6, FALSE))</f>
        <v>Trucking</v>
      </c>
      <c r="I879" s="154" t="str">
        <f>IF(EXACT($F879, ""), "", VLOOKUP($F879, 'RAW EDITED All Years'!$A$2:$G$2826, 7, FALSE))</f>
        <v>Ekspedisi Pengiriman Kalimantan</v>
      </c>
      <c r="J879" s="110"/>
      <c r="K879" s="110"/>
      <c r="L879" s="63" t="s">
        <v>14275</v>
      </c>
      <c r="N879" s="31">
        <f t="shared" si="30"/>
        <v>123000000000876</v>
      </c>
      <c r="O87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141000000000004::bigint); </v>
      </c>
      <c r="R879" s="33"/>
    </row>
    <row r="880" spans="1:18">
      <c r="A880" s="23" t="str">
        <f>IF(COUNTIF( $D$4:$D$4953, $D880 ) = 1, "", "Duplicated")</f>
        <v/>
      </c>
      <c r="B880" s="22" t="s">
        <v>9691</v>
      </c>
      <c r="C880" s="107">
        <v>141000000000004</v>
      </c>
      <c r="D880" s="108" t="str">
        <f>IF(EXACT($C880, ""), B880, CONCATENATE(VLOOKUP($C880, 'REF - InstitutionType'!$B$4:$E$103, 3, FALSE), IF(EXACT(VLOOKUP($C880, 'REF - InstitutionType'!$B$4:$E$103, 3, FALSE), ""), "", " "), $B880, "", VLOOKUP($C880, 'REF - InstitutionType'!$B$4:$E$103, 4, FALSE), IF(EXACT($E880, ""), "", " [a.k.a : "&amp;$E880&amp;"]")))</f>
        <v>PT. Lintas Alam Persada</v>
      </c>
      <c r="E880" s="109"/>
      <c r="F880" s="63" t="s">
        <v>9692</v>
      </c>
      <c r="G880" s="154" t="str">
        <f>IF(EXACT($F880, ""), "", VLOOKUP($F880, 'RAW EDITED All Years'!$A$2:$G$2826, 5, FALSE))</f>
        <v>Transportation</v>
      </c>
      <c r="H880" s="154" t="str">
        <f>IF(EXACT($F880, ""), "", VLOOKUP($F880, 'RAW EDITED All Years'!$A$2:$G$2826, 6, FALSE))</f>
        <v>Trucking</v>
      </c>
      <c r="I880" s="154" t="str">
        <f>IF(EXACT($F880, ""), "", VLOOKUP($F880, 'RAW EDITED All Years'!$A$2:$G$2826, 7, FALSE))</f>
        <v>Ekspedisi Trucking</v>
      </c>
      <c r="J880" s="110"/>
      <c r="K880" s="110"/>
      <c r="L880" s="63" t="s">
        <v>14275</v>
      </c>
      <c r="N880" s="31">
        <f t="shared" si="30"/>
        <v>123000000000877</v>
      </c>
      <c r="O88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141000000000004::bigint); </v>
      </c>
      <c r="R880" s="33"/>
    </row>
    <row r="881" spans="1:18">
      <c r="A881" s="23" t="str">
        <f>IF(COUNTIF( $D$4:$D$4953, $D881 ) = 1, "", "Duplicated")</f>
        <v/>
      </c>
      <c r="B881" s="22" t="s">
        <v>30077</v>
      </c>
      <c r="C881" s="107">
        <v>141000000000004</v>
      </c>
      <c r="D881" s="108" t="str">
        <f>IF(EXACT($C881, ""), B881, CONCATENATE(VLOOKUP($C881, 'REF - InstitutionType'!$B$4:$E$103, 3, FALSE), IF(EXACT(VLOOKUP($C881, 'REF - InstitutionType'!$B$4:$E$103, 3, FALSE), ""), "", " "), $B881, "", VLOOKUP($C881, 'REF - InstitutionType'!$B$4:$E$103, 4, FALSE), IF(EXACT($E881, ""), "", " [a.k.a : "&amp;$E881&amp;"]")))</f>
        <v>PT. Lintas Cakra Cipta</v>
      </c>
      <c r="E881" s="109"/>
      <c r="F881" s="63" t="s">
        <v>30760</v>
      </c>
      <c r="G881" s="154" t="str">
        <f>IF(EXACT($F881, ""), "", VLOOKUP($F881, 'RAW EDITED All Years'!$A$2:$G$2826, 5, FALSE))</f>
        <v>Transportation</v>
      </c>
      <c r="H881" s="154" t="str">
        <f>IF(EXACT($F881, ""), "", VLOOKUP($F881, 'RAW EDITED All Years'!$A$2:$G$2826, 6, FALSE))</f>
        <v>Alat Berat</v>
      </c>
      <c r="I881" s="154" t="str">
        <f>IF(EXACT($F881, ""), "", VLOOKUP($F881, 'RAW EDITED All Years'!$A$2:$G$2826, 7, FALSE))</f>
        <v>SEWA CRANE BANDUNG</v>
      </c>
      <c r="J881" s="110"/>
      <c r="K881" s="110"/>
      <c r="L881" s="63" t="s">
        <v>14275</v>
      </c>
      <c r="N881" s="31">
        <f t="shared" si="30"/>
        <v>123000000000878</v>
      </c>
      <c r="O88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141000000000004::bigint); </v>
      </c>
      <c r="R881" s="33"/>
    </row>
    <row r="882" spans="1:18">
      <c r="A882" s="23" t="str">
        <f>IF(COUNTIF( $D$4:$D$4953, $D882 ) = 1, "", "Duplicated")</f>
        <v/>
      </c>
      <c r="B882" s="22" t="s">
        <v>11427</v>
      </c>
      <c r="C882" s="107">
        <v>141000000000004</v>
      </c>
      <c r="D882" s="108" t="str">
        <f>IF(EXACT($C882, ""), B882, CONCATENATE(VLOOKUP($C882, 'REF - InstitutionType'!$B$4:$E$103, 3, FALSE), IF(EXACT(VLOOKUP($C882, 'REF - InstitutionType'!$B$4:$E$103, 3, FALSE), ""), "", " "), $B882, "", VLOOKUP($C882, 'REF - InstitutionType'!$B$4:$E$103, 4, FALSE), IF(EXACT($E882, ""), "", " [a.k.a : "&amp;$E882&amp;"]")))</f>
        <v>PT. Lintas Media Solution</v>
      </c>
      <c r="E882" s="109"/>
      <c r="F882" s="63" t="s">
        <v>11428</v>
      </c>
      <c r="G882" s="154" t="str">
        <f>IF(EXACT($F882, ""), "", VLOOKUP($F882, 'RAW EDITED All Years'!$A$2:$G$2826, 5, FALSE))</f>
        <v>Rental</v>
      </c>
      <c r="H882" s="154" t="str">
        <f>IF(EXACT($F882, ""), "", VLOOKUP($F882, 'RAW EDITED All Years'!$A$2:$G$2826, 6, FALSE))</f>
        <v>Alat, Mesin dan suku cadang</v>
      </c>
      <c r="I882" s="154" t="str">
        <f>IF(EXACT($F882, ""), "", VLOOKUP($F882, 'RAW EDITED All Years'!$A$2:$G$2826, 7, FALSE))</f>
        <v xml:space="preserve">Rental Laptop </v>
      </c>
      <c r="J882" s="110"/>
      <c r="K882" s="110"/>
      <c r="L882" s="63" t="s">
        <v>14275</v>
      </c>
      <c r="N882" s="31">
        <f t="shared" si="30"/>
        <v>123000000000879</v>
      </c>
      <c r="O88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141000000000004::bigint); </v>
      </c>
      <c r="R882" s="33"/>
    </row>
    <row r="883" spans="1:18">
      <c r="A883" s="23" t="str">
        <f>IF(COUNTIF( $D$4:$D$4953, $D883 ) = 1, "", "Duplicated")</f>
        <v/>
      </c>
      <c r="B883" s="22" t="s">
        <v>23884</v>
      </c>
      <c r="C883" s="107">
        <v>141000000000004</v>
      </c>
      <c r="D883" s="108" t="str">
        <f>IF(EXACT($C883, ""), B883, CONCATENATE(VLOOKUP($C883, 'REF - InstitutionType'!$B$4:$E$103, 3, FALSE), IF(EXACT(VLOOKUP($C883, 'REF - InstitutionType'!$B$4:$E$103, 3, FALSE), ""), "", " "), $B883, "", VLOOKUP($C883, 'REF - InstitutionType'!$B$4:$E$103, 4, FALSE), IF(EXACT($E883, ""), "", " [a.k.a : "&amp;$E883&amp;"]")))</f>
        <v>PT. Lintas Sekawan Mandiri</v>
      </c>
      <c r="E883" s="109"/>
      <c r="F883" s="63" t="s">
        <v>18224</v>
      </c>
      <c r="G883" s="154" t="str">
        <f>IF(EXACT($F883, ""), "", VLOOKUP($F883, 'RAW EDITED All Years'!$A$2:$G$2826, 5, FALSE))</f>
        <v>Freight Forwarder</v>
      </c>
      <c r="H883" s="154" t="str">
        <f>IF(EXACT($F883, ""), "", VLOOKUP($F883, 'RAW EDITED All Years'!$A$2:$G$2826, 6, FALSE))</f>
        <v>Freight Forwarder</v>
      </c>
      <c r="I883" s="154" t="str">
        <f>IF(EXACT($F883, ""), "", VLOOKUP($F883, 'RAW EDITED All Years'!$A$2:$G$2826, 7, FALSE))</f>
        <v>Akan dipakai untuk pengiriman material Batam ke Jakarta</v>
      </c>
      <c r="J883" s="110"/>
      <c r="K883" s="110"/>
      <c r="L883" s="63" t="s">
        <v>14275</v>
      </c>
      <c r="N883" s="31">
        <f t="shared" si="30"/>
        <v>123000000000880</v>
      </c>
      <c r="O88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141000000000004::bigint); </v>
      </c>
      <c r="R883" s="33"/>
    </row>
    <row r="884" spans="1:18">
      <c r="A884" s="23" t="str">
        <f>IF(COUNTIF( $D$4:$D$4953, $D884 ) = 1, "", "Duplicated")</f>
        <v/>
      </c>
      <c r="B884" s="22" t="s">
        <v>30078</v>
      </c>
      <c r="C884" s="107">
        <v>141000000000004</v>
      </c>
      <c r="D884" s="108" t="str">
        <f>IF(EXACT($C884, ""), B884, CONCATENATE(VLOOKUP($C884, 'REF - InstitutionType'!$B$4:$E$103, 3, FALSE), IF(EXACT(VLOOKUP($C884, 'REF - InstitutionType'!$B$4:$E$103, 3, FALSE), ""), "", " "), $B884, "", VLOOKUP($C884, 'REF - InstitutionType'!$B$4:$E$103, 4, FALSE), IF(EXACT($E884, ""), "", " [a.k.a : "&amp;$E884&amp;"]")))</f>
        <v>PT. Lion Express</v>
      </c>
      <c r="E884" s="109"/>
      <c r="F884" s="63" t="s">
        <v>11023</v>
      </c>
      <c r="G884" s="154" t="str">
        <f>IF(EXACT($F884, ""), "", VLOOKUP($F884, 'RAW EDITED All Years'!$A$2:$G$2826, 5, FALSE))</f>
        <v>Supplier Others</v>
      </c>
      <c r="H884" s="154" t="str">
        <f>IF(EXACT($F884, ""), "", VLOOKUP($F884, 'RAW EDITED All Years'!$A$2:$G$2826, 6, FALSE))</f>
        <v>Trucking</v>
      </c>
      <c r="I884" s="154" t="str">
        <f>IF(EXACT($F884, ""), "", VLOOKUP($F884, 'RAW EDITED All Years'!$A$2:$G$2826, 7, FALSE))</f>
        <v>Agen Pengiriman Barang</v>
      </c>
      <c r="J884" s="110"/>
      <c r="K884" s="110"/>
      <c r="L884" s="63" t="s">
        <v>14275</v>
      </c>
      <c r="N884" s="31">
        <f t="shared" si="30"/>
        <v>123000000000881</v>
      </c>
      <c r="O88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141000000000004::bigint); </v>
      </c>
      <c r="R884" s="33"/>
    </row>
    <row r="885" spans="1:18">
      <c r="A885" s="23" t="str">
        <f>IF(COUNTIF( $D$4:$D$4953, $D885 ) = 1, "", "Duplicated")</f>
        <v/>
      </c>
      <c r="B885" s="22" t="s">
        <v>30081</v>
      </c>
      <c r="C885" s="107">
        <v>141000000000005</v>
      </c>
      <c r="D885" s="108" t="str">
        <f>IF(EXACT($C885, ""), B885, CONCATENATE(VLOOKUP($C885, 'REF - InstitutionType'!$B$4:$E$103, 3, FALSE), IF(EXACT(VLOOKUP($C885, 'REF - InstitutionType'!$B$4:$E$103, 3, FALSE), ""), "", " "), $B885, "", VLOOKUP($C885, 'REF - InstitutionType'!$B$4:$E$103, 4, FALSE), IF(EXACT($E885, ""), "", " [a.k.a : "&amp;$E885&amp;"]")))</f>
        <v>PT. Lionmesh Prima, Tbk</v>
      </c>
      <c r="E885" s="109"/>
      <c r="F885" s="63" t="s">
        <v>10785</v>
      </c>
      <c r="G885" s="154" t="str">
        <f>IF(EXACT($F885, ""), "", VLOOKUP($F885, 'RAW EDITED All Years'!$A$2:$G$2826, 5, FALSE))</f>
        <v>Supplier</v>
      </c>
      <c r="H885" s="154" t="str">
        <f>IF(EXACT($F885, ""), "", VLOOKUP($F885, 'RAW EDITED All Years'!$A$2:$G$2826, 6, FALSE))</f>
        <v>Pagar BRC</v>
      </c>
      <c r="I885" s="154" t="str">
        <f>IF(EXACT($F885, ""), "", VLOOKUP($F885, 'RAW EDITED All Years'!$A$2:$G$2826, 7, FALSE))</f>
        <v>Spplier Pagar BRC (Pabrikan)</v>
      </c>
      <c r="J885" s="110"/>
      <c r="K885" s="110"/>
      <c r="L885" s="63" t="s">
        <v>14275</v>
      </c>
      <c r="N885" s="31">
        <f t="shared" si="30"/>
        <v>123000000000882</v>
      </c>
      <c r="O88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141000000000005::bigint); </v>
      </c>
      <c r="R885" s="33"/>
    </row>
    <row r="886" spans="1:18">
      <c r="A886" s="23" t="str">
        <f>IF(COUNTIF( $D$4:$D$4953, $D886 ) = 1, "", "Duplicated")</f>
        <v/>
      </c>
      <c r="B886" s="22" t="s">
        <v>12662</v>
      </c>
      <c r="C886" s="107">
        <v>141000000000004</v>
      </c>
      <c r="D886" s="108" t="str">
        <f>IF(EXACT($C886, ""), B886, CONCATENATE(VLOOKUP($C886, 'REF - InstitutionType'!$B$4:$E$103, 3, FALSE), IF(EXACT(VLOOKUP($C886, 'REF - InstitutionType'!$B$4:$E$103, 3, FALSE), ""), "", " "), $B886, "", VLOOKUP($C886, 'REF - InstitutionType'!$B$4:$E$103, 4, FALSE), IF(EXACT($E886, ""), "", " [a.k.a : "&amp;$E886&amp;"]")))</f>
        <v>PT. Lotus SG Lestari</v>
      </c>
      <c r="E886" s="109"/>
      <c r="F886" s="63" t="s">
        <v>12663</v>
      </c>
      <c r="G886" s="154" t="str">
        <f>IF(EXACT($F886, ""), "", VLOOKUP($F886, 'RAW EDITED All Years'!$A$2:$G$2826, 5, FALSE))</f>
        <v>Supplier Others</v>
      </c>
      <c r="H886" s="154" t="str">
        <f>IF(EXACT($F886, ""), "", VLOOKUP($F886, 'RAW EDITED All Years'!$A$2:$G$2826, 6, FALSE))</f>
        <v>Tools</v>
      </c>
      <c r="I886" s="154" t="str">
        <f>IF(EXACT($F886, ""), "", VLOOKUP($F886, 'RAW EDITED All Years'!$A$2:$G$2826, 7, FALSE))</f>
        <v>Supplier</v>
      </c>
      <c r="J886" s="110"/>
      <c r="K886" s="110"/>
      <c r="L886" s="63" t="s">
        <v>14275</v>
      </c>
      <c r="N886" s="31">
        <f t="shared" si="30"/>
        <v>123000000000883</v>
      </c>
      <c r="O88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141000000000004::bigint); </v>
      </c>
      <c r="R886" s="33"/>
    </row>
    <row r="887" spans="1:18">
      <c r="A887" s="23" t="str">
        <f>IF(COUNTIF( $D$4:$D$4953, $D887 ) = 1, "", "Duplicated")</f>
        <v/>
      </c>
      <c r="B887" s="22" t="s">
        <v>6847</v>
      </c>
      <c r="C887" s="107">
        <v>141000000000004</v>
      </c>
      <c r="D887" s="108" t="str">
        <f>IF(EXACT($C887, ""), B887, CONCATENATE(VLOOKUP($C887, 'REF - InstitutionType'!$B$4:$E$103, 3, FALSE), IF(EXACT(VLOOKUP($C887, 'REF - InstitutionType'!$B$4:$E$103, 3, FALSE), ""), "", " "), $B887, "", VLOOKUP($C887, 'REF - InstitutionType'!$B$4:$E$103, 4, FALSE), IF(EXACT($E887, ""), "", " [a.k.a : "&amp;$E887&amp;"]")))</f>
        <v>PT. LS Cable &amp; System Indonesia</v>
      </c>
      <c r="E887" s="109"/>
      <c r="F887" s="63" t="s">
        <v>6848</v>
      </c>
      <c r="G887" s="154" t="str">
        <f>IF(EXACT($F887, ""), "", VLOOKUP($F887, 'RAW EDITED All Years'!$A$2:$G$2826, 5, FALSE))</f>
        <v>Supplier Matrial OSP</v>
      </c>
      <c r="H887" s="154" t="str">
        <f>IF(EXACT($F887, ""), "", VLOOKUP($F887, 'RAW EDITED All Years'!$A$2:$G$2826, 6, FALSE))</f>
        <v>General</v>
      </c>
      <c r="I887" s="154" t="str">
        <f>IF(EXACT($F887, ""), "", VLOOKUP($F887, 'RAW EDITED All Years'!$A$2:$G$2826, 7, FALSE))</f>
        <v>Pipa HDPE untuk material Project Cikarang &amp; Tasikmalaya</v>
      </c>
      <c r="J887" s="110"/>
      <c r="K887" s="110"/>
      <c r="L887" s="63" t="s">
        <v>14275</v>
      </c>
      <c r="N887" s="31">
        <f t="shared" si="30"/>
        <v>123000000000884</v>
      </c>
      <c r="O88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141000000000004::bigint); </v>
      </c>
      <c r="R887" s="33"/>
    </row>
    <row r="888" spans="1:18">
      <c r="A888" s="23" t="str">
        <f>IF(COUNTIF( $D$4:$D$4953, $D888 ) = 1, "", "Duplicated")</f>
        <v/>
      </c>
      <c r="B888" s="22" t="s">
        <v>30498</v>
      </c>
      <c r="C888" s="107">
        <v>141000000000004</v>
      </c>
      <c r="D888" s="108" t="str">
        <f>IF(EXACT($C888, ""), B888, CONCATENATE(VLOOKUP($C888, 'REF - InstitutionType'!$B$4:$E$103, 3, FALSE), IF(EXACT(VLOOKUP($C888, 'REF - InstitutionType'!$B$4:$E$103, 3, FALSE), ""), "", " "), $B888, "", VLOOKUP($C888, 'REF - InstitutionType'!$B$4:$E$103, 4, FALSE), IF(EXACT($E888, ""), "", " [a.k.a : "&amp;$E888&amp;"]")))</f>
        <v>PT. Macika Indosarana Transpor</v>
      </c>
      <c r="E888" s="109"/>
      <c r="F888" s="63" t="s">
        <v>16499</v>
      </c>
      <c r="G888" s="154" t="str">
        <f>IF(EXACT($F888, ""), "", VLOOKUP($F888, 'RAW EDITED All Years'!$A$2:$G$2826, 5, FALSE))</f>
        <v>Transportation</v>
      </c>
      <c r="H888" s="154" t="str">
        <f>IF(EXACT($F888, ""), "", VLOOKUP($F888, 'RAW EDITED All Years'!$A$2:$G$2826, 6, FALSE))</f>
        <v>mobil</v>
      </c>
      <c r="I888" s="154" t="str">
        <f>IF(EXACT($F888, ""), "", VLOOKUP($F888, 'RAW EDITED All Years'!$A$2:$G$2826,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8" s="110"/>
      <c r="K888" s="110"/>
      <c r="L888" s="63" t="s">
        <v>14275</v>
      </c>
      <c r="N888" s="31">
        <f t="shared" si="30"/>
        <v>123000000000885</v>
      </c>
      <c r="O88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141000000000004::bigint); </v>
      </c>
      <c r="R888" s="33"/>
    </row>
    <row r="889" spans="1:18">
      <c r="A889" s="23" t="str">
        <f>IF(COUNTIF( $D$4:$D$4953, $D889 ) = 1, "", "Duplicated")</f>
        <v/>
      </c>
      <c r="B889" s="22" t="s">
        <v>30499</v>
      </c>
      <c r="C889" s="107">
        <v>141000000000004</v>
      </c>
      <c r="D889" s="108" t="str">
        <f>IF(EXACT($C889, ""), B889, CONCATENATE(VLOOKUP($C889, 'REF - InstitutionType'!$B$4:$E$103, 3, FALSE), IF(EXACT(VLOOKUP($C889, 'REF - InstitutionType'!$B$4:$E$103, 3, FALSE), ""), "", " "), $B889, "", VLOOKUP($C889, 'REF - InstitutionType'!$B$4:$E$103, 4, FALSE), IF(EXACT($E889, ""), "", " [a.k.a : "&amp;$E889&amp;"]")))</f>
        <v>PT. Mafati Inovasi Teknologi Jaya</v>
      </c>
      <c r="E889" s="109"/>
      <c r="F889" s="63" t="s">
        <v>12502</v>
      </c>
      <c r="G889" s="154" t="str">
        <f>IF(EXACT($F889, ""), "", VLOOKUP($F889, 'RAW EDITED All Years'!$A$2:$G$2826, 5, FALSE))</f>
        <v>Supplier Others</v>
      </c>
      <c r="H889" s="154" t="str">
        <f>IF(EXACT($F889, ""), "", VLOOKUP($F889, 'RAW EDITED All Years'!$A$2:$G$2826, 6, FALSE))</f>
        <v>Oli, Grease</v>
      </c>
      <c r="I889" s="154" t="str">
        <f>IF(EXACT($F889, ""), "", VLOOKUP($F889, 'RAW EDITED All Years'!$A$2:$G$2826, 7, FALSE))</f>
        <v>Supplier Oli</v>
      </c>
      <c r="J889" s="110"/>
      <c r="K889" s="110"/>
      <c r="L889" s="63" t="s">
        <v>14275</v>
      </c>
      <c r="N889" s="31">
        <f t="shared" si="30"/>
        <v>123000000000886</v>
      </c>
      <c r="O88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141000000000004::bigint); </v>
      </c>
      <c r="R889" s="33"/>
    </row>
    <row r="890" spans="1:18">
      <c r="A890" s="23" t="str">
        <f>IF(COUNTIF( $D$4:$D$4953, $D890 ) = 1, "", "Duplicated")</f>
        <v/>
      </c>
      <c r="B890" s="22" t="s">
        <v>30500</v>
      </c>
      <c r="C890" s="107">
        <v>141000000000004</v>
      </c>
      <c r="D890" s="108" t="str">
        <f>IF(EXACT($C890, ""), B890, CONCATENATE(VLOOKUP($C890, 'REF - InstitutionType'!$B$4:$E$103, 3, FALSE), IF(EXACT(VLOOKUP($C890, 'REF - InstitutionType'!$B$4:$E$103, 3, FALSE), ""), "", " "), $B890, "", VLOOKUP($C890, 'REF - InstitutionType'!$B$4:$E$103, 4, FALSE), IF(EXACT($E890, ""), "", " [a.k.a : "&amp;$E890&amp;"]")))</f>
        <v>PT. Magnate Premier</v>
      </c>
      <c r="E890" s="109"/>
      <c r="F890" s="63" t="s">
        <v>4374</v>
      </c>
      <c r="G890" s="154" t="str">
        <f>IF(EXACT($F890, ""), "", VLOOKUP($F890, 'RAW EDITED All Years'!$A$2:$G$2826, 5, FALSE))</f>
        <v>Mandor/Subcon</v>
      </c>
      <c r="H890" s="154" t="str">
        <f>IF(EXACT($F890, ""), "", VLOOKUP($F890, 'RAW EDITED All Years'!$A$2:$G$2826, 6, FALSE))</f>
        <v>Mandor Civil</v>
      </c>
      <c r="I890" s="154" t="str">
        <f>IF(EXACT($F890, ""), "", VLOOKUP($F890, 'RAW EDITED All Years'!$A$2:$G$2826, 7, FALSE))</f>
        <v>Pass Without Comment</v>
      </c>
      <c r="J890" s="110"/>
      <c r="K890" s="110"/>
      <c r="L890" s="63" t="s">
        <v>14275</v>
      </c>
      <c r="N890" s="31">
        <f t="shared" si="30"/>
        <v>123000000000887</v>
      </c>
      <c r="O89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141000000000004::bigint); </v>
      </c>
      <c r="R890" s="33"/>
    </row>
    <row r="891" spans="1:18">
      <c r="A891" s="23" t="str">
        <f>IF(COUNTIF( $D$4:$D$4953, $D891 ) = 1, "", "Duplicated")</f>
        <v/>
      </c>
      <c r="B891" s="22" t="s">
        <v>30501</v>
      </c>
      <c r="C891" s="107">
        <v>141000000000004</v>
      </c>
      <c r="D891" s="108" t="str">
        <f>IF(EXACT($C891, ""), B891, CONCATENATE(VLOOKUP($C891, 'REF - InstitutionType'!$B$4:$E$103, 3, FALSE), IF(EXACT(VLOOKUP($C891, 'REF - InstitutionType'!$B$4:$E$103, 3, FALSE), ""), "", " "), $B891, "", VLOOKUP($C891, 'REF - InstitutionType'!$B$4:$E$103, 4, FALSE), IF(EXACT($E891, ""), "", " [a.k.a : "&amp;$E891&amp;"]")))</f>
        <v>PT. Mahesa Seluler Raya</v>
      </c>
      <c r="E891" s="109"/>
      <c r="F891" s="63" t="s">
        <v>752</v>
      </c>
      <c r="G891" s="154" t="str">
        <f>IF(EXACT($F891, ""), "", VLOOKUP($F891, 'RAW EDITED All Years'!$A$2:$G$2826, 5, FALSE))</f>
        <v>""</v>
      </c>
      <c r="H891" s="154">
        <f>IF(EXACT($F891, ""), "", VLOOKUP($F891, 'RAW EDITED All Years'!$A$2:$G$2826, 6, FALSE))</f>
        <v>0</v>
      </c>
      <c r="I891" s="154" t="str">
        <f>IF(EXACT($F891, ""), "", VLOOKUP($F891, 'RAW EDITED All Years'!$A$2:$G$2826, 7, FALSE))</f>
        <v>Pass Without Comment</v>
      </c>
      <c r="J891" s="110"/>
      <c r="K891" s="110"/>
      <c r="L891" s="63" t="s">
        <v>14275</v>
      </c>
      <c r="N891" s="31">
        <f t="shared" si="30"/>
        <v>123000000000888</v>
      </c>
      <c r="O89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141000000000004::bigint); </v>
      </c>
      <c r="R891" s="33"/>
    </row>
    <row r="892" spans="1:18">
      <c r="A892" s="23" t="str">
        <f>IF(COUNTIF( $D$4:$D$4953, $D892 ) = 1, "", "Duplicated")</f>
        <v/>
      </c>
      <c r="B892" s="22" t="s">
        <v>6553</v>
      </c>
      <c r="C892" s="107">
        <v>141000000000004</v>
      </c>
      <c r="D892" s="108" t="str">
        <f>IF(EXACT($C892, ""), B892, CONCATENATE(VLOOKUP($C892, 'REF - InstitutionType'!$B$4:$E$103, 3, FALSE), IF(EXACT(VLOOKUP($C892, 'REF - InstitutionType'!$B$4:$E$103, 3, FALSE), ""), "", " "), $B892, "", VLOOKUP($C892, 'REF - InstitutionType'!$B$4:$E$103, 4, FALSE), IF(EXACT($E892, ""), "", " [a.k.a : "&amp;$E892&amp;"]")))</f>
        <v>PT. Maheswari Mulia Surya</v>
      </c>
      <c r="E892" s="109"/>
      <c r="F892" s="63" t="s">
        <v>6554</v>
      </c>
      <c r="G892" s="154" t="str">
        <f>IF(EXACT($F892, ""), "", VLOOKUP($F892, 'RAW EDITED All Years'!$A$2:$G$2826, 5, FALSE))</f>
        <v>Mandor/Subcon</v>
      </c>
      <c r="H892" s="154" t="str">
        <f>IF(EXACT($F892, ""), "", VLOOKUP($F892, 'RAW EDITED All Years'!$A$2:$G$2826, 6, FALSE))</f>
        <v>Tower CME</v>
      </c>
      <c r="I892" s="154" t="str">
        <f>IF(EXACT($F892, ""), "", VLOOKUP($F892, 'RAW EDITED All Years'!$A$2:$G$2826, 7, FALSE))</f>
        <v>Subkon utk pengerjaan camouflage</v>
      </c>
      <c r="J892" s="110"/>
      <c r="K892" s="110"/>
      <c r="L892" s="63" t="s">
        <v>14275</v>
      </c>
      <c r="N892" s="31">
        <f t="shared" si="30"/>
        <v>123000000000889</v>
      </c>
      <c r="O89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141000000000004::bigint); </v>
      </c>
      <c r="R892" s="33"/>
    </row>
    <row r="893" spans="1:18">
      <c r="A893" s="23" t="str">
        <f>IF(COUNTIF( $D$4:$D$4953, $D893 ) = 1, "", "Duplicated")</f>
        <v/>
      </c>
      <c r="B893" s="22" t="s">
        <v>12547</v>
      </c>
      <c r="C893" s="107">
        <v>141000000000004</v>
      </c>
      <c r="D893" s="108" t="str">
        <f>IF(EXACT($C893, ""), B893, CONCATENATE(VLOOKUP($C893, 'REF - InstitutionType'!$B$4:$E$103, 3, FALSE), IF(EXACT(VLOOKUP($C893, 'REF - InstitutionType'!$B$4:$E$103, 3, FALSE), ""), "", " "), $B893, "", VLOOKUP($C893, 'REF - InstitutionType'!$B$4:$E$103, 4, FALSE), IF(EXACT($E893, ""), "", " [a.k.a : "&amp;$E893&amp;"]")))</f>
        <v>PT. Mahkota Berlian Teknika Utama</v>
      </c>
      <c r="E893" s="109"/>
      <c r="F893" s="63" t="s">
        <v>12548</v>
      </c>
      <c r="G893" s="154" t="str">
        <f>IF(EXACT($F893, ""), "", VLOOKUP($F893, 'RAW EDITED All Years'!$A$2:$G$2826, 5, FALSE))</f>
        <v>Supplier Others</v>
      </c>
      <c r="H893" s="154" t="str">
        <f>IF(EXACT($F893, ""), "", VLOOKUP($F893, 'RAW EDITED All Years'!$A$2:$G$2826, 6, FALSE))</f>
        <v>Alat Uji Beton &amp; Kaibrasi</v>
      </c>
      <c r="I893" s="154" t="str">
        <f>IF(EXACT($F893, ""), "", VLOOKUP($F893, 'RAW EDITED All Years'!$A$2:$G$2826, 7, FALSE))</f>
        <v>Supplier Alat Uji Beton</v>
      </c>
      <c r="J893" s="110"/>
      <c r="K893" s="110"/>
      <c r="L893" s="63" t="s">
        <v>14275</v>
      </c>
      <c r="N893" s="31">
        <f t="shared" si="30"/>
        <v>123000000000890</v>
      </c>
      <c r="O89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141000000000004::bigint); </v>
      </c>
      <c r="R893" s="33"/>
    </row>
    <row r="894" spans="1:18">
      <c r="A894" s="23" t="str">
        <f>IF(COUNTIF( $D$4:$D$4953, $D894 ) = 1, "", "Duplicated")</f>
        <v/>
      </c>
      <c r="B894" s="22" t="s">
        <v>30497</v>
      </c>
      <c r="C894" s="107">
        <v>141000000000004</v>
      </c>
      <c r="D894" s="108" t="str">
        <f>IF(EXACT($C894, ""), B894, CONCATENATE(VLOOKUP($C894, 'REF - InstitutionType'!$B$4:$E$103, 3, FALSE), IF(EXACT(VLOOKUP($C894, 'REF - InstitutionType'!$B$4:$E$103, 3, FALSE), ""), "", " "), $B894, "", VLOOKUP($C894, 'REF - InstitutionType'!$B$4:$E$103, 4, FALSE), IF(EXACT($E894, ""), "", " [a.k.a : "&amp;$E894&amp;"]")))</f>
        <v>PT. Mahkota Logistik Indoraya</v>
      </c>
      <c r="E894" s="109"/>
      <c r="F894" s="63" t="s">
        <v>18233</v>
      </c>
      <c r="G894" s="154" t="str">
        <f>IF(EXACT($F894, ""), "", VLOOKUP($F894, 'RAW EDITED All Years'!$A$2:$G$2826, 5, FALSE))</f>
        <v>Transportation</v>
      </c>
      <c r="H894" s="154" t="str">
        <f>IF(EXACT($F894, ""), "", VLOOKUP($F894, 'RAW EDITED All Years'!$A$2:$G$2826, 6, FALSE))</f>
        <v>Trucking</v>
      </c>
      <c r="I894" s="154" t="str">
        <f>IF(EXACT($F894, ""), "", VLOOKUP($F894, 'RAW EDITED All Years'!$A$2:$G$2826, 7, FALSE))</f>
        <v>Transport dan PPJK</v>
      </c>
      <c r="J894" s="110"/>
      <c r="K894" s="110"/>
      <c r="L894" s="63" t="s">
        <v>14275</v>
      </c>
      <c r="N894" s="31">
        <f t="shared" si="30"/>
        <v>123000000000891</v>
      </c>
      <c r="O89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141000000000004::bigint); </v>
      </c>
      <c r="R894" s="33"/>
    </row>
    <row r="895" spans="1:18">
      <c r="A895" s="23" t="str">
        <f>IF(COUNTIF( $D$4:$D$4953, $D895 ) = 1, "", "Duplicated")</f>
        <v/>
      </c>
      <c r="B895" s="22" t="s">
        <v>24023</v>
      </c>
      <c r="C895" s="107">
        <v>141000000000004</v>
      </c>
      <c r="D895" s="108" t="str">
        <f>IF(EXACT($C895, ""), B895, CONCATENATE(VLOOKUP($C895, 'REF - InstitutionType'!$B$4:$E$103, 3, FALSE), IF(EXACT(VLOOKUP($C895, 'REF - InstitutionType'!$B$4:$E$103, 3, FALSE), ""), "", " "), $B895, "", VLOOKUP($C895, 'REF - InstitutionType'!$B$4:$E$103, 4, FALSE), IF(EXACT($E895, ""), "", " [a.k.a : "&amp;$E895&amp;"]")))</f>
        <v>PT. Majamakmur Suksesmandiri</v>
      </c>
      <c r="E895" s="109"/>
      <c r="F895" s="63" t="s">
        <v>18234</v>
      </c>
      <c r="G895" s="154" t="str">
        <f>IF(EXACT($F895, ""), "", VLOOKUP($F895, 'RAW EDITED All Years'!$A$2:$G$2826, 5, FALSE))</f>
        <v>Manufactur</v>
      </c>
      <c r="H895" s="154" t="str">
        <f>IF(EXACT($F895, ""), "", VLOOKUP($F895, 'RAW EDITED All Years'!$A$2:$G$2826, 6, FALSE))</f>
        <v>Atap Zincalume</v>
      </c>
      <c r="I895" s="154">
        <f>IF(EXACT($F895, ""), "", VLOOKUP($F895, 'RAW EDITED All Years'!$A$2:$G$2826, 7, FALSE))</f>
        <v>0</v>
      </c>
      <c r="J895" s="110"/>
      <c r="K895" s="110"/>
      <c r="L895" s="63" t="s">
        <v>14275</v>
      </c>
      <c r="N895" s="31">
        <f t="shared" si="30"/>
        <v>123000000000892</v>
      </c>
      <c r="O89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141000000000004::bigint); </v>
      </c>
      <c r="R895" s="33"/>
    </row>
    <row r="896" spans="1:18">
      <c r="A896" s="23" t="str">
        <f>IF(COUNTIF( $D$4:$D$4953, $D896 ) = 1, "", "Duplicated")</f>
        <v/>
      </c>
      <c r="B896" s="22" t="s">
        <v>3349</v>
      </c>
      <c r="C896" s="107">
        <v>141000000000004</v>
      </c>
      <c r="D896" s="108" t="str">
        <f>IF(EXACT($C896, ""), B896, CONCATENATE(VLOOKUP($C896, 'REF - InstitutionType'!$B$4:$E$103, 3, FALSE), IF(EXACT(VLOOKUP($C896, 'REF - InstitutionType'!$B$4:$E$103, 3, FALSE), ""), "", " "), $B896, "", VLOOKUP($C896, 'REF - InstitutionType'!$B$4:$E$103, 4, FALSE), IF(EXACT($E896, ""), "", " [a.k.a : "&amp;$E896&amp;"]")))</f>
        <v>PT. Majatera</v>
      </c>
      <c r="E896" s="109"/>
      <c r="F896" s="63" t="s">
        <v>3350</v>
      </c>
      <c r="G896" s="154" t="str">
        <f>IF(EXACT($F896, ""), "", VLOOKUP($F896, 'RAW EDITED All Years'!$A$2:$G$2826, 5, FALSE))</f>
        <v>Akli</v>
      </c>
      <c r="H896" s="154">
        <f>IF(EXACT($F896, ""), "", VLOOKUP($F896, 'RAW EDITED All Years'!$A$2:$G$2826, 6, FALSE))</f>
        <v>0</v>
      </c>
      <c r="I896" s="154" t="str">
        <f>IF(EXACT($F896, ""), "", VLOOKUP($F896, 'RAW EDITED All Years'!$A$2:$G$2826, 7, FALSE))</f>
        <v>Pass Without Comment</v>
      </c>
      <c r="J896" s="110"/>
      <c r="K896" s="110"/>
      <c r="L896" s="63" t="s">
        <v>14275</v>
      </c>
      <c r="N896" s="31">
        <f t="shared" si="30"/>
        <v>123000000000893</v>
      </c>
      <c r="O89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141000000000004::bigint); </v>
      </c>
      <c r="R896" s="33"/>
    </row>
    <row r="897" spans="1:18">
      <c r="A897" s="23" t="str">
        <f>IF(COUNTIF( $D$4:$D$4953, $D897 ) = 1, "", "Duplicated")</f>
        <v/>
      </c>
      <c r="B897" s="22" t="s">
        <v>30502</v>
      </c>
      <c r="C897" s="107">
        <v>141000000000004</v>
      </c>
      <c r="D897" s="108" t="str">
        <f>IF(EXACT($C897, ""), B897, CONCATENATE(VLOOKUP($C897, 'REF - InstitutionType'!$B$4:$E$103, 3, FALSE), IF(EXACT(VLOOKUP($C897, 'REF - InstitutionType'!$B$4:$E$103, 3, FALSE), ""), "", " "), $B897, "", VLOOKUP($C897, 'REF - InstitutionType'!$B$4:$E$103, 4, FALSE), IF(EXACT($E897, ""), "", " [a.k.a : "&amp;$E897&amp;"]")))</f>
        <v>PT. Maju Abadi Lestari</v>
      </c>
      <c r="E897" s="109"/>
      <c r="F897" s="63" t="s">
        <v>1697</v>
      </c>
      <c r="G897" s="154" t="str">
        <f>IF(EXACT($F897, ""), "", VLOOKUP($F897, 'RAW EDITED All Years'!$A$2:$G$2826, 5, FALSE))</f>
        <v>""</v>
      </c>
      <c r="H897" s="154">
        <f>IF(EXACT($F897, ""), "", VLOOKUP($F897, 'RAW EDITED All Years'!$A$2:$G$2826, 6, FALSE))</f>
        <v>0</v>
      </c>
      <c r="I897" s="154" t="str">
        <f>IF(EXACT($F897, ""), "", VLOOKUP($F897, 'RAW EDITED All Years'!$A$2:$G$2826, 7, FALSE))</f>
        <v>Pass Without Comment</v>
      </c>
      <c r="J897" s="110"/>
      <c r="K897" s="110"/>
      <c r="L897" s="63" t="s">
        <v>14275</v>
      </c>
      <c r="N897" s="31">
        <f t="shared" si="30"/>
        <v>123000000000894</v>
      </c>
      <c r="O89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141000000000004::bigint); </v>
      </c>
      <c r="R897" s="33"/>
    </row>
    <row r="898" spans="1:18">
      <c r="A898" s="23" t="str">
        <f>IF(COUNTIF( $D$4:$D$4953, $D898 ) = 1, "", "Duplicated")</f>
        <v/>
      </c>
      <c r="B898" s="22" t="s">
        <v>5499</v>
      </c>
      <c r="C898" s="107">
        <v>141000000000004</v>
      </c>
      <c r="D898" s="108" t="str">
        <f>IF(EXACT($C898, ""), B898, CONCATENATE(VLOOKUP($C898, 'REF - InstitutionType'!$B$4:$E$103, 3, FALSE), IF(EXACT(VLOOKUP($C898, 'REF - InstitutionType'!$B$4:$E$103, 3, FALSE), ""), "", " "), $B898, "", VLOOKUP($C898, 'REF - InstitutionType'!$B$4:$E$103, 4, FALSE), IF(EXACT($E898, ""), "", " [a.k.a : "&amp;$E898&amp;"]")))</f>
        <v>PT. Makasar Phinisi Seaside Hotel</v>
      </c>
      <c r="E898" s="109"/>
      <c r="F898" s="63" t="s">
        <v>5500</v>
      </c>
      <c r="G898" s="154" t="str">
        <f>IF(EXACT($F898, ""), "", VLOOKUP($F898, 'RAW EDITED All Years'!$A$2:$G$2826, 5, FALSE))</f>
        <v>Pemilikan Lahan</v>
      </c>
      <c r="H898" s="154" t="str">
        <f>IF(EXACT($F898, ""), "", VLOOKUP($F898, 'RAW EDITED All Years'!$A$2:$G$2826, 6, FALSE))</f>
        <v>Building Management</v>
      </c>
      <c r="I898" s="154" t="str">
        <f>IF(EXACT($F898, ""), "", VLOOKUP($F898, 'RAW EDITED All Years'!$A$2:$G$2826, 7, FALSE))</f>
        <v>Building Management site Hotel Clarion</v>
      </c>
      <c r="J898" s="110"/>
      <c r="K898" s="110"/>
      <c r="L898" s="63" t="s">
        <v>14275</v>
      </c>
      <c r="N898" s="31">
        <f t="shared" si="30"/>
        <v>123000000000895</v>
      </c>
      <c r="O89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141000000000004::bigint); </v>
      </c>
      <c r="R898" s="33"/>
    </row>
    <row r="899" spans="1:18">
      <c r="A899" s="23" t="str">
        <f>IF(COUNTIF( $D$4:$D$4953, $D899 ) = 1, "", "Duplicated")</f>
        <v/>
      </c>
      <c r="B899" s="22" t="s">
        <v>11531</v>
      </c>
      <c r="C899" s="107">
        <v>141000000000004</v>
      </c>
      <c r="D899" s="108" t="str">
        <f>IF(EXACT($C899, ""), B899, CONCATENATE(VLOOKUP($C899, 'REF - InstitutionType'!$B$4:$E$103, 3, FALSE), IF(EXACT(VLOOKUP($C899, 'REF - InstitutionType'!$B$4:$E$103, 3, FALSE), ""), "", " "), $B899, "", VLOOKUP($C899, 'REF - InstitutionType'!$B$4:$E$103, 4, FALSE), IF(EXACT($E899, ""), "", " [a.k.a : "&amp;$E899&amp;"]")))</f>
        <v>PT. Manajemen Teknologi Bandung</v>
      </c>
      <c r="E899" s="109"/>
      <c r="F899" s="63" t="s">
        <v>11532</v>
      </c>
      <c r="G899" s="154" t="str">
        <f>IF(EXACT($F899, ""), "", VLOOKUP($F899, 'RAW EDITED All Years'!$A$2:$G$2826, 5, FALSE))</f>
        <v>Management Consultant</v>
      </c>
      <c r="H899" s="154" t="str">
        <f>IF(EXACT($F899, ""), "", VLOOKUP($F899, 'RAW EDITED All Years'!$A$2:$G$2826, 6, FALSE))</f>
        <v>management, training</v>
      </c>
      <c r="I899" s="154">
        <f>IF(EXACT($F899, ""), "", VLOOKUP($F899, 'RAW EDITED All Years'!$A$2:$G$2826, 7, FALSE))</f>
        <v>0</v>
      </c>
      <c r="J899" s="110"/>
      <c r="K899" s="110"/>
      <c r="L899" s="63" t="s">
        <v>14275</v>
      </c>
      <c r="N899" s="31">
        <f t="shared" si="30"/>
        <v>123000000000896</v>
      </c>
      <c r="O89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141000000000004::bigint); </v>
      </c>
      <c r="R899" s="33"/>
    </row>
    <row r="900" spans="1:18">
      <c r="A900" s="23" t="str">
        <f>IF(COUNTIF( $D$4:$D$4953, $D900 ) = 1, "", "Duplicated")</f>
        <v/>
      </c>
      <c r="B900" s="22" t="s">
        <v>1500</v>
      </c>
      <c r="C900" s="107">
        <v>141000000000004</v>
      </c>
      <c r="D900" s="108" t="str">
        <f>IF(EXACT($C900, ""), B900, CONCATENATE(VLOOKUP($C900, 'REF - InstitutionType'!$B$4:$E$103, 3, FALSE), IF(EXACT(VLOOKUP($C900, 'REF - InstitutionType'!$B$4:$E$103, 3, FALSE), ""), "", " "), $B900, "", VLOOKUP($C900, 'REF - InstitutionType'!$B$4:$E$103, 4, FALSE), IF(EXACT($E900, ""), "", " [a.k.a : "&amp;$E900&amp;"]")))</f>
        <v>PT. Mandariny Mitra Kencana</v>
      </c>
      <c r="E900" s="109"/>
      <c r="F900" s="63" t="s">
        <v>1501</v>
      </c>
      <c r="G900" s="154" t="str">
        <f>IF(EXACT($F900, ""), "", VLOOKUP($F900, 'RAW EDITED All Years'!$A$2:$G$2826, 5, FALSE))</f>
        <v>""</v>
      </c>
      <c r="H900" s="154">
        <f>IF(EXACT($F900, ""), "", VLOOKUP($F900, 'RAW EDITED All Years'!$A$2:$G$2826, 6, FALSE))</f>
        <v>0</v>
      </c>
      <c r="I900" s="154" t="str">
        <f>IF(EXACT($F900, ""), "", VLOOKUP($F900, 'RAW EDITED All Years'!$A$2:$G$2826, 7, FALSE))</f>
        <v>Pass Without Comment</v>
      </c>
      <c r="J900" s="110"/>
      <c r="K900" s="110"/>
      <c r="L900" s="63" t="s">
        <v>14275</v>
      </c>
      <c r="N900" s="31">
        <f t="shared" si="30"/>
        <v>123000000000897</v>
      </c>
      <c r="O90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141000000000004::bigint); </v>
      </c>
      <c r="R900" s="33"/>
    </row>
    <row r="901" spans="1:18">
      <c r="A901" s="23" t="str">
        <f>IF(COUNTIF( $D$4:$D$4953, $D901 ) = 1, "", "Duplicated")</f>
        <v/>
      </c>
      <c r="B901" s="22" t="s">
        <v>30505</v>
      </c>
      <c r="C901" s="107">
        <v>141000000000004</v>
      </c>
      <c r="D901" s="108" t="str">
        <f>IF(EXACT($C901, ""), B901, CONCATENATE(VLOOKUP($C901, 'REF - InstitutionType'!$B$4:$E$103, 3, FALSE), IF(EXACT(VLOOKUP($C901, 'REF - InstitutionType'!$B$4:$E$103, 3, FALSE), ""), "", " "), $B901, "", VLOOKUP($C901, 'REF - InstitutionType'!$B$4:$E$103, 4, FALSE), IF(EXACT($E901, ""), "", " [a.k.a : "&amp;$E901&amp;"]")))</f>
        <v>PT. Mandiri Bangun Sejahtera</v>
      </c>
      <c r="E901" s="109"/>
      <c r="F901" s="63" t="s">
        <v>10226</v>
      </c>
      <c r="G901" s="154" t="str">
        <f>IF(EXACT($F901, ""), "", VLOOKUP($F901, 'RAW EDITED All Years'!$A$2:$G$2826, 5, FALSE))</f>
        <v>Supplier Material Civil</v>
      </c>
      <c r="H901" s="154" t="str">
        <f>IF(EXACT($F901, ""), "", VLOOKUP($F901, 'RAW EDITED All Years'!$A$2:$G$2826, 6, FALSE))</f>
        <v>Bahan Bangunan</v>
      </c>
      <c r="I901" s="154" t="str">
        <f>IF(EXACT($F901, ""), "", VLOOKUP($F901, 'RAW EDITED All Years'!$A$2:$G$2826, 7, FALSE))</f>
        <v>Supplier kayu dolkan 8 - 10 cm panjang 4m</v>
      </c>
      <c r="J901" s="110"/>
      <c r="K901" s="110"/>
      <c r="L901" s="63" t="s">
        <v>14275</v>
      </c>
      <c r="N901" s="31">
        <f t="shared" si="30"/>
        <v>123000000000898</v>
      </c>
      <c r="O90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141000000000004::bigint); </v>
      </c>
      <c r="R901" s="33"/>
    </row>
    <row r="902" spans="1:18">
      <c r="A902" s="23" t="str">
        <f>IF(COUNTIF( $D$4:$D$4953, $D902 ) = 1, "", "Duplicated")</f>
        <v/>
      </c>
      <c r="B902" s="22" t="s">
        <v>24072</v>
      </c>
      <c r="C902" s="107">
        <v>141000000000004</v>
      </c>
      <c r="D902" s="108" t="str">
        <f>IF(EXACT($C902, ""), B902, CONCATENATE(VLOOKUP($C902, 'REF - InstitutionType'!$B$4:$E$103, 3, FALSE), IF(EXACT(VLOOKUP($C902, 'REF - InstitutionType'!$B$4:$E$103, 3, FALSE), ""), "", " "), $B902, "", VLOOKUP($C902, 'REF - InstitutionType'!$B$4:$E$103, 4, FALSE), IF(EXACT($E902, ""), "", " [a.k.a : "&amp;$E902&amp;"]")))</f>
        <v>PT. Mandiri Sejahtera Sentra</v>
      </c>
      <c r="E902" s="109"/>
      <c r="F902" s="63" t="s">
        <v>18237</v>
      </c>
      <c r="G902" s="154" t="str">
        <f>IF(EXACT($F902, ""), "", VLOOKUP($F902, 'RAW EDITED All Years'!$A$2:$G$2826, 5, FALSE))</f>
        <v>Supplier Material Civil</v>
      </c>
      <c r="H902" s="154" t="str">
        <f>IF(EXACT($F902, ""), "", VLOOKUP($F902, 'RAW EDITED All Years'!$A$2:$G$2826, 6, FALSE))</f>
        <v>Tanah, Sirtu, Makadam</v>
      </c>
      <c r="I902" s="154" t="str">
        <f>IF(EXACT($F902, ""), "", VLOOKUP($F902, 'RAW EDITED All Years'!$A$2:$G$2826, 7, FALSE))</f>
        <v>Quarry Material Alam; Pasir; Split; Sirtu dll</v>
      </c>
      <c r="J902" s="110"/>
      <c r="K902" s="110"/>
      <c r="L902" s="63" t="s">
        <v>14275</v>
      </c>
      <c r="N902" s="31">
        <f t="shared" si="30"/>
        <v>123000000000899</v>
      </c>
      <c r="O90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141000000000004::bigint); </v>
      </c>
      <c r="R902" s="33"/>
    </row>
    <row r="903" spans="1:18">
      <c r="A903" s="23" t="str">
        <f>IF(COUNTIF( $D$4:$D$4953, $D903 ) = 1, "", "Duplicated")</f>
        <v/>
      </c>
      <c r="B903" s="22" t="s">
        <v>30506</v>
      </c>
      <c r="C903" s="107">
        <v>141000000000004</v>
      </c>
      <c r="D903" s="108" t="str">
        <f>IF(EXACT($C903, ""), B903, CONCATENATE(VLOOKUP($C903, 'REF - InstitutionType'!$B$4:$E$103, 3, FALSE), IF(EXACT(VLOOKUP($C903, 'REF - InstitutionType'!$B$4:$E$103, 3, FALSE), ""), "", " "), $B903, "", VLOOKUP($C903, 'REF - InstitutionType'!$B$4:$E$103, 4, FALSE), IF(EXACT($E903, ""), "", " [a.k.a : "&amp;$E903&amp;"]")))</f>
        <v>PT. Mandiri Sukses Teknindotama</v>
      </c>
      <c r="E903" s="109"/>
      <c r="F903" s="63" t="s">
        <v>1131</v>
      </c>
      <c r="G903" s="154" t="str">
        <f>IF(EXACT($F903, ""), "", VLOOKUP($F903, 'RAW EDITED All Years'!$A$2:$G$2826, 5, FALSE))</f>
        <v>""</v>
      </c>
      <c r="H903" s="154">
        <f>IF(EXACT($F903, ""), "", VLOOKUP($F903, 'RAW EDITED All Years'!$A$2:$G$2826, 6, FALSE))</f>
        <v>0</v>
      </c>
      <c r="I903" s="154" t="str">
        <f>IF(EXACT($F903, ""), "", VLOOKUP($F903, 'RAW EDITED All Years'!$A$2:$G$2826, 7, FALSE))</f>
        <v>Pass Without Comment</v>
      </c>
      <c r="J903" s="110"/>
      <c r="K903" s="110"/>
      <c r="L903" s="63" t="s">
        <v>14275</v>
      </c>
      <c r="N903" s="31">
        <f t="shared" si="30"/>
        <v>123000000000900</v>
      </c>
      <c r="O90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141000000000004::bigint); </v>
      </c>
      <c r="R903" s="33"/>
    </row>
    <row r="904" spans="1:18">
      <c r="A904" s="23" t="str">
        <f>IF(COUNTIF( $D$4:$D$4953, $D904 ) = 1, "", "Duplicated")</f>
        <v/>
      </c>
      <c r="B904" s="22" t="s">
        <v>24096</v>
      </c>
      <c r="C904" s="107">
        <v>141000000000004</v>
      </c>
      <c r="D904" s="108" t="str">
        <f>IF(EXACT($C904, ""), B904, CONCATENATE(VLOOKUP($C904, 'REF - InstitutionType'!$B$4:$E$103, 3, FALSE), IF(EXACT(VLOOKUP($C904, 'REF - InstitutionType'!$B$4:$E$103, 3, FALSE), ""), "", " "), $B904, "", VLOOKUP($C904, 'REF - InstitutionType'!$B$4:$E$103, 4, FALSE), IF(EXACT($E904, ""), "", " [a.k.a : "&amp;$E904&amp;"]")))</f>
        <v>PT. Manfaat Agung</v>
      </c>
      <c r="E904" s="109"/>
      <c r="F904" s="63" t="s">
        <v>18238</v>
      </c>
      <c r="G904" s="154" t="str">
        <f>IF(EXACT($F904, ""), "", VLOOKUP($F904, 'RAW EDITED All Years'!$A$2:$G$2826, 5, FALSE))</f>
        <v>Rental</v>
      </c>
      <c r="H904" s="154" t="str">
        <f>IF(EXACT($F904, ""), "", VLOOKUP($F904, 'RAW EDITED All Years'!$A$2:$G$2826, 6, FALSE))</f>
        <v>Scaffolding</v>
      </c>
      <c r="I904" s="154" t="str">
        <f>IF(EXACT($F904, ""), "", VLOOKUP($F904, 'RAW EDITED All Years'!$A$2:$G$2826, 7, FALSE))</f>
        <v>Rental Scaffolding Batam</v>
      </c>
      <c r="J904" s="110"/>
      <c r="K904" s="110"/>
      <c r="L904" s="63" t="s">
        <v>14275</v>
      </c>
      <c r="N904" s="31">
        <f t="shared" ref="N904:N967" si="32" xml:space="preserve"> N903 + IF(EXACT(O904, ""), 0, 1)</f>
        <v>123000000000901</v>
      </c>
      <c r="O904" s="32" t="str">
        <f t="shared" ref="O904:O967" si="33">CONCATENATE("PERFORM ""SchData-OLTP-Master"".""Func_TblInstitution_SET""(varSystemLoginSession::bigint, null::bigint, null::varchar, null::timestamptz, null::timestamptz, null::varchar, varInstitutionBranchID::bigint, varBaseCurrencyID::bigint, '", B904, "'::varchar, ", IF(EXACT(C904, ""), "null", C904),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141000000000004::bigint); </v>
      </c>
      <c r="R904" s="33"/>
    </row>
    <row r="905" spans="1:18">
      <c r="A905" s="23" t="str">
        <f>IF(COUNTIF( $D$4:$D$4953, $D905 ) = 1, "", "Duplicated")</f>
        <v/>
      </c>
      <c r="B905" s="22" t="s">
        <v>30507</v>
      </c>
      <c r="C905" s="107">
        <v>141000000000004</v>
      </c>
      <c r="D905" s="108" t="str">
        <f>IF(EXACT($C905, ""), B905, CONCATENATE(VLOOKUP($C905, 'REF - InstitutionType'!$B$4:$E$103, 3, FALSE), IF(EXACT(VLOOKUP($C905, 'REF - InstitutionType'!$B$4:$E$103, 3, FALSE), ""), "", " "), $B905, "", VLOOKUP($C905, 'REF - InstitutionType'!$B$4:$E$103, 4, FALSE), IF(EXACT($E905, ""), "", " [a.k.a : "&amp;$E905&amp;"]")))</f>
        <v>PT. Maondang Massindo</v>
      </c>
      <c r="E905" s="109"/>
      <c r="F905" s="63" t="s">
        <v>1705</v>
      </c>
      <c r="G905" s="154" t="str">
        <f>IF(EXACT($F905, ""), "", VLOOKUP($F905, 'RAW EDITED All Years'!$A$2:$G$2826, 5, FALSE))</f>
        <v>""</v>
      </c>
      <c r="H905" s="154">
        <f>IF(EXACT($F905, ""), "", VLOOKUP($F905, 'RAW EDITED All Years'!$A$2:$G$2826, 6, FALSE))</f>
        <v>0</v>
      </c>
      <c r="I905" s="154" t="str">
        <f>IF(EXACT($F905, ""), "", VLOOKUP($F905, 'RAW EDITED All Years'!$A$2:$G$2826, 7, FALSE))</f>
        <v>Pass Without Comment</v>
      </c>
      <c r="J905" s="110"/>
      <c r="K905" s="110"/>
      <c r="L905" s="63" t="s">
        <v>14275</v>
      </c>
      <c r="N905" s="31">
        <f t="shared" si="32"/>
        <v>123000000000902</v>
      </c>
      <c r="O90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141000000000004::bigint); </v>
      </c>
      <c r="R905" s="33"/>
    </row>
    <row r="906" spans="1:18">
      <c r="A906" s="23" t="str">
        <f>IF(COUNTIF( $D$4:$D$4953, $D906 ) = 1, "", "Duplicated")</f>
        <v/>
      </c>
      <c r="B906" s="22" t="s">
        <v>11091</v>
      </c>
      <c r="C906" s="107">
        <v>141000000000004</v>
      </c>
      <c r="D906" s="108" t="str">
        <f>IF(EXACT($C906, ""), B906, CONCATENATE(VLOOKUP($C906, 'REF - InstitutionType'!$B$4:$E$103, 3, FALSE), IF(EXACT(VLOOKUP($C906, 'REF - InstitutionType'!$B$4:$E$103, 3, FALSE), ""), "", " "), $B906, "", VLOOKUP($C906, 'REF - InstitutionType'!$B$4:$E$103, 4, FALSE), IF(EXACT($E906, ""), "", " [a.k.a : "&amp;$E906&amp;"]")))</f>
        <v>PT. Marcos Trans Indonesia</v>
      </c>
      <c r="E906" s="109"/>
      <c r="F906" s="63" t="s">
        <v>11092</v>
      </c>
      <c r="G906" s="154" t="str">
        <f>IF(EXACT($F906, ""), "", VLOOKUP($F906, 'RAW EDITED All Years'!$A$2:$G$2826, 5, FALSE))</f>
        <v>Transportation</v>
      </c>
      <c r="H906" s="154" t="str">
        <f>IF(EXACT($F906, ""), "", VLOOKUP($F906, 'RAW EDITED All Years'!$A$2:$G$2826, 6, FALSE))</f>
        <v>Trucking</v>
      </c>
      <c r="I906" s="154" t="str">
        <f>IF(EXACT($F906, ""), "", VLOOKUP($F906, 'RAW EDITED All Years'!$A$2:$G$2826, 7, FALSE))</f>
        <v>Transporter</v>
      </c>
      <c r="J906" s="110"/>
      <c r="K906" s="110"/>
      <c r="L906" s="63" t="s">
        <v>14275</v>
      </c>
      <c r="N906" s="31">
        <f t="shared" si="32"/>
        <v>123000000000903</v>
      </c>
      <c r="O90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141000000000004::bigint); </v>
      </c>
      <c r="R906" s="33"/>
    </row>
    <row r="907" spans="1:18">
      <c r="A907" s="23" t="str">
        <f>IF(COUNTIF( $D$4:$D$4953, $D907 ) = 1, "", "Duplicated")</f>
        <v/>
      </c>
      <c r="B907" s="22" t="s">
        <v>30508</v>
      </c>
      <c r="C907" s="107">
        <v>141000000000004</v>
      </c>
      <c r="D907" s="108" t="str">
        <f>IF(EXACT($C907, ""), B907, CONCATENATE(VLOOKUP($C907, 'REF - InstitutionType'!$B$4:$E$103, 3, FALSE), IF(EXACT(VLOOKUP($C907, 'REF - InstitutionType'!$B$4:$E$103, 3, FALSE), ""), "", " "), $B907, "", VLOOKUP($C907, 'REF - InstitutionType'!$B$4:$E$103, 4, FALSE), IF(EXACT($E907, ""), "", " [a.k.a : "&amp;$E907&amp;"]")))</f>
        <v>PT. Markoen Enginering Indonesia</v>
      </c>
      <c r="E907" s="109"/>
      <c r="F907" s="63" t="s">
        <v>16525</v>
      </c>
      <c r="G907" s="154" t="str">
        <f>IF(EXACT($F907, ""), "", VLOOKUP($F907, 'RAW EDITED All Years'!$A$2:$G$2826, 5, FALSE))</f>
        <v>Supplier Material Civil</v>
      </c>
      <c r="H907" s="154" t="str">
        <f>IF(EXACT($F907, ""), "", VLOOKUP($F907, 'RAW EDITED All Years'!$A$2:$G$2826, 6, FALSE))</f>
        <v>Bahan Bangunan</v>
      </c>
      <c r="I907" s="154" t="str">
        <f>IF(EXACT($F907, ""), "", VLOOKUP($F907, 'RAW EDITED All Years'!$A$2:$G$2826, 7, FALSE))</f>
        <v>Pembelian Spacer Decking HDPE</v>
      </c>
      <c r="J907" s="110"/>
      <c r="K907" s="110"/>
      <c r="L907" s="63" t="s">
        <v>14275</v>
      </c>
      <c r="N907" s="31">
        <f t="shared" si="32"/>
        <v>123000000000904</v>
      </c>
      <c r="O90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141000000000004::bigint); </v>
      </c>
      <c r="R907" s="33"/>
    </row>
    <row r="908" spans="1:18">
      <c r="A908" s="23" t="str">
        <f>IF(COUNTIF( $D$4:$D$4953, $D908 ) = 1, "", "Duplicated")</f>
        <v/>
      </c>
      <c r="B908" s="22" t="s">
        <v>8020</v>
      </c>
      <c r="C908" s="107">
        <v>141000000000004</v>
      </c>
      <c r="D908" s="108" t="str">
        <f>IF(EXACT($C908, ""), B908, CONCATENATE(VLOOKUP($C908, 'REF - InstitutionType'!$B$4:$E$103, 3, FALSE), IF(EXACT(VLOOKUP($C908, 'REF - InstitutionType'!$B$4:$E$103, 3, FALSE), ""), "", " "), $B908, "", VLOOKUP($C908, 'REF - InstitutionType'!$B$4:$E$103, 4, FALSE), IF(EXACT($E908, ""), "", " [a.k.a : "&amp;$E908&amp;"]")))</f>
        <v>PT. Marunda Jaya Inti</v>
      </c>
      <c r="E908" s="109"/>
      <c r="F908" s="63" t="s">
        <v>8021</v>
      </c>
      <c r="G908" s="154" t="str">
        <f>IF(EXACT($F908, ""), "", VLOOKUP($F908, 'RAW EDITED All Years'!$A$2:$G$2826, 5, FALSE))</f>
        <v>Workshop</v>
      </c>
      <c r="H908" s="154" t="str">
        <f>IF(EXACT($F908, ""), "", VLOOKUP($F908, 'RAW EDITED All Years'!$A$2:$G$2826, 6, FALSE))</f>
        <v>Steel</v>
      </c>
      <c r="I908" s="154">
        <f>IF(EXACT($F908, ""), "", VLOOKUP($F908, 'RAW EDITED All Years'!$A$2:$G$2826, 7, FALSE))</f>
        <v>0</v>
      </c>
      <c r="J908" s="110"/>
      <c r="K908" s="110"/>
      <c r="L908" s="63" t="s">
        <v>14275</v>
      </c>
      <c r="N908" s="31">
        <f t="shared" si="32"/>
        <v>123000000000905</v>
      </c>
      <c r="O90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141000000000004::bigint); </v>
      </c>
      <c r="R908" s="33"/>
    </row>
    <row r="909" spans="1:18">
      <c r="A909" s="23" t="str">
        <f>IF(COUNTIF( $D$4:$D$4953, $D909 ) = 1, "", "Duplicated")</f>
        <v/>
      </c>
      <c r="B909" s="22" t="s">
        <v>12016</v>
      </c>
      <c r="C909" s="107">
        <v>141000000000004</v>
      </c>
      <c r="D909" s="108" t="str">
        <f>IF(EXACT($C909, ""), B909, CONCATENATE(VLOOKUP($C909, 'REF - InstitutionType'!$B$4:$E$103, 3, FALSE), IF(EXACT(VLOOKUP($C909, 'REF - InstitutionType'!$B$4:$E$103, 3, FALSE), ""), "", " "), $B909, "", VLOOKUP($C909, 'REF - InstitutionType'!$B$4:$E$103, 4, FALSE), IF(EXACT($E909, ""), "", " [a.k.a : "&amp;$E909&amp;"]")))</f>
        <v>PT. Mas Mustika Anugrah Sejahtera</v>
      </c>
      <c r="E909" s="109"/>
      <c r="F909" s="63" t="s">
        <v>18242</v>
      </c>
      <c r="G909" s="154" t="str">
        <f>IF(EXACT($F909, ""), "", VLOOKUP($F909, 'RAW EDITED All Years'!$A$2:$G$2826, 5, FALSE))</f>
        <v>Mandor/Subcon</v>
      </c>
      <c r="H909" s="154" t="str">
        <f>IF(EXACT($F909, ""), "", VLOOKUP($F909, 'RAW EDITED All Years'!$A$2:$G$2826, 6, FALSE))</f>
        <v>Tiang</v>
      </c>
      <c r="I909" s="154" t="str">
        <f>IF(EXACT($F909, ""), "", VLOOKUP($F909, 'RAW EDITED All Years'!$A$2:$G$2826, 7, FALSE))</f>
        <v>Subcon Jasa Pemancangan</v>
      </c>
      <c r="J909" s="110"/>
      <c r="K909" s="110"/>
      <c r="L909" s="63" t="s">
        <v>14275</v>
      </c>
      <c r="N909" s="31">
        <f t="shared" si="32"/>
        <v>123000000000906</v>
      </c>
      <c r="O90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141000000000004::bigint); </v>
      </c>
      <c r="R909" s="33"/>
    </row>
    <row r="910" spans="1:18">
      <c r="A910" s="23" t="str">
        <f>IF(COUNTIF( $D$4:$D$4953, $D910 ) = 1, "", "Duplicated")</f>
        <v/>
      </c>
      <c r="B910" s="22" t="s">
        <v>30509</v>
      </c>
      <c r="C910" s="107">
        <v>141000000000004</v>
      </c>
      <c r="D910" s="108" t="str">
        <f>IF(EXACT($C910, ""), B910, CONCATENATE(VLOOKUP($C910, 'REF - InstitutionType'!$B$4:$E$103, 3, FALSE), IF(EXACT(VLOOKUP($C910, 'REF - InstitutionType'!$B$4:$E$103, 3, FALSE), ""), "", " "), $B910, "", VLOOKUP($C910, 'REF - InstitutionType'!$B$4:$E$103, 4, FALSE), IF(EXACT($E910, ""), "", " [a.k.a : "&amp;$E910&amp;"]")))</f>
        <v>PT. Maura Anugrah Arya</v>
      </c>
      <c r="E910" s="109"/>
      <c r="F910" s="63" t="s">
        <v>7731</v>
      </c>
      <c r="G910" s="154" t="str">
        <f>IF(EXACT($F910, ""), "", VLOOKUP($F910, 'RAW EDITED All Years'!$A$2:$G$2826, 5, FALSE))</f>
        <v>Mandor/Subcon</v>
      </c>
      <c r="H910" s="154" t="str">
        <f>IF(EXACT($F910, ""), "", VLOOKUP($F910, 'RAW EDITED All Years'!$A$2:$G$2826, 6, FALSE))</f>
        <v>Mandor Civil</v>
      </c>
      <c r="I910" s="154" t="str">
        <f>IF(EXACT($F910, ""), "", VLOOKUP($F910, 'RAW EDITED All Years'!$A$2:$G$2826, 7, FALSE))</f>
        <v>Subkon Sipil Dompu</v>
      </c>
      <c r="J910" s="110"/>
      <c r="K910" s="110"/>
      <c r="L910" s="63" t="s">
        <v>14275</v>
      </c>
      <c r="N910" s="31">
        <f t="shared" si="32"/>
        <v>123000000000907</v>
      </c>
      <c r="O91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141000000000004::bigint); </v>
      </c>
      <c r="R910" s="33"/>
    </row>
    <row r="911" spans="1:18">
      <c r="A911" s="23" t="str">
        <f>IF(COUNTIF( $D$4:$D$4953, $D911 ) = 1, "", "Duplicated")</f>
        <v/>
      </c>
      <c r="B911" s="22" t="s">
        <v>11659</v>
      </c>
      <c r="C911" s="107">
        <v>141000000000004</v>
      </c>
      <c r="D911" s="108" t="str">
        <f>IF(EXACT($C911, ""), B911, CONCATENATE(VLOOKUP($C911, 'REF - InstitutionType'!$B$4:$E$103, 3, FALSE), IF(EXACT(VLOOKUP($C911, 'REF - InstitutionType'!$B$4:$E$103, 3, FALSE), ""), "", " "), $B911, "", VLOOKUP($C911, 'REF - InstitutionType'!$B$4:$E$103, 4, FALSE), IF(EXACT($E911, ""), "", " [a.k.a : "&amp;$E911&amp;"]")))</f>
        <v>PT. Mawarsari Subekti</v>
      </c>
      <c r="E911" s="109"/>
      <c r="F911" s="63" t="s">
        <v>11660</v>
      </c>
      <c r="G911" s="154" t="str">
        <f>IF(EXACT($F911, ""), "", VLOOKUP($F911, 'RAW EDITED All Years'!$A$2:$G$2826, 5, FALSE))</f>
        <v>Supplier</v>
      </c>
      <c r="H911" s="154" t="str">
        <f>IF(EXACT($F911, ""), "", VLOOKUP($F911, 'RAW EDITED All Years'!$A$2:$G$2826, 6, FALSE))</f>
        <v>suplemen store</v>
      </c>
      <c r="I911" s="154">
        <f>IF(EXACT($F911, ""), "", VLOOKUP($F911, 'RAW EDITED All Years'!$A$2:$G$2826, 7, FALSE))</f>
        <v>0</v>
      </c>
      <c r="J911" s="110"/>
      <c r="K911" s="110"/>
      <c r="L911" s="63" t="s">
        <v>14275</v>
      </c>
      <c r="N911" s="31">
        <f t="shared" si="32"/>
        <v>123000000000908</v>
      </c>
      <c r="O91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141000000000004::bigint); </v>
      </c>
      <c r="R911" s="33"/>
    </row>
    <row r="912" spans="1:18">
      <c r="A912" s="23" t="str">
        <f>IF(COUNTIF( $D$4:$D$4953, $D912 ) = 1, "", "Duplicated")</f>
        <v/>
      </c>
      <c r="B912" s="22" t="s">
        <v>30515</v>
      </c>
      <c r="C912" s="107">
        <v>141000000000004</v>
      </c>
      <c r="D912" s="108" t="str">
        <f>IF(EXACT($C912, ""), B912, CONCATENATE(VLOOKUP($C912, 'REF - InstitutionType'!$B$4:$E$103, 3, FALSE), IF(EXACT(VLOOKUP($C912, 'REF - InstitutionType'!$B$4:$E$103, 3, FALSE), ""), "", " "), $B912, "", VLOOKUP($C912, 'REF - InstitutionType'!$B$4:$E$103, 4, FALSE), IF(EXACT($E912, ""), "", " [a.k.a : "&amp;$E912&amp;"]")))</f>
        <v>PT. Maxima Performa Indonesia [a.k.a : MPI Consultant]</v>
      </c>
      <c r="E912" s="109" t="s">
        <v>30514</v>
      </c>
      <c r="F912" s="63" t="s">
        <v>18244</v>
      </c>
      <c r="G912" s="154" t="str">
        <f>IF(EXACT($F912, ""), "", VLOOKUP($F912, 'RAW EDITED All Years'!$A$2:$G$2826, 5, FALSE))</f>
        <v>Supplier Others</v>
      </c>
      <c r="H912" s="154" t="str">
        <f>IF(EXACT($F912, ""), "", VLOOKUP($F912, 'RAW EDITED All Years'!$A$2:$G$2826, 6, FALSE))</f>
        <v>Konsultan</v>
      </c>
      <c r="I912" s="154" t="str">
        <f>IF(EXACT($F912, ""), "", VLOOKUP($F912, 'RAW EDITED All Years'!$A$2:$G$2826, 7, FALSE))</f>
        <v xml:space="preserve">Untuk Konsultan Assesment Karyawan </v>
      </c>
      <c r="J912" s="110"/>
      <c r="K912" s="110"/>
      <c r="L912" s="63" t="s">
        <v>14275</v>
      </c>
      <c r="N912" s="31">
        <f t="shared" si="32"/>
        <v>123000000000909</v>
      </c>
      <c r="O91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141000000000004::bigint); </v>
      </c>
      <c r="R912" s="33"/>
    </row>
    <row r="913" spans="1:18">
      <c r="A913" s="23" t="str">
        <f>IF(COUNTIF( $D$4:$D$4953, $D913 ) = 1, "", "Duplicated")</f>
        <v/>
      </c>
      <c r="B913" s="22" t="s">
        <v>11481</v>
      </c>
      <c r="C913" s="107">
        <v>141000000000004</v>
      </c>
      <c r="D913" s="108" t="str">
        <f>IF(EXACT($C913, ""), B913, CONCATENATE(VLOOKUP($C913, 'REF - InstitutionType'!$B$4:$E$103, 3, FALSE), IF(EXACT(VLOOKUP($C913, 'REF - InstitutionType'!$B$4:$E$103, 3, FALSE), ""), "", " "), $B913, "", VLOOKUP($C913, 'REF - InstitutionType'!$B$4:$E$103, 4, FALSE), IF(EXACT($E913, ""), "", " [a.k.a : "&amp;$E913&amp;"]")))</f>
        <v>PT. Maya Graha Indah</v>
      </c>
      <c r="E913" s="109"/>
      <c r="F913" s="63" t="s">
        <v>11482</v>
      </c>
      <c r="G913" s="154" t="str">
        <f>IF(EXACT($F913, ""), "", VLOOKUP($F913, 'RAW EDITED All Years'!$A$2:$G$2826, 5, FALSE))</f>
        <v>Bengkel Kendaraan</v>
      </c>
      <c r="H913" s="154" t="str">
        <f>IF(EXACT($F913, ""), "", VLOOKUP($F913, 'RAW EDITED All Years'!$A$2:$G$2826, 6, FALSE))</f>
        <v>Service Kendaraan</v>
      </c>
      <c r="I913" s="154">
        <f>IF(EXACT($F913, ""), "", VLOOKUP($F913, 'RAW EDITED All Years'!$A$2:$G$2826, 7, FALSE))</f>
        <v>0</v>
      </c>
      <c r="J913" s="110"/>
      <c r="K913" s="110"/>
      <c r="L913" s="63" t="s">
        <v>14275</v>
      </c>
      <c r="N913" s="31">
        <f t="shared" si="32"/>
        <v>123000000000910</v>
      </c>
      <c r="O91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141000000000004::bigint); </v>
      </c>
      <c r="R913" s="33"/>
    </row>
    <row r="914" spans="1:18">
      <c r="A914" s="23" t="str">
        <f>IF(COUNTIF( $D$4:$D$4953, $D914 ) = 1, "", "Duplicated")</f>
        <v/>
      </c>
      <c r="B914" s="22" t="s">
        <v>6632</v>
      </c>
      <c r="C914" s="107">
        <v>141000000000004</v>
      </c>
      <c r="D914" s="108" t="str">
        <f>IF(EXACT($C914, ""), B914, CONCATENATE(VLOOKUP($C914, 'REF - InstitutionType'!$B$4:$E$103, 3, FALSE), IF(EXACT(VLOOKUP($C914, 'REF - InstitutionType'!$B$4:$E$103, 3, FALSE), ""), "", " "), $B914, "", VLOOKUP($C914, 'REF - InstitutionType'!$B$4:$E$103, 4, FALSE), IF(EXACT($E914, ""), "", " [a.k.a : "&amp;$E914&amp;"]")))</f>
        <v>PT. Medan Deli Sejahtera</v>
      </c>
      <c r="E914" s="109"/>
      <c r="F914" s="63" t="s">
        <v>6633</v>
      </c>
      <c r="G914" s="154" t="str">
        <f>IF(EXACT($F914, ""), "", VLOOKUP($F914, 'RAW EDITED All Years'!$A$2:$G$2826, 5, FALSE))</f>
        <v>Supplier Others</v>
      </c>
      <c r="H914" s="154" t="str">
        <f>IF(EXACT($F914, ""), "", VLOOKUP($F914, 'RAW EDITED All Years'!$A$2:$G$2826, 6, FALSE))</f>
        <v>Overhead</v>
      </c>
      <c r="I914" s="154" t="str">
        <f>IF(EXACT($F914, ""), "", VLOOKUP($F914, 'RAW EDITED All Years'!$A$2:$G$2826, 7, FALSE))</f>
        <v>Supplier Solar itk PLTM simbelin</v>
      </c>
      <c r="J914" s="110"/>
      <c r="K914" s="110"/>
      <c r="L914" s="63" t="s">
        <v>14275</v>
      </c>
      <c r="N914" s="31">
        <f t="shared" si="32"/>
        <v>123000000000911</v>
      </c>
      <c r="O91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141000000000004::bigint); </v>
      </c>
      <c r="R914" s="33"/>
    </row>
    <row r="915" spans="1:18">
      <c r="A915" s="23" t="str">
        <f>IF(COUNTIF( $D$4:$D$4953, $D915 ) = 1, "", "Duplicated")</f>
        <v/>
      </c>
      <c r="B915" s="22" t="s">
        <v>5444</v>
      </c>
      <c r="C915" s="107">
        <v>141000000000004</v>
      </c>
      <c r="D915" s="108" t="str">
        <f>IF(EXACT($C915, ""), B915, CONCATENATE(VLOOKUP($C915, 'REF - InstitutionType'!$B$4:$E$103, 3, FALSE), IF(EXACT(VLOOKUP($C915, 'REF - InstitutionType'!$B$4:$E$103, 3, FALSE), ""), "", " "), $B915, "", VLOOKUP($C915, 'REF - InstitutionType'!$B$4:$E$103, 4, FALSE), IF(EXACT($E915, ""), "", " [a.k.a : "&amp;$E915&amp;"]")))</f>
        <v>PT. Media Warna Gemilang</v>
      </c>
      <c r="E915" s="109"/>
      <c r="F915" s="63" t="s">
        <v>5445</v>
      </c>
      <c r="G915" s="154" t="str">
        <f>IF(EXACT($F915, ""), "", VLOOKUP($F915, 'RAW EDITED All Years'!$A$2:$G$2826, 5, FALSE))</f>
        <v>Supplier Material Civil</v>
      </c>
      <c r="H915" s="154" t="str">
        <f>IF(EXACT($F915, ""), "", VLOOKUP($F915, 'RAW EDITED All Years'!$A$2:$G$2826, 6, FALSE))</f>
        <v>Bahan Bangunan</v>
      </c>
      <c r="I915" s="154" t="str">
        <f>IF(EXACT($F915, ""), "", VLOOKUP($F915, 'RAW EDITED All Years'!$A$2:$G$2826, 7, FALSE))</f>
        <v>Supplier cat delta</v>
      </c>
      <c r="J915" s="110"/>
      <c r="K915" s="110"/>
      <c r="L915" s="63" t="s">
        <v>14275</v>
      </c>
      <c r="N915" s="31">
        <f t="shared" si="32"/>
        <v>123000000000912</v>
      </c>
      <c r="O91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141000000000004::bigint); </v>
      </c>
      <c r="R915" s="33"/>
    </row>
    <row r="916" spans="1:18">
      <c r="A916" s="23" t="str">
        <f>IF(COUNTIF( $D$4:$D$4953, $D916 ) = 1, "", "Duplicated")</f>
        <v/>
      </c>
      <c r="B916" s="22" t="s">
        <v>2243</v>
      </c>
      <c r="C916" s="107">
        <v>141000000000004</v>
      </c>
      <c r="D916" s="108" t="str">
        <f>IF(EXACT($C916, ""), B916, CONCATENATE(VLOOKUP($C916, 'REF - InstitutionType'!$B$4:$E$103, 3, FALSE), IF(EXACT(VLOOKUP($C916, 'REF - InstitutionType'!$B$4:$E$103, 3, FALSE), ""), "", " "), $B916, "", VLOOKUP($C916, 'REF - InstitutionType'!$B$4:$E$103, 4, FALSE), IF(EXACT($E916, ""), "", " [a.k.a : "&amp;$E916&amp;"]")))</f>
        <v>PT. Mega Baja</v>
      </c>
      <c r="E916" s="109"/>
      <c r="F916" s="63" t="s">
        <v>9355</v>
      </c>
      <c r="G916" s="154" t="str">
        <f>IF(EXACT($F916, ""), "", VLOOKUP($F916, 'RAW EDITED All Years'!$A$2:$G$2826, 5, FALSE))</f>
        <v>Supplier Material Civil</v>
      </c>
      <c r="H916" s="154" t="str">
        <f>IF(EXACT($F916, ""), "", VLOOKUP($F916, 'RAW EDITED All Years'!$A$2:$G$2826, 6, FALSE))</f>
        <v>Bahan Bangunan</v>
      </c>
      <c r="I916" s="154" t="str">
        <f>IF(EXACT($F916, ""), "", VLOOKUP($F916, 'RAW EDITED All Years'!$A$2:$G$2826, 7, FALSE))</f>
        <v xml:space="preserve">Supplier Besi Beton </v>
      </c>
      <c r="J916" s="110"/>
      <c r="K916" s="110"/>
      <c r="L916" s="63" t="s">
        <v>14275</v>
      </c>
      <c r="N916" s="31">
        <f t="shared" si="32"/>
        <v>123000000000913</v>
      </c>
      <c r="O91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141000000000004::bigint); </v>
      </c>
      <c r="R916" s="33"/>
    </row>
    <row r="917" spans="1:18">
      <c r="A917" s="23" t="str">
        <f>IF(COUNTIF( $D$4:$D$4953, $D917 ) = 1, "", "Duplicated")</f>
        <v/>
      </c>
      <c r="B917" s="22" t="s">
        <v>11095</v>
      </c>
      <c r="C917" s="107">
        <v>141000000000004</v>
      </c>
      <c r="D917" s="108" t="str">
        <f>IF(EXACT($C917, ""), B917, CONCATENATE(VLOOKUP($C917, 'REF - InstitutionType'!$B$4:$E$103, 3, FALSE), IF(EXACT(VLOOKUP($C917, 'REF - InstitutionType'!$B$4:$E$103, 3, FALSE), ""), "", " "), $B917, "", VLOOKUP($C917, 'REF - InstitutionType'!$B$4:$E$103, 4, FALSE), IF(EXACT($E917, ""), "", " [a.k.a : "&amp;$E917&amp;"]")))</f>
        <v>PT. Mega Energy Indonesia</v>
      </c>
      <c r="E917" s="109"/>
      <c r="F917" s="63" t="s">
        <v>11096</v>
      </c>
      <c r="G917" s="154" t="str">
        <f>IF(EXACT($F917, ""), "", VLOOKUP($F917, 'RAW EDITED All Years'!$A$2:$G$2826, 5, FALSE))</f>
        <v>Supplier Material ME</v>
      </c>
      <c r="H917" s="154" t="str">
        <f>IF(EXACT($F917, ""), "", VLOOKUP($F917, 'RAW EDITED All Years'!$A$2:$G$2826, 6, FALSE))</f>
        <v>Alat elektrical</v>
      </c>
      <c r="I917" s="154" t="str">
        <f>IF(EXACT($F917, ""), "", VLOOKUP($F917, 'RAW EDITED All Years'!$A$2:$G$2826, 7, FALSE))</f>
        <v>Suplier Material Electrical Grounding</v>
      </c>
      <c r="J917" s="110"/>
      <c r="K917" s="110"/>
      <c r="L917" s="63" t="s">
        <v>14275</v>
      </c>
      <c r="N917" s="31">
        <f t="shared" si="32"/>
        <v>123000000000914</v>
      </c>
      <c r="O91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141000000000004::bigint); </v>
      </c>
      <c r="R917" s="33"/>
    </row>
    <row r="918" spans="1:18">
      <c r="A918" s="23" t="str">
        <f>IF(COUNTIF( $D$4:$D$4953, $D918 ) = 1, "", "Duplicated")</f>
        <v/>
      </c>
      <c r="B918" s="22" t="s">
        <v>1066</v>
      </c>
      <c r="C918" s="107">
        <v>141000000000004</v>
      </c>
      <c r="D918" s="108" t="str">
        <f>IF(EXACT($C918, ""), B918, CONCATENATE(VLOOKUP($C918, 'REF - InstitutionType'!$B$4:$E$103, 3, FALSE), IF(EXACT(VLOOKUP($C918, 'REF - InstitutionType'!$B$4:$E$103, 3, FALSE), ""), "", " "), $B918, "", VLOOKUP($C918, 'REF - InstitutionType'!$B$4:$E$103, 4, FALSE), IF(EXACT($E918, ""), "", " [a.k.a : "&amp;$E918&amp;"]")))</f>
        <v>PT. Mega Mitra Sejati</v>
      </c>
      <c r="E918" s="109"/>
      <c r="F918" s="63" t="s">
        <v>1067</v>
      </c>
      <c r="G918" s="154" t="str">
        <f>IF(EXACT($F918, ""), "", VLOOKUP($F918, 'RAW EDITED All Years'!$A$2:$G$2826, 5, FALSE))</f>
        <v>""</v>
      </c>
      <c r="H918" s="154">
        <f>IF(EXACT($F918, ""), "", VLOOKUP($F918, 'RAW EDITED All Years'!$A$2:$G$2826, 6, FALSE))</f>
        <v>0</v>
      </c>
      <c r="I918" s="154" t="str">
        <f>IF(EXACT($F918, ""), "", VLOOKUP($F918, 'RAW EDITED All Years'!$A$2:$G$2826, 7, FALSE))</f>
        <v>Pass Without Comment</v>
      </c>
      <c r="J918" s="110"/>
      <c r="K918" s="110"/>
      <c r="L918" s="63" t="s">
        <v>14275</v>
      </c>
      <c r="N918" s="31">
        <f t="shared" si="32"/>
        <v>123000000000915</v>
      </c>
      <c r="O91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141000000000004::bigint); </v>
      </c>
      <c r="R918" s="33"/>
    </row>
    <row r="919" spans="1:18">
      <c r="A919" s="23" t="str">
        <f>IF(COUNTIF( $D$4:$D$4953, $D919 ) = 1, "", "Duplicated")</f>
        <v/>
      </c>
      <c r="B919" s="22" t="s">
        <v>30511</v>
      </c>
      <c r="C919" s="107">
        <v>141000000000004</v>
      </c>
      <c r="D919" s="108" t="str">
        <f>IF(EXACT($C919, ""), B919, CONCATENATE(VLOOKUP($C919, 'REF - InstitutionType'!$B$4:$E$103, 3, FALSE), IF(EXACT(VLOOKUP($C919, 'REF - InstitutionType'!$B$4:$E$103, 3, FALSE), ""), "", " "), $B919, "", VLOOKUP($C919, 'REF - InstitutionType'!$B$4:$E$103, 4, FALSE), IF(EXACT($E919, ""), "", " [a.k.a : "&amp;$E919&amp;"]")))</f>
        <v>PT. Megaplaza</v>
      </c>
      <c r="E919" s="109"/>
      <c r="F919" s="63" t="s">
        <v>3026</v>
      </c>
      <c r="G919" s="154" t="str">
        <f>IF(EXACT($F919, ""), "", VLOOKUP($F919, 'RAW EDITED All Years'!$A$2:$G$2826, 5, FALSE))</f>
        <v>Mandor/Subcon</v>
      </c>
      <c r="H919" s="154">
        <f>IF(EXACT($F919, ""), "", VLOOKUP($F919, 'RAW EDITED All Years'!$A$2:$G$2826, 6, FALSE))</f>
        <v>0</v>
      </c>
      <c r="I919" s="154" t="str">
        <f>IF(EXACT($F919, ""), "", VLOOKUP($F919, 'RAW EDITED All Years'!$A$2:$G$2826, 7, FALSE))</f>
        <v>Pass Without Comment</v>
      </c>
      <c r="J919" s="110"/>
      <c r="K919" s="110"/>
      <c r="L919" s="63" t="s">
        <v>14275</v>
      </c>
      <c r="N919" s="31">
        <f t="shared" si="32"/>
        <v>123000000000916</v>
      </c>
      <c r="O91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141000000000004::bigint); </v>
      </c>
      <c r="R919" s="33"/>
    </row>
    <row r="920" spans="1:18">
      <c r="A920" s="23" t="str">
        <f>IF(COUNTIF( $D$4:$D$4953, $D920 ) = 1, "", "Duplicated")</f>
        <v/>
      </c>
      <c r="B920" s="22" t="s">
        <v>10286</v>
      </c>
      <c r="C920" s="107">
        <v>141000000000004</v>
      </c>
      <c r="D920" s="108" t="str">
        <f>IF(EXACT($C920, ""), B920, CONCATENATE(VLOOKUP($C920, 'REF - InstitutionType'!$B$4:$E$103, 3, FALSE), IF(EXACT(VLOOKUP($C920, 'REF - InstitutionType'!$B$4:$E$103, 3, FALSE), ""), "", " "), $B920, "", VLOOKUP($C920, 'REF - InstitutionType'!$B$4:$E$103, 4, FALSE), IF(EXACT($E920, ""), "", " [a.k.a : "&amp;$E920&amp;"]")))</f>
        <v>PT. Menara Agung Sejahtera</v>
      </c>
      <c r="E920" s="109"/>
      <c r="F920" s="63" t="s">
        <v>10287</v>
      </c>
      <c r="G920" s="154" t="str">
        <f>IF(EXACT($F920, ""), "", VLOOKUP($F920, 'RAW EDITED All Years'!$A$2:$G$2826, 5, FALSE))</f>
        <v>Rental</v>
      </c>
      <c r="H920" s="154" t="str">
        <f>IF(EXACT($F920, ""), "", VLOOKUP($F920, 'RAW EDITED All Years'!$A$2:$G$2826, 6, FALSE))</f>
        <v>Alat Berat</v>
      </c>
      <c r="I920" s="154" t="str">
        <f>IF(EXACT($F920, ""), "", VLOOKUP($F920, 'RAW EDITED All Years'!$A$2:$G$2826, 7, FALSE))</f>
        <v>Rental Crane</v>
      </c>
      <c r="J920" s="110"/>
      <c r="K920" s="110"/>
      <c r="L920" s="63" t="s">
        <v>14275</v>
      </c>
      <c r="N920" s="31">
        <f t="shared" si="32"/>
        <v>123000000000917</v>
      </c>
      <c r="O92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141000000000004::bigint); </v>
      </c>
      <c r="R920" s="33"/>
    </row>
    <row r="921" spans="1:18">
      <c r="A921" s="23" t="str">
        <f>IF(COUNTIF( $D$4:$D$4953, $D921 ) = 1, "", "Duplicated")</f>
        <v/>
      </c>
      <c r="B921" s="22" t="s">
        <v>757</v>
      </c>
      <c r="C921" s="107">
        <v>141000000000004</v>
      </c>
      <c r="D921" s="108" t="str">
        <f>IF(EXACT($C921, ""), B921, CONCATENATE(VLOOKUP($C921, 'REF - InstitutionType'!$B$4:$E$103, 3, FALSE), IF(EXACT(VLOOKUP($C921, 'REF - InstitutionType'!$B$4:$E$103, 3, FALSE), ""), "", " "), $B921, "", VLOOKUP($C921, 'REF - InstitutionType'!$B$4:$E$103, 4, FALSE), IF(EXACT($E921, ""), "", " [a.k.a : "&amp;$E921&amp;"]")))</f>
        <v>PT. Menara Indra Utama</v>
      </c>
      <c r="E921" s="109"/>
      <c r="F921" s="63" t="s">
        <v>758</v>
      </c>
      <c r="G921" s="154" t="str">
        <f>IF(EXACT($F921, ""), "", VLOOKUP($F921, 'RAW EDITED All Years'!$A$2:$G$2826, 5, FALSE))</f>
        <v>Mandor/Subcon</v>
      </c>
      <c r="H921" s="154" t="str">
        <f>IF(EXACT($F921, ""), "", VLOOKUP($F921, 'RAW EDITED All Years'!$A$2:$G$2826, 6, FALSE))</f>
        <v>Sub Cont OSP</v>
      </c>
      <c r="I921" s="154" t="str">
        <f>IF(EXACT($F921, ""), "", VLOOKUP($F921, 'RAW EDITED All Years'!$A$2:$G$2826, 7, FALSE))</f>
        <v>Pass Without Comment</v>
      </c>
      <c r="J921" s="110"/>
      <c r="K921" s="110"/>
      <c r="L921" s="63" t="s">
        <v>14275</v>
      </c>
      <c r="N921" s="31">
        <f t="shared" si="32"/>
        <v>123000000000918</v>
      </c>
      <c r="O92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141000000000004::bigint); </v>
      </c>
      <c r="R921" s="33"/>
    </row>
    <row r="922" spans="1:18">
      <c r="A922" s="23" t="str">
        <f>IF(COUNTIF( $D$4:$D$4953, $D922 ) = 1, "", "Duplicated")</f>
        <v/>
      </c>
      <c r="B922" s="22" t="s">
        <v>30008</v>
      </c>
      <c r="C922" s="107">
        <v>141000000000004</v>
      </c>
      <c r="D922" s="108" t="str">
        <f>IF(EXACT($C922, ""), B922, CONCATENATE(VLOOKUP($C922, 'REF - InstitutionType'!$B$4:$E$103, 3, FALSE), IF(EXACT(VLOOKUP($C922, 'REF - InstitutionType'!$B$4:$E$103, 3, FALSE), ""), "", " "), $B922, "", VLOOKUP($C922, 'REF - InstitutionType'!$B$4:$E$103, 4, FALSE), IF(EXACT($E922, ""), "", " [a.k.a : "&amp;$E922&amp;"]")))</f>
        <v>PT. Mentari Gemilang Perdana Sentosa</v>
      </c>
      <c r="E922" s="109"/>
      <c r="F922" s="63" t="s">
        <v>18246</v>
      </c>
      <c r="G922" s="154" t="str">
        <f>IF(EXACT($F922, ""), "", VLOOKUP($F922, 'RAW EDITED All Years'!$A$2:$G$2826, 5, FALSE))</f>
        <v>Distributor</v>
      </c>
      <c r="H922" s="154" t="str">
        <f>IF(EXACT($F922, ""), "", VLOOKUP($F922, 'RAW EDITED All Years'!$A$2:$G$2826, 6, FALSE))</f>
        <v>Alat elektrical</v>
      </c>
      <c r="I922" s="154" t="str">
        <f>IF(EXACT($F922, ""), "", VLOOKUP($F922, 'RAW EDITED All Years'!$A$2:$G$2826, 7, FALSE))</f>
        <v>Distributor Schneider</v>
      </c>
      <c r="J922" s="110"/>
      <c r="K922" s="110"/>
      <c r="L922" s="63" t="s">
        <v>14275</v>
      </c>
      <c r="N922" s="31">
        <f t="shared" si="32"/>
        <v>123000000000919</v>
      </c>
      <c r="O92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141000000000004::bigint); </v>
      </c>
      <c r="R922" s="33"/>
    </row>
    <row r="923" spans="1:18">
      <c r="A923" s="23" t="str">
        <f>IF(COUNTIF( $D$4:$D$4953, $D923 ) = 1, "", "Duplicated")</f>
        <v/>
      </c>
      <c r="B923" s="22" t="s">
        <v>7357</v>
      </c>
      <c r="C923" s="107">
        <v>141000000000004</v>
      </c>
      <c r="D923" s="108" t="str">
        <f>IF(EXACT($C923, ""), B923, CONCATENATE(VLOOKUP($C923, 'REF - InstitutionType'!$B$4:$E$103, 3, FALSE), IF(EXACT(VLOOKUP($C923, 'REF - InstitutionType'!$B$4:$E$103, 3, FALSE), ""), "", " "), $B923, "", VLOOKUP($C923, 'REF - InstitutionType'!$B$4:$E$103, 4, FALSE), IF(EXACT($E923, ""), "", " [a.k.a : "&amp;$E923&amp;"]")))</f>
        <v>PT. Metacom Karunia Lestari</v>
      </c>
      <c r="E923" s="109"/>
      <c r="F923" s="63" t="s">
        <v>7358</v>
      </c>
      <c r="G923" s="154" t="str">
        <f>IF(EXACT($F923, ""), "", VLOOKUP($F923, 'RAW EDITED All Years'!$A$2:$G$2826, 5, FALSE))</f>
        <v>Supplier</v>
      </c>
      <c r="H923" s="154" t="str">
        <f>IF(EXACT($F923, ""), "", VLOOKUP($F923, 'RAW EDITED All Years'!$A$2:$G$2826, 6, FALSE))</f>
        <v>Handphone &amp; Accesories</v>
      </c>
      <c r="I923" s="154">
        <f>IF(EXACT($F923, ""), "", VLOOKUP($F923, 'RAW EDITED All Years'!$A$2:$G$2826, 7, FALSE))</f>
        <v>0</v>
      </c>
      <c r="J923" s="110"/>
      <c r="K923" s="110"/>
      <c r="L923" s="63" t="s">
        <v>14275</v>
      </c>
      <c r="N923" s="31">
        <f t="shared" si="32"/>
        <v>123000000000920</v>
      </c>
      <c r="O92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141000000000004::bigint); </v>
      </c>
      <c r="R923" s="33"/>
    </row>
    <row r="924" spans="1:18">
      <c r="A924" s="23" t="str">
        <f>IF(COUNTIF( $D$4:$D$4953, $D924 ) = 1, "", "Duplicated")</f>
        <v/>
      </c>
      <c r="B924" s="22" t="s">
        <v>765</v>
      </c>
      <c r="C924" s="107">
        <v>141000000000004</v>
      </c>
      <c r="D924" s="108" t="str">
        <f>IF(EXACT($C924, ""), B924, CONCATENATE(VLOOKUP($C924, 'REF - InstitutionType'!$B$4:$E$103, 3, FALSE), IF(EXACT(VLOOKUP($C924, 'REF - InstitutionType'!$B$4:$E$103, 3, FALSE), ""), "", " "), $B924, "", VLOOKUP($C924, 'REF - InstitutionType'!$B$4:$E$103, 4, FALSE), IF(EXACT($E924, ""), "", " [a.k.a : "&amp;$E924&amp;"]")))</f>
        <v>PT. Metaplas Citra Cemerlang</v>
      </c>
      <c r="E924" s="109"/>
      <c r="F924" s="63" t="s">
        <v>766</v>
      </c>
      <c r="G924" s="154" t="str">
        <f>IF(EXACT($F924, ""), "", VLOOKUP($F924, 'RAW EDITED All Years'!$A$2:$G$2826, 5, FALSE))</f>
        <v>""</v>
      </c>
      <c r="H924" s="154">
        <f>IF(EXACT($F924, ""), "", VLOOKUP($F924, 'RAW EDITED All Years'!$A$2:$G$2826, 6, FALSE))</f>
        <v>0</v>
      </c>
      <c r="I924" s="154" t="str">
        <f>IF(EXACT($F924, ""), "", VLOOKUP($F924, 'RAW EDITED All Years'!$A$2:$G$2826, 7, FALSE))</f>
        <v>Pass Without Comment</v>
      </c>
      <c r="J924" s="110"/>
      <c r="K924" s="110"/>
      <c r="L924" s="63" t="s">
        <v>14275</v>
      </c>
      <c r="N924" s="31">
        <f t="shared" si="32"/>
        <v>123000000000921</v>
      </c>
      <c r="O92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141000000000004::bigint); </v>
      </c>
      <c r="R924" s="33"/>
    </row>
    <row r="925" spans="1:18">
      <c r="A925" s="23" t="str">
        <f>IF(COUNTIF( $D$4:$D$4953, $D925 ) = 1, "", "Duplicated")</f>
        <v/>
      </c>
      <c r="B925" s="22" t="s">
        <v>2215</v>
      </c>
      <c r="C925" s="107">
        <v>141000000000004</v>
      </c>
      <c r="D925" s="108" t="str">
        <f>IF(EXACT($C925, ""), B925, CONCATENATE(VLOOKUP($C925, 'REF - InstitutionType'!$B$4:$E$103, 3, FALSE), IF(EXACT(VLOOKUP($C925, 'REF - InstitutionType'!$B$4:$E$103, 3, FALSE), ""), "", " "), $B925, "", VLOOKUP($C925, 'REF - InstitutionType'!$B$4:$E$103, 4, FALSE), IF(EXACT($E925, ""), "", " [a.k.a : "&amp;$E925&amp;"]")))</f>
        <v>PT. Metaplas Harmoni</v>
      </c>
      <c r="E925" s="109"/>
      <c r="F925" s="63" t="s">
        <v>2216</v>
      </c>
      <c r="G925" s="154" t="str">
        <f>IF(EXACT($F925, ""), "", VLOOKUP($F925, 'RAW EDITED All Years'!$A$2:$G$2826, 5, FALSE))</f>
        <v>""</v>
      </c>
      <c r="H925" s="154">
        <f>IF(EXACT($F925, ""), "", VLOOKUP($F925, 'RAW EDITED All Years'!$A$2:$G$2826, 6, FALSE))</f>
        <v>0</v>
      </c>
      <c r="I925" s="154" t="str">
        <f>IF(EXACT($F925, ""), "", VLOOKUP($F925, 'RAW EDITED All Years'!$A$2:$G$2826, 7, FALSE))</f>
        <v>Pass Without Comment</v>
      </c>
      <c r="J925" s="110"/>
      <c r="K925" s="110"/>
      <c r="L925" s="63" t="s">
        <v>14275</v>
      </c>
      <c r="N925" s="31">
        <f t="shared" si="32"/>
        <v>123000000000922</v>
      </c>
      <c r="O92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141000000000004::bigint); </v>
      </c>
      <c r="R925" s="33"/>
    </row>
    <row r="926" spans="1:18">
      <c r="A926" s="23" t="str">
        <f>IF(COUNTIF( $D$4:$D$4953, $D926 ) = 1, "", "Duplicated")</f>
        <v/>
      </c>
      <c r="B926" s="22" t="s">
        <v>30512</v>
      </c>
      <c r="C926" s="107">
        <v>141000000000004</v>
      </c>
      <c r="D926" s="108" t="str">
        <f>IF(EXACT($C926, ""), B926, CONCATENATE(VLOOKUP($C926, 'REF - InstitutionType'!$B$4:$E$103, 3, FALSE), IF(EXACT(VLOOKUP($C926, 'REF - InstitutionType'!$B$4:$E$103, 3, FALSE), ""), "", " "), $B926, "", VLOOKUP($C926, 'REF - InstitutionType'!$B$4:$E$103, 4, FALSE), IF(EXACT($E926, ""), "", " [a.k.a : "&amp;$E926&amp;"]")))</f>
        <v>PT. Metro Tiga Berlian Motors</v>
      </c>
      <c r="E926" s="109"/>
      <c r="F926" s="63" t="s">
        <v>3415</v>
      </c>
      <c r="G926" s="154" t="str">
        <f>IF(EXACT($F926, ""), "", VLOOKUP($F926, 'RAW EDITED All Years'!$A$2:$G$2826, 5, FALSE))</f>
        <v>Supplier Others</v>
      </c>
      <c r="H926" s="154">
        <f>IF(EXACT($F926, ""), "", VLOOKUP($F926, 'RAW EDITED All Years'!$A$2:$G$2826, 6, FALSE))</f>
        <v>0</v>
      </c>
      <c r="I926" s="154" t="str">
        <f>IF(EXACT($F926, ""), "", VLOOKUP($F926, 'RAW EDITED All Years'!$A$2:$G$2826, 7, FALSE))</f>
        <v>Pass Without Comment</v>
      </c>
      <c r="J926" s="110"/>
      <c r="K926" s="110"/>
      <c r="L926" s="63" t="s">
        <v>14275</v>
      </c>
      <c r="N926" s="31">
        <f t="shared" si="32"/>
        <v>123000000000923</v>
      </c>
      <c r="O92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141000000000004::bigint); </v>
      </c>
      <c r="R926" s="33"/>
    </row>
    <row r="927" spans="1:18">
      <c r="A927" s="23" t="str">
        <f>IF(COUNTIF( $D$4:$D$4953, $D927 ) = 1, "", "Duplicated")</f>
        <v/>
      </c>
      <c r="B927" s="22" t="s">
        <v>12326</v>
      </c>
      <c r="C927" s="107">
        <v>141000000000004</v>
      </c>
      <c r="D927" s="108" t="str">
        <f>IF(EXACT($C927, ""), B927, CONCATENATE(VLOOKUP($C927, 'REF - InstitutionType'!$B$4:$E$103, 3, FALSE), IF(EXACT(VLOOKUP($C927, 'REF - InstitutionType'!$B$4:$E$103, 3, FALSE), ""), "", " "), $B927, "", VLOOKUP($C927, 'REF - InstitutionType'!$B$4:$E$103, 4, FALSE), IF(EXACT($E927, ""), "", " [a.k.a : "&amp;$E927&amp;"]")))</f>
        <v>PT. Mex International</v>
      </c>
      <c r="E927" s="109"/>
      <c r="F927" s="63" t="s">
        <v>12327</v>
      </c>
      <c r="G927" s="154" t="str">
        <f>IF(EXACT($F927, ""), "", VLOOKUP($F927, 'RAW EDITED All Years'!$A$2:$G$2826, 5, FALSE))</f>
        <v>Transportation</v>
      </c>
      <c r="H927" s="154" t="str">
        <f>IF(EXACT($F927, ""), "", VLOOKUP($F927, 'RAW EDITED All Years'!$A$2:$G$2826, 6, FALSE))</f>
        <v>Trucking</v>
      </c>
      <c r="I927" s="154" t="str">
        <f>IF(EXACT($F927, ""), "", VLOOKUP($F927, 'RAW EDITED All Years'!$A$2:$G$2826, 7, FALSE))</f>
        <v>Transporter Timor Leste, Maluku Utara dan Indoensia Timur</v>
      </c>
      <c r="J927" s="110"/>
      <c r="K927" s="110"/>
      <c r="L927" s="63" t="s">
        <v>14275</v>
      </c>
      <c r="N927" s="31">
        <f t="shared" si="32"/>
        <v>123000000000924</v>
      </c>
      <c r="O92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141000000000004::bigint); </v>
      </c>
      <c r="R927" s="33"/>
    </row>
    <row r="928" spans="1:18">
      <c r="A928" s="23" t="str">
        <f>IF(COUNTIF( $D$4:$D$4953, $D928 ) = 1, "", "Duplicated")</f>
        <v/>
      </c>
      <c r="B928" s="22" t="s">
        <v>30513</v>
      </c>
      <c r="C928" s="107">
        <v>141000000000004</v>
      </c>
      <c r="D928" s="108" t="str">
        <f>IF(EXACT($C928, ""), B928, CONCATENATE(VLOOKUP($C928, 'REF - InstitutionType'!$B$4:$E$103, 3, FALSE), IF(EXACT(VLOOKUP($C928, 'REF - InstitutionType'!$B$4:$E$103, 3, FALSE), ""), "", " "), $B928, "", VLOOKUP($C928, 'REF - InstitutionType'!$B$4:$E$103, 4, FALSE), IF(EXACT($E928, ""), "", " [a.k.a : "&amp;$E928&amp;"]")))</f>
        <v>PT. MH Maritime Services</v>
      </c>
      <c r="E928" s="109"/>
      <c r="F928" s="63" t="s">
        <v>18247</v>
      </c>
      <c r="G928" s="154" t="str">
        <f>IF(EXACT($F928, ""), "", VLOOKUP($F928, 'RAW EDITED All Years'!$A$2:$G$2826, 5, FALSE))</f>
        <v>Supplier</v>
      </c>
      <c r="H928" s="154" t="str">
        <f>IF(EXACT($F928, ""), "", VLOOKUP($F928, 'RAW EDITED All Years'!$A$2:$G$2826, 6, FALSE))</f>
        <v>Alat, Mesin dan suku cadang</v>
      </c>
      <c r="I928" s="154" t="str">
        <f>IF(EXACT($F928, ""), "", VLOOKUP($F928, 'RAW EDITED All Years'!$A$2:$G$2826, 7, FALSE))</f>
        <v>Supplier Sling bekas di Batam</v>
      </c>
      <c r="J928" s="110"/>
      <c r="K928" s="110"/>
      <c r="L928" s="63" t="s">
        <v>14275</v>
      </c>
      <c r="N928" s="31">
        <f t="shared" si="32"/>
        <v>123000000000925</v>
      </c>
      <c r="O92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141000000000004::bigint); </v>
      </c>
      <c r="R928" s="33"/>
    </row>
    <row r="929" spans="1:18">
      <c r="A929" s="23" t="str">
        <f>IF(COUNTIF( $D$4:$D$4953, $D929 ) = 1, "", "Duplicated")</f>
        <v/>
      </c>
      <c r="B929" s="22" t="s">
        <v>12314</v>
      </c>
      <c r="C929" s="107">
        <v>141000000000004</v>
      </c>
      <c r="D929" s="108" t="str">
        <f>IF(EXACT($C929, ""), B929, CONCATENATE(VLOOKUP($C929, 'REF - InstitutionType'!$B$4:$E$103, 3, FALSE), IF(EXACT(VLOOKUP($C929, 'REF - InstitutionType'!$B$4:$E$103, 3, FALSE), ""), "", " "), $B929, "", VLOOKUP($C929, 'REF - InstitutionType'!$B$4:$E$103, 4, FALSE), IF(EXACT($E929, ""), "", " [a.k.a : "&amp;$E929&amp;"]")))</f>
        <v>PT. Minds Indo Survey</v>
      </c>
      <c r="E929" s="109"/>
      <c r="F929" s="63" t="s">
        <v>12315</v>
      </c>
      <c r="G929" s="154" t="str">
        <f>IF(EXACT($F929, ""), "", VLOOKUP($F929, 'RAW EDITED All Years'!$A$2:$G$2826, 5, FALSE))</f>
        <v>Distributor</v>
      </c>
      <c r="H929" s="154" t="str">
        <f>IF(EXACT($F929, ""), "", VLOOKUP($F929, 'RAW EDITED All Years'!$A$2:$G$2826, 6, FALSE))</f>
        <v>Alat, Mesin dan suku cadang</v>
      </c>
      <c r="I929" s="154" t="str">
        <f>IF(EXACT($F929, ""), "", VLOOKUP($F929, 'RAW EDITED All Years'!$A$2:$G$2826, 7, FALSE))</f>
        <v>Alat survey</v>
      </c>
      <c r="J929" s="110"/>
      <c r="K929" s="110"/>
      <c r="L929" s="63" t="s">
        <v>14275</v>
      </c>
      <c r="N929" s="31">
        <f t="shared" si="32"/>
        <v>123000000000926</v>
      </c>
      <c r="O92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141000000000004::bigint); </v>
      </c>
      <c r="R929" s="33"/>
    </row>
    <row r="930" spans="1:18">
      <c r="A930" s="23" t="str">
        <f>IF(COUNTIF( $D$4:$D$4953, $D930 ) = 1, "", "Duplicated")</f>
        <v/>
      </c>
      <c r="B930" s="22" t="s">
        <v>24362</v>
      </c>
      <c r="C930" s="107">
        <v>141000000000004</v>
      </c>
      <c r="D930" s="108" t="str">
        <f>IF(EXACT($C930, ""), B930, CONCATENATE(VLOOKUP($C930, 'REF - InstitutionType'!$B$4:$E$103, 3, FALSE), IF(EXACT(VLOOKUP($C930, 'REF - InstitutionType'!$B$4:$E$103, 3, FALSE), ""), "", " "), $B930, "", VLOOKUP($C930, 'REF - InstitutionType'!$B$4:$E$103, 4, FALSE), IF(EXACT($E930, ""), "", " [a.k.a : "&amp;$E930&amp;"]")))</f>
        <v>PT. Mita Sukses Mandiri</v>
      </c>
      <c r="E930" s="109"/>
      <c r="F930" s="63" t="s">
        <v>18249</v>
      </c>
      <c r="G930" s="154" t="str">
        <f>IF(EXACT($F930, ""), "", VLOOKUP($F930, 'RAW EDITED All Years'!$A$2:$G$2826, 5, FALSE))</f>
        <v>Transportation</v>
      </c>
      <c r="H930" s="154" t="str">
        <f>IF(EXACT($F930, ""), "", VLOOKUP($F930, 'RAW EDITED All Years'!$A$2:$G$2826, 6, FALSE))</f>
        <v>Freight Forwarder</v>
      </c>
      <c r="I930" s="154" t="str">
        <f>IF(EXACT($F930, ""), "", VLOOKUP($F930, 'RAW EDITED All Years'!$A$2:$G$2826, 7, FALSE))</f>
        <v xml:space="preserve">Untuk Pengiriman Drone </v>
      </c>
      <c r="J930" s="110"/>
      <c r="K930" s="110"/>
      <c r="L930" s="63" t="s">
        <v>14275</v>
      </c>
      <c r="N930" s="31">
        <f t="shared" si="32"/>
        <v>123000000000927</v>
      </c>
      <c r="O93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141000000000004::bigint); </v>
      </c>
      <c r="R930" s="33"/>
    </row>
    <row r="931" spans="1:18">
      <c r="A931" s="23" t="str">
        <f>IF(COUNTIF( $D$4:$D$4953, $D931 ) = 1, "", "Duplicated")</f>
        <v/>
      </c>
      <c r="B931" s="22" t="s">
        <v>30519</v>
      </c>
      <c r="C931" s="107">
        <v>141000000000004</v>
      </c>
      <c r="D931" s="108" t="str">
        <f>IF(EXACT($C931, ""), B931, CONCATENATE(VLOOKUP($C931, 'REF - InstitutionType'!$B$4:$E$103, 3, FALSE), IF(EXACT(VLOOKUP($C931, 'REF - InstitutionType'!$B$4:$E$103, 3, FALSE), ""), "", " "), $B931, "", VLOOKUP($C931, 'REF - InstitutionType'!$B$4:$E$103, 4, FALSE), IF(EXACT($E931, ""), "", " [a.k.a : "&amp;$E931&amp;"]")))</f>
        <v>PT. Mitra Abadi Dwi Perkasa</v>
      </c>
      <c r="E931" s="109"/>
      <c r="F931" s="63" t="s">
        <v>2743</v>
      </c>
      <c r="G931" s="154" t="str">
        <f>IF(EXACT($F931, ""), "", VLOOKUP($F931, 'RAW EDITED All Years'!$A$2:$G$2826, 5, FALSE))</f>
        <v>SMCivil</v>
      </c>
      <c r="H931" s="154">
        <f>IF(EXACT($F931, ""), "", VLOOKUP($F931, 'RAW EDITED All Years'!$A$2:$G$2826, 6, FALSE))</f>
        <v>0</v>
      </c>
      <c r="I931" s="154" t="str">
        <f>IF(EXACT($F931, ""), "", VLOOKUP($F931, 'RAW EDITED All Years'!$A$2:$G$2826, 7, FALSE))</f>
        <v>Pass Without Comment</v>
      </c>
      <c r="J931" s="110"/>
      <c r="K931" s="110"/>
      <c r="L931" s="63" t="s">
        <v>14275</v>
      </c>
      <c r="N931" s="31">
        <f t="shared" si="32"/>
        <v>123000000000928</v>
      </c>
      <c r="O93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141000000000004::bigint); </v>
      </c>
      <c r="R931" s="33"/>
    </row>
    <row r="932" spans="1:18">
      <c r="A932" s="23" t="str">
        <f>IF(COUNTIF( $D$4:$D$4953, $D932 ) = 1, "", "Duplicated")</f>
        <v/>
      </c>
      <c r="B932" s="22" t="s">
        <v>2810</v>
      </c>
      <c r="C932" s="107">
        <v>141000000000004</v>
      </c>
      <c r="D932" s="108" t="str">
        <f>IF(EXACT($C932, ""), B932, CONCATENATE(VLOOKUP($C932, 'REF - InstitutionType'!$B$4:$E$103, 3, FALSE), IF(EXACT(VLOOKUP($C932, 'REF - InstitutionType'!$B$4:$E$103, 3, FALSE), ""), "", " "), $B932, "", VLOOKUP($C932, 'REF - InstitutionType'!$B$4:$E$103, 4, FALSE), IF(EXACT($E932, ""), "", " [a.k.a : "&amp;$E932&amp;"]")))</f>
        <v>PT. Mitra Aditanto Pratama</v>
      </c>
      <c r="E932" s="109"/>
      <c r="F932" s="63" t="s">
        <v>2811</v>
      </c>
      <c r="G932" s="154" t="str">
        <f>IF(EXACT($F932, ""), "", VLOOKUP($F932, 'RAW EDITED All Years'!$A$2:$G$2826, 5, FALSE))</f>
        <v>Transp</v>
      </c>
      <c r="H932" s="154">
        <f>IF(EXACT($F932, ""), "", VLOOKUP($F932, 'RAW EDITED All Years'!$A$2:$G$2826, 6, FALSE))</f>
        <v>0</v>
      </c>
      <c r="I932" s="154" t="str">
        <f>IF(EXACT($F932, ""), "", VLOOKUP($F932, 'RAW EDITED All Years'!$A$2:$G$2826, 7, FALSE))</f>
        <v>Pass Without Comment</v>
      </c>
      <c r="J932" s="110"/>
      <c r="K932" s="110"/>
      <c r="L932" s="63" t="s">
        <v>14275</v>
      </c>
      <c r="N932" s="31">
        <f t="shared" si="32"/>
        <v>123000000000929</v>
      </c>
      <c r="O93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141000000000004::bigint); </v>
      </c>
      <c r="R932" s="33"/>
    </row>
    <row r="933" spans="1:18">
      <c r="A933" s="23" t="str">
        <f>IF(COUNTIF( $D$4:$D$4953, $D933 ) = 1, "", "Duplicated")</f>
        <v/>
      </c>
      <c r="B933" s="22" t="s">
        <v>8475</v>
      </c>
      <c r="C933" s="107">
        <v>141000000000004</v>
      </c>
      <c r="D933" s="108" t="str">
        <f>IF(EXACT($C933, ""), B933, CONCATENATE(VLOOKUP($C933, 'REF - InstitutionType'!$B$4:$E$103, 3, FALSE), IF(EXACT(VLOOKUP($C933, 'REF - InstitutionType'!$B$4:$E$103, 3, FALSE), ""), "", " "), $B933, "", VLOOKUP($C933, 'REF - InstitutionType'!$B$4:$E$103, 4, FALSE), IF(EXACT($E933, ""), "", " [a.k.a : "&amp;$E933&amp;"]")))</f>
        <v>PT. Mitra Artha Wisesa</v>
      </c>
      <c r="E933" s="109"/>
      <c r="F933" s="63" t="s">
        <v>8476</v>
      </c>
      <c r="G933" s="154" t="str">
        <f>IF(EXACT($F933, ""), "", VLOOKUP($F933, 'RAW EDITED All Years'!$A$2:$G$2826, 5, FALSE))</f>
        <v>Supplier</v>
      </c>
      <c r="H933" s="154" t="str">
        <f>IF(EXACT($F933, ""), "", VLOOKUP($F933, 'RAW EDITED All Years'!$A$2:$G$2826, 6, FALSE))</f>
        <v>Transmisi</v>
      </c>
      <c r="I933" s="154" t="str">
        <f>IF(EXACT($F933, ""), "", VLOOKUP($F933, 'RAW EDITED All Years'!$A$2:$G$2826, 7, FALSE))</f>
        <v>Antena</v>
      </c>
      <c r="J933" s="110"/>
      <c r="K933" s="110"/>
      <c r="L933" s="63" t="s">
        <v>14275</v>
      </c>
      <c r="N933" s="31">
        <f t="shared" si="32"/>
        <v>123000000000930</v>
      </c>
      <c r="O93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141000000000004::bigint); </v>
      </c>
      <c r="R933" s="33"/>
    </row>
    <row r="934" spans="1:18">
      <c r="A934" s="23" t="str">
        <f>IF(COUNTIF( $D$4:$D$4953, $D934 ) = 1, "", "Duplicated")</f>
        <v/>
      </c>
      <c r="B934" s="22" t="s">
        <v>30520</v>
      </c>
      <c r="C934" s="107">
        <v>141000000000004</v>
      </c>
      <c r="D934" s="108" t="str">
        <f>IF(EXACT($C934, ""), B934, CONCATENATE(VLOOKUP($C934, 'REF - InstitutionType'!$B$4:$E$103, 3, FALSE), IF(EXACT(VLOOKUP($C934, 'REF - InstitutionType'!$B$4:$E$103, 3, FALSE), ""), "", " "), $B934, "", VLOOKUP($C934, 'REF - InstitutionType'!$B$4:$E$103, 4, FALSE), IF(EXACT($E934, ""), "", " [a.k.a : "&amp;$E934&amp;"]")))</f>
        <v>PT. Mitra Beton Mandiri</v>
      </c>
      <c r="E934" s="109"/>
      <c r="F934" s="63" t="s">
        <v>2230</v>
      </c>
      <c r="G934" s="154" t="str">
        <f>IF(EXACT($F934, ""), "", VLOOKUP($F934, 'RAW EDITED All Years'!$A$2:$G$2826, 5, FALSE))</f>
        <v>Distributor</v>
      </c>
      <c r="H934" s="154" t="str">
        <f>IF(EXACT($F934, ""), "", VLOOKUP($F934, 'RAW EDITED All Years'!$A$2:$G$2826, 6, FALSE))</f>
        <v>Beton Kontruksi</v>
      </c>
      <c r="I934" s="154" t="str">
        <f>IF(EXACT($F934, ""), "", VLOOKUP($F934, 'RAW EDITED All Years'!$A$2:$G$2826, 7, FALSE))</f>
        <v>Pass Without Comment</v>
      </c>
      <c r="J934" s="110"/>
      <c r="K934" s="110"/>
      <c r="L934" s="63" t="s">
        <v>14275</v>
      </c>
      <c r="N934" s="31">
        <f t="shared" si="32"/>
        <v>123000000000931</v>
      </c>
      <c r="O93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141000000000004::bigint); </v>
      </c>
      <c r="R934" s="33"/>
    </row>
    <row r="935" spans="1:18">
      <c r="A935" s="23" t="str">
        <f>IF(COUNTIF( $D$4:$D$4953, $D935 ) = 1, "", "Duplicated")</f>
        <v/>
      </c>
      <c r="B935" s="22" t="s">
        <v>30521</v>
      </c>
      <c r="C935" s="107">
        <v>141000000000004</v>
      </c>
      <c r="D935" s="108" t="str">
        <f>IF(EXACT($C935, ""), B935, CONCATENATE(VLOOKUP($C935, 'REF - InstitutionType'!$B$4:$E$103, 3, FALSE), IF(EXACT(VLOOKUP($C935, 'REF - InstitutionType'!$B$4:$E$103, 3, FALSE), ""), "", " "), $B935, "", VLOOKUP($C935, 'REF - InstitutionType'!$B$4:$E$103, 4, FALSE), IF(EXACT($E935, ""), "", " [a.k.a : "&amp;$E935&amp;"]")))</f>
        <v>PT. Mitra Buana Express</v>
      </c>
      <c r="E935" s="109"/>
      <c r="F935" s="63" t="s">
        <v>5460</v>
      </c>
      <c r="G935" s="154" t="str">
        <f>IF(EXACT($F935, ""), "", VLOOKUP($F935, 'RAW EDITED All Years'!$A$2:$G$2826, 5, FALSE))</f>
        <v>Transportation</v>
      </c>
      <c r="H935" s="154" t="str">
        <f>IF(EXACT($F935, ""), "", VLOOKUP($F935, 'RAW EDITED All Years'!$A$2:$G$2826, 6, FALSE))</f>
        <v>Trucking</v>
      </c>
      <c r="I935" s="154" t="str">
        <f>IF(EXACT($F935, ""), "", VLOOKUP($F935, 'RAW EDITED All Years'!$A$2:$G$2826, 7, FALSE))</f>
        <v>Vendor untuk transporter OPGW Kamesa ke Palubaru. PKPNO : PEM-00311/WPJ.04/KP.0803/2008</v>
      </c>
      <c r="J935" s="110"/>
      <c r="K935" s="110"/>
      <c r="L935" s="63" t="s">
        <v>14275</v>
      </c>
      <c r="N935" s="31">
        <f t="shared" si="32"/>
        <v>123000000000932</v>
      </c>
      <c r="O93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141000000000004::bigint); </v>
      </c>
      <c r="R935" s="33"/>
    </row>
    <row r="936" spans="1:18">
      <c r="A936" s="23" t="str">
        <f>IF(COUNTIF( $D$4:$D$4953, $D936 ) = 1, "", "Duplicated")</f>
        <v/>
      </c>
      <c r="B936" s="22" t="s">
        <v>9417</v>
      </c>
      <c r="C936" s="107">
        <v>141000000000004</v>
      </c>
      <c r="D936" s="108" t="str">
        <f>IF(EXACT($C936, ""), B936, CONCATENATE(VLOOKUP($C936, 'REF - InstitutionType'!$B$4:$E$103, 3, FALSE), IF(EXACT(VLOOKUP($C936, 'REF - InstitutionType'!$B$4:$E$103, 3, FALSE), ""), "", " "), $B936, "", VLOOKUP($C936, 'REF - InstitutionType'!$B$4:$E$103, 4, FALSE), IF(EXACT($E936, ""), "", " [a.k.a : "&amp;$E936&amp;"]")))</f>
        <v>PT. Mitra Cable Sejahtera</v>
      </c>
      <c r="E936" s="109"/>
      <c r="F936" s="63" t="s">
        <v>9418</v>
      </c>
      <c r="G936" s="154" t="str">
        <f>IF(EXACT($F936, ""), "", VLOOKUP($F936, 'RAW EDITED All Years'!$A$2:$G$2826, 5, FALSE))</f>
        <v>Supplier</v>
      </c>
      <c r="H936" s="154" t="str">
        <f>IF(EXACT($F936, ""), "", VLOOKUP($F936, 'RAW EDITED All Years'!$A$2:$G$2826, 6, FALSE))</f>
        <v>Kabel</v>
      </c>
      <c r="I936" s="154" t="str">
        <f>IF(EXACT($F936, ""), "", VLOOKUP($F936, 'RAW EDITED All Years'!$A$2:$G$2826, 7, FALSE))</f>
        <v>Supplier Kabel</v>
      </c>
      <c r="J936" s="110"/>
      <c r="K936" s="110"/>
      <c r="L936" s="63" t="s">
        <v>14275</v>
      </c>
      <c r="N936" s="31">
        <f t="shared" si="32"/>
        <v>123000000000933</v>
      </c>
      <c r="O93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141000000000004::bigint); </v>
      </c>
      <c r="R936" s="33"/>
    </row>
    <row r="937" spans="1:18">
      <c r="A937" s="23" t="str">
        <f>IF(COUNTIF( $D$4:$D$4953, $D937 ) = 1, "", "Duplicated")</f>
        <v/>
      </c>
      <c r="B937" s="22" t="s">
        <v>13345</v>
      </c>
      <c r="C937" s="107">
        <v>141000000000004</v>
      </c>
      <c r="D937" s="108" t="str">
        <f>IF(EXACT($C937, ""), B937, CONCATENATE(VLOOKUP($C937, 'REF - InstitutionType'!$B$4:$E$103, 3, FALSE), IF(EXACT(VLOOKUP($C937, 'REF - InstitutionType'!$B$4:$E$103, 3, FALSE), ""), "", " "), $B937, "", VLOOKUP($C937, 'REF - InstitutionType'!$B$4:$E$103, 4, FALSE), IF(EXACT($E937, ""), "", " [a.k.a : "&amp;$E937&amp;"]")))</f>
        <v>PT. Mitra Citrajasa Konstruksi</v>
      </c>
      <c r="E937" s="109"/>
      <c r="F937" s="63" t="s">
        <v>13346</v>
      </c>
      <c r="G937" s="154" t="str">
        <f>IF(EXACT($F937, ""), "", VLOOKUP($F937, 'RAW EDITED All Years'!$A$2:$G$2826, 5, FALSE))</f>
        <v>Supplier Others</v>
      </c>
      <c r="H937" s="154" t="str">
        <f>IF(EXACT($F937, ""), "", VLOOKUP($F937, 'RAW EDITED All Years'!$A$2:$G$2826, 6, FALSE))</f>
        <v>Tools</v>
      </c>
      <c r="I937" s="154" t="str">
        <f>IF(EXACT($F937, ""), "", VLOOKUP($F937, 'RAW EDITED All Years'!$A$2:$G$2826, 7, FALSE))</f>
        <v>Supplier Material Hydroulik Breaker (Merk Hycon)</v>
      </c>
      <c r="J937" s="110"/>
      <c r="K937" s="110"/>
      <c r="L937" s="63" t="s">
        <v>14275</v>
      </c>
      <c r="N937" s="31">
        <f t="shared" si="32"/>
        <v>123000000000934</v>
      </c>
      <c r="O93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141000000000004::bigint); </v>
      </c>
      <c r="R937" s="33"/>
    </row>
    <row r="938" spans="1:18">
      <c r="A938" s="23" t="str">
        <f>IF(COUNTIF( $D$4:$D$4953, $D938 ) = 1, "", "Duplicated")</f>
        <v/>
      </c>
      <c r="B938" s="22" t="s">
        <v>7641</v>
      </c>
      <c r="C938" s="107">
        <v>141000000000004</v>
      </c>
      <c r="D938" s="108" t="str">
        <f>IF(EXACT($C938, ""), B938, CONCATENATE(VLOOKUP($C938, 'REF - InstitutionType'!$B$4:$E$103, 3, FALSE), IF(EXACT(VLOOKUP($C938, 'REF - InstitutionType'!$B$4:$E$103, 3, FALSE), ""), "", " "), $B938, "", VLOOKUP($C938, 'REF - InstitutionType'!$B$4:$E$103, 4, FALSE), IF(EXACT($E938, ""), "", " [a.k.a : "&amp;$E938&amp;"]")))</f>
        <v>PT. Mitra Karya Anugerah Gemilang</v>
      </c>
      <c r="E938" s="109"/>
      <c r="F938" s="63" t="s">
        <v>7642</v>
      </c>
      <c r="G938" s="154" t="str">
        <f>IF(EXACT($F938, ""), "", VLOOKUP($F938, 'RAW EDITED All Years'!$A$2:$G$2826, 5, FALSE))</f>
        <v>Mandor/Subcon</v>
      </c>
      <c r="H938" s="154" t="str">
        <f>IF(EXACT($F938, ""), "", VLOOKUP($F938, 'RAW EDITED All Years'!$A$2:$G$2826, 6, FALSE))</f>
        <v>Konstruksi Sipil</v>
      </c>
      <c r="I938" s="154">
        <f>IF(EXACT($F938, ""), "", VLOOKUP($F938, 'RAW EDITED All Years'!$A$2:$G$2826, 7, FALSE))</f>
        <v>0</v>
      </c>
      <c r="J938" s="110"/>
      <c r="K938" s="110"/>
      <c r="L938" s="63" t="s">
        <v>14275</v>
      </c>
      <c r="N938" s="31">
        <f t="shared" si="32"/>
        <v>123000000000935</v>
      </c>
      <c r="O93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141000000000004::bigint); </v>
      </c>
      <c r="R938" s="33"/>
    </row>
    <row r="939" spans="1:18">
      <c r="A939" s="23" t="str">
        <f>IF(COUNTIF( $D$4:$D$4953, $D939 ) = 1, "", "Duplicated")</f>
        <v/>
      </c>
      <c r="B939" s="22" t="s">
        <v>6808</v>
      </c>
      <c r="C939" s="107">
        <v>141000000000004</v>
      </c>
      <c r="D939" s="108" t="str">
        <f>IF(EXACT($C939, ""), B939, CONCATENATE(VLOOKUP($C939, 'REF - InstitutionType'!$B$4:$E$103, 3, FALSE), IF(EXACT(VLOOKUP($C939, 'REF - InstitutionType'!$B$4:$E$103, 3, FALSE), ""), "", " "), $B939, "", VLOOKUP($C939, 'REF - InstitutionType'!$B$4:$E$103, 4, FALSE), IF(EXACT($E939, ""), "", " [a.k.a : "&amp;$E939&amp;"]")))</f>
        <v>PT. Mitra Lintas Technology</v>
      </c>
      <c r="E939" s="109"/>
      <c r="F939" s="63" t="s">
        <v>6809</v>
      </c>
      <c r="G939" s="154" t="str">
        <f>IF(EXACT($F939, ""), "", VLOOKUP($F939, 'RAW EDITED All Years'!$A$2:$G$2826, 5, FALSE))</f>
        <v>Supplier Material RF</v>
      </c>
      <c r="H939" s="154" t="str">
        <f>IF(EXACT($F939, ""), "", VLOOKUP($F939, 'RAW EDITED All Years'!$A$2:$G$2826, 6, FALSE))</f>
        <v>Material RF</v>
      </c>
      <c r="I939" s="154" t="str">
        <f>IF(EXACT($F939, ""), "", VLOOKUP($F939, 'RAW EDITED All Years'!$A$2:$G$2826, 7, FALSE))</f>
        <v>Supplier material RF utk meng-cover PT. Prima klo lagi hold material karena issue payment.. (pembanding dan data terlampir)</v>
      </c>
      <c r="J939" s="110"/>
      <c r="K939" s="110"/>
      <c r="L939" s="63" t="s">
        <v>14275</v>
      </c>
      <c r="N939" s="31">
        <f t="shared" si="32"/>
        <v>123000000000936</v>
      </c>
      <c r="O93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141000000000004::bigint); </v>
      </c>
      <c r="R939" s="33"/>
    </row>
    <row r="940" spans="1:18">
      <c r="A940" s="23" t="str">
        <f>IF(COUNTIF( $D$4:$D$4953, $D940 ) = 1, "", "Duplicated")</f>
        <v/>
      </c>
      <c r="B940" s="22" t="s">
        <v>11277</v>
      </c>
      <c r="C940" s="107">
        <v>141000000000004</v>
      </c>
      <c r="D940" s="108" t="str">
        <f>IF(EXACT($C940, ""), B940, CONCATENATE(VLOOKUP($C940, 'REF - InstitutionType'!$B$4:$E$103, 3, FALSE), IF(EXACT(VLOOKUP($C940, 'REF - InstitutionType'!$B$4:$E$103, 3, FALSE), ""), "", " "), $B940, "", VLOOKUP($C940, 'REF - InstitutionType'!$B$4:$E$103, 4, FALSE), IF(EXACT($E940, ""), "", " [a.k.a : "&amp;$E940&amp;"]")))</f>
        <v>PT. Mitra Mardika Multijasa</v>
      </c>
      <c r="E940" s="109"/>
      <c r="F940" s="63" t="s">
        <v>11278</v>
      </c>
      <c r="G940" s="154" t="str">
        <f>IF(EXACT($F940, ""), "", VLOOKUP($F940, 'RAW EDITED All Years'!$A$2:$G$2826, 5, FALSE))</f>
        <v>Transportation</v>
      </c>
      <c r="H940" s="154" t="str">
        <f>IF(EXACT($F940, ""), "", VLOOKUP($F940, 'RAW EDITED All Years'!$A$2:$G$2826, 6, FALSE))</f>
        <v>Trucking</v>
      </c>
      <c r="I940" s="154" t="str">
        <f>IF(EXACT($F940, ""), "", VLOOKUP($F940, 'RAW EDITED All Years'!$A$2:$G$2826, 7, FALSE))</f>
        <v>Vendor Rental alat berat dan Trucking</v>
      </c>
      <c r="J940" s="110"/>
      <c r="K940" s="110"/>
      <c r="L940" s="63" t="s">
        <v>14275</v>
      </c>
      <c r="N940" s="31">
        <f t="shared" si="32"/>
        <v>123000000000937</v>
      </c>
      <c r="O94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141000000000004::bigint); </v>
      </c>
      <c r="R940" s="33"/>
    </row>
    <row r="941" spans="1:18">
      <c r="A941" s="23" t="str">
        <f>IF(COUNTIF( $D$4:$D$4953, $D941 ) = 1, "", "Duplicated")</f>
        <v/>
      </c>
      <c r="B941" s="22" t="s">
        <v>1402</v>
      </c>
      <c r="C941" s="107">
        <v>141000000000004</v>
      </c>
      <c r="D941" s="108" t="str">
        <f>IF(EXACT($C941, ""), B941, CONCATENATE(VLOOKUP($C941, 'REF - InstitutionType'!$B$4:$E$103, 3, FALSE), IF(EXACT(VLOOKUP($C941, 'REF - InstitutionType'!$B$4:$E$103, 3, FALSE), ""), "", " "), $B941, "", VLOOKUP($C941, 'REF - InstitutionType'!$B$4:$E$103, 4, FALSE), IF(EXACT($E941, ""), "", " [a.k.a : "&amp;$E941&amp;"]")))</f>
        <v>PT. Mitra Persada Indonusa</v>
      </c>
      <c r="E941" s="109"/>
      <c r="F941" s="63" t="s">
        <v>1403</v>
      </c>
      <c r="G941" s="154" t="str">
        <f>IF(EXACT($F941, ""), "", VLOOKUP($F941, 'RAW EDITED All Years'!$A$2:$G$2826, 5, FALSE))</f>
        <v>Pabrik</v>
      </c>
      <c r="H941" s="154" t="str">
        <f>IF(EXACT($F941, ""), "", VLOOKUP($F941, 'RAW EDITED All Years'!$A$2:$G$2826, 6, FALSE))</f>
        <v>Steel</v>
      </c>
      <c r="I941" s="154" t="str">
        <f>IF(EXACT($F941, ""), "", VLOOKUP($F941, 'RAW EDITED All Years'!$A$2:$G$2826, 7, FALSE))</f>
        <v>Pass Without Comment</v>
      </c>
      <c r="J941" s="110"/>
      <c r="K941" s="110"/>
      <c r="L941" s="63" t="s">
        <v>14275</v>
      </c>
      <c r="N941" s="31">
        <f t="shared" si="32"/>
        <v>123000000000938</v>
      </c>
      <c r="O94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141000000000004::bigint); </v>
      </c>
      <c r="R941" s="33"/>
    </row>
    <row r="942" spans="1:18">
      <c r="A942" s="23" t="str">
        <f>IF(COUNTIF( $D$4:$D$4953, $D942 ) = 1, "", "Duplicated")</f>
        <v/>
      </c>
      <c r="B942" s="22" t="s">
        <v>5357</v>
      </c>
      <c r="C942" s="107">
        <v>141000000000004</v>
      </c>
      <c r="D942" s="108" t="str">
        <f>IF(EXACT($C942, ""), B942, CONCATENATE(VLOOKUP($C942, 'REF - InstitutionType'!$B$4:$E$103, 3, FALSE), IF(EXACT(VLOOKUP($C942, 'REF - InstitutionType'!$B$4:$E$103, 3, FALSE), ""), "", " "), $B942, "", VLOOKUP($C942, 'REF - InstitutionType'!$B$4:$E$103, 4, FALSE), IF(EXACT($E942, ""), "", " [a.k.a : "&amp;$E942&amp;"]")))</f>
        <v>PT. Mitra Tiara Abadi</v>
      </c>
      <c r="E942" s="109"/>
      <c r="F942" s="63" t="s">
        <v>5358</v>
      </c>
      <c r="G942" s="154" t="str">
        <f>IF(EXACT($F942, ""), "", VLOOKUP($F942, 'RAW EDITED All Years'!$A$2:$G$2826, 5, FALSE))</f>
        <v>Transportation</v>
      </c>
      <c r="H942" s="154" t="str">
        <f>IF(EXACT($F942, ""), "", VLOOKUP($F942, 'RAW EDITED All Years'!$A$2:$G$2826, 6, FALSE))</f>
        <v>Trucking</v>
      </c>
      <c r="I942" s="154" t="str">
        <f>IF(EXACT($F942, ""), "", VLOOKUP($F942, 'RAW EDITED All Years'!$A$2:$G$2826, 7, FALSE))</f>
        <v>Armada truk CDD 2unit + L300 2unit</v>
      </c>
      <c r="J942" s="110"/>
      <c r="K942" s="110"/>
      <c r="L942" s="63" t="s">
        <v>14275</v>
      </c>
      <c r="N942" s="31">
        <f t="shared" si="32"/>
        <v>123000000000939</v>
      </c>
      <c r="O94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141000000000004::bigint); </v>
      </c>
      <c r="R942" s="33"/>
    </row>
    <row r="943" spans="1:18">
      <c r="A943" s="23" t="str">
        <f>IF(COUNTIF( $D$4:$D$4953, $D943 ) = 1, "", "Duplicated")</f>
        <v/>
      </c>
      <c r="B943" s="22" t="s">
        <v>30522</v>
      </c>
      <c r="C943" s="107">
        <v>141000000000004</v>
      </c>
      <c r="D943" s="108" t="str">
        <f>IF(EXACT($C943, ""), B943, CONCATENATE(VLOOKUP($C943, 'REF - InstitutionType'!$B$4:$E$103, 3, FALSE), IF(EXACT(VLOOKUP($C943, 'REF - InstitutionType'!$B$4:$E$103, 3, FALSE), ""), "", " "), $B943, "", VLOOKUP($C943, 'REF - InstitutionType'!$B$4:$E$103, 4, FALSE), IF(EXACT($E943, ""), "", " [a.k.a : "&amp;$E943&amp;"]")))</f>
        <v>PT. Mitra Usaha Bersama Sejahtera</v>
      </c>
      <c r="E943" s="109"/>
      <c r="F943" s="63" t="s">
        <v>6891</v>
      </c>
      <c r="G943" s="154" t="str">
        <f>IF(EXACT($F943, ""), "", VLOOKUP($F943, 'RAW EDITED All Years'!$A$2:$G$2826, 5, FALSE))</f>
        <v>Insurance Consultant, Guarante</v>
      </c>
      <c r="H943" s="154" t="str">
        <f>IF(EXACT($F943, ""), "", VLOOKUP($F943, 'RAW EDITED All Years'!$A$2:$G$2826, 6, FALSE))</f>
        <v>General</v>
      </c>
      <c r="I943" s="154">
        <f>IF(EXACT($F943, ""), "", VLOOKUP($F943, 'RAW EDITED All Years'!$A$2:$G$2826, 7, FALSE))</f>
        <v>0</v>
      </c>
      <c r="J943" s="110"/>
      <c r="K943" s="110"/>
      <c r="L943" s="63" t="s">
        <v>14275</v>
      </c>
      <c r="N943" s="31">
        <f t="shared" si="32"/>
        <v>123000000000940</v>
      </c>
      <c r="O94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141000000000004::bigint); </v>
      </c>
      <c r="R943" s="33"/>
    </row>
    <row r="944" spans="1:18">
      <c r="A944" s="23" t="str">
        <f>IF(COUNTIF( $D$4:$D$4953, $D944 ) = 1, "", "Duplicated")</f>
        <v/>
      </c>
      <c r="B944" s="22" t="s">
        <v>1486</v>
      </c>
      <c r="C944" s="107">
        <v>141000000000004</v>
      </c>
      <c r="D944" s="108" t="str">
        <f>IF(EXACT($C944, ""), B944, CONCATENATE(VLOOKUP($C944, 'REF - InstitutionType'!$B$4:$E$103, 3, FALSE), IF(EXACT(VLOOKUP($C944, 'REF - InstitutionType'!$B$4:$E$103, 3, FALSE), ""), "", " "), $B944, "", VLOOKUP($C944, 'REF - InstitutionType'!$B$4:$E$103, 4, FALSE), IF(EXACT($E944, ""), "", " [a.k.a : "&amp;$E944&amp;"]")))</f>
        <v>PT. Mitra Yudha Logistic</v>
      </c>
      <c r="E944" s="109"/>
      <c r="F944" s="63" t="s">
        <v>1487</v>
      </c>
      <c r="G944" s="154" t="str">
        <f>IF(EXACT($F944, ""), "", VLOOKUP($F944, 'RAW EDITED All Years'!$A$2:$G$2826, 5, FALSE))</f>
        <v>""</v>
      </c>
      <c r="H944" s="154">
        <f>IF(EXACT($F944, ""), "", VLOOKUP($F944, 'RAW EDITED All Years'!$A$2:$G$2826, 6, FALSE))</f>
        <v>0</v>
      </c>
      <c r="I944" s="154" t="str">
        <f>IF(EXACT($F944, ""), "", VLOOKUP($F944, 'RAW EDITED All Years'!$A$2:$G$2826, 7, FALSE))</f>
        <v>Pass Without Comment</v>
      </c>
      <c r="J944" s="110"/>
      <c r="K944" s="110"/>
      <c r="L944" s="63" t="s">
        <v>14275</v>
      </c>
      <c r="N944" s="31">
        <f t="shared" si="32"/>
        <v>123000000000941</v>
      </c>
      <c r="O94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141000000000004::bigint); </v>
      </c>
      <c r="R944" s="33"/>
    </row>
    <row r="945" spans="1:18">
      <c r="A945" s="23" t="str">
        <f>IF(COUNTIF( $D$4:$D$4953, $D945 ) = 1, "", "Duplicated")</f>
        <v/>
      </c>
      <c r="B945" s="22" t="s">
        <v>774</v>
      </c>
      <c r="C945" s="107">
        <v>141000000000004</v>
      </c>
      <c r="D945" s="108" t="str">
        <f>IF(EXACT($C945, ""), B945, CONCATENATE(VLOOKUP($C945, 'REF - InstitutionType'!$B$4:$E$103, 3, FALSE), IF(EXACT(VLOOKUP($C945, 'REF - InstitutionType'!$B$4:$E$103, 3, FALSE), ""), "", " "), $B945, "", VLOOKUP($C945, 'REF - InstitutionType'!$B$4:$E$103, 4, FALSE), IF(EXACT($E945, ""), "", " [a.k.a : "&amp;$E945&amp;"]")))</f>
        <v>PT. Mitracon Jaya</v>
      </c>
      <c r="E945" s="109"/>
      <c r="F945" s="63" t="s">
        <v>775</v>
      </c>
      <c r="G945" s="154" t="str">
        <f>IF(EXACT($F945, ""), "", VLOOKUP($F945, 'RAW EDITED All Years'!$A$2:$G$2826, 5, FALSE))</f>
        <v>""</v>
      </c>
      <c r="H945" s="154">
        <f>IF(EXACT($F945, ""), "", VLOOKUP($F945, 'RAW EDITED All Years'!$A$2:$G$2826, 6, FALSE))</f>
        <v>0</v>
      </c>
      <c r="I945" s="154" t="str">
        <f>IF(EXACT($F945, ""), "", VLOOKUP($F945, 'RAW EDITED All Years'!$A$2:$G$2826, 7, FALSE))</f>
        <v>Pass Without Comment</v>
      </c>
      <c r="J945" s="110"/>
      <c r="K945" s="110"/>
      <c r="L945" s="63" t="s">
        <v>14275</v>
      </c>
      <c r="N945" s="31">
        <f t="shared" si="32"/>
        <v>123000000000942</v>
      </c>
      <c r="O94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141000000000004::bigint); </v>
      </c>
      <c r="R945" s="33"/>
    </row>
    <row r="946" spans="1:18">
      <c r="A946" s="23" t="str">
        <f>IF(COUNTIF( $D$4:$D$4953, $D946 ) = 1, "", "Duplicated")</f>
        <v/>
      </c>
      <c r="B946" s="22" t="s">
        <v>24456</v>
      </c>
      <c r="C946" s="107">
        <v>141000000000004</v>
      </c>
      <c r="D946" s="108" t="str">
        <f>IF(EXACT($C946, ""), B946, CONCATENATE(VLOOKUP($C946, 'REF - InstitutionType'!$B$4:$E$103, 3, FALSE), IF(EXACT(VLOOKUP($C946, 'REF - InstitutionType'!$B$4:$E$103, 3, FALSE), ""), "", " "), $B946, "", VLOOKUP($C946, 'REF - InstitutionType'!$B$4:$E$103, 4, FALSE), IF(EXACT($E946, ""), "", " [a.k.a : "&amp;$E946&amp;"]")))</f>
        <v>PT. Mitramandiri Pialang Asuransi</v>
      </c>
      <c r="E946" s="109"/>
      <c r="F946" s="63" t="s">
        <v>18252</v>
      </c>
      <c r="G946" s="154" t="str">
        <f>IF(EXACT($F946, ""), "", VLOOKUP($F946, 'RAW EDITED All Years'!$A$2:$G$2826, 5, FALSE))</f>
        <v>Management Consultant</v>
      </c>
      <c r="H946" s="154" t="str">
        <f>IF(EXACT($F946, ""), "", VLOOKUP($F946, 'RAW EDITED All Years'!$A$2:$G$2826, 6, FALSE))</f>
        <v>Asuransi</v>
      </c>
      <c r="I946" s="154" t="str">
        <f>IF(EXACT($F946, ""), "", VLOOKUP($F946, 'RAW EDITED All Years'!$A$2:$G$2826, 7, FALSE))</f>
        <v>Asuransi Perjalanan/ Pengiriman</v>
      </c>
      <c r="J946" s="110"/>
      <c r="K946" s="110"/>
      <c r="L946" s="63" t="s">
        <v>14275</v>
      </c>
      <c r="N946" s="31">
        <f t="shared" si="32"/>
        <v>123000000000943</v>
      </c>
      <c r="O94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141000000000004::bigint); </v>
      </c>
      <c r="R946" s="33"/>
    </row>
    <row r="947" spans="1:18">
      <c r="A947" s="23" t="str">
        <f>IF(COUNTIF( $D$4:$D$4953, $D947 ) = 1, "", "Duplicated")</f>
        <v/>
      </c>
      <c r="B947" s="22" t="s">
        <v>778</v>
      </c>
      <c r="C947" s="107">
        <v>141000000000004</v>
      </c>
      <c r="D947" s="108" t="str">
        <f>IF(EXACT($C947, ""), B947, CONCATENATE(VLOOKUP($C947, 'REF - InstitutionType'!$B$4:$E$103, 3, FALSE), IF(EXACT(VLOOKUP($C947, 'REF - InstitutionType'!$B$4:$E$103, 3, FALSE), ""), "", " "), $B947, "", VLOOKUP($C947, 'REF - InstitutionType'!$B$4:$E$103, 4, FALSE), IF(EXACT($E947, ""), "", " [a.k.a : "&amp;$E947&amp;"]")))</f>
        <v>PT. Moga Tradeco</v>
      </c>
      <c r="E947" s="109"/>
      <c r="F947" s="63" t="s">
        <v>779</v>
      </c>
      <c r="G947" s="154" t="str">
        <f>IF(EXACT($F947, ""), "", VLOOKUP($F947, 'RAW EDITED All Years'!$A$2:$G$2826, 5, FALSE))</f>
        <v>""</v>
      </c>
      <c r="H947" s="154">
        <f>IF(EXACT($F947, ""), "", VLOOKUP($F947, 'RAW EDITED All Years'!$A$2:$G$2826, 6, FALSE))</f>
        <v>0</v>
      </c>
      <c r="I947" s="154" t="str">
        <f>IF(EXACT($F947, ""), "", VLOOKUP($F947, 'RAW EDITED All Years'!$A$2:$G$2826, 7, FALSE))</f>
        <v>Pass Without Comment</v>
      </c>
      <c r="J947" s="110"/>
      <c r="K947" s="110"/>
      <c r="L947" s="63" t="s">
        <v>14275</v>
      </c>
      <c r="N947" s="31">
        <f t="shared" si="32"/>
        <v>123000000000944</v>
      </c>
      <c r="O94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141000000000004::bigint); </v>
      </c>
      <c r="R947" s="33"/>
    </row>
    <row r="948" spans="1:18">
      <c r="A948" s="23" t="str">
        <f>IF(COUNTIF( $D$4:$D$4953, $D948 ) = 1, "", "Duplicated")</f>
        <v/>
      </c>
      <c r="B948" s="22" t="s">
        <v>30523</v>
      </c>
      <c r="C948" s="107">
        <v>141000000000004</v>
      </c>
      <c r="D948" s="108" t="str">
        <f>IF(EXACT($C948, ""), B948, CONCATENATE(VLOOKUP($C948, 'REF - InstitutionType'!$B$4:$E$103, 3, FALSE), IF(EXACT(VLOOKUP($C948, 'REF - InstitutionType'!$B$4:$E$103, 3, FALSE), ""), "", " "), $B948, "", VLOOKUP($C948, 'REF - InstitutionType'!$B$4:$E$103, 4, FALSE), IF(EXACT($E948, ""), "", " [a.k.a : "&amp;$E948&amp;"]")))</f>
        <v>PT. Monotaro Indonesia</v>
      </c>
      <c r="E948" s="109"/>
      <c r="F948" s="63" t="s">
        <v>8076</v>
      </c>
      <c r="G948" s="154" t="str">
        <f>IF(EXACT($F948, ""), "", VLOOKUP($F948, 'RAW EDITED All Years'!$A$2:$G$2826, 5, FALSE))</f>
        <v>Alat tulis kantor</v>
      </c>
      <c r="H948" s="154" t="str">
        <f>IF(EXACT($F948, ""), "", VLOOKUP($F948, 'RAW EDITED All Years'!$A$2:$G$2826, 6, FALSE))</f>
        <v>Overhead</v>
      </c>
      <c r="I948" s="154">
        <f>IF(EXACT($F948, ""), "", VLOOKUP($F948, 'RAW EDITED All Years'!$A$2:$G$2826, 7, FALSE))</f>
        <v>0</v>
      </c>
      <c r="J948" s="110"/>
      <c r="K948" s="110"/>
      <c r="L948" s="63" t="s">
        <v>14275</v>
      </c>
      <c r="N948" s="31">
        <f t="shared" si="32"/>
        <v>123000000000945</v>
      </c>
      <c r="O94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141000000000004::bigint); </v>
      </c>
      <c r="R948" s="33"/>
    </row>
    <row r="949" spans="1:18">
      <c r="A949" s="23" t="str">
        <f>IF(COUNTIF( $D$4:$D$4953, $D949 ) = 1, "", "Duplicated")</f>
        <v/>
      </c>
      <c r="B949" s="22" t="s">
        <v>30524</v>
      </c>
      <c r="C949" s="107">
        <v>141000000000004</v>
      </c>
      <c r="D949" s="108" t="str">
        <f>IF(EXACT($C949, ""), B949, CONCATENATE(VLOOKUP($C949, 'REF - InstitutionType'!$B$4:$E$103, 3, FALSE), IF(EXACT(VLOOKUP($C949, 'REF - InstitutionType'!$B$4:$E$103, 3, FALSE), ""), "", " "), $B949, "", VLOOKUP($C949, 'REF - InstitutionType'!$B$4:$E$103, 4, FALSE), IF(EXACT($E949, ""), "", " [a.k.a : "&amp;$E949&amp;"]")))</f>
        <v>PT. Montash Universal</v>
      </c>
      <c r="E949" s="109"/>
      <c r="F949" s="63" t="s">
        <v>5060</v>
      </c>
      <c r="G949" s="154" t="str">
        <f>IF(EXACT($F949, ""), "", VLOOKUP($F949, 'RAW EDITED All Years'!$A$2:$G$2826, 5, FALSE))</f>
        <v>Mandor/Subcon</v>
      </c>
      <c r="H949" s="154" t="str">
        <f>IF(EXACT($F949, ""), "", VLOOKUP($F949, 'RAW EDITED All Years'!$A$2:$G$2826, 6, FALSE))</f>
        <v>Survey</v>
      </c>
      <c r="I949" s="154" t="str">
        <f>IF(EXACT($F949, ""), "", VLOOKUP($F949, 'RAW EDITED All Years'!$A$2:$G$2826, 7, FALSE))</f>
        <v>Subkon drive test site Tsel</v>
      </c>
      <c r="J949" s="110"/>
      <c r="K949" s="110"/>
      <c r="L949" s="63" t="s">
        <v>14275</v>
      </c>
      <c r="N949" s="31">
        <f t="shared" si="32"/>
        <v>123000000000946</v>
      </c>
      <c r="O94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141000000000004::bigint); </v>
      </c>
      <c r="R949" s="33"/>
    </row>
    <row r="950" spans="1:18">
      <c r="A950" s="23" t="str">
        <f>IF(COUNTIF( $D$4:$D$4953, $D950 ) = 1, "", "Duplicated")</f>
        <v/>
      </c>
      <c r="B950" s="22" t="s">
        <v>30525</v>
      </c>
      <c r="C950" s="107">
        <v>141000000000004</v>
      </c>
      <c r="D950" s="108" t="str">
        <f>IF(EXACT($C950, ""), B950, CONCATENATE(VLOOKUP($C950, 'REF - InstitutionType'!$B$4:$E$103, 3, FALSE), IF(EXACT(VLOOKUP($C950, 'REF - InstitutionType'!$B$4:$E$103, 3, FALSE), ""), "", " "), $B950, "", VLOOKUP($C950, 'REF - InstitutionType'!$B$4:$E$103, 4, FALSE), IF(EXACT($E950, ""), "", " [a.k.a : "&amp;$E950&amp;"]")))</f>
        <v>PT. Mora Advertising Contents</v>
      </c>
      <c r="E950" s="109"/>
      <c r="F950" s="63" t="s">
        <v>1166</v>
      </c>
      <c r="G950" s="154" t="str">
        <f>IF(EXACT($F950, ""), "", VLOOKUP($F950, 'RAW EDITED All Years'!$A$2:$G$2826, 5, FALSE))</f>
        <v>""</v>
      </c>
      <c r="H950" s="154">
        <f>IF(EXACT($F950, ""), "", VLOOKUP($F950, 'RAW EDITED All Years'!$A$2:$G$2826, 6, FALSE))</f>
        <v>0</v>
      </c>
      <c r="I950" s="154" t="str">
        <f>IF(EXACT($F950, ""), "", VLOOKUP($F950, 'RAW EDITED All Years'!$A$2:$G$2826, 7, FALSE))</f>
        <v>Pass Without Comment</v>
      </c>
      <c r="J950" s="110"/>
      <c r="K950" s="110"/>
      <c r="L950" s="63" t="s">
        <v>14275</v>
      </c>
      <c r="N950" s="31">
        <f t="shared" si="32"/>
        <v>123000000000947</v>
      </c>
      <c r="O95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141000000000004::bigint); </v>
      </c>
      <c r="R950" s="33"/>
    </row>
    <row r="951" spans="1:18">
      <c r="A951" s="23" t="str">
        <f>IF(COUNTIF( $D$4:$D$4953, $D951 ) = 1, "", "Duplicated")</f>
        <v/>
      </c>
      <c r="B951" s="22" t="s">
        <v>30528</v>
      </c>
      <c r="C951" s="107">
        <v>141000000000004</v>
      </c>
      <c r="D951" s="108" t="str">
        <f>IF(EXACT($C951, ""), B951, CONCATENATE(VLOOKUP($C951, 'REF - InstitutionType'!$B$4:$E$103, 3, FALSE), IF(EXACT(VLOOKUP($C951, 'REF - InstitutionType'!$B$4:$E$103, 3, FALSE), ""), "", " "), $B951, "", VLOOKUP($C951, 'REF - InstitutionType'!$B$4:$E$103, 4, FALSE), IF(EXACT($E951, ""), "", " [a.k.a : "&amp;$E951&amp;"]")))</f>
        <v>PT. Mora Mitra Logistik [a.k.a : Mora Cargo]</v>
      </c>
      <c r="E951" s="109" t="s">
        <v>5104</v>
      </c>
      <c r="F951" s="63" t="s">
        <v>5105</v>
      </c>
      <c r="G951" s="154" t="str">
        <f>IF(EXACT($F951, ""), "", VLOOKUP($F951, 'RAW EDITED All Years'!$A$2:$G$2826, 5, FALSE))</f>
        <v>Transportation</v>
      </c>
      <c r="H951" s="154" t="str">
        <f>IF(EXACT($F951, ""), "", VLOOKUP($F951, 'RAW EDITED All Years'!$A$2:$G$2826, 6, FALSE))</f>
        <v>Trucking</v>
      </c>
      <c r="I951" s="154">
        <f>IF(EXACT($F951, ""), "", VLOOKUP($F951, 'RAW EDITED All Years'!$A$2:$G$2826, 7, FALSE))</f>
        <v>0</v>
      </c>
      <c r="J951" s="110"/>
      <c r="K951" s="110"/>
      <c r="L951" s="63" t="s">
        <v>14275</v>
      </c>
      <c r="N951" s="31">
        <f t="shared" si="32"/>
        <v>123000000000948</v>
      </c>
      <c r="O95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141000000000004::bigint); </v>
      </c>
      <c r="R951" s="33"/>
    </row>
    <row r="952" spans="1:18">
      <c r="A952" s="23" t="str">
        <f>IF(COUNTIF( $D$4:$D$4953, $D952 ) = 1, "", "Duplicated")</f>
        <v/>
      </c>
      <c r="B952" s="22" t="s">
        <v>30527</v>
      </c>
      <c r="C952" s="107">
        <v>141000000000004</v>
      </c>
      <c r="D952" s="108" t="str">
        <f>IF(EXACT($C952, ""), B952, CONCATENATE(VLOOKUP($C952, 'REF - InstitutionType'!$B$4:$E$103, 3, FALSE), IF(EXACT(VLOOKUP($C952, 'REF - InstitutionType'!$B$4:$E$103, 3, FALSE), ""), "", " "), $B952, "", VLOOKUP($C952, 'REF - InstitutionType'!$B$4:$E$103, 4, FALSE), IF(EXACT($E952, ""), "", " [a.k.a : "&amp;$E952&amp;"]")))</f>
        <v>PT. Muara Gabe Mahita</v>
      </c>
      <c r="E952" s="109"/>
      <c r="F952" s="63" t="s">
        <v>6766</v>
      </c>
      <c r="G952" s="154" t="str">
        <f>IF(EXACT($F952, ""), "", VLOOKUP($F952, 'RAW EDITED All Years'!$A$2:$G$2826, 5, FALSE))</f>
        <v>Supplier Others</v>
      </c>
      <c r="H952" s="154" t="str">
        <f>IF(EXACT($F952, ""), "", VLOOKUP($F952, 'RAW EDITED All Years'!$A$2:$G$2826, 6, FALSE))</f>
        <v>General</v>
      </c>
      <c r="I952" s="154" t="str">
        <f>IF(EXACT($F952, ""), "", VLOOKUP($F952, 'RAW EDITED All Years'!$A$2:$G$2826, 7, FALSE))</f>
        <v>Supplier APD dan safety equipment utk project simbelin</v>
      </c>
      <c r="J952" s="110"/>
      <c r="K952" s="110"/>
      <c r="L952" s="63" t="s">
        <v>14275</v>
      </c>
      <c r="N952" s="31">
        <f t="shared" si="32"/>
        <v>123000000000949</v>
      </c>
      <c r="O95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141000000000004::bigint); </v>
      </c>
      <c r="R952" s="33"/>
    </row>
    <row r="953" spans="1:18">
      <c r="A953" s="23" t="str">
        <f>IF(COUNTIF( $D$4:$D$4953, $D953 ) = 1, "", "Duplicated")</f>
        <v/>
      </c>
      <c r="B953" s="22" t="s">
        <v>783</v>
      </c>
      <c r="C953" s="107">
        <v>141000000000004</v>
      </c>
      <c r="D953" s="108" t="str">
        <f>IF(EXACT($C953, ""), B953, CONCATENATE(VLOOKUP($C953, 'REF - InstitutionType'!$B$4:$E$103, 3, FALSE), IF(EXACT(VLOOKUP($C953, 'REF - InstitutionType'!$B$4:$E$103, 3, FALSE), ""), "", " "), $B953, "", VLOOKUP($C953, 'REF - InstitutionType'!$B$4:$E$103, 4, FALSE), IF(EXACT($E953, ""), "", " [a.k.a : "&amp;$E953&amp;"]")))</f>
        <v>PT. Mudja Mukara</v>
      </c>
      <c r="E953" s="109"/>
      <c r="F953" s="63" t="s">
        <v>784</v>
      </c>
      <c r="G953" s="154" t="str">
        <f>IF(EXACT($F953, ""), "", VLOOKUP($F953, 'RAW EDITED All Years'!$A$2:$G$2826, 5, FALSE))</f>
        <v>""</v>
      </c>
      <c r="H953" s="154">
        <f>IF(EXACT($F953, ""), "", VLOOKUP($F953, 'RAW EDITED All Years'!$A$2:$G$2826, 6, FALSE))</f>
        <v>0</v>
      </c>
      <c r="I953" s="154" t="str">
        <f>IF(EXACT($F953, ""), "", VLOOKUP($F953, 'RAW EDITED All Years'!$A$2:$G$2826, 7, FALSE))</f>
        <v>Pass Without Comment</v>
      </c>
      <c r="J953" s="110"/>
      <c r="K953" s="110"/>
      <c r="L953" s="63" t="s">
        <v>14275</v>
      </c>
      <c r="N953" s="31">
        <f t="shared" si="32"/>
        <v>123000000000950</v>
      </c>
      <c r="O95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141000000000004::bigint); </v>
      </c>
      <c r="R953" s="33"/>
    </row>
    <row r="954" spans="1:18">
      <c r="A954" s="23" t="str">
        <f>IF(COUNTIF( $D$4:$D$4953, $D954 ) = 1, "", "Duplicated")</f>
        <v/>
      </c>
      <c r="B954" s="22" t="s">
        <v>30529</v>
      </c>
      <c r="C954" s="107">
        <v>141000000000004</v>
      </c>
      <c r="D954" s="108" t="str">
        <f>IF(EXACT($C954, ""), B954, CONCATENATE(VLOOKUP($C954, 'REF - InstitutionType'!$B$4:$E$103, 3, FALSE), IF(EXACT(VLOOKUP($C954, 'REF - InstitutionType'!$B$4:$E$103, 3, FALSE), ""), "", " "), $B954, "", VLOOKUP($C954, 'REF - InstitutionType'!$B$4:$E$103, 4, FALSE), IF(EXACT($E954, ""), "", " [a.k.a : "&amp;$E954&amp;"]")))</f>
        <v>PT. Mulia Colliman International</v>
      </c>
      <c r="E954" s="109"/>
      <c r="F954" s="63" t="s">
        <v>4561</v>
      </c>
      <c r="G954" s="154" t="str">
        <f>IF(EXACT($F954, ""), "", VLOOKUP($F954, 'RAW EDITED All Years'!$A$2:$G$2826, 5, FALSE))</f>
        <v>Supplier Others</v>
      </c>
      <c r="H954" s="154" t="str">
        <f>IF(EXACT($F954, ""), "", VLOOKUP($F954, 'RAW EDITED All Years'!$A$2:$G$2826, 6, FALSE))</f>
        <v>General</v>
      </c>
      <c r="I954" s="154" t="str">
        <f>IF(EXACT($F954, ""), "", VLOOKUP($F954, 'RAW EDITED All Years'!$A$2:$G$2826, 7, FALSE))</f>
        <v>Pass Without Comment</v>
      </c>
      <c r="J954" s="110"/>
      <c r="K954" s="110"/>
      <c r="L954" s="63" t="s">
        <v>14275</v>
      </c>
      <c r="N954" s="31">
        <f t="shared" si="32"/>
        <v>123000000000951</v>
      </c>
      <c r="O95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141000000000004::bigint); </v>
      </c>
      <c r="R954" s="33"/>
    </row>
    <row r="955" spans="1:18">
      <c r="A955" s="23" t="str">
        <f>IF(COUNTIF( $D$4:$D$4953, $D955 ) = 1, "", "Duplicated")</f>
        <v/>
      </c>
      <c r="B955" s="22" t="s">
        <v>30530</v>
      </c>
      <c r="C955" s="107">
        <v>141000000000004</v>
      </c>
      <c r="D955" s="108" t="str">
        <f>IF(EXACT($C955, ""), B955, CONCATENATE(VLOOKUP($C955, 'REF - InstitutionType'!$B$4:$E$103, 3, FALSE), IF(EXACT(VLOOKUP($C955, 'REF - InstitutionType'!$B$4:$E$103, 3, FALSE), ""), "", " "), $B955, "", VLOOKUP($C955, 'REF - InstitutionType'!$B$4:$E$103, 4, FALSE), IF(EXACT($E955, ""), "", " [a.k.a : "&amp;$E955&amp;"]")))</f>
        <v>PT. Mulia Saktiperkasa</v>
      </c>
      <c r="E955" s="109"/>
      <c r="F955" s="63" t="s">
        <v>8384</v>
      </c>
      <c r="G955" s="154" t="str">
        <f>IF(EXACT($F955, ""), "", VLOOKUP($F955, 'RAW EDITED All Years'!$A$2:$G$2826, 5, FALSE))</f>
        <v>Supplier Material Civil</v>
      </c>
      <c r="H955" s="154" t="str">
        <f>IF(EXACT($F955, ""), "", VLOOKUP($F955, 'RAW EDITED All Years'!$A$2:$G$2826, 6, FALSE))</f>
        <v>Bahan Bangunan</v>
      </c>
      <c r="I955" s="154" t="str">
        <f>IF(EXACT($F955, ""), "", VLOOKUP($F955, 'RAW EDITED All Years'!$A$2:$G$2826, 7, FALSE))</f>
        <v>Pak dadi untuk data lengkap akan menyusul setelah pembayaran pertama</v>
      </c>
      <c r="J955" s="110"/>
      <c r="K955" s="110"/>
      <c r="L955" s="63" t="s">
        <v>14275</v>
      </c>
      <c r="N955" s="31">
        <f t="shared" si="32"/>
        <v>123000000000952</v>
      </c>
      <c r="O95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141000000000004::bigint); </v>
      </c>
      <c r="R955" s="33"/>
    </row>
    <row r="956" spans="1:18">
      <c r="A956" s="23" t="str">
        <f>IF(COUNTIF( $D$4:$D$4953, $D956 ) = 1, "", "Duplicated")</f>
        <v/>
      </c>
      <c r="B956" s="22" t="s">
        <v>1503</v>
      </c>
      <c r="C956" s="107">
        <v>141000000000004</v>
      </c>
      <c r="D956" s="108" t="str">
        <f>IF(EXACT($C956, ""), B956, CONCATENATE(VLOOKUP($C956, 'REF - InstitutionType'!$B$4:$E$103, 3, FALSE), IF(EXACT(VLOOKUP($C956, 'REF - InstitutionType'!$B$4:$E$103, 3, FALSE), ""), "", " "), $B956, "", VLOOKUP($C956, 'REF - InstitutionType'!$B$4:$E$103, 4, FALSE), IF(EXACT($E956, ""), "", " [a.k.a : "&amp;$E956&amp;"]")))</f>
        <v>PT. Mulia Utama Transindo</v>
      </c>
      <c r="E956" s="109"/>
      <c r="F956" s="63" t="s">
        <v>1504</v>
      </c>
      <c r="G956" s="154" t="str">
        <f>IF(EXACT($F956, ""), "", VLOOKUP($F956, 'RAW EDITED All Years'!$A$2:$G$2826, 5, FALSE))</f>
        <v>""</v>
      </c>
      <c r="H956" s="154">
        <f>IF(EXACT($F956, ""), "", VLOOKUP($F956, 'RAW EDITED All Years'!$A$2:$G$2826, 6, FALSE))</f>
        <v>0</v>
      </c>
      <c r="I956" s="154" t="str">
        <f>IF(EXACT($F956, ""), "", VLOOKUP($F956, 'RAW EDITED All Years'!$A$2:$G$2826, 7, FALSE))</f>
        <v>Pass Without Comment</v>
      </c>
      <c r="J956" s="110"/>
      <c r="K956" s="110"/>
      <c r="L956" s="63" t="s">
        <v>14275</v>
      </c>
      <c r="N956" s="31">
        <f t="shared" si="32"/>
        <v>123000000000953</v>
      </c>
      <c r="O95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141000000000004::bigint); </v>
      </c>
      <c r="R956" s="33"/>
    </row>
    <row r="957" spans="1:18">
      <c r="A957" s="23" t="str">
        <f>IF(COUNTIF( $D$4:$D$4953, $D957 ) = 1, "", "Duplicated")</f>
        <v/>
      </c>
      <c r="B957" s="22" t="s">
        <v>30531</v>
      </c>
      <c r="C957" s="107">
        <v>141000000000004</v>
      </c>
      <c r="D957" s="108" t="str">
        <f>IF(EXACT($C957, ""), B957, CONCATENATE(VLOOKUP($C957, 'REF - InstitutionType'!$B$4:$E$103, 3, FALSE), IF(EXACT(VLOOKUP($C957, 'REF - InstitutionType'!$B$4:$E$103, 3, FALSE), ""), "", " "), $B957, "", VLOOKUP($C957, 'REF - InstitutionType'!$B$4:$E$103, 4, FALSE), IF(EXACT($E957, ""), "", " [a.k.a : "&amp;$E957&amp;"]")))</f>
        <v>PT. Multi Anugrah Utama</v>
      </c>
      <c r="E957" s="109"/>
      <c r="F957" s="63" t="s">
        <v>1827</v>
      </c>
      <c r="G957" s="154" t="str">
        <f>IF(EXACT($F957, ""), "", VLOOKUP($F957, 'RAW EDITED All Years'!$A$2:$G$2826, 5, FALSE))</f>
        <v>""</v>
      </c>
      <c r="H957" s="154">
        <f>IF(EXACT($F957, ""), "", VLOOKUP($F957, 'RAW EDITED All Years'!$A$2:$G$2826, 6, FALSE))</f>
        <v>0</v>
      </c>
      <c r="I957" s="154" t="str">
        <f>IF(EXACT($F957, ""), "", VLOOKUP($F957, 'RAW EDITED All Years'!$A$2:$G$2826, 7, FALSE))</f>
        <v>Pass Without Comment</v>
      </c>
      <c r="J957" s="110"/>
      <c r="K957" s="110"/>
      <c r="L957" s="63" t="s">
        <v>14275</v>
      </c>
      <c r="N957" s="31">
        <f t="shared" si="32"/>
        <v>123000000000954</v>
      </c>
      <c r="O95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141000000000004::bigint); </v>
      </c>
      <c r="R957" s="33"/>
    </row>
    <row r="958" spans="1:18">
      <c r="A958" s="23" t="str">
        <f>IF(COUNTIF( $D$4:$D$4953, $D958 ) = 1, "", "Duplicated")</f>
        <v/>
      </c>
      <c r="B958" s="22" t="s">
        <v>30532</v>
      </c>
      <c r="C958" s="107">
        <v>141000000000004</v>
      </c>
      <c r="D958" s="108" t="str">
        <f>IF(EXACT($C958, ""), B958, CONCATENATE(VLOOKUP($C958, 'REF - InstitutionType'!$B$4:$E$103, 3, FALSE), IF(EXACT(VLOOKUP($C958, 'REF - InstitutionType'!$B$4:$E$103, 3, FALSE), ""), "", " "), $B958, "", VLOOKUP($C958, 'REF - InstitutionType'!$B$4:$E$103, 4, FALSE), IF(EXACT($E958, ""), "", " [a.k.a : "&amp;$E958&amp;"]")))</f>
        <v>PT. Multi Artha Sarana Solusi</v>
      </c>
      <c r="E958" s="109"/>
      <c r="F958" s="63" t="s">
        <v>18271</v>
      </c>
      <c r="G958" s="154" t="str">
        <f>IF(EXACT($F958, ""), "", VLOOKUP($F958, 'RAW EDITED All Years'!$A$2:$G$2826, 5, FALSE))</f>
        <v>Transportation</v>
      </c>
      <c r="H958" s="154" t="str">
        <f>IF(EXACT($F958, ""), "", VLOOKUP($F958, 'RAW EDITED All Years'!$A$2:$G$2826, 6, FALSE))</f>
        <v>Trucking</v>
      </c>
      <c r="I958" s="154" t="str">
        <f>IF(EXACT($F958, ""), "", VLOOKUP($F958, 'RAW EDITED All Years'!$A$2:$G$2826, 7, FALSE))</f>
        <v>Trucking untuk angkut tower dari DHJ ke Simpang Kawat Q174-Q175</v>
      </c>
      <c r="J958" s="110"/>
      <c r="K958" s="110"/>
      <c r="L958" s="63" t="s">
        <v>14275</v>
      </c>
      <c r="N958" s="31">
        <f t="shared" si="32"/>
        <v>123000000000955</v>
      </c>
      <c r="O95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141000000000004::bigint); </v>
      </c>
      <c r="R958" s="33"/>
    </row>
    <row r="959" spans="1:18">
      <c r="A959" s="23" t="str">
        <f>IF(COUNTIF( $D$4:$D$4953, $D959 ) = 1, "", "Duplicated")</f>
        <v/>
      </c>
      <c r="B959" s="22" t="s">
        <v>10940</v>
      </c>
      <c r="C959" s="107">
        <v>141000000000004</v>
      </c>
      <c r="D959" s="108" t="str">
        <f>IF(EXACT($C959, ""), B959, CONCATENATE(VLOOKUP($C959, 'REF - InstitutionType'!$B$4:$E$103, 3, FALSE), IF(EXACT(VLOOKUP($C959, 'REF - InstitutionType'!$B$4:$E$103, 3, FALSE), ""), "", " "), $B959, "", VLOOKUP($C959, 'REF - InstitutionType'!$B$4:$E$103, 4, FALSE), IF(EXACT($E959, ""), "", " [a.k.a : "&amp;$E959&amp;"]")))</f>
        <v>PT. Multi Baja Fastindo</v>
      </c>
      <c r="E959" s="109"/>
      <c r="F959" s="63" t="s">
        <v>10941</v>
      </c>
      <c r="G959" s="154" t="str">
        <f>IF(EXACT($F959, ""), "", VLOOKUP($F959, 'RAW EDITED All Years'!$A$2:$G$2826, 5, FALSE))</f>
        <v>Supplier Others</v>
      </c>
      <c r="H959" s="154" t="str">
        <f>IF(EXACT($F959, ""), "", VLOOKUP($F959, 'RAW EDITED All Years'!$A$2:$G$2826, 6, FALSE))</f>
        <v>Bolt, Nut, Washer, Ring, Ancho</v>
      </c>
      <c r="I959" s="154" t="str">
        <f>IF(EXACT($F959, ""), "", VLOOKUP($F959, 'RAW EDITED All Years'!$A$2:$G$2826, 7, FALSE))</f>
        <v>Supplier Baut dan Cutter PIn</v>
      </c>
      <c r="J959" s="110"/>
      <c r="K959" s="110"/>
      <c r="L959" s="63" t="s">
        <v>14275</v>
      </c>
      <c r="N959" s="31">
        <f t="shared" si="32"/>
        <v>123000000000956</v>
      </c>
      <c r="O95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141000000000004::bigint); </v>
      </c>
      <c r="R959" s="33"/>
    </row>
    <row r="960" spans="1:18">
      <c r="A960" s="23" t="str">
        <f>IF(COUNTIF( $D$4:$D$4953, $D960 ) = 1, "", "Duplicated")</f>
        <v/>
      </c>
      <c r="B960" s="22" t="s">
        <v>788</v>
      </c>
      <c r="C960" s="107">
        <v>141000000000004</v>
      </c>
      <c r="D960" s="108" t="str">
        <f>IF(EXACT($C960, ""), B960, CONCATENATE(VLOOKUP($C960, 'REF - InstitutionType'!$B$4:$E$103, 3, FALSE), IF(EXACT(VLOOKUP($C960, 'REF - InstitutionType'!$B$4:$E$103, 3, FALSE), ""), "", " "), $B960, "", VLOOKUP($C960, 'REF - InstitutionType'!$B$4:$E$103, 4, FALSE), IF(EXACT($E960, ""), "", " [a.k.a : "&amp;$E960&amp;"]")))</f>
        <v>PT. Multi Daya Indonesia</v>
      </c>
      <c r="E960" s="109"/>
      <c r="F960" s="63" t="s">
        <v>789</v>
      </c>
      <c r="G960" s="154" t="str">
        <f>IF(EXACT($F960, ""), "", VLOOKUP($F960, 'RAW EDITED All Years'!$A$2:$G$2826, 5, FALSE))</f>
        <v>""</v>
      </c>
      <c r="H960" s="154">
        <f>IF(EXACT($F960, ""), "", VLOOKUP($F960, 'RAW EDITED All Years'!$A$2:$G$2826, 6, FALSE))</f>
        <v>0</v>
      </c>
      <c r="I960" s="154" t="str">
        <f>IF(EXACT($F960, ""), "", VLOOKUP($F960, 'RAW EDITED All Years'!$A$2:$G$2826, 7, FALSE))</f>
        <v>Pass Without Comment</v>
      </c>
      <c r="J960" s="110"/>
      <c r="K960" s="110"/>
      <c r="L960" s="63" t="s">
        <v>14275</v>
      </c>
      <c r="N960" s="31">
        <f t="shared" si="32"/>
        <v>123000000000957</v>
      </c>
      <c r="O96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141000000000004::bigint); </v>
      </c>
      <c r="R960" s="33"/>
    </row>
    <row r="961" spans="1:18">
      <c r="A961" s="23" t="str">
        <f>IF(COUNTIF( $D$4:$D$4953, $D961 ) = 1, "", "Duplicated")</f>
        <v/>
      </c>
      <c r="B961" s="22" t="s">
        <v>30533</v>
      </c>
      <c r="C961" s="107">
        <v>141000000000004</v>
      </c>
      <c r="D961" s="108" t="str">
        <f>IF(EXACT($C961, ""), B961, CONCATENATE(VLOOKUP($C961, 'REF - InstitutionType'!$B$4:$E$103, 3, FALSE), IF(EXACT(VLOOKUP($C961, 'REF - InstitutionType'!$B$4:$E$103, 3, FALSE), ""), "", " "), $B961, "", VLOOKUP($C961, 'REF - InstitutionType'!$B$4:$E$103, 4, FALSE), IF(EXACT($E961, ""), "", " [a.k.a : "&amp;$E961&amp;"]")))</f>
        <v>PT. Multi Fabrindo Gemilang</v>
      </c>
      <c r="E961" s="109"/>
      <c r="F961" s="63" t="s">
        <v>2506</v>
      </c>
      <c r="G961" s="154" t="str">
        <f>IF(EXACT($F961, ""), "", VLOOKUP($F961, 'RAW EDITED All Years'!$A$2:$G$2826, 5, FALSE))</f>
        <v>Mandor/Subcon</v>
      </c>
      <c r="H961" s="154">
        <f>IF(EXACT($F961, ""), "", VLOOKUP($F961, 'RAW EDITED All Years'!$A$2:$G$2826, 6, FALSE))</f>
        <v>0</v>
      </c>
      <c r="I961" s="154" t="str">
        <f>IF(EXACT($F961, ""), "", VLOOKUP($F961, 'RAW EDITED All Years'!$A$2:$G$2826, 7, FALSE))</f>
        <v>Pass Without Comment</v>
      </c>
      <c r="J961" s="110"/>
      <c r="K961" s="110"/>
      <c r="L961" s="63" t="s">
        <v>14275</v>
      </c>
      <c r="N961" s="31">
        <f t="shared" si="32"/>
        <v>123000000000958</v>
      </c>
      <c r="O96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141000000000004::bigint); </v>
      </c>
      <c r="R961" s="33"/>
    </row>
    <row r="962" spans="1:18">
      <c r="A962" s="23" t="str">
        <f>IF(COUNTIF( $D$4:$D$4953, $D962 ) = 1, "", "Duplicated")</f>
        <v/>
      </c>
      <c r="B962" s="22" t="s">
        <v>6816</v>
      </c>
      <c r="C962" s="107">
        <v>141000000000004</v>
      </c>
      <c r="D962" s="108" t="str">
        <f>IF(EXACT($C962, ""), B962, CONCATENATE(VLOOKUP($C962, 'REF - InstitutionType'!$B$4:$E$103, 3, FALSE), IF(EXACT(VLOOKUP($C962, 'REF - InstitutionType'!$B$4:$E$103, 3, FALSE), ""), "", " "), $B962, "", VLOOKUP($C962, 'REF - InstitutionType'!$B$4:$E$103, 4, FALSE), IF(EXACT($E962, ""), "", " [a.k.a : "&amp;$E962&amp;"]")))</f>
        <v>PT. Multi Kontrol Nusantara</v>
      </c>
      <c r="E962" s="109"/>
      <c r="F962" s="63" t="s">
        <v>6817</v>
      </c>
      <c r="G962" s="154" t="str">
        <f>IF(EXACT($F962, ""), "", VLOOKUP($F962, 'RAW EDITED All Years'!$A$2:$G$2826, 5, FALSE))</f>
        <v>Manufactur</v>
      </c>
      <c r="H962" s="154" t="str">
        <f>IF(EXACT($F962, ""), "", VLOOKUP($F962, 'RAW EDITED All Years'!$A$2:$G$2826, 6, FALSE))</f>
        <v>Tiang</v>
      </c>
      <c r="I962" s="154" t="str">
        <f>IF(EXACT($F962, ""), "", VLOOKUP($F962, 'RAW EDITED All Years'!$A$2:$G$2826, 7, FALSE))</f>
        <v>Tiang Tlp 7 m</v>
      </c>
      <c r="J962" s="110"/>
      <c r="K962" s="110"/>
      <c r="L962" s="63" t="s">
        <v>14275</v>
      </c>
      <c r="N962" s="31">
        <f t="shared" si="32"/>
        <v>123000000000959</v>
      </c>
      <c r="O96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141000000000004::bigint); </v>
      </c>
      <c r="R962" s="33"/>
    </row>
    <row r="963" spans="1:18">
      <c r="A963" s="23" t="str">
        <f>IF(COUNTIF( $D$4:$D$4953, $D963 ) = 1, "", "Duplicated")</f>
        <v/>
      </c>
      <c r="B963" s="22" t="s">
        <v>31095</v>
      </c>
      <c r="C963" s="107">
        <v>141000000000004</v>
      </c>
      <c r="D963" s="108" t="str">
        <f>IF(EXACT($C963, ""), B963, CONCATENATE(VLOOKUP($C963, 'REF - InstitutionType'!$B$4:$E$103, 3, FALSE), IF(EXACT(VLOOKUP($C963, 'REF - InstitutionType'!$B$4:$E$103, 3, FALSE), ""), "", " "), $B963, "", VLOOKUP($C963, 'REF - InstitutionType'!$B$4:$E$103, 4, FALSE), IF(EXACT($E963, ""), "", " [a.k.a : "&amp;$E963&amp;"]")))</f>
        <v>PT. Multibrata Anugerah Utama</v>
      </c>
      <c r="E963" s="109"/>
      <c r="F963" s="63" t="s">
        <v>1832</v>
      </c>
      <c r="G963" s="154" t="str">
        <f>IF(EXACT($F963, ""), "", VLOOKUP($F963, 'RAW EDITED All Years'!$A$2:$G$2826, 5, FALSE))</f>
        <v>""</v>
      </c>
      <c r="H963" s="154">
        <f>IF(EXACT($F963, ""), "", VLOOKUP($F963, 'RAW EDITED All Years'!$A$2:$G$2826, 6, FALSE))</f>
        <v>0</v>
      </c>
      <c r="I963" s="154" t="str">
        <f>IF(EXACT($F963, ""), "", VLOOKUP($F963, 'RAW EDITED All Years'!$A$2:$G$2826, 7, FALSE))</f>
        <v>Pass Without Comment</v>
      </c>
      <c r="J963" s="110"/>
      <c r="K963" s="110"/>
      <c r="L963" s="63" t="s">
        <v>14275</v>
      </c>
      <c r="N963" s="31">
        <f t="shared" si="32"/>
        <v>123000000000960</v>
      </c>
      <c r="O96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141000000000004::bigint); </v>
      </c>
      <c r="R963" s="33"/>
    </row>
    <row r="964" spans="1:18">
      <c r="A964" s="23" t="str">
        <f>IF(COUNTIF( $D$4:$D$4953, $D964 ) = 1, "", "Duplicated")</f>
        <v/>
      </c>
      <c r="B964" s="22" t="s">
        <v>6235</v>
      </c>
      <c r="C964" s="107">
        <v>141000000000004</v>
      </c>
      <c r="D964" s="108" t="str">
        <f>IF(EXACT($C964, ""), B964, CONCATENATE(VLOOKUP($C964, 'REF - InstitutionType'!$B$4:$E$103, 3, FALSE), IF(EXACT(VLOOKUP($C964, 'REF - InstitutionType'!$B$4:$E$103, 3, FALSE), ""), "", " "), $B964, "", VLOOKUP($C964, 'REF - InstitutionType'!$B$4:$E$103, 4, FALSE), IF(EXACT($E964, ""), "", " [a.k.a : "&amp;$E964&amp;"]")))</f>
        <v>PT. Multico Millenium Persada</v>
      </c>
      <c r="E964" s="109"/>
      <c r="F964" s="63" t="s">
        <v>6236</v>
      </c>
      <c r="G964" s="154" t="str">
        <f>IF(EXACT($F964, ""), "", VLOOKUP($F964, 'RAW EDITED All Years'!$A$2:$G$2826, 5, FALSE))</f>
        <v>Supplier Material RF</v>
      </c>
      <c r="H964" s="154" t="str">
        <f>IF(EXACT($F964, ""), "", VLOOKUP($F964, 'RAW EDITED All Years'!$A$2:$G$2826, 6, FALSE))</f>
        <v>Material RF</v>
      </c>
      <c r="I964" s="154" t="str">
        <f>IF(EXACT($F964, ""), "", VLOOKUP($F964, 'RAW EDITED All Years'!$A$2:$G$2826, 7, FALSE))</f>
        <v>Supplier material RF brand Multico</v>
      </c>
      <c r="J964" s="110"/>
      <c r="K964" s="110"/>
      <c r="L964" s="63" t="s">
        <v>14275</v>
      </c>
      <c r="N964" s="31">
        <f t="shared" si="32"/>
        <v>123000000000961</v>
      </c>
      <c r="O96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141000000000004::bigint); </v>
      </c>
      <c r="R964" s="33"/>
    </row>
    <row r="965" spans="1:18">
      <c r="A965" s="23" t="str">
        <f>IF(COUNTIF( $D$4:$D$4953, $D965 ) = 1, "", "Duplicated")</f>
        <v/>
      </c>
      <c r="B965" s="22" t="s">
        <v>791</v>
      </c>
      <c r="C965" s="107">
        <v>141000000000004</v>
      </c>
      <c r="D965" s="108" t="str">
        <f>IF(EXACT($C965, ""), B965, CONCATENATE(VLOOKUP($C965, 'REF - InstitutionType'!$B$4:$E$103, 3, FALSE), IF(EXACT(VLOOKUP($C965, 'REF - InstitutionType'!$B$4:$E$103, 3, FALSE), ""), "", " "), $B965, "", VLOOKUP($C965, 'REF - InstitutionType'!$B$4:$E$103, 4, FALSE), IF(EXACT($E965, ""), "", " [a.k.a : "&amp;$E965&amp;"]")))</f>
        <v>PT. Multidaya Eka Sarana</v>
      </c>
      <c r="E965" s="109"/>
      <c r="F965" s="63" t="s">
        <v>792</v>
      </c>
      <c r="G965" s="154" t="str">
        <f>IF(EXACT($F965, ""), "", VLOOKUP($F965, 'RAW EDITED All Years'!$A$2:$G$2826, 5, FALSE))</f>
        <v>""</v>
      </c>
      <c r="H965" s="154">
        <f>IF(EXACT($F965, ""), "", VLOOKUP($F965, 'RAW EDITED All Years'!$A$2:$G$2826, 6, FALSE))</f>
        <v>0</v>
      </c>
      <c r="I965" s="154" t="str">
        <f>IF(EXACT($F965, ""), "", VLOOKUP($F965, 'RAW EDITED All Years'!$A$2:$G$2826, 7, FALSE))</f>
        <v>Pass Without Comment</v>
      </c>
      <c r="J965" s="110"/>
      <c r="K965" s="110"/>
      <c r="L965" s="63" t="s">
        <v>14275</v>
      </c>
      <c r="N965" s="31">
        <f t="shared" si="32"/>
        <v>123000000000962</v>
      </c>
      <c r="O96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141000000000004::bigint); </v>
      </c>
      <c r="R965" s="33"/>
    </row>
    <row r="966" spans="1:18">
      <c r="A966" s="23" t="str">
        <f>IF(COUNTIF( $D$4:$D$4953, $D966 ) = 1, "", "Duplicated")</f>
        <v/>
      </c>
      <c r="B966" s="22" t="s">
        <v>796</v>
      </c>
      <c r="C966" s="107">
        <v>141000000000004</v>
      </c>
      <c r="D966" s="108" t="str">
        <f>IF(EXACT($C966, ""), B966, CONCATENATE(VLOOKUP($C966, 'REF - InstitutionType'!$B$4:$E$103, 3, FALSE), IF(EXACT(VLOOKUP($C966, 'REF - InstitutionType'!$B$4:$E$103, 3, FALSE), ""), "", " "), $B966, "", VLOOKUP($C966, 'REF - InstitutionType'!$B$4:$E$103, 4, FALSE), IF(EXACT($E966, ""), "", " [a.k.a : "&amp;$E966&amp;"]")))</f>
        <v>PT. Multimedia Network Solution</v>
      </c>
      <c r="E966" s="109"/>
      <c r="F966" s="63" t="s">
        <v>797</v>
      </c>
      <c r="G966" s="154" t="str">
        <f>IF(EXACT($F966, ""), "", VLOOKUP($F966, 'RAW EDITED All Years'!$A$2:$G$2826, 5, FALSE))</f>
        <v>""</v>
      </c>
      <c r="H966" s="154">
        <f>IF(EXACT($F966, ""), "", VLOOKUP($F966, 'RAW EDITED All Years'!$A$2:$G$2826, 6, FALSE))</f>
        <v>0</v>
      </c>
      <c r="I966" s="154" t="str">
        <f>IF(EXACT($F966, ""), "", VLOOKUP($F966, 'RAW EDITED All Years'!$A$2:$G$2826, 7, FALSE))</f>
        <v>Pass Without Comment</v>
      </c>
      <c r="J966" s="110"/>
      <c r="K966" s="110"/>
      <c r="L966" s="63" t="s">
        <v>14275</v>
      </c>
      <c r="N966" s="31">
        <f t="shared" si="32"/>
        <v>123000000000963</v>
      </c>
      <c r="O96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141000000000004::bigint); </v>
      </c>
      <c r="R966" s="33"/>
    </row>
    <row r="967" spans="1:18">
      <c r="A967" s="23" t="str">
        <f>IF(COUNTIF( $D$4:$D$4953, $D967 ) = 1, "", "Duplicated")</f>
        <v/>
      </c>
      <c r="B967" s="22" t="s">
        <v>24713</v>
      </c>
      <c r="C967" s="107">
        <v>141000000000004</v>
      </c>
      <c r="D967" s="108" t="str">
        <f>IF(EXACT($C967, ""), B967, CONCATENATE(VLOOKUP($C967, 'REF - InstitutionType'!$B$4:$E$103, 3, FALSE), IF(EXACT(VLOOKUP($C967, 'REF - InstitutionType'!$B$4:$E$103, 3, FALSE), ""), "", " "), $B967, "", VLOOKUP($C967, 'REF - InstitutionType'!$B$4:$E$103, 4, FALSE), IF(EXACT($E967, ""), "", " [a.k.a : "&amp;$E967&amp;"]")))</f>
        <v>PT. Multipro Jaya Prima</v>
      </c>
      <c r="E967" s="109"/>
      <c r="F967" s="63" t="s">
        <v>18272</v>
      </c>
      <c r="G967" s="154" t="str">
        <f>IF(EXACT($F967, ""), "", VLOOKUP($F967, 'RAW EDITED All Years'!$A$2:$G$2826, 5, FALSE))</f>
        <v>Supplier</v>
      </c>
      <c r="H967" s="154" t="str">
        <f>IF(EXACT($F967, ""), "", VLOOKUP($F967, 'RAW EDITED All Years'!$A$2:$G$2826, 6, FALSE))</f>
        <v>Alat elektrical</v>
      </c>
      <c r="I967" s="154" t="str">
        <f>IF(EXACT($F967, ""), "", VLOOKUP($F967, 'RAW EDITED All Years'!$A$2:$G$2826, 7, FALSE))</f>
        <v>Disk Station, Peralatan IT, Synology</v>
      </c>
      <c r="J967" s="110"/>
      <c r="K967" s="110"/>
      <c r="L967" s="63" t="s">
        <v>14275</v>
      </c>
      <c r="N967" s="31">
        <f t="shared" si="32"/>
        <v>123000000000964</v>
      </c>
      <c r="O96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141000000000004::bigint); </v>
      </c>
      <c r="R967" s="33"/>
    </row>
    <row r="968" spans="1:18">
      <c r="A968" s="23" t="str">
        <f>IF(COUNTIF( $D$4:$D$4953, $D968 ) = 1, "", "Duplicated")</f>
        <v/>
      </c>
      <c r="B968" s="22" t="s">
        <v>30536</v>
      </c>
      <c r="C968" s="107">
        <v>141000000000004</v>
      </c>
      <c r="D968" s="108" t="str">
        <f>IF(EXACT($C968, ""), B968, CONCATENATE(VLOOKUP($C968, 'REF - InstitutionType'!$B$4:$E$103, 3, FALSE), IF(EXACT(VLOOKUP($C968, 'REF - InstitutionType'!$B$4:$E$103, 3, FALSE), ""), "", " "), $B968, "", VLOOKUP($C968, 'REF - InstitutionType'!$B$4:$E$103, 4, FALSE), IF(EXACT($E968, ""), "", " [a.k.a : "&amp;$E968&amp;"]")))</f>
        <v>PT. Mulya Perkasa Anugerah</v>
      </c>
      <c r="E968" s="109"/>
      <c r="F968" s="63" t="s">
        <v>18273</v>
      </c>
      <c r="G968" s="154" t="str">
        <f>IF(EXACT($F968, ""), "", VLOOKUP($F968, 'RAW EDITED All Years'!$A$2:$G$2826, 5, FALSE))</f>
        <v>Rental</v>
      </c>
      <c r="H968" s="154" t="str">
        <f>IF(EXACT($F968, ""), "", VLOOKUP($F968, 'RAW EDITED All Years'!$A$2:$G$2826, 6, FALSE))</f>
        <v>Rental Alat Berat</v>
      </c>
      <c r="I968" s="154" t="str">
        <f>IF(EXACT($F968, ""), "", VLOOKUP($F968, 'RAW EDITED All Years'!$A$2:$G$2826, 7, FALSE))</f>
        <v>Rental Alat Proyek dan Passenger Hoist</v>
      </c>
      <c r="J968" s="110"/>
      <c r="K968" s="110"/>
      <c r="L968" s="63" t="s">
        <v>14275</v>
      </c>
      <c r="N968" s="31">
        <f t="shared" ref="N968:N1031" si="34" xml:space="preserve"> N967 + IF(EXACT(O968, ""), 0, 1)</f>
        <v>123000000000965</v>
      </c>
      <c r="O968" s="32" t="str">
        <f t="shared" ref="O968:O1031" si="35">CONCATENATE("PERFORM ""SchData-OLTP-Master"".""Func_TblInstitution_SET""(varSystemLoginSession::bigint, null::bigint, null::varchar, null::timestamptz, null::timestamptz, null::varchar, varInstitutionBranchID::bigint, varBaseCurrencyID::bigint, '", B968, "'::varchar, ", IF(EXACT(C968, ""), "null", C968),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141000000000004::bigint); </v>
      </c>
      <c r="R968" s="33"/>
    </row>
    <row r="969" spans="1:18">
      <c r="A969" s="23" t="str">
        <f>IF(COUNTIF( $D$4:$D$4953, $D969 ) = 1, "", "Duplicated")</f>
        <v/>
      </c>
      <c r="B969" s="22" t="s">
        <v>8236</v>
      </c>
      <c r="C969" s="107">
        <v>141000000000004</v>
      </c>
      <c r="D969" s="108" t="str">
        <f>IF(EXACT($C969, ""), B969, CONCATENATE(VLOOKUP($C969, 'REF - InstitutionType'!$B$4:$E$103, 3, FALSE), IF(EXACT(VLOOKUP($C969, 'REF - InstitutionType'!$B$4:$E$103, 3, FALSE), ""), "", " "), $B969, "", VLOOKUP($C969, 'REF - InstitutionType'!$B$4:$E$103, 4, FALSE), IF(EXACT($E969, ""), "", " [a.k.a : "&amp;$E969&amp;"]")))</f>
        <v>PT. Murtila Promosindo</v>
      </c>
      <c r="E969" s="109"/>
      <c r="F969" s="63" t="s">
        <v>18276</v>
      </c>
      <c r="G969" s="154" t="str">
        <f>IF(EXACT($F969, ""), "", VLOOKUP($F969, 'RAW EDITED All Years'!$A$2:$G$2826, 5, FALSE))</f>
        <v>Advertising</v>
      </c>
      <c r="H969" s="154" t="str">
        <f>IF(EXACT($F969, ""), "", VLOOKUP($F969, 'RAW EDITED All Years'!$A$2:$G$2826, 6, FALSE))</f>
        <v>Iklan Lowongan</v>
      </c>
      <c r="I969" s="154">
        <f>IF(EXACT($F969, ""), "", VLOOKUP($F969, 'RAW EDITED All Years'!$A$2:$G$2826, 7, FALSE))</f>
        <v>0</v>
      </c>
      <c r="J969" s="110"/>
      <c r="K969" s="110"/>
      <c r="L969" s="63" t="s">
        <v>14275</v>
      </c>
      <c r="N969" s="31">
        <f t="shared" si="34"/>
        <v>123000000000966</v>
      </c>
      <c r="O96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141000000000004::bigint); </v>
      </c>
      <c r="R969" s="33"/>
    </row>
    <row r="970" spans="1:18">
      <c r="A970" s="23" t="str">
        <f>IF(COUNTIF( $D$4:$D$4953, $D970 ) = 1, "", "Duplicated")</f>
        <v/>
      </c>
      <c r="B970" s="22" t="s">
        <v>9270</v>
      </c>
      <c r="C970" s="107">
        <v>141000000000004</v>
      </c>
      <c r="D970" s="108" t="str">
        <f>IF(EXACT($C970, ""), B970, CONCATENATE(VLOOKUP($C970, 'REF - InstitutionType'!$B$4:$E$103, 3, FALSE), IF(EXACT(VLOOKUP($C970, 'REF - InstitutionType'!$B$4:$E$103, 3, FALSE), ""), "", " "), $B970, "", VLOOKUP($C970, 'REF - InstitutionType'!$B$4:$E$103, 4, FALSE), IF(EXACT($E970, ""), "", " [a.k.a : "&amp;$E970&amp;"]")))</f>
        <v>PT. Mutiara Roda Kencana</v>
      </c>
      <c r="E970" s="109"/>
      <c r="F970" s="63" t="s">
        <v>9271</v>
      </c>
      <c r="G970" s="154" t="str">
        <f>IF(EXACT($F970, ""), "", VLOOKUP($F970, 'RAW EDITED All Years'!$A$2:$G$2826, 5, FALSE))</f>
        <v>Manufactur</v>
      </c>
      <c r="H970" s="154" t="str">
        <f>IF(EXACT($F970, ""), "", VLOOKUP($F970, 'RAW EDITED All Years'!$A$2:$G$2826, 6, FALSE))</f>
        <v>Steel</v>
      </c>
      <c r="I970" s="154" t="str">
        <f>IF(EXACT($F970, ""), "", VLOOKUP($F970, 'RAW EDITED All Years'!$A$2:$G$2826, 7, FALSE))</f>
        <v>Bekisting dan All Form Works</v>
      </c>
      <c r="J970" s="110"/>
      <c r="K970" s="110"/>
      <c r="L970" s="63" t="s">
        <v>14275</v>
      </c>
      <c r="N970" s="31">
        <f t="shared" si="34"/>
        <v>123000000000967</v>
      </c>
      <c r="O97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141000000000004::bigint); </v>
      </c>
      <c r="R970" s="33"/>
    </row>
    <row r="971" spans="1:18">
      <c r="A971" s="23" t="str">
        <f>IF(COUNTIF( $D$4:$D$4953, $D971 ) = 1, "", "Duplicated")</f>
        <v/>
      </c>
      <c r="B971" s="22" t="s">
        <v>10819</v>
      </c>
      <c r="C971" s="107">
        <v>141000000000004</v>
      </c>
      <c r="D971" s="108" t="str">
        <f>IF(EXACT($C971, ""), B971, CONCATENATE(VLOOKUP($C971, 'REF - InstitutionType'!$B$4:$E$103, 3, FALSE), IF(EXACT(VLOOKUP($C971, 'REF - InstitutionType'!$B$4:$E$103, 3, FALSE), ""), "", " "), $B971, "", VLOOKUP($C971, 'REF - InstitutionType'!$B$4:$E$103, 4, FALSE), IF(EXACT($E971, ""), "", " [a.k.a : "&amp;$E971&amp;"]")))</f>
        <v>PT. Naer Tunas Indonesia</v>
      </c>
      <c r="E971" s="109"/>
      <c r="F971" s="63" t="s">
        <v>30775</v>
      </c>
      <c r="G971" s="154" t="str">
        <f>IF(EXACT($F971, ""), "", VLOOKUP($F971, 'RAW EDITED All Years'!$A$2:$G$2826, 5, FALSE))</f>
        <v>Supplier Matrial OSP</v>
      </c>
      <c r="H971" s="154" t="str">
        <f>IF(EXACT($F971, ""), "", VLOOKUP($F971, 'RAW EDITED All Years'!$A$2:$G$2826, 6, FALSE))</f>
        <v>Material OSP</v>
      </c>
      <c r="I971" s="154">
        <f>IF(EXACT($F971, ""), "", VLOOKUP($F971, 'RAW EDITED All Years'!$A$2:$G$2826, 7, FALSE))</f>
        <v>0</v>
      </c>
      <c r="J971" s="110"/>
      <c r="K971" s="110"/>
      <c r="L971" s="63" t="s">
        <v>14275</v>
      </c>
      <c r="N971" s="31">
        <f t="shared" si="34"/>
        <v>123000000000968</v>
      </c>
      <c r="O97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141000000000004::bigint); </v>
      </c>
      <c r="R971" s="33"/>
    </row>
    <row r="972" spans="1:18">
      <c r="A972" s="23" t="str">
        <f>IF(COUNTIF( $D$4:$D$4953, $D972 ) = 1, "", "Duplicated")</f>
        <v/>
      </c>
      <c r="B972" s="22" t="s">
        <v>5297</v>
      </c>
      <c r="C972" s="107">
        <v>141000000000004</v>
      </c>
      <c r="D972" s="108" t="str">
        <f>IF(EXACT($C972, ""), B972, CONCATENATE(VLOOKUP($C972, 'REF - InstitutionType'!$B$4:$E$103, 3, FALSE), IF(EXACT(VLOOKUP($C972, 'REF - InstitutionType'!$B$4:$E$103, 3, FALSE), ""), "", " "), $B972, "", VLOOKUP($C972, 'REF - InstitutionType'!$B$4:$E$103, 4, FALSE), IF(EXACT($E972, ""), "", " [a.k.a : "&amp;$E972&amp;"]")))</f>
        <v>PT. Nasiotama Karya Bersama</v>
      </c>
      <c r="E972" s="109"/>
      <c r="F972" s="63" t="s">
        <v>5298</v>
      </c>
      <c r="G972" s="154" t="str">
        <f>IF(EXACT($F972, ""), "", VLOOKUP($F972, 'RAW EDITED All Years'!$A$2:$G$2826, 5, FALSE))</f>
        <v>Mandor/Subcon</v>
      </c>
      <c r="H972" s="154" t="str">
        <f>IF(EXACT($F972, ""), "", VLOOKUP($F972, 'RAW EDITED All Years'!$A$2:$G$2826, 6, FALSE))</f>
        <v>Transmisi</v>
      </c>
      <c r="I972" s="154">
        <f>IF(EXACT($F972, ""), "", VLOOKUP($F972, 'RAW EDITED All Years'!$A$2:$G$2826, 7, FALSE))</f>
        <v>0</v>
      </c>
      <c r="J972" s="110"/>
      <c r="K972" s="110"/>
      <c r="L972" s="63" t="s">
        <v>14275</v>
      </c>
      <c r="N972" s="31">
        <f t="shared" si="34"/>
        <v>123000000000969</v>
      </c>
      <c r="O97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141000000000004::bigint); </v>
      </c>
      <c r="R972" s="33"/>
    </row>
    <row r="973" spans="1:18">
      <c r="A973" s="23" t="str">
        <f>IF(COUNTIF( $D$4:$D$4953, $D973 ) = 1, "", "Duplicated")</f>
        <v/>
      </c>
      <c r="B973" s="22" t="s">
        <v>30537</v>
      </c>
      <c r="C973" s="107">
        <v>141000000000004</v>
      </c>
      <c r="D973" s="108" t="str">
        <f>IF(EXACT($C973, ""), B973, CONCATENATE(VLOOKUP($C973, 'REF - InstitutionType'!$B$4:$E$103, 3, FALSE), IF(EXACT(VLOOKUP($C973, 'REF - InstitutionType'!$B$4:$E$103, 3, FALSE), ""), "", " "), $B973, "", VLOOKUP($C973, 'REF - InstitutionType'!$B$4:$E$103, 4, FALSE), IF(EXACT($E973, ""), "", " [a.k.a : "&amp;$E973&amp;"]")))</f>
        <v>PT. Nata Envinusa Supervisi</v>
      </c>
      <c r="E973" s="109"/>
      <c r="F973" s="63" t="s">
        <v>18286</v>
      </c>
      <c r="G973" s="154" t="str">
        <f>IF(EXACT($F973, ""), "", VLOOKUP($F973, 'RAW EDITED All Years'!$A$2:$G$2826, 5, FALSE))</f>
        <v>Sertifikasi</v>
      </c>
      <c r="H973" s="154" t="str">
        <f>IF(EXACT($F973, ""), "", VLOOKUP($F973, 'RAW EDITED All Years'!$A$2:$G$2826, 6, FALSE))</f>
        <v>K3 Equipment</v>
      </c>
      <c r="I973" s="154" t="str">
        <f>IF(EXACT($F973, ""), "", VLOOKUP($F973, 'RAW EDITED All Years'!$A$2:$G$2826, 7, FALSE))</f>
        <v>Sertifikasi Ahli K3 Listrik BNSP</v>
      </c>
      <c r="J973" s="110"/>
      <c r="K973" s="110"/>
      <c r="L973" s="63" t="s">
        <v>14275</v>
      </c>
      <c r="N973" s="31">
        <f t="shared" si="34"/>
        <v>123000000000970</v>
      </c>
      <c r="O97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141000000000004::bigint); </v>
      </c>
      <c r="R973" s="33"/>
    </row>
    <row r="974" spans="1:18">
      <c r="A974" s="23" t="str">
        <f>IF(COUNTIF( $D$4:$D$4953, $D974 ) = 1, "", "Duplicated")</f>
        <v/>
      </c>
      <c r="B974" s="22" t="s">
        <v>30538</v>
      </c>
      <c r="C974" s="107">
        <v>141000000000004</v>
      </c>
      <c r="D974" s="108" t="str">
        <f>IF(EXACT($C974, ""), B974, CONCATENATE(VLOOKUP($C974, 'REF - InstitutionType'!$B$4:$E$103, 3, FALSE), IF(EXACT(VLOOKUP($C974, 'REF - InstitutionType'!$B$4:$E$103, 3, FALSE), ""), "", " "), $B974, "", VLOOKUP($C974, 'REF - InstitutionType'!$B$4:$E$103, 4, FALSE), IF(EXACT($E974, ""), "", " [a.k.a : "&amp;$E974&amp;"]")))</f>
        <v>PT. Nay Logistik Indonesia</v>
      </c>
      <c r="E974" s="109"/>
      <c r="F974" s="63" t="s">
        <v>10432</v>
      </c>
      <c r="G974" s="154" t="str">
        <f>IF(EXACT($F974, ""), "", VLOOKUP($F974, 'RAW EDITED All Years'!$A$2:$G$2826, 5, FALSE))</f>
        <v>Rental</v>
      </c>
      <c r="H974" s="154" t="str">
        <f>IF(EXACT($F974, ""), "", VLOOKUP($F974, 'RAW EDITED All Years'!$A$2:$G$2826, 6, FALSE))</f>
        <v>Rental Mobil</v>
      </c>
      <c r="I974" s="154" t="str">
        <f>IF(EXACT($F974, ""), "", VLOOKUP($F974, 'RAW EDITED All Years'!$A$2:$G$2826, 7, FALSE))</f>
        <v>Transporter</v>
      </c>
      <c r="J974" s="110"/>
      <c r="K974" s="110"/>
      <c r="L974" s="63" t="s">
        <v>14275</v>
      </c>
      <c r="N974" s="31">
        <f t="shared" si="34"/>
        <v>123000000000971</v>
      </c>
      <c r="O97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141000000000004::bigint); </v>
      </c>
      <c r="R974" s="33"/>
    </row>
    <row r="975" spans="1:18">
      <c r="A975" s="23" t="str">
        <f>IF(COUNTIF( $D$4:$D$4953, $D975 ) = 1, "", "Duplicated")</f>
        <v/>
      </c>
      <c r="B975" s="22" t="s">
        <v>24869</v>
      </c>
      <c r="C975" s="107">
        <v>141000000000004</v>
      </c>
      <c r="D975" s="108" t="str">
        <f>IF(EXACT($C975, ""), B975, CONCATENATE(VLOOKUP($C975, 'REF - InstitutionType'!$B$4:$E$103, 3, FALSE), IF(EXACT(VLOOKUP($C975, 'REF - InstitutionType'!$B$4:$E$103, 3, FALSE), ""), "", " "), $B975, "", VLOOKUP($C975, 'REF - InstitutionType'!$B$4:$E$103, 4, FALSE), IF(EXACT($E975, ""), "", " [a.k.a : "&amp;$E975&amp;"]")))</f>
        <v>PT. Nayana Mata Dunia</v>
      </c>
      <c r="E975" s="109"/>
      <c r="F975" s="63" t="s">
        <v>18287</v>
      </c>
      <c r="G975" s="154" t="str">
        <f>IF(EXACT($F975, ""), "", VLOOKUP($F975, 'RAW EDITED All Years'!$A$2:$G$2826, 5, FALSE))</f>
        <v>Jasa Kesehatan</v>
      </c>
      <c r="H975" s="154" t="str">
        <f>IF(EXACT($F975, ""), "", VLOOKUP($F975, 'RAW EDITED All Years'!$A$2:$G$2826, 6, FALSE))</f>
        <v>Rumah Sakit</v>
      </c>
      <c r="I975" s="154" t="str">
        <f>IF(EXACT($F975, ""), "", VLOOKUP($F975, 'RAW EDITED All Years'!$A$2:$G$2826, 7, FALSE))</f>
        <v>untuk MCU area Purwokerto</v>
      </c>
      <c r="J975" s="110"/>
      <c r="K975" s="110"/>
      <c r="L975" s="63" t="s">
        <v>14275</v>
      </c>
      <c r="N975" s="31">
        <f t="shared" si="34"/>
        <v>123000000000972</v>
      </c>
      <c r="O97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141000000000004::bigint); </v>
      </c>
      <c r="R975" s="33"/>
    </row>
    <row r="976" spans="1:18">
      <c r="A976" s="23" t="str">
        <f>IF(COUNTIF( $D$4:$D$4953, $D976 ) = 1, "", "Duplicated")</f>
        <v/>
      </c>
      <c r="B976" s="22" t="s">
        <v>803</v>
      </c>
      <c r="C976" s="107">
        <v>141000000000004</v>
      </c>
      <c r="D976" s="108" t="str">
        <f>IF(EXACT($C976, ""), B976, CONCATENATE(VLOOKUP($C976, 'REF - InstitutionType'!$B$4:$E$103, 3, FALSE), IF(EXACT(VLOOKUP($C976, 'REF - InstitutionType'!$B$4:$E$103, 3, FALSE), ""), "", " "), $B976, "", VLOOKUP($C976, 'REF - InstitutionType'!$B$4:$E$103, 4, FALSE), IF(EXACT($E976, ""), "", " [a.k.a : "&amp;$E976&amp;"]")))</f>
        <v>PT. Neksusindo Cahaya Gemilang</v>
      </c>
      <c r="E976" s="109"/>
      <c r="F976" s="63" t="s">
        <v>804</v>
      </c>
      <c r="G976" s="154" t="str">
        <f>IF(EXACT($F976, ""), "", VLOOKUP($F976, 'RAW EDITED All Years'!$A$2:$G$2826, 5, FALSE))</f>
        <v>""</v>
      </c>
      <c r="H976" s="154">
        <f>IF(EXACT($F976, ""), "", VLOOKUP($F976, 'RAW EDITED All Years'!$A$2:$G$2826, 6, FALSE))</f>
        <v>0</v>
      </c>
      <c r="I976" s="154" t="str">
        <f>IF(EXACT($F976, ""), "", VLOOKUP($F976, 'RAW EDITED All Years'!$A$2:$G$2826, 7, FALSE))</f>
        <v>Pass Without Comment</v>
      </c>
      <c r="J976" s="110"/>
      <c r="K976" s="110"/>
      <c r="L976" s="63" t="s">
        <v>14275</v>
      </c>
      <c r="N976" s="31">
        <f t="shared" si="34"/>
        <v>123000000000973</v>
      </c>
      <c r="O97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141000000000004::bigint); </v>
      </c>
      <c r="R976" s="33"/>
    </row>
    <row r="977" spans="1:18">
      <c r="A977" s="23" t="str">
        <f>IF(COUNTIF( $D$4:$D$4953, $D977 ) = 1, "", "Duplicated")</f>
        <v/>
      </c>
      <c r="B977" s="22" t="s">
        <v>30539</v>
      </c>
      <c r="C977" s="107">
        <v>141000000000004</v>
      </c>
      <c r="D977" s="108" t="str">
        <f>IF(EXACT($C977, ""), B977, CONCATENATE(VLOOKUP($C977, 'REF - InstitutionType'!$B$4:$E$103, 3, FALSE), IF(EXACT(VLOOKUP($C977, 'REF - InstitutionType'!$B$4:$E$103, 3, FALSE), ""), "", " "), $B977, "", VLOOKUP($C977, 'REF - InstitutionType'!$B$4:$E$103, 4, FALSE), IF(EXACT($E977, ""), "", " [a.k.a : "&amp;$E977&amp;"]")))</f>
        <v>PT. Netralindo Jaya Mandiri</v>
      </c>
      <c r="E977" s="109"/>
      <c r="F977" s="63" t="s">
        <v>8087</v>
      </c>
      <c r="G977" s="154" t="str">
        <f>IF(EXACT($F977, ""), "", VLOOKUP($F977, 'RAW EDITED All Years'!$A$2:$G$2826, 5, FALSE))</f>
        <v>Supplier Material ME</v>
      </c>
      <c r="H977" s="154" t="str">
        <f>IF(EXACT($F977, ""), "", VLOOKUP($F977, 'RAW EDITED All Years'!$A$2:$G$2826, 6, FALSE))</f>
        <v>Alat elektrical</v>
      </c>
      <c r="I977" s="154">
        <f>IF(EXACT($F977, ""), "", VLOOKUP($F977, 'RAW EDITED All Years'!$A$2:$G$2826, 7, FALSE))</f>
        <v>0</v>
      </c>
      <c r="J977" s="110"/>
      <c r="K977" s="110"/>
      <c r="L977" s="63" t="s">
        <v>14275</v>
      </c>
      <c r="N977" s="31">
        <f t="shared" si="34"/>
        <v>123000000000974</v>
      </c>
      <c r="O97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141000000000004::bigint); </v>
      </c>
      <c r="R977" s="33"/>
    </row>
    <row r="978" spans="1:18">
      <c r="A978" s="23" t="str">
        <f>IF(COUNTIF( $D$4:$D$4953, $D978 ) = 1, "", "Duplicated")</f>
        <v/>
      </c>
      <c r="B978" s="22" t="s">
        <v>30540</v>
      </c>
      <c r="C978" s="107">
        <v>141000000000004</v>
      </c>
      <c r="D978" s="108" t="str">
        <f>IF(EXACT($C978, ""), B978, CONCATENATE(VLOOKUP($C978, 'REF - InstitutionType'!$B$4:$E$103, 3, FALSE), IF(EXACT(VLOOKUP($C978, 'REF - InstitutionType'!$B$4:$E$103, 3, FALSE), ""), "", " "), $B978, "", VLOOKUP($C978, 'REF - InstitutionType'!$B$4:$E$103, 4, FALSE), IF(EXACT($E978, ""), "", " [a.k.a : "&amp;$E978&amp;"]")))</f>
        <v>PT. Netway Indonesia</v>
      </c>
      <c r="E978" s="109"/>
      <c r="F978" s="63" t="s">
        <v>3836</v>
      </c>
      <c r="G978" s="154" t="str">
        <f>IF(EXACT($F978, ""), "", VLOOKUP($F978, 'RAW EDITED All Years'!$A$2:$G$2826, 5, FALSE))</f>
        <v>Supplier Others</v>
      </c>
      <c r="H978" s="154" t="str">
        <f>IF(EXACT($F978, ""), "", VLOOKUP($F978, 'RAW EDITED All Years'!$A$2:$G$2826, 6, FALSE))</f>
        <v>Tools</v>
      </c>
      <c r="I978" s="154" t="str">
        <f>IF(EXACT($F978, ""), "", VLOOKUP($F978, 'RAW EDITED All Years'!$A$2:$G$2826, 7, FALSE))</f>
        <v>Pass Without Comment</v>
      </c>
      <c r="J978" s="110"/>
      <c r="K978" s="110"/>
      <c r="L978" s="63" t="s">
        <v>14275</v>
      </c>
      <c r="N978" s="31">
        <f t="shared" si="34"/>
        <v>123000000000975</v>
      </c>
      <c r="O97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141000000000004::bigint); </v>
      </c>
      <c r="R978" s="33"/>
    </row>
    <row r="979" spans="1:18">
      <c r="A979" s="23" t="str">
        <f>IF(COUNTIF( $D$4:$D$4953, $D979 ) = 1, "", "Duplicated")</f>
        <v/>
      </c>
      <c r="B979" s="22" t="s">
        <v>6685</v>
      </c>
      <c r="C979" s="107">
        <v>141000000000004</v>
      </c>
      <c r="D979" s="108" t="str">
        <f>IF(EXACT($C979, ""), B979, CONCATENATE(VLOOKUP($C979, 'REF - InstitutionType'!$B$4:$E$103, 3, FALSE), IF(EXACT(VLOOKUP($C979, 'REF - InstitutionType'!$B$4:$E$103, 3, FALSE), ""), "", " "), $B979, "", VLOOKUP($C979, 'REF - InstitutionType'!$B$4:$E$103, 4, FALSE), IF(EXACT($E979, ""), "", " [a.k.a : "&amp;$E979&amp;"]")))</f>
        <v>PT. Nexwave</v>
      </c>
      <c r="E979" s="109"/>
      <c r="F979" s="63" t="s">
        <v>6686</v>
      </c>
      <c r="G979" s="154" t="str">
        <f>IF(EXACT($F979, ""), "", VLOOKUP($F979, 'RAW EDITED All Years'!$A$2:$G$2826, 5, FALSE))</f>
        <v>Supplier Material RF</v>
      </c>
      <c r="H979" s="154" t="str">
        <f>IF(EXACT($F979, ""), "", VLOOKUP($F979, 'RAW EDITED All Years'!$A$2:$G$2826, 6, FALSE))</f>
        <v>Material RF</v>
      </c>
      <c r="I979" s="154" t="str">
        <f>IF(EXACT($F979, ""), "", VLOOKUP($F979, 'RAW EDITED All Years'!$A$2:$G$2826, 7, FALSE))</f>
        <v>Authorized distributor brand Winhub</v>
      </c>
      <c r="J979" s="110"/>
      <c r="K979" s="110"/>
      <c r="L979" s="63" t="s">
        <v>14275</v>
      </c>
      <c r="N979" s="31">
        <f t="shared" si="34"/>
        <v>123000000000976</v>
      </c>
      <c r="O97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141000000000004::bigint); </v>
      </c>
      <c r="R979" s="33"/>
    </row>
    <row r="980" spans="1:18">
      <c r="A980" s="23" t="str">
        <f>IF(COUNTIF( $D$4:$D$4953, $D980 ) = 1, "", "Duplicated")</f>
        <v/>
      </c>
      <c r="B980" s="22" t="s">
        <v>30541</v>
      </c>
      <c r="C980" s="107">
        <v>141000000000004</v>
      </c>
      <c r="D980" s="108" t="str">
        <f>IF(EXACT($C980, ""), B980, CONCATENATE(VLOOKUP($C980, 'REF - InstitutionType'!$B$4:$E$103, 3, FALSE), IF(EXACT(VLOOKUP($C980, 'REF - InstitutionType'!$B$4:$E$103, 3, FALSE), ""), "", " "), $B980, "", VLOOKUP($C980, 'REF - InstitutionType'!$B$4:$E$103, 4, FALSE), IF(EXACT($E980, ""), "", " [a.k.a : "&amp;$E980&amp;"]")))</f>
        <v>PT. Nusa Makmur Perdana</v>
      </c>
      <c r="E980" s="109"/>
      <c r="F980" s="63" t="s">
        <v>1251</v>
      </c>
      <c r="G980" s="154" t="str">
        <f>IF(EXACT($F980, ""), "", VLOOKUP($F980, 'RAW EDITED All Years'!$A$2:$G$2826, 5, FALSE))</f>
        <v>""</v>
      </c>
      <c r="H980" s="154">
        <f>IF(EXACT($F980, ""), "", VLOOKUP($F980, 'RAW EDITED All Years'!$A$2:$G$2826, 6, FALSE))</f>
        <v>0</v>
      </c>
      <c r="I980" s="154" t="str">
        <f>IF(EXACT($F980, ""), "", VLOOKUP($F980, 'RAW EDITED All Years'!$A$2:$G$2826, 7, FALSE))</f>
        <v>Pass Without Comment</v>
      </c>
      <c r="J980" s="110"/>
      <c r="K980" s="110"/>
      <c r="L980" s="63" t="s">
        <v>14275</v>
      </c>
      <c r="N980" s="31">
        <f t="shared" si="34"/>
        <v>123000000000977</v>
      </c>
      <c r="O98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141000000000004::bigint); </v>
      </c>
      <c r="R980" s="33"/>
    </row>
    <row r="981" spans="1:18">
      <c r="A981" s="23" t="str">
        <f>IF(COUNTIF( $D$4:$D$4953, $D981 ) = 1, "", "Duplicated")</f>
        <v/>
      </c>
      <c r="B981" s="22" t="s">
        <v>6132</v>
      </c>
      <c r="C981" s="107">
        <v>141000000000004</v>
      </c>
      <c r="D981" s="108" t="str">
        <f>IF(EXACT($C981, ""), B981, CONCATENATE(VLOOKUP($C981, 'REF - InstitutionType'!$B$4:$E$103, 3, FALSE), IF(EXACT(VLOOKUP($C981, 'REF - InstitutionType'!$B$4:$E$103, 3, FALSE), ""), "", " "), $B981, "", VLOOKUP($C981, 'REF - InstitutionType'!$B$4:$E$103, 4, FALSE), IF(EXACT($E981, ""), "", " [a.k.a : "&amp;$E981&amp;"]")))</f>
        <v>PT. Nusa Raya Cipta</v>
      </c>
      <c r="E981" s="109"/>
      <c r="F981" s="63" t="s">
        <v>6133</v>
      </c>
      <c r="G981" s="154" t="str">
        <f>IF(EXACT($F981, ""), "", VLOOKUP($F981, 'RAW EDITED All Years'!$A$2:$G$2826, 5, FALSE))</f>
        <v>Mandor/Subcon</v>
      </c>
      <c r="H981" s="154" t="str">
        <f>IF(EXACT($F981, ""), "", VLOOKUP($F981, 'RAW EDITED All Years'!$A$2:$G$2826, 6, FALSE))</f>
        <v>Building Management</v>
      </c>
      <c r="I981" s="154" t="str">
        <f>IF(EXACT($F981, ""), "", VLOOKUP($F981, 'RAW EDITED All Years'!$A$2:$G$2826, 7, FALSE))</f>
        <v>BM di site Hotel best western banjarmasin</v>
      </c>
      <c r="J981" s="110"/>
      <c r="K981" s="110"/>
      <c r="L981" s="63" t="s">
        <v>14275</v>
      </c>
      <c r="N981" s="31">
        <f t="shared" si="34"/>
        <v>123000000000978</v>
      </c>
      <c r="O98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141000000000004::bigint); </v>
      </c>
      <c r="R981" s="33"/>
    </row>
    <row r="982" spans="1:18">
      <c r="A982" s="23" t="str">
        <f>IF(COUNTIF( $D$4:$D$4953, $D982 ) = 1, "", "Duplicated")</f>
        <v/>
      </c>
      <c r="B982" s="22" t="s">
        <v>30542</v>
      </c>
      <c r="C982" s="107">
        <v>141000000000004</v>
      </c>
      <c r="D982" s="108" t="str">
        <f>IF(EXACT($C982, ""), B982, CONCATENATE(VLOOKUP($C982, 'REF - InstitutionType'!$B$4:$E$103, 3, FALSE), IF(EXACT(VLOOKUP($C982, 'REF - InstitutionType'!$B$4:$E$103, 3, FALSE), ""), "", " "), $B982, "", VLOOKUP($C982, 'REF - InstitutionType'!$B$4:$E$103, 4, FALSE), IF(EXACT($E982, ""), "", " [a.k.a : "&amp;$E982&amp;"]")))</f>
        <v>PT. Nusantara Konstruksi Perkasa</v>
      </c>
      <c r="E982" s="109"/>
      <c r="F982" s="63" t="s">
        <v>12244</v>
      </c>
      <c r="G982" s="154" t="str">
        <f>IF(EXACT($F982, ""), "", VLOOKUP($F982, 'RAW EDITED All Years'!$A$2:$G$2826, 5, FALSE))</f>
        <v>Rental</v>
      </c>
      <c r="H982" s="154" t="str">
        <f>IF(EXACT($F982, ""), "", VLOOKUP($F982, 'RAW EDITED All Years'!$A$2:$G$2826, 6, FALSE))</f>
        <v>Pompa Ready Mix</v>
      </c>
      <c r="I982" s="154">
        <f>IF(EXACT($F982, ""), "", VLOOKUP($F982, 'RAW EDITED All Years'!$A$2:$G$2826, 7, FALSE))</f>
        <v>0</v>
      </c>
      <c r="J982" s="110"/>
      <c r="K982" s="110"/>
      <c r="L982" s="63" t="s">
        <v>14275</v>
      </c>
      <c r="N982" s="31">
        <f t="shared" si="34"/>
        <v>123000000000979</v>
      </c>
      <c r="O98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141000000000004::bigint); </v>
      </c>
      <c r="R982" s="33"/>
    </row>
    <row r="983" spans="1:18">
      <c r="A983" s="23" t="str">
        <f>IF(COUNTIF( $D$4:$D$4953, $D983 ) = 1, "", "Duplicated")</f>
        <v/>
      </c>
      <c r="B983" s="22" t="s">
        <v>30543</v>
      </c>
      <c r="C983" s="107">
        <v>141000000000004</v>
      </c>
      <c r="D983" s="108" t="str">
        <f>IF(EXACT($C983, ""), B983, CONCATENATE(VLOOKUP($C983, 'REF - InstitutionType'!$B$4:$E$103, 3, FALSE), IF(EXACT(VLOOKUP($C983, 'REF - InstitutionType'!$B$4:$E$103, 3, FALSE), ""), "", " "), $B983, "", VLOOKUP($C983, 'REF - InstitutionType'!$B$4:$E$103, 4, FALSE), IF(EXACT($E983, ""), "", " [a.k.a : "&amp;$E983&amp;"]")))</f>
        <v>PT. Nusantaratama Multi Media</v>
      </c>
      <c r="E983" s="109"/>
      <c r="F983" s="63" t="s">
        <v>4001</v>
      </c>
      <c r="G983" s="154" t="str">
        <f>IF(EXACT($F983, ""), "", VLOOKUP($F983, 'RAW EDITED All Years'!$A$2:$G$2826, 5, FALSE))</f>
        <v>Supplier Others</v>
      </c>
      <c r="H983" s="154">
        <f>IF(EXACT($F983, ""), "", VLOOKUP($F983, 'RAW EDITED All Years'!$A$2:$G$2826, 6, FALSE))</f>
        <v>0</v>
      </c>
      <c r="I983" s="154" t="str">
        <f>IF(EXACT($F983, ""), "", VLOOKUP($F983, 'RAW EDITED All Years'!$A$2:$G$2826, 7, FALSE))</f>
        <v>Pass Without Comment</v>
      </c>
      <c r="J983" s="110"/>
      <c r="K983" s="110"/>
      <c r="L983" s="63" t="s">
        <v>14275</v>
      </c>
      <c r="N983" s="31">
        <f t="shared" si="34"/>
        <v>123000000000980</v>
      </c>
      <c r="O98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141000000000004::bigint); </v>
      </c>
      <c r="R983" s="33"/>
    </row>
    <row r="984" spans="1:18">
      <c r="A984" s="23" t="str">
        <f>IF(COUNTIF( $D$4:$D$4953, $D984 ) = 1, "", "Duplicated")</f>
        <v/>
      </c>
      <c r="B984" s="22" t="s">
        <v>30544</v>
      </c>
      <c r="C984" s="107">
        <v>141000000000004</v>
      </c>
      <c r="D984" s="108" t="str">
        <f>IF(EXACT($C984, ""), B984, CONCATENATE(VLOOKUP($C984, 'REF - InstitutionType'!$B$4:$E$103, 3, FALSE), IF(EXACT(VLOOKUP($C984, 'REF - InstitutionType'!$B$4:$E$103, 3, FALSE), ""), "", " "), $B984, "", VLOOKUP($C984, 'REF - InstitutionType'!$B$4:$E$103, 4, FALSE), IF(EXACT($E984, ""), "", " [a.k.a : "&amp;$E984&amp;"]")))</f>
        <v>PT. Oaktech Nusantara</v>
      </c>
      <c r="E984" s="109"/>
      <c r="F984" s="63" t="s">
        <v>18295</v>
      </c>
      <c r="G984" s="154" t="str">
        <f>IF(EXACT($F984, ""), "", VLOOKUP($F984, 'RAW EDITED All Years'!$A$2:$G$2826, 5, FALSE))</f>
        <v>Distributor</v>
      </c>
      <c r="H984" s="154" t="str">
        <f>IF(EXACT($F984, ""), "", VLOOKUP($F984, 'RAW EDITED All Years'!$A$2:$G$2826, 6, FALSE))</f>
        <v>Alat elektrical</v>
      </c>
      <c r="I984" s="154">
        <f>IF(EXACT($F984, ""), "", VLOOKUP($F984, 'RAW EDITED All Years'!$A$2:$G$2826, 7, FALSE))</f>
        <v>0</v>
      </c>
      <c r="J984" s="110"/>
      <c r="K984" s="110"/>
      <c r="L984" s="63" t="s">
        <v>14275</v>
      </c>
      <c r="N984" s="31">
        <f t="shared" si="34"/>
        <v>123000000000981</v>
      </c>
      <c r="O98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141000000000004::bigint); </v>
      </c>
      <c r="R984" s="33"/>
    </row>
    <row r="985" spans="1:18">
      <c r="A985" s="23" t="str">
        <f>IF(COUNTIF( $D$4:$D$4953, $D985 ) = 1, "", "Duplicated")</f>
        <v/>
      </c>
      <c r="B985" s="22" t="s">
        <v>30545</v>
      </c>
      <c r="C985" s="107">
        <v>141000000000004</v>
      </c>
      <c r="D985" s="108" t="str">
        <f>IF(EXACT($C985, ""), B985, CONCATENATE(VLOOKUP($C985, 'REF - InstitutionType'!$B$4:$E$103, 3, FALSE), IF(EXACT(VLOOKUP($C985, 'REF - InstitutionType'!$B$4:$E$103, 3, FALSE), ""), "", " "), $B985, "", VLOOKUP($C985, 'REF - InstitutionType'!$B$4:$E$103, 4, FALSE), IF(EXACT($E985, ""), "", " [a.k.a : "&amp;$E985&amp;"]")))</f>
        <v>PT. Oasis Waters International</v>
      </c>
      <c r="E985" s="109"/>
      <c r="F985" s="63" t="s">
        <v>3587</v>
      </c>
      <c r="G985" s="154" t="str">
        <f>IF(EXACT($F985, ""), "", VLOOKUP($F985, 'RAW EDITED All Years'!$A$2:$G$2826, 5, FALSE))</f>
        <v>Supplier Others</v>
      </c>
      <c r="H985" s="154">
        <f>IF(EXACT($F985, ""), "", VLOOKUP($F985, 'RAW EDITED All Years'!$A$2:$G$2826, 6, FALSE))</f>
        <v>0</v>
      </c>
      <c r="I985" s="154" t="str">
        <f>IF(EXACT($F985, ""), "", VLOOKUP($F985, 'RAW EDITED All Years'!$A$2:$G$2826, 7, FALSE))</f>
        <v>Pass Without Comment</v>
      </c>
      <c r="J985" s="110"/>
      <c r="K985" s="110"/>
      <c r="L985" s="63" t="s">
        <v>14275</v>
      </c>
      <c r="N985" s="31">
        <f t="shared" si="34"/>
        <v>123000000000982</v>
      </c>
      <c r="O98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141000000000004::bigint); </v>
      </c>
      <c r="R985" s="33"/>
    </row>
    <row r="986" spans="1:18">
      <c r="A986" s="23" t="str">
        <f>IF(COUNTIF( $D$4:$D$4953, $D986 ) = 1, "", "Duplicated")</f>
        <v/>
      </c>
      <c r="B986" s="22" t="s">
        <v>30546</v>
      </c>
      <c r="C986" s="107">
        <v>141000000000004</v>
      </c>
      <c r="D986" s="108" t="str">
        <f>IF(EXACT($C986, ""), B986, CONCATENATE(VLOOKUP($C986, 'REF - InstitutionType'!$B$4:$E$103, 3, FALSE), IF(EXACT(VLOOKUP($C986, 'REF - InstitutionType'!$B$4:$E$103, 3, FALSE), ""), "", " "), $B986, "", VLOOKUP($C986, 'REF - InstitutionType'!$B$4:$E$103, 4, FALSE), IF(EXACT($E986, ""), "", " [a.k.a : "&amp;$E986&amp;"]")))</f>
        <v>PT. Omni Cakrawala Komunikasi</v>
      </c>
      <c r="E986" s="109"/>
      <c r="F986" s="63" t="s">
        <v>4713</v>
      </c>
      <c r="G986" s="154" t="str">
        <f>IF(EXACT($F986, ""), "", VLOOKUP($F986, 'RAW EDITED All Years'!$A$2:$G$2826, 5, FALSE))</f>
        <v>Supplier Others</v>
      </c>
      <c r="H986" s="154" t="str">
        <f>IF(EXACT($F986, ""), "", VLOOKUP($F986, 'RAW EDITED All Years'!$A$2:$G$2826, 6, FALSE))</f>
        <v>Tools</v>
      </c>
      <c r="I986" s="154" t="str">
        <f>IF(EXACT($F986, ""), "", VLOOKUP($F986, 'RAW EDITED All Years'!$A$2:$G$2826, 7, FALSE))</f>
        <v>Pass Without Comment</v>
      </c>
      <c r="J986" s="110"/>
      <c r="K986" s="110"/>
      <c r="L986" s="63" t="s">
        <v>14275</v>
      </c>
      <c r="N986" s="31">
        <f t="shared" si="34"/>
        <v>123000000000983</v>
      </c>
      <c r="O98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141000000000004::bigint); </v>
      </c>
      <c r="R986" s="33"/>
    </row>
    <row r="987" spans="1:18">
      <c r="A987" s="23" t="str">
        <f>IF(COUNTIF( $D$4:$D$4953, $D987 ) = 1, "", "Duplicated")</f>
        <v/>
      </c>
      <c r="B987" s="22" t="s">
        <v>25079</v>
      </c>
      <c r="C987" s="107">
        <v>141000000000004</v>
      </c>
      <c r="D987" s="108" t="str">
        <f>IF(EXACT($C987, ""), B987, CONCATENATE(VLOOKUP($C987, 'REF - InstitutionType'!$B$4:$E$103, 3, FALSE), IF(EXACT(VLOOKUP($C987, 'REF - InstitutionType'!$B$4:$E$103, 3, FALSE), ""), "", " "), $B987, "", VLOOKUP($C987, 'REF - InstitutionType'!$B$4:$E$103, 4, FALSE), IF(EXACT($E987, ""), "", " [a.k.a : "&amp;$E987&amp;"]")))</f>
        <v>PT. Omnia Supplindo Nusantara</v>
      </c>
      <c r="E987" s="109"/>
      <c r="F987" s="63" t="s">
        <v>18297</v>
      </c>
      <c r="G987" s="154" t="str">
        <f>IF(EXACT($F987, ""), "", VLOOKUP($F987, 'RAW EDITED All Years'!$A$2:$G$2826, 5, FALSE))</f>
        <v>Supplier</v>
      </c>
      <c r="H987" s="154" t="str">
        <f>IF(EXACT($F987, ""), "", VLOOKUP($F987, 'RAW EDITED All Years'!$A$2:$G$2826, 6, FALSE))</f>
        <v>Equipment Industrial</v>
      </c>
      <c r="I987" s="154" t="str">
        <f>IF(EXACT($F987, ""), "", VLOOKUP($F987, 'RAW EDITED All Years'!$A$2:$G$2826, 7, FALSE))</f>
        <v>Supplier Equipment Industrial &amp; karena supplier ini lebih murah dan ada ready stock.</v>
      </c>
      <c r="J987" s="110"/>
      <c r="K987" s="110"/>
      <c r="L987" s="63" t="s">
        <v>14275</v>
      </c>
      <c r="N987" s="31">
        <f t="shared" si="34"/>
        <v>123000000000984</v>
      </c>
      <c r="O98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141000000000004::bigint); </v>
      </c>
      <c r="R987" s="33"/>
    </row>
    <row r="988" spans="1:18" ht="25.5">
      <c r="A988" s="23" t="str">
        <f>IF(COUNTIF( $D$4:$D$4953, $D988 ) = 1, "", "Duplicated")</f>
        <v/>
      </c>
      <c r="B988" s="22" t="s">
        <v>29929</v>
      </c>
      <c r="C988" s="107">
        <v>141000000000004</v>
      </c>
      <c r="D988" s="108" t="str">
        <f>IF(EXACT($C988, ""), B988, CONCATENATE(VLOOKUP($C988, 'REF - InstitutionType'!$B$4:$E$103, 3, FALSE), IF(EXACT(VLOOKUP($C988, 'REF - InstitutionType'!$B$4:$E$103, 3, FALSE), ""), "", " "), $B988, "", VLOOKUP($C988, 'REF - InstitutionType'!$B$4:$E$103, 4, FALSE), IF(EXACT($E988, ""), "", " [a.k.a : "&amp;$E988&amp;"]")))</f>
        <v>PT. OSHA Indonesia [a.k.a : Dr. OSHA Safety Shoes Indonesia]</v>
      </c>
      <c r="E988" s="109" t="s">
        <v>29930</v>
      </c>
      <c r="F988" s="63" t="s">
        <v>7332</v>
      </c>
      <c r="G988" s="154" t="str">
        <f>IF(EXACT($F988, ""), "", VLOOKUP($F988, 'RAW EDITED All Years'!$A$2:$G$2826, 5, FALSE))</f>
        <v>Pabrik</v>
      </c>
      <c r="H988" s="154" t="str">
        <f>IF(EXACT($F988, ""), "", VLOOKUP($F988, 'RAW EDITED All Years'!$A$2:$G$2826, 6, FALSE))</f>
        <v>Tools</v>
      </c>
      <c r="I988" s="154">
        <f>IF(EXACT($F988, ""), "", VLOOKUP($F988, 'RAW EDITED All Years'!$A$2:$G$2826, 7, FALSE))</f>
        <v>0</v>
      </c>
      <c r="J988" s="110"/>
      <c r="K988" s="110"/>
      <c r="L988" s="63" t="s">
        <v>14275</v>
      </c>
      <c r="N988" s="31">
        <f t="shared" si="34"/>
        <v>123000000000985</v>
      </c>
      <c r="O98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141000000000004::bigint); </v>
      </c>
      <c r="R988" s="33"/>
    </row>
    <row r="989" spans="1:18">
      <c r="A989" s="23" t="str">
        <f>IF(COUNTIF( $D$4:$D$4953, $D989 ) = 1, "", "Duplicated")</f>
        <v/>
      </c>
      <c r="B989" s="22" t="s">
        <v>816</v>
      </c>
      <c r="C989" s="107">
        <v>141000000000004</v>
      </c>
      <c r="D989" s="108" t="str">
        <f>IF(EXACT($C989, ""), B989, CONCATENATE(VLOOKUP($C989, 'REF - InstitutionType'!$B$4:$E$103, 3, FALSE), IF(EXACT(VLOOKUP($C989, 'REF - InstitutionType'!$B$4:$E$103, 3, FALSE), ""), "", " "), $B989, "", VLOOKUP($C989, 'REF - InstitutionType'!$B$4:$E$103, 4, FALSE), IF(EXACT($E989, ""), "", " [a.k.a : "&amp;$E989&amp;"]")))</f>
        <v>PT. Pacific Wave Telecommunication</v>
      </c>
      <c r="E989" s="109"/>
      <c r="F989" s="63" t="s">
        <v>817</v>
      </c>
      <c r="G989" s="154" t="str">
        <f>IF(EXACT($F989, ""), "", VLOOKUP($F989, 'RAW EDITED All Years'!$A$2:$G$2826, 5, FALSE))</f>
        <v>Supplier Material RF</v>
      </c>
      <c r="H989" s="154" t="str">
        <f>IF(EXACT($F989, ""), "", VLOOKUP($F989, 'RAW EDITED All Years'!$A$2:$G$2826, 6, FALSE))</f>
        <v>Material RF</v>
      </c>
      <c r="I989" s="154" t="str">
        <f>IF(EXACT($F989, ""), "", VLOOKUP($F989, 'RAW EDITED All Years'!$A$2:$G$2826, 7, FALSE))</f>
        <v>Pass Without Comment</v>
      </c>
      <c r="J989" s="110"/>
      <c r="K989" s="110"/>
      <c r="L989" s="63" t="s">
        <v>14275</v>
      </c>
      <c r="N989" s="31">
        <f t="shared" si="34"/>
        <v>123000000000986</v>
      </c>
      <c r="O98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141000000000004::bigint); </v>
      </c>
      <c r="R989" s="33"/>
    </row>
    <row r="990" spans="1:18">
      <c r="A990" s="23" t="str">
        <f>IF(COUNTIF( $D$4:$D$4953, $D990 ) = 1, "", "Duplicated")</f>
        <v/>
      </c>
      <c r="B990" s="22" t="s">
        <v>1157</v>
      </c>
      <c r="C990" s="107">
        <v>141000000000004</v>
      </c>
      <c r="D990" s="108" t="str">
        <f>IF(EXACT($C990, ""), B990, CONCATENATE(VLOOKUP($C990, 'REF - InstitutionType'!$B$4:$E$103, 3, FALSE), IF(EXACT(VLOOKUP($C990, 'REF - InstitutionType'!$B$4:$E$103, 3, FALSE), ""), "", " "), $B990, "", VLOOKUP($C990, 'REF - InstitutionType'!$B$4:$E$103, 4, FALSE), IF(EXACT($E990, ""), "", " [a.k.a : "&amp;$E990&amp;"]")))</f>
        <v>PT. Pahala Kencana</v>
      </c>
      <c r="E990" s="109"/>
      <c r="F990" s="63" t="s">
        <v>1158</v>
      </c>
      <c r="G990" s="154" t="str">
        <f>IF(EXACT($F990, ""), "", VLOOKUP($F990, 'RAW EDITED All Years'!$A$2:$G$2826, 5, FALSE))</f>
        <v>""</v>
      </c>
      <c r="H990" s="154">
        <f>IF(EXACT($F990, ""), "", VLOOKUP($F990, 'RAW EDITED All Years'!$A$2:$G$2826, 6, FALSE))</f>
        <v>0</v>
      </c>
      <c r="I990" s="154" t="str">
        <f>IF(EXACT($F990, ""), "", VLOOKUP($F990, 'RAW EDITED All Years'!$A$2:$G$2826, 7, FALSE))</f>
        <v>Pass Without Comment</v>
      </c>
      <c r="J990" s="110"/>
      <c r="K990" s="110"/>
      <c r="L990" s="63" t="s">
        <v>14275</v>
      </c>
      <c r="N990" s="31">
        <f t="shared" si="34"/>
        <v>123000000000987</v>
      </c>
      <c r="O99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141000000000004::bigint); </v>
      </c>
      <c r="R990" s="33"/>
    </row>
    <row r="991" spans="1:18">
      <c r="A991" s="23" t="str">
        <f>IF(COUNTIF( $D$4:$D$4953, $D991 ) = 1, "", "Duplicated")</f>
        <v/>
      </c>
      <c r="B991" s="22" t="s">
        <v>6902</v>
      </c>
      <c r="C991" s="107">
        <v>141000000000004</v>
      </c>
      <c r="D991" s="108" t="str">
        <f>IF(EXACT($C991, ""), B991, CONCATENATE(VLOOKUP($C991, 'REF - InstitutionType'!$B$4:$E$103, 3, FALSE), IF(EXACT(VLOOKUP($C991, 'REF - InstitutionType'!$B$4:$E$103, 3, FALSE), ""), "", " "), $B991, "", VLOOKUP($C991, 'REF - InstitutionType'!$B$4:$E$103, 4, FALSE), IF(EXACT($E991, ""), "", " [a.k.a : "&amp;$E991&amp;"]")))</f>
        <v>PT. Pakuwon Sentosa Abadi</v>
      </c>
      <c r="E991" s="109"/>
      <c r="F991" s="63" t="s">
        <v>6903</v>
      </c>
      <c r="G991" s="154" t="str">
        <f>IF(EXACT($F991, ""), "", VLOOKUP($F991, 'RAW EDITED All Years'!$A$2:$G$2826, 5, FALSE))</f>
        <v>Pemilikan Lahan</v>
      </c>
      <c r="H991" s="154" t="str">
        <f>IF(EXACT($F991, ""), "", VLOOKUP($F991, 'RAW EDITED All Years'!$A$2:$G$2826, 6, FALSE))</f>
        <v>Building Management</v>
      </c>
      <c r="I991" s="154" t="str">
        <f>IF(EXACT($F991, ""), "", VLOOKUP($F991, 'RAW EDITED All Years'!$A$2:$G$2826, 7, FALSE))</f>
        <v>BM site Blok PLaza project IBC Tsel</v>
      </c>
      <c r="J991" s="110"/>
      <c r="K991" s="110"/>
      <c r="L991" s="63" t="s">
        <v>14275</v>
      </c>
      <c r="N991" s="31">
        <f t="shared" si="34"/>
        <v>123000000000988</v>
      </c>
      <c r="O99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141000000000004::bigint); </v>
      </c>
      <c r="R991" s="33"/>
    </row>
    <row r="992" spans="1:18">
      <c r="A992" s="23" t="str">
        <f>IF(COUNTIF( $D$4:$D$4953, $D992 ) = 1, "", "Duplicated")</f>
        <v/>
      </c>
      <c r="B992" s="22" t="s">
        <v>6875</v>
      </c>
      <c r="C992" s="107">
        <v>141000000000004</v>
      </c>
      <c r="D992" s="108" t="str">
        <f>IF(EXACT($C992, ""), B992, CONCATENATE(VLOOKUP($C992, 'REF - InstitutionType'!$B$4:$E$103, 3, FALSE), IF(EXACT(VLOOKUP($C992, 'REF - InstitutionType'!$B$4:$E$103, 3, FALSE), ""), "", " "), $B992, "", VLOOKUP($C992, 'REF - InstitutionType'!$B$4:$E$103, 4, FALSE), IF(EXACT($E992, ""), "", " [a.k.a : "&amp;$E992&amp;"]")))</f>
        <v>PT. Panca Wahyu Mandiri</v>
      </c>
      <c r="E992" s="109"/>
      <c r="F992" s="63" t="s">
        <v>6876</v>
      </c>
      <c r="G992" s="154" t="str">
        <f>IF(EXACT($F992, ""), "", VLOOKUP($F992, 'RAW EDITED All Years'!$A$2:$G$2826, 5, FALSE))</f>
        <v>Workshop</v>
      </c>
      <c r="H992" s="154" t="str">
        <f>IF(EXACT($F992, ""), "", VLOOKUP($F992, 'RAW EDITED All Years'!$A$2:$G$2826, 6, FALSE))</f>
        <v>Kalibrasi</v>
      </c>
      <c r="I992" s="154" t="str">
        <f>IF(EXACT($F992, ""), "", VLOOKUP($F992, 'RAW EDITED All Years'!$A$2:$G$2826, 7, FALSE))</f>
        <v>Jasa kalibrasi, repair dan penjualan site master, splicer, OTDR dll</v>
      </c>
      <c r="J992" s="110"/>
      <c r="K992" s="110"/>
      <c r="L992" s="63" t="s">
        <v>14275</v>
      </c>
      <c r="N992" s="31">
        <f t="shared" si="34"/>
        <v>123000000000989</v>
      </c>
      <c r="O99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141000000000004::bigint); </v>
      </c>
      <c r="R992" s="33"/>
    </row>
    <row r="993" spans="1:18">
      <c r="A993" s="23" t="str">
        <f>IF(COUNTIF( $D$4:$D$4953, $D993 ) = 1, "", "Duplicated")</f>
        <v/>
      </c>
      <c r="B993" s="22" t="s">
        <v>30547</v>
      </c>
      <c r="C993" s="107">
        <v>141000000000004</v>
      </c>
      <c r="D993" s="108" t="str">
        <f>IF(EXACT($C993, ""), B993, CONCATENATE(VLOOKUP($C993, 'REF - InstitutionType'!$B$4:$E$103, 3, FALSE), IF(EXACT(VLOOKUP($C993, 'REF - InstitutionType'!$B$4:$E$103, 3, FALSE), ""), "", " "), $B993, "", VLOOKUP($C993, 'REF - InstitutionType'!$B$4:$E$103, 4, FALSE), IF(EXACT($E993, ""), "", " [a.k.a : "&amp;$E993&amp;"]")))</f>
        <v>PT. Pandu Equator Prima</v>
      </c>
      <c r="E993" s="109"/>
      <c r="F993" s="63" t="s">
        <v>18299</v>
      </c>
      <c r="G993" s="154" t="str">
        <f>IF(EXACT($F993, ""), "", VLOOKUP($F993, 'RAW EDITED All Years'!$A$2:$G$2826, 5, FALSE))</f>
        <v>Supplier Material Civil</v>
      </c>
      <c r="H993" s="154" t="str">
        <f>IF(EXACT($F993, ""), "", VLOOKUP($F993, 'RAW EDITED All Years'!$A$2:$G$2826, 6, FALSE))</f>
        <v>Karung Plastik</v>
      </c>
      <c r="I993" s="154" t="str">
        <f>IF(EXACT($F993, ""), "", VLOOKUP($F993, 'RAW EDITED All Years'!$A$2:$G$2826, 7, FALSE))</f>
        <v>Pengadaan Plastik Geotex project Kolaka</v>
      </c>
      <c r="J993" s="110"/>
      <c r="K993" s="110"/>
      <c r="L993" s="63" t="s">
        <v>14275</v>
      </c>
      <c r="N993" s="31">
        <f t="shared" si="34"/>
        <v>123000000000990</v>
      </c>
      <c r="O99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141000000000004::bigint); </v>
      </c>
      <c r="R993" s="33"/>
    </row>
    <row r="994" spans="1:18">
      <c r="A994" s="23" t="str">
        <f>IF(COUNTIF( $D$4:$D$4953, $D994 ) = 1, "", "Duplicated")</f>
        <v/>
      </c>
      <c r="B994" s="22" t="s">
        <v>30548</v>
      </c>
      <c r="C994" s="107">
        <v>141000000000004</v>
      </c>
      <c r="D994" s="108" t="str">
        <f>IF(EXACT($C994, ""), B994, CONCATENATE(VLOOKUP($C994, 'REF - InstitutionType'!$B$4:$E$103, 3, FALSE), IF(EXACT(VLOOKUP($C994, 'REF - InstitutionType'!$B$4:$E$103, 3, FALSE), ""), "", " "), $B994, "", VLOOKUP($C994, 'REF - InstitutionType'!$B$4:$E$103, 4, FALSE), IF(EXACT($E994, ""), "", " [a.k.a : "&amp;$E994&amp;"]")))</f>
        <v>PT. Panorama JTB Tours Indonesia</v>
      </c>
      <c r="E994" s="109"/>
      <c r="F994" s="63" t="s">
        <v>3058</v>
      </c>
      <c r="G994" s="154" t="str">
        <f>IF(EXACT($F994, ""), "", VLOOKUP($F994, 'RAW EDITED All Years'!$A$2:$G$2826, 5, FALSE))</f>
        <v>Travel Agency</v>
      </c>
      <c r="H994" s="154">
        <f>IF(EXACT($F994, ""), "", VLOOKUP($F994, 'RAW EDITED All Years'!$A$2:$G$2826, 6, FALSE))</f>
        <v>0</v>
      </c>
      <c r="I994" s="154" t="str">
        <f>IF(EXACT($F994, ""), "", VLOOKUP($F994, 'RAW EDITED All Years'!$A$2:$G$2826, 7, FALSE))</f>
        <v>Pass Without Comment</v>
      </c>
      <c r="J994" s="110"/>
      <c r="K994" s="110"/>
      <c r="L994" s="63" t="s">
        <v>14275</v>
      </c>
      <c r="N994" s="31">
        <f t="shared" si="34"/>
        <v>123000000000991</v>
      </c>
      <c r="O99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141000000000004::bigint); </v>
      </c>
      <c r="R994" s="33"/>
    </row>
    <row r="995" spans="1:18">
      <c r="A995" s="23" t="str">
        <f>IF(COUNTIF( $D$4:$D$4953, $D995 ) = 1, "", "Duplicated")</f>
        <v/>
      </c>
      <c r="B995" s="22" t="s">
        <v>30549</v>
      </c>
      <c r="C995" s="107">
        <v>141000000000004</v>
      </c>
      <c r="D995" s="108" t="str">
        <f>IF(EXACT($C995, ""), B995, CONCATENATE(VLOOKUP($C995, 'REF - InstitutionType'!$B$4:$E$103, 3, FALSE), IF(EXACT(VLOOKUP($C995, 'REF - InstitutionType'!$B$4:$E$103, 3, FALSE), ""), "", " "), $B995, "", VLOOKUP($C995, 'REF - InstitutionType'!$B$4:$E$103, 4, FALSE), IF(EXACT($E995, ""), "", " [a.k.a : "&amp;$E995&amp;"]")))</f>
        <v>PT. Pastindo Jasa Express</v>
      </c>
      <c r="E995" s="109"/>
      <c r="F995" s="63" t="s">
        <v>18301</v>
      </c>
      <c r="G995" s="154" t="str">
        <f>IF(EXACT($F995, ""), "", VLOOKUP($F995, 'RAW EDITED All Years'!$A$2:$G$2826, 5, FALSE))</f>
        <v>Freight Forwarder</v>
      </c>
      <c r="H995" s="154" t="str">
        <f>IF(EXACT($F995, ""), "", VLOOKUP($F995, 'RAW EDITED All Years'!$A$2:$G$2826, 6, FALSE))</f>
        <v>Freight Forwarder</v>
      </c>
      <c r="I995" s="154" t="str">
        <f>IF(EXACT($F995, ""), "", VLOOKUP($F995, 'RAW EDITED All Years'!$A$2:$G$2826, 7, FALSE))</f>
        <v>Shimpent USA - JAKARTA door to door service</v>
      </c>
      <c r="J995" s="110"/>
      <c r="K995" s="110"/>
      <c r="L995" s="63" t="s">
        <v>14275</v>
      </c>
      <c r="N995" s="31">
        <f t="shared" si="34"/>
        <v>123000000000992</v>
      </c>
      <c r="O99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141000000000004::bigint); </v>
      </c>
      <c r="R995" s="33"/>
    </row>
    <row r="996" spans="1:18">
      <c r="A996" s="23" t="str">
        <f>IF(COUNTIF( $D$4:$D$4953, $D996 ) = 1, "", "Duplicated")</f>
        <v/>
      </c>
      <c r="B996" s="22" t="s">
        <v>3865</v>
      </c>
      <c r="C996" s="107">
        <v>141000000000004</v>
      </c>
      <c r="D996" s="108" t="str">
        <f>IF(EXACT($C996, ""), B996, CONCATENATE(VLOOKUP($C996, 'REF - InstitutionType'!$B$4:$E$103, 3, FALSE), IF(EXACT(VLOOKUP($C996, 'REF - InstitutionType'!$B$4:$E$103, 3, FALSE), ""), "", " "), $B996, "", VLOOKUP($C996, 'REF - InstitutionType'!$B$4:$E$103, 4, FALSE), IF(EXACT($E996, ""), "", " [a.k.a : "&amp;$E996&amp;"]")))</f>
        <v>PT. Pembangunan Jaya Ancol Tbk</v>
      </c>
      <c r="E996" s="109"/>
      <c r="F996" s="63" t="s">
        <v>3866</v>
      </c>
      <c r="G996" s="154" t="str">
        <f>IF(EXACT($F996, ""), "", VLOOKUP($F996, 'RAW EDITED All Years'!$A$2:$G$2826, 5, FALSE))</f>
        <v>Akli</v>
      </c>
      <c r="H996" s="154">
        <f>IF(EXACT($F996, ""), "", VLOOKUP($F996, 'RAW EDITED All Years'!$A$2:$G$2826, 6, FALSE))</f>
        <v>0</v>
      </c>
      <c r="I996" s="154" t="str">
        <f>IF(EXACT($F996, ""), "", VLOOKUP($F996, 'RAW EDITED All Years'!$A$2:$G$2826, 7, FALSE))</f>
        <v>Pass Without Comment</v>
      </c>
      <c r="J996" s="110"/>
      <c r="K996" s="110"/>
      <c r="L996" s="63" t="s">
        <v>14275</v>
      </c>
      <c r="N996" s="31">
        <f t="shared" si="34"/>
        <v>123000000000993</v>
      </c>
      <c r="O99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141000000000004::bigint); </v>
      </c>
      <c r="R996" s="33"/>
    </row>
    <row r="997" spans="1:18">
      <c r="A997" s="23" t="str">
        <f>IF(COUNTIF( $D$4:$D$4953, $D997 ) = 1, "", "Duplicated")</f>
        <v/>
      </c>
      <c r="B997" s="22" t="s">
        <v>3288</v>
      </c>
      <c r="C997" s="107">
        <v>141000000000004</v>
      </c>
      <c r="D997" s="108" t="str">
        <f>IF(EXACT($C997, ""), B997, CONCATENATE(VLOOKUP($C997, 'REF - InstitutionType'!$B$4:$E$103, 3, FALSE), IF(EXACT(VLOOKUP($C997, 'REF - InstitutionType'!$B$4:$E$103, 3, FALSE), ""), "", " "), $B997, "", VLOOKUP($C997, 'REF - InstitutionType'!$B$4:$E$103, 4, FALSE), IF(EXACT($E997, ""), "", " [a.k.a : "&amp;$E997&amp;"]")))</f>
        <v>PT. Perkasa Crane</v>
      </c>
      <c r="E997" s="109"/>
      <c r="F997" s="63" t="s">
        <v>3289</v>
      </c>
      <c r="G997" s="154" t="str">
        <f>IF(EXACT($F997, ""), "", VLOOKUP($F997, 'RAW EDITED All Years'!$A$2:$G$2826, 5, FALSE))</f>
        <v>Mandor/Subcon</v>
      </c>
      <c r="H997" s="154">
        <f>IF(EXACT($F997, ""), "", VLOOKUP($F997, 'RAW EDITED All Years'!$A$2:$G$2826, 6, FALSE))</f>
        <v>0</v>
      </c>
      <c r="I997" s="154" t="str">
        <f>IF(EXACT($F997, ""), "", VLOOKUP($F997, 'RAW EDITED All Years'!$A$2:$G$2826, 7, FALSE))</f>
        <v>Pass Without Comment</v>
      </c>
      <c r="J997" s="110"/>
      <c r="K997" s="110"/>
      <c r="L997" s="63" t="s">
        <v>14275</v>
      </c>
      <c r="N997" s="31">
        <f t="shared" si="34"/>
        <v>123000000000994</v>
      </c>
      <c r="O99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141000000000004::bigint); </v>
      </c>
      <c r="R997" s="33"/>
    </row>
    <row r="998" spans="1:18">
      <c r="A998" s="23" t="str">
        <f>IF(COUNTIF( $D$4:$D$4953, $D998 ) = 1, "", "Duplicated")</f>
        <v/>
      </c>
      <c r="B998" s="22" t="s">
        <v>5480</v>
      </c>
      <c r="C998" s="107">
        <v>141000000000004</v>
      </c>
      <c r="D998" s="108" t="str">
        <f>IF(EXACT($C998, ""), B998, CONCATENATE(VLOOKUP($C998, 'REF - InstitutionType'!$B$4:$E$103, 3, FALSE), IF(EXACT(VLOOKUP($C998, 'REF - InstitutionType'!$B$4:$E$103, 3, FALSE), ""), "", " "), $B998, "", VLOOKUP($C998, 'REF - InstitutionType'!$B$4:$E$103, 4, FALSE), IF(EXACT($E998, ""), "", " [a.k.a : "&amp;$E998&amp;"]")))</f>
        <v>PT. Perkasa Jaya Abadi Nusantara</v>
      </c>
      <c r="E998" s="109"/>
      <c r="F998" s="63" t="s">
        <v>5481</v>
      </c>
      <c r="G998" s="154" t="str">
        <f>IF(EXACT($F998, ""), "", VLOOKUP($F998, 'RAW EDITED All Years'!$A$2:$G$2826, 5, FALSE))</f>
        <v>Mandor/Subcon</v>
      </c>
      <c r="H998" s="154" t="str">
        <f>IF(EXACT($F998, ""), "", VLOOKUP($F998, 'RAW EDITED All Years'!$A$2:$G$2826, 6, FALSE))</f>
        <v>Mandor Civil</v>
      </c>
      <c r="I998" s="154" t="str">
        <f>IF(EXACT($F998, ""), "", VLOOKUP($F998, 'RAW EDITED All Years'!$A$2:$G$2826, 7, FALSE))</f>
        <v>company profile dan dokumen legalitas perusahaan terlampir; diproyeksikan utk project mitratel colo dan USO</v>
      </c>
      <c r="J998" s="110"/>
      <c r="K998" s="110"/>
      <c r="L998" s="63" t="s">
        <v>14275</v>
      </c>
      <c r="N998" s="31">
        <f t="shared" si="34"/>
        <v>123000000000995</v>
      </c>
      <c r="O99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141000000000004::bigint); </v>
      </c>
      <c r="R998" s="33"/>
    </row>
    <row r="999" spans="1:18">
      <c r="A999" s="23" t="str">
        <f>IF(COUNTIF( $D$4:$D$4953, $D999 ) = 1, "", "Duplicated")</f>
        <v/>
      </c>
      <c r="B999" s="22" t="s">
        <v>30552</v>
      </c>
      <c r="C999" s="107">
        <v>141000000000004</v>
      </c>
      <c r="D999" s="108" t="str">
        <f>IF(EXACT($C999, ""), B999, CONCATENATE(VLOOKUP($C999, 'REF - InstitutionType'!$B$4:$E$103, 3, FALSE), IF(EXACT(VLOOKUP($C999, 'REF - InstitutionType'!$B$4:$E$103, 3, FALSE), ""), "", " "), $B999, "", VLOOKUP($C999, 'REF - InstitutionType'!$B$4:$E$103, 4, FALSE), IF(EXACT($E999, ""), "", " [a.k.a : "&amp;$E999&amp;"]")))</f>
        <v>PT. Perkasa Jaya Utama</v>
      </c>
      <c r="E999" s="109"/>
      <c r="F999" s="63" t="s">
        <v>3014</v>
      </c>
      <c r="G999" s="154" t="str">
        <f>IF(EXACT($F999, ""), "", VLOOKUP($F999, 'RAW EDITED All Years'!$A$2:$G$2826, 5, FALSE))</f>
        <v>SMCivil</v>
      </c>
      <c r="H999" s="154">
        <f>IF(EXACT($F999, ""), "", VLOOKUP($F999, 'RAW EDITED All Years'!$A$2:$G$2826, 6, FALSE))</f>
        <v>0</v>
      </c>
      <c r="I999" s="154" t="str">
        <f>IF(EXACT($F999, ""), "", VLOOKUP($F999, 'RAW EDITED All Years'!$A$2:$G$2826, 7, FALSE))</f>
        <v>Pass Without Comment</v>
      </c>
      <c r="J999" s="110"/>
      <c r="K999" s="110"/>
      <c r="L999" s="63" t="s">
        <v>14275</v>
      </c>
      <c r="N999" s="31">
        <f t="shared" si="34"/>
        <v>123000000000996</v>
      </c>
      <c r="O99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141000000000004::bigint); </v>
      </c>
      <c r="R999" s="33"/>
    </row>
    <row r="1000" spans="1:18">
      <c r="A1000" s="23" t="str">
        <f>IF(COUNTIF( $D$4:$D$4953, $D1000 ) = 1, "", "Duplicated")</f>
        <v/>
      </c>
      <c r="B1000" s="22" t="s">
        <v>12124</v>
      </c>
      <c r="C1000" s="107">
        <v>141000000000004</v>
      </c>
      <c r="D1000" s="108" t="str">
        <f>IF(EXACT($C1000, ""), B1000, CONCATENATE(VLOOKUP($C1000, 'REF - InstitutionType'!$B$4:$E$103, 3, FALSE), IF(EXACT(VLOOKUP($C1000, 'REF - InstitutionType'!$B$4:$E$103, 3, FALSE), ""), "", " "), $B1000, "", VLOOKUP($C1000, 'REF - InstitutionType'!$B$4:$E$103, 4, FALSE), IF(EXACT($E1000, ""), "", " [a.k.a : "&amp;$E1000&amp;"]")))</f>
        <v>PT. Persada Nusantara Steel</v>
      </c>
      <c r="E1000" s="109"/>
      <c r="F1000" s="63" t="s">
        <v>12125</v>
      </c>
      <c r="G1000" s="154" t="str">
        <f>IF(EXACT($F1000, ""), "", VLOOKUP($F1000, 'RAW EDITED All Years'!$A$2:$G$2826, 5, FALSE))</f>
        <v>Distributor</v>
      </c>
      <c r="H1000" s="154" t="str">
        <f>IF(EXACT($F1000, ""), "", VLOOKUP($F1000, 'RAW EDITED All Years'!$A$2:$G$2826, 6, FALSE))</f>
        <v>Steel</v>
      </c>
      <c r="I1000" s="154">
        <f>IF(EXACT($F1000, ""), "", VLOOKUP($F1000, 'RAW EDITED All Years'!$A$2:$G$2826, 7, FALSE))</f>
        <v>0</v>
      </c>
      <c r="J1000" s="110"/>
      <c r="K1000" s="110"/>
      <c r="L1000" s="63" t="s">
        <v>14275</v>
      </c>
      <c r="N1000" s="31">
        <f t="shared" si="34"/>
        <v>123000000000997</v>
      </c>
      <c r="O100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141000000000004::bigint); </v>
      </c>
      <c r="R1000" s="33"/>
    </row>
    <row r="1001" spans="1:18">
      <c r="A1001" s="23" t="str">
        <f>IF(COUNTIF( $D$4:$D$4953, $D1001 ) = 1, "", "Duplicated")</f>
        <v/>
      </c>
      <c r="B1001" s="22" t="s">
        <v>30553</v>
      </c>
      <c r="C1001" s="107">
        <v>141000000000004</v>
      </c>
      <c r="D1001" s="108" t="str">
        <f>IF(EXACT($C1001, ""), B1001, CONCATENATE(VLOOKUP($C1001, 'REF - InstitutionType'!$B$4:$E$103, 3, FALSE), IF(EXACT(VLOOKUP($C1001, 'REF - InstitutionType'!$B$4:$E$103, 3, FALSE), ""), "", " "), $B1001, "", VLOOKUP($C1001, 'REF - InstitutionType'!$B$4:$E$103, 4, FALSE), IF(EXACT($E1001, ""), "", " [a.k.a : "&amp;$E1001&amp;"]")))</f>
        <v>PT. Perusahaan Bongkar Muat Adi Purusa</v>
      </c>
      <c r="E1001" s="109"/>
      <c r="F1001" s="63" t="s">
        <v>16691</v>
      </c>
      <c r="G1001" s="154" t="str">
        <f>IF(EXACT($F1001, ""), "", VLOOKUP($F1001, 'RAW EDITED All Years'!$A$2:$G$2826, 5, FALSE))</f>
        <v>Perusahaan Bongkar Muat</v>
      </c>
      <c r="H1001" s="154" t="str">
        <f>IF(EXACT($F1001, ""), "", VLOOKUP($F1001, 'RAW EDITED All Years'!$A$2:$G$2826, 6, FALSE))</f>
        <v>PBM</v>
      </c>
      <c r="I1001" s="154">
        <f>IF(EXACT($F1001, ""), "", VLOOKUP($F1001, 'RAW EDITED All Years'!$A$2:$G$2826, 7, FALSE))</f>
        <v>0</v>
      </c>
      <c r="J1001" s="110"/>
      <c r="K1001" s="110"/>
      <c r="L1001" s="63" t="s">
        <v>14275</v>
      </c>
      <c r="N1001" s="31">
        <f t="shared" si="34"/>
        <v>123000000000998</v>
      </c>
      <c r="O100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141000000000004::bigint); </v>
      </c>
      <c r="R1001" s="33"/>
    </row>
    <row r="1002" spans="1:18">
      <c r="A1002" s="23" t="str">
        <f>IF(COUNTIF( $D$4:$D$4953, $D1002 ) = 1, "", "Duplicated")</f>
        <v/>
      </c>
      <c r="B1002" s="22" t="s">
        <v>12349</v>
      </c>
      <c r="C1002" s="107">
        <v>141000000000004</v>
      </c>
      <c r="D1002" s="108" t="str">
        <f>IF(EXACT($C1002, ""), B1002, CONCATENATE(VLOOKUP($C1002, 'REF - InstitutionType'!$B$4:$E$103, 3, FALSE), IF(EXACT(VLOOKUP($C1002, 'REF - InstitutionType'!$B$4:$E$103, 3, FALSE), ""), "", " "), $B1002, "", VLOOKUP($C1002, 'REF - InstitutionType'!$B$4:$E$103, 4, FALSE), IF(EXACT($E1002, ""), "", " [a.k.a : "&amp;$E1002&amp;"]")))</f>
        <v>PT. Perwira Milenium Engindo</v>
      </c>
      <c r="E1002" s="109"/>
      <c r="F1002" s="63" t="s">
        <v>12350</v>
      </c>
      <c r="G1002" s="154" t="str">
        <f>IF(EXACT($F1002, ""), "", VLOOKUP($F1002, 'RAW EDITED All Years'!$A$2:$G$2826, 5, FALSE))</f>
        <v>Pabrik</v>
      </c>
      <c r="H1002" s="154" t="str">
        <f>IF(EXACT($F1002, ""), "", VLOOKUP($F1002, 'RAW EDITED All Years'!$A$2:$G$2826, 6, FALSE))</f>
        <v>Fabrikasi Customize sheet stee</v>
      </c>
      <c r="I1002" s="154">
        <f>IF(EXACT($F1002, ""), "", VLOOKUP($F1002, 'RAW EDITED All Years'!$A$2:$G$2826, 7, FALSE))</f>
        <v>0</v>
      </c>
      <c r="J1002" s="110"/>
      <c r="K1002" s="110"/>
      <c r="L1002" s="63" t="s">
        <v>14275</v>
      </c>
      <c r="N1002" s="31">
        <f t="shared" si="34"/>
        <v>123000000000999</v>
      </c>
      <c r="O100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141000000000004::bigint); </v>
      </c>
      <c r="R1002" s="33"/>
    </row>
    <row r="1003" spans="1:18">
      <c r="A1003" s="23" t="str">
        <f>IF(COUNTIF( $D$4:$D$4953, $D1003 ) = 1, "", "Duplicated")</f>
        <v/>
      </c>
      <c r="B1003" s="22" t="s">
        <v>30554</v>
      </c>
      <c r="C1003" s="107">
        <v>141000000000004</v>
      </c>
      <c r="D1003" s="108" t="str">
        <f>IF(EXACT($C1003, ""), B1003, CONCATENATE(VLOOKUP($C1003, 'REF - InstitutionType'!$B$4:$E$103, 3, FALSE), IF(EXACT(VLOOKUP($C1003, 'REF - InstitutionType'!$B$4:$E$103, 3, FALSE), ""), "", " "), $B1003, "", VLOOKUP($C1003, 'REF - InstitutionType'!$B$4:$E$103, 4, FALSE), IF(EXACT($E1003, ""), "", " [a.k.a : "&amp;$E1003&amp;"]")))</f>
        <v>PT. Petra Panca Putra</v>
      </c>
      <c r="E1003" s="109"/>
      <c r="F1003" s="63" t="s">
        <v>3454</v>
      </c>
      <c r="G1003" s="154" t="str">
        <f>IF(EXACT($F1003, ""), "", VLOOKUP($F1003, 'RAW EDITED All Years'!$A$2:$G$2826, 5, FALSE))</f>
        <v>Supplier Others</v>
      </c>
      <c r="H1003" s="154">
        <f>IF(EXACT($F1003, ""), "", VLOOKUP($F1003, 'RAW EDITED All Years'!$A$2:$G$2826, 6, FALSE))</f>
        <v>0</v>
      </c>
      <c r="I1003" s="154" t="str">
        <f>IF(EXACT($F1003, ""), "", VLOOKUP($F1003, 'RAW EDITED All Years'!$A$2:$G$2826, 7, FALSE))</f>
        <v>Pass Without Comment</v>
      </c>
      <c r="J1003" s="110"/>
      <c r="K1003" s="110"/>
      <c r="L1003" s="63" t="s">
        <v>14275</v>
      </c>
      <c r="N1003" s="31">
        <f t="shared" si="34"/>
        <v>123000000001000</v>
      </c>
      <c r="O100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141000000000004::bigint); </v>
      </c>
      <c r="R1003" s="33"/>
    </row>
    <row r="1004" spans="1:18">
      <c r="A1004" s="23" t="str">
        <f>IF(COUNTIF( $D$4:$D$4953, $D1004 ) = 1, "", "Duplicated")</f>
        <v/>
      </c>
      <c r="B1004" s="22" t="s">
        <v>30562</v>
      </c>
      <c r="C1004" s="107">
        <v>141000000000004</v>
      </c>
      <c r="D1004" s="108" t="str">
        <f>IF(EXACT($C1004, ""), B1004, CONCATENATE(VLOOKUP($C1004, 'REF - InstitutionType'!$B$4:$E$103, 3, FALSE), IF(EXACT(VLOOKUP($C1004, 'REF - InstitutionType'!$B$4:$E$103, 3, FALSE), ""), "", " "), $B1004, "", VLOOKUP($C1004, 'REF - InstitutionType'!$B$4:$E$103, 4, FALSE), IF(EXACT($E1004, ""), "", " [a.k.a : "&amp;$E1004&amp;"]")))</f>
        <v>PT. Petromas Kencana [a.k.a : Ottoban Indonesia]</v>
      </c>
      <c r="E1004" s="109" t="s">
        <v>30561</v>
      </c>
      <c r="F1004" s="63" t="s">
        <v>16697</v>
      </c>
      <c r="G1004" s="154" t="str">
        <f>IF(EXACT($F1004, ""), "", VLOOKUP($F1004, 'RAW EDITED All Years'!$A$2:$G$2826, 5, FALSE))</f>
        <v>Spare Part Mobil</v>
      </c>
      <c r="H1004" s="154" t="str">
        <f>IF(EXACT($F1004, ""), "", VLOOKUP($F1004, 'RAW EDITED All Years'!$A$2:$G$2826, 6, FALSE))</f>
        <v>Ban Mobil</v>
      </c>
      <c r="I1004" s="154">
        <f>IF(EXACT($F1004, ""), "", VLOOKUP($F1004, 'RAW EDITED All Years'!$A$2:$G$2826, 7, FALSE))</f>
        <v>0</v>
      </c>
      <c r="J1004" s="110"/>
      <c r="K1004" s="110"/>
      <c r="L1004" s="63" t="s">
        <v>14275</v>
      </c>
      <c r="N1004" s="31">
        <f t="shared" si="34"/>
        <v>123000000001001</v>
      </c>
      <c r="O100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141000000000004::bigint); </v>
      </c>
      <c r="R1004" s="33"/>
    </row>
    <row r="1005" spans="1:18">
      <c r="A1005" s="23" t="str">
        <f>IF(COUNTIF( $D$4:$D$4953, $D1005 ) = 1, "", "Duplicated")</f>
        <v/>
      </c>
      <c r="B1005" s="22" t="s">
        <v>30557</v>
      </c>
      <c r="C1005" s="107">
        <v>141000000000004</v>
      </c>
      <c r="D1005" s="108" t="str">
        <f>IF(EXACT($C1005, ""), B1005, CONCATENATE(VLOOKUP($C1005, 'REF - InstitutionType'!$B$4:$E$103, 3, FALSE), IF(EXACT(VLOOKUP($C1005, 'REF - InstitutionType'!$B$4:$E$103, 3, FALSE), ""), "", " "), $B1005, "", VLOOKUP($C1005, 'REF - InstitutionType'!$B$4:$E$103, 4, FALSE), IF(EXACT($E1005, ""), "", " [a.k.a : "&amp;$E1005&amp;"]")))</f>
        <v>PT. Phanindo Mitra Abadi</v>
      </c>
      <c r="E1005" s="109"/>
      <c r="F1005" s="63" t="s">
        <v>823</v>
      </c>
      <c r="G1005" s="154" t="str">
        <f>IF(EXACT($F1005, ""), "", VLOOKUP($F1005, 'RAW EDITED All Years'!$A$2:$G$2826, 5, FALSE))</f>
        <v>Supplier Material ME</v>
      </c>
      <c r="H1005" s="154">
        <f>IF(EXACT($F1005, ""), "", VLOOKUP($F1005, 'RAW EDITED All Years'!$A$2:$G$2826, 6, FALSE))</f>
        <v>0</v>
      </c>
      <c r="I1005" s="154" t="str">
        <f>IF(EXACT($F1005, ""), "", VLOOKUP($F1005, 'RAW EDITED All Years'!$A$2:$G$2826, 7, FALSE))</f>
        <v>Pass Without Comment</v>
      </c>
      <c r="J1005" s="110"/>
      <c r="K1005" s="110"/>
      <c r="L1005" s="63" t="s">
        <v>14275</v>
      </c>
      <c r="N1005" s="31">
        <f t="shared" si="34"/>
        <v>123000000001002</v>
      </c>
      <c r="O100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141000000000004::bigint); </v>
      </c>
      <c r="R1005" s="33"/>
    </row>
    <row r="1006" spans="1:18">
      <c r="A1006" s="23" t="str">
        <f>IF(COUNTIF( $D$4:$D$4953, $D1006 ) = 1, "", "Duplicated")</f>
        <v/>
      </c>
      <c r="B1006" s="22" t="s">
        <v>30558</v>
      </c>
      <c r="C1006" s="107">
        <v>141000000000004</v>
      </c>
      <c r="D1006" s="108" t="str">
        <f>IF(EXACT($C1006, ""), B1006, CONCATENATE(VLOOKUP($C1006, 'REF - InstitutionType'!$B$4:$E$103, 3, FALSE), IF(EXACT(VLOOKUP($C1006, 'REF - InstitutionType'!$B$4:$E$103, 3, FALSE), ""), "", " "), $B1006, "", VLOOKUP($C1006, 'REF - InstitutionType'!$B$4:$E$103, 4, FALSE), IF(EXACT($E1006, ""), "", " [a.k.a : "&amp;$E1006&amp;"]")))</f>
        <v>PT. Picotel Nusantara</v>
      </c>
      <c r="E1006" s="109"/>
      <c r="F1006" s="63" t="s">
        <v>1343</v>
      </c>
      <c r="G1006" s="154" t="str">
        <f>IF(EXACT($F1006, ""), "", VLOOKUP($F1006, 'RAW EDITED All Years'!$A$2:$G$2826, 5, FALSE))</f>
        <v>""</v>
      </c>
      <c r="H1006" s="154">
        <f>IF(EXACT($F1006, ""), "", VLOOKUP($F1006, 'RAW EDITED All Years'!$A$2:$G$2826, 6, FALSE))</f>
        <v>0</v>
      </c>
      <c r="I1006" s="154" t="str">
        <f>IF(EXACT($F1006, ""), "", VLOOKUP($F1006, 'RAW EDITED All Years'!$A$2:$G$2826, 7, FALSE))</f>
        <v>Pass Without Comment</v>
      </c>
      <c r="J1006" s="110"/>
      <c r="K1006" s="110"/>
      <c r="L1006" s="63" t="s">
        <v>14275</v>
      </c>
      <c r="N1006" s="31">
        <f t="shared" si="34"/>
        <v>123000000001003</v>
      </c>
      <c r="O100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141000000000004::bigint); </v>
      </c>
      <c r="R1006" s="33"/>
    </row>
    <row r="1007" spans="1:18">
      <c r="A1007" s="23" t="str">
        <f>IF(COUNTIF( $D$4:$D$4953, $D1007 ) = 1, "", "Duplicated")</f>
        <v/>
      </c>
      <c r="B1007" s="22" t="s">
        <v>30559</v>
      </c>
      <c r="C1007" s="107">
        <v>141000000000004</v>
      </c>
      <c r="D1007" s="108" t="str">
        <f>IF(EXACT($C1007, ""), B1007, CONCATENATE(VLOOKUP($C1007, 'REF - InstitutionType'!$B$4:$E$103, 3, FALSE), IF(EXACT(VLOOKUP($C1007, 'REF - InstitutionType'!$B$4:$E$103, 3, FALSE), ""), "", " "), $B1007, "", VLOOKUP($C1007, 'REF - InstitutionType'!$B$4:$E$103, 4, FALSE), IF(EXACT($E1007, ""), "", " [a.k.a : "&amp;$E1007&amp;"]")))</f>
        <v>PT. Piesta Dinamika Consult [a.k.a : Piesta Consulting]</v>
      </c>
      <c r="E1007" s="109" t="s">
        <v>30560</v>
      </c>
      <c r="F1007" s="63" t="s">
        <v>13320</v>
      </c>
      <c r="G1007" s="154" t="str">
        <f>IF(EXACT($F1007, ""), "", VLOOKUP($F1007, 'RAW EDITED All Years'!$A$2:$G$2826, 5, FALSE))</f>
        <v>Insurance Consultant, Guarante</v>
      </c>
      <c r="H1007" s="154" t="str">
        <f>IF(EXACT($F1007, ""), "", VLOOKUP($F1007, 'RAW EDITED All Years'!$A$2:$G$2826, 6, FALSE))</f>
        <v>Jasa Notaris</v>
      </c>
      <c r="I1007" s="154">
        <f>IF(EXACT($F1007, ""), "", VLOOKUP($F1007, 'RAW EDITED All Years'!$A$2:$G$2826, 7, FALSE))</f>
        <v>0</v>
      </c>
      <c r="J1007" s="110"/>
      <c r="K1007" s="110"/>
      <c r="L1007" s="63" t="s">
        <v>14275</v>
      </c>
      <c r="N1007" s="31">
        <f t="shared" si="34"/>
        <v>123000000001004</v>
      </c>
      <c r="O100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141000000000004::bigint); </v>
      </c>
      <c r="R1007" s="33"/>
    </row>
    <row r="1008" spans="1:18">
      <c r="A1008" s="23" t="str">
        <f>IF(COUNTIF( $D$4:$D$4953, $D1008 ) = 1, "", "Duplicated")</f>
        <v/>
      </c>
      <c r="B1008" s="22" t="s">
        <v>30555</v>
      </c>
      <c r="C1008" s="107">
        <v>141000000000004</v>
      </c>
      <c r="D1008" s="108" t="str">
        <f>IF(EXACT($C1008, ""), B1008, CONCATENATE(VLOOKUP($C1008, 'REF - InstitutionType'!$B$4:$E$103, 3, FALSE), IF(EXACT(VLOOKUP($C1008, 'REF - InstitutionType'!$B$4:$E$103, 3, FALSE), ""), "", " "), $B1008, "", VLOOKUP($C1008, 'REF - InstitutionType'!$B$4:$E$103, 4, FALSE), IF(EXACT($E1008, ""), "", " [a.k.a : "&amp;$E1008&amp;"]")))</f>
        <v>PT. Pino Module Perkasa</v>
      </c>
      <c r="E1008" s="109"/>
      <c r="F1008" s="63" t="s">
        <v>3831</v>
      </c>
      <c r="G1008" s="154" t="str">
        <f>IF(EXACT($F1008, ""), "", VLOOKUP($F1008, 'RAW EDITED All Years'!$A$2:$G$2826, 5, FALSE))</f>
        <v>Supplier Others</v>
      </c>
      <c r="H1008" s="154">
        <f>IF(EXACT($F1008, ""), "", VLOOKUP($F1008, 'RAW EDITED All Years'!$A$2:$G$2826, 6, FALSE))</f>
        <v>0</v>
      </c>
      <c r="I1008" s="154" t="str">
        <f>IF(EXACT($F1008, ""), "", VLOOKUP($F1008, 'RAW EDITED All Years'!$A$2:$G$2826, 7, FALSE))</f>
        <v>Pass Without Comment</v>
      </c>
      <c r="J1008" s="110"/>
      <c r="K1008" s="110"/>
      <c r="L1008" s="63" t="s">
        <v>14275</v>
      </c>
      <c r="N1008" s="31">
        <f t="shared" si="34"/>
        <v>123000000001005</v>
      </c>
      <c r="O100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141000000000004::bigint); </v>
      </c>
      <c r="R1008" s="33"/>
    </row>
    <row r="1009" spans="1:18">
      <c r="A1009" s="23" t="str">
        <f>IF(COUNTIF( $D$4:$D$4953, $D1009 ) = 1, "", "Duplicated")</f>
        <v/>
      </c>
      <c r="B1009" s="22" t="s">
        <v>1935</v>
      </c>
      <c r="C1009" s="107">
        <v>141000000000004</v>
      </c>
      <c r="D1009" s="108" t="str">
        <f>IF(EXACT($C1009, ""), B1009, CONCATENATE(VLOOKUP($C1009, 'REF - InstitutionType'!$B$4:$E$103, 3, FALSE), IF(EXACT(VLOOKUP($C1009, 'REF - InstitutionType'!$B$4:$E$103, 3, FALSE), ""), "", " "), $B1009, "", VLOOKUP($C1009, 'REF - InstitutionType'!$B$4:$E$103, 4, FALSE), IF(EXACT($E1009, ""), "", " [a.k.a : "&amp;$E1009&amp;"]")))</f>
        <v>PT. Pionirbeton Industri</v>
      </c>
      <c r="E1009" s="109"/>
      <c r="F1009" s="63" t="s">
        <v>1936</v>
      </c>
      <c r="G1009" s="154" t="str">
        <f>IF(EXACT($F1009, ""), "", VLOOKUP($F1009, 'RAW EDITED All Years'!$A$2:$G$2826, 5, FALSE))</f>
        <v>Distributor</v>
      </c>
      <c r="H1009" s="154" t="str">
        <f>IF(EXACT($F1009, ""), "", VLOOKUP($F1009, 'RAW EDITED All Years'!$A$2:$G$2826, 6, FALSE))</f>
        <v>Beton Kontruksi</v>
      </c>
      <c r="I1009" s="154" t="str">
        <f>IF(EXACT($F1009, ""), "", VLOOKUP($F1009, 'RAW EDITED All Years'!$A$2:$G$2826, 7, FALSE))</f>
        <v>Pass Without Comment</v>
      </c>
      <c r="J1009" s="110"/>
      <c r="K1009" s="110"/>
      <c r="L1009" s="63" t="s">
        <v>14275</v>
      </c>
      <c r="N1009" s="31">
        <f t="shared" si="34"/>
        <v>123000000001006</v>
      </c>
      <c r="O100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141000000000004::bigint); </v>
      </c>
      <c r="R1009" s="33"/>
    </row>
    <row r="1010" spans="1:18">
      <c r="A1010" s="23" t="str">
        <f>IF(COUNTIF( $D$4:$D$4953, $D1010 ) = 1, "", "Duplicated")</f>
        <v/>
      </c>
      <c r="B1010" s="22" t="s">
        <v>25321</v>
      </c>
      <c r="C1010" s="107">
        <v>141000000000004</v>
      </c>
      <c r="D1010" s="108" t="str">
        <f>IF(EXACT($C1010, ""), B1010, CONCATENATE(VLOOKUP($C1010, 'REF - InstitutionType'!$B$4:$E$103, 3, FALSE), IF(EXACT(VLOOKUP($C1010, 'REF - InstitutionType'!$B$4:$E$103, 3, FALSE), ""), "", " "), $B1010, "", VLOOKUP($C1010, 'REF - InstitutionType'!$B$4:$E$103, 4, FALSE), IF(EXACT($E1010, ""), "", " [a.k.a : "&amp;$E1010&amp;"]")))</f>
        <v>PT. Piton Prospek Teknologi</v>
      </c>
      <c r="E1010" s="109"/>
      <c r="F1010" s="63" t="s">
        <v>18310</v>
      </c>
      <c r="G1010" s="154" t="str">
        <f>IF(EXACT($F1010, ""), "", VLOOKUP($F1010, 'RAW EDITED All Years'!$A$2:$G$2826, 5, FALSE))</f>
        <v>Pabrik</v>
      </c>
      <c r="H1010" s="154" t="str">
        <f>IF(EXACT($F1010, ""), "", VLOOKUP($F1010, 'RAW EDITED All Years'!$A$2:$G$2826, 6, FALSE))</f>
        <v>Steel Fabricator</v>
      </c>
      <c r="I1010" s="154">
        <f>IF(EXACT($F1010, ""), "", VLOOKUP($F1010, 'RAW EDITED All Years'!$A$2:$G$2826, 7, FALSE))</f>
        <v>0</v>
      </c>
      <c r="J1010" s="110"/>
      <c r="K1010" s="110"/>
      <c r="L1010" s="63" t="s">
        <v>14275</v>
      </c>
      <c r="N1010" s="31">
        <f t="shared" si="34"/>
        <v>123000000001007</v>
      </c>
      <c r="O101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141000000000004::bigint); </v>
      </c>
      <c r="R1010" s="33"/>
    </row>
    <row r="1011" spans="1:18">
      <c r="A1011" s="23" t="str">
        <f>IF(COUNTIF( $D$4:$D$4953, $D1011 ) = 1, "", "Duplicated")</f>
        <v/>
      </c>
      <c r="B1011" s="22" t="s">
        <v>25330</v>
      </c>
      <c r="C1011" s="107">
        <v>141000000000004</v>
      </c>
      <c r="D1011" s="108" t="str">
        <f>IF(EXACT($C1011, ""), B1011, CONCATENATE(VLOOKUP($C1011, 'REF - InstitutionType'!$B$4:$E$103, 3, FALSE), IF(EXACT(VLOOKUP($C1011, 'REF - InstitutionType'!$B$4:$E$103, 3, FALSE), ""), "", " "), $B1011, "", VLOOKUP($C1011, 'REF - InstitutionType'!$B$4:$E$103, 4, FALSE), IF(EXACT($E1011, ""), "", " [a.k.a : "&amp;$E1011&amp;"]")))</f>
        <v>PT. Platinum Internasional</v>
      </c>
      <c r="E1011" s="109"/>
      <c r="F1011" s="63" t="s">
        <v>18311</v>
      </c>
      <c r="G1011" s="154" t="str">
        <f>IF(EXACT($F1011, ""), "", VLOOKUP($F1011, 'RAW EDITED All Years'!$A$2:$G$2826, 5, FALSE))</f>
        <v>Pabrik</v>
      </c>
      <c r="H1011" s="154" t="str">
        <f>IF(EXACT($F1011, ""), "", VLOOKUP($F1011, 'RAW EDITED All Years'!$A$2:$G$2826, 6, FALSE))</f>
        <v>Bahan Bangunan</v>
      </c>
      <c r="I1011" s="154" t="str">
        <f>IF(EXACT($F1011, ""), "", VLOOKUP($F1011, 'RAW EDITED All Years'!$A$2:$G$2826, 7, FALSE))</f>
        <v>Pabrik Bata Ringan Purwakarta</v>
      </c>
      <c r="J1011" s="110"/>
      <c r="K1011" s="110"/>
      <c r="L1011" s="63" t="s">
        <v>14275</v>
      </c>
      <c r="N1011" s="31">
        <f t="shared" si="34"/>
        <v>123000000001008</v>
      </c>
      <c r="O101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141000000000004::bigint); </v>
      </c>
      <c r="R1011" s="33"/>
    </row>
    <row r="1012" spans="1:18">
      <c r="A1012" s="23" t="str">
        <f>IF(COUNTIF( $D$4:$D$4953, $D1012 ) = 1, "", "Duplicated")</f>
        <v/>
      </c>
      <c r="B1012" s="22" t="s">
        <v>6667</v>
      </c>
      <c r="C1012" s="107">
        <v>141000000000004</v>
      </c>
      <c r="D1012" s="108" t="str">
        <f>IF(EXACT($C1012, ""), B1012, CONCATENATE(VLOOKUP($C1012, 'REF - InstitutionType'!$B$4:$E$103, 3, FALSE), IF(EXACT(VLOOKUP($C1012, 'REF - InstitutionType'!$B$4:$E$103, 3, FALSE), ""), "", " "), $B1012, "", VLOOKUP($C1012, 'REF - InstitutionType'!$B$4:$E$103, 4, FALSE), IF(EXACT($E1012, ""), "", " [a.k.a : "&amp;$E1012&amp;"]")))</f>
        <v>PT. Plaza Auto Prima</v>
      </c>
      <c r="E1012" s="109"/>
      <c r="F1012" s="63" t="s">
        <v>6668</v>
      </c>
      <c r="G1012" s="154" t="str">
        <f>IF(EXACT($F1012, ""), "", VLOOKUP($F1012, 'RAW EDITED All Years'!$A$2:$G$2826, 5, FALSE))</f>
        <v>Supplier Others</v>
      </c>
      <c r="H1012" s="154" t="str">
        <f>IF(EXACT($F1012, ""), "", VLOOKUP($F1012, 'RAW EDITED All Years'!$A$2:$G$2826, 6, FALSE))</f>
        <v>Overhead</v>
      </c>
      <c r="I1012" s="154" t="str">
        <f>IF(EXACT($F1012, ""), "", VLOOKUP($F1012, 'RAW EDITED All Years'!$A$2:$G$2826, 7, FALSE))</f>
        <v xml:space="preserve">Bengkel Mobil </v>
      </c>
      <c r="J1012" s="110"/>
      <c r="K1012" s="110"/>
      <c r="L1012" s="63" t="s">
        <v>14275</v>
      </c>
      <c r="N1012" s="31">
        <f t="shared" si="34"/>
        <v>123000000001009</v>
      </c>
      <c r="O101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141000000000004::bigint); </v>
      </c>
      <c r="R1012" s="33"/>
    </row>
    <row r="1013" spans="1:18">
      <c r="A1013" s="23" t="str">
        <f>IF(COUNTIF( $D$4:$D$4953, $D1013 ) = 1, "", "Duplicated")</f>
        <v/>
      </c>
      <c r="B1013" s="22" t="s">
        <v>25398</v>
      </c>
      <c r="C1013" s="107">
        <v>141000000000004</v>
      </c>
      <c r="D1013" s="108" t="str">
        <f>IF(EXACT($C1013, ""), B1013, CONCATENATE(VLOOKUP($C1013, 'REF - InstitutionType'!$B$4:$E$103, 3, FALSE), IF(EXACT(VLOOKUP($C1013, 'REF - InstitutionType'!$B$4:$E$103, 3, FALSE), ""), "", " "), $B1013, "", VLOOKUP($C1013, 'REF - InstitutionType'!$B$4:$E$103, 4, FALSE), IF(EXACT($E1013, ""), "", " [a.k.a : "&amp;$E1013&amp;"]")))</f>
        <v>PT. Power Elektrika Nusantara</v>
      </c>
      <c r="E1013" s="109"/>
      <c r="F1013" s="63" t="s">
        <v>18313</v>
      </c>
      <c r="G1013" s="154" t="str">
        <f>IF(EXACT($F1013, ""), "", VLOOKUP($F1013, 'RAW EDITED All Years'!$A$2:$G$2826, 5, FALSE))</f>
        <v>Supplier</v>
      </c>
      <c r="H1013" s="154" t="str">
        <f>IF(EXACT($F1013, ""), "", VLOOKUP($F1013, 'RAW EDITED All Years'!$A$2:$G$2826, 6, FALSE))</f>
        <v>Equipment Industrial</v>
      </c>
      <c r="I1013" s="154">
        <f>IF(EXACT($F1013, ""), "", VLOOKUP($F1013, 'RAW EDITED All Years'!$A$2:$G$2826, 7, FALSE))</f>
        <v>0</v>
      </c>
      <c r="J1013" s="110"/>
      <c r="K1013" s="110"/>
      <c r="L1013" s="63" t="s">
        <v>14275</v>
      </c>
      <c r="N1013" s="31">
        <f t="shared" si="34"/>
        <v>123000000001010</v>
      </c>
      <c r="O101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141000000000004::bigint); </v>
      </c>
      <c r="R1013" s="33"/>
    </row>
    <row r="1014" spans="1:18">
      <c r="A1014" s="23" t="str">
        <f>IF(COUNTIF( $D$4:$D$4953, $D1014 ) = 1, "", "Duplicated")</f>
        <v/>
      </c>
      <c r="B1014" s="22" t="s">
        <v>30563</v>
      </c>
      <c r="C1014" s="107">
        <v>141000000000004</v>
      </c>
      <c r="D1014" s="108" t="str">
        <f>IF(EXACT($C1014, ""), B1014, CONCATENATE(VLOOKUP($C1014, 'REF - InstitutionType'!$B$4:$E$103, 3, FALSE), IF(EXACT(VLOOKUP($C1014, 'REF - InstitutionType'!$B$4:$E$103, 3, FALSE), ""), "", " "), $B1014, "", VLOOKUP($C1014, 'REF - InstitutionType'!$B$4:$E$103, 4, FALSE), IF(EXACT($E1014, ""), "", " [a.k.a : "&amp;$E1014&amp;"]")))</f>
        <v>PT. Prana Inti Karya</v>
      </c>
      <c r="E1014" s="109"/>
      <c r="F1014" s="63" t="s">
        <v>6341</v>
      </c>
      <c r="G1014" s="154" t="str">
        <f>IF(EXACT($F1014, ""), "", VLOOKUP($F1014, 'RAW EDITED All Years'!$A$2:$G$2826, 5, FALSE))</f>
        <v>Supplier Others</v>
      </c>
      <c r="H1014" s="154" t="str">
        <f>IF(EXACT($F1014, ""), "", VLOOKUP($F1014, 'RAW EDITED All Years'!$A$2:$G$2826, 6, FALSE))</f>
        <v>Overhead</v>
      </c>
      <c r="I1014" s="154" t="str">
        <f>IF(EXACT($F1014, ""), "", VLOOKUP($F1014, 'RAW EDITED All Years'!$A$2:$G$2826, 7, FALSE))</f>
        <v>pembuatan logo</v>
      </c>
      <c r="J1014" s="110"/>
      <c r="K1014" s="110"/>
      <c r="L1014" s="63" t="s">
        <v>14275</v>
      </c>
      <c r="N1014" s="31">
        <f t="shared" si="34"/>
        <v>123000000001011</v>
      </c>
      <c r="O101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141000000000004::bigint); </v>
      </c>
      <c r="R1014" s="33"/>
    </row>
    <row r="1015" spans="1:18">
      <c r="A1015" s="23" t="str">
        <f>IF(COUNTIF( $D$4:$D$4953, $D1015 ) = 1, "", "Duplicated")</f>
        <v/>
      </c>
      <c r="B1015" s="22" t="s">
        <v>25413</v>
      </c>
      <c r="C1015" s="107">
        <v>141000000000004</v>
      </c>
      <c r="D1015" s="108" t="str">
        <f>IF(EXACT($C1015, ""), B1015, CONCATENATE(VLOOKUP($C1015, 'REF - InstitutionType'!$B$4:$E$103, 3, FALSE), IF(EXACT(VLOOKUP($C1015, 'REF - InstitutionType'!$B$4:$E$103, 3, FALSE), ""), "", " "), $B1015, "", VLOOKUP($C1015, 'REF - InstitutionType'!$B$4:$E$103, 4, FALSE), IF(EXACT($E1015, ""), "", " [a.k.a : "&amp;$E1015&amp;"]")))</f>
        <v>PT. Prasasti Adyadma Sentosa</v>
      </c>
      <c r="E1015" s="109"/>
      <c r="F1015" s="63" t="s">
        <v>18314</v>
      </c>
      <c r="G1015" s="154" t="str">
        <f>IF(EXACT($F1015, ""), "", VLOOKUP($F1015, 'RAW EDITED All Years'!$A$2:$G$2826, 5, FALSE))</f>
        <v>Transportation</v>
      </c>
      <c r="H1015" s="154" t="str">
        <f>IF(EXACT($F1015, ""), "", VLOOKUP($F1015, 'RAW EDITED All Years'!$A$2:$G$2826, 6, FALSE))</f>
        <v>Forwarder Import</v>
      </c>
      <c r="I1015" s="154" t="str">
        <f>IF(EXACT($F1015, ""), "", VLOOKUP($F1015, 'RAW EDITED All Years'!$A$2:$G$2826, 7, FALSE))</f>
        <v>Forwarder</v>
      </c>
      <c r="J1015" s="110"/>
      <c r="K1015" s="110"/>
      <c r="L1015" s="63" t="s">
        <v>14275</v>
      </c>
      <c r="N1015" s="31">
        <f t="shared" si="34"/>
        <v>123000000001012</v>
      </c>
      <c r="O101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141000000000004::bigint); </v>
      </c>
      <c r="R1015" s="33"/>
    </row>
    <row r="1016" spans="1:18">
      <c r="A1016" s="23" t="str">
        <f>IF(COUNTIF( $D$4:$D$4953, $D1016 ) = 1, "", "Duplicated")</f>
        <v/>
      </c>
      <c r="B1016" s="22" t="s">
        <v>833</v>
      </c>
      <c r="C1016" s="107">
        <v>141000000000004</v>
      </c>
      <c r="D1016" s="108" t="str">
        <f>IF(EXACT($C1016, ""), B1016, CONCATENATE(VLOOKUP($C1016, 'REF - InstitutionType'!$B$4:$E$103, 3, FALSE), IF(EXACT(VLOOKUP($C1016, 'REF - InstitutionType'!$B$4:$E$103, 3, FALSE), ""), "", " "), $B1016, "", VLOOKUP($C1016, 'REF - InstitutionType'!$B$4:$E$103, 4, FALSE), IF(EXACT($E1016, ""), "", " [a.k.a : "&amp;$E1016&amp;"]")))</f>
        <v>PT. Prastiwahyu Tunas Engineering</v>
      </c>
      <c r="E1016" s="109"/>
      <c r="F1016" s="63" t="s">
        <v>834</v>
      </c>
      <c r="G1016" s="154" t="str">
        <f>IF(EXACT($F1016, ""), "", VLOOKUP($F1016, 'RAW EDITED All Years'!$A$2:$G$2826, 5, FALSE))</f>
        <v>Manufactur</v>
      </c>
      <c r="H1016" s="154" t="str">
        <f>IF(EXACT($F1016, ""), "", VLOOKUP($F1016, 'RAW EDITED All Years'!$A$2:$G$2826, 6, FALSE))</f>
        <v>Panel Maker</v>
      </c>
      <c r="I1016" s="154" t="str">
        <f>IF(EXACT($F1016, ""), "", VLOOKUP($F1016, 'RAW EDITED All Years'!$A$2:$G$2826, 7, FALSE))</f>
        <v>Pass Without Comment</v>
      </c>
      <c r="J1016" s="110"/>
      <c r="K1016" s="110"/>
      <c r="L1016" s="63" t="s">
        <v>14275</v>
      </c>
      <c r="N1016" s="31">
        <f t="shared" si="34"/>
        <v>123000000001013</v>
      </c>
      <c r="O101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141000000000004::bigint); </v>
      </c>
      <c r="R1016" s="33"/>
    </row>
    <row r="1017" spans="1:18">
      <c r="A1017" s="23" t="str">
        <f>IF(COUNTIF( $D$4:$D$4953, $D1017 ) = 1, "", "Duplicated")</f>
        <v/>
      </c>
      <c r="B1017" s="22" t="s">
        <v>618</v>
      </c>
      <c r="C1017" s="107">
        <v>141000000000004</v>
      </c>
      <c r="D1017" s="108" t="str">
        <f>IF(EXACT($C1017, ""), B1017, CONCATENATE(VLOOKUP($C1017, 'REF - InstitutionType'!$B$4:$E$103, 3, FALSE), IF(EXACT(VLOOKUP($C1017, 'REF - InstitutionType'!$B$4:$E$103, 3, FALSE), ""), "", " "), $B1017, "", VLOOKUP($C1017, 'REF - InstitutionType'!$B$4:$E$103, 4, FALSE), IF(EXACT($E1017, ""), "", " [a.k.a : "&amp;$E1017&amp;"]")))</f>
        <v>PT. Pratama Perkasa Utama</v>
      </c>
      <c r="E1017" s="109"/>
      <c r="F1017" s="63" t="s">
        <v>619</v>
      </c>
      <c r="G1017" s="154" t="str">
        <f>IF(EXACT($F1017, ""), "", VLOOKUP($F1017, 'RAW EDITED All Years'!$A$2:$G$2826, 5, FALSE))</f>
        <v>""</v>
      </c>
      <c r="H1017" s="154">
        <f>IF(EXACT($F1017, ""), "", VLOOKUP($F1017, 'RAW EDITED All Years'!$A$2:$G$2826, 6, FALSE))</f>
        <v>0</v>
      </c>
      <c r="I1017" s="154" t="str">
        <f>IF(EXACT($F1017, ""), "", VLOOKUP($F1017, 'RAW EDITED All Years'!$A$2:$G$2826, 7, FALSE))</f>
        <v>Pass Without Comment</v>
      </c>
      <c r="J1017" s="110"/>
      <c r="K1017" s="110"/>
      <c r="L1017" s="63" t="s">
        <v>14275</v>
      </c>
      <c r="N1017" s="31">
        <f t="shared" si="34"/>
        <v>123000000001014</v>
      </c>
      <c r="O101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141000000000004::bigint); </v>
      </c>
      <c r="R1017" s="33"/>
    </row>
    <row r="1018" spans="1:18">
      <c r="A1018" s="23" t="str">
        <f>IF(COUNTIF( $D$4:$D$4953, $D1018 ) = 1, "", "Duplicated")</f>
        <v/>
      </c>
      <c r="B1018" s="22" t="s">
        <v>10635</v>
      </c>
      <c r="C1018" s="107">
        <v>141000000000004</v>
      </c>
      <c r="D1018" s="108" t="str">
        <f>IF(EXACT($C1018, ""), B1018, CONCATENATE(VLOOKUP($C1018, 'REF - InstitutionType'!$B$4:$E$103, 3, FALSE), IF(EXACT(VLOOKUP($C1018, 'REF - InstitutionType'!$B$4:$E$103, 3, FALSE), ""), "", " "), $B1018, "", VLOOKUP($C1018, 'REF - InstitutionType'!$B$4:$E$103, 4, FALSE), IF(EXACT($E1018, ""), "", " [a.k.a : "&amp;$E1018&amp;"]")))</f>
        <v>PT. Pratama Setia Mandiri</v>
      </c>
      <c r="E1018" s="109"/>
      <c r="F1018" s="63" t="s">
        <v>10636</v>
      </c>
      <c r="G1018" s="154" t="str">
        <f>IF(EXACT($F1018, ""), "", VLOOKUP($F1018, 'RAW EDITED All Years'!$A$2:$G$2826, 5, FALSE))</f>
        <v>Manufactur</v>
      </c>
      <c r="H1018" s="154" t="str">
        <f>IF(EXACT($F1018, ""), "", VLOOKUP($F1018, 'RAW EDITED All Years'!$A$2:$G$2826, 6, FALSE))</f>
        <v>Bahan Bakar Minyak</v>
      </c>
      <c r="I1018" s="154" t="str">
        <f>IF(EXACT($F1018, ""), "", VLOOKUP($F1018, 'RAW EDITED All Years'!$A$2:$G$2826, 7, FALSE))</f>
        <v>Oli</v>
      </c>
      <c r="J1018" s="110"/>
      <c r="K1018" s="110"/>
      <c r="L1018" s="63" t="s">
        <v>14275</v>
      </c>
      <c r="N1018" s="31">
        <f t="shared" si="34"/>
        <v>123000000001015</v>
      </c>
      <c r="O101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141000000000004::bigint); </v>
      </c>
      <c r="R1018" s="33"/>
    </row>
    <row r="1019" spans="1:18">
      <c r="A1019" s="23" t="str">
        <f>IF(COUNTIF( $D$4:$D$4953, $D1019 ) = 1, "", "Duplicated")</f>
        <v/>
      </c>
      <c r="B1019" s="22" t="s">
        <v>25426</v>
      </c>
      <c r="C1019" s="107">
        <v>141000000000004</v>
      </c>
      <c r="D1019" s="108" t="str">
        <f>IF(EXACT($C1019, ""), B1019, CONCATENATE(VLOOKUP($C1019, 'REF - InstitutionType'!$B$4:$E$103, 3, FALSE), IF(EXACT(VLOOKUP($C1019, 'REF - InstitutionType'!$B$4:$E$103, 3, FALSE), ""), "", " "), $B1019, "", VLOOKUP($C1019, 'REF - InstitutionType'!$B$4:$E$103, 4, FALSE), IF(EXACT($E1019, ""), "", " [a.k.a : "&amp;$E1019&amp;"]")))</f>
        <v>PT. Pratiwi Asia Sejati</v>
      </c>
      <c r="E1019" s="109"/>
      <c r="F1019" s="63" t="s">
        <v>18315</v>
      </c>
      <c r="G1019" s="154" t="str">
        <f>IF(EXACT($F1019, ""), "", VLOOKUP($F1019, 'RAW EDITED All Years'!$A$2:$G$2826, 5, FALSE))</f>
        <v>Supplier Others</v>
      </c>
      <c r="H1019" s="154" t="str">
        <f>IF(EXACT($F1019, ""), "", VLOOKUP($F1019, 'RAW EDITED All Years'!$A$2:$G$2826, 6, FALSE))</f>
        <v>Besi Beton</v>
      </c>
      <c r="I1019" s="154" t="str">
        <f>IF(EXACT($F1019, ""), "", VLOOKUP($F1019, 'RAW EDITED All Years'!$A$2:$G$2826, 7, FALSE))</f>
        <v>Distributor besi asia steel</v>
      </c>
      <c r="J1019" s="110"/>
      <c r="K1019" s="110"/>
      <c r="L1019" s="63" t="s">
        <v>14275</v>
      </c>
      <c r="N1019" s="31">
        <f t="shared" si="34"/>
        <v>123000000001016</v>
      </c>
      <c r="O101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141000000000004::bigint); </v>
      </c>
      <c r="R1019" s="33"/>
    </row>
    <row r="1020" spans="1:18">
      <c r="A1020" s="23" t="str">
        <f>IF(COUNTIF( $D$4:$D$4953, $D1020 ) = 1, "", "Duplicated")</f>
        <v/>
      </c>
      <c r="B1020" s="22" t="s">
        <v>25432</v>
      </c>
      <c r="C1020" s="107">
        <v>141000000000004</v>
      </c>
      <c r="D1020" s="108" t="str">
        <f>IF(EXACT($C1020, ""), B1020, CONCATENATE(VLOOKUP($C1020, 'REF - InstitutionType'!$B$4:$E$103, 3, FALSE), IF(EXACT(VLOOKUP($C1020, 'REF - InstitutionType'!$B$4:$E$103, 3, FALSE), ""), "", " "), $B1020, "", VLOOKUP($C1020, 'REF - InstitutionType'!$B$4:$E$103, 4, FALSE), IF(EXACT($E1020, ""), "", " [a.k.a : "&amp;$E1020&amp;"]")))</f>
        <v>PT. Prayoga Mandiri Sukses</v>
      </c>
      <c r="E1020" s="109"/>
      <c r="F1020" s="63" t="s">
        <v>18316</v>
      </c>
      <c r="G1020" s="154" t="str">
        <f>IF(EXACT($F1020, ""), "", VLOOKUP($F1020, 'RAW EDITED All Years'!$A$2:$G$2826, 5, FALSE))</f>
        <v>Pabrik</v>
      </c>
      <c r="H1020" s="154" t="str">
        <f>IF(EXACT($F1020, ""), "", VLOOKUP($F1020, 'RAW EDITED All Years'!$A$2:$G$2826, 6, FALSE))</f>
        <v>Steel Fabricator</v>
      </c>
      <c r="I1020" s="154">
        <f>IF(EXACT($F1020, ""), "", VLOOKUP($F1020, 'RAW EDITED All Years'!$A$2:$G$2826, 7, FALSE))</f>
        <v>0</v>
      </c>
      <c r="J1020" s="110"/>
      <c r="K1020" s="110"/>
      <c r="L1020" s="63" t="s">
        <v>14275</v>
      </c>
      <c r="N1020" s="31">
        <f t="shared" si="34"/>
        <v>123000000001017</v>
      </c>
      <c r="O102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141000000000004::bigint); </v>
      </c>
      <c r="R1020" s="33"/>
    </row>
    <row r="1021" spans="1:18">
      <c r="A1021" s="23" t="str">
        <f>IF(COUNTIF( $D$4:$D$4953, $D1021 ) = 1, "", "Duplicated")</f>
        <v/>
      </c>
      <c r="B1021" s="22" t="s">
        <v>1193</v>
      </c>
      <c r="C1021" s="107">
        <v>141000000000004</v>
      </c>
      <c r="D1021" s="108" t="str">
        <f>IF(EXACT($C1021, ""), B1021, CONCATENATE(VLOOKUP($C1021, 'REF - InstitutionType'!$B$4:$E$103, 3, FALSE), IF(EXACT(VLOOKUP($C1021, 'REF - InstitutionType'!$B$4:$E$103, 3, FALSE), ""), "", " "), $B1021, "", VLOOKUP($C1021, 'REF - InstitutionType'!$B$4:$E$103, 4, FALSE), IF(EXACT($E1021, ""), "", " [a.k.a : "&amp;$E1021&amp;"]")))</f>
        <v>PT. Prima Intek Abadi</v>
      </c>
      <c r="E1021" s="109"/>
      <c r="F1021" s="63" t="s">
        <v>1194</v>
      </c>
      <c r="G1021" s="154" t="str">
        <f>IF(EXACT($F1021, ""), "", VLOOKUP($F1021, 'RAW EDITED All Years'!$A$2:$G$2826, 5, FALSE))</f>
        <v>Supplier Others</v>
      </c>
      <c r="H1021" s="154" t="str">
        <f>IF(EXACT($F1021, ""), "", VLOOKUP($F1021, 'RAW EDITED All Years'!$A$2:$G$2826, 6, FALSE))</f>
        <v>Overhead</v>
      </c>
      <c r="I1021" s="154" t="str">
        <f>IF(EXACT($F1021, ""), "", VLOOKUP($F1021, 'RAW EDITED All Years'!$A$2:$G$2826, 7, FALSE))</f>
        <v>Pass Without Comment</v>
      </c>
      <c r="J1021" s="110"/>
      <c r="K1021" s="110"/>
      <c r="L1021" s="63" t="s">
        <v>14275</v>
      </c>
      <c r="N1021" s="31">
        <f t="shared" si="34"/>
        <v>123000000001018</v>
      </c>
      <c r="O102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141000000000004::bigint); </v>
      </c>
      <c r="R1021" s="33"/>
    </row>
    <row r="1022" spans="1:18">
      <c r="A1022" s="23" t="str">
        <f>IF(COUNTIF( $D$4:$D$4953, $D1022 ) = 1, "", "Duplicated")</f>
        <v/>
      </c>
      <c r="B1022" s="22" t="s">
        <v>839</v>
      </c>
      <c r="C1022" s="107">
        <v>141000000000004</v>
      </c>
      <c r="D1022" s="108" t="str">
        <f>IF(EXACT($C1022, ""), B1022, CONCATENATE(VLOOKUP($C1022, 'REF - InstitutionType'!$B$4:$E$103, 3, FALSE), IF(EXACT(VLOOKUP($C1022, 'REF - InstitutionType'!$B$4:$E$103, 3, FALSE), ""), "", " "), $B1022, "", VLOOKUP($C1022, 'REF - InstitutionType'!$B$4:$E$103, 4, FALSE), IF(EXACT($E1022, ""), "", " [a.k.a : "&amp;$E1022&amp;"]")))</f>
        <v>PT. Prima Mitratama Sejati</v>
      </c>
      <c r="E1022" s="109"/>
      <c r="F1022" s="63" t="s">
        <v>840</v>
      </c>
      <c r="G1022" s="154" t="str">
        <f>IF(EXACT($F1022, ""), "", VLOOKUP($F1022, 'RAW EDITED All Years'!$A$2:$G$2826, 5, FALSE))</f>
        <v>Supplier Material RF</v>
      </c>
      <c r="H1022" s="154" t="str">
        <f>IF(EXACT($F1022, ""), "", VLOOKUP($F1022, 'RAW EDITED All Years'!$A$2:$G$2826, 6, FALSE))</f>
        <v>Material RF</v>
      </c>
      <c r="I1022" s="154" t="str">
        <f>IF(EXACT($F1022, ""), "", VLOOKUP($F1022, 'RAW EDITED All Years'!$A$2:$G$2826, 7, FALSE))</f>
        <v>Pass Without Comment</v>
      </c>
      <c r="J1022" s="110"/>
      <c r="K1022" s="110"/>
      <c r="L1022" s="63" t="s">
        <v>14275</v>
      </c>
      <c r="N1022" s="31">
        <f t="shared" si="34"/>
        <v>123000000001019</v>
      </c>
      <c r="O102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141000000000004::bigint); </v>
      </c>
      <c r="R1022" s="33"/>
    </row>
    <row r="1023" spans="1:18">
      <c r="A1023" s="23" t="str">
        <f>IF(COUNTIF( $D$4:$D$4953, $D1023 ) = 1, "", "Duplicated")</f>
        <v/>
      </c>
      <c r="B1023" s="22" t="s">
        <v>25457</v>
      </c>
      <c r="C1023" s="107">
        <v>141000000000004</v>
      </c>
      <c r="D1023" s="108" t="str">
        <f>IF(EXACT($C1023, ""), B1023, CONCATENATE(VLOOKUP($C1023, 'REF - InstitutionType'!$B$4:$E$103, 3, FALSE), IF(EXACT(VLOOKUP($C1023, 'REF - InstitutionType'!$B$4:$E$103, 3, FALSE), ""), "", " "), $B1023, "", VLOOKUP($C1023, 'REF - InstitutionType'!$B$4:$E$103, 4, FALSE), IF(EXACT($E1023, ""), "", " [a.k.a : "&amp;$E1023&amp;"]")))</f>
        <v>PT. Prima Wahana Auto Mobil</v>
      </c>
      <c r="E1023" s="109"/>
      <c r="F1023" s="63" t="s">
        <v>18318</v>
      </c>
      <c r="G1023" s="154" t="str">
        <f>IF(EXACT($F1023, ""), "", VLOOKUP($F1023, 'RAW EDITED All Years'!$A$2:$G$2826, 5, FALSE))</f>
        <v>Supplier Others</v>
      </c>
      <c r="H1023" s="154" t="str">
        <f>IF(EXACT($F1023, ""), "", VLOOKUP($F1023, 'RAW EDITED All Years'!$A$2:$G$2826, 6, FALSE))</f>
        <v>mobil</v>
      </c>
      <c r="I1023" s="154" t="str">
        <f>IF(EXACT($F1023, ""), "", VLOOKUP($F1023, 'RAW EDITED All Years'!$A$2:$G$2826, 7, FALSE))</f>
        <v>Dealer Wuling</v>
      </c>
      <c r="J1023" s="110"/>
      <c r="K1023" s="110"/>
      <c r="L1023" s="63" t="s">
        <v>14275</v>
      </c>
      <c r="N1023" s="31">
        <f t="shared" si="34"/>
        <v>123000000001020</v>
      </c>
      <c r="O102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141000000000004::bigint); </v>
      </c>
      <c r="R1023" s="33"/>
    </row>
    <row r="1024" spans="1:18">
      <c r="A1024" s="23" t="str">
        <f>IF(COUNTIF( $D$4:$D$4953, $D1024 ) = 1, "", "Duplicated")</f>
        <v/>
      </c>
      <c r="B1024" s="22" t="s">
        <v>2252</v>
      </c>
      <c r="C1024" s="107">
        <v>141000000000004</v>
      </c>
      <c r="D1024" s="108" t="str">
        <f>IF(EXACT($C1024, ""), B1024, CONCATENATE(VLOOKUP($C1024, 'REF - InstitutionType'!$B$4:$E$103, 3, FALSE), IF(EXACT(VLOOKUP($C1024, 'REF - InstitutionType'!$B$4:$E$103, 3, FALSE), ""), "", " "), $B1024, "", VLOOKUP($C1024, 'REF - InstitutionType'!$B$4:$E$103, 4, FALSE), IF(EXACT($E1024, ""), "", " [a.k.a : "&amp;$E1024&amp;"]")))</f>
        <v>PT. Primadaya Citra Mandiri</v>
      </c>
      <c r="E1024" s="109"/>
      <c r="F1024" s="63" t="s">
        <v>2253</v>
      </c>
      <c r="G1024" s="154" t="str">
        <f>IF(EXACT($F1024, ""), "", VLOOKUP($F1024, 'RAW EDITED All Years'!$A$2:$G$2826, 5, FALSE))</f>
        <v>""</v>
      </c>
      <c r="H1024" s="154">
        <f>IF(EXACT($F1024, ""), "", VLOOKUP($F1024, 'RAW EDITED All Years'!$A$2:$G$2826, 6, FALSE))</f>
        <v>0</v>
      </c>
      <c r="I1024" s="154" t="str">
        <f>IF(EXACT($F1024, ""), "", VLOOKUP($F1024, 'RAW EDITED All Years'!$A$2:$G$2826, 7, FALSE))</f>
        <v>Pass Without Comment</v>
      </c>
      <c r="J1024" s="110"/>
      <c r="K1024" s="110"/>
      <c r="L1024" s="63" t="s">
        <v>14275</v>
      </c>
      <c r="N1024" s="31">
        <f t="shared" si="34"/>
        <v>123000000001021</v>
      </c>
      <c r="O102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141000000000004::bigint); </v>
      </c>
      <c r="R1024" s="33"/>
    </row>
    <row r="1025" spans="1:18">
      <c r="A1025" s="23" t="str">
        <f>IF(COUNTIF( $D$4:$D$4953, $D1025 ) = 1, "", "Duplicated")</f>
        <v/>
      </c>
      <c r="B1025" s="22" t="s">
        <v>4854</v>
      </c>
      <c r="C1025" s="107">
        <v>141000000000004</v>
      </c>
      <c r="D1025" s="108" t="str">
        <f>IF(EXACT($C1025, ""), B1025, CONCATENATE(VLOOKUP($C1025, 'REF - InstitutionType'!$B$4:$E$103, 3, FALSE), IF(EXACT(VLOOKUP($C1025, 'REF - InstitutionType'!$B$4:$E$103, 3, FALSE), ""), "", " "), $B1025, "", VLOOKUP($C1025, 'REF - InstitutionType'!$B$4:$E$103, 4, FALSE), IF(EXACT($E1025, ""), "", " [a.k.a : "&amp;$E1025&amp;"]")))</f>
        <v>PT. Primasentosa Alamlestari</v>
      </c>
      <c r="E1025" s="109"/>
      <c r="F1025" s="63" t="s">
        <v>4855</v>
      </c>
      <c r="G1025" s="154" t="str">
        <f>IF(EXACT($F1025, ""), "", VLOOKUP($F1025, 'RAW EDITED All Years'!$A$2:$G$2826, 5, FALSE))</f>
        <v>Rental</v>
      </c>
      <c r="H1025" s="154" t="str">
        <f>IF(EXACT($F1025, ""), "", VLOOKUP($F1025, 'RAW EDITED All Years'!$A$2:$G$2826, 6, FALSE))</f>
        <v>Alat Berat</v>
      </c>
      <c r="I1025" s="154" t="str">
        <f>IF(EXACT($F1025, ""), "", VLOOKUP($F1025, 'RAW EDITED All Years'!$A$2:$G$2826, 7, FALSE))</f>
        <v>Pass Without Comment</v>
      </c>
      <c r="J1025" s="110"/>
      <c r="K1025" s="110"/>
      <c r="L1025" s="63" t="s">
        <v>14275</v>
      </c>
      <c r="N1025" s="31">
        <f t="shared" si="34"/>
        <v>123000000001022</v>
      </c>
      <c r="O102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141000000000004::bigint); </v>
      </c>
      <c r="R1025" s="33"/>
    </row>
    <row r="1026" spans="1:18">
      <c r="A1026" s="23" t="str">
        <f>IF(COUNTIF( $D$4:$D$4953, $D1026 ) = 1, "", "Duplicated")</f>
        <v/>
      </c>
      <c r="B1026" s="22" t="s">
        <v>30570</v>
      </c>
      <c r="C1026" s="107">
        <v>141000000000004</v>
      </c>
      <c r="D1026" s="108" t="str">
        <f>IF(EXACT($C1026, ""), B1026, CONCATENATE(VLOOKUP($C1026, 'REF - InstitutionType'!$B$4:$E$103, 3, FALSE), IF(EXACT(VLOOKUP($C1026, 'REF - InstitutionType'!$B$4:$E$103, 3, FALSE), ""), "", " "), $B1026, "", VLOOKUP($C1026, 'REF - InstitutionType'!$B$4:$E$103, 4, FALSE), IF(EXACT($E1026, ""), "", " [a.k.a : "&amp;$E1026&amp;"]")))</f>
        <v>PT. Prisma Abadi Sejahtera</v>
      </c>
      <c r="E1026" s="109"/>
      <c r="F1026" s="63" t="s">
        <v>8166</v>
      </c>
      <c r="G1026" s="154" t="str">
        <f>IF(EXACT($F1026, ""), "", VLOOKUP($F1026, 'RAW EDITED All Years'!$A$2:$G$2826, 5, FALSE))</f>
        <v>Supplier Others</v>
      </c>
      <c r="H1026" s="154" t="str">
        <f>IF(EXACT($F1026, ""), "", VLOOKUP($F1026, 'RAW EDITED All Years'!$A$2:$G$2826, 6, FALSE))</f>
        <v>General</v>
      </c>
      <c r="I1026" s="154">
        <f>IF(EXACT($F1026, ""), "", VLOOKUP($F1026, 'RAW EDITED All Years'!$A$2:$G$2826, 7, FALSE))</f>
        <v>0</v>
      </c>
      <c r="J1026" s="110"/>
      <c r="K1026" s="110"/>
      <c r="L1026" s="63" t="s">
        <v>14275</v>
      </c>
      <c r="N1026" s="31">
        <f t="shared" si="34"/>
        <v>123000000001023</v>
      </c>
      <c r="O102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141000000000004::bigint); </v>
      </c>
      <c r="R1026" s="33"/>
    </row>
    <row r="1027" spans="1:18">
      <c r="A1027" s="23" t="str">
        <f>IF(COUNTIF( $D$4:$D$4953, $D1027 ) = 1, "", "Duplicated")</f>
        <v/>
      </c>
      <c r="B1027" s="22" t="s">
        <v>1070</v>
      </c>
      <c r="C1027" s="107">
        <v>141000000000004</v>
      </c>
      <c r="D1027" s="108" t="str">
        <f>IF(EXACT($C1027, ""), B1027, CONCATENATE(VLOOKUP($C1027, 'REF - InstitutionType'!$B$4:$E$103, 3, FALSE), IF(EXACT(VLOOKUP($C1027, 'REF - InstitutionType'!$B$4:$E$103, 3, FALSE), ""), "", " "), $B1027, "", VLOOKUP($C1027, 'REF - InstitutionType'!$B$4:$E$103, 4, FALSE), IF(EXACT($E1027, ""), "", " [a.k.a : "&amp;$E1027&amp;"]")))</f>
        <v>PT. Prisma Sarana Utama</v>
      </c>
      <c r="E1027" s="109"/>
      <c r="F1027" s="63" t="s">
        <v>1071</v>
      </c>
      <c r="G1027" s="154" t="str">
        <f>IF(EXACT($F1027, ""), "", VLOOKUP($F1027, 'RAW EDITED All Years'!$A$2:$G$2826, 5, FALSE))</f>
        <v>""</v>
      </c>
      <c r="H1027" s="154">
        <f>IF(EXACT($F1027, ""), "", VLOOKUP($F1027, 'RAW EDITED All Years'!$A$2:$G$2826, 6, FALSE))</f>
        <v>0</v>
      </c>
      <c r="I1027" s="154" t="str">
        <f>IF(EXACT($F1027, ""), "", VLOOKUP($F1027, 'RAW EDITED All Years'!$A$2:$G$2826, 7, FALSE))</f>
        <v>Pass Without Comment</v>
      </c>
      <c r="J1027" s="110"/>
      <c r="K1027" s="110"/>
      <c r="L1027" s="63" t="s">
        <v>14275</v>
      </c>
      <c r="N1027" s="31">
        <f t="shared" si="34"/>
        <v>123000000001024</v>
      </c>
      <c r="O102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141000000000004::bigint); </v>
      </c>
      <c r="R1027" s="33"/>
    </row>
    <row r="1028" spans="1:18">
      <c r="A1028" s="23" t="str">
        <f>IF(COUNTIF( $D$4:$D$4953, $D1028 ) = 1, "", "Duplicated")</f>
        <v/>
      </c>
      <c r="B1028" s="22" t="s">
        <v>30566</v>
      </c>
      <c r="C1028" s="107">
        <v>141000000000004</v>
      </c>
      <c r="D1028" s="108" t="str">
        <f>IF(EXACT($C1028, ""), B1028, CONCATENATE(VLOOKUP($C1028, 'REF - InstitutionType'!$B$4:$E$103, 3, FALSE), IF(EXACT(VLOOKUP($C1028, 'REF - InstitutionType'!$B$4:$E$103, 3, FALSE), ""), "", " "), $B1028, "", VLOOKUP($C1028, 'REF - InstitutionType'!$B$4:$E$103, 4, FALSE), IF(EXACT($E1028, ""), "", " [a.k.a : "&amp;$E1028&amp;"]")))</f>
        <v>PT. Surganya Motor Indonesia - (Jambi) [a.k.a : Planet Ban]</v>
      </c>
      <c r="E1028" s="109" t="s">
        <v>30565</v>
      </c>
      <c r="F1028" s="63" t="s">
        <v>10473</v>
      </c>
      <c r="G1028" s="154" t="str">
        <f>IF(EXACT($F1028, ""), "", VLOOKUP($F1028, 'RAW EDITED All Years'!$A$2:$G$2826, 5, FALSE))</f>
        <v>Supplier</v>
      </c>
      <c r="H1028" s="154" t="str">
        <f>IF(EXACT($F1028, ""), "", VLOOKUP($F1028, 'RAW EDITED All Years'!$A$2:$G$2826, 6, FALSE))</f>
        <v>Service Kendaraan</v>
      </c>
      <c r="I1028" s="154" t="str">
        <f>IF(EXACT($F1028, ""), "", VLOOKUP($F1028, 'RAW EDITED All Years'!$A$2:$G$2826, 7, FALSE))</f>
        <v>Supplier Ban Mobil di Jambi</v>
      </c>
      <c r="J1028" s="110"/>
      <c r="K1028" s="110"/>
      <c r="L1028" s="63" t="s">
        <v>14275</v>
      </c>
      <c r="N1028" s="31">
        <f t="shared" si="34"/>
        <v>123000000001025</v>
      </c>
      <c r="O102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141000000000004::bigint); </v>
      </c>
      <c r="R1028" s="33"/>
    </row>
    <row r="1029" spans="1:18">
      <c r="A1029" s="23" t="str">
        <f>IF(COUNTIF( $D$4:$D$4953, $D1029 ) = 1, "", "Duplicated")</f>
        <v/>
      </c>
      <c r="B1029" s="22" t="s">
        <v>11571</v>
      </c>
      <c r="C1029" s="107">
        <v>141000000000004</v>
      </c>
      <c r="D1029" s="108" t="str">
        <f>IF(EXACT($C1029, ""), B1029, CONCATENATE(VLOOKUP($C1029, 'REF - InstitutionType'!$B$4:$E$103, 3, FALSE), IF(EXACT(VLOOKUP($C1029, 'REF - InstitutionType'!$B$4:$E$103, 3, FALSE), ""), "", " "), $B1029, "", VLOOKUP($C1029, 'REF - InstitutionType'!$B$4:$E$103, 4, FALSE), IF(EXACT($E1029, ""), "", " [a.k.a : "&amp;$E1029&amp;"]")))</f>
        <v>PT. Produk Sawitindo Jambi</v>
      </c>
      <c r="E1029" s="109"/>
      <c r="F1029" s="63" t="s">
        <v>11572</v>
      </c>
      <c r="G1029" s="154" t="str">
        <f>IF(EXACT($F1029, ""), "", VLOOKUP($F1029, 'RAW EDITED All Years'!$A$2:$G$2826, 5, FALSE))</f>
        <v>Supplier Others</v>
      </c>
      <c r="H1029" s="154" t="str">
        <f>IF(EXACT($F1029, ""), "", VLOOKUP($F1029, 'RAW EDITED All Years'!$A$2:$G$2826, 6, FALSE))</f>
        <v>Overhead</v>
      </c>
      <c r="I1029" s="154" t="str">
        <f>IF(EXACT($F1029, ""), "", VLOOKUP($F1029, 'RAW EDITED All Years'!$A$2:$G$2826, 7, FALSE))</f>
        <v>Pemilik Lahan Sawit (Jambi)</v>
      </c>
      <c r="J1029" s="110"/>
      <c r="K1029" s="110"/>
      <c r="L1029" s="63" t="s">
        <v>14275</v>
      </c>
      <c r="N1029" s="31">
        <f t="shared" si="34"/>
        <v>123000000001026</v>
      </c>
      <c r="O102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141000000000004::bigint); </v>
      </c>
      <c r="R1029" s="33"/>
    </row>
    <row r="1030" spans="1:18">
      <c r="A1030" s="23" t="str">
        <f>IF(COUNTIF( $D$4:$D$4953, $D1030 ) = 1, "", "Duplicated")</f>
        <v/>
      </c>
      <c r="B1030" s="22" t="s">
        <v>845</v>
      </c>
      <c r="C1030" s="107">
        <v>141000000000004</v>
      </c>
      <c r="D1030" s="108" t="str">
        <f>IF(EXACT($C1030, ""), B1030, CONCATENATE(VLOOKUP($C1030, 'REF - InstitutionType'!$B$4:$E$103, 3, FALSE), IF(EXACT(VLOOKUP($C1030, 'REF - InstitutionType'!$B$4:$E$103, 3, FALSE), ""), "", " "), $B1030, "", VLOOKUP($C1030, 'REF - InstitutionType'!$B$4:$E$103, 4, FALSE), IF(EXACT($E1030, ""), "", " [a.k.a : "&amp;$E1030&amp;"]")))</f>
        <v>PT. Project Management Academy</v>
      </c>
      <c r="E1030" s="109"/>
      <c r="F1030" s="63" t="s">
        <v>846</v>
      </c>
      <c r="G1030" s="154" t="str">
        <f>IF(EXACT($F1030, ""), "", VLOOKUP($F1030, 'RAW EDITED All Years'!$A$2:$G$2826, 5, FALSE))</f>
        <v>""</v>
      </c>
      <c r="H1030" s="154">
        <f>IF(EXACT($F1030, ""), "", VLOOKUP($F1030, 'RAW EDITED All Years'!$A$2:$G$2826, 6, FALSE))</f>
        <v>0</v>
      </c>
      <c r="I1030" s="154" t="str">
        <f>IF(EXACT($F1030, ""), "", VLOOKUP($F1030, 'RAW EDITED All Years'!$A$2:$G$2826, 7, FALSE))</f>
        <v>Pass Without Comment</v>
      </c>
      <c r="J1030" s="110"/>
      <c r="K1030" s="110"/>
      <c r="L1030" s="63" t="s">
        <v>14275</v>
      </c>
      <c r="N1030" s="31">
        <f t="shared" si="34"/>
        <v>123000000001027</v>
      </c>
      <c r="O103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141000000000004::bigint); </v>
      </c>
      <c r="R1030" s="33"/>
    </row>
    <row r="1031" spans="1:18">
      <c r="A1031" s="23" t="str">
        <f>IF(COUNTIF( $D$4:$D$4953, $D1031 ) = 1, "", "Duplicated")</f>
        <v/>
      </c>
      <c r="B1031" s="22" t="s">
        <v>25484</v>
      </c>
      <c r="C1031" s="107">
        <v>141000000000004</v>
      </c>
      <c r="D1031" s="108" t="str">
        <f>IF(EXACT($C1031, ""), B1031, CONCATENATE(VLOOKUP($C1031, 'REF - InstitutionType'!$B$4:$E$103, 3, FALSE), IF(EXACT(VLOOKUP($C1031, 'REF - InstitutionType'!$B$4:$E$103, 3, FALSE), ""), "", " "), $B1031, "", VLOOKUP($C1031, 'REF - InstitutionType'!$B$4:$E$103, 4, FALSE), IF(EXACT($E1031, ""), "", " [a.k.a : "&amp;$E1031&amp;"]")))</f>
        <v>PT. Prosyd Bina Solusindo</v>
      </c>
      <c r="E1031" s="109"/>
      <c r="F1031" s="63" t="s">
        <v>18322</v>
      </c>
      <c r="G1031" s="154" t="str">
        <f>IF(EXACT($F1031, ""), "", VLOOKUP($F1031, 'RAW EDITED All Years'!$A$2:$G$2826, 5, FALSE))</f>
        <v>Sertifikasi</v>
      </c>
      <c r="H1031" s="154" t="str">
        <f>IF(EXACT($F1031, ""), "", VLOOKUP($F1031, 'RAW EDITED All Years'!$A$2:$G$2826, 6, FALSE))</f>
        <v>Lisensi</v>
      </c>
      <c r="I1031" s="154" t="str">
        <f>IF(EXACT($F1031, ""), "", VLOOKUP($F1031, 'RAW EDITED All Years'!$A$2:$G$2826, 7, FALSE))</f>
        <v xml:space="preserve">Untuk Sertifikasi keahlian Rigger </v>
      </c>
      <c r="J1031" s="110"/>
      <c r="K1031" s="110"/>
      <c r="L1031" s="63" t="s">
        <v>14275</v>
      </c>
      <c r="N1031" s="31">
        <f t="shared" si="34"/>
        <v>123000000001028</v>
      </c>
      <c r="O103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141000000000004::bigint); </v>
      </c>
      <c r="R1031" s="33"/>
    </row>
    <row r="1032" spans="1:18">
      <c r="A1032" s="23" t="str">
        <f>IF(COUNTIF( $D$4:$D$4953, $D1032 ) = 1, "", "Duplicated")</f>
        <v/>
      </c>
      <c r="B1032" s="22" t="s">
        <v>848</v>
      </c>
      <c r="C1032" s="107">
        <v>141000000000004</v>
      </c>
      <c r="D1032" s="108" t="str">
        <f>IF(EXACT($C1032, ""), B1032, CONCATENATE(VLOOKUP($C1032, 'REF - InstitutionType'!$B$4:$E$103, 3, FALSE), IF(EXACT(VLOOKUP($C1032, 'REF - InstitutionType'!$B$4:$E$103, 3, FALSE), ""), "", " "), $B1032, "", VLOOKUP($C1032, 'REF - InstitutionType'!$B$4:$E$103, 4, FALSE), IF(EXACT($E1032, ""), "", " [a.k.a : "&amp;$E1032&amp;"]")))</f>
        <v>PT. Prysmian Cables Indonesia</v>
      </c>
      <c r="E1032" s="109"/>
      <c r="F1032" s="63" t="s">
        <v>849</v>
      </c>
      <c r="G1032" s="154" t="str">
        <f>IF(EXACT($F1032, ""), "", VLOOKUP($F1032, 'RAW EDITED All Years'!$A$2:$G$2826, 5, FALSE))</f>
        <v>Pabrik</v>
      </c>
      <c r="H1032" s="154" t="str">
        <f>IF(EXACT($F1032, ""), "", VLOOKUP($F1032, 'RAW EDITED All Years'!$A$2:$G$2826, 6, FALSE))</f>
        <v>Material OSP</v>
      </c>
      <c r="I1032" s="154" t="str">
        <f>IF(EXACT($F1032, ""), "", VLOOKUP($F1032, 'RAW EDITED All Years'!$A$2:$G$2826, 7, FALSE))</f>
        <v>Pass Without Comment</v>
      </c>
      <c r="J1032" s="110"/>
      <c r="K1032" s="110"/>
      <c r="L1032" s="63" t="s">
        <v>14275</v>
      </c>
      <c r="N1032" s="31">
        <f t="shared" ref="N1032:N1095" si="36" xml:space="preserve"> N1031 + IF(EXACT(O1032, ""), 0, 1)</f>
        <v>123000000001029</v>
      </c>
      <c r="O1032" s="32" t="str">
        <f t="shared" ref="O1032:O1095" si="37">CONCATENATE("PERFORM ""SchData-OLTP-Master"".""Func_TblInstitution_SET""(varSystemLoginSession::bigint, null::bigint, null::varchar, null::timestamptz, null::timestamptz, null::varchar, varInstitutionBranchID::bigint, varBaseCurrencyID::bigint, '", B1032, "'::varchar, ", IF(EXACT(C1032, ""), "null", C1032),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141000000000004::bigint); </v>
      </c>
      <c r="R1032" s="33"/>
    </row>
    <row r="1033" spans="1:18">
      <c r="A1033" s="23" t="str">
        <f>IF(COUNTIF( $D$4:$D$4953, $D1033 ) = 1, "", "Duplicated")</f>
        <v/>
      </c>
      <c r="B1033" s="22" t="s">
        <v>30571</v>
      </c>
      <c r="C1033" s="107">
        <v>141000000000004</v>
      </c>
      <c r="D1033" s="108" t="str">
        <f>IF(EXACT($C1033, ""), B1033, CONCATENATE(VLOOKUP($C1033, 'REF - InstitutionType'!$B$4:$E$103, 3, FALSE), IF(EXACT(VLOOKUP($C1033, 'REF - InstitutionType'!$B$4:$E$103, 3, FALSE), ""), "", " "), $B1033, "", VLOOKUP($C1033, 'REF - InstitutionType'!$B$4:$E$103, 4, FALSE), IF(EXACT($E1033, ""), "", " [a.k.a : "&amp;$E1033&amp;"]")))</f>
        <v>PT. Sico International</v>
      </c>
      <c r="E1033" s="109"/>
      <c r="F1033" s="63" t="s">
        <v>7324</v>
      </c>
      <c r="G1033" s="154" t="str">
        <f>IF(EXACT($F1033, ""), "", VLOOKUP($F1033, 'RAW EDITED All Years'!$A$2:$G$2826, 5, FALSE))</f>
        <v>Insurance Consultant, Guarante</v>
      </c>
      <c r="H1033" s="154" t="str">
        <f>IF(EXACT($F1033, ""), "", VLOOKUP($F1033, 'RAW EDITED All Years'!$A$2:$G$2826, 6, FALSE))</f>
        <v>General</v>
      </c>
      <c r="I1033" s="154">
        <f>IF(EXACT($F1033, ""), "", VLOOKUP($F1033, 'RAW EDITED All Years'!$A$2:$G$2826, 7, FALSE))</f>
        <v>0</v>
      </c>
      <c r="J1033" s="110"/>
      <c r="K1033" s="110"/>
      <c r="L1033" s="63" t="s">
        <v>14275</v>
      </c>
      <c r="N1033" s="31">
        <f t="shared" si="36"/>
        <v>123000000001030</v>
      </c>
      <c r="O103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141000000000004::bigint); </v>
      </c>
      <c r="R1033" s="33"/>
    </row>
    <row r="1034" spans="1:18">
      <c r="A1034" s="23" t="str">
        <f>IF(COUNTIF( $D$4:$D$4953, $D1034 ) = 1, "", "Duplicated")</f>
        <v/>
      </c>
      <c r="B1034" s="22" t="s">
        <v>30572</v>
      </c>
      <c r="C1034" s="107">
        <v>141000000000004</v>
      </c>
      <c r="D1034" s="108" t="str">
        <f>IF(EXACT($C1034, ""), B1034, CONCATENATE(VLOOKUP($C1034, 'REF - InstitutionType'!$B$4:$E$103, 3, FALSE), IF(EXACT(VLOOKUP($C1034, 'REF - InstitutionType'!$B$4:$E$103, 3, FALSE), ""), "", " "), $B1034, "", VLOOKUP($C1034, 'REF - InstitutionType'!$B$4:$E$103, 4, FALSE), IF(EXACT($E1034, ""), "", " [a.k.a : "&amp;$E1034&amp;"]")))</f>
        <v>PT. Zyrexindo Mandiri Buana</v>
      </c>
      <c r="E1034" s="109"/>
      <c r="F1034" s="63" t="s">
        <v>3523</v>
      </c>
      <c r="G1034" s="154" t="str">
        <f>IF(EXACT($F1034, ""), "", VLOOKUP($F1034, 'RAW EDITED All Years'!$A$2:$G$2826, 5, FALSE))</f>
        <v>Supplier Others</v>
      </c>
      <c r="H1034" s="154">
        <f>IF(EXACT($F1034, ""), "", VLOOKUP($F1034, 'RAW EDITED All Years'!$A$2:$G$2826, 6, FALSE))</f>
        <v>0</v>
      </c>
      <c r="I1034" s="154" t="str">
        <f>IF(EXACT($F1034, ""), "", VLOOKUP($F1034, 'RAW EDITED All Years'!$A$2:$G$2826, 7, FALSE))</f>
        <v>Pass Without Comment</v>
      </c>
      <c r="J1034" s="110"/>
      <c r="K1034" s="110"/>
      <c r="L1034" s="63" t="s">
        <v>14275</v>
      </c>
      <c r="N1034" s="31">
        <f t="shared" si="36"/>
        <v>123000000001031</v>
      </c>
      <c r="O103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141000000000004::bigint); </v>
      </c>
      <c r="R1034" s="33"/>
    </row>
    <row r="1035" spans="1:18">
      <c r="A1035" s="23" t="str">
        <f>IF(COUNTIF( $D$4:$D$4953, $D1035 ) = 1, "", "Duplicated")</f>
        <v/>
      </c>
      <c r="B1035" s="22" t="s">
        <v>30573</v>
      </c>
      <c r="C1035" s="107">
        <v>141000000000004</v>
      </c>
      <c r="D1035" s="108" t="str">
        <f>IF(EXACT($C1035, ""), B1035, CONCATENATE(VLOOKUP($C1035, 'REF - InstitutionType'!$B$4:$E$103, 3, FALSE), IF(EXACT(VLOOKUP($C1035, 'REF - InstitutionType'!$B$4:$E$103, 3, FALSE), ""), "", " "), $B1035, "", VLOOKUP($C1035, 'REF - InstitutionType'!$B$4:$E$103, 4, FALSE), IF(EXACT($E1035, ""), "", " [a.k.a : "&amp;$E1035&amp;"]")))</f>
        <v>PT. Abadi Baru Teknikatama</v>
      </c>
      <c r="E1035" s="109"/>
      <c r="F1035" s="63" t="s">
        <v>8272</v>
      </c>
      <c r="G1035" s="154" t="str">
        <f>IF(EXACT($F1035, ""), "", VLOOKUP($F1035, 'RAW EDITED All Years'!$A$2:$G$2826, 5, FALSE))</f>
        <v>Supplier</v>
      </c>
      <c r="H1035" s="154" t="str">
        <f>IF(EXACT($F1035, ""), "", VLOOKUP($F1035, 'RAW EDITED All Years'!$A$2:$G$2826, 6, FALSE))</f>
        <v>Tools</v>
      </c>
      <c r="I1035" s="154">
        <f>IF(EXACT($F1035, ""), "", VLOOKUP($F1035, 'RAW EDITED All Years'!$A$2:$G$2826, 7, FALSE))</f>
        <v>0</v>
      </c>
      <c r="J1035" s="110"/>
      <c r="K1035" s="110"/>
      <c r="L1035" s="63" t="s">
        <v>14275</v>
      </c>
      <c r="N1035" s="31">
        <f t="shared" si="36"/>
        <v>123000000001032</v>
      </c>
      <c r="O103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141000000000004::bigint); </v>
      </c>
      <c r="R1035" s="33"/>
    </row>
    <row r="1036" spans="1:18">
      <c r="A1036" s="23" t="str">
        <f>IF(COUNTIF( $D$4:$D$4953, $D1036 ) = 1, "", "Duplicated")</f>
        <v/>
      </c>
      <c r="B1036" s="22" t="s">
        <v>30574</v>
      </c>
      <c r="C1036" s="107">
        <v>141000000000004</v>
      </c>
      <c r="D1036" s="108" t="str">
        <f>IF(EXACT($C1036, ""), B1036, CONCATENATE(VLOOKUP($C1036, 'REF - InstitutionType'!$B$4:$E$103, 3, FALSE), IF(EXACT(VLOOKUP($C1036, 'REF - InstitutionType'!$B$4:$E$103, 3, FALSE), ""), "", " "), $B1036, "", VLOOKUP($C1036, 'REF - InstitutionType'!$B$4:$E$103, 4, FALSE), IF(EXACT($E1036, ""), "", " [a.k.a : "&amp;$E1036&amp;"]")))</f>
        <v>PT. AGN Indonesia</v>
      </c>
      <c r="E1036" s="109"/>
      <c r="F1036" s="63" t="s">
        <v>30656</v>
      </c>
      <c r="G1036" s="154" t="str">
        <f>IF(EXACT($F1036, ""), "", VLOOKUP($F1036, 'RAW EDITED All Years'!$A$2:$G$2826, 5, FALSE))</f>
        <v>Insurance Consultant, Guarante</v>
      </c>
      <c r="H1036" s="154" t="str">
        <f>IF(EXACT($F1036, ""), "", VLOOKUP($F1036, 'RAW EDITED All Years'!$A$2:$G$2826, 6, FALSE))</f>
        <v>Overhead</v>
      </c>
      <c r="I1036" s="154" t="str">
        <f>IF(EXACT($F1036, ""), "", VLOOKUP($F1036, 'RAW EDITED All Years'!$A$2:$G$2826, 7, FALSE))</f>
        <v>Konsultan Bank Garansi</v>
      </c>
      <c r="J1036" s="110"/>
      <c r="K1036" s="110"/>
      <c r="L1036" s="63" t="s">
        <v>14275</v>
      </c>
      <c r="N1036" s="31">
        <f t="shared" si="36"/>
        <v>123000000001033</v>
      </c>
      <c r="O103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141000000000004::bigint); </v>
      </c>
      <c r="R1036" s="33"/>
    </row>
    <row r="1037" spans="1:18">
      <c r="A1037" s="23" t="str">
        <f>IF(COUNTIF( $D$4:$D$4953, $D1037 ) = 1, "", "Duplicated")</f>
        <v/>
      </c>
      <c r="B1037" s="22" t="s">
        <v>30575</v>
      </c>
      <c r="C1037" s="107">
        <v>141000000000004</v>
      </c>
      <c r="D1037" s="108" t="str">
        <f>IF(EXACT($C1037, ""), B1037, CONCATENATE(VLOOKUP($C1037, 'REF - InstitutionType'!$B$4:$E$103, 3, FALSE), IF(EXACT(VLOOKUP($C1037, 'REF - InstitutionType'!$B$4:$E$103, 3, FALSE), ""), "", " "), $B1037, "", VLOOKUP($C1037, 'REF - InstitutionType'!$B$4:$E$103, 4, FALSE), IF(EXACT($E1037, ""), "", " [a.k.a : "&amp;$E1037&amp;"]")))</f>
        <v>PT. Alba Unggul Metal</v>
      </c>
      <c r="E1037" s="109"/>
      <c r="F1037" s="63" t="s">
        <v>18323</v>
      </c>
      <c r="G1037" s="154" t="str">
        <f>IF(EXACT($F1037, ""), "", VLOOKUP($F1037, 'RAW EDITED All Years'!$A$2:$G$2826, 5, FALSE))</f>
        <v>Pabrik</v>
      </c>
      <c r="H1037" s="154" t="str">
        <f>IF(EXACT($F1037, ""), "", VLOOKUP($F1037, 'RAW EDITED All Years'!$A$2:$G$2826, 6, FALSE))</f>
        <v>Pintu BV</v>
      </c>
      <c r="I1037" s="154" t="str">
        <f>IF(EXACT($F1037, ""), "", VLOOKUP($F1037, 'RAW EDITED All Years'!$A$2:$G$2826, 7, FALSE))</f>
        <v>Produsen Pintu Besi; Louvre dan Fire Door</v>
      </c>
      <c r="J1037" s="110"/>
      <c r="K1037" s="110"/>
      <c r="L1037" s="63" t="s">
        <v>14275</v>
      </c>
      <c r="N1037" s="31">
        <f t="shared" si="36"/>
        <v>123000000001034</v>
      </c>
      <c r="O103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141000000000004::bigint); </v>
      </c>
      <c r="R1037" s="33"/>
    </row>
    <row r="1038" spans="1:18">
      <c r="A1038" s="23" t="str">
        <f>IF(COUNTIF( $D$4:$D$4953, $D1038 ) = 1, "", "Duplicated")</f>
        <v/>
      </c>
      <c r="B1038" s="22" t="s">
        <v>30580</v>
      </c>
      <c r="C1038" s="107">
        <v>141000000000004</v>
      </c>
      <c r="D1038" s="108" t="str">
        <f>IF(EXACT($C1038, ""), B1038, CONCATENATE(VLOOKUP($C1038, 'REF - InstitutionType'!$B$4:$E$103, 3, FALSE), IF(EXACT(VLOOKUP($C1038, 'REF - InstitutionType'!$B$4:$E$103, 3, FALSE), ""), "", " "), $B1038, "", VLOOKUP($C1038, 'REF - InstitutionType'!$B$4:$E$103, 4, FALSE), IF(EXACT($E1038, ""), "", " [a.k.a : "&amp;$E1038&amp;"]")))</f>
        <v>PT. Antareja Prima Antaran [a.k.a : RPX]</v>
      </c>
      <c r="E1038" s="109" t="s">
        <v>30579</v>
      </c>
      <c r="F1038" s="63" t="s">
        <v>5211</v>
      </c>
      <c r="G1038" s="154" t="str">
        <f>IF(EXACT($F1038, ""), "", VLOOKUP($F1038, 'RAW EDITED All Years'!$A$2:$G$2826, 5, FALSE))</f>
        <v>Transportation</v>
      </c>
      <c r="H1038" s="154" t="str">
        <f>IF(EXACT($F1038, ""), "", VLOOKUP($F1038, 'RAW EDITED All Years'!$A$2:$G$2826, 6, FALSE))</f>
        <v>Overhead</v>
      </c>
      <c r="I1038" s="154">
        <f>IF(EXACT($F1038, ""), "", VLOOKUP($F1038, 'RAW EDITED All Years'!$A$2:$G$2826, 7, FALSE))</f>
        <v>0</v>
      </c>
      <c r="J1038" s="110"/>
      <c r="K1038" s="110"/>
      <c r="L1038" s="63" t="s">
        <v>14275</v>
      </c>
      <c r="N1038" s="31">
        <f t="shared" si="36"/>
        <v>123000000001035</v>
      </c>
      <c r="O103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141000000000004::bigint); </v>
      </c>
      <c r="R1038" s="33"/>
    </row>
    <row r="1039" spans="1:18">
      <c r="A1039" s="23" t="str">
        <f>IF(COUNTIF( $D$4:$D$4953, $D1039 ) = 1, "", "Duplicated")</f>
        <v/>
      </c>
      <c r="B1039" s="22" t="s">
        <v>30578</v>
      </c>
      <c r="C1039" s="107">
        <v>141000000000004</v>
      </c>
      <c r="D1039" s="108" t="str">
        <f>IF(EXACT($C1039, ""), B1039, CONCATENATE(VLOOKUP($C1039, 'REF - InstitutionType'!$B$4:$E$103, 3, FALSE), IF(EXACT(VLOOKUP($C1039, 'REF - InstitutionType'!$B$4:$E$103, 3, FALSE), ""), "", " "), $B1039, "", VLOOKUP($C1039, 'REF - InstitutionType'!$B$4:$E$103, 4, FALSE), IF(EXACT($E1039, ""), "", " [a.k.a : "&amp;$E1039&amp;"]")))</f>
        <v>PT. Arkananta Hazardtek Integratama</v>
      </c>
      <c r="E1039" s="109"/>
      <c r="F1039" s="63" t="s">
        <v>18324</v>
      </c>
      <c r="G1039" s="154" t="str">
        <f>IF(EXACT($F1039, ""), "", VLOOKUP($F1039, 'RAW EDITED All Years'!$A$2:$G$2826, 5, FALSE))</f>
        <v>Mandor/Subcon</v>
      </c>
      <c r="H1039" s="154" t="str">
        <f>IF(EXACT($F1039, ""), "", VLOOKUP($F1039, 'RAW EDITED All Years'!$A$2:$G$2826, 6, FALSE))</f>
        <v>Alat elektrical</v>
      </c>
      <c r="I1039" s="154" t="str">
        <f>IF(EXACT($F1039, ""), "", VLOOKUP($F1039, 'RAW EDITED All Years'!$A$2:$G$2826, 7, FALSE))</f>
        <v>Supplier MCT Roxtec</v>
      </c>
      <c r="J1039" s="110"/>
      <c r="K1039" s="110"/>
      <c r="L1039" s="63" t="s">
        <v>14275</v>
      </c>
      <c r="N1039" s="31">
        <f t="shared" si="36"/>
        <v>123000000001036</v>
      </c>
      <c r="O103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141000000000004::bigint); </v>
      </c>
      <c r="R1039" s="33"/>
    </row>
    <row r="1040" spans="1:18">
      <c r="A1040" s="23" t="str">
        <f>IF(COUNTIF( $D$4:$D$4953, $D1040 ) = 1, "", "Duplicated")</f>
        <v/>
      </c>
      <c r="B1040" s="22" t="s">
        <v>30581</v>
      </c>
      <c r="C1040" s="107">
        <v>141000000000004</v>
      </c>
      <c r="D1040" s="108" t="str">
        <f>IF(EXACT($C1040, ""), B1040, CONCATENATE(VLOOKUP($C1040, 'REF - InstitutionType'!$B$4:$E$103, 3, FALSE), IF(EXACT(VLOOKUP($C1040, 'REF - InstitutionType'!$B$4:$E$103, 3, FALSE), ""), "", " "), $B1040, "", VLOOKUP($C1040, 'REF - InstitutionType'!$B$4:$E$103, 4, FALSE), IF(EXACT($E1040, ""), "", " [a.k.a : "&amp;$E1040&amp;"]")))</f>
        <v>PT. Armindo Caturpratama</v>
      </c>
      <c r="E1040" s="109"/>
      <c r="F1040" s="63" t="s">
        <v>4589</v>
      </c>
      <c r="G1040" s="154" t="str">
        <f>IF(EXACT($F1040, ""), "", VLOOKUP($F1040, 'RAW EDITED All Years'!$A$2:$G$2826, 5, FALSE))</f>
        <v>Pabrik</v>
      </c>
      <c r="H1040" s="154" t="str">
        <f>IF(EXACT($F1040, ""), "", VLOOKUP($F1040, 'RAW EDITED All Years'!$A$2:$G$2826, 6, FALSE))</f>
        <v>Fabrikator Tower</v>
      </c>
      <c r="I1040" s="154" t="str">
        <f>IF(EXACT($F1040, ""), "", VLOOKUP($F1040, 'RAW EDITED All Years'!$A$2:$G$2826, 7, FALSE))</f>
        <v>Pass Without Comment</v>
      </c>
      <c r="J1040" s="110"/>
      <c r="K1040" s="110"/>
      <c r="L1040" s="63" t="s">
        <v>14275</v>
      </c>
      <c r="N1040" s="31">
        <f t="shared" si="36"/>
        <v>123000000001037</v>
      </c>
      <c r="O104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141000000000004::bigint); </v>
      </c>
      <c r="R1040" s="33"/>
    </row>
    <row r="1041" spans="1:18">
      <c r="A1041" s="23" t="str">
        <f>IF(COUNTIF( $D$4:$D$4953, $D1041 ) = 1, "", "Duplicated")</f>
        <v/>
      </c>
      <c r="B1041" s="22" t="s">
        <v>30582</v>
      </c>
      <c r="C1041" s="107">
        <v>141000000000004</v>
      </c>
      <c r="D1041" s="108" t="str">
        <f>IF(EXACT($C1041, ""), B1041, CONCATENATE(VLOOKUP($C1041, 'REF - InstitutionType'!$B$4:$E$103, 3, FALSE), IF(EXACT(VLOOKUP($C1041, 'REF - InstitutionType'!$B$4:$E$103, 3, FALSE), ""), "", " "), $B1041, "", VLOOKUP($C1041, 'REF - InstitutionType'!$B$4:$E$103, 4, FALSE), IF(EXACT($E1041, ""), "", " [a.k.a : "&amp;$E1041&amp;"]")))</f>
        <v>PT. Asuransi Kredit Indonesia</v>
      </c>
      <c r="E1041" s="109"/>
      <c r="F1041" s="63" t="s">
        <v>9977</v>
      </c>
      <c r="G1041" s="154" t="str">
        <f>IF(EXACT($F1041, ""), "", VLOOKUP($F1041, 'RAW EDITED All Years'!$A$2:$G$2826, 5, FALSE))</f>
        <v>Insurance Consultant, Guarante</v>
      </c>
      <c r="H1041" s="154" t="str">
        <f>IF(EXACT($F1041, ""), "", VLOOKUP($F1041, 'RAW EDITED All Years'!$A$2:$G$2826, 6, FALSE))</f>
        <v>General</v>
      </c>
      <c r="I1041" s="154" t="str">
        <f>IF(EXACT($F1041, ""), "", VLOOKUP($F1041, 'RAW EDITED All Years'!$A$2:$G$2826, 7, FALSE))</f>
        <v xml:space="preserve">Jasa Asuransi </v>
      </c>
      <c r="J1041" s="110"/>
      <c r="K1041" s="110"/>
      <c r="L1041" s="63" t="s">
        <v>14275</v>
      </c>
      <c r="N1041" s="31">
        <f t="shared" si="36"/>
        <v>123000000001038</v>
      </c>
      <c r="O104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141000000000004::bigint); </v>
      </c>
      <c r="R1041" s="33"/>
    </row>
    <row r="1042" spans="1:18">
      <c r="A1042" s="23" t="str">
        <f>IF(COUNTIF( $D$4:$D$4953, $D1042 ) = 1, "", "Duplicated")</f>
        <v/>
      </c>
      <c r="B1042" s="22" t="s">
        <v>30583</v>
      </c>
      <c r="C1042" s="107">
        <v>141000000000004</v>
      </c>
      <c r="D1042" s="108" t="str">
        <f>IF(EXACT($C1042, ""), B1042, CONCATENATE(VLOOKUP($C1042, 'REF - InstitutionType'!$B$4:$E$103, 3, FALSE), IF(EXACT(VLOOKUP($C1042, 'REF - InstitutionType'!$B$4:$E$103, 3, FALSE), ""), "", " "), $B1042, "", VLOOKUP($C1042, 'REF - InstitutionType'!$B$4:$E$103, 4, FALSE), IF(EXACT($E1042, ""), "", " [a.k.a : "&amp;$E1042&amp;"]")))</f>
        <v>PT. Bintang Timur Baru</v>
      </c>
      <c r="E1042" s="109"/>
      <c r="F1042" s="63" t="s">
        <v>18325</v>
      </c>
      <c r="G1042" s="154" t="str">
        <f>IF(EXACT($F1042, ""), "", VLOOKUP($F1042, 'RAW EDITED All Years'!$A$2:$G$2826, 5, FALSE))</f>
        <v>Mandor/Subcon</v>
      </c>
      <c r="H1042" s="154" t="str">
        <f>IF(EXACT($F1042, ""), "", VLOOKUP($F1042, 'RAW EDITED All Years'!$A$2:$G$2826, 6, FALSE))</f>
        <v>Mandor Civil</v>
      </c>
      <c r="I1042" s="154" t="str">
        <f>IF(EXACT($F1042, ""), "", VLOOKUP($F1042, 'RAW EDITED All Years'!$A$2:$G$2826, 7, FALSE))</f>
        <v>Mandor untuk pekerjaan pondasi T/L 150kV TanjungBalai-Kisaran Section 1 &amp; 2</v>
      </c>
      <c r="J1042" s="110"/>
      <c r="K1042" s="110"/>
      <c r="L1042" s="63" t="s">
        <v>14275</v>
      </c>
      <c r="N1042" s="31">
        <f t="shared" si="36"/>
        <v>123000000001039</v>
      </c>
      <c r="O104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141000000000004::bigint); </v>
      </c>
      <c r="R1042" s="33"/>
    </row>
    <row r="1043" spans="1:18">
      <c r="A1043" s="23" t="str">
        <f>IF(COUNTIF( $D$4:$D$4953, $D1043 ) = 1, "", "Duplicated")</f>
        <v/>
      </c>
      <c r="B1043" s="22" t="s">
        <v>30584</v>
      </c>
      <c r="C1043" s="107">
        <v>141000000000004</v>
      </c>
      <c r="D1043" s="108" t="str">
        <f>IF(EXACT($C1043, ""), B1043, CONCATENATE(VLOOKUP($C1043, 'REF - InstitutionType'!$B$4:$E$103, 3, FALSE), IF(EXACT(VLOOKUP($C1043, 'REF - InstitutionType'!$B$4:$E$103, 3, FALSE), ""), "", " "), $B1043, "", VLOOKUP($C1043, 'REF - InstitutionType'!$B$4:$E$103, 4, FALSE), IF(EXACT($E1043, ""), "", " [a.k.a : "&amp;$E1043&amp;"]")))</f>
        <v>PT. Bismark Solusi Konsultan</v>
      </c>
      <c r="E1043" s="109"/>
      <c r="F1043" s="63" t="s">
        <v>30708</v>
      </c>
      <c r="G1043" s="154" t="str">
        <f>IF(EXACT($F1043, ""), "", VLOOKUP($F1043, 'RAW EDITED All Years'!$A$2:$G$2826, 5, FALSE))</f>
        <v>Konsultan Hukum</v>
      </c>
      <c r="H1043" s="154" t="str">
        <f>IF(EXACT($F1043, ""), "", VLOOKUP($F1043, 'RAW EDITED All Years'!$A$2:$G$2826, 6, FALSE))</f>
        <v>Advokat</v>
      </c>
      <c r="I1043" s="154">
        <f>IF(EXACT($F1043, ""), "", VLOOKUP($F1043, 'RAW EDITED All Years'!$A$2:$G$2826, 7, FALSE))</f>
        <v>0</v>
      </c>
      <c r="J1043" s="110"/>
      <c r="K1043" s="110"/>
      <c r="L1043" s="63" t="s">
        <v>14275</v>
      </c>
      <c r="N1043" s="31">
        <f t="shared" si="36"/>
        <v>123000000001040</v>
      </c>
      <c r="O104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141000000000004::bigint); </v>
      </c>
      <c r="R1043" s="33"/>
    </row>
    <row r="1044" spans="1:18">
      <c r="A1044" s="23" t="str">
        <f>IF(COUNTIF( $D$4:$D$4953, $D1044 ) = 1, "", "Duplicated")</f>
        <v/>
      </c>
      <c r="B1044" s="22" t="s">
        <v>30585</v>
      </c>
      <c r="C1044" s="107">
        <v>141000000000004</v>
      </c>
      <c r="D1044" s="108" t="str">
        <f>IF(EXACT($C1044, ""), B1044, CONCATENATE(VLOOKUP($C1044, 'REF - InstitutionType'!$B$4:$E$103, 3, FALSE), IF(EXACT(VLOOKUP($C1044, 'REF - InstitutionType'!$B$4:$E$103, 3, FALSE), ""), "", " "), $B1044, "", VLOOKUP($C1044, 'REF - InstitutionType'!$B$4:$E$103, 4, FALSE), IF(EXACT($E1044, ""), "", " [a.k.a : "&amp;$E1044&amp;"]")))</f>
        <v>PT. Central Santosa Finance</v>
      </c>
      <c r="E1044" s="109"/>
      <c r="F1044" s="63" t="s">
        <v>18326</v>
      </c>
      <c r="G1044" s="154" t="str">
        <f>IF(EXACT($F1044, ""), "", VLOOKUP($F1044, 'RAW EDITED All Years'!$A$2:$G$2826, 5, FALSE))</f>
        <v>Leasing</v>
      </c>
      <c r="H1044" s="154" t="str">
        <f>IF(EXACT($F1044, ""), "", VLOOKUP($F1044, 'RAW EDITED All Years'!$A$2:$G$2826, 6, FALSE))</f>
        <v>Motor</v>
      </c>
      <c r="I1044" s="154" t="str">
        <f>IF(EXACT($F1044, ""), "", VLOOKUP($F1044, 'RAW EDITED All Years'!$A$2:$G$2826, 7, FALSE))</f>
        <v>Leasing Motor untuk kendaraan operasional Tanjung Balai-Kisaran Section 1 &amp; 2</v>
      </c>
      <c r="J1044" s="110"/>
      <c r="K1044" s="110"/>
      <c r="L1044" s="63" t="s">
        <v>14275</v>
      </c>
      <c r="N1044" s="31">
        <f t="shared" si="36"/>
        <v>123000000001041</v>
      </c>
      <c r="O104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141000000000004::bigint); </v>
      </c>
      <c r="R1044" s="33"/>
    </row>
    <row r="1045" spans="1:18">
      <c r="A1045" s="23" t="str">
        <f>IF(COUNTIF( $D$4:$D$4953, $D1045 ) = 1, "", "Duplicated")</f>
        <v/>
      </c>
      <c r="B1045" s="22" t="s">
        <v>30586</v>
      </c>
      <c r="C1045" s="107">
        <v>141000000000004</v>
      </c>
      <c r="D1045" s="108" t="str">
        <f>IF(EXACT($C1045, ""), B1045, CONCATENATE(VLOOKUP($C1045, 'REF - InstitutionType'!$B$4:$E$103, 3, FALSE), IF(EXACT(VLOOKUP($C1045, 'REF - InstitutionType'!$B$4:$E$103, 3, FALSE), ""), "", " "), $B1045, "", VLOOKUP($C1045, 'REF - InstitutionType'!$B$4:$E$103, 4, FALSE), IF(EXACT($E1045, ""), "", " [a.k.a : "&amp;$E1045&amp;"]")))</f>
        <v>PT. Delta Instrumentasi</v>
      </c>
      <c r="E1045" s="109"/>
      <c r="F1045" s="63" t="s">
        <v>18327</v>
      </c>
      <c r="G1045" s="154" t="str">
        <f>IF(EXACT($F1045, ""), "", VLOOKUP($F1045, 'RAW EDITED All Years'!$A$2:$G$2826, 5, FALSE))</f>
        <v>Sertifikasi</v>
      </c>
      <c r="H1045" s="154" t="str">
        <f>IF(EXACT($F1045, ""), "", VLOOKUP($F1045, 'RAW EDITED All Years'!$A$2:$G$2826, 6, FALSE))</f>
        <v>Kalibrasi</v>
      </c>
      <c r="I1045" s="154" t="str">
        <f>IF(EXACT($F1045, ""), "", VLOOKUP($F1045, 'RAW EDITED All Years'!$A$2:$G$2826, 7, FALSE))</f>
        <v>Kalibrasi dan service terakreditasi KAN</v>
      </c>
      <c r="J1045" s="110"/>
      <c r="K1045" s="110"/>
      <c r="L1045" s="63" t="s">
        <v>14275</v>
      </c>
      <c r="N1045" s="31">
        <f t="shared" si="36"/>
        <v>123000000001042</v>
      </c>
      <c r="O104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141000000000004::bigint); </v>
      </c>
      <c r="R1045" s="33"/>
    </row>
    <row r="1046" spans="1:18">
      <c r="A1046" s="23" t="str">
        <f>IF(COUNTIF( $D$4:$D$4953, $D1046 ) = 1, "", "Duplicated")</f>
        <v/>
      </c>
      <c r="B1046" s="22" t="s">
        <v>30587</v>
      </c>
      <c r="C1046" s="107">
        <v>141000000000004</v>
      </c>
      <c r="D1046" s="108" t="str">
        <f>IF(EXACT($C1046, ""), B1046, CONCATENATE(VLOOKUP($C1046, 'REF - InstitutionType'!$B$4:$E$103, 3, FALSE), IF(EXACT(VLOOKUP($C1046, 'REF - InstitutionType'!$B$4:$E$103, 3, FALSE), ""), "", " "), $B1046, "", VLOOKUP($C1046, 'REF - InstitutionType'!$B$4:$E$103, 4, FALSE), IF(EXACT($E1046, ""), "", " [a.k.a : "&amp;$E1046&amp;"]")))</f>
        <v>PT. Evrando Sukses Bersama</v>
      </c>
      <c r="E1046" s="109"/>
      <c r="F1046" s="63" t="s">
        <v>10078</v>
      </c>
      <c r="G1046" s="154" t="str">
        <f>IF(EXACT($F1046, ""), "", VLOOKUP($F1046, 'RAW EDITED All Years'!$A$2:$G$2826, 5, FALSE))</f>
        <v>Mandor/Subcon</v>
      </c>
      <c r="H1046" s="154" t="str">
        <f>IF(EXACT($F1046, ""), "", VLOOKUP($F1046, 'RAW EDITED All Years'!$A$2:$G$2826, 6, FALSE))</f>
        <v>Mandor Civil</v>
      </c>
      <c r="I1046" s="154" t="str">
        <f>IF(EXACT($F1046, ""), "", VLOOKUP($F1046, 'RAW EDITED All Years'!$A$2:$G$2826, 7, FALSE))</f>
        <v>Subcon Fabricator Atap</v>
      </c>
      <c r="J1046" s="110"/>
      <c r="K1046" s="110"/>
      <c r="L1046" s="63" t="s">
        <v>14275</v>
      </c>
      <c r="N1046" s="31">
        <f t="shared" si="36"/>
        <v>123000000001043</v>
      </c>
      <c r="O104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141000000000004::bigint); </v>
      </c>
      <c r="R1046" s="33"/>
    </row>
    <row r="1047" spans="1:18">
      <c r="A1047" s="23" t="str">
        <f>IF(COUNTIF( $D$4:$D$4953, $D1047 ) = 1, "", "Duplicated")</f>
        <v/>
      </c>
      <c r="B1047" s="22" t="s">
        <v>30588</v>
      </c>
      <c r="C1047" s="107">
        <v>141000000000004</v>
      </c>
      <c r="D1047" s="108" t="str">
        <f>IF(EXACT($C1047, ""), B1047, CONCATENATE(VLOOKUP($C1047, 'REF - InstitutionType'!$B$4:$E$103, 3, FALSE), IF(EXACT(VLOOKUP($C1047, 'REF - InstitutionType'!$B$4:$E$103, 3, FALSE), ""), "", " "), $B1047, "", VLOOKUP($C1047, 'REF - InstitutionType'!$B$4:$E$103, 4, FALSE), IF(EXACT($E1047, ""), "", " [a.k.a : "&amp;$E1047&amp;"]")))</f>
        <v>PT. Fariz Jaya Persada</v>
      </c>
      <c r="E1047" s="109"/>
      <c r="F1047" s="63" t="s">
        <v>3655</v>
      </c>
      <c r="G1047" s="154" t="str">
        <f>IF(EXACT($F1047, ""), "", VLOOKUP($F1047, 'RAW EDITED All Years'!$A$2:$G$2826, 5, FALSE))</f>
        <v>Mandor/Subcon</v>
      </c>
      <c r="H1047" s="154">
        <f>IF(EXACT($F1047, ""), "", VLOOKUP($F1047, 'RAW EDITED All Years'!$A$2:$G$2826, 6, FALSE))</f>
        <v>0</v>
      </c>
      <c r="I1047" s="154" t="str">
        <f>IF(EXACT($F1047, ""), "", VLOOKUP($F1047, 'RAW EDITED All Years'!$A$2:$G$2826, 7, FALSE))</f>
        <v>Pass Without Comment</v>
      </c>
      <c r="J1047" s="110"/>
      <c r="K1047" s="110"/>
      <c r="L1047" s="63" t="s">
        <v>14275</v>
      </c>
      <c r="N1047" s="31">
        <f t="shared" si="36"/>
        <v>123000000001044</v>
      </c>
      <c r="O104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141000000000004::bigint); </v>
      </c>
      <c r="R1047" s="33"/>
    </row>
    <row r="1048" spans="1:18">
      <c r="A1048" s="23" t="str">
        <f>IF(COUNTIF( $D$4:$D$4953, $D1048 ) = 1, "", "Duplicated")</f>
        <v/>
      </c>
      <c r="B1048" s="22" t="s">
        <v>30593</v>
      </c>
      <c r="C1048" s="107">
        <v>141000000000004</v>
      </c>
      <c r="D1048" s="108" t="str">
        <f>IF(EXACT($C1048, ""), B1048, CONCATENATE(VLOOKUP($C1048, 'REF - InstitutionType'!$B$4:$E$103, 3, FALSE), IF(EXACT(VLOOKUP($C1048, 'REF - InstitutionType'!$B$4:$E$103, 3, FALSE), ""), "", " "), $B1048, "", VLOOKUP($C1048, 'REF - InstitutionType'!$B$4:$E$103, 4, FALSE), IF(EXACT($E1048, ""), "", " [a.k.a : "&amp;$E1048&amp;"]")))</f>
        <v>PT. Global Digital Niaga [a.k.a : Blibli.com]</v>
      </c>
      <c r="E1048" s="109" t="s">
        <v>30592</v>
      </c>
      <c r="F1048" s="63" t="s">
        <v>11406</v>
      </c>
      <c r="G1048" s="154" t="str">
        <f>IF(EXACT($F1048, ""), "", VLOOKUP($F1048, 'RAW EDITED All Years'!$A$2:$G$2826, 5, FALSE))</f>
        <v>Supplier</v>
      </c>
      <c r="H1048" s="154" t="str">
        <f>IF(EXACT($F1048, ""), "", VLOOKUP($F1048, 'RAW EDITED All Years'!$A$2:$G$2826, 6, FALSE))</f>
        <v>Toko Online</v>
      </c>
      <c r="I1048" s="154">
        <f>IF(EXACT($F1048, ""), "", VLOOKUP($F1048, 'RAW EDITED All Years'!$A$2:$G$2826, 7, FALSE))</f>
        <v>0</v>
      </c>
      <c r="J1048" s="110"/>
      <c r="K1048" s="110"/>
      <c r="L1048" s="63" t="s">
        <v>14275</v>
      </c>
      <c r="N1048" s="31">
        <f t="shared" si="36"/>
        <v>123000000001045</v>
      </c>
      <c r="O104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141000000000004::bigint); </v>
      </c>
      <c r="R1048" s="33"/>
    </row>
    <row r="1049" spans="1:18">
      <c r="A1049" s="23" t="str">
        <f>IF(COUNTIF( $D$4:$D$4953, $D1049 ) = 1, "", "Duplicated")</f>
        <v/>
      </c>
      <c r="B1049" s="22" t="s">
        <v>30595</v>
      </c>
      <c r="C1049" s="107">
        <v>141000000000004</v>
      </c>
      <c r="D1049" s="108" t="str">
        <f>IF(EXACT($C1049, ""), B1049, CONCATENATE(VLOOKUP($C1049, 'REF - InstitutionType'!$B$4:$E$103, 3, FALSE), IF(EXACT(VLOOKUP($C1049, 'REF - InstitutionType'!$B$4:$E$103, 3, FALSE), ""), "", " "), $B1049, "", VLOOKUP($C1049, 'REF - InstitutionType'!$B$4:$E$103, 4, FALSE), IF(EXACT($E1049, ""), "", " [a.k.a : "&amp;$E1049&amp;"]")))</f>
        <v>PT. Hariff Daya Tunggal Engineering</v>
      </c>
      <c r="E1049" s="109"/>
      <c r="F1049" s="63" t="s">
        <v>6575</v>
      </c>
      <c r="G1049" s="154" t="str">
        <f>IF(EXACT($F1049, ""), "", VLOOKUP($F1049, 'RAW EDITED All Years'!$A$2:$G$2826, 5, FALSE))</f>
        <v>Manufactur</v>
      </c>
      <c r="H1049" s="154" t="str">
        <f>IF(EXACT($F1049, ""), "", VLOOKUP($F1049, 'RAW EDITED All Years'!$A$2:$G$2826, 6, FALSE))</f>
        <v>Alat elektrical</v>
      </c>
      <c r="I1049" s="154">
        <f>IF(EXACT($F1049, ""), "", VLOOKUP($F1049, 'RAW EDITED All Years'!$A$2:$G$2826, 7, FALSE))</f>
        <v>0</v>
      </c>
      <c r="J1049" s="110"/>
      <c r="K1049" s="110"/>
      <c r="L1049" s="63" t="s">
        <v>14275</v>
      </c>
      <c r="N1049" s="31">
        <f t="shared" si="36"/>
        <v>123000000001046</v>
      </c>
      <c r="O104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141000000000004::bigint); </v>
      </c>
      <c r="R1049" s="33"/>
    </row>
    <row r="1050" spans="1:18">
      <c r="A1050" s="23" t="str">
        <f>IF(COUNTIF( $D$4:$D$4953, $D1050 ) = 1, "", "Duplicated")</f>
        <v/>
      </c>
      <c r="B1050" s="22" t="s">
        <v>30598</v>
      </c>
      <c r="C1050" s="107">
        <v>141000000000004</v>
      </c>
      <c r="D1050" s="108" t="str">
        <f>IF(EXACT($C1050, ""), B1050, CONCATENATE(VLOOKUP($C1050, 'REF - InstitutionType'!$B$4:$E$103, 3, FALSE), IF(EXACT(VLOOKUP($C1050, 'REF - InstitutionType'!$B$4:$E$103, 3, FALSE), ""), "", " "), $B1050, "", VLOOKUP($C1050, 'REF - InstitutionType'!$B$4:$E$103, 4, FALSE), IF(EXACT($E1050, ""), "", " [a.k.a : "&amp;$E1050&amp;"]")))</f>
        <v>PT. Horizon Bandar Bahru [a.k.a : Batam View Batch Resort]</v>
      </c>
      <c r="E1050" s="109" t="s">
        <v>30597</v>
      </c>
      <c r="F1050" s="63" t="s">
        <v>18328</v>
      </c>
      <c r="G1050" s="154" t="str">
        <f>IF(EXACT($F1050, ""), "", VLOOKUP($F1050, 'RAW EDITED All Years'!$A$2:$G$2826, 5, FALSE))</f>
        <v>Supplier Others</v>
      </c>
      <c r="H1050" s="154" t="str">
        <f>IF(EXACT($F1050, ""), "", VLOOKUP($F1050, 'RAW EDITED All Years'!$A$2:$G$2826, 6, FALSE))</f>
        <v>Akomodasi perhotelan</v>
      </c>
      <c r="I1050" s="154" t="str">
        <f>IF(EXACT($F1050, ""), "", VLOOKUP($F1050, 'RAW EDITED All Years'!$A$2:$G$2826, 7, FALSE))</f>
        <v>Penginapan untuk meeting dengan tim PLN Batam Periode 27-30 Desember 2022</v>
      </c>
      <c r="J1050" s="110"/>
      <c r="K1050" s="110"/>
      <c r="L1050" s="63" t="s">
        <v>14275</v>
      </c>
      <c r="N1050" s="31">
        <f t="shared" si="36"/>
        <v>123000000001047</v>
      </c>
      <c r="O105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141000000000004::bigint); </v>
      </c>
      <c r="R1050" s="33"/>
    </row>
    <row r="1051" spans="1:18">
      <c r="A1051" s="23" t="str">
        <f>IF(COUNTIF( $D$4:$D$4953, $D1051 ) = 1, "", "Duplicated")</f>
        <v/>
      </c>
      <c r="B1051" s="22" t="s">
        <v>30599</v>
      </c>
      <c r="C1051" s="107">
        <v>141000000000004</v>
      </c>
      <c r="D1051" s="108" t="str">
        <f>IF(EXACT($C1051, ""), B1051, CONCATENATE(VLOOKUP($C1051, 'REF - InstitutionType'!$B$4:$E$103, 3, FALSE), IF(EXACT(VLOOKUP($C1051, 'REF - InstitutionType'!$B$4:$E$103, 3, FALSE), ""), "", " "), $B1051, "", VLOOKUP($C1051, 'REF - InstitutionType'!$B$4:$E$103, 4, FALSE), IF(EXACT($E1051, ""), "", " [a.k.a : "&amp;$E1051&amp;"]")))</f>
        <v>PT. Indo Makmur Mandiri</v>
      </c>
      <c r="E1051" s="109"/>
      <c r="F1051" s="63" t="s">
        <v>10312</v>
      </c>
      <c r="G1051" s="154" t="str">
        <f>IF(EXACT($F1051, ""), "", VLOOKUP($F1051, 'RAW EDITED All Years'!$A$2:$G$2826, 5, FALSE))</f>
        <v>Supplier Material ME</v>
      </c>
      <c r="H1051" s="154" t="str">
        <f>IF(EXACT($F1051, ""), "", VLOOKUP($F1051, 'RAW EDITED All Years'!$A$2:$G$2826, 6, FALSE))</f>
        <v>Kabel</v>
      </c>
      <c r="I1051" s="154" t="str">
        <f>IF(EXACT($F1051, ""), "", VLOOKUP($F1051, 'RAW EDITED All Years'!$A$2:$G$2826, 7, FALSE))</f>
        <v>Supplier Kabel</v>
      </c>
      <c r="J1051" s="110"/>
      <c r="K1051" s="110"/>
      <c r="L1051" s="63" t="s">
        <v>14275</v>
      </c>
      <c r="N1051" s="31">
        <f t="shared" si="36"/>
        <v>123000000001048</v>
      </c>
      <c r="O105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141000000000004::bigint); </v>
      </c>
      <c r="R1051" s="33"/>
    </row>
    <row r="1052" spans="1:18">
      <c r="A1052" s="23" t="str">
        <f>IF(COUNTIF( $D$4:$D$4953, $D1052 ) = 1, "", "Duplicated")</f>
        <v/>
      </c>
      <c r="B1052" s="22" t="s">
        <v>30600</v>
      </c>
      <c r="C1052" s="107">
        <v>141000000000004</v>
      </c>
      <c r="D1052" s="108" t="str">
        <f>IF(EXACT($C1052, ""), B1052, CONCATENATE(VLOOKUP($C1052, 'REF - InstitutionType'!$B$4:$E$103, 3, FALSE), IF(EXACT(VLOOKUP($C1052, 'REF - InstitutionType'!$B$4:$E$103, 3, FALSE), ""), "", " "), $B1052, "", VLOOKUP($C1052, 'REF - InstitutionType'!$B$4:$E$103, 4, FALSE), IF(EXACT($E1052, ""), "", " [a.k.a : "&amp;$E1052&amp;"]")))</f>
        <v>PT. Indotech Inti Persada</v>
      </c>
      <c r="E1052" s="109"/>
      <c r="F1052" s="63" t="s">
        <v>3715</v>
      </c>
      <c r="G1052" s="154" t="str">
        <f>IF(EXACT($F1052, ""), "", VLOOKUP($F1052, 'RAW EDITED All Years'!$A$2:$G$2826, 5, FALSE))</f>
        <v>Akli</v>
      </c>
      <c r="H1052" s="154">
        <f>IF(EXACT($F1052, ""), "", VLOOKUP($F1052, 'RAW EDITED All Years'!$A$2:$G$2826, 6, FALSE))</f>
        <v>0</v>
      </c>
      <c r="I1052" s="154" t="str">
        <f>IF(EXACT($F1052, ""), "", VLOOKUP($F1052, 'RAW EDITED All Years'!$A$2:$G$2826, 7, FALSE))</f>
        <v>Pass Without Comment</v>
      </c>
      <c r="J1052" s="110"/>
      <c r="K1052" s="110"/>
      <c r="L1052" s="63" t="s">
        <v>14275</v>
      </c>
      <c r="N1052" s="31">
        <f t="shared" si="36"/>
        <v>123000000001049</v>
      </c>
      <c r="O105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141000000000004::bigint); </v>
      </c>
      <c r="R1052" s="33"/>
    </row>
    <row r="1053" spans="1:18">
      <c r="A1053" s="23" t="str">
        <f>IF(COUNTIF( $D$4:$D$4953, $D1053 ) = 1, "", "Duplicated")</f>
        <v/>
      </c>
      <c r="B1053" s="22" t="s">
        <v>30601</v>
      </c>
      <c r="C1053" s="107">
        <v>141000000000004</v>
      </c>
      <c r="D1053" s="108" t="str">
        <f>IF(EXACT($C1053, ""), B1053, CONCATENATE(VLOOKUP($C1053, 'REF - InstitutionType'!$B$4:$E$103, 3, FALSE), IF(EXACT(VLOOKUP($C1053, 'REF - InstitutionType'!$B$4:$E$103, 3, FALSE), ""), "", " "), $B1053, "", VLOOKUP($C1053, 'REF - InstitutionType'!$B$4:$E$103, 4, FALSE), IF(EXACT($E1053, ""), "", " [a.k.a : "&amp;$E1053&amp;"]")))</f>
        <v>PT. Jasa Pratama Transindo</v>
      </c>
      <c r="E1053" s="109"/>
      <c r="F1053" s="63" t="s">
        <v>18329</v>
      </c>
      <c r="G1053" s="154" t="str">
        <f>IF(EXACT($F1053, ""), "", VLOOKUP($F1053, 'RAW EDITED All Years'!$A$2:$G$2826, 5, FALSE))</f>
        <v>Transportation</v>
      </c>
      <c r="H1053" s="154" t="str">
        <f>IF(EXACT($F1053, ""), "", VLOOKUP($F1053, 'RAW EDITED All Years'!$A$2:$G$2826, 6, FALSE))</f>
        <v>Trucking</v>
      </c>
      <c r="I1053" s="154" t="str">
        <f>IF(EXACT($F1053, ""), "", VLOOKUP($F1053, 'RAW EDITED All Years'!$A$2:$G$2826, 7, FALSE))</f>
        <v xml:space="preserve">PERUSAHAAN INI MENGGUNAKAN MANAGEMENT BERUPA 3D UNTUK MEMUDAHKAN CUSTOMERNYA </v>
      </c>
      <c r="J1053" s="110"/>
      <c r="K1053" s="110"/>
      <c r="L1053" s="63" t="s">
        <v>14275</v>
      </c>
      <c r="N1053" s="31">
        <f t="shared" si="36"/>
        <v>123000000001050</v>
      </c>
      <c r="O105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141000000000004::bigint); </v>
      </c>
      <c r="R1053" s="33"/>
    </row>
    <row r="1054" spans="1:18">
      <c r="A1054" s="23" t="str">
        <f>IF(COUNTIF( $D$4:$D$4953, $D1054 ) = 1, "", "Duplicated")</f>
        <v/>
      </c>
      <c r="B1054" s="22" t="s">
        <v>30602</v>
      </c>
      <c r="C1054" s="107">
        <v>141000000000004</v>
      </c>
      <c r="D1054" s="108" t="str">
        <f>IF(EXACT($C1054, ""), B1054, CONCATENATE(VLOOKUP($C1054, 'REF - InstitutionType'!$B$4:$E$103, 3, FALSE), IF(EXACT(VLOOKUP($C1054, 'REF - InstitutionType'!$B$4:$E$103, 3, FALSE), ""), "", " "), $B1054, "", VLOOKUP($C1054, 'REF - InstitutionType'!$B$4:$E$103, 4, FALSE), IF(EXACT($E1054, ""), "", " [a.k.a : "&amp;$E1054&amp;"]")))</f>
        <v>PT. Kalea Tekno Pratama</v>
      </c>
      <c r="E1054" s="109"/>
      <c r="F1054" s="63" t="s">
        <v>11107</v>
      </c>
      <c r="G1054" s="154" t="str">
        <f>IF(EXACT($F1054, ""), "", VLOOKUP($F1054, 'RAW EDITED All Years'!$A$2:$G$2826, 5, FALSE))</f>
        <v>Supplier</v>
      </c>
      <c r="H1054" s="154" t="str">
        <f>IF(EXACT($F1054, ""), "", VLOOKUP($F1054, 'RAW EDITED All Years'!$A$2:$G$2826, 6, FALSE))</f>
        <v>Alat elektrical</v>
      </c>
      <c r="I1054" s="154" t="str">
        <f>IF(EXACT($F1054, ""), "", VLOOKUP($F1054, 'RAW EDITED All Years'!$A$2:$G$2826, 7, FALSE))</f>
        <v>Supplier Grounding</v>
      </c>
      <c r="J1054" s="110"/>
      <c r="K1054" s="110"/>
      <c r="L1054" s="63" t="s">
        <v>14275</v>
      </c>
      <c r="N1054" s="31">
        <f t="shared" si="36"/>
        <v>123000000001051</v>
      </c>
      <c r="O105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141000000000004::bigint); </v>
      </c>
      <c r="R1054" s="33"/>
    </row>
    <row r="1055" spans="1:18">
      <c r="A1055" s="23" t="str">
        <f>IF(COUNTIF( $D$4:$D$4953, $D1055 ) = 1, "", "Duplicated")</f>
        <v/>
      </c>
      <c r="B1055" s="22" t="s">
        <v>30603</v>
      </c>
      <c r="C1055" s="107">
        <v>141000000000004</v>
      </c>
      <c r="D1055" s="108" t="str">
        <f>IF(EXACT($C1055, ""), B1055, CONCATENATE(VLOOKUP($C1055, 'REF - InstitutionType'!$B$4:$E$103, 3, FALSE), IF(EXACT(VLOOKUP($C1055, 'REF - InstitutionType'!$B$4:$E$103, 3, FALSE), ""), "", " "), $B1055, "", VLOOKUP($C1055, 'REF - InstitutionType'!$B$4:$E$103, 4, FALSE), IF(EXACT($E1055, ""), "", " [a.k.a : "&amp;$E1055&amp;"]")))</f>
        <v>PT. Karisma Trans Express</v>
      </c>
      <c r="E1055" s="109"/>
      <c r="F1055" s="63" t="s">
        <v>5904</v>
      </c>
      <c r="G1055" s="154" t="str">
        <f>IF(EXACT($F1055, ""), "", VLOOKUP($F1055, 'RAW EDITED All Years'!$A$2:$G$2826, 5, FALSE))</f>
        <v>Transportation</v>
      </c>
      <c r="H1055" s="154" t="str">
        <f>IF(EXACT($F1055, ""), "", VLOOKUP($F1055, 'RAW EDITED All Years'!$A$2:$G$2826, 6, FALSE))</f>
        <v>Trucking</v>
      </c>
      <c r="I1055" s="154">
        <f>IF(EXACT($F1055, ""), "", VLOOKUP($F1055, 'RAW EDITED All Years'!$A$2:$G$2826, 7, FALSE))</f>
        <v>0</v>
      </c>
      <c r="J1055" s="110"/>
      <c r="K1055" s="110"/>
      <c r="L1055" s="63" t="s">
        <v>14275</v>
      </c>
      <c r="N1055" s="31">
        <f t="shared" si="36"/>
        <v>123000000001052</v>
      </c>
      <c r="O105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141000000000004::bigint); </v>
      </c>
      <c r="R1055" s="33"/>
    </row>
    <row r="1056" spans="1:18">
      <c r="A1056" s="23" t="str">
        <f>IF(COUNTIF( $D$4:$D$4953, $D1056 ) = 1, "", "Duplicated")</f>
        <v/>
      </c>
      <c r="B1056" s="22" t="s">
        <v>30606</v>
      </c>
      <c r="C1056" s="107">
        <v>141000000000004</v>
      </c>
      <c r="D1056" s="108" t="str">
        <f>IF(EXACT($C1056, ""), B1056, CONCATENATE(VLOOKUP($C1056, 'REF - InstitutionType'!$B$4:$E$103, 3, FALSE), IF(EXACT(VLOOKUP($C1056, 'REF - InstitutionType'!$B$4:$E$103, 3, FALSE), ""), "", " "), $B1056, "", VLOOKUP($C1056, 'REF - InstitutionType'!$B$4:$E$103, 4, FALSE), IF(EXACT($E1056, ""), "", " [a.k.a : "&amp;$E1056&amp;"]")))</f>
        <v>PT. Kenko Elektrik Indonesia</v>
      </c>
      <c r="E1056" s="109"/>
      <c r="F1056" s="63" t="s">
        <v>8122</v>
      </c>
      <c r="G1056" s="154" t="str">
        <f>IF(EXACT($F1056, ""), "", VLOOKUP($F1056, 'RAW EDITED All Years'!$A$2:$G$2826, 5, FALSE))</f>
        <v>Supplier</v>
      </c>
      <c r="H1056" s="154" t="str">
        <f>IF(EXACT($F1056, ""), "", VLOOKUP($F1056, 'RAW EDITED All Years'!$A$2:$G$2826, 6, FALSE))</f>
        <v>Kalibrasi</v>
      </c>
      <c r="I1056" s="154">
        <f>IF(EXACT($F1056, ""), "", VLOOKUP($F1056, 'RAW EDITED All Years'!$A$2:$G$2826, 7, FALSE))</f>
        <v>0</v>
      </c>
      <c r="J1056" s="110"/>
      <c r="K1056" s="110"/>
      <c r="L1056" s="63" t="s">
        <v>14275</v>
      </c>
      <c r="N1056" s="31">
        <f t="shared" si="36"/>
        <v>123000000001053</v>
      </c>
      <c r="O105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141000000000004::bigint); </v>
      </c>
      <c r="R1056" s="33"/>
    </row>
    <row r="1057" spans="1:18">
      <c r="A1057" s="23" t="str">
        <f>IF(COUNTIF( $D$4:$D$4953, $D1057 ) = 1, "", "Duplicated")</f>
        <v/>
      </c>
      <c r="B1057" s="22" t="s">
        <v>30607</v>
      </c>
      <c r="C1057" s="107">
        <v>141000000000004</v>
      </c>
      <c r="D1057" s="108" t="str">
        <f>IF(EXACT($C1057, ""), B1057, CONCATENATE(VLOOKUP($C1057, 'REF - InstitutionType'!$B$4:$E$103, 3, FALSE), IF(EXACT(VLOOKUP($C1057, 'REF - InstitutionType'!$B$4:$E$103, 3, FALSE), ""), "", " "), $B1057, "", VLOOKUP($C1057, 'REF - InstitutionType'!$B$4:$E$103, 4, FALSE), IF(EXACT($E1057, ""), "", " [a.k.a : "&amp;$E1057&amp;"]")))</f>
        <v>PT. Kharisma Berkah Nusantara</v>
      </c>
      <c r="E1057" s="109"/>
      <c r="F1057" s="63" t="s">
        <v>8512</v>
      </c>
      <c r="G1057" s="154" t="str">
        <f>IF(EXACT($F1057, ""), "", VLOOKUP($F1057, 'RAW EDITED All Years'!$A$2:$G$2826, 5, FALSE))</f>
        <v>Transportation</v>
      </c>
      <c r="H1057" s="154" t="str">
        <f>IF(EXACT($F1057, ""), "", VLOOKUP($F1057, 'RAW EDITED All Years'!$A$2:$G$2826, 6, FALSE))</f>
        <v>Trucking</v>
      </c>
      <c r="I1057" s="154">
        <f>IF(EXACT($F1057, ""), "", VLOOKUP($F1057, 'RAW EDITED All Years'!$A$2:$G$2826, 7, FALSE))</f>
        <v>0</v>
      </c>
      <c r="J1057" s="110"/>
      <c r="K1057" s="110"/>
      <c r="L1057" s="63" t="s">
        <v>14275</v>
      </c>
      <c r="N1057" s="31">
        <f t="shared" si="36"/>
        <v>123000000001054</v>
      </c>
      <c r="O105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141000000000004::bigint); </v>
      </c>
      <c r="R1057" s="33"/>
    </row>
    <row r="1058" spans="1:18">
      <c r="A1058" s="23" t="str">
        <f>IF(COUNTIF( $D$4:$D$4953, $D1058 ) = 1, "", "Duplicated")</f>
        <v/>
      </c>
      <c r="B1058" s="22" t="s">
        <v>30608</v>
      </c>
      <c r="C1058" s="107">
        <v>141000000000004</v>
      </c>
      <c r="D1058" s="108" t="str">
        <f>IF(EXACT($C1058, ""), B1058, CONCATENATE(VLOOKUP($C1058, 'REF - InstitutionType'!$B$4:$E$103, 3, FALSE), IF(EXACT(VLOOKUP($C1058, 'REF - InstitutionType'!$B$4:$E$103, 3, FALSE), ""), "", " "), $B1058, "", VLOOKUP($C1058, 'REF - InstitutionType'!$B$4:$E$103, 4, FALSE), IF(EXACT($E1058, ""), "", " [a.k.a : "&amp;$E1058&amp;"]")))</f>
        <v>PT. Kuda Baja Perkasa</v>
      </c>
      <c r="E1058" s="109"/>
      <c r="F1058" s="63" t="s">
        <v>9061</v>
      </c>
      <c r="G1058" s="154" t="str">
        <f>IF(EXACT($F1058, ""), "", VLOOKUP($F1058, 'RAW EDITED All Years'!$A$2:$G$2826, 5, FALSE))</f>
        <v>Transportation</v>
      </c>
      <c r="H1058" s="154" t="str">
        <f>IF(EXACT($F1058, ""), "", VLOOKUP($F1058, 'RAW EDITED All Years'!$A$2:$G$2826, 6, FALSE))</f>
        <v>Trucking</v>
      </c>
      <c r="I1058" s="154" t="str">
        <f>IF(EXACT($F1058, ""), "", VLOOKUP($F1058, 'RAW EDITED All Years'!$A$2:$G$2826, 7, FALSE))</f>
        <v>Ekpedisi &amp; Trucking</v>
      </c>
      <c r="J1058" s="110"/>
      <c r="K1058" s="110"/>
      <c r="L1058" s="63" t="s">
        <v>14275</v>
      </c>
      <c r="N1058" s="31">
        <f t="shared" si="36"/>
        <v>123000000001055</v>
      </c>
      <c r="O105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141000000000004::bigint); </v>
      </c>
      <c r="R1058" s="33"/>
    </row>
    <row r="1059" spans="1:18">
      <c r="A1059" s="23" t="str">
        <f>IF(COUNTIF( $D$4:$D$4953, $D1059 ) = 1, "", "Duplicated")</f>
        <v/>
      </c>
      <c r="B1059" s="22" t="s">
        <v>30609</v>
      </c>
      <c r="C1059" s="107">
        <v>141000000000004</v>
      </c>
      <c r="D1059" s="108" t="str">
        <f>IF(EXACT($C1059, ""), B1059, CONCATENATE(VLOOKUP($C1059, 'REF - InstitutionType'!$B$4:$E$103, 3, FALSE), IF(EXACT(VLOOKUP($C1059, 'REF - InstitutionType'!$B$4:$E$103, 3, FALSE), ""), "", " "), $B1059, "", VLOOKUP($C1059, 'REF - InstitutionType'!$B$4:$E$103, 4, FALSE), IF(EXACT($E1059, ""), "", " [a.k.a : "&amp;$E1059&amp;"]")))</f>
        <v>PT. Kurhanz Trans</v>
      </c>
      <c r="E1059" s="109"/>
      <c r="F1059" s="63" t="s">
        <v>8803</v>
      </c>
      <c r="G1059" s="154" t="str">
        <f>IF(EXACT($F1059, ""), "", VLOOKUP($F1059, 'RAW EDITED All Years'!$A$2:$G$2826, 5, FALSE))</f>
        <v>Transportation</v>
      </c>
      <c r="H1059" s="154" t="str">
        <f>IF(EXACT($F1059, ""), "", VLOOKUP($F1059, 'RAW EDITED All Years'!$A$2:$G$2826, 6, FALSE))</f>
        <v>Trucking</v>
      </c>
      <c r="I1059" s="154" t="str">
        <f>IF(EXACT($F1059, ""), "", VLOOKUP($F1059, 'RAW EDITED All Years'!$A$2:$G$2826, 7, FALSE))</f>
        <v>PPJK dan Transport</v>
      </c>
      <c r="J1059" s="110"/>
      <c r="K1059" s="110"/>
      <c r="L1059" s="63" t="s">
        <v>14275</v>
      </c>
      <c r="N1059" s="31">
        <f t="shared" si="36"/>
        <v>123000000001056</v>
      </c>
      <c r="O105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141000000000004::bigint); </v>
      </c>
      <c r="R1059" s="33"/>
    </row>
    <row r="1060" spans="1:18">
      <c r="A1060" s="23" t="str">
        <f>IF(COUNTIF( $D$4:$D$4953, $D1060 ) = 1, "", "Duplicated")</f>
        <v/>
      </c>
      <c r="B1060" s="22" t="s">
        <v>30610</v>
      </c>
      <c r="C1060" s="107">
        <v>141000000000004</v>
      </c>
      <c r="D1060" s="108" t="str">
        <f>IF(EXACT($C1060, ""), B1060, CONCATENATE(VLOOKUP($C1060, 'REF - InstitutionType'!$B$4:$E$103, 3, FALSE), IF(EXACT(VLOOKUP($C1060, 'REF - InstitutionType'!$B$4:$E$103, 3, FALSE), ""), "", " "), $B1060, "", VLOOKUP($C1060, 'REF - InstitutionType'!$B$4:$E$103, 4, FALSE), IF(EXACT($E1060, ""), "", " [a.k.a : "&amp;$E1060&amp;"]")))</f>
        <v>PT. Lidosarana Prima</v>
      </c>
      <c r="E1060" s="109"/>
      <c r="F1060" s="63" t="s">
        <v>5605</v>
      </c>
      <c r="G1060" s="154" t="str">
        <f>IF(EXACT($F1060, ""), "", VLOOKUP($F1060, 'RAW EDITED All Years'!$A$2:$G$2826, 5, FALSE))</f>
        <v>Supplier</v>
      </c>
      <c r="H1060" s="154" t="str">
        <f>IF(EXACT($F1060, ""), "", VLOOKUP($F1060, 'RAW EDITED All Years'!$A$2:$G$2826, 6, FALSE))</f>
        <v>Overhead</v>
      </c>
      <c r="I1060" s="154" t="str">
        <f>IF(EXACT($F1060, ""), "", VLOOKUP($F1060, 'RAW EDITED All Years'!$A$2:$G$2826, 7, FALSE))</f>
        <v>Supplier event Annual Meeting LIDO</v>
      </c>
      <c r="J1060" s="110"/>
      <c r="K1060" s="110"/>
      <c r="L1060" s="63" t="s">
        <v>14275</v>
      </c>
      <c r="N1060" s="31">
        <f t="shared" si="36"/>
        <v>123000000001057</v>
      </c>
      <c r="O106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141000000000004::bigint); </v>
      </c>
      <c r="R1060" s="33"/>
    </row>
    <row r="1061" spans="1:18">
      <c r="A1061" s="23" t="str">
        <f>IF(COUNTIF( $D$4:$D$4953, $D1061 ) = 1, "", "Duplicated")</f>
        <v/>
      </c>
      <c r="B1061" s="22" t="s">
        <v>30611</v>
      </c>
      <c r="C1061" s="107">
        <v>141000000000004</v>
      </c>
      <c r="D1061" s="108" t="str">
        <f>IF(EXACT($C1061, ""), B1061, CONCATENATE(VLOOKUP($C1061, 'REF - InstitutionType'!$B$4:$E$103, 3, FALSE), IF(EXACT(VLOOKUP($C1061, 'REF - InstitutionType'!$B$4:$E$103, 3, FALSE), ""), "", " "), $B1061, "", VLOOKUP($C1061, 'REF - InstitutionType'!$B$4:$E$103, 4, FALSE), IF(EXACT($E1061, ""), "", " [a.k.a : "&amp;$E1061&amp;"]")))</f>
        <v>PT. Lintas Expressindo Nusantara</v>
      </c>
      <c r="E1061" s="109"/>
      <c r="F1061" s="63" t="s">
        <v>7275</v>
      </c>
      <c r="G1061" s="154" t="str">
        <f>IF(EXACT($F1061, ""), "", VLOOKUP($F1061, 'RAW EDITED All Years'!$A$2:$G$2826, 5, FALSE))</f>
        <v>Transportation</v>
      </c>
      <c r="H1061" s="154" t="str">
        <f>IF(EXACT($F1061, ""), "", VLOOKUP($F1061, 'RAW EDITED All Years'!$A$2:$G$2826, 6, FALSE))</f>
        <v>Trucking</v>
      </c>
      <c r="I1061" s="154">
        <f>IF(EXACT($F1061, ""), "", VLOOKUP($F1061, 'RAW EDITED All Years'!$A$2:$G$2826, 7, FALSE))</f>
        <v>0</v>
      </c>
      <c r="J1061" s="110"/>
      <c r="K1061" s="110"/>
      <c r="L1061" s="63" t="s">
        <v>14275</v>
      </c>
      <c r="N1061" s="31">
        <f t="shared" si="36"/>
        <v>123000000001058</v>
      </c>
      <c r="O106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141000000000004::bigint); </v>
      </c>
      <c r="R1061" s="33"/>
    </row>
    <row r="1062" spans="1:18">
      <c r="A1062" s="23" t="str">
        <f>IF(COUNTIF( $D$4:$D$4953, $D1062 ) = 1, "", "Duplicated")</f>
        <v/>
      </c>
      <c r="B1062" s="22" t="s">
        <v>30612</v>
      </c>
      <c r="C1062" s="107">
        <v>141000000000004</v>
      </c>
      <c r="D1062" s="108" t="str">
        <f>IF(EXACT($C1062, ""), B1062, CONCATENATE(VLOOKUP($C1062, 'REF - InstitutionType'!$B$4:$E$103, 3, FALSE), IF(EXACT(VLOOKUP($C1062, 'REF - InstitutionType'!$B$4:$E$103, 3, FALSE), ""), "", " "), $B1062, "", VLOOKUP($C1062, 'REF - InstitutionType'!$B$4:$E$103, 4, FALSE), IF(EXACT($E1062, ""), "", " [a.k.a : "&amp;$E1062&amp;"]")))</f>
        <v>PT. Makmur Alam Seiwampu</v>
      </c>
      <c r="E1062" s="109"/>
      <c r="F1062" s="63" t="s">
        <v>9210</v>
      </c>
      <c r="G1062" s="154" t="str">
        <f>IF(EXACT($F1062, ""), "", VLOOKUP($F1062, 'RAW EDITED All Years'!$A$2:$G$2826, 5, FALSE))</f>
        <v>Supplier Material Civil</v>
      </c>
      <c r="H1062" s="154" t="str">
        <f>IF(EXACT($F1062, ""), "", VLOOKUP($F1062, 'RAW EDITED All Years'!$A$2:$G$2826, 6, FALSE))</f>
        <v>Bahan Bangunan</v>
      </c>
      <c r="I1062" s="154" t="str">
        <f>IF(EXACT($F1062, ""), "", VLOOKUP($F1062, 'RAW EDITED All Years'!$A$2:$G$2826, 7, FALSE))</f>
        <v>Suplier Material Alam (Split, Pasir dll)</v>
      </c>
      <c r="J1062" s="110"/>
      <c r="K1062" s="110"/>
      <c r="L1062" s="63" t="s">
        <v>14275</v>
      </c>
      <c r="N1062" s="31">
        <f t="shared" si="36"/>
        <v>123000000001059</v>
      </c>
      <c r="O106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141000000000004::bigint); </v>
      </c>
      <c r="R1062" s="33"/>
    </row>
    <row r="1063" spans="1:18">
      <c r="A1063" s="23" t="str">
        <f>IF(COUNTIF( $D$4:$D$4953, $D1063 ) = 1, "", "Duplicated")</f>
        <v/>
      </c>
      <c r="B1063" s="22" t="s">
        <v>30613</v>
      </c>
      <c r="C1063" s="107">
        <v>141000000000004</v>
      </c>
      <c r="D1063" s="108" t="str">
        <f>IF(EXACT($C1063, ""), B1063, CONCATENATE(VLOOKUP($C1063, 'REF - InstitutionType'!$B$4:$E$103, 3, FALSE), IF(EXACT(VLOOKUP($C1063, 'REF - InstitutionType'!$B$4:$E$103, 3, FALSE), ""), "", " "), $B1063, "", VLOOKUP($C1063, 'REF - InstitutionType'!$B$4:$E$103, 4, FALSE), IF(EXACT($E1063, ""), "", " [a.k.a : "&amp;$E1063&amp;"]")))</f>
        <v>PT. Makro Sentral Perdana Enterprise</v>
      </c>
      <c r="E1063" s="109"/>
      <c r="F1063" s="63" t="s">
        <v>5302</v>
      </c>
      <c r="G1063" s="154" t="str">
        <f>IF(EXACT($F1063, ""), "", VLOOKUP($F1063, 'RAW EDITED All Years'!$A$2:$G$2826, 5, FALSE))</f>
        <v>Mandor/Subcon</v>
      </c>
      <c r="H1063" s="154" t="str">
        <f>IF(EXACT($F1063, ""), "", VLOOKUP($F1063, 'RAW EDITED All Years'!$A$2:$G$2826, 6, FALSE))</f>
        <v>Transmisi</v>
      </c>
      <c r="I1063" s="154">
        <f>IF(EXACT($F1063, ""), "", VLOOKUP($F1063, 'RAW EDITED All Years'!$A$2:$G$2826, 7, FALSE))</f>
        <v>0</v>
      </c>
      <c r="J1063" s="110"/>
      <c r="K1063" s="110"/>
      <c r="L1063" s="63" t="s">
        <v>14275</v>
      </c>
      <c r="N1063" s="31">
        <f t="shared" si="36"/>
        <v>123000000001060</v>
      </c>
      <c r="O106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141000000000004::bigint); </v>
      </c>
      <c r="R1063" s="33"/>
    </row>
    <row r="1064" spans="1:18">
      <c r="A1064" s="23" t="str">
        <f>IF(COUNTIF( $D$4:$D$4953, $D1064 ) = 1, "", "Duplicated")</f>
        <v/>
      </c>
      <c r="B1064" s="22" t="s">
        <v>30614</v>
      </c>
      <c r="C1064" s="107">
        <v>141000000000004</v>
      </c>
      <c r="D1064" s="108" t="str">
        <f>IF(EXACT($C1064, ""), B1064, CONCATENATE(VLOOKUP($C1064, 'REF - InstitutionType'!$B$4:$E$103, 3, FALSE), IF(EXACT(VLOOKUP($C1064, 'REF - InstitutionType'!$B$4:$E$103, 3, FALSE), ""), "", " "), $B1064, "", VLOOKUP($C1064, 'REF - InstitutionType'!$B$4:$E$103, 4, FALSE), IF(EXACT($E1064, ""), "", " [a.k.a : "&amp;$E1064&amp;"]")))</f>
        <v>PT. Masindo Buana Wisata</v>
      </c>
      <c r="E1064" s="109"/>
      <c r="F1064" s="63" t="s">
        <v>6424</v>
      </c>
      <c r="G1064" s="154" t="str">
        <f>IF(EXACT($F1064, ""), "", VLOOKUP($F1064, 'RAW EDITED All Years'!$A$2:$G$2826, 5, FALSE))</f>
        <v>Travel Agency</v>
      </c>
      <c r="H1064" s="154" t="str">
        <f>IF(EXACT($F1064, ""), "", VLOOKUP($F1064, 'RAW EDITED All Years'!$A$2:$G$2826, 6, FALSE))</f>
        <v>Overhead</v>
      </c>
      <c r="I1064" s="154">
        <f>IF(EXACT($F1064, ""), "", VLOOKUP($F1064, 'RAW EDITED All Years'!$A$2:$G$2826, 7, FALSE))</f>
        <v>0</v>
      </c>
      <c r="J1064" s="110"/>
      <c r="K1064" s="110"/>
      <c r="L1064" s="63" t="s">
        <v>14275</v>
      </c>
      <c r="N1064" s="31">
        <f t="shared" si="36"/>
        <v>123000000001061</v>
      </c>
      <c r="O106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141000000000004::bigint); </v>
      </c>
      <c r="R1064" s="33"/>
    </row>
    <row r="1065" spans="1:18">
      <c r="A1065" s="23" t="str">
        <f>IF(COUNTIF( $D$4:$D$4953, $D1065 ) = 1, "", "Duplicated")</f>
        <v/>
      </c>
      <c r="B1065" s="22" t="s">
        <v>30615</v>
      </c>
      <c r="C1065" s="107">
        <v>141000000000004</v>
      </c>
      <c r="D1065" s="108" t="str">
        <f>IF(EXACT($C1065, ""), B1065, CONCATENATE(VLOOKUP($C1065, 'REF - InstitutionType'!$B$4:$E$103, 3, FALSE), IF(EXACT(VLOOKUP($C1065, 'REF - InstitutionType'!$B$4:$E$103, 3, FALSE), ""), "", " "), $B1065, "", VLOOKUP($C1065, 'REF - InstitutionType'!$B$4:$E$103, 4, FALSE), IF(EXACT($E1065, ""), "", " [a.k.a : "&amp;$E1065&amp;"]")))</f>
        <v>PT. Megah World Holiday</v>
      </c>
      <c r="E1065" s="109"/>
      <c r="F1065" s="63" t="s">
        <v>3052</v>
      </c>
      <c r="G1065" s="154" t="str">
        <f>IF(EXACT($F1065, ""), "", VLOOKUP($F1065, 'RAW EDITED All Years'!$A$2:$G$2826, 5, FALSE))</f>
        <v>Transportation</v>
      </c>
      <c r="H1065" s="154">
        <f>IF(EXACT($F1065, ""), "", VLOOKUP($F1065, 'RAW EDITED All Years'!$A$2:$G$2826, 6, FALSE))</f>
        <v>0</v>
      </c>
      <c r="I1065" s="154" t="str">
        <f>IF(EXACT($F1065, ""), "", VLOOKUP($F1065, 'RAW EDITED All Years'!$A$2:$G$2826, 7, FALSE))</f>
        <v>Pass Without Comment</v>
      </c>
      <c r="J1065" s="110"/>
      <c r="K1065" s="110"/>
      <c r="L1065" s="63" t="s">
        <v>14275</v>
      </c>
      <c r="N1065" s="31">
        <f t="shared" si="36"/>
        <v>123000000001062</v>
      </c>
      <c r="O106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141000000000004::bigint); </v>
      </c>
      <c r="R1065" s="33"/>
    </row>
    <row r="1066" spans="1:18">
      <c r="A1066" s="23" t="str">
        <f>IF(COUNTIF( $D$4:$D$4953, $D1066 ) = 1, "", "Duplicated")</f>
        <v/>
      </c>
      <c r="B1066" s="22" t="s">
        <v>30616</v>
      </c>
      <c r="C1066" s="107">
        <v>141000000000004</v>
      </c>
      <c r="D1066" s="108" t="str">
        <f>IF(EXACT($C1066, ""), B1066, CONCATENATE(VLOOKUP($C1066, 'REF - InstitutionType'!$B$4:$E$103, 3, FALSE), IF(EXACT(VLOOKUP($C1066, 'REF - InstitutionType'!$B$4:$E$103, 3, FALSE), ""), "", " "), $B1066, "", VLOOKUP($C1066, 'REF - InstitutionType'!$B$4:$E$103, 4, FALSE), IF(EXACT($E1066, ""), "", " [a.k.a : "&amp;$E1066&amp;"]")))</f>
        <v>PT. Metrology Kalibrasi Indonesia</v>
      </c>
      <c r="E1066" s="109"/>
      <c r="F1066" s="63" t="s">
        <v>11379</v>
      </c>
      <c r="G1066" s="154" t="str">
        <f>IF(EXACT($F1066, ""), "", VLOOKUP($F1066, 'RAW EDITED All Years'!$A$2:$G$2826, 5, FALSE))</f>
        <v>Workshop</v>
      </c>
      <c r="H1066" s="154" t="str">
        <f>IF(EXACT($F1066, ""), "", VLOOKUP($F1066, 'RAW EDITED All Years'!$A$2:$G$2826, 6, FALSE))</f>
        <v>Kalibrasi</v>
      </c>
      <c r="I1066" s="154">
        <f>IF(EXACT($F1066, ""), "", VLOOKUP($F1066, 'RAW EDITED All Years'!$A$2:$G$2826, 7, FALSE))</f>
        <v>0</v>
      </c>
      <c r="J1066" s="110"/>
      <c r="K1066" s="110"/>
      <c r="L1066" s="63" t="s">
        <v>14275</v>
      </c>
      <c r="N1066" s="31">
        <f t="shared" si="36"/>
        <v>123000000001063</v>
      </c>
      <c r="O106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141000000000004::bigint); </v>
      </c>
      <c r="R1066" s="33"/>
    </row>
    <row r="1067" spans="1:18">
      <c r="A1067" s="23" t="str">
        <f>IF(COUNTIF( $D$4:$D$4953, $D1067 ) = 1, "", "Duplicated")</f>
        <v/>
      </c>
      <c r="B1067" s="22" t="s">
        <v>30617</v>
      </c>
      <c r="C1067" s="107">
        <v>141000000000004</v>
      </c>
      <c r="D1067" s="108" t="str">
        <f>IF(EXACT($C1067, ""), B1067, CONCATENATE(VLOOKUP($C1067, 'REF - InstitutionType'!$B$4:$E$103, 3, FALSE), IF(EXACT(VLOOKUP($C1067, 'REF - InstitutionType'!$B$4:$E$103, 3, FALSE), ""), "", " "), $B1067, "", VLOOKUP($C1067, 'REF - InstitutionType'!$B$4:$E$103, 4, FALSE), IF(EXACT($E1067, ""), "", " [a.k.a : "&amp;$E1067&amp;"]")))</f>
        <v>PT. Mitra Menara Mandiri</v>
      </c>
      <c r="E1067" s="109"/>
      <c r="F1067" s="63" t="s">
        <v>2261</v>
      </c>
      <c r="G1067" s="154" t="str">
        <f>IF(EXACT($F1067, ""), "", VLOOKUP($F1067, 'RAW EDITED All Years'!$A$2:$G$2826, 5, FALSE))</f>
        <v>Mandor/Subcon</v>
      </c>
      <c r="H1067" s="154" t="str">
        <f>IF(EXACT($F1067, ""), "", VLOOKUP($F1067, 'RAW EDITED All Years'!$A$2:$G$2826, 6, FALSE))</f>
        <v>Tower CME</v>
      </c>
      <c r="I1067" s="154" t="str">
        <f>IF(EXACT($F1067, ""), "", VLOOKUP($F1067, 'RAW EDITED All Years'!$A$2:$G$2826, 7, FALSE))</f>
        <v>Pass Without Comment</v>
      </c>
      <c r="J1067" s="110"/>
      <c r="K1067" s="110"/>
      <c r="L1067" s="63" t="s">
        <v>14275</v>
      </c>
      <c r="N1067" s="31">
        <f t="shared" si="36"/>
        <v>123000000001064</v>
      </c>
      <c r="O106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141000000000004::bigint); </v>
      </c>
      <c r="R1067" s="33"/>
    </row>
    <row r="1068" spans="1:18">
      <c r="A1068" s="23" t="str">
        <f>IF(COUNTIF( $D$4:$D$4953, $D1068 ) = 1, "", "Duplicated")</f>
        <v/>
      </c>
      <c r="B1068" s="22" t="s">
        <v>30619</v>
      </c>
      <c r="C1068" s="107">
        <v>141000000000004</v>
      </c>
      <c r="D1068" s="108" t="str">
        <f>IF(EXACT($C1068, ""), B1068, CONCATENATE(VLOOKUP($C1068, 'REF - InstitutionType'!$B$4:$E$103, 3, FALSE), IF(EXACT(VLOOKUP($C1068, 'REF - InstitutionType'!$B$4:$E$103, 3, FALSE), ""), "", " "), $B1068, "", VLOOKUP($C1068, 'REF - InstitutionType'!$B$4:$E$103, 4, FALSE), IF(EXACT($E1068, ""), "", " [a.k.a : "&amp;$E1068&amp;"]")))</f>
        <v>PT. Multi Prima Mandiri Sukses</v>
      </c>
      <c r="E1068" s="109"/>
      <c r="F1068" s="63" t="s">
        <v>3646</v>
      </c>
      <c r="G1068" s="154" t="str">
        <f>IF(EXACT($F1068, ""), "", VLOOKUP($F1068, 'RAW EDITED All Years'!$A$2:$G$2826, 5, FALSE))</f>
        <v>Supplier Others</v>
      </c>
      <c r="H1068" s="154">
        <f>IF(EXACT($F1068, ""), "", VLOOKUP($F1068, 'RAW EDITED All Years'!$A$2:$G$2826, 6, FALSE))</f>
        <v>0</v>
      </c>
      <c r="I1068" s="154" t="str">
        <f>IF(EXACT($F1068, ""), "", VLOOKUP($F1068, 'RAW EDITED All Years'!$A$2:$G$2826, 7, FALSE))</f>
        <v>Pass Without Comment</v>
      </c>
      <c r="J1068" s="110"/>
      <c r="K1068" s="110"/>
      <c r="L1068" s="63" t="s">
        <v>14275</v>
      </c>
      <c r="N1068" s="31">
        <f t="shared" si="36"/>
        <v>123000000001065</v>
      </c>
      <c r="O106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141000000000004::bigint); </v>
      </c>
      <c r="R1068" s="33"/>
    </row>
    <row r="1069" spans="1:18">
      <c r="A1069" s="23" t="str">
        <f>IF(COUNTIF( $D$4:$D$4953, $D1069 ) = 1, "", "Duplicated")</f>
        <v/>
      </c>
      <c r="B1069" s="22" t="s">
        <v>30620</v>
      </c>
      <c r="C1069" s="107">
        <v>141000000000004</v>
      </c>
      <c r="D1069" s="108" t="str">
        <f>IF(EXACT($C1069, ""), B1069, CONCATENATE(VLOOKUP($C1069, 'REF - InstitutionType'!$B$4:$E$103, 3, FALSE), IF(EXACT(VLOOKUP($C1069, 'REF - InstitutionType'!$B$4:$E$103, 3, FALSE), ""), "", " "), $B1069, "", VLOOKUP($C1069, 'REF - InstitutionType'!$B$4:$E$103, 4, FALSE), IF(EXACT($E1069, ""), "", " [a.k.a : "&amp;$E1069&amp;"]")))</f>
        <v>PT. Mutiara Forklift</v>
      </c>
      <c r="E1069" s="109"/>
      <c r="F1069" s="63" t="s">
        <v>18330</v>
      </c>
      <c r="G1069" s="154" t="str">
        <f>IF(EXACT($F1069, ""), "", VLOOKUP($F1069, 'RAW EDITED All Years'!$A$2:$G$2826, 5, FALSE))</f>
        <v>Rental</v>
      </c>
      <c r="H1069" s="154" t="str">
        <f>IF(EXACT($F1069, ""), "", VLOOKUP($F1069, 'RAW EDITED All Years'!$A$2:$G$2826, 6, FALSE))</f>
        <v>Alat Berat</v>
      </c>
      <c r="I1069" s="154" t="str">
        <f>IF(EXACT($F1069, ""), "", VLOOKUP($F1069, 'RAW EDITED All Years'!$A$2:$G$2826, 7, FALSE))</f>
        <v>Rental Alat Berat Forklift Tigaraksa dan sekitarnya</v>
      </c>
      <c r="J1069" s="110"/>
      <c r="K1069" s="110"/>
      <c r="L1069" s="63" t="s">
        <v>14275</v>
      </c>
      <c r="N1069" s="31">
        <f t="shared" si="36"/>
        <v>123000000001066</v>
      </c>
      <c r="O106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141000000000004::bigint); </v>
      </c>
      <c r="R1069" s="33"/>
    </row>
    <row r="1070" spans="1:18">
      <c r="A1070" s="23" t="str">
        <f>IF(COUNTIF( $D$4:$D$4953, $D1070 ) = 1, "", "Duplicated")</f>
        <v/>
      </c>
      <c r="B1070" s="22" t="s">
        <v>30621</v>
      </c>
      <c r="C1070" s="107">
        <v>141000000000004</v>
      </c>
      <c r="D1070" s="108" t="str">
        <f>IF(EXACT($C1070, ""), B1070, CONCATENATE(VLOOKUP($C1070, 'REF - InstitutionType'!$B$4:$E$103, 3, FALSE), IF(EXACT(VLOOKUP($C1070, 'REF - InstitutionType'!$B$4:$E$103, 3, FALSE), ""), "", " "), $B1070, "", VLOOKUP($C1070, 'REF - InstitutionType'!$B$4:$E$103, 4, FALSE), IF(EXACT($E1070, ""), "", " [a.k.a : "&amp;$E1070&amp;"]")))</f>
        <v>PT. Perkasa Beton Batam</v>
      </c>
      <c r="E1070" s="109"/>
      <c r="F1070" s="63" t="s">
        <v>10793</v>
      </c>
      <c r="G1070" s="154" t="str">
        <f>IF(EXACT($F1070, ""), "", VLOOKUP($F1070, 'RAW EDITED All Years'!$A$2:$G$2826, 5, FALSE))</f>
        <v>Supplier</v>
      </c>
      <c r="H1070" s="154" t="str">
        <f>IF(EXACT($F1070, ""), "", VLOOKUP($F1070, 'RAW EDITED All Years'!$A$2:$G$2826, 6, FALSE))</f>
        <v>Beton Kontruksi</v>
      </c>
      <c r="I1070" s="154" t="str">
        <f>IF(EXACT($F1070, ""), "", VLOOKUP($F1070, 'RAW EDITED All Years'!$A$2:$G$2826, 7, FALSE))</f>
        <v>Supplier Redymix / Beton Konstruksi di Batam</v>
      </c>
      <c r="J1070" s="110"/>
      <c r="K1070" s="110"/>
      <c r="L1070" s="63" t="s">
        <v>14275</v>
      </c>
      <c r="N1070" s="31">
        <f t="shared" si="36"/>
        <v>123000000001067</v>
      </c>
      <c r="O107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141000000000004::bigint); </v>
      </c>
      <c r="R1070" s="33"/>
    </row>
    <row r="1071" spans="1:18">
      <c r="A1071" s="23" t="str">
        <f>IF(COUNTIF( $D$4:$D$4953, $D1071 ) = 1, "", "Duplicated")</f>
        <v/>
      </c>
      <c r="B1071" s="22" t="s">
        <v>30622</v>
      </c>
      <c r="C1071" s="107">
        <v>141000000000004</v>
      </c>
      <c r="D1071" s="108" t="str">
        <f>IF(EXACT($C1071, ""), B1071, CONCATENATE(VLOOKUP($C1071, 'REF - InstitutionType'!$B$4:$E$103, 3, FALSE), IF(EXACT(VLOOKUP($C1071, 'REF - InstitutionType'!$B$4:$E$103, 3, FALSE), ""), "", " "), $B1071, "", VLOOKUP($C1071, 'REF - InstitutionType'!$B$4:$E$103, 4, FALSE), IF(EXACT($E1071, ""), "", " [a.k.a : "&amp;$E1071&amp;"]")))</f>
        <v>PT. Plasa Intermedia</v>
      </c>
      <c r="E1071" s="109"/>
      <c r="F1071" s="63" t="s">
        <v>5760</v>
      </c>
      <c r="G1071" s="154" t="str">
        <f>IF(EXACT($F1071, ""), "", VLOOKUP($F1071, 'RAW EDITED All Years'!$A$2:$G$2826, 5, FALSE))</f>
        <v>Supplier Others</v>
      </c>
      <c r="H1071" s="154" t="str">
        <f>IF(EXACT($F1071, ""), "", VLOOKUP($F1071, 'RAW EDITED All Years'!$A$2:$G$2826, 6, FALSE))</f>
        <v>Overhead</v>
      </c>
      <c r="I1071" s="154" t="str">
        <f>IF(EXACT($F1071, ""), "", VLOOKUP($F1071, 'RAW EDITED All Years'!$A$2:$G$2826, 7, FALSE))</f>
        <v>Konsultan design new office Mampang. NPWP 022.18.758.7-019.000</v>
      </c>
      <c r="J1071" s="110"/>
      <c r="K1071" s="110"/>
      <c r="L1071" s="63" t="s">
        <v>14275</v>
      </c>
      <c r="N1071" s="31">
        <f t="shared" si="36"/>
        <v>123000000001068</v>
      </c>
      <c r="O107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141000000000004::bigint); </v>
      </c>
      <c r="R1071" s="33"/>
    </row>
    <row r="1072" spans="1:18">
      <c r="A1072" s="23" t="str">
        <f>IF(COUNTIF( $D$4:$D$4953, $D1072 ) = 1, "", "Duplicated")</f>
        <v/>
      </c>
      <c r="B1072" s="22" t="s">
        <v>30631</v>
      </c>
      <c r="C1072" s="107">
        <v>141000000000005</v>
      </c>
      <c r="D1072" s="108" t="str">
        <f>IF(EXACT($C1072, ""), B1072, CONCATENATE(VLOOKUP($C1072, 'REF - InstitutionType'!$B$4:$E$103, 3, FALSE), IF(EXACT(VLOOKUP($C1072, 'REF - InstitutionType'!$B$4:$E$103, 3, FALSE), ""), "", " "), $B1072, "", VLOOKUP($C1072, 'REF - InstitutionType'!$B$4:$E$103, 4, FALSE), IF(EXACT($E1072, ""), "", " [a.k.a : "&amp;$E1072&amp;"]")))</f>
        <v>PT. Pratama Widya, Tbk</v>
      </c>
      <c r="E1072" s="109"/>
      <c r="F1072" s="63" t="s">
        <v>18331</v>
      </c>
      <c r="G1072" s="154" t="str">
        <f>IF(EXACT($F1072, ""), "", VLOOKUP($F1072, 'RAW EDITED All Years'!$A$2:$G$2826, 5, FALSE))</f>
        <v>Soil Test</v>
      </c>
      <c r="H1072" s="154" t="str">
        <f>IF(EXACT($F1072, ""), "", VLOOKUP($F1072, 'RAW EDITED All Years'!$A$2:$G$2826, 6, FALSE))</f>
        <v>Soil Test</v>
      </c>
      <c r="I1072" s="154" t="str">
        <f>IF(EXACT($F1072, ""), "", VLOOKUP($F1072, 'RAW EDITED All Years'!$A$2:$G$2826, 7, FALSE))</f>
        <v>untuk pelaksanaan soil tes / Sondir Batam</v>
      </c>
      <c r="J1072" s="110"/>
      <c r="K1072" s="110"/>
      <c r="L1072" s="63" t="s">
        <v>14275</v>
      </c>
      <c r="N1072" s="31">
        <f t="shared" si="36"/>
        <v>123000000001069</v>
      </c>
      <c r="O107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141000000000005::bigint); </v>
      </c>
      <c r="R1072" s="33"/>
    </row>
    <row r="1073" spans="1:18">
      <c r="A1073" s="23" t="str">
        <f>IF(COUNTIF( $D$4:$D$4953, $D1073 ) = 1, "", "Duplicated")</f>
        <v/>
      </c>
      <c r="B1073" s="22" t="s">
        <v>30624</v>
      </c>
      <c r="C1073" s="107">
        <v>141000000000004</v>
      </c>
      <c r="D1073" s="108" t="str">
        <f>IF(EXACT($C1073, ""), B1073, CONCATENATE(VLOOKUP($C1073, 'REF - InstitutionType'!$B$4:$E$103, 3, FALSE), IF(EXACT(VLOOKUP($C1073, 'REF - InstitutionType'!$B$4:$E$103, 3, FALSE), ""), "", " "), $B1073, "", VLOOKUP($C1073, 'REF - InstitutionType'!$B$4:$E$103, 4, FALSE), IF(EXACT($E1073, ""), "", " [a.k.a : "&amp;$E1073&amp;"]")))</f>
        <v>PT. Prima Sapta Utama</v>
      </c>
      <c r="E1073" s="109"/>
      <c r="F1073" s="63" t="s">
        <v>8930</v>
      </c>
      <c r="G1073" s="154" t="str">
        <f>IF(EXACT($F1073, ""), "", VLOOKUP($F1073, 'RAW EDITED All Years'!$A$2:$G$2826, 5, FALSE))</f>
        <v>Supplier Others</v>
      </c>
      <c r="H1073" s="154" t="str">
        <f>IF(EXACT($F1073, ""), "", VLOOKUP($F1073, 'RAW EDITED All Years'!$A$2:$G$2826, 6, FALSE))</f>
        <v>Trucking</v>
      </c>
      <c r="I1073" s="154" t="str">
        <f>IF(EXACT($F1073, ""), "", VLOOKUP($F1073, 'RAW EDITED All Years'!$A$2:$G$2826, 7, FALSE))</f>
        <v>PPJK</v>
      </c>
      <c r="J1073" s="110"/>
      <c r="K1073" s="110"/>
      <c r="L1073" s="63" t="s">
        <v>14275</v>
      </c>
      <c r="N1073" s="31">
        <f t="shared" si="36"/>
        <v>123000000001070</v>
      </c>
      <c r="O107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141000000000004::bigint); </v>
      </c>
      <c r="R1073" s="33"/>
    </row>
    <row r="1074" spans="1:18">
      <c r="A1074" s="23" t="str">
        <f>IF(COUNTIF( $D$4:$D$4953, $D1074 ) = 1, "", "Duplicated")</f>
        <v/>
      </c>
      <c r="B1074" s="22" t="s">
        <v>8776</v>
      </c>
      <c r="C1074" s="107">
        <v>141000000000004</v>
      </c>
      <c r="D1074" s="108" t="str">
        <f>IF(EXACT($C1074, ""), B1074, CONCATENATE(VLOOKUP($C1074, 'REF - InstitutionType'!$B$4:$E$103, 3, FALSE), IF(EXACT(VLOOKUP($C1074, 'REF - InstitutionType'!$B$4:$E$103, 3, FALSE), ""), "", " "), $B1074, "", VLOOKUP($C1074, 'REF - InstitutionType'!$B$4:$E$103, 4, FALSE), IF(EXACT($E1074, ""), "", " [a.k.a : "&amp;$E1074&amp;"]")))</f>
        <v>PT. Rimbun Sentosa Abadi</v>
      </c>
      <c r="E1074" s="109"/>
      <c r="F1074" s="63" t="s">
        <v>31236</v>
      </c>
      <c r="G1074" s="154" t="str">
        <f>IF(EXACT($F1074, ""), "", VLOOKUP($F1074, 'RAW EDITED All Years'!$A$2:$G$2826, 5, FALSE))</f>
        <v>Supplier Material Civil</v>
      </c>
      <c r="H1074" s="154" t="str">
        <f>IF(EXACT($F1074, ""), "", VLOOKUP($F1074, 'RAW EDITED All Years'!$A$2:$G$2826, 6, FALSE))</f>
        <v>Bahan Bangunan</v>
      </c>
      <c r="I1074" s="154" t="str">
        <f>IF(EXACT($F1074, ""), "", VLOOKUP($F1074, 'RAW EDITED All Years'!$A$2:$G$2826, 7, FALSE))</f>
        <v>Pass Without Comment</v>
      </c>
      <c r="J1074" s="110"/>
      <c r="K1074" s="110"/>
      <c r="L1074" s="63" t="s">
        <v>14275</v>
      </c>
      <c r="N1074" s="31">
        <f t="shared" si="36"/>
        <v>123000000001071</v>
      </c>
      <c r="O107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141000000000004::bigint); </v>
      </c>
      <c r="R1074" s="33"/>
    </row>
    <row r="1075" spans="1:18">
      <c r="A1075" s="23" t="str">
        <f>IF(COUNTIF( $D$4:$D$4953, $D1075 ) = 1, "", "Duplicated")</f>
        <v/>
      </c>
      <c r="B1075" s="22" t="s">
        <v>30625</v>
      </c>
      <c r="C1075" s="107">
        <v>141000000000004</v>
      </c>
      <c r="D1075" s="108" t="str">
        <f>IF(EXACT($C1075, ""), B1075, CONCATENATE(VLOOKUP($C1075, 'REF - InstitutionType'!$B$4:$E$103, 3, FALSE), IF(EXACT(VLOOKUP($C1075, 'REF - InstitutionType'!$B$4:$E$103, 3, FALSE), ""), "", " "), $B1075, "", VLOOKUP($C1075, 'REF - InstitutionType'!$B$4:$E$103, 4, FALSE), IF(EXACT($E1075, ""), "", " [a.k.a : "&amp;$E1075&amp;"]")))</f>
        <v>PT. Sarana Sentral Steelindo</v>
      </c>
      <c r="E1075" s="109"/>
      <c r="F1075" s="63" t="s">
        <v>10539</v>
      </c>
      <c r="G1075" s="154" t="str">
        <f>IF(EXACT($F1075, ""), "", VLOOKUP($F1075, 'RAW EDITED All Years'!$A$2:$G$2826, 5, FALSE))</f>
        <v>Supplier</v>
      </c>
      <c r="H1075" s="154" t="str">
        <f>IF(EXACT($F1075, ""), "", VLOOKUP($F1075, 'RAW EDITED All Years'!$A$2:$G$2826, 6, FALSE))</f>
        <v>Besi Beton</v>
      </c>
      <c r="I1075" s="154">
        <f>IF(EXACT($F1075, ""), "", VLOOKUP($F1075, 'RAW EDITED All Years'!$A$2:$G$2826, 7, FALSE))</f>
        <v>0</v>
      </c>
      <c r="J1075" s="110"/>
      <c r="K1075" s="110"/>
      <c r="L1075" s="63" t="s">
        <v>14275</v>
      </c>
      <c r="N1075" s="31">
        <f t="shared" si="36"/>
        <v>123000000001072</v>
      </c>
      <c r="O107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141000000000004::bigint); </v>
      </c>
      <c r="R1075" s="33"/>
    </row>
    <row r="1076" spans="1:18">
      <c r="A1076" s="23" t="str">
        <f>IF(COUNTIF( $D$4:$D$4953, $D1076 ) = 1, "", "Duplicated")</f>
        <v/>
      </c>
      <c r="B1076" s="22" t="s">
        <v>30626</v>
      </c>
      <c r="C1076" s="107">
        <v>141000000000004</v>
      </c>
      <c r="D1076" s="108" t="str">
        <f>IF(EXACT($C1076, ""), B1076, CONCATENATE(VLOOKUP($C1076, 'REF - InstitutionType'!$B$4:$E$103, 3, FALSE), IF(EXACT(VLOOKUP($C1076, 'REF - InstitutionType'!$B$4:$E$103, 3, FALSE), ""), "", " "), $B1076, "", VLOOKUP($C1076, 'REF - InstitutionType'!$B$4:$E$103, 4, FALSE), IF(EXACT($E1076, ""), "", " [a.k.a : "&amp;$E1076&amp;"]")))</f>
        <v>PT. Satria Garuda Sakti</v>
      </c>
      <c r="E1076" s="109"/>
      <c r="F1076" s="63" t="s">
        <v>10839</v>
      </c>
      <c r="G1076" s="154" t="str">
        <f>IF(EXACT($F1076, ""), "", VLOOKUP($F1076, 'RAW EDITED All Years'!$A$2:$G$2826, 5, FALSE))</f>
        <v>Supplier Others</v>
      </c>
      <c r="H1076" s="154" t="str">
        <f>IF(EXACT($F1076, ""), "", VLOOKUP($F1076, 'RAW EDITED All Years'!$A$2:$G$2826, 6, FALSE))</f>
        <v>Overhead</v>
      </c>
      <c r="I1076" s="154" t="str">
        <f>IF(EXACT($F1076, ""), "", VLOOKUP($F1076, 'RAW EDITED All Years'!$A$2:$G$2826, 7, FALSE))</f>
        <v>Jasa Keamanan Bandung</v>
      </c>
      <c r="J1076" s="110"/>
      <c r="K1076" s="110"/>
      <c r="L1076" s="63" t="s">
        <v>14275</v>
      </c>
      <c r="N1076" s="31">
        <f t="shared" si="36"/>
        <v>123000000001073</v>
      </c>
      <c r="O107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141000000000004::bigint); </v>
      </c>
      <c r="R1076" s="33"/>
    </row>
    <row r="1077" spans="1:18">
      <c r="A1077" s="23" t="str">
        <f>IF(COUNTIF( $D$4:$D$4953, $D1077 ) = 1, "", "Duplicated")</f>
        <v/>
      </c>
      <c r="B1077" s="22" t="s">
        <v>30627</v>
      </c>
      <c r="C1077" s="107">
        <v>141000000000004</v>
      </c>
      <c r="D1077" s="108" t="str">
        <f>IF(EXACT($C1077, ""), B1077, CONCATENATE(VLOOKUP($C1077, 'REF - InstitutionType'!$B$4:$E$103, 3, FALSE), IF(EXACT(VLOOKUP($C1077, 'REF - InstitutionType'!$B$4:$E$103, 3, FALSE), ""), "", " "), $B1077, "", VLOOKUP($C1077, 'REF - InstitutionType'!$B$4:$E$103, 4, FALSE), IF(EXACT($E1077, ""), "", " [a.k.a : "&amp;$E1077&amp;"]")))</f>
        <v>PT. Sempurna Ready Mix Concrete</v>
      </c>
      <c r="E1077" s="109"/>
      <c r="F1077" s="63" t="s">
        <v>2751</v>
      </c>
      <c r="G1077" s="154" t="str">
        <f>IF(EXACT($F1077, ""), "", VLOOKUP($F1077, 'RAW EDITED All Years'!$A$2:$G$2826, 5, FALSE))</f>
        <v>SMCivil</v>
      </c>
      <c r="H1077" s="154">
        <f>IF(EXACT($F1077, ""), "", VLOOKUP($F1077, 'RAW EDITED All Years'!$A$2:$G$2826, 6, FALSE))</f>
        <v>0</v>
      </c>
      <c r="I1077" s="154" t="str">
        <f>IF(EXACT($F1077, ""), "", VLOOKUP($F1077, 'RAW EDITED All Years'!$A$2:$G$2826, 7, FALSE))</f>
        <v>Pass Without Comment</v>
      </c>
      <c r="J1077" s="110"/>
      <c r="K1077" s="110"/>
      <c r="L1077" s="63" t="s">
        <v>14275</v>
      </c>
      <c r="N1077" s="31">
        <f t="shared" si="36"/>
        <v>123000000001074</v>
      </c>
      <c r="O107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141000000000004::bigint); </v>
      </c>
      <c r="R1077" s="33"/>
    </row>
    <row r="1078" spans="1:18">
      <c r="A1078" s="23" t="str">
        <f>IF(COUNTIF( $D$4:$D$4953, $D1078 ) = 1, "", "Duplicated")</f>
        <v/>
      </c>
      <c r="B1078" s="22" t="s">
        <v>1583</v>
      </c>
      <c r="C1078" s="107">
        <v>141000000000004</v>
      </c>
      <c r="D1078" s="108" t="str">
        <f>IF(EXACT($C1078, ""), B1078, CONCATENATE(VLOOKUP($C1078, 'REF - InstitutionType'!$B$4:$E$103, 3, FALSE), IF(EXACT(VLOOKUP($C1078, 'REF - InstitutionType'!$B$4:$E$103, 3, FALSE), ""), "", " "), $B1078, "", VLOOKUP($C1078, 'REF - InstitutionType'!$B$4:$E$103, 4, FALSE), IF(EXACT($E1078, ""), "", " [a.k.a : "&amp;$E1078&amp;"]")))</f>
        <v>PT. Sentra Indologis Utama</v>
      </c>
      <c r="E1078" s="109"/>
      <c r="F1078" s="63" t="s">
        <v>31255</v>
      </c>
      <c r="G1078" s="154" t="str">
        <f>IF(EXACT($F1078, ""), "", VLOOKUP($F1078, 'RAW EDITED All Years'!$A$2:$G$2826, 5, FALSE))</f>
        <v>""</v>
      </c>
      <c r="H1078" s="154">
        <f>IF(EXACT($F1078, ""), "", VLOOKUP($F1078, 'RAW EDITED All Years'!$A$2:$G$2826, 6, FALSE))</f>
        <v>0</v>
      </c>
      <c r="I1078" s="154" t="str">
        <f>IF(EXACT($F1078, ""), "", VLOOKUP($F1078, 'RAW EDITED All Years'!$A$2:$G$2826, 7, FALSE))</f>
        <v>Pass Without Comment</v>
      </c>
      <c r="J1078" s="110"/>
      <c r="K1078" s="110"/>
      <c r="L1078" s="63" t="s">
        <v>14275</v>
      </c>
      <c r="N1078" s="31">
        <f t="shared" si="36"/>
        <v>123000000001075</v>
      </c>
      <c r="O107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141000000000004::bigint); </v>
      </c>
      <c r="R1078" s="33"/>
    </row>
    <row r="1079" spans="1:18">
      <c r="A1079" s="23" t="str">
        <f>IF(COUNTIF( $D$4:$D$4953, $D1079 ) = 1, "", "Duplicated")</f>
        <v/>
      </c>
      <c r="B1079" s="22" t="s">
        <v>919</v>
      </c>
      <c r="C1079" s="107">
        <v>141000000000004</v>
      </c>
      <c r="D1079" s="108" t="str">
        <f>IF(EXACT($C1079, ""), B1079, CONCATENATE(VLOOKUP($C1079, 'REF - InstitutionType'!$B$4:$E$103, 3, FALSE), IF(EXACT(VLOOKUP($C1079, 'REF - InstitutionType'!$B$4:$E$103, 3, FALSE), ""), "", " "), $B1079, "", VLOOKUP($C1079, 'REF - InstitutionType'!$B$4:$E$103, 4, FALSE), IF(EXACT($E1079, ""), "", " [a.k.a : "&amp;$E1079&amp;"]")))</f>
        <v>PT. Sentra Tatacahaya Persada</v>
      </c>
      <c r="E1079" s="109"/>
      <c r="F1079" s="63" t="s">
        <v>31256</v>
      </c>
      <c r="G1079" s="154" t="str">
        <f>IF(EXACT($F1079, ""), "", VLOOKUP($F1079, 'RAW EDITED All Years'!$A$2:$G$2826, 5, FALSE))</f>
        <v>""</v>
      </c>
      <c r="H1079" s="154">
        <f>IF(EXACT($F1079, ""), "", VLOOKUP($F1079, 'RAW EDITED All Years'!$A$2:$G$2826, 6, FALSE))</f>
        <v>0</v>
      </c>
      <c r="I1079" s="154" t="str">
        <f>IF(EXACT($F1079, ""), "", VLOOKUP($F1079, 'RAW EDITED All Years'!$A$2:$G$2826, 7, FALSE))</f>
        <v>Pass Without Comment</v>
      </c>
      <c r="J1079" s="110"/>
      <c r="K1079" s="110"/>
      <c r="L1079" s="63" t="s">
        <v>14275</v>
      </c>
      <c r="N1079" s="31">
        <f t="shared" si="36"/>
        <v>123000000001076</v>
      </c>
      <c r="O107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141000000000004::bigint); </v>
      </c>
      <c r="R1079" s="33"/>
    </row>
    <row r="1080" spans="1:18">
      <c r="A1080" s="23" t="str">
        <f>IF(COUNTIF( $D$4:$D$4953, $D1080 ) = 1, "", "Duplicated")</f>
        <v/>
      </c>
      <c r="B1080" s="22" t="s">
        <v>30628</v>
      </c>
      <c r="C1080" s="107">
        <v>141000000000004</v>
      </c>
      <c r="D1080" s="108" t="str">
        <f>IF(EXACT($C1080, ""), B1080, CONCATENATE(VLOOKUP($C1080, 'REF - InstitutionType'!$B$4:$E$103, 3, FALSE), IF(EXACT(VLOOKUP($C1080, 'REF - InstitutionType'!$B$4:$E$103, 3, FALSE), ""), "", " "), $B1080, "", VLOOKUP($C1080, 'REF - InstitutionType'!$B$4:$E$103, 4, FALSE), IF(EXACT($E1080, ""), "", " [a.k.a : "&amp;$E1080&amp;"]")))</f>
        <v>PT. Serasi Autoraya</v>
      </c>
      <c r="E1080" s="109"/>
      <c r="F1080" s="63" t="s">
        <v>31210</v>
      </c>
      <c r="G1080" s="154" t="str">
        <f>IF(EXACT($F1080, ""), "", VLOOKUP($F1080, 'RAW EDITED All Years'!$A$2:$G$2826, 5, FALSE))</f>
        <v>Transp</v>
      </c>
      <c r="H1080" s="154">
        <f>IF(EXACT($F1080, ""), "", VLOOKUP($F1080, 'RAW EDITED All Years'!$A$2:$G$2826, 6, FALSE))</f>
        <v>0</v>
      </c>
      <c r="I1080" s="154" t="str">
        <f>IF(EXACT($F1080, ""), "", VLOOKUP($F1080, 'RAW EDITED All Years'!$A$2:$G$2826, 7, FALSE))</f>
        <v>Pass Without Comment</v>
      </c>
      <c r="J1080" s="110"/>
      <c r="K1080" s="110"/>
      <c r="L1080" s="63" t="s">
        <v>14275</v>
      </c>
      <c r="N1080" s="31">
        <f t="shared" si="36"/>
        <v>123000000001077</v>
      </c>
      <c r="O108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141000000000004::bigint); </v>
      </c>
      <c r="R1080" s="33"/>
    </row>
    <row r="1081" spans="1:18">
      <c r="A1081" s="23" t="str">
        <f>IF(COUNTIF( $D$4:$D$4953, $D1081 ) = 1, "", "Duplicated")</f>
        <v/>
      </c>
      <c r="B1081" s="22" t="s">
        <v>30633</v>
      </c>
      <c r="C1081" s="107">
        <v>141000000000004</v>
      </c>
      <c r="D1081" s="108" t="str">
        <f>IF(EXACT($C1081, ""), B1081, CONCATENATE(VLOOKUP($C1081, 'REF - InstitutionType'!$B$4:$E$103, 3, FALSE), IF(EXACT(VLOOKUP($C1081, 'REF - InstitutionType'!$B$4:$E$103, 3, FALSE), ""), "", " "), $B1081, "", VLOOKUP($C1081, 'REF - InstitutionType'!$B$4:$E$103, 4, FALSE), IF(EXACT($E1081, ""), "", " [a.k.a : "&amp;$E1081&amp;"]")))</f>
        <v>PT. Sima Artha Nauli</v>
      </c>
      <c r="E1081" s="109"/>
      <c r="F1081" s="63" t="s">
        <v>9681</v>
      </c>
      <c r="G1081" s="154" t="str">
        <f>IF(EXACT($F1081, ""), "", VLOOKUP($F1081, 'RAW EDITED All Years'!$A$2:$G$2826, 5, FALSE))</f>
        <v>Transportation</v>
      </c>
      <c r="H1081" s="154" t="str">
        <f>IF(EXACT($F1081, ""), "", VLOOKUP($F1081, 'RAW EDITED All Years'!$A$2:$G$2826, 6, FALSE))</f>
        <v>Trucking</v>
      </c>
      <c r="I1081" s="154" t="str">
        <f>IF(EXACT($F1081, ""), "", VLOOKUP($F1081, 'RAW EDITED All Years'!$A$2:$G$2826, 7, FALSE))</f>
        <v>Logistik Trucking Mobil Box</v>
      </c>
      <c r="J1081" s="110"/>
      <c r="K1081" s="110"/>
      <c r="L1081" s="63" t="s">
        <v>14275</v>
      </c>
      <c r="N1081" s="31">
        <f t="shared" si="36"/>
        <v>123000000001078</v>
      </c>
      <c r="O108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141000000000004::bigint); </v>
      </c>
      <c r="R1081" s="33"/>
    </row>
    <row r="1082" spans="1:18">
      <c r="A1082" s="23" t="str">
        <f>IF(COUNTIF( $D$4:$D$4953, $D1082 ) = 1, "", "Duplicated")</f>
        <v/>
      </c>
      <c r="B1082" s="22" t="s">
        <v>30634</v>
      </c>
      <c r="C1082" s="107">
        <v>141000000000004</v>
      </c>
      <c r="D1082" s="108" t="str">
        <f>IF(EXACT($C1082, ""), B1082, CONCATENATE(VLOOKUP($C1082, 'REF - InstitutionType'!$B$4:$E$103, 3, FALSE), IF(EXACT(VLOOKUP($C1082, 'REF - InstitutionType'!$B$4:$E$103, 3, FALSE), ""), "", " "), $B1082, "", VLOOKUP($C1082, 'REF - InstitutionType'!$B$4:$E$103, 4, FALSE), IF(EXACT($E1082, ""), "", " [a.k.a : "&amp;$E1082&amp;"]")))</f>
        <v>PT. Soonlee Metalindo Perkasa</v>
      </c>
      <c r="E1082" s="109"/>
      <c r="F1082" s="63" t="s">
        <v>10827</v>
      </c>
      <c r="G1082" s="154" t="str">
        <f>IF(EXACT($F1082, ""), "", VLOOKUP($F1082, 'RAW EDITED All Years'!$A$2:$G$2826, 5, FALSE))</f>
        <v>Supplier</v>
      </c>
      <c r="H1082" s="154" t="str">
        <f>IF(EXACT($F1082, ""), "", VLOOKUP($F1082, 'RAW EDITED All Years'!$A$2:$G$2826, 6, FALSE))</f>
        <v>Steel</v>
      </c>
      <c r="I1082" s="154" t="str">
        <f>IF(EXACT($F1082, ""), "", VLOOKUP($F1082, 'RAW EDITED All Years'!$A$2:$G$2826, 7, FALSE))</f>
        <v>Supplier Besi Beton Batam</v>
      </c>
      <c r="J1082" s="110"/>
      <c r="K1082" s="110"/>
      <c r="L1082" s="63" t="s">
        <v>14275</v>
      </c>
      <c r="N1082" s="31">
        <f t="shared" si="36"/>
        <v>123000000001079</v>
      </c>
      <c r="O108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141000000000004::bigint); </v>
      </c>
      <c r="R1082" s="33"/>
    </row>
    <row r="1083" spans="1:18">
      <c r="A1083" s="23" t="str">
        <f>IF(COUNTIF( $D$4:$D$4953, $D1083 ) = 1, "", "Duplicated")</f>
        <v/>
      </c>
      <c r="B1083" s="22" t="s">
        <v>30635</v>
      </c>
      <c r="C1083" s="107">
        <v>141000000000004</v>
      </c>
      <c r="D1083" s="108" t="str">
        <f>IF(EXACT($C1083, ""), B1083, CONCATENATE(VLOOKUP($C1083, 'REF - InstitutionType'!$B$4:$E$103, 3, FALSE), IF(EXACT(VLOOKUP($C1083, 'REF - InstitutionType'!$B$4:$E$103, 3, FALSE), ""), "", " "), $B1083, "", VLOOKUP($C1083, 'REF - InstitutionType'!$B$4:$E$103, 4, FALSE), IF(EXACT($E1083, ""), "", " [a.k.a : "&amp;$E1083&amp;"]")))</f>
        <v>PT. Spanset Indonesia</v>
      </c>
      <c r="E1083" s="109"/>
      <c r="F1083" s="63" t="s">
        <v>18332</v>
      </c>
      <c r="G1083" s="154" t="str">
        <f>IF(EXACT($F1083, ""), "", VLOOKUP($F1083, 'RAW EDITED All Years'!$A$2:$G$2826, 5, FALSE))</f>
        <v>Manufactur</v>
      </c>
      <c r="H1083" s="154" t="str">
        <f>IF(EXACT($F1083, ""), "", VLOOKUP($F1083, 'RAW EDITED All Years'!$A$2:$G$2826, 6, FALSE))</f>
        <v>Wire Rope</v>
      </c>
      <c r="I1083" s="154" t="str">
        <f>IF(EXACT($F1083, ""), "", VLOOKUP($F1083, 'RAW EDITED All Years'!$A$2:$G$2826, 7, FALSE))</f>
        <v>Untuk Pengadaan swage cable part</v>
      </c>
      <c r="J1083" s="110"/>
      <c r="K1083" s="110"/>
      <c r="L1083" s="63" t="s">
        <v>14275</v>
      </c>
      <c r="N1083" s="31">
        <f t="shared" si="36"/>
        <v>123000000001080</v>
      </c>
      <c r="O108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141000000000004::bigint); </v>
      </c>
      <c r="R1083" s="33"/>
    </row>
    <row r="1084" spans="1:18">
      <c r="A1084" s="23" t="str">
        <f>IF(COUNTIF( $D$4:$D$4953, $D1084 ) = 1, "", "Duplicated")</f>
        <v/>
      </c>
      <c r="B1084" s="22" t="s">
        <v>30636</v>
      </c>
      <c r="C1084" s="107">
        <v>141000000000004</v>
      </c>
      <c r="D1084" s="108" t="str">
        <f>IF(EXACT($C1084, ""), B1084, CONCATENATE(VLOOKUP($C1084, 'REF - InstitutionType'!$B$4:$E$103, 3, FALSE), IF(EXACT(VLOOKUP($C1084, 'REF - InstitutionType'!$B$4:$E$103, 3, FALSE), ""), "", " "), $B1084, "", VLOOKUP($C1084, 'REF - InstitutionType'!$B$4:$E$103, 4, FALSE), IF(EXACT($E1084, ""), "", " [a.k.a : "&amp;$E1084&amp;"]")))</f>
        <v>PT. Spectra Duta Karya</v>
      </c>
      <c r="E1084" s="109"/>
      <c r="F1084" s="63" t="s">
        <v>6307</v>
      </c>
      <c r="G1084" s="154" t="str">
        <f>IF(EXACT($F1084, ""), "", VLOOKUP($F1084, 'RAW EDITED All Years'!$A$2:$G$2826, 5, FALSE))</f>
        <v>Mandor/Subcon</v>
      </c>
      <c r="H1084" s="154" t="str">
        <f>IF(EXACT($F1084, ""), "", VLOOKUP($F1084, 'RAW EDITED All Years'!$A$2:$G$2826, 6, FALSE))</f>
        <v>Hemer Tes, Soil Tes, Mix Desig</v>
      </c>
      <c r="I1084" s="154">
        <f>IF(EXACT($F1084, ""), "", VLOOKUP($F1084, 'RAW EDITED All Years'!$A$2:$G$2826, 7, FALSE))</f>
        <v>0</v>
      </c>
      <c r="J1084" s="110"/>
      <c r="K1084" s="110"/>
      <c r="L1084" s="63" t="s">
        <v>14275</v>
      </c>
      <c r="N1084" s="31">
        <f t="shared" si="36"/>
        <v>123000000001081</v>
      </c>
      <c r="O108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141000000000004::bigint); </v>
      </c>
      <c r="R1084" s="33"/>
    </row>
    <row r="1085" spans="1:18">
      <c r="A1085" s="23" t="str">
        <f>IF(COUNTIF( $D$4:$D$4953, $D1085 ) = 1, "", "Duplicated")</f>
        <v/>
      </c>
      <c r="B1085" s="22" t="s">
        <v>30637</v>
      </c>
      <c r="C1085" s="107">
        <v>141000000000004</v>
      </c>
      <c r="D1085" s="108" t="str">
        <f>IF(EXACT($C1085, ""), B1085, CONCATENATE(VLOOKUP($C1085, 'REF - InstitutionType'!$B$4:$E$103, 3, FALSE), IF(EXACT(VLOOKUP($C1085, 'REF - InstitutionType'!$B$4:$E$103, 3, FALSE), ""), "", " "), $B1085, "", VLOOKUP($C1085, 'REF - InstitutionType'!$B$4:$E$103, 4, FALSE), IF(EXACT($E1085, ""), "", " [a.k.a : "&amp;$E1085&amp;"]")))</f>
        <v>PT. Supra Talindo</v>
      </c>
      <c r="E1085" s="109"/>
      <c r="F1085" s="63" t="s">
        <v>18333</v>
      </c>
      <c r="G1085" s="154" t="str">
        <f>IF(EXACT($F1085, ""), "", VLOOKUP($F1085, 'RAW EDITED All Years'!$A$2:$G$2826, 5, FALSE))</f>
        <v>Distributor</v>
      </c>
      <c r="H1085" s="154" t="str">
        <f>IF(EXACT($F1085, ""), "", VLOOKUP($F1085, 'RAW EDITED All Years'!$A$2:$G$2826, 6, FALSE))</f>
        <v>Fitting Accessories, Connector</v>
      </c>
      <c r="I1085" s="154" t="str">
        <f>IF(EXACT($F1085, ""), "", VLOOKUP($F1085, 'RAW EDITED All Years'!$A$2:$G$2826, 7, FALSE))</f>
        <v xml:space="preserve">Untuk Vendor Swage Cable </v>
      </c>
      <c r="J1085" s="110"/>
      <c r="K1085" s="110"/>
      <c r="L1085" s="63" t="s">
        <v>14275</v>
      </c>
      <c r="N1085" s="31">
        <f t="shared" si="36"/>
        <v>123000000001082</v>
      </c>
      <c r="O108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141000000000004::bigint); </v>
      </c>
      <c r="R1085" s="33"/>
    </row>
    <row r="1086" spans="1:18">
      <c r="A1086" s="23" t="str">
        <f>IF(COUNTIF( $D$4:$D$4953, $D1086 ) = 1, "", "Duplicated")</f>
        <v/>
      </c>
      <c r="B1086" s="22" t="s">
        <v>30638</v>
      </c>
      <c r="C1086" s="107">
        <v>141000000000004</v>
      </c>
      <c r="D1086" s="108" t="str">
        <f>IF(EXACT($C1086, ""), B1086, CONCATENATE(VLOOKUP($C1086, 'REF - InstitutionType'!$B$4:$E$103, 3, FALSE), IF(EXACT(VLOOKUP($C1086, 'REF - InstitutionType'!$B$4:$E$103, 3, FALSE), ""), "", " "), $B1086, "", VLOOKUP($C1086, 'REF - InstitutionType'!$B$4:$E$103, 4, FALSE), IF(EXACT($E1086, ""), "", " [a.k.a : "&amp;$E1086&amp;"]")))</f>
        <v>PT. Supreme Cable Manufacturing &amp; Commerce [a.k.a : Sucaco]</v>
      </c>
      <c r="E1086" s="109" t="s">
        <v>30649</v>
      </c>
      <c r="F1086" s="63" t="s">
        <v>9237</v>
      </c>
      <c r="G1086" s="154" t="str">
        <f>IF(EXACT($F1086, ""), "", VLOOKUP($F1086, 'RAW EDITED All Years'!$A$2:$G$2826, 5, FALSE))</f>
        <v>Supplier Material ME</v>
      </c>
      <c r="H1086" s="154" t="str">
        <f>IF(EXACT($F1086, ""), "", VLOOKUP($F1086, 'RAW EDITED All Years'!$A$2:$G$2826, 6, FALSE))</f>
        <v>Kabel</v>
      </c>
      <c r="I1086" s="154" t="str">
        <f>IF(EXACT($F1086, ""), "", VLOOKUP($F1086, 'RAW EDITED All Years'!$A$2:$G$2826, 7, FALSE))</f>
        <v>Industri Kable / Pabrik Kabel</v>
      </c>
      <c r="J1086" s="110"/>
      <c r="K1086" s="110"/>
      <c r="L1086" s="63" t="s">
        <v>14275</v>
      </c>
      <c r="N1086" s="31">
        <f t="shared" si="36"/>
        <v>123000000001083</v>
      </c>
      <c r="O108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141000000000004::bigint); </v>
      </c>
      <c r="R1086" s="33"/>
    </row>
    <row r="1087" spans="1:18">
      <c r="A1087" s="23" t="str">
        <f>IF(COUNTIF( $D$4:$D$4953, $D1087 ) = 1, "", "Duplicated")</f>
        <v/>
      </c>
      <c r="B1087" s="22" t="s">
        <v>30639</v>
      </c>
      <c r="C1087" s="107">
        <v>141000000000004</v>
      </c>
      <c r="D1087" s="108" t="str">
        <f>IF(EXACT($C1087, ""), B1087, CONCATENATE(VLOOKUP($C1087, 'REF - InstitutionType'!$B$4:$E$103, 3, FALSE), IF(EXACT(VLOOKUP($C1087, 'REF - InstitutionType'!$B$4:$E$103, 3, FALSE), ""), "", " "), $B1087, "", VLOOKUP($C1087, 'REF - InstitutionType'!$B$4:$E$103, 4, FALSE), IF(EXACT($E1087, ""), "", " [a.k.a : "&amp;$E1087&amp;"]")))</f>
        <v>PT. Tiki Jalur Nugraha Ekakurir [a.k.a : JNE]</v>
      </c>
      <c r="E1087" s="109" t="s">
        <v>30650</v>
      </c>
      <c r="F1087" s="63" t="s">
        <v>30737</v>
      </c>
      <c r="G1087" s="154" t="str">
        <f>IF(EXACT($F1087, ""), "", VLOOKUP($F1087, 'RAW EDITED All Years'!$A$2:$G$2826, 5, FALSE))</f>
        <v>Transportation</v>
      </c>
      <c r="H1087" s="154" t="str">
        <f>IF(EXACT($F1087, ""), "", VLOOKUP($F1087, 'RAW EDITED All Years'!$A$2:$G$2826, 6, FALSE))</f>
        <v>Trucking</v>
      </c>
      <c r="I1087" s="154">
        <f>IF(EXACT($F1087, ""), "", VLOOKUP($F1087, 'RAW EDITED All Years'!$A$2:$G$2826, 7, FALSE))</f>
        <v>0</v>
      </c>
      <c r="J1087" s="110"/>
      <c r="K1087" s="110"/>
      <c r="L1087" s="63" t="s">
        <v>14275</v>
      </c>
      <c r="N1087" s="31">
        <f t="shared" si="36"/>
        <v>123000000001084</v>
      </c>
      <c r="O108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141000000000004::bigint); </v>
      </c>
      <c r="R1087" s="33"/>
    </row>
    <row r="1088" spans="1:18">
      <c r="A1088" s="23" t="str">
        <f>IF(COUNTIF( $D$4:$D$4953, $D1088 ) = 1, "", "Duplicated")</f>
        <v/>
      </c>
      <c r="B1088" s="22" t="s">
        <v>30640</v>
      </c>
      <c r="C1088" s="107">
        <v>141000000000004</v>
      </c>
      <c r="D1088" s="108" t="str">
        <f>IF(EXACT($C1088, ""), B1088, CONCATENATE(VLOOKUP($C1088, 'REF - InstitutionType'!$B$4:$E$103, 3, FALSE), IF(EXACT(VLOOKUP($C1088, 'REF - InstitutionType'!$B$4:$E$103, 3, FALSE), ""), "", " "), $B1088, "", VLOOKUP($C1088, 'REF - InstitutionType'!$B$4:$E$103, 4, FALSE), IF(EXACT($E1088, ""), "", " [a.k.a : "&amp;$E1088&amp;"]")))</f>
        <v>PT. Trans Electric</v>
      </c>
      <c r="E1088" s="109"/>
      <c r="F1088" s="63" t="s">
        <v>6257</v>
      </c>
      <c r="G1088" s="154" t="str">
        <f>IF(EXACT($F1088, ""), "", VLOOKUP($F1088, 'RAW EDITED All Years'!$A$2:$G$2826, 5, FALSE))</f>
        <v>Supplier</v>
      </c>
      <c r="H1088" s="154" t="str">
        <f>IF(EXACT($F1088, ""), "", VLOOKUP($F1088, 'RAW EDITED All Years'!$A$2:$G$2826, 6, FALSE))</f>
        <v>General</v>
      </c>
      <c r="I1088" s="154">
        <f>IF(EXACT($F1088, ""), "", VLOOKUP($F1088, 'RAW EDITED All Years'!$A$2:$G$2826, 7, FALSE))</f>
        <v>0</v>
      </c>
      <c r="J1088" s="110"/>
      <c r="K1088" s="110"/>
      <c r="L1088" s="63" t="s">
        <v>14275</v>
      </c>
      <c r="N1088" s="31">
        <f t="shared" si="36"/>
        <v>123000000001085</v>
      </c>
      <c r="O108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141000000000004::bigint); </v>
      </c>
      <c r="R1088" s="33"/>
    </row>
    <row r="1089" spans="1:18">
      <c r="A1089" s="23" t="str">
        <f>IF(COUNTIF( $D$4:$D$4953, $D1089 ) = 1, "", "Duplicated")</f>
        <v/>
      </c>
      <c r="B1089" s="22" t="s">
        <v>30643</v>
      </c>
      <c r="C1089" s="107">
        <v>141000000000004</v>
      </c>
      <c r="D1089" s="108" t="str">
        <f>IF(EXACT($C1089, ""), B1089, CONCATENATE(VLOOKUP($C1089, 'REF - InstitutionType'!$B$4:$E$103, 3, FALSE), IF(EXACT(VLOOKUP($C1089, 'REF - InstitutionType'!$B$4:$E$103, 3, FALSE), ""), "", " "), $B1089, "", VLOOKUP($C1089, 'REF - InstitutionType'!$B$4:$E$103, 4, FALSE), IF(EXACT($E1089, ""), "", " [a.k.a : "&amp;$E1089&amp;"]")))</f>
        <v>PT. Tri Mitra Elektrik</v>
      </c>
      <c r="E1089" s="109"/>
      <c r="F1089" s="63" t="s">
        <v>9769</v>
      </c>
      <c r="G1089" s="154" t="str">
        <f>IF(EXACT($F1089, ""), "", VLOOKUP($F1089, 'RAW EDITED All Years'!$A$2:$G$2826, 5, FALSE))</f>
        <v>Supplier</v>
      </c>
      <c r="H1089" s="154" t="str">
        <f>IF(EXACT($F1089, ""), "", VLOOKUP($F1089, 'RAW EDITED All Years'!$A$2:$G$2826, 6, FALSE))</f>
        <v>Transmisi</v>
      </c>
      <c r="I1089" s="154" t="str">
        <f>IF(EXACT($F1089, ""), "", VLOOKUP($F1089, 'RAW EDITED All Years'!$A$2:$G$2826, 7, FALSE))</f>
        <v>Supplier Konektor</v>
      </c>
      <c r="J1089" s="110"/>
      <c r="K1089" s="110"/>
      <c r="L1089" s="63" t="s">
        <v>14275</v>
      </c>
      <c r="N1089" s="31">
        <f t="shared" si="36"/>
        <v>123000000001086</v>
      </c>
      <c r="O108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141000000000004::bigint); </v>
      </c>
      <c r="R1089" s="33"/>
    </row>
    <row r="1090" spans="1:18">
      <c r="A1090" s="23" t="str">
        <f>IF(COUNTIF( $D$4:$D$4953, $D1090 ) = 1, "", "Duplicated")</f>
        <v/>
      </c>
      <c r="B1090" s="22" t="s">
        <v>30641</v>
      </c>
      <c r="C1090" s="107">
        <v>141000000000004</v>
      </c>
      <c r="D1090" s="108" t="str">
        <f>IF(EXACT($C1090, ""), B1090, CONCATENATE(VLOOKUP($C1090, 'REF - InstitutionType'!$B$4:$E$103, 3, FALSE), IF(EXACT(VLOOKUP($C1090, 'REF - InstitutionType'!$B$4:$E$103, 3, FALSE), ""), "", " "), $B1090, "", VLOOKUP($C1090, 'REF - InstitutionType'!$B$4:$E$103, 4, FALSE), IF(EXACT($E1090, ""), "", " [a.k.a : "&amp;$E1090&amp;"]")))</f>
        <v>PT. Upaya Reksatama Putra</v>
      </c>
      <c r="E1090" s="109"/>
      <c r="F1090" s="63" t="s">
        <v>9284</v>
      </c>
      <c r="G1090" s="154" t="str">
        <f>IF(EXACT($F1090, ""), "", VLOOKUP($F1090, 'RAW EDITED All Years'!$A$2:$G$2826, 5, FALSE))</f>
        <v>Supplier Others</v>
      </c>
      <c r="H1090" s="154" t="str">
        <f>IF(EXACT($F1090, ""), "", VLOOKUP($F1090, 'RAW EDITED All Years'!$A$2:$G$2826, 6, FALSE))</f>
        <v>General</v>
      </c>
      <c r="I1090" s="154" t="str">
        <f>IF(EXACT($F1090, ""), "", VLOOKUP($F1090, 'RAW EDITED All Years'!$A$2:$G$2826, 7, FALSE))</f>
        <v>Supplier APAR</v>
      </c>
      <c r="J1090" s="110"/>
      <c r="K1090" s="110"/>
      <c r="L1090" s="63" t="s">
        <v>14275</v>
      </c>
      <c r="N1090" s="31">
        <f t="shared" si="36"/>
        <v>123000000001087</v>
      </c>
      <c r="O109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141000000000004::bigint); </v>
      </c>
      <c r="R1090" s="33"/>
    </row>
    <row r="1091" spans="1:18">
      <c r="A1091" s="23" t="str">
        <f>IF(COUNTIF( $D$4:$D$4953, $D1091 ) = 1, "", "Duplicated")</f>
        <v/>
      </c>
      <c r="B1091" s="22" t="s">
        <v>30648</v>
      </c>
      <c r="C1091" s="107">
        <v>141000000000004</v>
      </c>
      <c r="D1091" s="108" t="str">
        <f>IF(EXACT($C1091, ""), B1091, CONCATENATE(VLOOKUP($C1091, 'REF - InstitutionType'!$B$4:$E$103, 3, FALSE), IF(EXACT(VLOOKUP($C1091, 'REF - InstitutionType'!$B$4:$E$103, 3, FALSE), ""), "", " "), $B1091, "", VLOOKUP($C1091, 'REF - InstitutionType'!$B$4:$E$103, 4, FALSE), IF(EXACT($E1091, ""), "", " [a.k.a : "&amp;$E1091&amp;"]")))</f>
        <v>PT. Wahana Hantaran Yantra [a.k.a : WHY Logistic]</v>
      </c>
      <c r="E1091" s="109" t="s">
        <v>30647</v>
      </c>
      <c r="F1091" s="63" t="s">
        <v>5691</v>
      </c>
      <c r="G1091" s="154" t="str">
        <f>IF(EXACT($F1091, ""), "", VLOOKUP($F1091, 'RAW EDITED All Years'!$A$2:$G$2826, 5, FALSE))</f>
        <v>Transportation</v>
      </c>
      <c r="H1091" s="154" t="str">
        <f>IF(EXACT($F1091, ""), "", VLOOKUP($F1091, 'RAW EDITED All Years'!$A$2:$G$2826, 6, FALSE))</f>
        <v>Trucking</v>
      </c>
      <c r="I1091" s="154" t="str">
        <f>IF(EXACT($F1091, ""), "", VLOOKUP($F1091, 'RAW EDITED All Years'!$A$2:$G$2826, 7, FALSE))</f>
        <v>Kandidat baru untuk jasa pengiriman. Reomendasi sebagai transporter Citramas. NPWP No02.633.017.6-014.000</v>
      </c>
      <c r="J1091" s="110"/>
      <c r="K1091" s="110"/>
      <c r="L1091" s="63" t="s">
        <v>14275</v>
      </c>
      <c r="N1091" s="31">
        <f t="shared" si="36"/>
        <v>123000000001088</v>
      </c>
      <c r="O109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141000000000004::bigint); </v>
      </c>
      <c r="R1091" s="33"/>
    </row>
    <row r="1092" spans="1:18">
      <c r="A1092" s="23" t="str">
        <f>IF(COUNTIF( $D$4:$D$4953, $D1092 ) = 1, "", "Duplicated")</f>
        <v/>
      </c>
      <c r="B1092" s="22" t="s">
        <v>30645</v>
      </c>
      <c r="C1092" s="107">
        <v>141000000000004</v>
      </c>
      <c r="D1092" s="108" t="str">
        <f>IF(EXACT($C1092, ""), B1092, CONCATENATE(VLOOKUP($C1092, 'REF - InstitutionType'!$B$4:$E$103, 3, FALSE), IF(EXACT(VLOOKUP($C1092, 'REF - InstitutionType'!$B$4:$E$103, 3, FALSE), ""), "", " "), $B1092, "", VLOOKUP($C1092, 'REF - InstitutionType'!$B$4:$E$103, 4, FALSE), IF(EXACT($E1092, ""), "", " [a.k.a : "&amp;$E1092&amp;"]")))</f>
        <v>PT. ABB Sakti Industri</v>
      </c>
      <c r="E1092" s="109"/>
      <c r="F1092" s="63" t="s">
        <v>4735</v>
      </c>
      <c r="G1092" s="154" t="str">
        <f>IF(EXACT($F1092, ""), "", VLOOKUP($F1092, 'RAW EDITED All Years'!$A$2:$G$2826, 5, FALSE))</f>
        <v>Manufactur</v>
      </c>
      <c r="H1092" s="154" t="str">
        <f>IF(EXACT($F1092, ""), "", VLOOKUP($F1092, 'RAW EDITED All Years'!$A$2:$G$2826, 6, FALSE))</f>
        <v>Panel Maker</v>
      </c>
      <c r="I1092" s="154" t="str">
        <f>IF(EXACT($F1092, ""), "", VLOOKUP($F1092, 'RAW EDITED All Years'!$A$2:$G$2826, 7, FALSE))</f>
        <v>Pass Without Comment</v>
      </c>
      <c r="J1092" s="110"/>
      <c r="K1092" s="110"/>
      <c r="L1092" s="63" t="s">
        <v>14275</v>
      </c>
      <c r="N1092" s="31">
        <f t="shared" si="36"/>
        <v>123000000001089</v>
      </c>
      <c r="O109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141000000000004::bigint); </v>
      </c>
      <c r="R1092" s="33"/>
    </row>
    <row r="1093" spans="1:18">
      <c r="A1093" s="23" t="str">
        <f>IF(COUNTIF( $D$4:$D$4953, $D1093 ) = 1, "", "Duplicated")</f>
        <v/>
      </c>
      <c r="B1093" s="22" t="s">
        <v>30646</v>
      </c>
      <c r="C1093" s="107">
        <v>141000000000004</v>
      </c>
      <c r="D1093" s="108" t="str">
        <f>IF(EXACT($C1093, ""), B1093, CONCATENATE(VLOOKUP($C1093, 'REF - InstitutionType'!$B$4:$E$103, 3, FALSE), IF(EXACT(VLOOKUP($C1093, 'REF - InstitutionType'!$B$4:$E$103, 3, FALSE), ""), "", " "), $B1093, "", VLOOKUP($C1093, 'REF - InstitutionType'!$B$4:$E$103, 4, FALSE), IF(EXACT($E1093, ""), "", " [a.k.a : "&amp;$E1093&amp;"]")))</f>
        <v>PT. Abdi Pertiwi Persada</v>
      </c>
      <c r="E1093" s="109"/>
      <c r="F1093" s="63" t="s">
        <v>6103</v>
      </c>
      <c r="G1093" s="154" t="str">
        <f>IF(EXACT($F1093, ""), "", VLOOKUP($F1093, 'RAW EDITED All Years'!$A$2:$G$2826, 5, FALSE))</f>
        <v>Supplier Material ME</v>
      </c>
      <c r="H1093" s="154" t="str">
        <f>IF(EXACT($F1093, ""), "", VLOOKUP($F1093, 'RAW EDITED All Years'!$A$2:$G$2826, 6, FALSE))</f>
        <v>Overhead</v>
      </c>
      <c r="I1093" s="154" t="str">
        <f>IF(EXACT($F1093, ""), "", VLOOKUP($F1093, 'RAW EDITED All Years'!$A$2:$G$2826, 7, FALSE))</f>
        <v>Distributor lighting Phillips. Provider untuk pengadaan Lampu TL2x36W Project Mampang. NPWP 03.133.605.0-063.000</v>
      </c>
      <c r="J1093" s="110"/>
      <c r="K1093" s="110"/>
      <c r="L1093" s="63" t="s">
        <v>14275</v>
      </c>
      <c r="N1093" s="31">
        <f t="shared" si="36"/>
        <v>123000000001090</v>
      </c>
      <c r="O109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141000000000004::bigint); </v>
      </c>
      <c r="R1093" s="33"/>
    </row>
    <row r="1094" spans="1:18">
      <c r="A1094" s="23" t="str">
        <f>IF(COUNTIF( $D$4:$D$4953, $D1094 ) = 1, "", "Duplicated")</f>
        <v/>
      </c>
      <c r="B1094" s="22" t="s">
        <v>30652</v>
      </c>
      <c r="C1094" s="107">
        <v>141000000000004</v>
      </c>
      <c r="D1094" s="108" t="str">
        <f>IF(EXACT($C1094, ""), B1094, CONCATENATE(VLOOKUP($C1094, 'REF - InstitutionType'!$B$4:$E$103, 3, FALSE), IF(EXACT(VLOOKUP($C1094, 'REF - InstitutionType'!$B$4:$E$103, 3, FALSE), ""), "", " "), $B1094, "", VLOOKUP($C1094, 'REF - InstitutionType'!$B$4:$E$103, 4, FALSE), IF(EXACT($E1094, ""), "", " [a.k.a : "&amp;$E1094&amp;"]")))</f>
        <v>PT. Abetama Sempurna</v>
      </c>
      <c r="E1094" s="109"/>
      <c r="F1094" s="63" t="s">
        <v>4723</v>
      </c>
      <c r="G1094" s="154" t="str">
        <f>IF(EXACT($F1094, ""), "", VLOOKUP($F1094, 'RAW EDITED All Years'!$A$2:$G$2826, 5, FALSE))</f>
        <v>Distributor</v>
      </c>
      <c r="H1094" s="154" t="str">
        <f>IF(EXACT($F1094, ""), "", VLOOKUP($F1094, 'RAW EDITED All Years'!$A$2:$G$2826, 6, FALSE))</f>
        <v>Alat elektrical</v>
      </c>
      <c r="I1094" s="154" t="str">
        <f>IF(EXACT($F1094, ""), "", VLOOKUP($F1094, 'RAW EDITED All Years'!$A$2:$G$2826, 7, FALSE))</f>
        <v>Pass Without Comment</v>
      </c>
      <c r="J1094" s="110"/>
      <c r="K1094" s="110"/>
      <c r="L1094" s="63" t="s">
        <v>14275</v>
      </c>
      <c r="N1094" s="31">
        <f t="shared" si="36"/>
        <v>123000000001091</v>
      </c>
      <c r="O109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141000000000004::bigint); </v>
      </c>
      <c r="R1094" s="33"/>
    </row>
    <row r="1095" spans="1:18">
      <c r="A1095" s="23" t="str">
        <f>IF(COUNTIF( $D$4:$D$4953, $D1095 ) = 1, "", "Duplicated")</f>
        <v/>
      </c>
      <c r="B1095" s="22" t="s">
        <v>30654</v>
      </c>
      <c r="C1095" s="107">
        <v>141000000000004</v>
      </c>
      <c r="D1095" s="108" t="str">
        <f>IF(EXACT($C1095, ""), B1095, CONCATENATE(VLOOKUP($C1095, 'REF - InstitutionType'!$B$4:$E$103, 3, FALSE), IF(EXACT(VLOOKUP($C1095, 'REF - InstitutionType'!$B$4:$E$103, 3, FALSE), ""), "", " "), $B1095, "", VLOOKUP($C1095, 'REF - InstitutionType'!$B$4:$E$103, 4, FALSE), IF(EXACT($E1095, ""), "", " [a.k.a : "&amp;$E1095&amp;"]")))</f>
        <v>PT. Adhigana Perkasa Mandiri</v>
      </c>
      <c r="E1095" s="109"/>
      <c r="F1095" s="63" t="s">
        <v>18334</v>
      </c>
      <c r="G1095" s="154" t="str">
        <f>IF(EXACT($F1095, ""), "", VLOOKUP($F1095, 'RAW EDITED All Years'!$A$2:$G$2826, 5, FALSE))</f>
        <v>Supplier Others</v>
      </c>
      <c r="H1095" s="154" t="str">
        <f>IF(EXACT($F1095, ""), "", VLOOKUP($F1095, 'RAW EDITED All Years'!$A$2:$G$2826, 6, FALSE))</f>
        <v>Alat elektrical</v>
      </c>
      <c r="I1095" s="154" t="str">
        <f>IF(EXACT($F1095, ""), "", VLOOKUP($F1095, 'RAW EDITED All Years'!$A$2:$G$2826, 7, FALSE))</f>
        <v>Supplier Gas Detector</v>
      </c>
      <c r="J1095" s="110"/>
      <c r="K1095" s="110"/>
      <c r="L1095" s="63" t="s">
        <v>14275</v>
      </c>
      <c r="N1095" s="31">
        <f t="shared" si="36"/>
        <v>123000000001092</v>
      </c>
      <c r="O109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141000000000004::bigint); </v>
      </c>
      <c r="R1095" s="33"/>
    </row>
    <row r="1096" spans="1:18">
      <c r="A1096" s="23" t="str">
        <f>IF(COUNTIF( $D$4:$D$4953, $D1096 ) = 1, "", "Duplicated")</f>
        <v/>
      </c>
      <c r="B1096" s="22" t="s">
        <v>30655</v>
      </c>
      <c r="C1096" s="107">
        <v>141000000000004</v>
      </c>
      <c r="D1096" s="108" t="str">
        <f>IF(EXACT($C1096, ""), B1096, CONCATENATE(VLOOKUP($C1096, 'REF - InstitutionType'!$B$4:$E$103, 3, FALSE), IF(EXACT(VLOOKUP($C1096, 'REF - InstitutionType'!$B$4:$E$103, 3, FALSE), ""), "", " "), $B1096, "", VLOOKUP($C1096, 'REF - InstitutionType'!$B$4:$E$103, 4, FALSE), IF(EXACT($E1096, ""), "", " [a.k.a : "&amp;$E1096&amp;"]")))</f>
        <v>PT. Adikita Cipta Sarana</v>
      </c>
      <c r="E1096" s="109"/>
      <c r="F1096" s="63" t="s">
        <v>7647</v>
      </c>
      <c r="G1096" s="154" t="str">
        <f>IF(EXACT($F1096, ""), "", VLOOKUP($F1096, 'RAW EDITED All Years'!$A$2:$G$2826, 5, FALSE))</f>
        <v>Supplier Others</v>
      </c>
      <c r="H1096" s="154" t="str">
        <f>IF(EXACT($F1096, ""), "", VLOOKUP($F1096, 'RAW EDITED All Years'!$A$2:$G$2826, 6, FALSE))</f>
        <v>Transmisi</v>
      </c>
      <c r="I1096" s="154">
        <f>IF(EXACT($F1096, ""), "", VLOOKUP($F1096, 'RAW EDITED All Years'!$A$2:$G$2826, 7, FALSE))</f>
        <v>0</v>
      </c>
      <c r="J1096" s="110"/>
      <c r="K1096" s="110"/>
      <c r="L1096" s="63" t="s">
        <v>14275</v>
      </c>
      <c r="N1096" s="31">
        <f t="shared" ref="N1096:N1159" si="38" xml:space="preserve"> N1095 + IF(EXACT(O1096, ""), 0, 1)</f>
        <v>123000000001093</v>
      </c>
      <c r="O1096" s="32" t="str">
        <f t="shared" ref="O1096:O1159" si="39">CONCATENATE("PERFORM ""SchData-OLTP-Master"".""Func_TblInstitution_SET""(varSystemLoginSession::bigint, null::bigint, null::varchar, null::timestamptz, null::timestamptz, null::varchar, varInstitutionBranchID::bigint, varBaseCurrencyID::bigint, '", B1096, "'::varchar, ", IF(EXACT(C1096, ""), "null", C1096),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141000000000004::bigint); </v>
      </c>
      <c r="R1096" s="33"/>
    </row>
    <row r="1097" spans="1:18">
      <c r="A1097" s="23" t="str">
        <f>IF(COUNTIF( $D$4:$D$4953, $D1097 ) = 1, "", "Duplicated")</f>
        <v/>
      </c>
      <c r="B1097" s="22" t="s">
        <v>30675</v>
      </c>
      <c r="C1097" s="107">
        <v>141000000000004</v>
      </c>
      <c r="D1097" s="108" t="str">
        <f>IF(EXACT($C1097, ""), B1097, CONCATENATE(VLOOKUP($C1097, 'REF - InstitutionType'!$B$4:$E$103, 3, FALSE), IF(EXACT(VLOOKUP($C1097, 'REF - InstitutionType'!$B$4:$E$103, 3, FALSE), ""), "", " "), $B1097, "", VLOOKUP($C1097, 'REF - InstitutionType'!$B$4:$E$103, 4, FALSE), IF(EXACT($E1097, ""), "", " [a.k.a : "&amp;$E1097&amp;"]")))</f>
        <v>PT. Analisa Media [a.k.a : Harian Analisa Medan]</v>
      </c>
      <c r="E1097" s="109" t="s">
        <v>30674</v>
      </c>
      <c r="F1097" s="63" t="s">
        <v>6264</v>
      </c>
      <c r="G1097" s="154" t="str">
        <f>IF(EXACT($F1097, ""), "", VLOOKUP($F1097, 'RAW EDITED All Years'!$A$2:$G$2826, 5, FALSE))</f>
        <v>Advertising</v>
      </c>
      <c r="H1097" s="154" t="str">
        <f>IF(EXACT($F1097, ""), "", VLOOKUP($F1097, 'RAW EDITED All Years'!$A$2:$G$2826, 6, FALSE))</f>
        <v>Overhead</v>
      </c>
      <c r="I1097" s="154" t="str">
        <f>IF(EXACT($F1097, ""), "", VLOOKUP($F1097, 'RAW EDITED All Years'!$A$2:$G$2826, 7, FALSE))</f>
        <v>Pasang iklan Job Medan, Harian Analisa</v>
      </c>
      <c r="J1097" s="110"/>
      <c r="K1097" s="110"/>
      <c r="L1097" s="63" t="s">
        <v>14275</v>
      </c>
      <c r="N1097" s="31">
        <f t="shared" si="38"/>
        <v>123000000001094</v>
      </c>
      <c r="O109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141000000000004::bigint); </v>
      </c>
      <c r="R1097" s="33"/>
    </row>
    <row r="1098" spans="1:18">
      <c r="A1098" s="23" t="str">
        <f>IF(COUNTIF( $D$4:$D$4953, $D1098 ) = 1, "", "Duplicated")</f>
        <v/>
      </c>
      <c r="B1098" s="22" t="s">
        <v>30658</v>
      </c>
      <c r="C1098" s="107">
        <v>141000000000004</v>
      </c>
      <c r="D1098" s="108" t="str">
        <f>IF(EXACT($C1098, ""), B1098, CONCATENATE(VLOOKUP($C1098, 'REF - InstitutionType'!$B$4:$E$103, 3, FALSE), IF(EXACT(VLOOKUP($C1098, 'REF - InstitutionType'!$B$4:$E$103, 3, FALSE), ""), "", " "), $B1098, "", VLOOKUP($C1098, 'REF - InstitutionType'!$B$4:$E$103, 4, FALSE), IF(EXACT($E1098, ""), "", " [a.k.a : "&amp;$E1098&amp;"]")))</f>
        <v>PT. Andalan Mutu Energi</v>
      </c>
      <c r="E1098" s="109"/>
      <c r="F1098" s="63" t="s">
        <v>18335</v>
      </c>
      <c r="G1098" s="154" t="str">
        <f>IF(EXACT($F1098, ""), "", VLOOKUP($F1098, 'RAW EDITED All Years'!$A$2:$G$2826, 5, FALSE))</f>
        <v>SLO</v>
      </c>
      <c r="H1098" s="154" t="str">
        <f>IF(EXACT($F1098, ""), "", VLOOKUP($F1098, 'RAW EDITED All Years'!$A$2:$G$2826, 6, FALSE))</f>
        <v>SLO</v>
      </c>
      <c r="I1098" s="154" t="str">
        <f>IF(EXACT($F1098, ""), "", VLOOKUP($F1098, 'RAW EDITED All Years'!$A$2:$G$2826, 7, FALSE))</f>
        <v xml:space="preserve">Jasa Sertifikasi Penerbitan Sertifikat Layak Operasi </v>
      </c>
      <c r="J1098" s="110"/>
      <c r="K1098" s="110"/>
      <c r="L1098" s="63" t="s">
        <v>14275</v>
      </c>
      <c r="N1098" s="31">
        <f t="shared" si="38"/>
        <v>123000000001095</v>
      </c>
      <c r="O109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141000000000004::bigint); </v>
      </c>
      <c r="R1098" s="33"/>
    </row>
    <row r="1099" spans="1:18">
      <c r="A1099" s="23" t="str">
        <f>IF(COUNTIF( $D$4:$D$4953, $D1099 ) = 1, "", "Duplicated")</f>
        <v/>
      </c>
      <c r="B1099" s="22" t="s">
        <v>30659</v>
      </c>
      <c r="C1099" s="107">
        <v>141000000000004</v>
      </c>
      <c r="D1099" s="108" t="str">
        <f>IF(EXACT($C1099, ""), B1099, CONCATENATE(VLOOKUP($C1099, 'REF - InstitutionType'!$B$4:$E$103, 3, FALSE), IF(EXACT(VLOOKUP($C1099, 'REF - InstitutionType'!$B$4:$E$103, 3, FALSE), ""), "", " "), $B1099, "", VLOOKUP($C1099, 'REF - InstitutionType'!$B$4:$E$103, 4, FALSE), IF(EXACT($E1099, ""), "", " [a.k.a : "&amp;$E1099&amp;"]")))</f>
        <v>PT. Andika Jana Bhumi Sejahtera</v>
      </c>
      <c r="E1099" s="109"/>
      <c r="F1099" s="63" t="s">
        <v>9095</v>
      </c>
      <c r="G1099" s="154" t="str">
        <f>IF(EXACT($F1099, ""), "", VLOOKUP($F1099, 'RAW EDITED All Years'!$A$2:$G$2826, 5, FALSE))</f>
        <v>Supplier</v>
      </c>
      <c r="H1099" s="154" t="str">
        <f>IF(EXACT($F1099, ""), "", VLOOKUP($F1099, 'RAW EDITED All Years'!$A$2:$G$2826, 6, FALSE))</f>
        <v>General</v>
      </c>
      <c r="I1099" s="154" t="str">
        <f>IF(EXACT($F1099, ""), "", VLOOKUP($F1099, 'RAW EDITED All Years'!$A$2:$G$2826, 7, FALSE))</f>
        <v xml:space="preserve">supplier baut mur </v>
      </c>
      <c r="J1099" s="110"/>
      <c r="K1099" s="110"/>
      <c r="L1099" s="63" t="s">
        <v>14275</v>
      </c>
      <c r="N1099" s="31">
        <f t="shared" si="38"/>
        <v>123000000001096</v>
      </c>
      <c r="O109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141000000000004::bigint); </v>
      </c>
      <c r="R1099" s="33"/>
    </row>
    <row r="1100" spans="1:18">
      <c r="A1100" s="23" t="str">
        <f>IF(COUNTIF( $D$4:$D$4953, $D1100 ) = 1, "", "Duplicated")</f>
        <v/>
      </c>
      <c r="B1100" s="22" t="s">
        <v>30660</v>
      </c>
      <c r="C1100" s="107">
        <v>141000000000004</v>
      </c>
      <c r="D1100" s="108" t="str">
        <f>IF(EXACT($C1100, ""), B1100, CONCATENATE(VLOOKUP($C1100, 'REF - InstitutionType'!$B$4:$E$103, 3, FALSE), IF(EXACT(VLOOKUP($C1100, 'REF - InstitutionType'!$B$4:$E$103, 3, FALSE), ""), "", " "), $B1100, "", VLOOKUP($C1100, 'REF - InstitutionType'!$B$4:$E$103, 4, FALSE), IF(EXACT($E1100, ""), "", " [a.k.a : "&amp;$E1100&amp;"]")))</f>
        <v>PT. Anugrah Sukses Marine</v>
      </c>
      <c r="E1100" s="109"/>
      <c r="F1100" s="63" t="s">
        <v>18336</v>
      </c>
      <c r="G1100" s="154" t="str">
        <f>IF(EXACT($F1100, ""), "", VLOOKUP($F1100, 'RAW EDITED All Years'!$A$2:$G$2826, 5, FALSE))</f>
        <v>Supplier</v>
      </c>
      <c r="H1100" s="154" t="str">
        <f>IF(EXACT($F1100, ""), "", VLOOKUP($F1100, 'RAW EDITED All Years'!$A$2:$G$2826, 6, FALSE))</f>
        <v>Wire Rope</v>
      </c>
      <c r="I1100" s="154" t="str">
        <f>IF(EXACT($F1100, ""), "", VLOOKUP($F1100, 'RAW EDITED All Years'!$A$2:$G$2826, 7, FALSE))</f>
        <v>Supplier Wire Rope Merk Crosby, Kiswire, China</v>
      </c>
      <c r="J1100" s="110"/>
      <c r="K1100" s="110"/>
      <c r="L1100" s="63" t="s">
        <v>14275</v>
      </c>
      <c r="N1100" s="31">
        <f t="shared" si="38"/>
        <v>123000000001097</v>
      </c>
      <c r="O110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141000000000004::bigint); </v>
      </c>
      <c r="R1100" s="33"/>
    </row>
    <row r="1101" spans="1:18">
      <c r="A1101" s="23" t="str">
        <f>IF(COUNTIF( $D$4:$D$4953, $D1101 ) = 1, "", "Duplicated")</f>
        <v/>
      </c>
      <c r="B1101" s="22" t="s">
        <v>30661</v>
      </c>
      <c r="C1101" s="107">
        <v>141000000000004</v>
      </c>
      <c r="D1101" s="108" t="str">
        <f>IF(EXACT($C1101, ""), B1101, CONCATENATE(VLOOKUP($C1101, 'REF - InstitutionType'!$B$4:$E$103, 3, FALSE), IF(EXACT(VLOOKUP($C1101, 'REF - InstitutionType'!$B$4:$E$103, 3, FALSE), ""), "", " "), $B1101, "", VLOOKUP($C1101, 'REF - InstitutionType'!$B$4:$E$103, 4, FALSE), IF(EXACT($E1101, ""), "", " [a.k.a : "&amp;$E1101&amp;"]")))</f>
        <v>PT. Arjuna Wiwaha Persada</v>
      </c>
      <c r="E1101" s="109"/>
      <c r="F1101" s="63" t="s">
        <v>18337</v>
      </c>
      <c r="G1101" s="154" t="str">
        <f>IF(EXACT($F1101, ""), "", VLOOKUP($F1101, 'RAW EDITED All Years'!$A$2:$G$2826, 5, FALSE))</f>
        <v>Transportation</v>
      </c>
      <c r="H1101" s="154" t="str">
        <f>IF(EXACT($F1101, ""), "", VLOOKUP($F1101, 'RAW EDITED All Years'!$A$2:$G$2826, 6, FALSE))</f>
        <v>Trucking</v>
      </c>
      <c r="I1101" s="154" t="str">
        <f>IF(EXACT($F1101, ""), "", VLOOKUP($F1101, 'RAW EDITED All Years'!$A$2:$G$2826, 7, FALSE))</f>
        <v>Untuk pengiriman material project Jambi</v>
      </c>
      <c r="J1101" s="110"/>
      <c r="K1101" s="110"/>
      <c r="L1101" s="63" t="s">
        <v>14275</v>
      </c>
      <c r="N1101" s="31">
        <f t="shared" si="38"/>
        <v>123000000001098</v>
      </c>
      <c r="O110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141000000000004::bigint); </v>
      </c>
      <c r="R1101" s="33"/>
    </row>
    <row r="1102" spans="1:18">
      <c r="A1102" s="23" t="str">
        <f>IF(COUNTIF( $D$4:$D$4953, $D1102 ) = 1, "", "Duplicated")</f>
        <v/>
      </c>
      <c r="B1102" s="22" t="s">
        <v>30662</v>
      </c>
      <c r="C1102" s="107">
        <v>141000000000004</v>
      </c>
      <c r="D1102" s="108" t="str">
        <f>IF(EXACT($C1102, ""), B1102, CONCATENATE(VLOOKUP($C1102, 'REF - InstitutionType'!$B$4:$E$103, 3, FALSE), IF(EXACT(VLOOKUP($C1102, 'REF - InstitutionType'!$B$4:$E$103, 3, FALSE), ""), "", " "), $B1102, "", VLOOKUP($C1102, 'REF - InstitutionType'!$B$4:$E$103, 4, FALSE), IF(EXACT($E1102, ""), "", " [a.k.a : "&amp;$E1102&amp;"]")))</f>
        <v>PT. Arkananta Albani</v>
      </c>
      <c r="E1102" s="109"/>
      <c r="F1102" s="63" t="s">
        <v>4183</v>
      </c>
      <c r="G1102" s="154" t="str">
        <f>IF(EXACT($F1102, ""), "", VLOOKUP($F1102, 'RAW EDITED All Years'!$A$2:$G$2826, 5, FALSE))</f>
        <v>Supplier Material Civil</v>
      </c>
      <c r="H1102" s="154">
        <f>IF(EXACT($F1102, ""), "", VLOOKUP($F1102, 'RAW EDITED All Years'!$A$2:$G$2826, 6, FALSE))</f>
        <v>0</v>
      </c>
      <c r="I1102" s="154" t="str">
        <f>IF(EXACT($F1102, ""), "", VLOOKUP($F1102, 'RAW EDITED All Years'!$A$2:$G$2826, 7, FALSE))</f>
        <v>Pass Without Comment</v>
      </c>
      <c r="J1102" s="110"/>
      <c r="K1102" s="110"/>
      <c r="L1102" s="63" t="s">
        <v>14275</v>
      </c>
      <c r="N1102" s="31">
        <f t="shared" si="38"/>
        <v>123000000001099</v>
      </c>
      <c r="O110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141000000000004::bigint); </v>
      </c>
      <c r="R1102" s="33"/>
    </row>
    <row r="1103" spans="1:18">
      <c r="A1103" s="23" t="str">
        <f>IF(COUNTIF( $D$4:$D$4953, $D1103 ) = 1, "", "Duplicated")</f>
        <v/>
      </c>
      <c r="B1103" s="22" t="s">
        <v>30663</v>
      </c>
      <c r="C1103" s="107">
        <v>141000000000004</v>
      </c>
      <c r="D1103" s="108" t="str">
        <f>IF(EXACT($C1103, ""), B1103, CONCATENATE(VLOOKUP($C1103, 'REF - InstitutionType'!$B$4:$E$103, 3, FALSE), IF(EXACT(VLOOKUP($C1103, 'REF - InstitutionType'!$B$4:$E$103, 3, FALSE), ""), "", " "), $B1103, "", VLOOKUP($C1103, 'REF - InstitutionType'!$B$4:$E$103, 4, FALSE), IF(EXACT($E1103, ""), "", " [a.k.a : "&amp;$E1103&amp;"]")))</f>
        <v>PT. Arkanindoplast Utama</v>
      </c>
      <c r="E1103" s="109"/>
      <c r="F1103" s="63" t="s">
        <v>5807</v>
      </c>
      <c r="G1103" s="154" t="str">
        <f>IF(EXACT($F1103, ""), "", VLOOKUP($F1103, 'RAW EDITED All Years'!$A$2:$G$2826, 5, FALSE))</f>
        <v>Manufactur</v>
      </c>
      <c r="H1103" s="154" t="str">
        <f>IF(EXACT($F1103, ""), "", VLOOKUP($F1103, 'RAW EDITED All Years'!$A$2:$G$2826, 6, FALSE))</f>
        <v>Pipa</v>
      </c>
      <c r="I1103" s="154">
        <f>IF(EXACT($F1103, ""), "", VLOOKUP($F1103, 'RAW EDITED All Years'!$A$2:$G$2826, 7, FALSE))</f>
        <v>0</v>
      </c>
      <c r="J1103" s="110"/>
      <c r="K1103" s="110"/>
      <c r="L1103" s="63" t="s">
        <v>14275</v>
      </c>
      <c r="N1103" s="31">
        <f t="shared" si="38"/>
        <v>123000000001100</v>
      </c>
      <c r="O110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141000000000004::bigint); </v>
      </c>
      <c r="R1103" s="33"/>
    </row>
    <row r="1104" spans="1:18">
      <c r="A1104" s="23" t="str">
        <f>IF(COUNTIF( $D$4:$D$4953, $D1104 ) = 1, "", "Duplicated")</f>
        <v/>
      </c>
      <c r="B1104" s="22" t="s">
        <v>30664</v>
      </c>
      <c r="C1104" s="107">
        <v>141000000000004</v>
      </c>
      <c r="D1104" s="108" t="str">
        <f>IF(EXACT($C1104, ""), B1104, CONCATENATE(VLOOKUP($C1104, 'REF - InstitutionType'!$B$4:$E$103, 3, FALSE), IF(EXACT(VLOOKUP($C1104, 'REF - InstitutionType'!$B$4:$E$103, 3, FALSE), ""), "", " "), $B1104, "", VLOOKUP($C1104, 'REF - InstitutionType'!$B$4:$E$103, 4, FALSE), IF(EXACT($E1104, ""), "", " [a.k.a : "&amp;$E1104&amp;"]")))</f>
        <v>PT. Arta Amarta Indonesia</v>
      </c>
      <c r="E1104" s="109"/>
      <c r="F1104" s="63" t="s">
        <v>18338</v>
      </c>
      <c r="G1104" s="154" t="str">
        <f>IF(EXACT($F1104, ""), "", VLOOKUP($F1104, 'RAW EDITED All Years'!$A$2:$G$2826, 5, FALSE))</f>
        <v>Supplier Others</v>
      </c>
      <c r="H1104" s="154" t="str">
        <f>IF(EXACT($F1104, ""), "", VLOOKUP($F1104, 'RAW EDITED All Years'!$A$2:$G$2826, 6, FALSE))</f>
        <v>Komputer &amp; Server</v>
      </c>
      <c r="I1104" s="154">
        <f>IF(EXACT($F1104, ""), "", VLOOKUP($F1104, 'RAW EDITED All Years'!$A$2:$G$2826, 7, FALSE))</f>
        <v>0</v>
      </c>
      <c r="J1104" s="110"/>
      <c r="K1104" s="110"/>
      <c r="L1104" s="63" t="s">
        <v>14275</v>
      </c>
      <c r="N1104" s="31">
        <f t="shared" si="38"/>
        <v>123000000001101</v>
      </c>
      <c r="O110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141000000000004::bigint); </v>
      </c>
      <c r="R1104" s="33"/>
    </row>
    <row r="1105" spans="1:18">
      <c r="A1105" s="23" t="str">
        <f>IF(COUNTIF( $D$4:$D$4953, $D1105 ) = 1, "", "Duplicated")</f>
        <v/>
      </c>
      <c r="B1105" s="22" t="s">
        <v>30665</v>
      </c>
      <c r="C1105" s="107">
        <v>141000000000004</v>
      </c>
      <c r="D1105" s="108" t="str">
        <f>IF(EXACT($C1105, ""), B1105, CONCATENATE(VLOOKUP($C1105, 'REF - InstitutionType'!$B$4:$E$103, 3, FALSE), IF(EXACT(VLOOKUP($C1105, 'REF - InstitutionType'!$B$4:$E$103, 3, FALSE), ""), "", " "), $B1105, "", VLOOKUP($C1105, 'REF - InstitutionType'!$B$4:$E$103, 4, FALSE), IF(EXACT($E1105, ""), "", " [a.k.a : "&amp;$E1105&amp;"]")))</f>
        <v>PT. Asarengga Mandiri Perkasa</v>
      </c>
      <c r="E1105" s="109"/>
      <c r="F1105" s="63" t="s">
        <v>18339</v>
      </c>
      <c r="G1105" s="154" t="str">
        <f>IF(EXACT($F1105, ""), "", VLOOKUP($F1105, 'RAW EDITED All Years'!$A$2:$G$2826, 5, FALSE))</f>
        <v>Workshop</v>
      </c>
      <c r="H1105" s="154" t="str">
        <f>IF(EXACT($F1105, ""), "", VLOOKUP($F1105, 'RAW EDITED All Years'!$A$2:$G$2826, 6, FALSE))</f>
        <v>Fabrikator Tower</v>
      </c>
      <c r="I1105" s="154" t="str">
        <f>IF(EXACT($F1105, ""), "", VLOOKUP($F1105, 'RAW EDITED All Years'!$A$2:$G$2826, 7, FALSE))</f>
        <v>Fabrikator dan supplier pipa, besi dan plat</v>
      </c>
      <c r="J1105" s="110"/>
      <c r="K1105" s="110"/>
      <c r="L1105" s="63" t="s">
        <v>14275</v>
      </c>
      <c r="N1105" s="31">
        <f t="shared" si="38"/>
        <v>123000000001102</v>
      </c>
      <c r="O110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141000000000004::bigint); </v>
      </c>
      <c r="R1105" s="33"/>
    </row>
    <row r="1106" spans="1:18">
      <c r="A1106" s="23" t="str">
        <f>IF(COUNTIF( $D$4:$D$4953, $D1106 ) = 1, "", "Duplicated")</f>
        <v/>
      </c>
      <c r="B1106" s="22" t="s">
        <v>30666</v>
      </c>
      <c r="C1106" s="107">
        <v>141000000000005</v>
      </c>
      <c r="D1106" s="108" t="str">
        <f>IF(EXACT($C1106, ""), B1106, CONCATENATE(VLOOKUP($C1106, 'REF - InstitutionType'!$B$4:$E$103, 3, FALSE), IF(EXACT(VLOOKUP($C1106, 'REF - InstitutionType'!$B$4:$E$103, 3, FALSE), ""), "", " "), $B1106, "", VLOOKUP($C1106, 'REF - InstitutionType'!$B$4:$E$103, 4, FALSE), IF(EXACT($E1106, ""), "", " [a.k.a : "&amp;$E1106&amp;"]")))</f>
        <v>PT. Astra International, Tbk</v>
      </c>
      <c r="E1106" s="109"/>
      <c r="F1106" s="63" t="s">
        <v>18340</v>
      </c>
      <c r="G1106" s="154" t="str">
        <f>IF(EXACT($F1106, ""), "", VLOOKUP($F1106, 'RAW EDITED All Years'!$A$2:$G$2826, 5, FALSE))</f>
        <v>Manufactur</v>
      </c>
      <c r="H1106" s="154" t="str">
        <f>IF(EXACT($F1106, ""), "", VLOOKUP($F1106, 'RAW EDITED All Years'!$A$2:$G$2826, 6, FALSE))</f>
        <v>mobil</v>
      </c>
      <c r="I1106" s="154" t="str">
        <f>IF(EXACT($F1106, ""), "", VLOOKUP($F1106, 'RAW EDITED All Years'!$A$2:$G$2826, 7, FALSE))</f>
        <v>Pabrikan Mobil Astra</v>
      </c>
      <c r="J1106" s="110"/>
      <c r="K1106" s="110"/>
      <c r="L1106" s="63" t="s">
        <v>14275</v>
      </c>
      <c r="N1106" s="31">
        <f t="shared" si="38"/>
        <v>123000000001103</v>
      </c>
      <c r="O110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141000000000005::bigint); </v>
      </c>
      <c r="R1106" s="33"/>
    </row>
    <row r="1107" spans="1:18">
      <c r="A1107" s="23" t="str">
        <f>IF(COUNTIF( $D$4:$D$4953, $D1107 ) = 1, "", "Duplicated")</f>
        <v/>
      </c>
      <c r="B1107" s="22" t="s">
        <v>30668</v>
      </c>
      <c r="C1107" s="107">
        <v>141000000000004</v>
      </c>
      <c r="D1107" s="108" t="str">
        <f>IF(EXACT($C1107, ""), B1107, CONCATENATE(VLOOKUP($C1107, 'REF - InstitutionType'!$B$4:$E$103, 3, FALSE), IF(EXACT(VLOOKUP($C1107, 'REF - InstitutionType'!$B$4:$E$103, 3, FALSE), ""), "", " "), $B1107, "", VLOOKUP($C1107, 'REF - InstitutionType'!$B$4:$E$103, 4, FALSE), IF(EXACT($E1107, ""), "", " [a.k.a : "&amp;$E1107&amp;"]")))</f>
        <v>PT. Asuransi Astra Buana</v>
      </c>
      <c r="E1107" s="109"/>
      <c r="F1107" s="63" t="s">
        <v>8446</v>
      </c>
      <c r="G1107" s="154" t="str">
        <f>IF(EXACT($F1107, ""), "", VLOOKUP($F1107, 'RAW EDITED All Years'!$A$2:$G$2826, 5, FALSE))</f>
        <v>Insurance Consultant, Guarante</v>
      </c>
      <c r="H1107" s="154" t="str">
        <f>IF(EXACT($F1107, ""), "", VLOOKUP($F1107, 'RAW EDITED All Years'!$A$2:$G$2826, 6, FALSE))</f>
        <v>General</v>
      </c>
      <c r="I1107" s="154">
        <f>IF(EXACT($F1107, ""), "", VLOOKUP($F1107, 'RAW EDITED All Years'!$A$2:$G$2826, 7, FALSE))</f>
        <v>0</v>
      </c>
      <c r="J1107" s="110"/>
      <c r="K1107" s="110"/>
      <c r="L1107" s="63" t="s">
        <v>14275</v>
      </c>
      <c r="N1107" s="31">
        <f t="shared" si="38"/>
        <v>123000000001104</v>
      </c>
      <c r="O110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141000000000004::bigint); </v>
      </c>
      <c r="R1107" s="33"/>
    </row>
    <row r="1108" spans="1:18">
      <c r="A1108" s="23" t="str">
        <f>IF(COUNTIF( $D$4:$D$4953, $D1108 ) = 1, "", "Duplicated")</f>
        <v/>
      </c>
      <c r="B1108" s="22" t="s">
        <v>30669</v>
      </c>
      <c r="C1108" s="107">
        <v>141000000000004</v>
      </c>
      <c r="D1108" s="108" t="str">
        <f>IF(EXACT($C1108, ""), B1108, CONCATENATE(VLOOKUP($C1108, 'REF - InstitutionType'!$B$4:$E$103, 3, FALSE), IF(EXACT(VLOOKUP($C1108, 'REF - InstitutionType'!$B$4:$E$103, 3, FALSE), ""), "", " "), $B1108, "", VLOOKUP($C1108, 'REF - InstitutionType'!$B$4:$E$103, 4, FALSE), IF(EXACT($E1108, ""), "", " [a.k.a : "&amp;$E1108&amp;"]")))</f>
        <v>PT. Asuransi AVIVA Indonesia</v>
      </c>
      <c r="E1108" s="109"/>
      <c r="F1108" s="63" t="s">
        <v>5611</v>
      </c>
      <c r="G1108" s="154" t="str">
        <f>IF(EXACT($F1108, ""), "", VLOOKUP($F1108, 'RAW EDITED All Years'!$A$2:$G$2826, 5, FALSE))</f>
        <v>Supplier Others</v>
      </c>
      <c r="H1108" s="154" t="str">
        <f>IF(EXACT($F1108, ""), "", VLOOKUP($F1108, 'RAW EDITED All Years'!$A$2:$G$2826, 6, FALSE))</f>
        <v>Overhead</v>
      </c>
      <c r="I1108" s="154" t="str">
        <f>IF(EXACT($F1108, ""), "", VLOOKUP($F1108, 'RAW EDITED All Years'!$A$2:$G$2826, 7, FALSE))</f>
        <v>Provider asuransi kesehatan rawat inap</v>
      </c>
      <c r="J1108" s="110"/>
      <c r="K1108" s="110"/>
      <c r="L1108" s="63" t="s">
        <v>14275</v>
      </c>
      <c r="N1108" s="31">
        <f t="shared" si="38"/>
        <v>123000000001105</v>
      </c>
      <c r="O110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141000000000004::bigint); </v>
      </c>
      <c r="R1108" s="33"/>
    </row>
    <row r="1109" spans="1:18">
      <c r="A1109" s="23" t="str">
        <f>IF(COUNTIF( $D$4:$D$4953, $D1109 ) = 1, "", "Duplicated")</f>
        <v/>
      </c>
      <c r="B1109" s="22" t="s">
        <v>30677</v>
      </c>
      <c r="C1109" s="107">
        <v>141000000000005</v>
      </c>
      <c r="D1109" s="108" t="str">
        <f>IF(EXACT($C1109, ""), B1109, CONCATENATE(VLOOKUP($C1109, 'REF - InstitutionType'!$B$4:$E$103, 3, FALSE), IF(EXACT(VLOOKUP($C1109, 'REF - InstitutionType'!$B$4:$E$103, 3, FALSE), ""), "", " "), $B1109, "", VLOOKUP($C1109, 'REF - InstitutionType'!$B$4:$E$103, 4, FALSE), IF(EXACT($E1109, ""), "", " [a.k.a : "&amp;$E1109&amp;"]")))</f>
        <v>PT. Asuransi Jasa Tania, Tbk</v>
      </c>
      <c r="E1109" s="109"/>
      <c r="F1109" s="63" t="s">
        <v>8280</v>
      </c>
      <c r="G1109" s="154" t="str">
        <f>IF(EXACT($F1109, ""), "", VLOOKUP($F1109, 'RAW EDITED All Years'!$A$2:$G$2826, 5, FALSE))</f>
        <v>Insurance Consultant, Guarante</v>
      </c>
      <c r="H1109" s="154" t="str">
        <f>IF(EXACT($F1109, ""), "", VLOOKUP($F1109, 'RAW EDITED All Years'!$A$2:$G$2826, 6, FALSE))</f>
        <v>General</v>
      </c>
      <c r="I1109" s="154">
        <f>IF(EXACT($F1109, ""), "", VLOOKUP($F1109, 'RAW EDITED All Years'!$A$2:$G$2826, 7, FALSE))</f>
        <v>0</v>
      </c>
      <c r="J1109" s="110"/>
      <c r="K1109" s="110"/>
      <c r="L1109" s="63" t="s">
        <v>14275</v>
      </c>
      <c r="N1109" s="31">
        <f t="shared" si="38"/>
        <v>123000000001106</v>
      </c>
      <c r="O110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141000000000005::bigint); </v>
      </c>
      <c r="R1109" s="33"/>
    </row>
    <row r="1110" spans="1:18">
      <c r="A1110" s="23" t="str">
        <f>IF(COUNTIF( $D$4:$D$4953, $D1110 ) = 1, "", "Duplicated")</f>
        <v/>
      </c>
      <c r="B1110" s="22" t="s">
        <v>30671</v>
      </c>
      <c r="C1110" s="107">
        <v>141000000000004</v>
      </c>
      <c r="D1110" s="108" t="str">
        <f>IF(EXACT($C1110, ""), B1110, CONCATENATE(VLOOKUP($C1110, 'REF - InstitutionType'!$B$4:$E$103, 3, FALSE), IF(EXACT(VLOOKUP($C1110, 'REF - InstitutionType'!$B$4:$E$103, 3, FALSE), ""), "", " "), $B1110, "", VLOOKUP($C1110, 'REF - InstitutionType'!$B$4:$E$103, 4, FALSE), IF(EXACT($E1110, ""), "", " [a.k.a : "&amp;$E1110&amp;"]")))</f>
        <v>PT. Asuransi Jasaraharja Putera</v>
      </c>
      <c r="E1110" s="109"/>
      <c r="F1110" s="63" t="s">
        <v>8289</v>
      </c>
      <c r="G1110" s="154" t="str">
        <f>IF(EXACT($F1110, ""), "", VLOOKUP($F1110, 'RAW EDITED All Years'!$A$2:$G$2826, 5, FALSE))</f>
        <v>Insurance Consultant, Guarante</v>
      </c>
      <c r="H1110" s="154" t="str">
        <f>IF(EXACT($F1110, ""), "", VLOOKUP($F1110, 'RAW EDITED All Years'!$A$2:$G$2826, 6, FALSE))</f>
        <v>General</v>
      </c>
      <c r="I1110" s="154">
        <f>IF(EXACT($F1110, ""), "", VLOOKUP($F1110, 'RAW EDITED All Years'!$A$2:$G$2826, 7, FALSE))</f>
        <v>0</v>
      </c>
      <c r="J1110" s="110"/>
      <c r="K1110" s="110"/>
      <c r="L1110" s="63" t="s">
        <v>14275</v>
      </c>
      <c r="N1110" s="31">
        <f t="shared" si="38"/>
        <v>123000000001107</v>
      </c>
      <c r="O111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141000000000004::bigint); </v>
      </c>
      <c r="R1110" s="33"/>
    </row>
    <row r="1111" spans="1:18">
      <c r="A1111" s="23" t="str">
        <f>IF(COUNTIF( $D$4:$D$4953, $D1111 ) = 1, "", "Duplicated")</f>
        <v/>
      </c>
      <c r="B1111" s="22" t="s">
        <v>30676</v>
      </c>
      <c r="C1111" s="107">
        <v>141000000000004</v>
      </c>
      <c r="D1111" s="108" t="str">
        <f>IF(EXACT($C1111, ""), B1111, CONCATENATE(VLOOKUP($C1111, 'REF - InstitutionType'!$B$4:$E$103, 3, FALSE), IF(EXACT(VLOOKUP($C1111, 'REF - InstitutionType'!$B$4:$E$103, 3, FALSE), ""), "", " "), $B1111, "", VLOOKUP($C1111, 'REF - InstitutionType'!$B$4:$E$103, 4, FALSE), IF(EXACT($E1111, ""), "", " [a.k.a : "&amp;$E1111&amp;"]")))</f>
        <v>PT. Asuransi Mega Pratama</v>
      </c>
      <c r="E1111" s="109"/>
      <c r="F1111" s="63" t="s">
        <v>31181</v>
      </c>
      <c r="G1111" s="154" t="str">
        <f>IF(EXACT($F1111, ""), "", VLOOKUP($F1111, 'RAW EDITED All Years'!$A$2:$G$2826, 5, FALSE))</f>
        <v>Insurance Consultant, Guarante</v>
      </c>
      <c r="H1111" s="154" t="str">
        <f>IF(EXACT($F1111, ""), "", VLOOKUP($F1111, 'RAW EDITED All Years'!$A$2:$G$2826, 6, FALSE))</f>
        <v>General</v>
      </c>
      <c r="I1111" s="154">
        <f>IF(EXACT($F1111, ""), "", VLOOKUP($F1111, 'RAW EDITED All Years'!$A$2:$G$2826, 7, FALSE))</f>
        <v>0</v>
      </c>
      <c r="J1111" s="110"/>
      <c r="K1111" s="110"/>
      <c r="L1111" s="63" t="s">
        <v>14275</v>
      </c>
      <c r="N1111" s="31">
        <f t="shared" si="38"/>
        <v>123000000001108</v>
      </c>
      <c r="O111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141000000000004::bigint); </v>
      </c>
      <c r="R1111" s="33"/>
    </row>
    <row r="1112" spans="1:18">
      <c r="A1112" s="23" t="str">
        <f>IF(COUNTIF( $D$4:$D$4953, $D1112 ) = 1, "", "Duplicated")</f>
        <v/>
      </c>
      <c r="B1112" s="22" t="s">
        <v>30673</v>
      </c>
      <c r="C1112" s="107">
        <v>141000000000004</v>
      </c>
      <c r="D1112" s="108" t="str">
        <f>IF(EXACT($C1112, ""), B1112, CONCATENATE(VLOOKUP($C1112, 'REF - InstitutionType'!$B$4:$E$103, 3, FALSE), IF(EXACT(VLOOKUP($C1112, 'REF - InstitutionType'!$B$4:$E$103, 3, FALSE), ""), "", " "), $B1112, "", VLOOKUP($C1112, 'REF - InstitutionType'!$B$4:$E$103, 4, FALSE), IF(EXACT($E1112, ""), "", " [a.k.a : "&amp;$E1112&amp;"]")))</f>
        <v>PT. Asuransi Wahana Tata</v>
      </c>
      <c r="E1112" s="109"/>
      <c r="F1112" s="63" t="s">
        <v>5855</v>
      </c>
      <c r="G1112" s="154" t="str">
        <f>IF(EXACT($F1112, ""), "", VLOOKUP($F1112, 'RAW EDITED All Years'!$A$2:$G$2826, 5, FALSE))</f>
        <v>Insurance Consultant, Guarante</v>
      </c>
      <c r="H1112" s="154" t="str">
        <f>IF(EXACT($F1112, ""), "", VLOOKUP($F1112, 'RAW EDITED All Years'!$A$2:$G$2826, 6, FALSE))</f>
        <v>Overhead</v>
      </c>
      <c r="I1112" s="154" t="str">
        <f>IF(EXACT($F1112, ""), "", VLOOKUP($F1112, 'RAW EDITED All Years'!$A$2:$G$2826, 7, FALSE))</f>
        <v>New provider asuransi kendaraan. NPWP 01.302.607.5-073.000</v>
      </c>
      <c r="J1112" s="110"/>
      <c r="K1112" s="110"/>
      <c r="L1112" s="63" t="s">
        <v>14275</v>
      </c>
      <c r="N1112" s="31">
        <f t="shared" si="38"/>
        <v>123000000001109</v>
      </c>
      <c r="O111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141000000000004::bigint); </v>
      </c>
      <c r="R1112" s="33"/>
    </row>
    <row r="1113" spans="1:18">
      <c r="A1113" s="23" t="str">
        <f>IF(COUNTIF( $D$4:$D$4953, $D1113 ) = 1, "", "Duplicated")</f>
        <v/>
      </c>
      <c r="B1113" s="22" t="s">
        <v>30678</v>
      </c>
      <c r="C1113" s="107">
        <v>141000000000004</v>
      </c>
      <c r="D1113" s="108" t="str">
        <f>IF(EXACT($C1113, ""), B1113, CONCATENATE(VLOOKUP($C1113, 'REF - InstitutionType'!$B$4:$E$103, 3, FALSE), IF(EXACT(VLOOKUP($C1113, 'REF - InstitutionType'!$B$4:$E$103, 3, FALSE), ""), "", " "), $B1113, "", VLOOKUP($C1113, 'REF - InstitutionType'!$B$4:$E$103, 4, FALSE), IF(EXACT($E1113, ""), "", " [a.k.a : "&amp;$E1113&amp;"]")))</f>
        <v>PT. Aswindo Fikri Mandiri</v>
      </c>
      <c r="E1113" s="109"/>
      <c r="F1113" s="63" t="s">
        <v>5826</v>
      </c>
      <c r="G1113" s="154" t="str">
        <f>IF(EXACT($F1113, ""), "", VLOOKUP($F1113, 'RAW EDITED All Years'!$A$2:$G$2826, 5, FALSE))</f>
        <v>Supplier Others</v>
      </c>
      <c r="H1113" s="154" t="str">
        <f>IF(EXACT($F1113, ""), "", VLOOKUP($F1113, 'RAW EDITED All Years'!$A$2:$G$2826, 6, FALSE))</f>
        <v>Overhead</v>
      </c>
      <c r="I1113" s="154" t="str">
        <f>IF(EXACT($F1113, ""), "", VLOOKUP($F1113, 'RAW EDITED All Years'!$A$2:$G$2826, 7, FALSE))</f>
        <v>Candidate kontraktor renovasi kantor Qdc Sentra Mampang. NPWP 03.270.526.1-017.000</v>
      </c>
      <c r="J1113" s="110"/>
      <c r="K1113" s="110"/>
      <c r="L1113" s="63" t="s">
        <v>14275</v>
      </c>
      <c r="N1113" s="31">
        <f t="shared" si="38"/>
        <v>123000000001110</v>
      </c>
      <c r="O111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141000000000004::bigint); </v>
      </c>
      <c r="R1113" s="33"/>
    </row>
    <row r="1114" spans="1:18">
      <c r="A1114" s="23" t="str">
        <f>IF(COUNTIF( $D$4:$D$4953, $D1114 ) = 1, "", "Duplicated")</f>
        <v/>
      </c>
      <c r="B1114" s="22" t="s">
        <v>30679</v>
      </c>
      <c r="C1114" s="107">
        <v>141000000000004</v>
      </c>
      <c r="D1114" s="108" t="str">
        <f>IF(EXACT($C1114, ""), B1114, CONCATENATE(VLOOKUP($C1114, 'REF - InstitutionType'!$B$4:$E$103, 3, FALSE), IF(EXACT(VLOOKUP($C1114, 'REF - InstitutionType'!$B$4:$E$103, 3, FALSE), ""), "", " "), $B1114, "", VLOOKUP($C1114, 'REF - InstitutionType'!$B$4:$E$103, 4, FALSE), IF(EXACT($E1114, ""), "", " [a.k.a : "&amp;$E1114&amp;"]")))</f>
        <v>PT. Atlas Copco Indonesia</v>
      </c>
      <c r="E1114" s="109"/>
      <c r="F1114" s="63" t="s">
        <v>5272</v>
      </c>
      <c r="G1114" s="154" t="str">
        <f>IF(EXACT($F1114, ""), "", VLOOKUP($F1114, 'RAW EDITED All Years'!$A$2:$G$2826, 5, FALSE))</f>
        <v>Distributor</v>
      </c>
      <c r="H1114" s="154" t="str">
        <f>IF(EXACT($F1114, ""), "", VLOOKUP($F1114, 'RAW EDITED All Years'!$A$2:$G$2826, 6, FALSE))</f>
        <v>Tools</v>
      </c>
      <c r="I1114" s="154">
        <f>IF(EXACT($F1114, ""), "", VLOOKUP($F1114, 'RAW EDITED All Years'!$A$2:$G$2826, 7, FALSE))</f>
        <v>0</v>
      </c>
      <c r="J1114" s="110"/>
      <c r="K1114" s="110"/>
      <c r="L1114" s="63" t="s">
        <v>14275</v>
      </c>
      <c r="N1114" s="31">
        <f t="shared" si="38"/>
        <v>123000000001111</v>
      </c>
      <c r="O111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141000000000004::bigint); </v>
      </c>
      <c r="R1114" s="33"/>
    </row>
    <row r="1115" spans="1:18">
      <c r="A1115" s="23" t="str">
        <f>IF(COUNTIF( $D$4:$D$4953, $D1115 ) = 1, "", "Duplicated")</f>
        <v/>
      </c>
      <c r="B1115" s="22" t="s">
        <v>30680</v>
      </c>
      <c r="C1115" s="107">
        <v>141000000000004</v>
      </c>
      <c r="D1115" s="108" t="str">
        <f>IF(EXACT($C1115, ""), B1115, CONCATENATE(VLOOKUP($C1115, 'REF - InstitutionType'!$B$4:$E$103, 3, FALSE), IF(EXACT(VLOOKUP($C1115, 'REF - InstitutionType'!$B$4:$E$103, 3, FALSE), ""), "", " "), $B1115, "", VLOOKUP($C1115, 'REF - InstitutionType'!$B$4:$E$103, 4, FALSE), IF(EXACT($E1115, ""), "", " [a.k.a : "&amp;$E1115&amp;"]")))</f>
        <v>PT. Avindo Global Pratama</v>
      </c>
      <c r="E1115" s="109"/>
      <c r="F1115" s="63" t="s">
        <v>9471</v>
      </c>
      <c r="G1115" s="154" t="str">
        <f>IF(EXACT($F1115, ""), "", VLOOKUP($F1115, 'RAW EDITED All Years'!$A$2:$G$2826, 5, FALSE))</f>
        <v>Supplier Material ME</v>
      </c>
      <c r="H1115" s="154" t="str">
        <f>IF(EXACT($F1115, ""), "", VLOOKUP($F1115, 'RAW EDITED All Years'!$A$2:$G$2826, 6, FALSE))</f>
        <v>Alat elektrical</v>
      </c>
      <c r="I1115" s="154" t="str">
        <f>IF(EXACT($F1115, ""), "", VLOOKUP($F1115, 'RAW EDITED All Years'!$A$2:$G$2826, 7, FALSE))</f>
        <v xml:space="preserve">Material Insulator La Granja </v>
      </c>
      <c r="J1115" s="110"/>
      <c r="K1115" s="110"/>
      <c r="L1115" s="63" t="s">
        <v>14275</v>
      </c>
      <c r="N1115" s="31">
        <f t="shared" si="38"/>
        <v>123000000001112</v>
      </c>
      <c r="O111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141000000000004::bigint); </v>
      </c>
      <c r="R1115" s="33"/>
    </row>
    <row r="1116" spans="1:18">
      <c r="A1116" s="23" t="str">
        <f>IF(COUNTIF( $D$4:$D$4953, $D1116 ) = 1, "", "Duplicated")</f>
        <v/>
      </c>
      <c r="B1116" s="22" t="s">
        <v>30681</v>
      </c>
      <c r="C1116" s="107">
        <v>141000000000004</v>
      </c>
      <c r="D1116" s="108" t="str">
        <f>IF(EXACT($C1116, ""), B1116, CONCATENATE(VLOOKUP($C1116, 'REF - InstitutionType'!$B$4:$E$103, 3, FALSE), IF(EXACT(VLOOKUP($C1116, 'REF - InstitutionType'!$B$4:$E$103, 3, FALSE), ""), "", " "), $B1116, "", VLOOKUP($C1116, 'REF - InstitutionType'!$B$4:$E$103, 4, FALSE), IF(EXACT($E1116, ""), "", " [a.k.a : "&amp;$E1116&amp;"]")))</f>
        <v>PT. Bakrie Pipe Industries</v>
      </c>
      <c r="E1116" s="109"/>
      <c r="F1116" s="63" t="s">
        <v>5748</v>
      </c>
      <c r="G1116" s="154" t="str">
        <f>IF(EXACT($F1116, ""), "", VLOOKUP($F1116, 'RAW EDITED All Years'!$A$2:$G$2826, 5, FALSE))</f>
        <v>Manufactur</v>
      </c>
      <c r="H1116" s="154" t="str">
        <f>IF(EXACT($F1116, ""), "", VLOOKUP($F1116, 'RAW EDITED All Years'!$A$2:$G$2826, 6, FALSE))</f>
        <v>Pipa</v>
      </c>
      <c r="I1116" s="154">
        <f>IF(EXACT($F1116, ""), "", VLOOKUP($F1116, 'RAW EDITED All Years'!$A$2:$G$2826, 7, FALSE))</f>
        <v>0</v>
      </c>
      <c r="J1116" s="110"/>
      <c r="K1116" s="110"/>
      <c r="L1116" s="63" t="s">
        <v>14275</v>
      </c>
      <c r="N1116" s="31">
        <f t="shared" si="38"/>
        <v>123000000001113</v>
      </c>
      <c r="O111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141000000000004::bigint); </v>
      </c>
      <c r="R1116" s="33"/>
    </row>
    <row r="1117" spans="1:18">
      <c r="A1117" s="23" t="str">
        <f>IF(COUNTIF( $D$4:$D$4953, $D1117 ) = 1, "", "Duplicated")</f>
        <v/>
      </c>
      <c r="B1117" s="22" t="s">
        <v>30682</v>
      </c>
      <c r="C1117" s="107">
        <v>141000000000004</v>
      </c>
      <c r="D1117" s="108" t="str">
        <f>IF(EXACT($C1117, ""), B1117, CONCATENATE(VLOOKUP($C1117, 'REF - InstitutionType'!$B$4:$E$103, 3, FALSE), IF(EXACT(VLOOKUP($C1117, 'REF - InstitutionType'!$B$4:$E$103, 3, FALSE), ""), "", " "), $B1117, "", VLOOKUP($C1117, 'REF - InstitutionType'!$B$4:$E$103, 4, FALSE), IF(EXACT($E1117, ""), "", " [a.k.a : "&amp;$E1117&amp;"]")))</f>
        <v>PT. Bangun Anugerah Hanjaya</v>
      </c>
      <c r="E1117" s="109"/>
      <c r="F1117" s="63" t="s">
        <v>6069</v>
      </c>
      <c r="G1117" s="154" t="str">
        <f>IF(EXACT($F1117, ""), "", VLOOKUP($F1117, 'RAW EDITED All Years'!$A$2:$G$2826, 5, FALSE))</f>
        <v>Pabrik</v>
      </c>
      <c r="H1117" s="154" t="str">
        <f>IF(EXACT($F1117, ""), "", VLOOKUP($F1117, 'RAW EDITED All Years'!$A$2:$G$2826, 6, FALSE))</f>
        <v>Overhead</v>
      </c>
      <c r="I1117" s="154" t="str">
        <f>IF(EXACT($F1117, ""), "", VLOOKUP($F1117, 'RAW EDITED All Years'!$A$2:$G$2826, 7, FALSE))</f>
        <v>Supplier workstation (Furniture) new office Mampang</v>
      </c>
      <c r="J1117" s="110"/>
      <c r="K1117" s="110"/>
      <c r="L1117" s="63" t="s">
        <v>14275</v>
      </c>
      <c r="N1117" s="31">
        <f t="shared" si="38"/>
        <v>123000000001114</v>
      </c>
      <c r="O111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141000000000004::bigint); </v>
      </c>
      <c r="R1117" s="33"/>
    </row>
    <row r="1118" spans="1:18">
      <c r="A1118" s="23" t="str">
        <f>IF(COUNTIF( $D$4:$D$4953, $D1118 ) = 1, "", "Duplicated")</f>
        <v/>
      </c>
      <c r="B1118" s="22" t="s">
        <v>30683</v>
      </c>
      <c r="C1118" s="107">
        <v>141000000000004</v>
      </c>
      <c r="D1118" s="108" t="str">
        <f>IF(EXACT($C1118, ""), B1118, CONCATENATE(VLOOKUP($C1118, 'REF - InstitutionType'!$B$4:$E$103, 3, FALSE), IF(EXACT(VLOOKUP($C1118, 'REF - InstitutionType'!$B$4:$E$103, 3, FALSE), ""), "", " "), $B1118, "", VLOOKUP($C1118, 'REF - InstitutionType'!$B$4:$E$103, 4, FALSE), IF(EXACT($E1118, ""), "", " [a.k.a : "&amp;$E1118&amp;"]")))</f>
        <v>PT. Bangun Eranta</v>
      </c>
      <c r="E1118" s="109"/>
      <c r="F1118" s="63" t="s">
        <v>6593</v>
      </c>
      <c r="G1118" s="154" t="str">
        <f>IF(EXACT($F1118, ""), "", VLOOKUP($F1118, 'RAW EDITED All Years'!$A$2:$G$2826, 5, FALSE))</f>
        <v>Pemilikan Lahan</v>
      </c>
      <c r="H1118" s="154" t="str">
        <f>IF(EXACT($F1118, ""), "", VLOOKUP($F1118, 'RAW EDITED All Years'!$A$2:$G$2826, 6, FALSE))</f>
        <v>Building Management</v>
      </c>
      <c r="I1118" s="154" t="str">
        <f>IF(EXACT($F1118, ""), "", VLOOKUP($F1118, 'RAW EDITED All Years'!$A$2:$G$2826, 7, FALSE))</f>
        <v>Pemilik lahan</v>
      </c>
      <c r="J1118" s="110"/>
      <c r="K1118" s="110"/>
      <c r="L1118" s="63" t="s">
        <v>14275</v>
      </c>
      <c r="N1118" s="31">
        <f t="shared" si="38"/>
        <v>123000000001115</v>
      </c>
      <c r="O111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141000000000004::bigint); </v>
      </c>
      <c r="R1118" s="33"/>
    </row>
    <row r="1119" spans="1:18">
      <c r="A1119" s="23" t="str">
        <f>IF(COUNTIF( $D$4:$D$4953, $D1119 ) = 1, "", "Duplicated")</f>
        <v/>
      </c>
      <c r="B1119" s="22" t="s">
        <v>30684</v>
      </c>
      <c r="C1119" s="107">
        <v>141000000000004</v>
      </c>
      <c r="D1119" s="108" t="str">
        <f>IF(EXACT($C1119, ""), B1119, CONCATENATE(VLOOKUP($C1119, 'REF - InstitutionType'!$B$4:$E$103, 3, FALSE), IF(EXACT(VLOOKUP($C1119, 'REF - InstitutionType'!$B$4:$E$103, 3, FALSE), ""), "", " "), $B1119, "", VLOOKUP($C1119, 'REF - InstitutionType'!$B$4:$E$103, 4, FALSE), IF(EXACT($E1119, ""), "", " [a.k.a : "&amp;$E1119&amp;"]")))</f>
        <v>PT. Bangun Guna Indonesia</v>
      </c>
      <c r="E1119" s="109"/>
      <c r="F1119" s="63" t="s">
        <v>18341</v>
      </c>
      <c r="G1119" s="154" t="str">
        <f>IF(EXACT($F1119, ""), "", VLOOKUP($F1119, 'RAW EDITED All Years'!$A$2:$G$2826, 5, FALSE))</f>
        <v>Supplier</v>
      </c>
      <c r="H1119" s="154" t="str">
        <f>IF(EXACT($F1119, ""), "", VLOOKUP($F1119, 'RAW EDITED All Years'!$A$2:$G$2826, 6, FALSE))</f>
        <v>Bahan Bangunan</v>
      </c>
      <c r="I1119" s="154" t="str">
        <f>IF(EXACT($F1119, ""), "", VLOOKUP($F1119, 'RAW EDITED All Years'!$A$2:$G$2826, 7, FALSE))</f>
        <v>Supplier Hebel bata ringan</v>
      </c>
      <c r="J1119" s="110"/>
      <c r="K1119" s="110"/>
      <c r="L1119" s="63" t="s">
        <v>14275</v>
      </c>
      <c r="N1119" s="31">
        <f t="shared" si="38"/>
        <v>123000000001116</v>
      </c>
      <c r="O111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141000000000004::bigint); </v>
      </c>
      <c r="R1119" s="33"/>
    </row>
    <row r="1120" spans="1:18">
      <c r="A1120" s="23" t="str">
        <f>IF(COUNTIF( $D$4:$D$4953, $D1120 ) = 1, "", "Duplicated")</f>
        <v/>
      </c>
      <c r="B1120" s="22" t="s">
        <v>30685</v>
      </c>
      <c r="C1120" s="107">
        <v>141000000000004</v>
      </c>
      <c r="D1120" s="108" t="str">
        <f>IF(EXACT($C1120, ""), B1120, CONCATENATE(VLOOKUP($C1120, 'REF - InstitutionType'!$B$4:$E$103, 3, FALSE), IF(EXACT(VLOOKUP($C1120, 'REF - InstitutionType'!$B$4:$E$103, 3, FALSE), ""), "", " "), $B1120, "", VLOOKUP($C1120, 'REF - InstitutionType'!$B$4:$E$103, 4, FALSE), IF(EXACT($E1120, ""), "", " [a.k.a : "&amp;$E1120&amp;"]")))</f>
        <v>PT. Belani Global Persada</v>
      </c>
      <c r="E1120" s="109"/>
      <c r="F1120" s="63" t="s">
        <v>9802</v>
      </c>
      <c r="G1120" s="154" t="str">
        <f>IF(EXACT($F1120, ""), "", VLOOKUP($F1120, 'RAW EDITED All Years'!$A$2:$G$2826, 5, FALSE))</f>
        <v>Mandor/Subcon</v>
      </c>
      <c r="H1120" s="154" t="str">
        <f>IF(EXACT($F1120, ""), "", VLOOKUP($F1120, 'RAW EDITED All Years'!$A$2:$G$2826, 6, FALSE))</f>
        <v>Mandor Civil</v>
      </c>
      <c r="I1120" s="154" t="str">
        <f>IF(EXACT($F1120, ""), "", VLOOKUP($F1120, 'RAW EDITED All Years'!$A$2:$G$2826, 7, FALSE))</f>
        <v xml:space="preserve">Mandor Borepile Bandung </v>
      </c>
      <c r="J1120" s="110"/>
      <c r="K1120" s="110"/>
      <c r="L1120" s="63" t="s">
        <v>14275</v>
      </c>
      <c r="N1120" s="31">
        <f t="shared" si="38"/>
        <v>123000000001117</v>
      </c>
      <c r="O112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141000000000004::bigint); </v>
      </c>
      <c r="R1120" s="33"/>
    </row>
    <row r="1121" spans="1:18">
      <c r="A1121" s="23" t="str">
        <f>IF(COUNTIF( $D$4:$D$4953, $D1121 ) = 1, "", "Duplicated")</f>
        <v/>
      </c>
      <c r="B1121" s="22" t="s">
        <v>25895</v>
      </c>
      <c r="C1121" s="107">
        <v>141000000000004</v>
      </c>
      <c r="D1121" s="108" t="str">
        <f>IF(EXACT($C1121, ""), B1121, CONCATENATE(VLOOKUP($C1121, 'REF - InstitutionType'!$B$4:$E$103, 3, FALSE), IF(EXACT(VLOOKUP($C1121, 'REF - InstitutionType'!$B$4:$E$103, 3, FALSE), ""), "", " "), $B1121, "", VLOOKUP($C1121, 'REF - InstitutionType'!$B$4:$E$103, 4, FALSE), IF(EXACT($E1121, ""), "", " [a.k.a : "&amp;$E1121&amp;"]")))</f>
        <v>PT. Bhagawadgita Swadaya Pratama</v>
      </c>
      <c r="E1121" s="109"/>
      <c r="F1121" s="63" t="s">
        <v>7703</v>
      </c>
      <c r="G1121" s="154" t="str">
        <f>IF(EXACT($F1121, ""), "", VLOOKUP($F1121, 'RAW EDITED All Years'!$A$2:$G$2826, 5, FALSE))</f>
        <v>Mandor/Subcon</v>
      </c>
      <c r="H1121" s="154" t="str">
        <f>IF(EXACT($F1121, ""), "", VLOOKUP($F1121, 'RAW EDITED All Years'!$A$2:$G$2826, 6, FALSE))</f>
        <v>Sub Cont OSP</v>
      </c>
      <c r="I1121" s="154">
        <f>IF(EXACT($F1121, ""), "", VLOOKUP($F1121, 'RAW EDITED All Years'!$A$2:$G$2826, 7, FALSE))</f>
        <v>0</v>
      </c>
      <c r="J1121" s="110"/>
      <c r="K1121" s="110"/>
      <c r="L1121" s="63" t="s">
        <v>14275</v>
      </c>
      <c r="N1121" s="31">
        <f t="shared" si="38"/>
        <v>123000000001118</v>
      </c>
      <c r="O112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141000000000004::bigint); </v>
      </c>
      <c r="R1121" s="33"/>
    </row>
    <row r="1122" spans="1:18">
      <c r="A1122" s="23" t="str">
        <f>IF(COUNTIF( $D$4:$D$4953, $D1122 ) = 1, "", "Duplicated")</f>
        <v/>
      </c>
      <c r="B1122" s="22" t="s">
        <v>30689</v>
      </c>
      <c r="C1122" s="107">
        <v>141000000000004</v>
      </c>
      <c r="D1122" s="108" t="str">
        <f>IF(EXACT($C1122, ""), B1122, CONCATENATE(VLOOKUP($C1122, 'REF - InstitutionType'!$B$4:$E$103, 3, FALSE), IF(EXACT(VLOOKUP($C1122, 'REF - InstitutionType'!$B$4:$E$103, 3, FALSE), ""), "", " "), $B1122, "", VLOOKUP($C1122, 'REF - InstitutionType'!$B$4:$E$103, 4, FALSE), IF(EXACT($E1122, ""), "", " [a.k.a : "&amp;$E1122&amp;"]")))</f>
        <v>PT. Bima Surya Mandiri</v>
      </c>
      <c r="E1122" s="109"/>
      <c r="F1122" s="63" t="s">
        <v>11283</v>
      </c>
      <c r="G1122" s="154" t="str">
        <f>IF(EXACT($F1122, ""), "", VLOOKUP($F1122, 'RAW EDITED All Years'!$A$2:$G$2826, 5, FALSE))</f>
        <v>Rental</v>
      </c>
      <c r="H1122" s="154" t="str">
        <f>IF(EXACT($F1122, ""), "", VLOOKUP($F1122, 'RAW EDITED All Years'!$A$2:$G$2826, 6, FALSE))</f>
        <v>Alat Berat</v>
      </c>
      <c r="I1122" s="154" t="str">
        <f>IF(EXACT($F1122, ""), "", VLOOKUP($F1122, 'RAW EDITED All Years'!$A$2:$G$2826, 7, FALSE))</f>
        <v>Rental Alat Stringing</v>
      </c>
      <c r="J1122" s="110"/>
      <c r="K1122" s="110"/>
      <c r="L1122" s="63" t="s">
        <v>14275</v>
      </c>
      <c r="N1122" s="31">
        <f t="shared" si="38"/>
        <v>123000000001119</v>
      </c>
      <c r="O112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141000000000004::bigint); </v>
      </c>
      <c r="R1122" s="33"/>
    </row>
    <row r="1123" spans="1:18">
      <c r="A1123" s="23" t="str">
        <f>IF(COUNTIF( $D$4:$D$4953, $D1123 ) = 1, "", "Duplicated")</f>
        <v/>
      </c>
      <c r="B1123" s="22" t="s">
        <v>30690</v>
      </c>
      <c r="C1123" s="107">
        <v>141000000000004</v>
      </c>
      <c r="D1123" s="108" t="str">
        <f>IF(EXACT($C1123, ""), B1123, CONCATENATE(VLOOKUP($C1123, 'REF - InstitutionType'!$B$4:$E$103, 3, FALSE), IF(EXACT(VLOOKUP($C1123, 'REF - InstitutionType'!$B$4:$E$103, 3, FALSE), ""), "", " "), $B1123, "", VLOOKUP($C1123, 'REF - InstitutionType'!$B$4:$E$103, 4, FALSE), IF(EXACT($E1123, ""), "", " [a.k.a : "&amp;$E1123&amp;"]")))</f>
        <v>PT. Bina Cipta Mandiri Consultant</v>
      </c>
      <c r="E1123" s="109"/>
      <c r="F1123" s="63" t="s">
        <v>8864</v>
      </c>
      <c r="G1123" s="154" t="str">
        <f>IF(EXACT($F1123, ""), "", VLOOKUP($F1123, 'RAW EDITED All Years'!$A$2:$G$2826, 5, FALSE))</f>
        <v>Supplier Others</v>
      </c>
      <c r="H1123" s="154" t="str">
        <f>IF(EXACT($F1123, ""), "", VLOOKUP($F1123, 'RAW EDITED All Years'!$A$2:$G$2826, 6, FALSE))</f>
        <v>General</v>
      </c>
      <c r="I1123" s="154">
        <f>IF(EXACT($F1123, ""), "", VLOOKUP($F1123, 'RAW EDITED All Years'!$A$2:$G$2826, 7, FALSE))</f>
        <v>0</v>
      </c>
      <c r="J1123" s="110"/>
      <c r="K1123" s="110"/>
      <c r="L1123" s="63" t="s">
        <v>14275</v>
      </c>
      <c r="N1123" s="31">
        <f t="shared" si="38"/>
        <v>123000000001120</v>
      </c>
      <c r="O112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141000000000004::bigint); </v>
      </c>
      <c r="R1123" s="33"/>
    </row>
    <row r="1124" spans="1:18">
      <c r="A1124" s="23" t="str">
        <f>IF(COUNTIF( $D$4:$D$4953, $D1124 ) = 1, "", "Duplicated")</f>
        <v/>
      </c>
      <c r="B1124" s="22" t="s">
        <v>30691</v>
      </c>
      <c r="C1124" s="107">
        <v>141000000000004</v>
      </c>
      <c r="D1124" s="108" t="str">
        <f>IF(EXACT($C1124, ""), B1124, CONCATENATE(VLOOKUP($C1124, 'REF - InstitutionType'!$B$4:$E$103, 3, FALSE), IF(EXACT(VLOOKUP($C1124, 'REF - InstitutionType'!$B$4:$E$103, 3, FALSE), ""), "", " "), $B1124, "", VLOOKUP($C1124, 'REF - InstitutionType'!$B$4:$E$103, 4, FALSE), IF(EXACT($E1124, ""), "", " [a.k.a : "&amp;$E1124&amp;"]")))</f>
        <v>PT. Binamitra Mandiri Solusion</v>
      </c>
      <c r="E1124" s="109"/>
      <c r="F1124" s="63" t="s">
        <v>7329</v>
      </c>
      <c r="G1124" s="154" t="str">
        <f>IF(EXACT($F1124, ""), "", VLOOKUP($F1124, 'RAW EDITED All Years'!$A$2:$G$2826, 5, FALSE))</f>
        <v>Insurance Consultant, Guarante</v>
      </c>
      <c r="H1124" s="154" t="str">
        <f>IF(EXACT($F1124, ""), "", VLOOKUP($F1124, 'RAW EDITED All Years'!$A$2:$G$2826, 6, FALSE))</f>
        <v>General</v>
      </c>
      <c r="I1124" s="154">
        <f>IF(EXACT($F1124, ""), "", VLOOKUP($F1124, 'RAW EDITED All Years'!$A$2:$G$2826, 7, FALSE))</f>
        <v>0</v>
      </c>
      <c r="J1124" s="110"/>
      <c r="K1124" s="110"/>
      <c r="L1124" s="63" t="s">
        <v>14275</v>
      </c>
      <c r="N1124" s="31">
        <f t="shared" si="38"/>
        <v>123000000001121</v>
      </c>
      <c r="O112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141000000000004::bigint); </v>
      </c>
      <c r="R1124" s="33"/>
    </row>
    <row r="1125" spans="1:18">
      <c r="A1125" s="23" t="str">
        <f>IF(COUNTIF( $D$4:$D$4953, $D1125 ) = 1, "", "Duplicated")</f>
        <v/>
      </c>
      <c r="B1125" s="22" t="s">
        <v>30692</v>
      </c>
      <c r="C1125" s="107">
        <v>141000000000004</v>
      </c>
      <c r="D1125" s="108" t="str">
        <f>IF(EXACT($C1125, ""), B1125, CONCATENATE(VLOOKUP($C1125, 'REF - InstitutionType'!$B$4:$E$103, 3, FALSE), IF(EXACT(VLOOKUP($C1125, 'REF - InstitutionType'!$B$4:$E$103, 3, FALSE), ""), "", " "), $B1125, "", VLOOKUP($C1125, 'REF - InstitutionType'!$B$4:$E$103, 4, FALSE), IF(EXACT($E1125, ""), "", " [a.k.a : "&amp;$E1125&amp;"]")))</f>
        <v>PT. Bintang Agung</v>
      </c>
      <c r="E1125" s="109"/>
      <c r="F1125" s="63" t="s">
        <v>9387</v>
      </c>
      <c r="G1125" s="154" t="str">
        <f>IF(EXACT($F1125, ""), "", VLOOKUP($F1125, 'RAW EDITED All Years'!$A$2:$G$2826, 5, FALSE))</f>
        <v>Pemilikan Lahan</v>
      </c>
      <c r="H1125" s="154" t="str">
        <f>IF(EXACT($F1125, ""), "", VLOOKUP($F1125, 'RAW EDITED All Years'!$A$2:$G$2826, 6, FALSE))</f>
        <v>General</v>
      </c>
      <c r="I1125" s="154" t="str">
        <f>IF(EXACT($F1125, ""), "", VLOOKUP($F1125, 'RAW EDITED All Years'!$A$2:$G$2826, 7, FALSE))</f>
        <v xml:space="preserve">Supplier Sewa Gudang untuk project ujung berung </v>
      </c>
      <c r="J1125" s="110"/>
      <c r="K1125" s="110"/>
      <c r="L1125" s="63" t="s">
        <v>14275</v>
      </c>
      <c r="N1125" s="31">
        <f t="shared" si="38"/>
        <v>123000000001122</v>
      </c>
      <c r="O112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141000000000004::bigint); </v>
      </c>
      <c r="R1125" s="33"/>
    </row>
    <row r="1126" spans="1:18">
      <c r="A1126" s="23" t="str">
        <f>IF(COUNTIF( $D$4:$D$4953, $D1126 ) = 1, "", "Duplicated")</f>
        <v/>
      </c>
      <c r="B1126" s="22" t="s">
        <v>30693</v>
      </c>
      <c r="C1126" s="107">
        <v>141000000000004</v>
      </c>
      <c r="D1126" s="108" t="str">
        <f>IF(EXACT($C1126, ""), B1126, CONCATENATE(VLOOKUP($C1126, 'REF - InstitutionType'!$B$4:$E$103, 3, FALSE), IF(EXACT(VLOOKUP($C1126, 'REF - InstitutionType'!$B$4:$E$103, 3, FALSE), ""), "", " "), $B1126, "", VLOOKUP($C1126, 'REF - InstitutionType'!$B$4:$E$103, 4, FALSE), IF(EXACT($E1126, ""), "", " [a.k.a : "&amp;$E1126&amp;"]")))</f>
        <v>PT. Bintang Bandung Sejati</v>
      </c>
      <c r="E1126" s="109"/>
      <c r="F1126" s="63" t="s">
        <v>11486</v>
      </c>
      <c r="G1126" s="154" t="str">
        <f>IF(EXACT($F1126, ""), "", VLOOKUP($F1126, 'RAW EDITED All Years'!$A$2:$G$2826, 5, FALSE))</f>
        <v>Distributor</v>
      </c>
      <c r="H1126" s="154" t="str">
        <f>IF(EXACT($F1126, ""), "", VLOOKUP($F1126, 'RAW EDITED All Years'!$A$2:$G$2826, 6, FALSE))</f>
        <v>Bahan Bangunan</v>
      </c>
      <c r="I1126" s="154" t="str">
        <f>IF(EXACT($F1126, ""), "", VLOOKUP($F1126, 'RAW EDITED All Years'!$A$2:$G$2826, 7, FALSE))</f>
        <v>Semen Holcim</v>
      </c>
      <c r="J1126" s="110"/>
      <c r="K1126" s="110"/>
      <c r="L1126" s="63" t="s">
        <v>14275</v>
      </c>
      <c r="N1126" s="31">
        <f t="shared" si="38"/>
        <v>123000000001123</v>
      </c>
      <c r="O112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141000000000004::bigint); </v>
      </c>
      <c r="R1126" s="33"/>
    </row>
    <row r="1127" spans="1:18">
      <c r="A1127" s="23" t="str">
        <f>IF(COUNTIF( $D$4:$D$4953, $D1127 ) = 1, "", "Duplicated")</f>
        <v/>
      </c>
      <c r="B1127" s="22" t="s">
        <v>30694</v>
      </c>
      <c r="C1127" s="107">
        <v>141000000000004</v>
      </c>
      <c r="D1127" s="108" t="str">
        <f>IF(EXACT($C1127, ""), B1127, CONCATENATE(VLOOKUP($C1127, 'REF - InstitutionType'!$B$4:$E$103, 3, FALSE), IF(EXACT(VLOOKUP($C1127, 'REF - InstitutionType'!$B$4:$E$103, 3, FALSE), ""), "", " "), $B1127, "", VLOOKUP($C1127, 'REF - InstitutionType'!$B$4:$E$103, 4, FALSE), IF(EXACT($E1127, ""), "", " [a.k.a : "&amp;$E1127&amp;"]")))</f>
        <v>PT. Biosung Fibertek Indonesia</v>
      </c>
      <c r="E1127" s="109"/>
      <c r="F1127" s="63" t="s">
        <v>9453</v>
      </c>
      <c r="G1127" s="154" t="str">
        <f>IF(EXACT($F1127, ""), "", VLOOKUP($F1127, 'RAW EDITED All Years'!$A$2:$G$2826, 5, FALSE))</f>
        <v>Supplier</v>
      </c>
      <c r="H1127" s="154" t="str">
        <f>IF(EXACT($F1127, ""), "", VLOOKUP($F1127, 'RAW EDITED All Years'!$A$2:$G$2826, 6, FALSE))</f>
        <v>General</v>
      </c>
      <c r="I1127" s="154" t="str">
        <f>IF(EXACT($F1127, ""), "", VLOOKUP($F1127, 'RAW EDITED All Years'!$A$2:$G$2826, 7, FALSE))</f>
        <v xml:space="preserve">Supplier Toilet Portable </v>
      </c>
      <c r="J1127" s="110"/>
      <c r="K1127" s="110"/>
      <c r="L1127" s="63" t="s">
        <v>14275</v>
      </c>
      <c r="N1127" s="31">
        <f t="shared" si="38"/>
        <v>123000000001124</v>
      </c>
      <c r="O112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141000000000004::bigint); </v>
      </c>
      <c r="R1127" s="33"/>
    </row>
    <row r="1128" spans="1:18">
      <c r="A1128" s="23" t="str">
        <f>IF(COUNTIF( $D$4:$D$4953, $D1128 ) = 1, "", "Duplicated")</f>
        <v/>
      </c>
      <c r="B1128" s="22" t="s">
        <v>30695</v>
      </c>
      <c r="C1128" s="107">
        <v>141000000000004</v>
      </c>
      <c r="D1128" s="108" t="str">
        <f>IF(EXACT($C1128, ""), B1128, CONCATENATE(VLOOKUP($C1128, 'REF - InstitutionType'!$B$4:$E$103, 3, FALSE), IF(EXACT(VLOOKUP($C1128, 'REF - InstitutionType'!$B$4:$E$103, 3, FALSE), ""), "", " "), $B1128, "", VLOOKUP($C1128, 'REF - InstitutionType'!$B$4:$E$103, 4, FALSE), IF(EXACT($E1128, ""), "", " [a.k.a : "&amp;$E1128&amp;"]")))</f>
        <v>PT. Bumi Mandiri Pratama</v>
      </c>
      <c r="E1128" s="109"/>
      <c r="F1128" s="63" t="s">
        <v>6911</v>
      </c>
      <c r="G1128" s="154" t="str">
        <f>IF(EXACT($F1128, ""), "", VLOOKUP($F1128, 'RAW EDITED All Years'!$A$2:$G$2826, 5, FALSE))</f>
        <v>Transportation</v>
      </c>
      <c r="H1128" s="154" t="str">
        <f>IF(EXACT($F1128, ""), "", VLOOKUP($F1128, 'RAW EDITED All Years'!$A$2:$G$2826, 6, FALSE))</f>
        <v>Trucking</v>
      </c>
      <c r="I1128" s="154">
        <f>IF(EXACT($F1128, ""), "", VLOOKUP($F1128, 'RAW EDITED All Years'!$A$2:$G$2826, 7, FALSE))</f>
        <v>0</v>
      </c>
      <c r="J1128" s="110"/>
      <c r="K1128" s="110"/>
      <c r="L1128" s="63" t="s">
        <v>14275</v>
      </c>
      <c r="N1128" s="31">
        <f t="shared" si="38"/>
        <v>123000000001125</v>
      </c>
      <c r="O112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141000000000004::bigint); </v>
      </c>
      <c r="R1128" s="33"/>
    </row>
    <row r="1129" spans="1:18">
      <c r="A1129" s="23" t="str">
        <f>IF(COUNTIF( $D$4:$D$4953, $D1129 ) = 1, "", "Duplicated")</f>
        <v/>
      </c>
      <c r="B1129" s="22" t="s">
        <v>30696</v>
      </c>
      <c r="C1129" s="107">
        <v>141000000000004</v>
      </c>
      <c r="D1129" s="108" t="str">
        <f>IF(EXACT($C1129, ""), B1129, CONCATENATE(VLOOKUP($C1129, 'REF - InstitutionType'!$B$4:$E$103, 3, FALSE), IF(EXACT(VLOOKUP($C1129, 'REF - InstitutionType'!$B$4:$E$103, 3, FALSE), ""), "", " "), $B1129, "", VLOOKUP($C1129, 'REF - InstitutionType'!$B$4:$E$103, 4, FALSE), IF(EXACT($E1129, ""), "", " [a.k.a : "&amp;$E1129&amp;"]")))</f>
        <v>PT. Bumi Teknik Utama</v>
      </c>
      <c r="E1129" s="109"/>
      <c r="F1129" s="63" t="s">
        <v>8210</v>
      </c>
      <c r="G1129" s="154" t="str">
        <f>IF(EXACT($F1129, ""), "", VLOOKUP($F1129, 'RAW EDITED All Years'!$A$2:$G$2826, 5, FALSE))</f>
        <v>Supplier</v>
      </c>
      <c r="H1129" s="154" t="str">
        <f>IF(EXACT($F1129, ""), "", VLOOKUP($F1129, 'RAW EDITED All Years'!$A$2:$G$2826, 6, FALSE))</f>
        <v>Tools</v>
      </c>
      <c r="I1129" s="154">
        <f>IF(EXACT($F1129, ""), "", VLOOKUP($F1129, 'RAW EDITED All Years'!$A$2:$G$2826, 7, FALSE))</f>
        <v>0</v>
      </c>
      <c r="J1129" s="110"/>
      <c r="K1129" s="110"/>
      <c r="L1129" s="63" t="s">
        <v>14275</v>
      </c>
      <c r="N1129" s="31">
        <f t="shared" si="38"/>
        <v>123000000001126</v>
      </c>
      <c r="O112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141000000000004::bigint); </v>
      </c>
      <c r="R1129" s="33"/>
    </row>
    <row r="1130" spans="1:18">
      <c r="A1130" s="23" t="str">
        <f>IF(COUNTIF( $D$4:$D$4953, $D1130 ) = 1, "", "Duplicated")</f>
        <v/>
      </c>
      <c r="B1130" s="22" t="s">
        <v>30697</v>
      </c>
      <c r="C1130" s="107">
        <v>141000000000004</v>
      </c>
      <c r="D1130" s="108" t="str">
        <f>IF(EXACT($C1130, ""), B1130, CONCATENATE(VLOOKUP($C1130, 'REF - InstitutionType'!$B$4:$E$103, 3, FALSE), IF(EXACT(VLOOKUP($C1130, 'REF - InstitutionType'!$B$4:$E$103, 3, FALSE), ""), "", " "), $B1130, "", VLOOKUP($C1130, 'REF - InstitutionType'!$B$4:$E$103, 4, FALSE), IF(EXACT($E1130, ""), "", " [a.k.a : "&amp;$E1130&amp;"]")))</f>
        <v>PT. C-Five</v>
      </c>
      <c r="E1130" s="109"/>
      <c r="F1130" s="63" t="s">
        <v>5996</v>
      </c>
      <c r="G1130" s="154" t="str">
        <f>IF(EXACT($F1130, ""), "", VLOOKUP($F1130, 'RAW EDITED All Years'!$A$2:$G$2826, 5, FALSE))</f>
        <v>Supplier Others</v>
      </c>
      <c r="H1130" s="154" t="str">
        <f>IF(EXACT($F1130, ""), "", VLOOKUP($F1130, 'RAW EDITED All Years'!$A$2:$G$2826, 6, FALSE))</f>
        <v>Pipa</v>
      </c>
      <c r="I1130" s="154" t="str">
        <f>IF(EXACT($F1130, ""), "", VLOOKUP($F1130, 'RAW EDITED All Years'!$A$2:$G$2826, 7, FALSE))</f>
        <v>Vendor headhunter</v>
      </c>
      <c r="J1130" s="110"/>
      <c r="K1130" s="110"/>
      <c r="L1130" s="63" t="s">
        <v>14275</v>
      </c>
      <c r="N1130" s="31">
        <f t="shared" si="38"/>
        <v>123000000001127</v>
      </c>
      <c r="O113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141000000000004::bigint); </v>
      </c>
      <c r="R1130" s="33"/>
    </row>
    <row r="1131" spans="1:18">
      <c r="A1131" s="23" t="str">
        <f>IF(COUNTIF( $D$4:$D$4953, $D1131 ) = 1, "", "Duplicated")</f>
        <v/>
      </c>
      <c r="B1131" s="22" t="s">
        <v>30698</v>
      </c>
      <c r="C1131" s="107">
        <v>141000000000004</v>
      </c>
      <c r="D1131" s="108" t="str">
        <f>IF(EXACT($C1131, ""), B1131, CONCATENATE(VLOOKUP($C1131, 'REF - InstitutionType'!$B$4:$E$103, 3, FALSE), IF(EXACT(VLOOKUP($C1131, 'REF - InstitutionType'!$B$4:$E$103, 3, FALSE), ""), "", " "), $B1131, "", VLOOKUP($C1131, 'REF - InstitutionType'!$B$4:$E$103, 4, FALSE), IF(EXACT($E1131, ""), "", " [a.k.a : "&amp;$E1131&amp;"]")))</f>
        <v>PT. Catur Mitra Cahaya</v>
      </c>
      <c r="E1131" s="109"/>
      <c r="F1131" s="63" t="s">
        <v>7886</v>
      </c>
      <c r="G1131" s="154" t="str">
        <f>IF(EXACT($F1131, ""), "", VLOOKUP($F1131, 'RAW EDITED All Years'!$A$2:$G$2826, 5, FALSE))</f>
        <v>Insurance Consultant, Guarante</v>
      </c>
      <c r="H1131" s="154" t="str">
        <f>IF(EXACT($F1131, ""), "", VLOOKUP($F1131, 'RAW EDITED All Years'!$A$2:$G$2826, 6, FALSE))</f>
        <v>General</v>
      </c>
      <c r="I1131" s="154">
        <f>IF(EXACT($F1131, ""), "", VLOOKUP($F1131, 'RAW EDITED All Years'!$A$2:$G$2826, 7, FALSE))</f>
        <v>0</v>
      </c>
      <c r="J1131" s="110"/>
      <c r="K1131" s="110"/>
      <c r="L1131" s="63" t="s">
        <v>14275</v>
      </c>
      <c r="N1131" s="31">
        <f t="shared" si="38"/>
        <v>123000000001128</v>
      </c>
      <c r="O113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141000000000004::bigint); </v>
      </c>
      <c r="R1131" s="33"/>
    </row>
    <row r="1132" spans="1:18">
      <c r="A1132" s="23" t="str">
        <f>IF(COUNTIF( $D$4:$D$4953, $D1132 ) = 1, "", "Duplicated")</f>
        <v/>
      </c>
      <c r="B1132" s="22" t="s">
        <v>30699</v>
      </c>
      <c r="C1132" s="107">
        <v>141000000000004</v>
      </c>
      <c r="D1132" s="108" t="str">
        <f>IF(EXACT($C1132, ""), B1132, CONCATENATE(VLOOKUP($C1132, 'REF - InstitutionType'!$B$4:$E$103, 3, FALSE), IF(EXACT(VLOOKUP($C1132, 'REF - InstitutionType'!$B$4:$E$103, 3, FALSE), ""), "", " "), $B1132, "", VLOOKUP($C1132, 'REF - InstitutionType'!$B$4:$E$103, 4, FALSE), IF(EXACT($E1132, ""), "", " [a.k.a : "&amp;$E1132&amp;"]")))</f>
        <v>PT. Central Cargo Express</v>
      </c>
      <c r="E1132" s="109"/>
      <c r="F1132" s="63" t="s">
        <v>5832</v>
      </c>
      <c r="G1132" s="154" t="str">
        <f>IF(EXACT($F1132, ""), "", VLOOKUP($F1132, 'RAW EDITED All Years'!$A$2:$G$2826, 5, FALSE))</f>
        <v>Supplier Others</v>
      </c>
      <c r="H1132" s="154" t="str">
        <f>IF(EXACT($F1132, ""), "", VLOOKUP($F1132, 'RAW EDITED All Years'!$A$2:$G$2826, 6, FALSE))</f>
        <v>Overhead</v>
      </c>
      <c r="I1132" s="154" t="str">
        <f>IF(EXACT($F1132, ""), "", VLOOKUP($F1132, 'RAW EDITED All Years'!$A$2:$G$2826, 7, FALSE))</f>
        <v>Kandidat forwarder (pengurusan custom clearance) ,material Mosdofer project Siwa. NPWP : 03.171.438.9-008.000</v>
      </c>
      <c r="J1132" s="110"/>
      <c r="K1132" s="110"/>
      <c r="L1132" s="63" t="s">
        <v>14275</v>
      </c>
      <c r="N1132" s="31">
        <f t="shared" si="38"/>
        <v>123000000001129</v>
      </c>
      <c r="O113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141000000000004::bigint); </v>
      </c>
      <c r="R1132" s="33"/>
    </row>
    <row r="1133" spans="1:18">
      <c r="A1133" s="23" t="str">
        <f>IF(COUNTIF( $D$4:$D$4953, $D1133 ) = 1, "", "Duplicated")</f>
        <v/>
      </c>
      <c r="B1133" s="22" t="s">
        <v>30700</v>
      </c>
      <c r="C1133" s="107">
        <v>141000000000004</v>
      </c>
      <c r="D1133" s="108" t="str">
        <f>IF(EXACT($C1133, ""), B1133, CONCATENATE(VLOOKUP($C1133, 'REF - InstitutionType'!$B$4:$E$103, 3, FALSE), IF(EXACT(VLOOKUP($C1133, 'REF - InstitutionType'!$B$4:$E$103, 3, FALSE), ""), "", " "), $B1133, "", VLOOKUP($C1133, 'REF - InstitutionType'!$B$4:$E$103, 4, FALSE), IF(EXACT($E1133, ""), "", " [a.k.a : "&amp;$E1133&amp;"]")))</f>
        <v>PT. CFS Logistics</v>
      </c>
      <c r="E1133" s="109"/>
      <c r="F1133" s="63" t="s">
        <v>4524</v>
      </c>
      <c r="G1133" s="154" t="str">
        <f>IF(EXACT($F1133, ""), "", VLOOKUP($F1133, 'RAW EDITED All Years'!$A$2:$G$2826, 5, FALSE))</f>
        <v>Transportation</v>
      </c>
      <c r="H1133" s="154" t="str">
        <f>IF(EXACT($F1133, ""), "", VLOOKUP($F1133, 'RAW EDITED All Years'!$A$2:$G$2826, 6, FALSE))</f>
        <v>Trucking</v>
      </c>
      <c r="I1133" s="154" t="str">
        <f>IF(EXACT($F1133, ""), "", VLOOKUP($F1133, 'RAW EDITED All Years'!$A$2:$G$2826, 7, FALSE))</f>
        <v>Pass Without Comment</v>
      </c>
      <c r="J1133" s="110"/>
      <c r="K1133" s="110"/>
      <c r="L1133" s="63" t="s">
        <v>14275</v>
      </c>
      <c r="N1133" s="31">
        <f t="shared" si="38"/>
        <v>123000000001130</v>
      </c>
      <c r="O113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141000000000004::bigint); </v>
      </c>
      <c r="R1133" s="33"/>
    </row>
    <row r="1134" spans="1:18">
      <c r="A1134" s="23" t="str">
        <f>IF(COUNTIF( $D$4:$D$4953, $D1134 ) = 1, "", "Duplicated")</f>
        <v/>
      </c>
      <c r="B1134" s="22" t="s">
        <v>30701</v>
      </c>
      <c r="C1134" s="107">
        <v>141000000000004</v>
      </c>
      <c r="D1134" s="108" t="str">
        <f>IF(EXACT($C1134, ""), B1134, CONCATENATE(VLOOKUP($C1134, 'REF - InstitutionType'!$B$4:$E$103, 3, FALSE), IF(EXACT(VLOOKUP($C1134, 'REF - InstitutionType'!$B$4:$E$103, 3, FALSE), ""), "", " "), $B1134, "", VLOOKUP($C1134, 'REF - InstitutionType'!$B$4:$E$103, 4, FALSE), IF(EXACT($E1134, ""), "", " [a.k.a : "&amp;$E1134&amp;"]")))</f>
        <v>PT. Cipta Nusa Sekawan</v>
      </c>
      <c r="E1134" s="109"/>
      <c r="F1134" s="63" t="s">
        <v>18342</v>
      </c>
      <c r="G1134" s="154" t="str">
        <f>IF(EXACT($F1134, ""), "", VLOOKUP($F1134, 'RAW EDITED All Years'!$A$2:$G$2826, 5, FALSE))</f>
        <v>Mandor/Subcon</v>
      </c>
      <c r="H1134" s="154" t="str">
        <f>IF(EXACT($F1134, ""), "", VLOOKUP($F1134, 'RAW EDITED All Years'!$A$2:$G$2826, 6, FALSE))</f>
        <v>Test &amp; Commisioning Cubicle RM</v>
      </c>
      <c r="I1134" s="154" t="str">
        <f>IF(EXACT($F1134, ""), "", VLOOKUP($F1134, 'RAW EDITED All Years'!$A$2:$G$2826, 7, FALSE))</f>
        <v>Test &amp; Commissioning Cubicle RM6</v>
      </c>
      <c r="J1134" s="110"/>
      <c r="K1134" s="110"/>
      <c r="L1134" s="63" t="s">
        <v>14275</v>
      </c>
      <c r="N1134" s="31">
        <f t="shared" si="38"/>
        <v>123000000001131</v>
      </c>
      <c r="O113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141000000000004::bigint); </v>
      </c>
      <c r="R1134" s="33"/>
    </row>
    <row r="1135" spans="1:18">
      <c r="A1135" s="23" t="str">
        <f>IF(COUNTIF( $D$4:$D$4953, $D1135 ) = 1, "", "Duplicated")</f>
        <v/>
      </c>
      <c r="B1135" s="22" t="s">
        <v>30702</v>
      </c>
      <c r="C1135" s="107">
        <v>141000000000004</v>
      </c>
      <c r="D1135" s="108" t="str">
        <f>IF(EXACT($C1135, ""), B1135, CONCATENATE(VLOOKUP($C1135, 'REF - InstitutionType'!$B$4:$E$103, 3, FALSE), IF(EXACT(VLOOKUP($C1135, 'REF - InstitutionType'!$B$4:$E$103, 3, FALSE), ""), "", " "), $B1135, "", VLOOKUP($C1135, 'REF - InstitutionType'!$B$4:$E$103, 4, FALSE), IF(EXACT($E1135, ""), "", " [a.k.a : "&amp;$E1135&amp;"]")))</f>
        <v>PT. Ciptosadar Pratama</v>
      </c>
      <c r="E1135" s="109"/>
      <c r="F1135" s="63" t="s">
        <v>7933</v>
      </c>
      <c r="G1135" s="154" t="str">
        <f>IF(EXACT($F1135, ""), "", VLOOKUP($F1135, 'RAW EDITED All Years'!$A$2:$G$2826, 5, FALSE))</f>
        <v>Distributor</v>
      </c>
      <c r="H1135" s="154" t="str">
        <f>IF(EXACT($F1135, ""), "", VLOOKUP($F1135, 'RAW EDITED All Years'!$A$2:$G$2826, 6, FALSE))</f>
        <v>Bahan Bangunan</v>
      </c>
      <c r="I1135" s="154">
        <f>IF(EXACT($F1135, ""), "", VLOOKUP($F1135, 'RAW EDITED All Years'!$A$2:$G$2826, 7, FALSE))</f>
        <v>0</v>
      </c>
      <c r="J1135" s="110"/>
      <c r="K1135" s="110"/>
      <c r="L1135" s="63" t="s">
        <v>14275</v>
      </c>
      <c r="N1135" s="31">
        <f t="shared" si="38"/>
        <v>123000000001132</v>
      </c>
      <c r="O113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141000000000004::bigint); </v>
      </c>
      <c r="R1135" s="33"/>
    </row>
    <row r="1136" spans="1:18">
      <c r="A1136" s="23" t="str">
        <f>IF(COUNTIF( $D$4:$D$4953, $D1136 ) = 1, "", "Duplicated")</f>
        <v/>
      </c>
      <c r="B1136" s="22" t="s">
        <v>30703</v>
      </c>
      <c r="C1136" s="107">
        <v>141000000000004</v>
      </c>
      <c r="D1136" s="108" t="str">
        <f>IF(EXACT($C1136, ""), B1136, CONCATENATE(VLOOKUP($C1136, 'REF - InstitutionType'!$B$4:$E$103, 3, FALSE), IF(EXACT(VLOOKUP($C1136, 'REF - InstitutionType'!$B$4:$E$103, 3, FALSE), ""), "", " "), $B1136, "", VLOOKUP($C1136, 'REF - InstitutionType'!$B$4:$E$103, 4, FALSE), IF(EXACT($E1136, ""), "", " [a.k.a : "&amp;$E1136&amp;"]")))</f>
        <v>PT. CURA Indonesia</v>
      </c>
      <c r="E1136" s="109"/>
      <c r="F1136" s="63" t="s">
        <v>7316</v>
      </c>
      <c r="G1136" s="154" t="str">
        <f>IF(EXACT($F1136, ""), "", VLOOKUP($F1136, 'RAW EDITED All Years'!$A$2:$G$2826, 5, FALSE))</f>
        <v>Travel Agency</v>
      </c>
      <c r="H1136" s="154" t="str">
        <f>IF(EXACT($F1136, ""), "", VLOOKUP($F1136, 'RAW EDITED All Years'!$A$2:$G$2826, 6, FALSE))</f>
        <v>General</v>
      </c>
      <c r="I1136" s="154">
        <f>IF(EXACT($F1136, ""), "", VLOOKUP($F1136, 'RAW EDITED All Years'!$A$2:$G$2826, 7, FALSE))</f>
        <v>0</v>
      </c>
      <c r="J1136" s="110"/>
      <c r="K1136" s="110"/>
      <c r="L1136" s="63" t="s">
        <v>14275</v>
      </c>
      <c r="N1136" s="31">
        <f t="shared" si="38"/>
        <v>123000000001133</v>
      </c>
      <c r="O113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141000000000004::bigint); </v>
      </c>
      <c r="R1136" s="33"/>
    </row>
    <row r="1137" spans="1:18">
      <c r="A1137" s="23" t="str">
        <f>IF(COUNTIF( $D$4:$D$4953, $D1137 ) = 1, "", "Duplicated")</f>
        <v/>
      </c>
      <c r="B1137" s="22" t="s">
        <v>30704</v>
      </c>
      <c r="C1137" s="107">
        <v>141000000000004</v>
      </c>
      <c r="D1137" s="108" t="str">
        <f>IF(EXACT($C1137, ""), B1137, CONCATENATE(VLOOKUP($C1137, 'REF - InstitutionType'!$B$4:$E$103, 3, FALSE), IF(EXACT(VLOOKUP($C1137, 'REF - InstitutionType'!$B$4:$E$103, 3, FALSE), ""), "", " "), $B1137, "", VLOOKUP($C1137, 'REF - InstitutionType'!$B$4:$E$103, 4, FALSE), IF(EXACT($E1137, ""), "", " [a.k.a : "&amp;$E1137&amp;"]")))</f>
        <v>PT. Daikin Airconditioning Indonesia</v>
      </c>
      <c r="E1137" s="109"/>
      <c r="F1137" s="63" t="s">
        <v>18343</v>
      </c>
      <c r="G1137" s="154" t="str">
        <f>IF(EXACT($F1137, ""), "", VLOOKUP($F1137, 'RAW EDITED All Years'!$A$2:$G$2826, 5, FALSE))</f>
        <v>Supplier Others</v>
      </c>
      <c r="H1137" s="154" t="str">
        <f>IF(EXACT($F1137, ""), "", VLOOKUP($F1137, 'RAW EDITED All Years'!$A$2:$G$2826, 6, FALSE))</f>
        <v>Service AC</v>
      </c>
      <c r="I1137" s="154" t="str">
        <f>IF(EXACT($F1137, ""), "", VLOOKUP($F1137, 'RAW EDITED All Years'!$A$2:$G$2826, 7, FALSE))</f>
        <v>Jasa Service AC dan Isi Freon</v>
      </c>
      <c r="J1137" s="110"/>
      <c r="K1137" s="110"/>
      <c r="L1137" s="63" t="s">
        <v>14275</v>
      </c>
      <c r="N1137" s="31">
        <f t="shared" si="38"/>
        <v>123000000001134</v>
      </c>
      <c r="O113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141000000000004::bigint); </v>
      </c>
      <c r="R1137" s="33"/>
    </row>
    <row r="1138" spans="1:18">
      <c r="A1138" s="23" t="str">
        <f>IF(COUNTIF( $D$4:$D$4953, $D1138 ) = 1, "", "Duplicated")</f>
        <v/>
      </c>
      <c r="B1138" s="22" t="s">
        <v>30705</v>
      </c>
      <c r="C1138" s="107">
        <v>141000000000004</v>
      </c>
      <c r="D1138" s="108" t="str">
        <f>IF(EXACT($C1138, ""), B1138, CONCATENATE(VLOOKUP($C1138, 'REF - InstitutionType'!$B$4:$E$103, 3, FALSE), IF(EXACT(VLOOKUP($C1138, 'REF - InstitutionType'!$B$4:$E$103, 3, FALSE), ""), "", " "), $B1138, "", VLOOKUP($C1138, 'REF - InstitutionType'!$B$4:$E$103, 4, FALSE), IF(EXACT($E1138, ""), "", " [a.k.a : "&amp;$E1138&amp;"]")))</f>
        <v>PT. Daya Kobelco Construction Machinery Indonesia</v>
      </c>
      <c r="E1138" s="109"/>
      <c r="F1138" s="63" t="s">
        <v>5315</v>
      </c>
      <c r="G1138" s="154" t="str">
        <f>IF(EXACT($F1138, ""), "", VLOOKUP($F1138, 'RAW EDITED All Years'!$A$2:$G$2826, 5, FALSE))</f>
        <v>Distributor</v>
      </c>
      <c r="H1138" s="154" t="str">
        <f>IF(EXACT($F1138, ""), "", VLOOKUP($F1138, 'RAW EDITED All Years'!$A$2:$G$2826, 6, FALSE))</f>
        <v>Tools</v>
      </c>
      <c r="I1138" s="154">
        <f>IF(EXACT($F1138, ""), "", VLOOKUP($F1138, 'RAW EDITED All Years'!$A$2:$G$2826, 7, FALSE))</f>
        <v>0</v>
      </c>
      <c r="J1138" s="110"/>
      <c r="K1138" s="110"/>
      <c r="L1138" s="63" t="s">
        <v>14275</v>
      </c>
      <c r="N1138" s="31">
        <f t="shared" si="38"/>
        <v>123000000001135</v>
      </c>
      <c r="O113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141000000000004::bigint); </v>
      </c>
      <c r="R1138" s="33"/>
    </row>
    <row r="1139" spans="1:18">
      <c r="A1139" s="23" t="str">
        <f>IF(COUNTIF( $D$4:$D$4953, $D1139 ) = 1, "", "Duplicated")</f>
        <v/>
      </c>
      <c r="B1139" s="22" t="s">
        <v>30706</v>
      </c>
      <c r="C1139" s="107">
        <v>141000000000004</v>
      </c>
      <c r="D1139" s="108" t="str">
        <f>IF(EXACT($C1139, ""), B1139, CONCATENATE(VLOOKUP($C1139, 'REF - InstitutionType'!$B$4:$E$103, 3, FALSE), IF(EXACT(VLOOKUP($C1139, 'REF - InstitutionType'!$B$4:$E$103, 3, FALSE), ""), "", " "), $B1139, "", VLOOKUP($C1139, 'REF - InstitutionType'!$B$4:$E$103, 4, FALSE), IF(EXACT($E1139, ""), "", " [a.k.a : "&amp;$E1139&amp;"]")))</f>
        <v>PT. Deras Express Cargo</v>
      </c>
      <c r="E1139" s="109"/>
      <c r="F1139" s="63" t="s">
        <v>18344</v>
      </c>
      <c r="G1139" s="154" t="str">
        <f>IF(EXACT($F1139, ""), "", VLOOKUP($F1139, 'RAW EDITED All Years'!$A$2:$G$2826, 5, FALSE))</f>
        <v>Freight Forwarder</v>
      </c>
      <c r="H1139" s="154" t="str">
        <f>IF(EXACT($F1139, ""), "", VLOOKUP($F1139, 'RAW EDITED All Years'!$A$2:$G$2826, 6, FALSE))</f>
        <v>Freight Forwarder</v>
      </c>
      <c r="I1139" s="154" t="str">
        <f>IF(EXACT($F1139, ""), "", VLOOKUP($F1139, 'RAW EDITED All Years'!$A$2:$G$2826, 7, FALSE))</f>
        <v>Pengiriman Material Import sebagai pengganti dari Cakrawala Persada International</v>
      </c>
      <c r="J1139" s="110"/>
      <c r="K1139" s="110"/>
      <c r="L1139" s="63" t="s">
        <v>14275</v>
      </c>
      <c r="N1139" s="31">
        <f t="shared" si="38"/>
        <v>123000000001136</v>
      </c>
      <c r="O113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141000000000004::bigint); </v>
      </c>
      <c r="R1139" s="33"/>
    </row>
    <row r="1140" spans="1:18">
      <c r="A1140" s="23" t="str">
        <f>IF(COUNTIF( $D$4:$D$4953, $D1140 ) = 1, "", "Duplicated")</f>
        <v/>
      </c>
      <c r="B1140" s="22" t="s">
        <v>30707</v>
      </c>
      <c r="C1140" s="107">
        <v>141000000000004</v>
      </c>
      <c r="D1140" s="108" t="str">
        <f>IF(EXACT($C1140, ""), B1140, CONCATENATE(VLOOKUP($C1140, 'REF - InstitutionType'!$B$4:$E$103, 3, FALSE), IF(EXACT(VLOOKUP($C1140, 'REF - InstitutionType'!$B$4:$E$103, 3, FALSE), ""), "", " "), $B1140, "", VLOOKUP($C1140, 'REF - InstitutionType'!$B$4:$E$103, 4, FALSE), IF(EXACT($E1140, ""), "", " [a.k.a : "&amp;$E1140&amp;"]")))</f>
        <v>PT. Derka</v>
      </c>
      <c r="E1140" s="109"/>
      <c r="F1140" s="63" t="s">
        <v>8690</v>
      </c>
      <c r="G1140" s="154" t="str">
        <f>IF(EXACT($F1140, ""), "", VLOOKUP($F1140, 'RAW EDITED All Years'!$A$2:$G$2826, 5, FALSE))</f>
        <v>Supplier Material ME</v>
      </c>
      <c r="H1140" s="154" t="str">
        <f>IF(EXACT($F1140, ""), "", VLOOKUP($F1140, 'RAW EDITED All Years'!$A$2:$G$2826, 6, FALSE))</f>
        <v>Material RF</v>
      </c>
      <c r="I1140" s="154">
        <f>IF(EXACT($F1140, ""), "", VLOOKUP($F1140, 'RAW EDITED All Years'!$A$2:$G$2826, 7, FALSE))</f>
        <v>0</v>
      </c>
      <c r="J1140" s="110"/>
      <c r="K1140" s="110"/>
      <c r="L1140" s="63" t="s">
        <v>14275</v>
      </c>
      <c r="N1140" s="31">
        <f t="shared" si="38"/>
        <v>123000000001137</v>
      </c>
      <c r="O114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141000000000004::bigint); </v>
      </c>
      <c r="R1140" s="33"/>
    </row>
    <row r="1141" spans="1:18">
      <c r="A1141" s="23" t="str">
        <f>IF(COUNTIF( $D$4:$D$4953, $D1141 ) = 1, "", "Duplicated")</f>
        <v/>
      </c>
      <c r="B1141" s="22" t="s">
        <v>30710</v>
      </c>
      <c r="C1141" s="107">
        <v>141000000000004</v>
      </c>
      <c r="D1141" s="108" t="str">
        <f>IF(EXACT($C1141, ""), B1141, CONCATENATE(VLOOKUP($C1141, 'REF - InstitutionType'!$B$4:$E$103, 3, FALSE), IF(EXACT(VLOOKUP($C1141, 'REF - InstitutionType'!$B$4:$E$103, 3, FALSE), ""), "", " "), $B1141, "", VLOOKUP($C1141, 'REF - InstitutionType'!$B$4:$E$103, 4, FALSE), IF(EXACT($E1141, ""), "", " [a.k.a : "&amp;$E1141&amp;"]")))</f>
        <v>PT. Dewandaru Indonesia</v>
      </c>
      <c r="E1141" s="109"/>
      <c r="F1141" s="63" t="s">
        <v>5821</v>
      </c>
      <c r="G1141" s="154" t="str">
        <f>IF(EXACT($F1141, ""), "", VLOOKUP($F1141, 'RAW EDITED All Years'!$A$2:$G$2826, 5, FALSE))</f>
        <v>Transportation</v>
      </c>
      <c r="H1141" s="154" t="str">
        <f>IF(EXACT($F1141, ""), "", VLOOKUP($F1141, 'RAW EDITED All Years'!$A$2:$G$2826, 6, FALSE))</f>
        <v>Trucking</v>
      </c>
      <c r="I1141" s="154">
        <f>IF(EXACT($F1141, ""), "", VLOOKUP($F1141, 'RAW EDITED All Years'!$A$2:$G$2826, 7, FALSE))</f>
        <v>0</v>
      </c>
      <c r="J1141" s="110"/>
      <c r="K1141" s="110"/>
      <c r="L1141" s="63" t="s">
        <v>14275</v>
      </c>
      <c r="N1141" s="31">
        <f t="shared" si="38"/>
        <v>123000000001138</v>
      </c>
      <c r="O114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141000000000004::bigint); </v>
      </c>
      <c r="R1141" s="33"/>
    </row>
    <row r="1142" spans="1:18">
      <c r="A1142" s="23" t="str">
        <f>IF(COUNTIF( $D$4:$D$4953, $D1142 ) = 1, "", "Duplicated")</f>
        <v/>
      </c>
      <c r="B1142" s="22" t="s">
        <v>30711</v>
      </c>
      <c r="C1142" s="107">
        <v>141000000000004</v>
      </c>
      <c r="D1142" s="108" t="str">
        <f>IF(EXACT($C1142, ""), B1142, CONCATENATE(VLOOKUP($C1142, 'REF - InstitutionType'!$B$4:$E$103, 3, FALSE), IF(EXACT(VLOOKUP($C1142, 'REF - InstitutionType'!$B$4:$E$103, 3, FALSE), ""), "", " "), $B1142, "", VLOOKUP($C1142, 'REF - InstitutionType'!$B$4:$E$103, 4, FALSE), IF(EXACT($E1142, ""), "", " [a.k.a : "&amp;$E1142&amp;"]")))</f>
        <v>PT. Dinamika Jaya Sejahtera Abadi</v>
      </c>
      <c r="E1142" s="109"/>
      <c r="F1142" s="63" t="s">
        <v>10132</v>
      </c>
      <c r="G1142" s="154" t="str">
        <f>IF(EXACT($F1142, ""), "", VLOOKUP($F1142, 'RAW EDITED All Years'!$A$2:$G$2826, 5, FALSE))</f>
        <v>Supplier Material Civil</v>
      </c>
      <c r="H1142" s="154" t="str">
        <f>IF(EXACT($F1142, ""), "", VLOOKUP($F1142, 'RAW EDITED All Years'!$A$2:$G$2826, 6, FALSE))</f>
        <v>Bahan Bangunan</v>
      </c>
      <c r="I1142" s="154" t="str">
        <f>IF(EXACT($F1142, ""), "", VLOOKUP($F1142, 'RAW EDITED All Years'!$A$2:$G$2826, 7, FALSE))</f>
        <v xml:space="preserve">Supplier besi di bandung </v>
      </c>
      <c r="J1142" s="110"/>
      <c r="K1142" s="110"/>
      <c r="L1142" s="63" t="s">
        <v>14275</v>
      </c>
      <c r="N1142" s="31">
        <f t="shared" si="38"/>
        <v>123000000001139</v>
      </c>
      <c r="O114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141000000000004::bigint); </v>
      </c>
      <c r="R1142" s="33"/>
    </row>
    <row r="1143" spans="1:18">
      <c r="A1143" s="23" t="str">
        <f>IF(COUNTIF( $D$4:$D$4953, $D1143 ) = 1, "", "Duplicated")</f>
        <v/>
      </c>
      <c r="B1143" s="22" t="s">
        <v>30712</v>
      </c>
      <c r="C1143" s="107">
        <v>141000000000004</v>
      </c>
      <c r="D1143" s="108" t="str">
        <f>IF(EXACT($C1143, ""), B1143, CONCATENATE(VLOOKUP($C1143, 'REF - InstitutionType'!$B$4:$E$103, 3, FALSE), IF(EXACT(VLOOKUP($C1143, 'REF - InstitutionType'!$B$4:$E$103, 3, FALSE), ""), "", " "), $B1143, "", VLOOKUP($C1143, 'REF - InstitutionType'!$B$4:$E$103, 4, FALSE), IF(EXACT($E1143, ""), "", " [a.k.a : "&amp;$E1143&amp;"]")))</f>
        <v>PT. Diva Yudha Mandiri</v>
      </c>
      <c r="E1143" s="109"/>
      <c r="F1143" s="63" t="s">
        <v>8297</v>
      </c>
      <c r="G1143" s="154" t="str">
        <f>IF(EXACT($F1143, ""), "", VLOOKUP($F1143, 'RAW EDITED All Years'!$A$2:$G$2826, 5, FALSE))</f>
        <v>Transportation</v>
      </c>
      <c r="H1143" s="154" t="str">
        <f>IF(EXACT($F1143, ""), "", VLOOKUP($F1143, 'RAW EDITED All Years'!$A$2:$G$2826, 6, FALSE))</f>
        <v>Trucking</v>
      </c>
      <c r="I1143" s="154">
        <f>IF(EXACT($F1143, ""), "", VLOOKUP($F1143, 'RAW EDITED All Years'!$A$2:$G$2826, 7, FALSE))</f>
        <v>0</v>
      </c>
      <c r="J1143" s="110"/>
      <c r="K1143" s="110"/>
      <c r="L1143" s="63" t="s">
        <v>14275</v>
      </c>
      <c r="N1143" s="31">
        <f t="shared" si="38"/>
        <v>123000000001140</v>
      </c>
      <c r="O114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141000000000004::bigint); </v>
      </c>
      <c r="R1143" s="33"/>
    </row>
    <row r="1144" spans="1:18">
      <c r="A1144" s="23" t="str">
        <f>IF(COUNTIF( $D$4:$D$4953, $D1144 ) = 1, "", "Duplicated")</f>
        <v/>
      </c>
      <c r="B1144" s="22" t="s">
        <v>30713</v>
      </c>
      <c r="C1144" s="107">
        <v>141000000000004</v>
      </c>
      <c r="D1144" s="108" t="str">
        <f>IF(EXACT($C1144, ""), B1144, CONCATENATE(VLOOKUP($C1144, 'REF - InstitutionType'!$B$4:$E$103, 3, FALSE), IF(EXACT(VLOOKUP($C1144, 'REF - InstitutionType'!$B$4:$E$103, 3, FALSE), ""), "", " "), $B1144, "", VLOOKUP($C1144, 'REF - InstitutionType'!$B$4:$E$103, 4, FALSE), IF(EXACT($E1144, ""), "", " [a.k.a : "&amp;$E1144&amp;"]")))</f>
        <v>PT. Dunamis Intermaster</v>
      </c>
      <c r="E1144" s="109"/>
      <c r="F1144" s="63" t="s">
        <v>5616</v>
      </c>
      <c r="G1144" s="154" t="str">
        <f>IF(EXACT($F1144, ""), "", VLOOKUP($F1144, 'RAW EDITED All Years'!$A$2:$G$2826, 5, FALSE))</f>
        <v>Supplier</v>
      </c>
      <c r="H1144" s="154" t="str">
        <f>IF(EXACT($F1144, ""), "", VLOOKUP($F1144, 'RAW EDITED All Years'!$A$2:$G$2826, 6, FALSE))</f>
        <v>Overhead</v>
      </c>
      <c r="I1144" s="154" t="str">
        <f>IF(EXACT($F1144, ""), "", VLOOKUP($F1144, 'RAW EDITED All Years'!$A$2:$G$2826, 7, FALSE))</f>
        <v>Provider training 4DX</v>
      </c>
      <c r="J1144" s="110"/>
      <c r="K1144" s="110"/>
      <c r="L1144" s="63" t="s">
        <v>14275</v>
      </c>
      <c r="N1144" s="31">
        <f t="shared" si="38"/>
        <v>123000000001141</v>
      </c>
      <c r="O114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141000000000004::bigint); </v>
      </c>
      <c r="R1144" s="33"/>
    </row>
    <row r="1145" spans="1:18">
      <c r="A1145" s="23" t="str">
        <f>IF(COUNTIF( $D$4:$D$4953, $D1145 ) = 1, "", "Duplicated")</f>
        <v/>
      </c>
      <c r="B1145" s="22" t="s">
        <v>30714</v>
      </c>
      <c r="C1145" s="107">
        <v>141000000000004</v>
      </c>
      <c r="D1145" s="108" t="str">
        <f>IF(EXACT($C1145, ""), B1145, CONCATENATE(VLOOKUP($C1145, 'REF - InstitutionType'!$B$4:$E$103, 3, FALSE), IF(EXACT(VLOOKUP($C1145, 'REF - InstitutionType'!$B$4:$E$103, 3, FALSE), ""), "", " "), $B1145, "", VLOOKUP($C1145, 'REF - InstitutionType'!$B$4:$E$103, 4, FALSE), IF(EXACT($E1145, ""), "", " [a.k.a : "&amp;$E1145&amp;"]")))</f>
        <v>PT. Duta Mitra Sarana</v>
      </c>
      <c r="E1145" s="109"/>
      <c r="F1145" s="63" t="s">
        <v>6895</v>
      </c>
      <c r="G1145" s="154" t="str">
        <f>IF(EXACT($F1145, ""), "", VLOOKUP($F1145, 'RAW EDITED All Years'!$A$2:$G$2826, 5, FALSE))</f>
        <v>Transportation</v>
      </c>
      <c r="H1145" s="154" t="str">
        <f>IF(EXACT($F1145, ""), "", VLOOKUP($F1145, 'RAW EDITED All Years'!$A$2:$G$2826, 6, FALSE))</f>
        <v>General</v>
      </c>
      <c r="I1145" s="154">
        <f>IF(EXACT($F1145, ""), "", VLOOKUP($F1145, 'RAW EDITED All Years'!$A$2:$G$2826, 7, FALSE))</f>
        <v>0</v>
      </c>
      <c r="J1145" s="110"/>
      <c r="K1145" s="110"/>
      <c r="L1145" s="63" t="s">
        <v>14275</v>
      </c>
      <c r="N1145" s="31">
        <f t="shared" si="38"/>
        <v>123000000001142</v>
      </c>
      <c r="O114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141000000000004::bigint); </v>
      </c>
      <c r="R1145" s="33"/>
    </row>
    <row r="1146" spans="1:18">
      <c r="A1146" s="23" t="str">
        <f>IF(COUNTIF( $D$4:$D$4953, $D1146 ) = 1, "", "Duplicated")</f>
        <v/>
      </c>
      <c r="B1146" s="22" t="s">
        <v>66</v>
      </c>
      <c r="C1146" s="107">
        <v>141000000000004</v>
      </c>
      <c r="D1146" s="108" t="str">
        <f>IF(EXACT($C1146, ""), B1146, CONCATENATE(VLOOKUP($C1146, 'REF - InstitutionType'!$B$4:$E$103, 3, FALSE), IF(EXACT(VLOOKUP($C1146, 'REF - InstitutionType'!$B$4:$E$103, 3, FALSE), ""), "", " "), $B1146, "", VLOOKUP($C1146, 'REF - InstitutionType'!$B$4:$E$103, 4, FALSE), IF(EXACT($E1146, ""), "", " [a.k.a : "&amp;$E1146&amp;"]")))</f>
        <v>PT. Duta Pertiwi</v>
      </c>
      <c r="E1146" s="109"/>
      <c r="F1146" s="63" t="s">
        <v>10175</v>
      </c>
      <c r="G1146" s="154" t="str">
        <f>IF(EXACT($F1146, ""), "", VLOOKUP($F1146, 'RAW EDITED All Years'!$A$2:$G$2826, 5, FALSE))</f>
        <v>Supplier Others</v>
      </c>
      <c r="H1146" s="154" t="str">
        <f>IF(EXACT($F1146, ""), "", VLOOKUP($F1146, 'RAW EDITED All Years'!$A$2:$G$2826, 6, FALSE))</f>
        <v>Building Management</v>
      </c>
      <c r="I1146" s="154" t="str">
        <f>IF(EXACT($F1146, ""), "", VLOOKUP($F1146, 'RAW EDITED All Years'!$A$2:$G$2826, 7, FALSE))</f>
        <v xml:space="preserve">Supplier Renovasi Kantor </v>
      </c>
      <c r="J1146" s="110"/>
      <c r="K1146" s="110"/>
      <c r="L1146" s="63" t="s">
        <v>14275</v>
      </c>
      <c r="N1146" s="31">
        <f t="shared" si="38"/>
        <v>123000000001143</v>
      </c>
      <c r="O114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141000000000004::bigint); </v>
      </c>
      <c r="R1146" s="33"/>
    </row>
    <row r="1147" spans="1:18">
      <c r="A1147" s="23" t="str">
        <f>IF(COUNTIF( $D$4:$D$4953, $D1147 ) = 1, "", "Duplicated")</f>
        <v/>
      </c>
      <c r="B1147" s="22" t="s">
        <v>30715</v>
      </c>
      <c r="C1147" s="107">
        <v>141000000000004</v>
      </c>
      <c r="D1147" s="108" t="str">
        <f>IF(EXACT($C1147, ""), B1147, CONCATENATE(VLOOKUP($C1147, 'REF - InstitutionType'!$B$4:$E$103, 3, FALSE), IF(EXACT(VLOOKUP($C1147, 'REF - InstitutionType'!$B$4:$E$103, 3, FALSE), ""), "", " "), $B1147, "", VLOOKUP($C1147, 'REF - InstitutionType'!$B$4:$E$103, 4, FALSE), IF(EXACT($E1147, ""), "", " [a.k.a : "&amp;$E1147&amp;"]")))</f>
        <v>PT. Duta Rangka Rekayasa Indonesia</v>
      </c>
      <c r="E1147" s="109"/>
      <c r="F1147" s="63" t="s">
        <v>8827</v>
      </c>
      <c r="G1147" s="154" t="str">
        <f>IF(EXACT($F1147, ""), "", VLOOKUP($F1147, 'RAW EDITED All Years'!$A$2:$G$2826, 5, FALSE))</f>
        <v>Soil Test</v>
      </c>
      <c r="H1147" s="154" t="str">
        <f>IF(EXACT($F1147, ""), "", VLOOKUP($F1147, 'RAW EDITED All Years'!$A$2:$G$2826, 6, FALSE))</f>
        <v>Soil Test</v>
      </c>
      <c r="I1147" s="154">
        <f>IF(EXACT($F1147, ""), "", VLOOKUP($F1147, 'RAW EDITED All Years'!$A$2:$G$2826, 7, FALSE))</f>
        <v>0</v>
      </c>
      <c r="J1147" s="110"/>
      <c r="K1147" s="110"/>
      <c r="L1147" s="63" t="s">
        <v>14275</v>
      </c>
      <c r="N1147" s="31">
        <f t="shared" si="38"/>
        <v>123000000001144</v>
      </c>
      <c r="O114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141000000000004::bigint); </v>
      </c>
      <c r="R1147" s="33"/>
    </row>
    <row r="1148" spans="1:18">
      <c r="A1148" s="23" t="str">
        <f>IF(COUNTIF( $D$4:$D$4953, $D1148 ) = 1, "", "Duplicated")</f>
        <v/>
      </c>
      <c r="B1148" s="22" t="s">
        <v>30716</v>
      </c>
      <c r="C1148" s="107">
        <v>141000000000004</v>
      </c>
      <c r="D1148" s="108" t="str">
        <f>IF(EXACT($C1148, ""), B1148, CONCATENATE(VLOOKUP($C1148, 'REF - InstitutionType'!$B$4:$E$103, 3, FALSE), IF(EXACT(VLOOKUP($C1148, 'REF - InstitutionType'!$B$4:$E$103, 3, FALSE), ""), "", " "), $B1148, "", VLOOKUP($C1148, 'REF - InstitutionType'!$B$4:$E$103, 4, FALSE), IF(EXACT($E1148, ""), "", " [a.k.a : "&amp;$E1148&amp;"]")))</f>
        <v>PT. EMKL Bakti Putra</v>
      </c>
      <c r="E1148" s="109"/>
      <c r="F1148" s="63" t="s">
        <v>7910</v>
      </c>
      <c r="G1148" s="154" t="str">
        <f>IF(EXACT($F1148, ""), "", VLOOKUP($F1148, 'RAW EDITED All Years'!$A$2:$G$2826, 5, FALSE))</f>
        <v>Transportation</v>
      </c>
      <c r="H1148" s="154" t="str">
        <f>IF(EXACT($F1148, ""), "", VLOOKUP($F1148, 'RAW EDITED All Years'!$A$2:$G$2826, 6, FALSE))</f>
        <v>Trucking</v>
      </c>
      <c r="I1148" s="154">
        <f>IF(EXACT($F1148, ""), "", VLOOKUP($F1148, 'RAW EDITED All Years'!$A$2:$G$2826, 7, FALSE))</f>
        <v>0</v>
      </c>
      <c r="J1148" s="110"/>
      <c r="K1148" s="110"/>
      <c r="L1148" s="63" t="s">
        <v>14275</v>
      </c>
      <c r="N1148" s="31">
        <f t="shared" si="38"/>
        <v>123000000001145</v>
      </c>
      <c r="O114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141000000000004::bigint); </v>
      </c>
      <c r="R1148" s="33"/>
    </row>
    <row r="1149" spans="1:18">
      <c r="A1149" s="23" t="str">
        <f>IF(COUNTIF( $D$4:$D$4953, $D1149 ) = 1, "", "Duplicated")</f>
        <v/>
      </c>
      <c r="B1149" s="22" t="s">
        <v>30717</v>
      </c>
      <c r="C1149" s="107">
        <v>141000000000004</v>
      </c>
      <c r="D1149" s="108" t="str">
        <f>IF(EXACT($C1149, ""), B1149, CONCATENATE(VLOOKUP($C1149, 'REF - InstitutionType'!$B$4:$E$103, 3, FALSE), IF(EXACT(VLOOKUP($C1149, 'REF - InstitutionType'!$B$4:$E$103, 3, FALSE), ""), "", " "), $B1149, "", VLOOKUP($C1149, 'REF - InstitutionType'!$B$4:$E$103, 4, FALSE), IF(EXACT($E1149, ""), "", " [a.k.a : "&amp;$E1149&amp;"]")))</f>
        <v>PT. Enggal Family Construction</v>
      </c>
      <c r="E1149" s="109"/>
      <c r="F1149" s="63" t="s">
        <v>9633</v>
      </c>
      <c r="G1149" s="154" t="str">
        <f>IF(EXACT($F1149, ""), "", VLOOKUP($F1149, 'RAW EDITED All Years'!$A$2:$G$2826, 5, FALSE))</f>
        <v>Supplier Material Civil</v>
      </c>
      <c r="H1149" s="154" t="str">
        <f>IF(EXACT($F1149, ""), "", VLOOKUP($F1149, 'RAW EDITED All Years'!$A$2:$G$2826, 6, FALSE))</f>
        <v>Mandor Civil</v>
      </c>
      <c r="I1149" s="154">
        <f>IF(EXACT($F1149, ""), "", VLOOKUP($F1149, 'RAW EDITED All Years'!$A$2:$G$2826, 7, FALSE))</f>
        <v>0</v>
      </c>
      <c r="J1149" s="110"/>
      <c r="K1149" s="110"/>
      <c r="L1149" s="63" t="s">
        <v>14275</v>
      </c>
      <c r="N1149" s="31">
        <f t="shared" si="38"/>
        <v>123000000001146</v>
      </c>
      <c r="O114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141000000000004::bigint); </v>
      </c>
      <c r="R1149" s="33"/>
    </row>
    <row r="1150" spans="1:18">
      <c r="A1150" s="23" t="str">
        <f>IF(COUNTIF( $D$4:$D$4953, $D1150 ) = 1, "", "Duplicated")</f>
        <v/>
      </c>
      <c r="B1150" s="22" t="s">
        <v>30718</v>
      </c>
      <c r="C1150" s="107">
        <v>141000000000004</v>
      </c>
      <c r="D1150" s="108" t="str">
        <f>IF(EXACT($C1150, ""), B1150, CONCATENATE(VLOOKUP($C1150, 'REF - InstitutionType'!$B$4:$E$103, 3, FALSE), IF(EXACT(VLOOKUP($C1150, 'REF - InstitutionType'!$B$4:$E$103, 3, FALSE), ""), "", " "), $B1150, "", VLOOKUP($C1150, 'REF - InstitutionType'!$B$4:$E$103, 4, FALSE), IF(EXACT($E1150, ""), "", " [a.k.a : "&amp;$E1150&amp;"]")))</f>
        <v>PT. Estu Adimore</v>
      </c>
      <c r="E1150" s="109"/>
      <c r="F1150" s="63" t="s">
        <v>6323</v>
      </c>
      <c r="G1150" s="154" t="str">
        <f>IF(EXACT($F1150, ""), "", VLOOKUP($F1150, 'RAW EDITED All Years'!$A$2:$G$2826, 5, FALSE))</f>
        <v>Workshop</v>
      </c>
      <c r="H1150" s="154" t="str">
        <f>IF(EXACT($F1150, ""), "", VLOOKUP($F1150, 'RAW EDITED All Years'!$A$2:$G$2826, 6, FALSE))</f>
        <v>Overhead</v>
      </c>
      <c r="I1150" s="154">
        <f>IF(EXACT($F1150, ""), "", VLOOKUP($F1150, 'RAW EDITED All Years'!$A$2:$G$2826, 7, FALSE))</f>
        <v>0</v>
      </c>
      <c r="J1150" s="110"/>
      <c r="K1150" s="110"/>
      <c r="L1150" s="63" t="s">
        <v>14275</v>
      </c>
      <c r="N1150" s="31">
        <f t="shared" si="38"/>
        <v>123000000001147</v>
      </c>
      <c r="O115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141000000000004::bigint); </v>
      </c>
      <c r="R1150" s="33"/>
    </row>
    <row r="1151" spans="1:18">
      <c r="A1151" s="23" t="str">
        <f>IF(COUNTIF( $D$4:$D$4953, $D1151 ) = 1, "", "Duplicated")</f>
        <v/>
      </c>
      <c r="B1151" s="22" t="s">
        <v>30719</v>
      </c>
      <c r="C1151" s="107">
        <v>141000000000004</v>
      </c>
      <c r="D1151" s="108" t="str">
        <f>IF(EXACT($C1151, ""), B1151, CONCATENATE(VLOOKUP($C1151, 'REF - InstitutionType'!$B$4:$E$103, 3, FALSE), IF(EXACT(VLOOKUP($C1151, 'REF - InstitutionType'!$B$4:$E$103, 3, FALSE), ""), "", " "), $B1151, "", VLOOKUP($C1151, 'REF - InstitutionType'!$B$4:$E$103, 4, FALSE), IF(EXACT($E1151, ""), "", " [a.k.a : "&amp;$E1151&amp;"]")))</f>
        <v>PT. Fastindo Piranti Kabel</v>
      </c>
      <c r="E1151" s="109"/>
      <c r="F1151" s="63" t="s">
        <v>18345</v>
      </c>
      <c r="G1151" s="154" t="str">
        <f>IF(EXACT($F1151, ""), "", VLOOKUP($F1151, 'RAW EDITED All Years'!$A$2:$G$2826, 5, FALSE))</f>
        <v>Supplier Others</v>
      </c>
      <c r="H1151" s="154" t="str">
        <f>IF(EXACT($F1151, ""), "", VLOOKUP($F1151, 'RAW EDITED All Years'!$A$2:$G$2826, 6, FALSE))</f>
        <v>Alat elektrical</v>
      </c>
      <c r="I1151" s="154" t="str">
        <f>IF(EXACT($F1151, ""), "", VLOOKUP($F1151, 'RAW EDITED All Years'!$A$2:$G$2826, 7, FALSE))</f>
        <v>Supplier Terminasi Kit &amp; Cable Gland</v>
      </c>
      <c r="J1151" s="110"/>
      <c r="K1151" s="110"/>
      <c r="L1151" s="63" t="s">
        <v>14275</v>
      </c>
      <c r="N1151" s="31">
        <f t="shared" si="38"/>
        <v>123000000001148</v>
      </c>
      <c r="O115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141000000000004::bigint); </v>
      </c>
      <c r="R1151" s="33"/>
    </row>
    <row r="1152" spans="1:18">
      <c r="A1152" s="23" t="str">
        <f>IF(COUNTIF( $D$4:$D$4953, $D1152 ) = 1, "", "Duplicated")</f>
        <v/>
      </c>
      <c r="B1152" s="22" t="s">
        <v>26027</v>
      </c>
      <c r="C1152" s="107">
        <v>141000000000004</v>
      </c>
      <c r="D1152" s="108" t="str">
        <f>IF(EXACT($C1152, ""), B1152, CONCATENATE(VLOOKUP($C1152, 'REF - InstitutionType'!$B$4:$E$103, 3, FALSE), IF(EXACT(VLOOKUP($C1152, 'REF - InstitutionType'!$B$4:$E$103, 3, FALSE), ""), "", " "), $B1152, "", VLOOKUP($C1152, 'REF - InstitutionType'!$B$4:$E$103, 4, FALSE), IF(EXACT($E1152, ""), "", " [a.k.a : "&amp;$E1152&amp;"]")))</f>
        <v>PT. Felixindo Hirzi Utama</v>
      </c>
      <c r="E1152" s="109"/>
      <c r="F1152" s="63" t="s">
        <v>7949</v>
      </c>
      <c r="G1152" s="154" t="str">
        <f>IF(EXACT($F1152, ""), "", VLOOKUP($F1152, 'RAW EDITED All Years'!$A$2:$G$2826, 5, FALSE))</f>
        <v>Rental</v>
      </c>
      <c r="H1152" s="154" t="str">
        <f>IF(EXACT($F1152, ""), "", VLOOKUP($F1152, 'RAW EDITED All Years'!$A$2:$G$2826, 6, FALSE))</f>
        <v>Alat Berat</v>
      </c>
      <c r="I1152" s="154">
        <f>IF(EXACT($F1152, ""), "", VLOOKUP($F1152, 'RAW EDITED All Years'!$A$2:$G$2826, 7, FALSE))</f>
        <v>0</v>
      </c>
      <c r="J1152" s="110"/>
      <c r="K1152" s="110"/>
      <c r="L1152" s="63" t="s">
        <v>14275</v>
      </c>
      <c r="N1152" s="31">
        <f t="shared" si="38"/>
        <v>123000000001149</v>
      </c>
      <c r="O115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141000000000004::bigint); </v>
      </c>
      <c r="R1152" s="33"/>
    </row>
    <row r="1153" spans="1:18">
      <c r="A1153" s="23" t="str">
        <f>IF(COUNTIF( $D$4:$D$4953, $D1153 ) = 1, "", "Duplicated")</f>
        <v/>
      </c>
      <c r="B1153" s="22" t="s">
        <v>29947</v>
      </c>
      <c r="C1153" s="107">
        <v>141000000000004</v>
      </c>
      <c r="D1153" s="108" t="str">
        <f>IF(EXACT($C1153, ""), B1153, CONCATENATE(VLOOKUP($C1153, 'REF - InstitutionType'!$B$4:$E$103, 3, FALSE), IF(EXACT(VLOOKUP($C1153, 'REF - InstitutionType'!$B$4:$E$103, 3, FALSE), ""), "", " "), $B1153, "", VLOOKUP($C1153, 'REF - InstitutionType'!$B$4:$E$103, 4, FALSE), IF(EXACT($E1153, ""), "", " [a.k.a : "&amp;$E1153&amp;"]")))</f>
        <v>PT. Gateway Container Line</v>
      </c>
      <c r="E1153" s="109"/>
      <c r="F1153" s="63" t="s">
        <v>18346</v>
      </c>
      <c r="G1153" s="154" t="str">
        <f>IF(EXACT($F1153, ""), "", VLOOKUP($F1153, 'RAW EDITED All Years'!$A$2:$G$2826, 5, FALSE))</f>
        <v>Freight Forwarder</v>
      </c>
      <c r="H1153" s="154" t="str">
        <f>IF(EXACT($F1153, ""), "", VLOOKUP($F1153, 'RAW EDITED All Years'!$A$2:$G$2826, 6, FALSE))</f>
        <v>Freight Forwarder</v>
      </c>
      <c r="I1153" s="154">
        <f>IF(EXACT($F1153, ""), "", VLOOKUP($F1153, 'RAW EDITED All Years'!$A$2:$G$2826, 7, FALSE))</f>
        <v>0</v>
      </c>
      <c r="J1153" s="110"/>
      <c r="K1153" s="110"/>
      <c r="L1153" s="63" t="s">
        <v>14275</v>
      </c>
      <c r="N1153" s="31">
        <f t="shared" si="38"/>
        <v>123000000001150</v>
      </c>
      <c r="O115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1153" s="33"/>
    </row>
    <row r="1154" spans="1:18">
      <c r="A1154" s="23" t="str">
        <f>IF(COUNTIF( $D$4:$D$4953, $D1154 ) = 1, "", "Duplicated")</f>
        <v/>
      </c>
      <c r="B1154" s="22" t="s">
        <v>30720</v>
      </c>
      <c r="C1154" s="107">
        <v>141000000000004</v>
      </c>
      <c r="D1154" s="108" t="str">
        <f>IF(EXACT($C1154, ""), B1154, CONCATENATE(VLOOKUP($C1154, 'REF - InstitutionType'!$B$4:$E$103, 3, FALSE), IF(EXACT(VLOOKUP($C1154, 'REF - InstitutionType'!$B$4:$E$103, 3, FALSE), ""), "", " "), $B1154, "", VLOOKUP($C1154, 'REF - InstitutionType'!$B$4:$E$103, 4, FALSE), IF(EXACT($E1154, ""), "", " [a.k.a : "&amp;$E1154&amp;"]")))</f>
        <v>PT. General Supply &amp; Services Indonesia</v>
      </c>
      <c r="E1154" s="109"/>
      <c r="F1154" s="63" t="s">
        <v>7214</v>
      </c>
      <c r="G1154" s="154" t="str">
        <f>IF(EXACT($F1154, ""), "", VLOOKUP($F1154, 'RAW EDITED All Years'!$A$2:$G$2826, 5, FALSE))</f>
        <v>Supplier Others</v>
      </c>
      <c r="H1154" s="154" t="str">
        <f>IF(EXACT($F1154, ""), "", VLOOKUP($F1154, 'RAW EDITED All Years'!$A$2:$G$2826, 6, FALSE))</f>
        <v>Leasing</v>
      </c>
      <c r="I1154" s="154">
        <f>IF(EXACT($F1154, ""), "", VLOOKUP($F1154, 'RAW EDITED All Years'!$A$2:$G$2826, 7, FALSE))</f>
        <v>0</v>
      </c>
      <c r="J1154" s="110"/>
      <c r="K1154" s="110"/>
      <c r="L1154" s="63" t="s">
        <v>14275</v>
      </c>
      <c r="N1154" s="31">
        <f t="shared" si="38"/>
        <v>123000000001151</v>
      </c>
      <c r="O115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141000000000004::bigint); </v>
      </c>
      <c r="R1154" s="33"/>
    </row>
    <row r="1155" spans="1:18">
      <c r="A1155" s="23" t="str">
        <f>IF(COUNTIF( $D$4:$D$4953, $D1155 ) = 1, "", "Duplicated")</f>
        <v/>
      </c>
      <c r="B1155" s="22" t="s">
        <v>30721</v>
      </c>
      <c r="C1155" s="107">
        <v>141000000000004</v>
      </c>
      <c r="D1155" s="108" t="str">
        <f>IF(EXACT($C1155, ""), B1155, CONCATENATE(VLOOKUP($C1155, 'REF - InstitutionType'!$B$4:$E$103, 3, FALSE), IF(EXACT(VLOOKUP($C1155, 'REF - InstitutionType'!$B$4:$E$103, 3, FALSE), ""), "", " "), $B1155, "", VLOOKUP($C1155, 'REF - InstitutionType'!$B$4:$E$103, 4, FALSE), IF(EXACT($E1155, ""), "", " [a.k.a : "&amp;$E1155&amp;"]")))</f>
        <v>PT. Globalnine Indonesia</v>
      </c>
      <c r="E1155" s="109"/>
      <c r="F1155" s="63" t="s">
        <v>6864</v>
      </c>
      <c r="G1155" s="154" t="str">
        <f>IF(EXACT($F1155, ""), "", VLOOKUP($F1155, 'RAW EDITED All Years'!$A$2:$G$2826, 5, FALSE))</f>
        <v>Supplier Others</v>
      </c>
      <c r="H1155" s="154" t="str">
        <f>IF(EXACT($F1155, ""), "", VLOOKUP($F1155, 'RAW EDITED All Years'!$A$2:$G$2826, 6, FALSE))</f>
        <v>General</v>
      </c>
      <c r="I1155" s="154">
        <f>IF(EXACT($F1155, ""), "", VLOOKUP($F1155, 'RAW EDITED All Years'!$A$2:$G$2826, 7, FALSE))</f>
        <v>0</v>
      </c>
      <c r="J1155" s="110"/>
      <c r="K1155" s="110"/>
      <c r="L1155" s="63" t="s">
        <v>14275</v>
      </c>
      <c r="N1155" s="31">
        <f t="shared" si="38"/>
        <v>123000000001152</v>
      </c>
      <c r="O115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141000000000004::bigint); </v>
      </c>
      <c r="R1155" s="33"/>
    </row>
    <row r="1156" spans="1:18">
      <c r="A1156" s="23" t="str">
        <f>IF(COUNTIF( $D$4:$D$4953, $D1156 ) = 1, "", "Duplicated")</f>
        <v/>
      </c>
      <c r="B1156" s="22" t="s">
        <v>30722</v>
      </c>
      <c r="C1156" s="107">
        <v>141000000000004</v>
      </c>
      <c r="D1156" s="108" t="str">
        <f>IF(EXACT($C1156, ""), B1156, CONCATENATE(VLOOKUP($C1156, 'REF - InstitutionType'!$B$4:$E$103, 3, FALSE), IF(EXACT(VLOOKUP($C1156, 'REF - InstitutionType'!$B$4:$E$103, 3, FALSE), ""), "", " "), $B1156, "", VLOOKUP($C1156, 'REF - InstitutionType'!$B$4:$E$103, 4, FALSE), IF(EXACT($E1156, ""), "", " [a.k.a : "&amp;$E1156&amp;"]")))</f>
        <v>PT. Globe Indonesia Internasional</v>
      </c>
      <c r="E1156" s="109"/>
      <c r="F1156" s="63" t="s">
        <v>10186</v>
      </c>
      <c r="G1156" s="154" t="str">
        <f>IF(EXACT($F1156, ""), "", VLOOKUP($F1156, 'RAW EDITED All Years'!$A$2:$G$2826, 5, FALSE))</f>
        <v>Transportation</v>
      </c>
      <c r="H1156" s="154" t="str">
        <f>IF(EXACT($F1156, ""), "", VLOOKUP($F1156, 'RAW EDITED All Years'!$A$2:$G$2826, 6, FALSE))</f>
        <v>Rental Mobil</v>
      </c>
      <c r="I1156" s="154" t="str">
        <f>IF(EXACT($F1156, ""), "", VLOOKUP($F1156, 'RAW EDITED All Years'!$A$2:$G$2826, 7, FALSE))</f>
        <v xml:space="preserve">Vendor Armada </v>
      </c>
      <c r="J1156" s="110"/>
      <c r="K1156" s="110"/>
      <c r="L1156" s="63" t="s">
        <v>14275</v>
      </c>
      <c r="N1156" s="31">
        <f t="shared" si="38"/>
        <v>123000000001153</v>
      </c>
      <c r="O115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141000000000004::bigint); </v>
      </c>
      <c r="R1156" s="33"/>
    </row>
    <row r="1157" spans="1:18">
      <c r="A1157" s="23" t="str">
        <f>IF(COUNTIF( $D$4:$D$4953, $D1157 ) = 1, "", "Duplicated")</f>
        <v/>
      </c>
      <c r="B1157" s="22" t="s">
        <v>30723</v>
      </c>
      <c r="C1157" s="107">
        <v>141000000000004</v>
      </c>
      <c r="D1157" s="108" t="str">
        <f>IF(EXACT($C1157, ""), B1157, CONCATENATE(VLOOKUP($C1157, 'REF - InstitutionType'!$B$4:$E$103, 3, FALSE), IF(EXACT(VLOOKUP($C1157, 'REF - InstitutionType'!$B$4:$E$103, 3, FALSE), ""), "", " "), $B1157, "", VLOOKUP($C1157, 'REF - InstitutionType'!$B$4:$E$103, 4, FALSE), IF(EXACT($E1157, ""), "", " [a.k.a : "&amp;$E1157&amp;"]")))</f>
        <v>PT. Golden Gate Mandiri</v>
      </c>
      <c r="E1157" s="109"/>
      <c r="F1157" s="63" t="s">
        <v>6571</v>
      </c>
      <c r="G1157" s="154" t="str">
        <f>IF(EXACT($F1157, ""), "", VLOOKUP($F1157, 'RAW EDITED All Years'!$A$2:$G$2826, 5, FALSE))</f>
        <v>Transportation</v>
      </c>
      <c r="H1157" s="154" t="str">
        <f>IF(EXACT($F1157, ""), "", VLOOKUP($F1157, 'RAW EDITED All Years'!$A$2:$G$2826, 6, FALSE))</f>
        <v>Trucking</v>
      </c>
      <c r="I1157" s="154" t="str">
        <f>IF(EXACT($F1157, ""), "", VLOOKUP($F1157, 'RAW EDITED All Years'!$A$2:$G$2826, 7, FALSE))</f>
        <v>Transport Batam</v>
      </c>
      <c r="J1157" s="110"/>
      <c r="K1157" s="110"/>
      <c r="L1157" s="63" t="s">
        <v>14275</v>
      </c>
      <c r="N1157" s="31">
        <f t="shared" si="38"/>
        <v>123000000001154</v>
      </c>
      <c r="O115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141000000000004::bigint); </v>
      </c>
      <c r="R1157" s="33"/>
    </row>
    <row r="1158" spans="1:18">
      <c r="A1158" s="23" t="str">
        <f>IF(COUNTIF( $D$4:$D$4953, $D1158 ) = 1, "", "Duplicated")</f>
        <v/>
      </c>
      <c r="B1158" s="22" t="s">
        <v>30725</v>
      </c>
      <c r="C1158" s="107">
        <v>141000000000004</v>
      </c>
      <c r="D1158" s="108" t="str">
        <f>IF(EXACT($C1158, ""), B1158, CONCATENATE(VLOOKUP($C1158, 'REF - InstitutionType'!$B$4:$E$103, 3, FALSE), IF(EXACT(VLOOKUP($C1158, 'REF - InstitutionType'!$B$4:$E$103, 3, FALSE), ""), "", " "), $B1158, "", VLOOKUP($C1158, 'REF - InstitutionType'!$B$4:$E$103, 4, FALSE), IF(EXACT($E1158, ""), "", " [a.k.a : "&amp;$E1158&amp;"]")))</f>
        <v>PT. Golden Piping Indonesia</v>
      </c>
      <c r="E1158" s="109"/>
      <c r="F1158" s="63" t="s">
        <v>18347</v>
      </c>
      <c r="G1158" s="154" t="str">
        <f>IF(EXACT($F1158, ""), "", VLOOKUP($F1158, 'RAW EDITED All Years'!$A$2:$G$2826, 5, FALSE))</f>
        <v>Distributor</v>
      </c>
      <c r="H1158" s="154" t="str">
        <f>IF(EXACT($F1158, ""), "", VLOOKUP($F1158, 'RAW EDITED All Years'!$A$2:$G$2826, 6, FALSE))</f>
        <v>Cable Tray</v>
      </c>
      <c r="I1158" s="154">
        <f>IF(EXACT($F1158, ""), "", VLOOKUP($F1158, 'RAW EDITED All Years'!$A$2:$G$2826, 7, FALSE))</f>
        <v>0</v>
      </c>
      <c r="J1158" s="110"/>
      <c r="K1158" s="110"/>
      <c r="L1158" s="63" t="s">
        <v>14275</v>
      </c>
      <c r="N1158" s="31">
        <f t="shared" si="38"/>
        <v>123000000001155</v>
      </c>
      <c r="O115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141000000000004::bigint); </v>
      </c>
      <c r="R1158" s="33"/>
    </row>
    <row r="1159" spans="1:18">
      <c r="A1159" s="23" t="str">
        <f>IF(COUNTIF( $D$4:$D$4953, $D1159 ) = 1, "", "Duplicated")</f>
        <v/>
      </c>
      <c r="B1159" s="22" t="s">
        <v>30726</v>
      </c>
      <c r="C1159" s="107">
        <v>141000000000004</v>
      </c>
      <c r="D1159" s="108" t="str">
        <f>IF(EXACT($C1159, ""), B1159, CONCATENATE(VLOOKUP($C1159, 'REF - InstitutionType'!$B$4:$E$103, 3, FALSE), IF(EXACT(VLOOKUP($C1159, 'REF - InstitutionType'!$B$4:$E$103, 3, FALSE), ""), "", " "), $B1159, "", VLOOKUP($C1159, 'REF - InstitutionType'!$B$4:$E$103, 4, FALSE), IF(EXACT($E1159, ""), "", " [a.k.a : "&amp;$E1159&amp;"]")))</f>
        <v>PT. Graha Cipta Mosaic</v>
      </c>
      <c r="E1159" s="109"/>
      <c r="F1159" s="63" t="s">
        <v>1110</v>
      </c>
      <c r="G1159" s="154" t="str">
        <f>IF(EXACT($F1159, ""), "", VLOOKUP($F1159, 'RAW EDITED All Years'!$A$2:$G$2826, 5, FALSE))</f>
        <v>""</v>
      </c>
      <c r="H1159" s="154">
        <f>IF(EXACT($F1159, ""), "", VLOOKUP($F1159, 'RAW EDITED All Years'!$A$2:$G$2826, 6, FALSE))</f>
        <v>0</v>
      </c>
      <c r="I1159" s="154" t="str">
        <f>IF(EXACT($F1159, ""), "", VLOOKUP($F1159, 'RAW EDITED All Years'!$A$2:$G$2826, 7, FALSE))</f>
        <v>Pass Without Comment</v>
      </c>
      <c r="J1159" s="110"/>
      <c r="K1159" s="110"/>
      <c r="L1159" s="63" t="s">
        <v>14275</v>
      </c>
      <c r="N1159" s="31">
        <f t="shared" si="38"/>
        <v>123000000001156</v>
      </c>
      <c r="O115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141000000000004::bigint); </v>
      </c>
      <c r="R1159" s="33"/>
    </row>
    <row r="1160" spans="1:18">
      <c r="A1160" s="23" t="str">
        <f>IF(COUNTIF( $D$4:$D$4953, $D1160 ) = 1, "", "Duplicated")</f>
        <v/>
      </c>
      <c r="B1160" s="22" t="s">
        <v>30727</v>
      </c>
      <c r="C1160" s="107">
        <v>141000000000004</v>
      </c>
      <c r="D1160" s="108" t="str">
        <f>IF(EXACT($C1160, ""), B1160, CONCATENATE(VLOOKUP($C1160, 'REF - InstitutionType'!$B$4:$E$103, 3, FALSE), IF(EXACT(VLOOKUP($C1160, 'REF - InstitutionType'!$B$4:$E$103, 3, FALSE), ""), "", " "), $B1160, "", VLOOKUP($C1160, 'REF - InstitutionType'!$B$4:$E$103, 4, FALSE), IF(EXACT($E1160, ""), "", " [a.k.a : "&amp;$E1160&amp;"]")))</f>
        <v>PT. Graha Multi Kreasi</v>
      </c>
      <c r="E1160" s="109"/>
      <c r="F1160" s="63" t="s">
        <v>5466</v>
      </c>
      <c r="G1160" s="154" t="str">
        <f>IF(EXACT($F1160, ""), "", VLOOKUP($F1160, 'RAW EDITED All Years'!$A$2:$G$2826, 5, FALSE))</f>
        <v>Survey</v>
      </c>
      <c r="H1160" s="154" t="str">
        <f>IF(EXACT($F1160, ""), "", VLOOKUP($F1160, 'RAW EDITED All Years'!$A$2:$G$2826, 6, FALSE))</f>
        <v>Hemer Tes, Soil Tes, Mix Desig</v>
      </c>
      <c r="I1160" s="154" t="str">
        <f>IF(EXACT($F1160, ""), "", VLOOKUP($F1160, 'RAW EDITED All Years'!$A$2:$G$2826, 7, FALSE))</f>
        <v>Candidate provider Soil test project PLN GI Lubuklinggau. NPWP no 02.797.397.3-306.000</v>
      </c>
      <c r="J1160" s="110"/>
      <c r="K1160" s="110"/>
      <c r="L1160" s="63" t="s">
        <v>14275</v>
      </c>
      <c r="N1160" s="31">
        <f t="shared" ref="N1160:N1202" si="40" xml:space="preserve"> N1159 + IF(EXACT(O1160, ""), 0, 1)</f>
        <v>123000000001157</v>
      </c>
      <c r="O1160" s="32" t="str">
        <f t="shared" ref="O1160:O1202" si="41">CONCATENATE("PERFORM ""SchData-OLTP-Master"".""Func_TblInstitution_SET""(varSystemLoginSession::bigint, null::bigint, null::varchar, null::timestamptz, null::timestamptz, null::varchar, varInstitutionBranchID::bigint, varBaseCurrencyID::bigint, '", B1160, "'::varchar, ", IF(EXACT(C1160, ""), "null", C1160),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141000000000004::bigint); </v>
      </c>
      <c r="R1160" s="33"/>
    </row>
    <row r="1161" spans="1:18">
      <c r="A1161" s="23" t="str">
        <f>IF(COUNTIF( $D$4:$D$4953, $D1161 ) = 1, "", "Duplicated")</f>
        <v/>
      </c>
      <c r="B1161" s="22" t="s">
        <v>30728</v>
      </c>
      <c r="C1161" s="107">
        <v>141000000000004</v>
      </c>
      <c r="D1161" s="108" t="str">
        <f>IF(EXACT($C1161, ""), B1161, CONCATENATE(VLOOKUP($C1161, 'REF - InstitutionType'!$B$4:$E$103, 3, FALSE), IF(EXACT(VLOOKUP($C1161, 'REF - InstitutionType'!$B$4:$E$103, 3, FALSE), ""), "", " "), $B1161, "", VLOOKUP($C1161, 'REF - InstitutionType'!$B$4:$E$103, 4, FALSE), IF(EXACT($E1161, ""), "", " [a.k.a : "&amp;$E1161&amp;"]")))</f>
        <v>PT. Graha Padi Megah</v>
      </c>
      <c r="E1161" s="109"/>
      <c r="F1161" s="63" t="s">
        <v>18348</v>
      </c>
      <c r="G1161" s="154" t="str">
        <f>IF(EXACT($F1161, ""), "", VLOOKUP($F1161, 'RAW EDITED All Years'!$A$2:$G$2826, 5, FALSE))</f>
        <v>Supplier Others</v>
      </c>
      <c r="H1161" s="154" t="str">
        <f>IF(EXACT($F1161, ""), "", VLOOKUP($F1161, 'RAW EDITED All Years'!$A$2:$G$2826, 6, FALSE))</f>
        <v>Alat elektrical</v>
      </c>
      <c r="I1161" s="154" t="str">
        <f>IF(EXACT($F1161, ""), "", VLOOKUP($F1161, 'RAW EDITED All Years'!$A$2:$G$2826, 7, FALSE))</f>
        <v>Supplier Lampu Osram</v>
      </c>
      <c r="J1161" s="110"/>
      <c r="K1161" s="110"/>
      <c r="L1161" s="63" t="s">
        <v>14275</v>
      </c>
      <c r="N1161" s="31">
        <f t="shared" si="40"/>
        <v>123000000001158</v>
      </c>
      <c r="O116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141000000000004::bigint); </v>
      </c>
      <c r="R1161" s="33"/>
    </row>
    <row r="1162" spans="1:18">
      <c r="A1162" s="23" t="str">
        <f>IF(COUNTIF( $D$4:$D$4953, $D1162 ) = 1, "", "Duplicated")</f>
        <v/>
      </c>
      <c r="B1162" s="22" t="s">
        <v>30729</v>
      </c>
      <c r="C1162" s="107">
        <v>141000000000004</v>
      </c>
      <c r="D1162" s="108" t="str">
        <f>IF(EXACT($C1162, ""), B1162, CONCATENATE(VLOOKUP($C1162, 'REF - InstitutionType'!$B$4:$E$103, 3, FALSE), IF(EXACT(VLOOKUP($C1162, 'REF - InstitutionType'!$B$4:$E$103, 3, FALSE), ""), "", " "), $B1162, "", VLOOKUP($C1162, 'REF - InstitutionType'!$B$4:$E$103, 4, FALSE), IF(EXACT($E1162, ""), "", " [a.k.a : "&amp;$E1162&amp;"]")))</f>
        <v>PT. Gumay Tama Bersaudara</v>
      </c>
      <c r="E1162" s="109"/>
      <c r="F1162" s="63" t="s">
        <v>4840</v>
      </c>
      <c r="G1162" s="154" t="str">
        <f>IF(EXACT($F1162, ""), "", VLOOKUP($F1162, 'RAW EDITED All Years'!$A$2:$G$2826, 5, FALSE))</f>
        <v>Transportation</v>
      </c>
      <c r="H1162" s="154" t="str">
        <f>IF(EXACT($F1162, ""), "", VLOOKUP($F1162, 'RAW EDITED All Years'!$A$2:$G$2826, 6, FALSE))</f>
        <v>General</v>
      </c>
      <c r="I1162" s="154" t="str">
        <f>IF(EXACT($F1162, ""), "", VLOOKUP($F1162, 'RAW EDITED All Years'!$A$2:$G$2826, 7, FALSE))</f>
        <v>Pass Without Comment</v>
      </c>
      <c r="J1162" s="110"/>
      <c r="K1162" s="110"/>
      <c r="L1162" s="63" t="s">
        <v>14275</v>
      </c>
      <c r="N1162" s="31">
        <f t="shared" si="40"/>
        <v>123000000001159</v>
      </c>
      <c r="O116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141000000000004::bigint); </v>
      </c>
      <c r="R1162" s="33"/>
    </row>
    <row r="1163" spans="1:18">
      <c r="A1163" s="23" t="str">
        <f>IF(COUNTIF( $D$4:$D$4953, $D1163 ) = 1, "", "Duplicated")</f>
        <v/>
      </c>
      <c r="B1163" s="22" t="s">
        <v>30730</v>
      </c>
      <c r="C1163" s="107">
        <v>141000000000004</v>
      </c>
      <c r="D1163" s="108" t="str">
        <f>IF(EXACT($C1163, ""), B1163, CONCATENATE(VLOOKUP($C1163, 'REF - InstitutionType'!$B$4:$E$103, 3, FALSE), IF(EXACT(VLOOKUP($C1163, 'REF - InstitutionType'!$B$4:$E$103, 3, FALSE), ""), "", " "), $B1163, "", VLOOKUP($C1163, 'REF - InstitutionType'!$B$4:$E$103, 4, FALSE), IF(EXACT($E1163, ""), "", " [a.k.a : "&amp;$E1163&amp;"]")))</f>
        <v>PT. Helori Grahasarana</v>
      </c>
      <c r="E1163" s="109"/>
      <c r="F1163" s="63" t="s">
        <v>18349</v>
      </c>
      <c r="G1163" s="154" t="str">
        <f>IF(EXACT($F1163, ""), "", VLOOKUP($F1163, 'RAW EDITED All Years'!$A$2:$G$2826, 5, FALSE))</f>
        <v>Mandor/Subcon</v>
      </c>
      <c r="H1163" s="154" t="str">
        <f>IF(EXACT($F1163, ""), "", VLOOKUP($F1163, 'RAW EDITED All Years'!$A$2:$G$2826, 6, FALSE))</f>
        <v>Fabrikator Tower</v>
      </c>
      <c r="I1163" s="154" t="str">
        <f>IF(EXACT($F1163, ""), "", VLOOKUP($F1163, 'RAW EDITED All Years'!$A$2:$G$2826, 7, FALSE))</f>
        <v xml:space="preserve">Fabrikator Tiang Lampu dan Tower Pole </v>
      </c>
      <c r="J1163" s="110"/>
      <c r="K1163" s="110"/>
      <c r="L1163" s="63" t="s">
        <v>14275</v>
      </c>
      <c r="N1163" s="31">
        <f t="shared" si="40"/>
        <v>123000000001160</v>
      </c>
      <c r="O116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141000000000004::bigint); </v>
      </c>
      <c r="R1163" s="33"/>
    </row>
    <row r="1164" spans="1:18">
      <c r="A1164" s="23" t="str">
        <f>IF(COUNTIF( $D$4:$D$4953, $D1164 ) = 1, "", "Duplicated")</f>
        <v/>
      </c>
      <c r="B1164" s="22" t="s">
        <v>30731</v>
      </c>
      <c r="C1164" s="107">
        <v>141000000000004</v>
      </c>
      <c r="D1164" s="108" t="str">
        <f>IF(EXACT($C1164, ""), B1164, CONCATENATE(VLOOKUP($C1164, 'REF - InstitutionType'!$B$4:$E$103, 3, FALSE), IF(EXACT(VLOOKUP($C1164, 'REF - InstitutionType'!$B$4:$E$103, 3, FALSE), ""), "", " "), $B1164, "", VLOOKUP($C1164, 'REF - InstitutionType'!$B$4:$E$103, 4, FALSE), IF(EXACT($E1164, ""), "", " [a.k.a : "&amp;$E1164&amp;"]")))</f>
        <v>PT. Hexindo Adiperkasa</v>
      </c>
      <c r="E1164" s="109"/>
      <c r="F1164" s="63" t="s">
        <v>5785</v>
      </c>
      <c r="G1164" s="154" t="str">
        <f>IF(EXACT($F1164, ""), "", VLOOKUP($F1164, 'RAW EDITED All Years'!$A$2:$G$2826, 5, FALSE))</f>
        <v>Manufactur</v>
      </c>
      <c r="H1164" s="154" t="str">
        <f>IF(EXACT($F1164, ""), "", VLOOKUP($F1164, 'RAW EDITED All Years'!$A$2:$G$2826, 6, FALSE))</f>
        <v>Alat Berat</v>
      </c>
      <c r="I1164" s="154">
        <f>IF(EXACT($F1164, ""), "", VLOOKUP($F1164, 'RAW EDITED All Years'!$A$2:$G$2826, 7, FALSE))</f>
        <v>0</v>
      </c>
      <c r="J1164" s="110"/>
      <c r="K1164" s="110"/>
      <c r="L1164" s="63" t="s">
        <v>14275</v>
      </c>
      <c r="N1164" s="31">
        <f t="shared" si="40"/>
        <v>123000000001161</v>
      </c>
      <c r="O116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141000000000004::bigint); </v>
      </c>
      <c r="R1164" s="33"/>
    </row>
    <row r="1165" spans="1:18">
      <c r="A1165" s="23" t="str">
        <f>IF(COUNTIF( $D$4:$D$4953, $D1165 ) = 1, "", "Duplicated")</f>
        <v/>
      </c>
      <c r="B1165" s="22" t="s">
        <v>30733</v>
      </c>
      <c r="C1165" s="107">
        <v>141000000000004</v>
      </c>
      <c r="D1165" s="108" t="str">
        <f>IF(EXACT($C1165, ""), B1165, CONCATENATE(VLOOKUP($C1165, 'REF - InstitutionType'!$B$4:$E$103, 3, FALSE), IF(EXACT(VLOOKUP($C1165, 'REF - InstitutionType'!$B$4:$E$103, 3, FALSE), ""), "", " "), $B1165, "", VLOOKUP($C1165, 'REF - InstitutionType'!$B$4:$E$103, 4, FALSE), IF(EXACT($E1165, ""), "", " [a.k.a : "&amp;$E1165&amp;"]")))</f>
        <v>PT. Indomac Bhakti Karya</v>
      </c>
      <c r="E1165" s="109"/>
      <c r="F1165" s="63" t="s">
        <v>5716</v>
      </c>
      <c r="G1165" s="154" t="str">
        <f>IF(EXACT($F1165, ""), "", VLOOKUP($F1165, 'RAW EDITED All Years'!$A$2:$G$2826, 5, FALSE))</f>
        <v>Supplier Others</v>
      </c>
      <c r="H1165" s="154" t="str">
        <f>IF(EXACT($F1165, ""), "", VLOOKUP($F1165, 'RAW EDITED All Years'!$A$2:$G$2826, 6, FALSE))</f>
        <v>Overhead</v>
      </c>
      <c r="I1165" s="154" t="str">
        <f>IF(EXACT($F1165, ""), "", VLOOKUP($F1165, 'RAW EDITED All Years'!$A$2:$G$2826, 7, FALSE))</f>
        <v>New candidate provider Apple (Komputer), untuk memenuhi PR02-13000053. NPWP : 21.151.885.7-028.000</v>
      </c>
      <c r="J1165" s="110"/>
      <c r="K1165" s="110"/>
      <c r="L1165" s="63" t="s">
        <v>14275</v>
      </c>
      <c r="N1165" s="31">
        <f t="shared" si="40"/>
        <v>123000000001162</v>
      </c>
      <c r="O116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141000000000004::bigint); </v>
      </c>
      <c r="R1165" s="33"/>
    </row>
    <row r="1166" spans="1:18">
      <c r="A1166" s="23" t="str">
        <f>IF(COUNTIF( $D$4:$D$4953, $D1166 ) = 1, "", "Duplicated")</f>
        <v/>
      </c>
      <c r="B1166" s="22" t="s">
        <v>30734</v>
      </c>
      <c r="C1166" s="107">
        <v>141000000000004</v>
      </c>
      <c r="D1166" s="108" t="str">
        <f>IF(EXACT($C1166, ""), B1166, CONCATENATE(VLOOKUP($C1166, 'REF - InstitutionType'!$B$4:$E$103, 3, FALSE), IF(EXACT(VLOOKUP($C1166, 'REF - InstitutionType'!$B$4:$E$103, 3, FALSE), ""), "", " "), $B1166, "", VLOOKUP($C1166, 'REF - InstitutionType'!$B$4:$E$103, 4, FALSE), IF(EXACT($E1166, ""), "", " [a.k.a : "&amp;$E1166&amp;"]")))</f>
        <v>PT. Infoduta Computindo Perkasa</v>
      </c>
      <c r="E1166" s="109"/>
      <c r="F1166" s="63" t="s">
        <v>6002</v>
      </c>
      <c r="G1166" s="154" t="str">
        <f>IF(EXACT($F1166, ""), "", VLOOKUP($F1166, 'RAW EDITED All Years'!$A$2:$G$2826, 5, FALSE))</f>
        <v>Supplier Others</v>
      </c>
      <c r="H1166" s="154" t="str">
        <f>IF(EXACT($F1166, ""), "", VLOOKUP($F1166, 'RAW EDITED All Years'!$A$2:$G$2826, 6, FALSE))</f>
        <v>Overhead</v>
      </c>
      <c r="I1166" s="154" t="str">
        <f>IF(EXACT($F1166, ""), "", VLOOKUP($F1166, 'RAW EDITED All Years'!$A$2:$G$2826, 7, FALSE))</f>
        <v>Supler kebutuhan IT</v>
      </c>
      <c r="J1166" s="110"/>
      <c r="K1166" s="110"/>
      <c r="L1166" s="63" t="s">
        <v>14275</v>
      </c>
      <c r="N1166" s="31">
        <f t="shared" si="40"/>
        <v>123000000001163</v>
      </c>
      <c r="O116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141000000000004::bigint); </v>
      </c>
      <c r="R1166" s="33"/>
    </row>
    <row r="1167" spans="1:18">
      <c r="A1167" s="23" t="str">
        <f>IF(COUNTIF( $D$4:$D$4953, $D1167 ) = 1, "", "Duplicated")</f>
        <v/>
      </c>
      <c r="B1167" s="22" t="s">
        <v>30735</v>
      </c>
      <c r="C1167" s="107">
        <v>141000000000004</v>
      </c>
      <c r="D1167" s="108" t="str">
        <f>IF(EXACT($C1167, ""), B1167, CONCATENATE(VLOOKUP($C1167, 'REF - InstitutionType'!$B$4:$E$103, 3, FALSE), IF(EXACT(VLOOKUP($C1167, 'REF - InstitutionType'!$B$4:$E$103, 3, FALSE), ""), "", " "), $B1167, "", VLOOKUP($C1167, 'REF - InstitutionType'!$B$4:$E$103, 4, FALSE), IF(EXACT($E1167, ""), "", " [a.k.a : "&amp;$E1167&amp;"]")))</f>
        <v>PT. Intan Komunikasi Indonesia</v>
      </c>
      <c r="E1167" s="109"/>
      <c r="F1167" s="63" t="s">
        <v>8035</v>
      </c>
      <c r="G1167" s="154" t="str">
        <f>IF(EXACT($F1167, ""), "", VLOOKUP($F1167, 'RAW EDITED All Years'!$A$2:$G$2826, 5, FALSE))</f>
        <v>Supplier</v>
      </c>
      <c r="H1167" s="154" t="str">
        <f>IF(EXACT($F1167, ""), "", VLOOKUP($F1167, 'RAW EDITED All Years'!$A$2:$G$2826, 6, FALSE))</f>
        <v>Alat elektrical</v>
      </c>
      <c r="I1167" s="154">
        <f>IF(EXACT($F1167, ""), "", VLOOKUP($F1167, 'RAW EDITED All Years'!$A$2:$G$2826, 7, FALSE))</f>
        <v>0</v>
      </c>
      <c r="J1167" s="110"/>
      <c r="K1167" s="110"/>
      <c r="L1167" s="63" t="s">
        <v>14275</v>
      </c>
      <c r="N1167" s="31">
        <f t="shared" si="40"/>
        <v>123000000001164</v>
      </c>
      <c r="O116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141000000000004::bigint); </v>
      </c>
      <c r="R1167" s="33"/>
    </row>
    <row r="1168" spans="1:18">
      <c r="A1168" s="23" t="str">
        <f>IF(COUNTIF( $D$4:$D$4953, $D1168 ) = 1, "", "Duplicated")</f>
        <v/>
      </c>
      <c r="B1168" s="22" t="s">
        <v>30736</v>
      </c>
      <c r="C1168" s="107">
        <v>141000000000004</v>
      </c>
      <c r="D1168" s="108" t="str">
        <f>IF(EXACT($C1168, ""), B1168, CONCATENATE(VLOOKUP($C1168, 'REF - InstitutionType'!$B$4:$E$103, 3, FALSE), IF(EXACT(VLOOKUP($C1168, 'REF - InstitutionType'!$B$4:$E$103, 3, FALSE), ""), "", " "), $B1168, "", VLOOKUP($C1168, 'REF - InstitutionType'!$B$4:$E$103, 4, FALSE), IF(EXACT($E1168, ""), "", " [a.k.a : "&amp;$E1168&amp;"]")))</f>
        <v>PT. Istana Kebayoran Raya Motor</v>
      </c>
      <c r="E1168" s="109"/>
      <c r="F1168" s="63" t="s">
        <v>5633</v>
      </c>
      <c r="G1168" s="154" t="str">
        <f>IF(EXACT($F1168, ""), "", VLOOKUP($F1168, 'RAW EDITED All Years'!$A$2:$G$2826, 5, FALSE))</f>
        <v>Distributor</v>
      </c>
      <c r="H1168" s="154" t="str">
        <f>IF(EXACT($F1168, ""), "", VLOOKUP($F1168, 'RAW EDITED All Years'!$A$2:$G$2826, 6, FALSE))</f>
        <v>Overhead</v>
      </c>
      <c r="I1168" s="154" t="str">
        <f>IF(EXACT($F1168, ""), "", VLOOKUP($F1168, 'RAW EDITED All Years'!$A$2:$G$2826, 7, FALSE))</f>
        <v>Sourcing unit Honda</v>
      </c>
      <c r="J1168" s="110"/>
      <c r="K1168" s="110"/>
      <c r="L1168" s="63" t="s">
        <v>14275</v>
      </c>
      <c r="N1168" s="31">
        <f t="shared" si="40"/>
        <v>123000000001165</v>
      </c>
      <c r="O116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141000000000004::bigint); </v>
      </c>
      <c r="R1168" s="33"/>
    </row>
    <row r="1169" spans="1:18">
      <c r="A1169" s="23" t="str">
        <f>IF(COUNTIF( $D$4:$D$4953, $D1169 ) = 1, "", "Duplicated")</f>
        <v/>
      </c>
      <c r="B1169" s="22" t="s">
        <v>30738</v>
      </c>
      <c r="C1169" s="107">
        <v>141000000000004</v>
      </c>
      <c r="D1169" s="108" t="str">
        <f>IF(EXACT($C1169, ""), B1169, CONCATENATE(VLOOKUP($C1169, 'REF - InstitutionType'!$B$4:$E$103, 3, FALSE), IF(EXACT(VLOOKUP($C1169, 'REF - InstitutionType'!$B$4:$E$103, 3, FALSE), ""), "", " "), $B1169, "", VLOOKUP($C1169, 'REF - InstitutionType'!$B$4:$E$103, 4, FALSE), IF(EXACT($E1169, ""), "", " [a.k.a : "&amp;$E1169&amp;"]")))</f>
        <v>PT. Java Multi Solusi</v>
      </c>
      <c r="E1169" s="109"/>
      <c r="F1169" s="63" t="s">
        <v>18350</v>
      </c>
      <c r="G1169" s="154" t="str">
        <f>IF(EXACT($F1169, ""), "", VLOOKUP($F1169, 'RAW EDITED All Years'!$A$2:$G$2826, 5, FALSE))</f>
        <v>Distributor</v>
      </c>
      <c r="H1169" s="154" t="str">
        <f>IF(EXACT($F1169, ""), "", VLOOKUP($F1169, 'RAW EDITED All Years'!$A$2:$G$2826, 6, FALSE))</f>
        <v>Bahan Bangunan</v>
      </c>
      <c r="I1169" s="154" t="str">
        <f>IF(EXACT($F1169, ""), "", VLOOKUP($F1169, 'RAW EDITED All Years'!$A$2:$G$2826, 7, FALSE))</f>
        <v>Supplier Beton Instans, Sealant, Mortar Indonesia dari PT. Java Multi Solusi</v>
      </c>
      <c r="J1169" s="110"/>
      <c r="K1169" s="110"/>
      <c r="L1169" s="63" t="s">
        <v>14275</v>
      </c>
      <c r="N1169" s="31">
        <f t="shared" si="40"/>
        <v>123000000001166</v>
      </c>
      <c r="O116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141000000000004::bigint); </v>
      </c>
      <c r="R1169" s="33"/>
    </row>
    <row r="1170" spans="1:18">
      <c r="A1170" s="23" t="str">
        <f>IF(COUNTIF( $D$4:$D$4953, $D1170 ) = 1, "", "Duplicated")</f>
        <v/>
      </c>
      <c r="B1170" s="22" t="s">
        <v>30740</v>
      </c>
      <c r="C1170" s="107">
        <v>141000000000004</v>
      </c>
      <c r="D1170" s="108" t="str">
        <f>IF(EXACT($C1170, ""), B1170, CONCATENATE(VLOOKUP($C1170, 'REF - InstitutionType'!$B$4:$E$103, 3, FALSE), IF(EXACT(VLOOKUP($C1170, 'REF - InstitutionType'!$B$4:$E$103, 3, FALSE), ""), "", " "), $B1170, "", VLOOKUP($C1170, 'REF - InstitutionType'!$B$4:$E$103, 4, FALSE), IF(EXACT($E1170, ""), "", " [a.k.a : "&amp;$E1170&amp;"]")))</f>
        <v>PT. Jaya Kencana</v>
      </c>
      <c r="E1170" s="109"/>
      <c r="F1170" s="63" t="s">
        <v>6330</v>
      </c>
      <c r="G1170" s="154" t="str">
        <f>IF(EXACT($F1170, ""), "", VLOOKUP($F1170, 'RAW EDITED All Years'!$A$2:$G$2826, 5, FALSE))</f>
        <v>Supplier Others</v>
      </c>
      <c r="H1170" s="154" t="str">
        <f>IF(EXACT($F1170, ""), "", VLOOKUP($F1170, 'RAW EDITED All Years'!$A$2:$G$2826, 6, FALSE))</f>
        <v>Overhead</v>
      </c>
      <c r="I1170" s="154">
        <f>IF(EXACT($F1170, ""), "", VLOOKUP($F1170, 'RAW EDITED All Years'!$A$2:$G$2826, 7, FALSE))</f>
        <v>0</v>
      </c>
      <c r="J1170" s="110"/>
      <c r="K1170" s="110"/>
      <c r="L1170" s="63" t="s">
        <v>14275</v>
      </c>
      <c r="N1170" s="31">
        <f t="shared" si="40"/>
        <v>123000000001167</v>
      </c>
      <c r="O117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141000000000004::bigint); </v>
      </c>
      <c r="R1170" s="33"/>
    </row>
    <row r="1171" spans="1:18">
      <c r="A1171" s="23" t="str">
        <f>IF(COUNTIF( $D$4:$D$4953, $D1171 ) = 1, "", "Duplicated")</f>
        <v/>
      </c>
      <c r="B1171" s="22" t="s">
        <v>30739</v>
      </c>
      <c r="C1171" s="107">
        <v>141000000000004</v>
      </c>
      <c r="D1171" s="108" t="str">
        <f>IF(EXACT($C1171, ""), B1171, CONCATENATE(VLOOKUP($C1171, 'REF - InstitutionType'!$B$4:$E$103, 3, FALSE), IF(EXACT(VLOOKUP($C1171, 'REF - InstitutionType'!$B$4:$E$103, 3, FALSE), ""), "", " "), $B1171, "", VLOOKUP($C1171, 'REF - InstitutionType'!$B$4:$E$103, 4, FALSE), IF(EXACT($E1171, ""), "", " [a.k.a : "&amp;$E1171&amp;"]")))</f>
        <v>PT. Jayakarta Global Pratama</v>
      </c>
      <c r="E1171" s="109"/>
      <c r="F1171" s="63" t="s">
        <v>7800</v>
      </c>
      <c r="G1171" s="154" t="str">
        <f>IF(EXACT($F1171, ""), "", VLOOKUP($F1171, 'RAW EDITED All Years'!$A$2:$G$2826, 5, FALSE))</f>
        <v>Mandor/Subcon</v>
      </c>
      <c r="H1171" s="154" t="str">
        <f>IF(EXACT($F1171, ""), "", VLOOKUP($F1171, 'RAW EDITED All Years'!$A$2:$G$2826, 6, FALSE))</f>
        <v>Sub Cont OSP</v>
      </c>
      <c r="I1171" s="154">
        <f>IF(EXACT($F1171, ""), "", VLOOKUP($F1171, 'RAW EDITED All Years'!$A$2:$G$2826, 7, FALSE))</f>
        <v>0</v>
      </c>
      <c r="J1171" s="110"/>
      <c r="K1171" s="110"/>
      <c r="L1171" s="63" t="s">
        <v>14275</v>
      </c>
      <c r="N1171" s="31">
        <f t="shared" si="40"/>
        <v>123000000001168</v>
      </c>
      <c r="O117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141000000000004::bigint); </v>
      </c>
      <c r="R1171" s="33"/>
    </row>
    <row r="1172" spans="1:18">
      <c r="A1172" s="23" t="str">
        <f>IF(COUNTIF( $D$4:$D$4953, $D1172 ) = 1, "", "Duplicated")</f>
        <v/>
      </c>
      <c r="B1172" s="22" t="s">
        <v>30741</v>
      </c>
      <c r="C1172" s="107">
        <v>141000000000004</v>
      </c>
      <c r="D1172" s="108" t="str">
        <f>IF(EXACT($C1172, ""), B1172, CONCATENATE(VLOOKUP($C1172, 'REF - InstitutionType'!$B$4:$E$103, 3, FALSE), IF(EXACT(VLOOKUP($C1172, 'REF - InstitutionType'!$B$4:$E$103, 3, FALSE), ""), "", " "), $B1172, "", VLOOKUP($C1172, 'REF - InstitutionType'!$B$4:$E$103, 4, FALSE), IF(EXACT($E1172, ""), "", " [a.k.a : "&amp;$E1172&amp;"]")))</f>
        <v>PT. Jutam Readymix Concrete</v>
      </c>
      <c r="E1172" s="109"/>
      <c r="F1172" s="63" t="s">
        <v>7465</v>
      </c>
      <c r="G1172" s="154" t="str">
        <f>IF(EXACT($F1172, ""), "", VLOOKUP($F1172, 'RAW EDITED All Years'!$A$2:$G$2826, 5, FALSE))</f>
        <v>Supplier Material Civil</v>
      </c>
      <c r="H1172" s="154" t="str">
        <f>IF(EXACT($F1172, ""), "", VLOOKUP($F1172, 'RAW EDITED All Years'!$A$2:$G$2826, 6, FALSE))</f>
        <v>Bahan Bangunan</v>
      </c>
      <c r="I1172" s="154">
        <f>IF(EXACT($F1172, ""), "", VLOOKUP($F1172, 'RAW EDITED All Years'!$A$2:$G$2826, 7, FALSE))</f>
        <v>0</v>
      </c>
      <c r="J1172" s="110"/>
      <c r="K1172" s="110"/>
      <c r="L1172" s="63" t="s">
        <v>14275</v>
      </c>
      <c r="N1172" s="31">
        <f t="shared" si="40"/>
        <v>123000000001169</v>
      </c>
      <c r="O117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141000000000004::bigint); </v>
      </c>
      <c r="R1172" s="33"/>
    </row>
    <row r="1173" spans="1:18">
      <c r="A1173" s="23" t="str">
        <f>IF(COUNTIF( $D$4:$D$4953, $D1173 ) = 1, "", "Duplicated")</f>
        <v/>
      </c>
      <c r="B1173" s="22" t="s">
        <v>30742</v>
      </c>
      <c r="C1173" s="107">
        <v>141000000000004</v>
      </c>
      <c r="D1173" s="108" t="str">
        <f>IF(EXACT($C1173, ""), B1173, CONCATENATE(VLOOKUP($C1173, 'REF - InstitutionType'!$B$4:$E$103, 3, FALSE), IF(EXACT(VLOOKUP($C1173, 'REF - InstitutionType'!$B$4:$E$103, 3, FALSE), ""), "", " "), $B1173, "", VLOOKUP($C1173, 'REF - InstitutionType'!$B$4:$E$103, 4, FALSE), IF(EXACT($E1173, ""), "", " [a.k.a : "&amp;$E1173&amp;"]")))</f>
        <v>PT. Karlita Emas</v>
      </c>
      <c r="E1173" s="109"/>
      <c r="F1173" s="63" t="s">
        <v>18351</v>
      </c>
      <c r="G1173" s="154" t="str">
        <f>IF(EXACT($F1173, ""), "", VLOOKUP($F1173, 'RAW EDITED All Years'!$A$2:$G$2826, 5, FALSE))</f>
        <v>Manufactur</v>
      </c>
      <c r="H1173" s="154" t="str">
        <f>IF(EXACT($F1173, ""), "", VLOOKUP($F1173, 'RAW EDITED All Years'!$A$2:$G$2826, 6, FALSE))</f>
        <v>Fabrikasi</v>
      </c>
      <c r="I1173" s="154" t="str">
        <f>IF(EXACT($F1173, ""), "", VLOOKUP($F1173, 'RAW EDITED All Years'!$A$2:$G$2826, 7, FALSE))</f>
        <v>Fabrikasi Grating</v>
      </c>
      <c r="J1173" s="110"/>
      <c r="K1173" s="110"/>
      <c r="L1173" s="63" t="s">
        <v>14275</v>
      </c>
      <c r="N1173" s="31">
        <f t="shared" si="40"/>
        <v>123000000001170</v>
      </c>
      <c r="O117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141000000000004::bigint); </v>
      </c>
      <c r="R1173" s="33"/>
    </row>
    <row r="1174" spans="1:18">
      <c r="A1174" s="23" t="str">
        <f>IF(COUNTIF( $D$4:$D$4953, $D1174 ) = 1, "", "Duplicated")</f>
        <v/>
      </c>
      <c r="B1174" s="22" t="s">
        <v>30743</v>
      </c>
      <c r="C1174" s="107">
        <v>141000000000004</v>
      </c>
      <c r="D1174" s="108" t="str">
        <f>IF(EXACT($C1174, ""), B1174, CONCATENATE(VLOOKUP($C1174, 'REF - InstitutionType'!$B$4:$E$103, 3, FALSE), IF(EXACT(VLOOKUP($C1174, 'REF - InstitutionType'!$B$4:$E$103, 3, FALSE), ""), "", " "), $B1174, "", VLOOKUP($C1174, 'REF - InstitutionType'!$B$4:$E$103, 4, FALSE), IF(EXACT($E1174, ""), "", " [a.k.a : "&amp;$E1174&amp;"]")))</f>
        <v>PT. Karunia Indah Bersama</v>
      </c>
      <c r="E1174" s="109"/>
      <c r="F1174" s="63" t="s">
        <v>18352</v>
      </c>
      <c r="G1174" s="154" t="str">
        <f>IF(EXACT($F1174, ""), "", VLOOKUP($F1174, 'RAW EDITED All Years'!$A$2:$G$2826, 5, FALSE))</f>
        <v>Insurance Consultant, Guarante</v>
      </c>
      <c r="H1174" s="154" t="str">
        <f>IF(EXACT($F1174, ""), "", VLOOKUP($F1174, 'RAW EDITED All Years'!$A$2:$G$2826, 6, FALSE))</f>
        <v>Bank Garansi</v>
      </c>
      <c r="I1174" s="154" t="str">
        <f>IF(EXACT($F1174, ""), "", VLOOKUP($F1174, 'RAW EDITED All Years'!$A$2:$G$2826, 7, FALSE))</f>
        <v>Jaminan Penawaran</v>
      </c>
      <c r="J1174" s="110"/>
      <c r="K1174" s="110"/>
      <c r="L1174" s="63" t="s">
        <v>14275</v>
      </c>
      <c r="N1174" s="31">
        <f t="shared" si="40"/>
        <v>123000000001171</v>
      </c>
      <c r="O117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141000000000004::bigint); </v>
      </c>
      <c r="R1174" s="33"/>
    </row>
    <row r="1175" spans="1:18">
      <c r="A1175" s="23" t="str">
        <f>IF(COUNTIF( $D$4:$D$4953, $D1175 ) = 1, "", "Duplicated")</f>
        <v/>
      </c>
      <c r="B1175" s="22" t="s">
        <v>30744</v>
      </c>
      <c r="C1175" s="107">
        <v>141000000000004</v>
      </c>
      <c r="D1175" s="108" t="str">
        <f>IF(EXACT($C1175, ""), B1175, CONCATENATE(VLOOKUP($C1175, 'REF - InstitutionType'!$B$4:$E$103, 3, FALSE), IF(EXACT(VLOOKUP($C1175, 'REF - InstitutionType'!$B$4:$E$103, 3, FALSE), ""), "", " "), $B1175, "", VLOOKUP($C1175, 'REF - InstitutionType'!$B$4:$E$103, 4, FALSE), IF(EXACT($E1175, ""), "", " [a.k.a : "&amp;$E1175&amp;"]")))</f>
        <v>PT. Kezia Kasih Anugrah</v>
      </c>
      <c r="E1175" s="109"/>
      <c r="F1175" s="63" t="s">
        <v>9568</v>
      </c>
      <c r="G1175" s="154" t="str">
        <f>IF(EXACT($F1175, ""), "", VLOOKUP($F1175, 'RAW EDITED All Years'!$A$2:$G$2826, 5, FALSE))</f>
        <v>Transportation</v>
      </c>
      <c r="H1175" s="154" t="str">
        <f>IF(EXACT($F1175, ""), "", VLOOKUP($F1175, 'RAW EDITED All Years'!$A$2:$G$2826, 6, FALSE))</f>
        <v>Trucking</v>
      </c>
      <c r="I1175" s="154" t="str">
        <f>IF(EXACT($F1175, ""), "", VLOOKUP($F1175, 'RAW EDITED All Years'!$A$2:$G$2826, 7, FALSE))</f>
        <v xml:space="preserve">Armada Muat Barang Medan ke Jambi </v>
      </c>
      <c r="J1175" s="110"/>
      <c r="K1175" s="110"/>
      <c r="L1175" s="63" t="s">
        <v>14275</v>
      </c>
      <c r="N1175" s="31">
        <f t="shared" si="40"/>
        <v>123000000001172</v>
      </c>
      <c r="O117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141000000000004::bigint); </v>
      </c>
      <c r="R1175" s="33"/>
    </row>
    <row r="1176" spans="1:18">
      <c r="A1176" s="23" t="str">
        <f>IF(COUNTIF( $D$4:$D$4953, $D1176 ) = 1, "", "Duplicated")</f>
        <v/>
      </c>
      <c r="B1176" s="22" t="s">
        <v>30745</v>
      </c>
      <c r="C1176" s="107">
        <v>141000000000004</v>
      </c>
      <c r="D1176" s="108" t="str">
        <f>IF(EXACT($C1176, ""), B1176, CONCATENATE(VLOOKUP($C1176, 'REF - InstitutionType'!$B$4:$E$103, 3, FALSE), IF(EXACT(VLOOKUP($C1176, 'REF - InstitutionType'!$B$4:$E$103, 3, FALSE), ""), "", " "), $B1176, "", VLOOKUP($C1176, 'REF - InstitutionType'!$B$4:$E$103, 4, FALSE), IF(EXACT($E1176, ""), "", " [a.k.a : "&amp;$E1176&amp;"]")))</f>
        <v>PT. Khatulistiwa Mandiri Logistik</v>
      </c>
      <c r="E1176" s="109"/>
      <c r="F1176" s="63" t="s">
        <v>8622</v>
      </c>
      <c r="G1176" s="154" t="str">
        <f>IF(EXACT($F1176, ""), "", VLOOKUP($F1176, 'RAW EDITED All Years'!$A$2:$G$2826, 5, FALSE))</f>
        <v>Transportation</v>
      </c>
      <c r="H1176" s="154" t="str">
        <f>IF(EXACT($F1176, ""), "", VLOOKUP($F1176, 'RAW EDITED All Years'!$A$2:$G$2826, 6, FALSE))</f>
        <v>Alat Berat</v>
      </c>
      <c r="I1176" s="154">
        <f>IF(EXACT($F1176, ""), "", VLOOKUP($F1176, 'RAW EDITED All Years'!$A$2:$G$2826, 7, FALSE))</f>
        <v>0</v>
      </c>
      <c r="J1176" s="110"/>
      <c r="K1176" s="110"/>
      <c r="L1176" s="63" t="s">
        <v>14275</v>
      </c>
      <c r="N1176" s="31">
        <f t="shared" si="40"/>
        <v>123000000001173</v>
      </c>
      <c r="O117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141000000000004::bigint); </v>
      </c>
      <c r="R1176" s="33"/>
    </row>
    <row r="1177" spans="1:18">
      <c r="A1177" s="23" t="str">
        <f>IF(COUNTIF( $D$4:$D$4953, $D1177 ) = 1, "", "Duplicated")</f>
        <v/>
      </c>
      <c r="B1177" s="22" t="s">
        <v>30746</v>
      </c>
      <c r="C1177" s="107">
        <v>141000000000004</v>
      </c>
      <c r="D1177" s="108" t="str">
        <f>IF(EXACT($C1177, ""), B1177, CONCATENATE(VLOOKUP($C1177, 'REF - InstitutionType'!$B$4:$E$103, 3, FALSE), IF(EXACT(VLOOKUP($C1177, 'REF - InstitutionType'!$B$4:$E$103, 3, FALSE), ""), "", " "), $B1177, "", VLOOKUP($C1177, 'REF - InstitutionType'!$B$4:$E$103, 4, FALSE), IF(EXACT($E1177, ""), "", " [a.k.a : "&amp;$E1177&amp;"]")))</f>
        <v>PT. Kualasagi Prima Perkasa</v>
      </c>
      <c r="E1177" s="109"/>
      <c r="F1177" s="63" t="s">
        <v>6387</v>
      </c>
      <c r="G1177" s="154" t="str">
        <f>IF(EXACT($F1177, ""), "", VLOOKUP($F1177, 'RAW EDITED All Years'!$A$2:$G$2826, 5, FALSE))</f>
        <v>Advertising</v>
      </c>
      <c r="H1177" s="154" t="str">
        <f>IF(EXACT($F1177, ""), "", VLOOKUP($F1177, 'RAW EDITED All Years'!$A$2:$G$2826, 6, FALSE))</f>
        <v>Overhead</v>
      </c>
      <c r="I1177" s="154" t="str">
        <f>IF(EXACT($F1177, ""), "", VLOOKUP($F1177, 'RAW EDITED All Years'!$A$2:$G$2826, 7, FALSE))</f>
        <v>Tim Publikasi Hut telkom</v>
      </c>
      <c r="J1177" s="110"/>
      <c r="K1177" s="110"/>
      <c r="L1177" s="63" t="s">
        <v>14275</v>
      </c>
      <c r="N1177" s="31">
        <f t="shared" si="40"/>
        <v>123000000001174</v>
      </c>
      <c r="O117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141000000000004::bigint); </v>
      </c>
      <c r="R1177" s="33"/>
    </row>
    <row r="1178" spans="1:18">
      <c r="A1178" s="23" t="str">
        <f>IF(COUNTIF( $D$4:$D$4953, $D1178 ) = 1, "", "Duplicated")</f>
        <v/>
      </c>
      <c r="B1178" s="22" t="s">
        <v>30747</v>
      </c>
      <c r="C1178" s="107">
        <v>141000000000004</v>
      </c>
      <c r="D1178" s="108" t="str">
        <f>IF(EXACT($C1178, ""), B1178, CONCATENATE(VLOOKUP($C1178, 'REF - InstitutionType'!$B$4:$E$103, 3, FALSE), IF(EXACT(VLOOKUP($C1178, 'REF - InstitutionType'!$B$4:$E$103, 3, FALSE), ""), "", " "), $B1178, "", VLOOKUP($C1178, 'REF - InstitutionType'!$B$4:$E$103, 4, FALSE), IF(EXACT($E1178, ""), "", " [a.k.a : "&amp;$E1178&amp;"]")))</f>
        <v>PT. Kuripasai Intrada</v>
      </c>
      <c r="E1178" s="109"/>
      <c r="F1178" s="63" t="s">
        <v>7574</v>
      </c>
      <c r="G1178" s="154" t="str">
        <f>IF(EXACT($F1178, ""), "", VLOOKUP($F1178, 'RAW EDITED All Years'!$A$2:$G$2826, 5, FALSE))</f>
        <v>Transportation</v>
      </c>
      <c r="H1178" s="154" t="str">
        <f>IF(EXACT($F1178, ""), "", VLOOKUP($F1178, 'RAW EDITED All Years'!$A$2:$G$2826, 6, FALSE))</f>
        <v>General</v>
      </c>
      <c r="I1178" s="154">
        <f>IF(EXACT($F1178, ""), "", VLOOKUP($F1178, 'RAW EDITED All Years'!$A$2:$G$2826, 7, FALSE))</f>
        <v>0</v>
      </c>
      <c r="J1178" s="110"/>
      <c r="K1178" s="110"/>
      <c r="L1178" s="63" t="s">
        <v>14275</v>
      </c>
      <c r="N1178" s="31">
        <f t="shared" si="40"/>
        <v>123000000001175</v>
      </c>
      <c r="O117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141000000000004::bigint); </v>
      </c>
      <c r="R1178" s="33"/>
    </row>
    <row r="1179" spans="1:18">
      <c r="A1179" s="23" t="str">
        <f>IF(COUNTIF( $D$4:$D$4953, $D1179 ) = 1, "", "Duplicated")</f>
        <v/>
      </c>
      <c r="B1179" s="22" t="s">
        <v>30748</v>
      </c>
      <c r="C1179" s="107">
        <v>141000000000004</v>
      </c>
      <c r="D1179" s="108" t="str">
        <f>IF(EXACT($C1179, ""), B1179, CONCATENATE(VLOOKUP($C1179, 'REF - InstitutionType'!$B$4:$E$103, 3, FALSE), IF(EXACT(VLOOKUP($C1179, 'REF - InstitutionType'!$B$4:$E$103, 3, FALSE), ""), "", " "), $B1179, "", VLOOKUP($C1179, 'REF - InstitutionType'!$B$4:$E$103, 4, FALSE), IF(EXACT($E1179, ""), "", " [a.k.a : "&amp;$E1179&amp;"]")))</f>
        <v>PT. Lentera Agung Kencana</v>
      </c>
      <c r="E1179" s="109"/>
      <c r="F1179" s="63" t="s">
        <v>7366</v>
      </c>
      <c r="G1179" s="154" t="str">
        <f>IF(EXACT($F1179, ""), "", VLOOKUP($F1179, 'RAW EDITED All Years'!$A$2:$G$2826, 5, FALSE))</f>
        <v>Supplier Matrial OSP</v>
      </c>
      <c r="H1179" s="154" t="str">
        <f>IF(EXACT($F1179, ""), "", VLOOKUP($F1179, 'RAW EDITED All Years'!$A$2:$G$2826, 6, FALSE))</f>
        <v>Panel Maker</v>
      </c>
      <c r="I1179" s="154">
        <f>IF(EXACT($F1179, ""), "", VLOOKUP($F1179, 'RAW EDITED All Years'!$A$2:$G$2826, 7, FALSE))</f>
        <v>0</v>
      </c>
      <c r="J1179" s="110"/>
      <c r="K1179" s="110"/>
      <c r="L1179" s="63" t="s">
        <v>14275</v>
      </c>
      <c r="N1179" s="31">
        <f t="shared" si="40"/>
        <v>123000000001176</v>
      </c>
      <c r="O117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141000000000004::bigint); </v>
      </c>
      <c r="R1179" s="33"/>
    </row>
    <row r="1180" spans="1:18">
      <c r="A1180" s="23" t="str">
        <f>IF(COUNTIF( $D$4:$D$4953, $D1180 ) = 1, "", "Duplicated")</f>
        <v/>
      </c>
      <c r="B1180" s="22" t="s">
        <v>30749</v>
      </c>
      <c r="C1180" s="107">
        <v>141000000000004</v>
      </c>
      <c r="D1180" s="108" t="str">
        <f>IF(EXACT($C1180, ""), B1180, CONCATENATE(VLOOKUP($C1180, 'REF - InstitutionType'!$B$4:$E$103, 3, FALSE), IF(EXACT(VLOOKUP($C1180, 'REF - InstitutionType'!$B$4:$E$103, 3, FALSE), ""), "", " "), $B1180, "", VLOOKUP($C1180, 'REF - InstitutionType'!$B$4:$E$103, 4, FALSE), IF(EXACT($E1180, ""), "", " [a.k.a : "&amp;$E1180&amp;"]")))</f>
        <v>PT. Lintas Media Protama</v>
      </c>
      <c r="E1180" s="109"/>
      <c r="F1180" s="63" t="s">
        <v>5451</v>
      </c>
      <c r="G1180" s="154" t="str">
        <f>IF(EXACT($F1180, ""), "", VLOOKUP($F1180, 'RAW EDITED All Years'!$A$2:$G$2826, 5, FALSE))</f>
        <v>Supplier Others</v>
      </c>
      <c r="H1180" s="154" t="str">
        <f>IF(EXACT($F1180, ""), "", VLOOKUP($F1180, 'RAW EDITED All Years'!$A$2:$G$2826, 6, FALSE))</f>
        <v>Alat elektrical</v>
      </c>
      <c r="I1180" s="154" t="str">
        <f>IF(EXACT($F1180, ""), "", VLOOKUP($F1180, 'RAW EDITED All Years'!$A$2:$G$2826, 7, FALSE))</f>
        <v>Provider pesawat telepon Yealink. Source untuk memenuhi PR PR02-12000333. NPWP NO 31.450.176.8-416.000</v>
      </c>
      <c r="J1180" s="110"/>
      <c r="K1180" s="110"/>
      <c r="L1180" s="63" t="s">
        <v>14275</v>
      </c>
      <c r="N1180" s="31">
        <f t="shared" si="40"/>
        <v>123000000001177</v>
      </c>
      <c r="O118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141000000000004::bigint); </v>
      </c>
      <c r="R1180" s="33"/>
    </row>
    <row r="1181" spans="1:18">
      <c r="A1181" s="23" t="str">
        <f>IF(COUNTIF( $D$4:$D$4953, $D1181 ) = 1, "", "Duplicated")</f>
        <v/>
      </c>
      <c r="B1181" s="22" t="s">
        <v>30750</v>
      </c>
      <c r="C1181" s="107">
        <v>141000000000004</v>
      </c>
      <c r="D1181" s="108" t="str">
        <f>IF(EXACT($C1181, ""), B1181, CONCATENATE(VLOOKUP($C1181, 'REF - InstitutionType'!$B$4:$E$103, 3, FALSE), IF(EXACT(VLOOKUP($C1181, 'REF - InstitutionType'!$B$4:$E$103, 3, FALSE), ""), "", " "), $B1181, "", VLOOKUP($C1181, 'REF - InstitutionType'!$B$4:$E$103, 4, FALSE), IF(EXACT($E1181, ""), "", " [a.k.a : "&amp;$E1181&amp;"]")))</f>
        <v>PT. Lintas Nusa Ekspress</v>
      </c>
      <c r="E1181" s="109"/>
      <c r="F1181" s="63" t="s">
        <v>18353</v>
      </c>
      <c r="G1181" s="154" t="str">
        <f>IF(EXACT($F1181, ""), "", VLOOKUP($F1181, 'RAW EDITED All Years'!$A$2:$G$2826, 5, FALSE))</f>
        <v>Freight Forwarder</v>
      </c>
      <c r="H1181" s="154" t="str">
        <f>IF(EXACT($F1181, ""), "", VLOOKUP($F1181, 'RAW EDITED All Years'!$A$2:$G$2826, 6, FALSE))</f>
        <v>Forwarder Import</v>
      </c>
      <c r="I1181" s="154" t="str">
        <f>IF(EXACT($F1181, ""), "", VLOOKUP($F1181, 'RAW EDITED All Years'!$A$2:$G$2826, 7, FALSE))</f>
        <v>Jasa Pengurusan Import Barang Material Besi Baja dari China supaya tidak kena biaya charge gudang</v>
      </c>
      <c r="J1181" s="110"/>
      <c r="K1181" s="110"/>
      <c r="L1181" s="63" t="s">
        <v>14275</v>
      </c>
      <c r="N1181" s="31">
        <f t="shared" si="40"/>
        <v>123000000001178</v>
      </c>
      <c r="O118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141000000000004::bigint); </v>
      </c>
      <c r="R1181" s="33"/>
    </row>
    <row r="1182" spans="1:18">
      <c r="A1182" s="23" t="str">
        <f>IF(COUNTIF( $D$4:$D$4953, $D1182 ) = 1, "", "Duplicated")</f>
        <v/>
      </c>
      <c r="B1182" s="22" t="s">
        <v>30751</v>
      </c>
      <c r="C1182" s="107">
        <v>141000000000004</v>
      </c>
      <c r="D1182" s="108" t="str">
        <f>IF(EXACT($C1182, ""), B1182, CONCATENATE(VLOOKUP($C1182, 'REF - InstitutionType'!$B$4:$E$103, 3, FALSE), IF(EXACT(VLOOKUP($C1182, 'REF - InstitutionType'!$B$4:$E$103, 3, FALSE), ""), "", " "), $B1182, "", VLOOKUP($C1182, 'REF - InstitutionType'!$B$4:$E$103, 4, FALSE), IF(EXACT($E1182, ""), "", " [a.k.a : "&amp;$E1182&amp;"]")))</f>
        <v>PT. Luminary Auto Prima</v>
      </c>
      <c r="E1182" s="109"/>
      <c r="F1182" s="63" t="s">
        <v>5644</v>
      </c>
      <c r="G1182" s="154" t="str">
        <f>IF(EXACT($F1182, ""), "", VLOOKUP($F1182, 'RAW EDITED All Years'!$A$2:$G$2826, 5, FALSE))</f>
        <v>Supplier Others</v>
      </c>
      <c r="H1182" s="154" t="str">
        <f>IF(EXACT($F1182, ""), "", VLOOKUP($F1182, 'RAW EDITED All Years'!$A$2:$G$2826, 6, FALSE))</f>
        <v>Overhead</v>
      </c>
      <c r="I1182" s="154">
        <f>IF(EXACT($F1182, ""), "", VLOOKUP($F1182, 'RAW EDITED All Years'!$A$2:$G$2826, 7, FALSE))</f>
        <v>0</v>
      </c>
      <c r="J1182" s="110"/>
      <c r="K1182" s="110"/>
      <c r="L1182" s="63" t="s">
        <v>14275</v>
      </c>
      <c r="N1182" s="31">
        <f t="shared" si="40"/>
        <v>123000000001179</v>
      </c>
      <c r="O118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141000000000004::bigint); </v>
      </c>
      <c r="R1182" s="33"/>
    </row>
    <row r="1183" spans="1:18">
      <c r="A1183" s="23" t="str">
        <f>IF(COUNTIF( $D$4:$D$4953, $D1183 ) = 1, "", "Duplicated")</f>
        <v/>
      </c>
      <c r="B1183" s="22" t="s">
        <v>30752</v>
      </c>
      <c r="C1183" s="107">
        <v>141000000000004</v>
      </c>
      <c r="D1183" s="108" t="str">
        <f>IF(EXACT($C1183, ""), B1183, CONCATENATE(VLOOKUP($C1183, 'REF - InstitutionType'!$B$4:$E$103, 3, FALSE), IF(EXACT(VLOOKUP($C1183, 'REF - InstitutionType'!$B$4:$E$103, 3, FALSE), ""), "", " "), $B1183, "", VLOOKUP($C1183, 'REF - InstitutionType'!$B$4:$E$103, 4, FALSE), IF(EXACT($E1183, ""), "", " [a.k.a : "&amp;$E1183&amp;"]")))</f>
        <v>PT. Mafati Cargo Express</v>
      </c>
      <c r="E1183" s="109"/>
      <c r="F1183" s="63" t="s">
        <v>8332</v>
      </c>
      <c r="G1183" s="154" t="str">
        <f>IF(EXACT($F1183, ""), "", VLOOKUP($F1183, 'RAW EDITED All Years'!$A$2:$G$2826, 5, FALSE))</f>
        <v>Transportation</v>
      </c>
      <c r="H1183" s="154" t="str">
        <f>IF(EXACT($F1183, ""), "", VLOOKUP($F1183, 'RAW EDITED All Years'!$A$2:$G$2826, 6, FALSE))</f>
        <v>Trucking</v>
      </c>
      <c r="I1183" s="154">
        <f>IF(EXACT($F1183, ""), "", VLOOKUP($F1183, 'RAW EDITED All Years'!$A$2:$G$2826, 7, FALSE))</f>
        <v>0</v>
      </c>
      <c r="J1183" s="110"/>
      <c r="K1183" s="110"/>
      <c r="L1183" s="63" t="s">
        <v>14275</v>
      </c>
      <c r="N1183" s="31">
        <f t="shared" si="40"/>
        <v>123000000001180</v>
      </c>
      <c r="O118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141000000000004::bigint); </v>
      </c>
      <c r="R1183" s="33"/>
    </row>
    <row r="1184" spans="1:18">
      <c r="A1184" s="23" t="str">
        <f>IF(COUNTIF( $D$4:$D$4953, $D1184 ) = 1, "", "Duplicated")</f>
        <v/>
      </c>
      <c r="B1184" s="22" t="s">
        <v>30753</v>
      </c>
      <c r="C1184" s="107">
        <v>141000000000004</v>
      </c>
      <c r="D1184" s="108" t="str">
        <f>IF(EXACT($C1184, ""), B1184, CONCATENATE(VLOOKUP($C1184, 'REF - InstitutionType'!$B$4:$E$103, 3, FALSE), IF(EXACT(VLOOKUP($C1184, 'REF - InstitutionType'!$B$4:$E$103, 3, FALSE), ""), "", " "), $B1184, "", VLOOKUP($C1184, 'REF - InstitutionType'!$B$4:$E$103, 4, FALSE), IF(EXACT($E1184, ""), "", " [a.k.a : "&amp;$E1184&amp;"]")))</f>
        <v>PT. Maktal</v>
      </c>
      <c r="E1184" s="109"/>
      <c r="F1184" s="63" t="s">
        <v>18354</v>
      </c>
      <c r="G1184" s="154" t="str">
        <f>IF(EXACT($F1184, ""), "", VLOOKUP($F1184, 'RAW EDITED All Years'!$A$2:$G$2826, 5, FALSE))</f>
        <v>Distributor Semen</v>
      </c>
      <c r="H1184" s="154" t="str">
        <f>IF(EXACT($F1184, ""), "", VLOOKUP($F1184, 'RAW EDITED All Years'!$A$2:$G$2826, 6, FALSE))</f>
        <v>Semen</v>
      </c>
      <c r="I1184" s="154" t="str">
        <f>IF(EXACT($F1184, ""), "", VLOOKUP($F1184, 'RAW EDITED All Years'!$A$2:$G$2826, 7, FALSE))</f>
        <v>Distributor Semen Dynamic di garut</v>
      </c>
      <c r="J1184" s="110"/>
      <c r="K1184" s="110"/>
      <c r="L1184" s="63" t="s">
        <v>14275</v>
      </c>
      <c r="N1184" s="31">
        <f t="shared" si="40"/>
        <v>123000000001181</v>
      </c>
      <c r="O118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141000000000004::bigint); </v>
      </c>
      <c r="R1184" s="33"/>
    </row>
    <row r="1185" spans="1:18">
      <c r="A1185" s="23" t="str">
        <f>IF(COUNTIF( $D$4:$D$4953, $D1185 ) = 1, "", "Duplicated")</f>
        <v/>
      </c>
      <c r="B1185" s="22" t="s">
        <v>30754</v>
      </c>
      <c r="C1185" s="107">
        <v>141000000000004</v>
      </c>
      <c r="D1185" s="108" t="str">
        <f>IF(EXACT($C1185, ""), B1185, CONCATENATE(VLOOKUP($C1185, 'REF - InstitutionType'!$B$4:$E$103, 3, FALSE), IF(EXACT(VLOOKUP($C1185, 'REF - InstitutionType'!$B$4:$E$103, 3, FALSE), ""), "", " "), $B1185, "", VLOOKUP($C1185, 'REF - InstitutionType'!$B$4:$E$103, 4, FALSE), IF(EXACT($E1185, ""), "", " [a.k.a : "&amp;$E1185&amp;"]")))</f>
        <v>PT. Mandiri Anugerah Corporindo</v>
      </c>
      <c r="E1185" s="109"/>
      <c r="F1185" s="63" t="s">
        <v>8126</v>
      </c>
      <c r="G1185" s="154" t="str">
        <f>IF(EXACT($F1185, ""), "", VLOOKUP($F1185, 'RAW EDITED All Years'!$A$2:$G$2826, 5, FALSE))</f>
        <v>Insurance Consultant, Guarante</v>
      </c>
      <c r="H1185" s="154" t="str">
        <f>IF(EXACT($F1185, ""), "", VLOOKUP($F1185, 'RAW EDITED All Years'!$A$2:$G$2826, 6, FALSE))</f>
        <v>General</v>
      </c>
      <c r="I1185" s="154">
        <f>IF(EXACT($F1185, ""), "", VLOOKUP($F1185, 'RAW EDITED All Years'!$A$2:$G$2826, 7, FALSE))</f>
        <v>0</v>
      </c>
      <c r="J1185" s="110"/>
      <c r="K1185" s="110"/>
      <c r="L1185" s="63" t="s">
        <v>14275</v>
      </c>
      <c r="N1185" s="31">
        <f t="shared" si="40"/>
        <v>123000000001182</v>
      </c>
      <c r="O118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141000000000004::bigint); </v>
      </c>
      <c r="R1185" s="33"/>
    </row>
    <row r="1186" spans="1:18">
      <c r="A1186" s="23" t="str">
        <f>IF(COUNTIF( $D$4:$D$4953, $D1186 ) = 1, "", "Duplicated")</f>
        <v/>
      </c>
      <c r="B1186" s="22" t="s">
        <v>30755</v>
      </c>
      <c r="C1186" s="107">
        <v>141000000000004</v>
      </c>
      <c r="D1186" s="108" t="str">
        <f>IF(EXACT($C1186, ""), B1186, CONCATENATE(VLOOKUP($C1186, 'REF - InstitutionType'!$B$4:$E$103, 3, FALSE), IF(EXACT(VLOOKUP($C1186, 'REF - InstitutionType'!$B$4:$E$103, 3, FALSE), ""), "", " "), $B1186, "", VLOOKUP($C1186, 'REF - InstitutionType'!$B$4:$E$103, 4, FALSE), IF(EXACT($E1186, ""), "", " [a.k.a : "&amp;$E1186&amp;"]")))</f>
        <v>PT. Massada Komunikasi</v>
      </c>
      <c r="E1186" s="109"/>
      <c r="F1186" s="63" t="s">
        <v>8925</v>
      </c>
      <c r="G1186" s="154" t="str">
        <f>IF(EXACT($F1186, ""), "", VLOOKUP($F1186, 'RAW EDITED All Years'!$A$2:$G$2826, 5, FALSE))</f>
        <v>Supplier Material ME</v>
      </c>
      <c r="H1186" s="154" t="str">
        <f>IF(EXACT($F1186, ""), "", VLOOKUP($F1186, 'RAW EDITED All Years'!$A$2:$G$2826, 6, FALSE))</f>
        <v>General</v>
      </c>
      <c r="I1186" s="154">
        <f>IF(EXACT($F1186, ""), "", VLOOKUP($F1186, 'RAW EDITED All Years'!$A$2:$G$2826, 7, FALSE))</f>
        <v>0</v>
      </c>
      <c r="J1186" s="110"/>
      <c r="K1186" s="110"/>
      <c r="L1186" s="63" t="s">
        <v>14275</v>
      </c>
      <c r="N1186" s="31">
        <f t="shared" si="40"/>
        <v>123000000001183</v>
      </c>
      <c r="O118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141000000000004::bigint); </v>
      </c>
      <c r="R1186" s="33"/>
    </row>
    <row r="1187" spans="1:18">
      <c r="A1187" s="23" t="str">
        <f>IF(COUNTIF( $D$4:$D$4953, $D1187 ) = 1, "", "Duplicated")</f>
        <v/>
      </c>
      <c r="B1187" s="22" t="s">
        <v>30756</v>
      </c>
      <c r="C1187" s="107">
        <v>141000000000004</v>
      </c>
      <c r="D1187" s="108" t="str">
        <f>IF(EXACT($C1187, ""), B1187, CONCATENATE(VLOOKUP($C1187, 'REF - InstitutionType'!$B$4:$E$103, 3, FALSE), IF(EXACT(VLOOKUP($C1187, 'REF - InstitutionType'!$B$4:$E$103, 3, FALSE), ""), "", " "), $B1187, "", VLOOKUP($C1187, 'REF - InstitutionType'!$B$4:$E$103, 4, FALSE), IF(EXACT($E1187, ""), "", " [a.k.a : "&amp;$E1187&amp;"]")))</f>
        <v>PT. Merapi Merbabu</v>
      </c>
      <c r="E1187" s="109"/>
      <c r="F1187" s="63" t="s">
        <v>18355</v>
      </c>
      <c r="G1187" s="154" t="str">
        <f>IF(EXACT($F1187, ""), "", VLOOKUP($F1187, 'RAW EDITED All Years'!$A$2:$G$2826, 5, FALSE))</f>
        <v>Supplier Material ME</v>
      </c>
      <c r="H1187" s="154" t="str">
        <f>IF(EXACT($F1187, ""), "", VLOOKUP($F1187, 'RAW EDITED All Years'!$A$2:$G$2826, 6, FALSE))</f>
        <v>Alat elektrical</v>
      </c>
      <c r="I1187" s="154" t="str">
        <f>IF(EXACT($F1187, ""), "", VLOOKUP($F1187, 'RAW EDITED All Years'!$A$2:$G$2826, 7, FALSE))</f>
        <v>Supplier Kabel</v>
      </c>
      <c r="J1187" s="110"/>
      <c r="K1187" s="110"/>
      <c r="L1187" s="63" t="s">
        <v>14275</v>
      </c>
      <c r="N1187" s="31">
        <f t="shared" si="40"/>
        <v>123000000001184</v>
      </c>
      <c r="O118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141000000000004::bigint); </v>
      </c>
      <c r="R1187" s="33"/>
    </row>
    <row r="1188" spans="1:18">
      <c r="A1188" s="23" t="str">
        <f>IF(COUNTIF( $D$4:$D$4953, $D1188 ) = 1, "", "Duplicated")</f>
        <v/>
      </c>
      <c r="B1188" s="22" t="s">
        <v>30757</v>
      </c>
      <c r="C1188" s="107">
        <v>141000000000004</v>
      </c>
      <c r="D1188" s="108" t="str">
        <f>IF(EXACT($C1188, ""), B1188, CONCATENATE(VLOOKUP($C1188, 'REF - InstitutionType'!$B$4:$E$103, 3, FALSE), IF(EXACT(VLOOKUP($C1188, 'REF - InstitutionType'!$B$4:$E$103, 3, FALSE), ""), "", " "), $B1188, "", VLOOKUP($C1188, 'REF - InstitutionType'!$B$4:$E$103, 4, FALSE), IF(EXACT($E1188, ""), "", " [a.k.a : "&amp;$E1188&amp;"]")))</f>
        <v>PT. Mitra Dinamis Yang Utama</v>
      </c>
      <c r="E1188" s="109"/>
      <c r="F1188" s="63" t="s">
        <v>9067</v>
      </c>
      <c r="G1188" s="154" t="str">
        <f>IF(EXACT($F1188, ""), "", VLOOKUP($F1188, 'RAW EDITED All Years'!$A$2:$G$2826, 5, FALSE))</f>
        <v>Supplier Others</v>
      </c>
      <c r="H1188" s="154" t="str">
        <f>IF(EXACT($F1188, ""), "", VLOOKUP($F1188, 'RAW EDITED All Years'!$A$2:$G$2826, 6, FALSE))</f>
        <v>General</v>
      </c>
      <c r="I1188" s="154">
        <f>IF(EXACT($F1188, ""), "", VLOOKUP($F1188, 'RAW EDITED All Years'!$A$2:$G$2826, 7, FALSE))</f>
        <v>0</v>
      </c>
      <c r="J1188" s="110"/>
      <c r="K1188" s="110"/>
      <c r="L1188" s="63" t="s">
        <v>14275</v>
      </c>
      <c r="N1188" s="31">
        <f t="shared" si="40"/>
        <v>123000000001185</v>
      </c>
      <c r="O118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141000000000004::bigint); </v>
      </c>
      <c r="R1188" s="33"/>
    </row>
    <row r="1189" spans="1:18">
      <c r="A1189" s="23" t="str">
        <f>IF(COUNTIF( $D$4:$D$4953, $D1189 ) = 1, "", "Duplicated")</f>
        <v/>
      </c>
      <c r="B1189" s="22" t="s">
        <v>30758</v>
      </c>
      <c r="C1189" s="107">
        <v>141000000000004</v>
      </c>
      <c r="D1189" s="108" t="str">
        <f>IF(EXACT($C1189, ""), B1189, CONCATENATE(VLOOKUP($C1189, 'REF - InstitutionType'!$B$4:$E$103, 3, FALSE), IF(EXACT(VLOOKUP($C1189, 'REF - InstitutionType'!$B$4:$E$103, 3, FALSE), ""), "", " "), $B1189, "", VLOOKUP($C1189, 'REF - InstitutionType'!$B$4:$E$103, 4, FALSE), IF(EXACT($E1189, ""), "", " [a.k.a : "&amp;$E1189&amp;"]")))</f>
        <v>PT. Mitra Intertrans Forwarding</v>
      </c>
      <c r="E1189" s="109"/>
      <c r="F1189" s="63" t="s">
        <v>6097</v>
      </c>
      <c r="G1189" s="154" t="str">
        <f>IF(EXACT($F1189, ""), "", VLOOKUP($F1189, 'RAW EDITED All Years'!$A$2:$G$2826, 5, FALSE))</f>
        <v>Transportation</v>
      </c>
      <c r="H1189" s="154" t="str">
        <f>IF(EXACT($F1189, ""), "", VLOOKUP($F1189, 'RAW EDITED All Years'!$A$2:$G$2826, 6, FALSE))</f>
        <v>Trucking</v>
      </c>
      <c r="I1189" s="154" t="str">
        <f>IF(EXACT($F1189, ""), "", VLOOKUP($F1189, 'RAW EDITED All Years'!$A$2:$G$2826, 7, FALSE))</f>
        <v>Kandidat vendor transport (pengiriman Insulator Palu)</v>
      </c>
      <c r="J1189" s="110"/>
      <c r="K1189" s="110"/>
      <c r="L1189" s="63" t="s">
        <v>14275</v>
      </c>
      <c r="N1189" s="31">
        <f t="shared" si="40"/>
        <v>123000000001186</v>
      </c>
      <c r="O118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141000000000004::bigint); </v>
      </c>
      <c r="R1189" s="33"/>
    </row>
    <row r="1190" spans="1:18">
      <c r="A1190" s="23" t="str">
        <f>IF(COUNTIF( $D$4:$D$4953, $D1190 ) = 1, "", "Duplicated")</f>
        <v/>
      </c>
      <c r="B1190" s="22" t="s">
        <v>30759</v>
      </c>
      <c r="C1190" s="107">
        <v>141000000000004</v>
      </c>
      <c r="D1190" s="108" t="str">
        <f>IF(EXACT($C1190, ""), B1190, CONCATENATE(VLOOKUP($C1190, 'REF - InstitutionType'!$B$4:$E$103, 3, FALSE), IF(EXACT(VLOOKUP($C1190, 'REF - InstitutionType'!$B$4:$E$103, 3, FALSE), ""), "", " "), $B1190, "", VLOOKUP($C1190, 'REF - InstitutionType'!$B$4:$E$103, 4, FALSE), IF(EXACT($E1190, ""), "", " [a.k.a : "&amp;$E1190&amp;"]")))</f>
        <v>PT. Mitrakarya Teknologi Sejahtera</v>
      </c>
      <c r="E1190" s="109"/>
      <c r="F1190" s="63" t="s">
        <v>13055</v>
      </c>
      <c r="G1190" s="154" t="str">
        <f>IF(EXACT($F1190, ""), "", VLOOKUP($F1190, 'RAW EDITED All Years'!$A$2:$G$2826, 5, FALSE))</f>
        <v>Supplier Others</v>
      </c>
      <c r="H1190" s="154" t="str">
        <f>IF(EXACT($F1190, ""), "", VLOOKUP($F1190, 'RAW EDITED All Years'!$A$2:$G$2826, 6, FALSE))</f>
        <v>Alat elektrical</v>
      </c>
      <c r="I1190" s="154">
        <f>IF(EXACT($F1190, ""), "", VLOOKUP($F1190, 'RAW EDITED All Years'!$A$2:$G$2826, 7, FALSE))</f>
        <v>0</v>
      </c>
      <c r="J1190" s="110"/>
      <c r="K1190" s="110"/>
      <c r="L1190" s="63" t="s">
        <v>14275</v>
      </c>
      <c r="N1190" s="31">
        <f t="shared" si="40"/>
        <v>123000000001187</v>
      </c>
      <c r="O119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141000000000004::bigint); </v>
      </c>
      <c r="R1190" s="33"/>
    </row>
    <row r="1191" spans="1:18">
      <c r="A1191" s="23" t="str">
        <f>IF(COUNTIF( $D$4:$D$4953, $D1191 ) = 1, "", "Duplicated")</f>
        <v/>
      </c>
      <c r="B1191" s="22" t="s">
        <v>30761</v>
      </c>
      <c r="C1191" s="107">
        <v>141000000000004</v>
      </c>
      <c r="D1191" s="108" t="str">
        <f>IF(EXACT($C1191, ""), B1191, CONCATENATE(VLOOKUP($C1191, 'REF - InstitutionType'!$B$4:$E$103, 3, FALSE), IF(EXACT(VLOOKUP($C1191, 'REF - InstitutionType'!$B$4:$E$103, 3, FALSE), ""), "", " "), $B1191, "", VLOOKUP($C1191, 'REF - InstitutionType'!$B$4:$E$103, 4, FALSE), IF(EXACT($E1191, ""), "", " [a.k.a : "&amp;$E1191&amp;"]")))</f>
        <v>PT. Motive Mulia</v>
      </c>
      <c r="E1191" s="109"/>
      <c r="F1191" s="63" t="s">
        <v>10535</v>
      </c>
      <c r="G1191" s="154" t="str">
        <f>IF(EXACT($F1191, ""), "", VLOOKUP($F1191, 'RAW EDITED All Years'!$A$2:$G$2826, 5, FALSE))</f>
        <v>Supplier</v>
      </c>
      <c r="H1191" s="154" t="str">
        <f>IF(EXACT($F1191, ""), "", VLOOKUP($F1191, 'RAW EDITED All Years'!$A$2:$G$2826, 6, FALSE))</f>
        <v>Beton Kontruksi</v>
      </c>
      <c r="I1191" s="154" t="str">
        <f>IF(EXACT($F1191, ""), "", VLOOKUP($F1191, 'RAW EDITED All Years'!$A$2:$G$2826, 7, FALSE))</f>
        <v>Readymix merah putih</v>
      </c>
      <c r="J1191" s="110"/>
      <c r="K1191" s="110"/>
      <c r="L1191" s="63" t="s">
        <v>14275</v>
      </c>
      <c r="N1191" s="31">
        <f t="shared" si="40"/>
        <v>123000000001188</v>
      </c>
      <c r="O119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141000000000004::bigint); </v>
      </c>
      <c r="R1191" s="33"/>
    </row>
    <row r="1192" spans="1:18">
      <c r="A1192" s="23" t="str">
        <f>IF(COUNTIF( $D$4:$D$4953, $D1192 ) = 1, "", "Duplicated")</f>
        <v/>
      </c>
      <c r="B1192" s="22" t="s">
        <v>30762</v>
      </c>
      <c r="C1192" s="107">
        <v>141000000000004</v>
      </c>
      <c r="D1192" s="108" t="str">
        <f>IF(EXACT($C1192, ""), B1192, CONCATENATE(VLOOKUP($C1192, 'REF - InstitutionType'!$B$4:$E$103, 3, FALSE), IF(EXACT(VLOOKUP($C1192, 'REF - InstitutionType'!$B$4:$E$103, 3, FALSE), ""), "", " "), $B1192, "", VLOOKUP($C1192, 'REF - InstitutionType'!$B$4:$E$103, 4, FALSE), IF(EXACT($E1192, ""), "", " [a.k.a : "&amp;$E1192&amp;"]")))</f>
        <v>PT. Muesakarya Utama</v>
      </c>
      <c r="E1192" s="109"/>
      <c r="F1192" s="63" t="s">
        <v>4823</v>
      </c>
      <c r="G1192" s="154" t="str">
        <f>IF(EXACT($F1192, ""), "", VLOOKUP($F1192, 'RAW EDITED All Years'!$A$2:$G$2826, 5, FALSE))</f>
        <v>Mandor/Subcon</v>
      </c>
      <c r="H1192" s="154" t="str">
        <f>IF(EXACT($F1192, ""), "", VLOOKUP($F1192, 'RAW EDITED All Years'!$A$2:$G$2826, 6, FALSE))</f>
        <v>Trucking</v>
      </c>
      <c r="I1192" s="154" t="str">
        <f>IF(EXACT($F1192, ""), "", VLOOKUP($F1192, 'RAW EDITED All Years'!$A$2:$G$2826, 7, FALSE))</f>
        <v>Pass Without Comment</v>
      </c>
      <c r="J1192" s="110"/>
      <c r="K1192" s="110"/>
      <c r="L1192" s="63" t="s">
        <v>14275</v>
      </c>
      <c r="N1192" s="31">
        <f t="shared" si="40"/>
        <v>123000000001189</v>
      </c>
      <c r="O119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141000000000004::bigint); </v>
      </c>
      <c r="R1192" s="33"/>
    </row>
    <row r="1193" spans="1:18">
      <c r="A1193" s="23" t="str">
        <f>IF(COUNTIF( $D$4:$D$4953, $D1193 ) = 1, "", "Duplicated")</f>
        <v/>
      </c>
      <c r="B1193" s="22" t="s">
        <v>30763</v>
      </c>
      <c r="C1193" s="107">
        <v>141000000000004</v>
      </c>
      <c r="D1193" s="108" t="str">
        <f>IF(EXACT($C1193, ""), B1193, CONCATENATE(VLOOKUP($C1193, 'REF - InstitutionType'!$B$4:$E$103, 3, FALSE), IF(EXACT(VLOOKUP($C1193, 'REF - InstitutionType'!$B$4:$E$103, 3, FALSE), ""), "", " "), $B1193, "", VLOOKUP($C1193, 'REF - InstitutionType'!$B$4:$E$103, 4, FALSE), IF(EXACT($E1193, ""), "", " [a.k.a : "&amp;$E1193&amp;"]")))</f>
        <v>PT. Mulia Andalan Gemilang</v>
      </c>
      <c r="E1193" s="109"/>
      <c r="F1193" s="63" t="s">
        <v>9862</v>
      </c>
      <c r="G1193" s="154" t="str">
        <f>IF(EXACT($F1193, ""), "", VLOOKUP($F1193, 'RAW EDITED All Years'!$A$2:$G$2826, 5, FALSE))</f>
        <v>Supplier Material RF</v>
      </c>
      <c r="H1193" s="154" t="str">
        <f>IF(EXACT($F1193, ""), "", VLOOKUP($F1193, 'RAW EDITED All Years'!$A$2:$G$2826, 6, FALSE))</f>
        <v>Material RF</v>
      </c>
      <c r="I1193" s="154" t="str">
        <f>IF(EXACT($F1193, ""), "", VLOOKUP($F1193, 'RAW EDITED All Years'!$A$2:$G$2826, 7, FALSE))</f>
        <v xml:space="preserve">supplier kabel listrik dan kabel tray </v>
      </c>
      <c r="J1193" s="110"/>
      <c r="K1193" s="110"/>
      <c r="L1193" s="63" t="s">
        <v>14275</v>
      </c>
      <c r="N1193" s="31">
        <f t="shared" si="40"/>
        <v>123000000001190</v>
      </c>
      <c r="O119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141000000000004::bigint); </v>
      </c>
      <c r="R1193" s="33"/>
    </row>
    <row r="1194" spans="1:18">
      <c r="A1194" s="23" t="str">
        <f>IF(COUNTIF( $D$4:$D$4953, $D1194 ) = 1, "", "Duplicated")</f>
        <v/>
      </c>
      <c r="B1194" s="22" t="s">
        <v>30764</v>
      </c>
      <c r="C1194" s="107">
        <v>141000000000004</v>
      </c>
      <c r="D1194" s="108" t="str">
        <f>IF(EXACT($C1194, ""), B1194, CONCATENATE(VLOOKUP($C1194, 'REF - InstitutionType'!$B$4:$E$103, 3, FALSE), IF(EXACT(VLOOKUP($C1194, 'REF - InstitutionType'!$B$4:$E$103, 3, FALSE), ""), "", " "), $B1194, "", VLOOKUP($C1194, 'REF - InstitutionType'!$B$4:$E$103, 4, FALSE), IF(EXACT($E1194, ""), "", " [a.k.a : "&amp;$E1194&amp;"]")))</f>
        <v>PT. Multi Andalan Sejahtera</v>
      </c>
      <c r="E1194" s="109"/>
      <c r="F1194" s="63" t="s">
        <v>6960</v>
      </c>
      <c r="G1194" s="154" t="str">
        <f>IF(EXACT($F1194, ""), "", VLOOKUP($F1194, 'RAW EDITED All Years'!$A$2:$G$2826, 5, FALSE))</f>
        <v>Transportation</v>
      </c>
      <c r="H1194" s="154" t="str">
        <f>IF(EXACT($F1194, ""), "", VLOOKUP($F1194, 'RAW EDITED All Years'!$A$2:$G$2826, 6, FALSE))</f>
        <v>Trucking</v>
      </c>
      <c r="I1194" s="154">
        <f>IF(EXACT($F1194, ""), "", VLOOKUP($F1194, 'RAW EDITED All Years'!$A$2:$G$2826, 7, FALSE))</f>
        <v>0</v>
      </c>
      <c r="J1194" s="110"/>
      <c r="K1194" s="110"/>
      <c r="L1194" s="63" t="s">
        <v>14275</v>
      </c>
      <c r="N1194" s="31">
        <f t="shared" si="40"/>
        <v>123000000001191</v>
      </c>
      <c r="O119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141000000000004::bigint); </v>
      </c>
      <c r="R1194" s="33"/>
    </row>
    <row r="1195" spans="1:18">
      <c r="A1195" s="23" t="str">
        <f>IF(COUNTIF( $D$4:$D$4953, $D1195 ) = 1, "", "Duplicated")</f>
        <v/>
      </c>
      <c r="B1195" s="22" t="s">
        <v>30765</v>
      </c>
      <c r="C1195" s="107">
        <v>141000000000004</v>
      </c>
      <c r="D1195" s="108" t="str">
        <f>IF(EXACT($C1195, ""), B1195, CONCATENATE(VLOOKUP($C1195, 'REF - InstitutionType'!$B$4:$E$103, 3, FALSE), IF(EXACT(VLOOKUP($C1195, 'REF - InstitutionType'!$B$4:$E$103, 3, FALSE), ""), "", " "), $B1195, "", VLOOKUP($C1195, 'REF - InstitutionType'!$B$4:$E$103, 4, FALSE), IF(EXACT($E1195, ""), "", " [a.k.a : "&amp;$E1195&amp;"]")))</f>
        <v>PT. Multi Angkasa Solusi - (klik transport)</v>
      </c>
      <c r="E1195" s="109"/>
      <c r="F1195" s="63" t="s">
        <v>18356</v>
      </c>
      <c r="G1195" s="154" t="str">
        <f>IF(EXACT($F1195, ""), "", VLOOKUP($F1195, 'RAW EDITED All Years'!$A$2:$G$2826, 5, FALSE))</f>
        <v>Transportation</v>
      </c>
      <c r="H1195" s="154" t="str">
        <f>IF(EXACT($F1195, ""), "", VLOOKUP($F1195, 'RAW EDITED All Years'!$A$2:$G$2826, 6, FALSE))</f>
        <v>Trucking</v>
      </c>
      <c r="I1195" s="154" t="str">
        <f>IF(EXACT($F1195, ""), "", VLOOKUP($F1195, 'RAW EDITED All Years'!$A$2:$G$2826, 7, FALSE))</f>
        <v>Klik transport pengiriman ke maluku utara</v>
      </c>
      <c r="J1195" s="110"/>
      <c r="K1195" s="110"/>
      <c r="L1195" s="63" t="s">
        <v>14275</v>
      </c>
      <c r="N1195" s="31">
        <f t="shared" si="40"/>
        <v>123000000001192</v>
      </c>
      <c r="O119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141000000000004::bigint); </v>
      </c>
      <c r="R1195" s="33"/>
    </row>
    <row r="1196" spans="1:18">
      <c r="A1196" s="23" t="str">
        <f>IF(COUNTIF( $D$4:$D$4953, $D1196 ) = 1, "", "Duplicated")</f>
        <v/>
      </c>
      <c r="B1196" s="22" t="s">
        <v>30766</v>
      </c>
      <c r="C1196" s="107">
        <v>141000000000004</v>
      </c>
      <c r="D1196" s="108" t="str">
        <f>IF(EXACT($C1196, ""), B1196, CONCATENATE(VLOOKUP($C1196, 'REF - InstitutionType'!$B$4:$E$103, 3, FALSE), IF(EXACT(VLOOKUP($C1196, 'REF - InstitutionType'!$B$4:$E$103, 3, FALSE), ""), "", " "), $B1196, "", VLOOKUP($C1196, 'REF - InstitutionType'!$B$4:$E$103, 4, FALSE), IF(EXACT($E1196, ""), "", " [a.k.a : "&amp;$E1196&amp;"]")))</f>
        <v>PT. Multi Energytama Nusantara</v>
      </c>
      <c r="E1196" s="109"/>
      <c r="F1196" s="63" t="s">
        <v>18357</v>
      </c>
      <c r="G1196" s="154" t="str">
        <f>IF(EXACT($F1196, ""), "", VLOOKUP($F1196, 'RAW EDITED All Years'!$A$2:$G$2826, 5, FALSE))</f>
        <v>Supplier</v>
      </c>
      <c r="H1196" s="154" t="str">
        <f>IF(EXACT($F1196, ""), "", VLOOKUP($F1196, 'RAW EDITED All Years'!$A$2:$G$2826, 6, FALSE))</f>
        <v>Test Commisioning</v>
      </c>
      <c r="I1196" s="154" t="str">
        <f>IF(EXACT($F1196, ""), "", VLOOKUP($F1196, 'RAW EDITED All Years'!$A$2:$G$2826, 7, FALSE))</f>
        <v>Spesialis Test Commissioning Proyek2 GI dan Proyek SUTT 150kV, 275Kv dan SUTET 500Kv PLN</v>
      </c>
      <c r="J1196" s="110"/>
      <c r="K1196" s="110"/>
      <c r="L1196" s="63" t="s">
        <v>14275</v>
      </c>
      <c r="N1196" s="31">
        <f t="shared" si="40"/>
        <v>123000000001193</v>
      </c>
      <c r="O119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141000000000004::bigint); </v>
      </c>
      <c r="R1196" s="33"/>
    </row>
    <row r="1197" spans="1:18">
      <c r="A1197" s="23" t="str">
        <f>IF(COUNTIF( $D$4:$D$4953, $D1197 ) = 1, "", "Duplicated")</f>
        <v/>
      </c>
      <c r="B1197" s="22" t="s">
        <v>30767</v>
      </c>
      <c r="C1197" s="107">
        <v>141000000000004</v>
      </c>
      <c r="D1197" s="108" t="str">
        <f>IF(EXACT($C1197, ""), B1197, CONCATENATE(VLOOKUP($C1197, 'REF - InstitutionType'!$B$4:$E$103, 3, FALSE), IF(EXACT(VLOOKUP($C1197, 'REF - InstitutionType'!$B$4:$E$103, 3, FALSE), ""), "", " "), $B1197, "", VLOOKUP($C1197, 'REF - InstitutionType'!$B$4:$E$103, 4, FALSE), IF(EXACT($E1197, ""), "", " [a.k.a : "&amp;$E1197&amp;"]")))</f>
        <v>PT. Multi Sarana Engineering</v>
      </c>
      <c r="E1197" s="109"/>
      <c r="F1197" s="63" t="s">
        <v>6417</v>
      </c>
      <c r="G1197" s="154" t="str">
        <f>IF(EXACT($F1197, ""), "", VLOOKUP($F1197, 'RAW EDITED All Years'!$A$2:$G$2826, 5, FALSE))</f>
        <v>Mandor/Subcon</v>
      </c>
      <c r="H1197" s="154" t="str">
        <f>IF(EXACT($F1197, ""), "", VLOOKUP($F1197, 'RAW EDITED All Years'!$A$2:$G$2826, 6, FALSE))</f>
        <v>Transmisi</v>
      </c>
      <c r="I1197" s="154">
        <f>IF(EXACT($F1197, ""), "", VLOOKUP($F1197, 'RAW EDITED All Years'!$A$2:$G$2826, 7, FALSE))</f>
        <v>0</v>
      </c>
      <c r="J1197" s="110"/>
      <c r="K1197" s="110"/>
      <c r="L1197" s="63" t="s">
        <v>14275</v>
      </c>
      <c r="N1197" s="31">
        <f t="shared" si="40"/>
        <v>123000000001194</v>
      </c>
      <c r="O119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141000000000004::bigint); </v>
      </c>
      <c r="R1197" s="33"/>
    </row>
    <row r="1198" spans="1:18">
      <c r="A1198" s="23" t="str">
        <f>IF(COUNTIF( $D$4:$D$4953, $D1198 ) = 1, "", "Duplicated")</f>
        <v/>
      </c>
      <c r="B1198" s="22" t="s">
        <v>30768</v>
      </c>
      <c r="C1198" s="107">
        <v>141000000000004</v>
      </c>
      <c r="D1198" s="108" t="str">
        <f>IF(EXACT($C1198, ""), B1198, CONCATENATE(VLOOKUP($C1198, 'REF - InstitutionType'!$B$4:$E$103, 3, FALSE), IF(EXACT(VLOOKUP($C1198, 'REF - InstitutionType'!$B$4:$E$103, 3, FALSE), ""), "", " "), $B1198, "", VLOOKUP($C1198, 'REF - InstitutionType'!$B$4:$E$103, 4, FALSE), IF(EXACT($E1198, ""), "", " [a.k.a : "&amp;$E1198&amp;"]")))</f>
        <v>PT. Multi Usaha Sempurna</v>
      </c>
      <c r="E1198" s="109"/>
      <c r="F1198" s="63" t="s">
        <v>18358</v>
      </c>
      <c r="G1198" s="154" t="str">
        <f>IF(EXACT($F1198, ""), "", VLOOKUP($F1198, 'RAW EDITED All Years'!$A$2:$G$2826, 5, FALSE))</f>
        <v>Toko Bangunan</v>
      </c>
      <c r="H1198" s="154" t="str">
        <f>IF(EXACT($F1198, ""), "", VLOOKUP($F1198, 'RAW EDITED All Years'!$A$2:$G$2826, 6, FALSE))</f>
        <v>Bahan Bangunan</v>
      </c>
      <c r="I1198" s="154" t="str">
        <f>IF(EXACT($F1198, ""), "", VLOOKUP($F1198, 'RAW EDITED All Years'!$A$2:$G$2826, 7, FALSE))</f>
        <v>toko bangunan di daerah batam</v>
      </c>
      <c r="J1198" s="110"/>
      <c r="K1198" s="110"/>
      <c r="L1198" s="63" t="s">
        <v>14275</v>
      </c>
      <c r="N1198" s="31">
        <f t="shared" si="40"/>
        <v>123000000001195</v>
      </c>
      <c r="O119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141000000000004::bigint); </v>
      </c>
      <c r="R1198" s="33"/>
    </row>
    <row r="1199" spans="1:18">
      <c r="A1199" s="23" t="str">
        <f>IF(COUNTIF( $D$4:$D$4953, $D1199 ) = 1, "", "Duplicated")</f>
        <v/>
      </c>
      <c r="B1199" s="22" t="s">
        <v>30769</v>
      </c>
      <c r="C1199" s="107">
        <v>141000000000004</v>
      </c>
      <c r="D1199" s="108" t="str">
        <f>IF(EXACT($C1199, ""), B1199, CONCATENATE(VLOOKUP($C1199, 'REF - InstitutionType'!$B$4:$E$103, 3, FALSE), IF(EXACT(VLOOKUP($C1199, 'REF - InstitutionType'!$B$4:$E$103, 3, FALSE), ""), "", " "), $B1199, "", VLOOKUP($C1199, 'REF - InstitutionType'!$B$4:$E$103, 4, FALSE), IF(EXACT($E1199, ""), "", " [a.k.a : "&amp;$E1199&amp;"]")))</f>
        <v>PT. Musi Indah Persada</v>
      </c>
      <c r="E1199" s="109"/>
      <c r="F1199" s="63" t="s">
        <v>7121</v>
      </c>
      <c r="G1199" s="154" t="str">
        <f>IF(EXACT($F1199, ""), "", VLOOKUP($F1199, 'RAW EDITED All Years'!$A$2:$G$2826, 5, FALSE))</f>
        <v>Rental</v>
      </c>
      <c r="H1199" s="154" t="str">
        <f>IF(EXACT($F1199, ""), "", VLOOKUP($F1199, 'RAW EDITED All Years'!$A$2:$G$2826, 6, FALSE))</f>
        <v>Alat Berat</v>
      </c>
      <c r="I1199" s="154">
        <f>IF(EXACT($F1199, ""), "", VLOOKUP($F1199, 'RAW EDITED All Years'!$A$2:$G$2826, 7, FALSE))</f>
        <v>0</v>
      </c>
      <c r="J1199" s="110"/>
      <c r="K1199" s="110"/>
      <c r="L1199" s="63" t="s">
        <v>14275</v>
      </c>
      <c r="N1199" s="31">
        <f t="shared" si="40"/>
        <v>123000000001196</v>
      </c>
      <c r="O119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141000000000004::bigint); </v>
      </c>
      <c r="R1199" s="33"/>
    </row>
    <row r="1200" spans="1:18">
      <c r="A1200" s="23" t="str">
        <f>IF(COUNTIF( $D$4:$D$4953, $D1200 ) = 1, "", "Duplicated")</f>
        <v/>
      </c>
      <c r="B1200" s="22" t="s">
        <v>30770</v>
      </c>
      <c r="C1200" s="107">
        <v>141000000000004</v>
      </c>
      <c r="D1200" s="108" t="str">
        <f>IF(EXACT($C1200, ""), B1200, CONCATENATE(VLOOKUP($C1200, 'REF - InstitutionType'!$B$4:$E$103, 3, FALSE), IF(EXACT(VLOOKUP($C1200, 'REF - InstitutionType'!$B$4:$E$103, 3, FALSE), ""), "", " "), $B1200, "", VLOOKUP($C1200, 'REF - InstitutionType'!$B$4:$E$103, 4, FALSE), IF(EXACT($E1200, ""), "", " [a.k.a : "&amp;$E1200&amp;"]")))</f>
        <v>PT. Mustika Memadata</v>
      </c>
      <c r="E1200" s="109"/>
      <c r="F1200" s="63" t="s">
        <v>5927</v>
      </c>
      <c r="G1200" s="154" t="str">
        <f>IF(EXACT($F1200, ""), "", VLOOKUP($F1200, 'RAW EDITED All Years'!$A$2:$G$2826, 5, FALSE))</f>
        <v>Supplier Material ME</v>
      </c>
      <c r="H1200" s="154" t="str">
        <f>IF(EXACT($F1200, ""), "", VLOOKUP($F1200, 'RAW EDITED All Years'!$A$2:$G$2826, 6, FALSE))</f>
        <v>Overhead</v>
      </c>
      <c r="I1200" s="154" t="str">
        <f>IF(EXACT($F1200, ""), "", VLOOKUP($F1200, 'RAW EDITED All Years'!$A$2:$G$2826, 7, FALSE))</f>
        <v>Kkontraktor untuk Data Cabling Sistem &amp; ME Power Outlet- new office Qdc Mampang.</v>
      </c>
      <c r="J1200" s="110"/>
      <c r="K1200" s="110"/>
      <c r="L1200" s="63" t="s">
        <v>14275</v>
      </c>
      <c r="N1200" s="31">
        <f t="shared" si="40"/>
        <v>123000000001197</v>
      </c>
      <c r="O120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141000000000004::bigint); </v>
      </c>
      <c r="R1200" s="33"/>
    </row>
    <row r="1201" spans="1:18">
      <c r="A1201" s="23" t="str">
        <f>IF(COUNTIF( $D$4:$D$4953, $D1201 ) = 1, "", "Duplicated")</f>
        <v/>
      </c>
      <c r="B1201" s="22" t="s">
        <v>30771</v>
      </c>
      <c r="C1201" s="107">
        <v>141000000000004</v>
      </c>
      <c r="D1201" s="108" t="str">
        <f>IF(EXACT($C1201, ""), B1201, CONCATENATE(VLOOKUP($C1201, 'REF - InstitutionType'!$B$4:$E$103, 3, FALSE), IF(EXACT(VLOOKUP($C1201, 'REF - InstitutionType'!$B$4:$E$103, 3, FALSE), ""), "", " "), $B1201, "", VLOOKUP($C1201, 'REF - InstitutionType'!$B$4:$E$103, 4, FALSE), IF(EXACT($E1201, ""), "", " [a.k.a : "&amp;$E1201&amp;"]")))</f>
        <v>PT. Mutiara Persada</v>
      </c>
      <c r="E1201" s="109"/>
      <c r="F1201" s="63" t="s">
        <v>5285</v>
      </c>
      <c r="G1201" s="154" t="str">
        <f>IF(EXACT($F1201, ""), "", VLOOKUP($F1201, 'RAW EDITED All Years'!$A$2:$G$2826, 5, FALSE))</f>
        <v>Mandor/Subcon</v>
      </c>
      <c r="H1201" s="154" t="str">
        <f>IF(EXACT($F1201, ""), "", VLOOKUP($F1201, 'RAW EDITED All Years'!$A$2:$G$2826, 6, FALSE))</f>
        <v>Mandor Civil</v>
      </c>
      <c r="I1201" s="154" t="str">
        <f>IF(EXACT($F1201, ""), "", VLOOKUP($F1201, 'RAW EDITED All Years'!$A$2:$G$2826, 7, FALSE))</f>
        <v>NPWP No 02.356.162.4-435.000</v>
      </c>
      <c r="J1201" s="110"/>
      <c r="K1201" s="110"/>
      <c r="L1201" s="63" t="s">
        <v>14275</v>
      </c>
      <c r="N1201" s="31">
        <f t="shared" si="40"/>
        <v>123000000001198</v>
      </c>
      <c r="O120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141000000000004::bigint); </v>
      </c>
      <c r="R1201" s="33"/>
    </row>
    <row r="1202" spans="1:18">
      <c r="A1202" s="23" t="str">
        <f>IF(COUNTIF( $D$4:$D$4953, $D1202 ) = 1, "", "Duplicated")</f>
        <v/>
      </c>
      <c r="B1202" s="22" t="s">
        <v>30772</v>
      </c>
      <c r="C1202" s="107">
        <v>141000000000004</v>
      </c>
      <c r="D1202" s="108" t="str">
        <f>IF(EXACT($C1202, ""), B1202, CONCATENATE(VLOOKUP($C1202, 'REF - InstitutionType'!$B$4:$E$103, 3, FALSE), IF(EXACT(VLOOKUP($C1202, 'REF - InstitutionType'!$B$4:$E$103, 3, FALSE), ""), "", " "), $B1202, "", VLOOKUP($C1202, 'REF - InstitutionType'!$B$4:$E$103, 4, FALSE), IF(EXACT($E1202, ""), "", " [a.k.a : "&amp;$E1202&amp;"]")))</f>
        <v>PT. Net21Plus</v>
      </c>
      <c r="E1202" s="109"/>
      <c r="F1202" s="63" t="s">
        <v>9592</v>
      </c>
      <c r="G1202" s="154" t="str">
        <f>IF(EXACT($F1202, ""), "", VLOOKUP($F1202, 'RAW EDITED All Years'!$A$2:$G$2826, 5, FALSE))</f>
        <v>Distributor</v>
      </c>
      <c r="H1202" s="154" t="str">
        <f>IF(EXACT($F1202, ""), "", VLOOKUP($F1202, 'RAW EDITED All Years'!$A$2:$G$2826, 6, FALSE))</f>
        <v>Internet Dan Networking</v>
      </c>
      <c r="I1202" s="154" t="str">
        <f>IF(EXACT($F1202, ""), "", VLOOKUP($F1202, 'RAW EDITED All Years'!$A$2:$G$2826, 7, FALSE))</f>
        <v xml:space="preserve">MYOB Premier Upgrade </v>
      </c>
      <c r="J1202" s="110"/>
      <c r="K1202" s="110"/>
      <c r="L1202" s="63" t="s">
        <v>14275</v>
      </c>
      <c r="N1202" s="31">
        <f t="shared" si="40"/>
        <v>123000000001199</v>
      </c>
      <c r="O120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141000000000004::bigint); </v>
      </c>
      <c r="R1202" s="33"/>
    </row>
    <row r="1203" spans="1:18">
      <c r="A1203" s="23" t="str">
        <f>IF(COUNTIF( $D$4:$D$4953, $D1203 ) = 1, "", "Duplicated")</f>
        <v/>
      </c>
      <c r="B1203" s="22" t="s">
        <v>30773</v>
      </c>
      <c r="C1203" s="107">
        <v>141000000000004</v>
      </c>
      <c r="D1203" s="108" t="str">
        <f>IF(EXACT($C1203, ""), B1203, CONCATENATE(VLOOKUP($C1203, 'REF - InstitutionType'!$B$4:$E$103, 3, FALSE), IF(EXACT(VLOOKUP($C1203, 'REF - InstitutionType'!$B$4:$E$103, 3, FALSE), ""), "", " "), $B1203, "", VLOOKUP($C1203, 'REF - InstitutionType'!$B$4:$E$103, 4, FALSE), IF(EXACT($E1203, ""), "", " [a.k.a : "&amp;$E1203&amp;"]")))</f>
        <v>PT. Neutral Era Tritama</v>
      </c>
      <c r="E1203" s="109"/>
      <c r="F1203" s="63" t="s">
        <v>18359</v>
      </c>
      <c r="G1203" s="154" t="str">
        <f>IF(EXACT($F1203, ""), "", VLOOKUP($F1203, 'RAW EDITED All Years'!$A$2:$G$2826, 5, FALSE))</f>
        <v>Supplier Material ME</v>
      </c>
      <c r="H1203" s="154" t="str">
        <f>IF(EXACT($F1203, ""), "", VLOOKUP($F1203, 'RAW EDITED All Years'!$A$2:$G$2826, 6, FALSE))</f>
        <v>Alat elektrical</v>
      </c>
      <c r="I1203" s="154" t="str">
        <f>IF(EXACT($F1203, ""), "", VLOOKUP($F1203, 'RAW EDITED All Years'!$A$2:$G$2826, 7, FALSE))</f>
        <v xml:space="preserve">Supplier Terminasi Kit RM6 yaitu type Elbow separatow connector 25-95mm &amp; straight Separable connector 25-95mm Spek Pertamina Kamojang </v>
      </c>
      <c r="J1203" s="110"/>
      <c r="K1203" s="110"/>
      <c r="L1203" s="63" t="s">
        <v>14275</v>
      </c>
      <c r="N1203" s="31">
        <f t="shared" ref="N1203:N1265" si="42" xml:space="preserve"> N1202 + IF(EXACT(O1203, ""), 0, 1)</f>
        <v>123000000001200</v>
      </c>
      <c r="O1203" s="32" t="str">
        <f t="shared" ref="O1203:O1265" si="43">CONCATENATE("PERFORM ""SchData-OLTP-Master"".""Func_TblInstitution_SET""(varSystemLoginSession::bigint, null::bigint, null::varchar, null::timestamptz, null::timestamptz, null::varchar, varInstitutionBranchID::bigint, varBaseCurrencyID::bigint, '", B1203, "'::varchar, ", IF(EXACT(C1203, ""), "null", C1203),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141000000000004::bigint); </v>
      </c>
      <c r="R1203" s="33"/>
    </row>
    <row r="1204" spans="1:18">
      <c r="A1204" s="23" t="str">
        <f>IF(COUNTIF( $D$4:$D$4953, $D1204 ) = 1, "", "Duplicated")</f>
        <v/>
      </c>
      <c r="B1204" s="22" t="s">
        <v>17357</v>
      </c>
      <c r="C1204" s="107">
        <v>141000000000004</v>
      </c>
      <c r="D1204" s="108" t="str">
        <f>IF(EXACT($C1204, ""), B1204, CONCATENATE(VLOOKUP($C1204, 'REF - InstitutionType'!$B$4:$E$103, 3, FALSE), IF(EXACT(VLOOKUP($C1204, 'REF - InstitutionType'!$B$4:$E$103, 3, FALSE), ""), "", " "), $B1204, "", VLOOKUP($C1204, 'REF - InstitutionType'!$B$4:$E$103, 4, FALSE), IF(EXACT($E1204, ""), "", " [a.k.a : "&amp;$E1204&amp;"]")))</f>
        <v>PT. Panah Perdana Logisindo [a.k.a : Hartrodt]</v>
      </c>
      <c r="E1204" s="109" t="s">
        <v>31102</v>
      </c>
      <c r="F1204" s="63" t="s">
        <v>6153</v>
      </c>
      <c r="G1204" s="154" t="str">
        <f>IF(EXACT($F1204, ""), "", VLOOKUP($F1204, 'RAW EDITED All Years'!$A$2:$G$2826, 5, FALSE))</f>
        <v>Transportation</v>
      </c>
      <c r="H1204" s="154" t="str">
        <f>IF(EXACT($F1204, ""), "", VLOOKUP($F1204, 'RAW EDITED All Years'!$A$2:$G$2826, 6, FALSE))</f>
        <v>Forwarder Import</v>
      </c>
      <c r="I1204" s="154" t="str">
        <f>IF(EXACT($F1204, ""), "", VLOOKUP($F1204, 'RAW EDITED All Years'!$A$2:$G$2826, 7, FALSE))</f>
        <v>Forwarder</v>
      </c>
      <c r="J1204" s="110"/>
      <c r="K1204" s="110"/>
      <c r="L1204" s="63" t="s">
        <v>14275</v>
      </c>
      <c r="N1204" s="31">
        <f t="shared" si="42"/>
        <v>123000000001201</v>
      </c>
      <c r="O120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204" s="33"/>
    </row>
    <row r="1205" spans="1:18">
      <c r="A1205" s="23" t="str">
        <f>IF(COUNTIF( $D$4:$D$4953, $D1205 ) = 1, "", "Duplicated")</f>
        <v/>
      </c>
      <c r="B1205" s="22" t="s">
        <v>31097</v>
      </c>
      <c r="C1205" s="107">
        <v>141000000000004</v>
      </c>
      <c r="D1205" s="108" t="str">
        <f>IF(EXACT($C1205, ""), B1205, CONCATENATE(VLOOKUP($C1205, 'REF - InstitutionType'!$B$4:$E$103, 3, FALSE), IF(EXACT(VLOOKUP($C1205, 'REF - InstitutionType'!$B$4:$E$103, 3, FALSE), ""), "", " "), $B1205, "", VLOOKUP($C1205, 'REF - InstitutionType'!$B$4:$E$103, 4, FALSE), IF(EXACT($E1205, ""), "", " [a.k.a : "&amp;$E1205&amp;"]")))</f>
        <v>PT. Panca Sutji Gemilang</v>
      </c>
      <c r="E1205" s="109"/>
      <c r="F1205" s="63" t="s">
        <v>6977</v>
      </c>
      <c r="G1205" s="154" t="str">
        <f>IF(EXACT($F1205, ""), "", VLOOKUP($F1205, 'RAW EDITED All Years'!$A$2:$G$2826, 5, FALSE))</f>
        <v>Supplier Others</v>
      </c>
      <c r="H1205" s="154" t="str">
        <f>IF(EXACT($F1205, ""), "", VLOOKUP($F1205, 'RAW EDITED All Years'!$A$2:$G$2826, 6, FALSE))</f>
        <v>General</v>
      </c>
      <c r="I1205" s="154">
        <f>IF(EXACT($F1205, ""), "", VLOOKUP($F1205, 'RAW EDITED All Years'!$A$2:$G$2826, 7, FALSE))</f>
        <v>0</v>
      </c>
      <c r="J1205" s="110"/>
      <c r="K1205" s="110"/>
      <c r="L1205" s="63" t="s">
        <v>14275</v>
      </c>
      <c r="N1205" s="31">
        <f t="shared" si="42"/>
        <v>123000000001202</v>
      </c>
      <c r="O120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141000000000004::bigint); </v>
      </c>
      <c r="R1205" s="33"/>
    </row>
    <row r="1206" spans="1:18">
      <c r="A1206" s="23" t="str">
        <f>IF(COUNTIF( $D$4:$D$4953, $D1206 ) = 1, "", "Duplicated")</f>
        <v/>
      </c>
      <c r="B1206" s="22" t="s">
        <v>31098</v>
      </c>
      <c r="C1206" s="107">
        <v>141000000000004</v>
      </c>
      <c r="D1206" s="108" t="str">
        <f>IF(EXACT($C1206, ""), B1206, CONCATENATE(VLOOKUP($C1206, 'REF - InstitutionType'!$B$4:$E$103, 3, FALSE), IF(EXACT(VLOOKUP($C1206, 'REF - InstitutionType'!$B$4:$E$103, 3, FALSE), ""), "", " "), $B1206, "", VLOOKUP($C1206, 'REF - InstitutionType'!$B$4:$E$103, 4, FALSE), IF(EXACT($E1206, ""), "", " [a.k.a : "&amp;$E1206&amp;"]")))</f>
        <v>PT. Pancamitra Perkasa Engineering</v>
      </c>
      <c r="E1206" s="109"/>
      <c r="F1206" s="63" t="s">
        <v>18361</v>
      </c>
      <c r="G1206" s="154" t="str">
        <f>IF(EXACT($F1206, ""), "", VLOOKUP($F1206, 'RAW EDITED All Years'!$A$2:$G$2826, 5, FALSE))</f>
        <v>SMME</v>
      </c>
      <c r="H1206" s="154">
        <f>IF(EXACT($F1206, ""), "", VLOOKUP($F1206, 'RAW EDITED All Years'!$A$2:$G$2826, 6, FALSE))</f>
        <v>0</v>
      </c>
      <c r="I1206" s="154" t="str">
        <f>IF(EXACT($F1206, ""), "", VLOOKUP($F1206, 'RAW EDITED All Years'!$A$2:$G$2826, 7, FALSE))</f>
        <v>Pass Without Comment</v>
      </c>
      <c r="J1206" s="110"/>
      <c r="K1206" s="110"/>
      <c r="L1206" s="63" t="s">
        <v>14275</v>
      </c>
      <c r="N1206" s="31">
        <f t="shared" si="42"/>
        <v>123000000001203</v>
      </c>
      <c r="O120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141000000000004::bigint); </v>
      </c>
      <c r="R1206" s="33"/>
    </row>
    <row r="1207" spans="1:18">
      <c r="A1207" s="23" t="str">
        <f>IF(COUNTIF( $D$4:$D$4953, $D1207 ) = 1, "", "Duplicated")</f>
        <v/>
      </c>
      <c r="B1207" s="22" t="s">
        <v>31099</v>
      </c>
      <c r="C1207" s="107">
        <v>141000000000004</v>
      </c>
      <c r="D1207" s="108" t="str">
        <f>IF(EXACT($C1207, ""), B1207, CONCATENATE(VLOOKUP($C1207, 'REF - InstitutionType'!$B$4:$E$103, 3, FALSE), IF(EXACT(VLOOKUP($C1207, 'REF - InstitutionType'!$B$4:$E$103, 3, FALSE), ""), "", " "), $B1207, "", VLOOKUP($C1207, 'REF - InstitutionType'!$B$4:$E$103, 4, FALSE), IF(EXACT($E1207, ""), "", " [a.k.a : "&amp;$E1207&amp;"]")))</f>
        <v>PT. Panghegar Mitra Abadi</v>
      </c>
      <c r="E1207" s="109"/>
      <c r="F1207" s="63" t="s">
        <v>9849</v>
      </c>
      <c r="G1207" s="154" t="str">
        <f>IF(EXACT($F1207, ""), "", VLOOKUP($F1207, 'RAW EDITED All Years'!$A$2:$G$2826, 5, FALSE))</f>
        <v>Rental</v>
      </c>
      <c r="H1207" s="154" t="str">
        <f>IF(EXACT($F1207, ""), "", VLOOKUP($F1207, 'RAW EDITED All Years'!$A$2:$G$2826, 6, FALSE))</f>
        <v>Alat Berat</v>
      </c>
      <c r="I1207" s="154" t="str">
        <f>IF(EXACT($F1207, ""), "", VLOOKUP($F1207, 'RAW EDITED All Years'!$A$2:$G$2826, 7, FALSE))</f>
        <v xml:space="preserve">Rental Alat Berat Bandung </v>
      </c>
      <c r="J1207" s="110"/>
      <c r="K1207" s="110"/>
      <c r="L1207" s="63" t="s">
        <v>14275</v>
      </c>
      <c r="N1207" s="31">
        <f t="shared" si="42"/>
        <v>123000000001204</v>
      </c>
      <c r="O120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141000000000004::bigint); </v>
      </c>
      <c r="R1207" s="33"/>
    </row>
    <row r="1208" spans="1:18">
      <c r="A1208" s="23" t="str">
        <f>IF(COUNTIF( $D$4:$D$4953, $D1208 ) = 1, "", "Duplicated")</f>
        <v/>
      </c>
      <c r="B1208" s="22" t="s">
        <v>31100</v>
      </c>
      <c r="C1208" s="107">
        <v>141000000000004</v>
      </c>
      <c r="D1208" s="108" t="str">
        <f>IF(EXACT($C1208, ""), B1208, CONCATENATE(VLOOKUP($C1208, 'REF - InstitutionType'!$B$4:$E$103, 3, FALSE), IF(EXACT(VLOOKUP($C1208, 'REF - InstitutionType'!$B$4:$E$103, 3, FALSE), ""), "", " "), $B1208, "", VLOOKUP($C1208, 'REF - InstitutionType'!$B$4:$E$103, 4, FALSE), IF(EXACT($E1208, ""), "", " [a.k.a : "&amp;$E1208&amp;"]")))</f>
        <v>PT. Pantravel</v>
      </c>
      <c r="E1208" s="109"/>
      <c r="F1208" s="63" t="s">
        <v>5264</v>
      </c>
      <c r="G1208" s="154" t="str">
        <f>IF(EXACT($F1208, ""), "", VLOOKUP($F1208, 'RAW EDITED All Years'!$A$2:$G$2826, 5, FALSE))</f>
        <v>Travel Agency</v>
      </c>
      <c r="H1208" s="154" t="str">
        <f>IF(EXACT($F1208, ""), "", VLOOKUP($F1208, 'RAW EDITED All Years'!$A$2:$G$2826, 6, FALSE))</f>
        <v>Overhead</v>
      </c>
      <c r="I1208" s="154">
        <f>IF(EXACT($F1208, ""), "", VLOOKUP($F1208, 'RAW EDITED All Years'!$A$2:$G$2826, 7, FALSE))</f>
        <v>0</v>
      </c>
      <c r="J1208" s="110"/>
      <c r="K1208" s="110"/>
      <c r="L1208" s="63" t="s">
        <v>14275</v>
      </c>
      <c r="N1208" s="31">
        <f t="shared" si="42"/>
        <v>123000000001205</v>
      </c>
      <c r="O120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141000000000004::bigint); </v>
      </c>
      <c r="R1208" s="33"/>
    </row>
    <row r="1209" spans="1:18">
      <c r="A1209" s="23" t="str">
        <f>IF(COUNTIF( $D$4:$D$4953, $D1209 ) = 1, "", "Duplicated")</f>
        <v/>
      </c>
      <c r="B1209" s="22" t="s">
        <v>31101</v>
      </c>
      <c r="C1209" s="107">
        <v>141000000000006</v>
      </c>
      <c r="D1209" s="108" t="str">
        <f>IF(EXACT($C1209, ""), B1209, CONCATENATE(VLOOKUP($C1209, 'REF - InstitutionType'!$B$4:$E$103, 3, FALSE), IF(EXACT(VLOOKUP($C1209, 'REF - InstitutionType'!$B$4:$E$103, 3, FALSE), ""), "", " "), $B1209, "", VLOOKUP($C1209, 'REF - InstitutionType'!$B$4:$E$103, 4, FALSE), IF(EXACT($E1209, ""), "", " [a.k.a : "&amp;$E1209&amp;"]")))</f>
        <v>PT. Pelayaran Nasional Indonesia (Persero) [a.k.a : Pelni]</v>
      </c>
      <c r="E1209" s="109" t="s">
        <v>31103</v>
      </c>
      <c r="F1209" s="63" t="s">
        <v>12421</v>
      </c>
      <c r="G1209" s="154" t="str">
        <f>IF(EXACT($F1209, ""), "", VLOOKUP($F1209, 'RAW EDITED All Years'!$A$2:$G$2826, 5, FALSE))</f>
        <v>Transportation</v>
      </c>
      <c r="H1209" s="154" t="str">
        <f>IF(EXACT($F1209, ""), "", VLOOKUP($F1209, 'RAW EDITED All Years'!$A$2:$G$2826, 6, FALSE))</f>
        <v>Trucking</v>
      </c>
      <c r="I1209" s="154" t="str">
        <f>IF(EXACT($F1209, ""), "", VLOOKUP($F1209, 'RAW EDITED All Years'!$A$2:$G$2826, 7, FALSE))</f>
        <v>Pelayaran Kapal KM Dobonsolo</v>
      </c>
      <c r="J1209" s="110"/>
      <c r="K1209" s="110"/>
      <c r="L1209" s="63" t="s">
        <v>14275</v>
      </c>
      <c r="N1209" s="31">
        <f t="shared" si="42"/>
        <v>123000000001206</v>
      </c>
      <c r="O120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141000000000006::bigint); </v>
      </c>
      <c r="R1209" s="33"/>
    </row>
    <row r="1210" spans="1:18">
      <c r="A1210" s="23" t="str">
        <f>IF(COUNTIF( $D$4:$D$4953, $D1210 ) = 1, "", "Duplicated")</f>
        <v/>
      </c>
      <c r="B1210" s="22" t="s">
        <v>31104</v>
      </c>
      <c r="C1210" s="107">
        <v>141000000000004</v>
      </c>
      <c r="D1210" s="108" t="str">
        <f>IF(EXACT($C1210, ""), B1210, CONCATENATE(VLOOKUP($C1210, 'REF - InstitutionType'!$B$4:$E$103, 3, FALSE), IF(EXACT(VLOOKUP($C1210, 'REF - InstitutionType'!$B$4:$E$103, 3, FALSE), ""), "", " "), $B1210, "", VLOOKUP($C1210, 'REF - InstitutionType'!$B$4:$E$103, 4, FALSE), IF(EXACT($E1210, ""), "", " [a.k.a : "&amp;$E1210&amp;"]")))</f>
        <v>PT. Perkasa Maju Pole</v>
      </c>
      <c r="E1210" s="109"/>
      <c r="F1210" s="63" t="s">
        <v>18362</v>
      </c>
      <c r="G1210" s="154" t="str">
        <f>IF(EXACT($F1210, ""), "", VLOOKUP($F1210, 'RAW EDITED All Years'!$A$2:$G$2826, 5, FALSE))</f>
        <v>Workshop</v>
      </c>
      <c r="H1210" s="154" t="str">
        <f>IF(EXACT($F1210, ""), "", VLOOKUP($F1210, 'RAW EDITED All Years'!$A$2:$G$2826, 6, FALSE))</f>
        <v>Tiang</v>
      </c>
      <c r="I1210" s="154" t="str">
        <f>IF(EXACT($F1210, ""), "", VLOOKUP($F1210, 'RAW EDITED All Years'!$A$2:$G$2826, 7, FALSE))</f>
        <v>Fabrikator tiang PJU</v>
      </c>
      <c r="J1210" s="110"/>
      <c r="K1210" s="110"/>
      <c r="L1210" s="63" t="s">
        <v>14275</v>
      </c>
      <c r="N1210" s="31">
        <f t="shared" si="42"/>
        <v>123000000001207</v>
      </c>
      <c r="O121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141000000000004::bigint); </v>
      </c>
      <c r="R1210" s="33"/>
    </row>
    <row r="1211" spans="1:18">
      <c r="A1211" s="23" t="str">
        <f>IF(COUNTIF( $D$4:$D$4953, $D1211 ) = 1, "", "Duplicated")</f>
        <v/>
      </c>
      <c r="B1211" s="22" t="s">
        <v>31105</v>
      </c>
      <c r="C1211" s="107">
        <v>141000000000004</v>
      </c>
      <c r="D1211" s="108" t="str">
        <f>IF(EXACT($C1211, ""), B1211, CONCATENATE(VLOOKUP($C1211, 'REF - InstitutionType'!$B$4:$E$103, 3, FALSE), IF(EXACT(VLOOKUP($C1211, 'REF - InstitutionType'!$B$4:$E$103, 3, FALSE), ""), "", " "), $B1211, "", VLOOKUP($C1211, 'REF - InstitutionType'!$B$4:$E$103, 4, FALSE), IF(EXACT($E1211, ""), "", " [a.k.a : "&amp;$E1211&amp;"]")))</f>
        <v>PT. Pertamina Retail</v>
      </c>
      <c r="E1211" s="109"/>
      <c r="F1211" s="63" t="s">
        <v>7760</v>
      </c>
      <c r="G1211" s="154" t="str">
        <f>IF(EXACT($F1211, ""), "", VLOOKUP($F1211, 'RAW EDITED All Years'!$A$2:$G$2826, 5, FALSE))</f>
        <v>Pemilikan Lahan</v>
      </c>
      <c r="H1211" s="154" t="str">
        <f>IF(EXACT($F1211, ""), "", VLOOKUP($F1211, 'RAW EDITED All Years'!$A$2:$G$2826, 6, FALSE))</f>
        <v>Overhead</v>
      </c>
      <c r="I1211" s="154">
        <f>IF(EXACT($F1211, ""), "", VLOOKUP($F1211, 'RAW EDITED All Years'!$A$2:$G$2826, 7, FALSE))</f>
        <v>0</v>
      </c>
      <c r="J1211" s="110"/>
      <c r="K1211" s="110"/>
      <c r="L1211" s="63" t="s">
        <v>14275</v>
      </c>
      <c r="N1211" s="31">
        <f t="shared" si="42"/>
        <v>123000000001208</v>
      </c>
      <c r="O121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141000000000004::bigint); </v>
      </c>
      <c r="R1211" s="33"/>
    </row>
    <row r="1212" spans="1:18">
      <c r="A1212" s="23" t="str">
        <f>IF(COUNTIF( $D$4:$D$4953, $D1212 ) = 1, "", "Duplicated")</f>
        <v/>
      </c>
      <c r="B1212" s="22" t="s">
        <v>31106</v>
      </c>
      <c r="C1212" s="107">
        <v>141000000000004</v>
      </c>
      <c r="D1212" s="108" t="str">
        <f>IF(EXACT($C1212, ""), B1212, CONCATENATE(VLOOKUP($C1212, 'REF - InstitutionType'!$B$4:$E$103, 3, FALSE), IF(EXACT(VLOOKUP($C1212, 'REF - InstitutionType'!$B$4:$E$103, 3, FALSE), ""), "", " "), $B1212, "", VLOOKUP($C1212, 'REF - InstitutionType'!$B$4:$E$103, 4, FALSE), IF(EXACT($E1212, ""), "", " [a.k.a : "&amp;$E1212&amp;"]")))</f>
        <v>PT. Pralon</v>
      </c>
      <c r="E1212" s="109"/>
      <c r="F1212" s="63" t="s">
        <v>5077</v>
      </c>
      <c r="G1212" s="154" t="str">
        <f>IF(EXACT($F1212, ""), "", VLOOKUP($F1212, 'RAW EDITED All Years'!$A$2:$G$2826, 5, FALSE))</f>
        <v>Pabrik</v>
      </c>
      <c r="H1212" s="154" t="str">
        <f>IF(EXACT($F1212, ""), "", VLOOKUP($F1212, 'RAW EDITED All Years'!$A$2:$G$2826, 6, FALSE))</f>
        <v>Material OSP</v>
      </c>
      <c r="I1212" s="154">
        <f>IF(EXACT($F1212, ""), "", VLOOKUP($F1212, 'RAW EDITED All Years'!$A$2:$G$2826, 7, FALSE))</f>
        <v>0</v>
      </c>
      <c r="J1212" s="110"/>
      <c r="K1212" s="110"/>
      <c r="L1212" s="63" t="s">
        <v>14275</v>
      </c>
      <c r="N1212" s="31">
        <f t="shared" si="42"/>
        <v>123000000001209</v>
      </c>
      <c r="O121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141000000000004::bigint); </v>
      </c>
      <c r="R1212" s="33"/>
    </row>
    <row r="1213" spans="1:18">
      <c r="A1213" s="23" t="str">
        <f>IF(COUNTIF( $D$4:$D$4953, $D1213 ) = 1, "", "Duplicated")</f>
        <v/>
      </c>
      <c r="B1213" s="22" t="s">
        <v>31115</v>
      </c>
      <c r="C1213" s="107">
        <v>141000000000004</v>
      </c>
      <c r="D1213" s="108" t="str">
        <f>IF(EXACT($C1213, ""), B1213, CONCATENATE(VLOOKUP($C1213, 'REF - InstitutionType'!$B$4:$E$103, 3, FALSE), IF(EXACT(VLOOKUP($C1213, 'REF - InstitutionType'!$B$4:$E$103, 3, FALSE), ""), "", " "), $B1213, "", VLOOKUP($C1213, 'REF - InstitutionType'!$B$4:$E$103, 4, FALSE), IF(EXACT($E1213, ""), "", " [a.k.a : "&amp;$E1213&amp;"]")))</f>
        <v>PT. Pramita [a.k.a : Laboratorium Klinik Pramita]</v>
      </c>
      <c r="E1213" s="109" t="s">
        <v>31128</v>
      </c>
      <c r="F1213" s="63" t="s">
        <v>7195</v>
      </c>
      <c r="G1213" s="154" t="str">
        <f>IF(EXACT($F1213, ""), "", VLOOKUP($F1213, 'RAW EDITED All Years'!$A$2:$G$2826, 5, FALSE))</f>
        <v>Jasa Kesehatan</v>
      </c>
      <c r="H1213" s="154" t="str">
        <f>IF(EXACT($F1213, ""), "", VLOOKUP($F1213, 'RAW EDITED All Years'!$A$2:$G$2826, 6, FALSE))</f>
        <v>Lab</v>
      </c>
      <c r="I1213" s="154">
        <f>IF(EXACT($F1213, ""), "", VLOOKUP($F1213, 'RAW EDITED All Years'!$A$2:$G$2826, 7, FALSE))</f>
        <v>0</v>
      </c>
      <c r="J1213" s="110"/>
      <c r="K1213" s="110"/>
      <c r="L1213" s="63" t="s">
        <v>14275</v>
      </c>
      <c r="N1213" s="31">
        <f t="shared" si="42"/>
        <v>123000000001210</v>
      </c>
      <c r="O121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141000000000004::bigint); </v>
      </c>
      <c r="R1213" s="33"/>
    </row>
    <row r="1214" spans="1:18">
      <c r="A1214" s="23" t="str">
        <f>IF(COUNTIF( $D$4:$D$4953, $D1214 ) = 1, "", "Duplicated")</f>
        <v/>
      </c>
      <c r="B1214" s="22" t="s">
        <v>31109</v>
      </c>
      <c r="C1214" s="107">
        <v>141000000000004</v>
      </c>
      <c r="D1214" s="108" t="str">
        <f>IF(EXACT($C1214, ""), B1214, CONCATENATE(VLOOKUP($C1214, 'REF - InstitutionType'!$B$4:$E$103, 3, FALSE), IF(EXACT(VLOOKUP($C1214, 'REF - InstitutionType'!$B$4:$E$103, 3, FALSE), ""), "", " "), $B1214, "", VLOOKUP($C1214, 'REF - InstitutionType'!$B$4:$E$103, 4, FALSE), IF(EXACT($E1214, ""), "", " [a.k.a : "&amp;$E1214&amp;"]")))</f>
        <v>PT. Prasasti Cikarang</v>
      </c>
      <c r="E1214" s="109"/>
      <c r="F1214" s="63" t="s">
        <v>9757</v>
      </c>
      <c r="G1214" s="154" t="str">
        <f>IF(EXACT($F1214, ""), "", VLOOKUP($F1214, 'RAW EDITED All Years'!$A$2:$G$2826, 5, FALSE))</f>
        <v>Rental</v>
      </c>
      <c r="H1214" s="154" t="str">
        <f>IF(EXACT($F1214, ""), "", VLOOKUP($F1214, 'RAW EDITED All Years'!$A$2:$G$2826, 6, FALSE))</f>
        <v>Alat Berat</v>
      </c>
      <c r="I1214" s="154" t="str">
        <f>IF(EXACT($F1214, ""), "", VLOOKUP($F1214, 'RAW EDITED All Years'!$A$2:$G$2826, 7, FALSE))</f>
        <v>Rental Alat Berat</v>
      </c>
      <c r="J1214" s="110"/>
      <c r="K1214" s="110"/>
      <c r="L1214" s="63" t="s">
        <v>14275</v>
      </c>
      <c r="N1214" s="31">
        <f t="shared" si="42"/>
        <v>123000000001211</v>
      </c>
      <c r="O121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141000000000004::bigint); </v>
      </c>
      <c r="R1214" s="33"/>
    </row>
    <row r="1215" spans="1:18">
      <c r="A1215" s="23" t="str">
        <f>IF(COUNTIF( $D$4:$D$4953, $D1215 ) = 1, "", "Duplicated")</f>
        <v/>
      </c>
      <c r="B1215" s="22" t="s">
        <v>31110</v>
      </c>
      <c r="C1215" s="107">
        <v>141000000000004</v>
      </c>
      <c r="D1215" s="108" t="str">
        <f>IF(EXACT($C1215, ""), B1215, CONCATENATE(VLOOKUP($C1215, 'REF - InstitutionType'!$B$4:$E$103, 3, FALSE), IF(EXACT(VLOOKUP($C1215, 'REF - InstitutionType'!$B$4:$E$103, 3, FALSE), ""), "", " "), $B1215, "", VLOOKUP($C1215, 'REF - InstitutionType'!$B$4:$E$103, 4, FALSE), IF(EXACT($E1215, ""), "", " [a.k.a : "&amp;$E1215&amp;"]")))</f>
        <v>PT. Pratama Graha Semesta</v>
      </c>
      <c r="E1215" s="109"/>
      <c r="F1215" s="63" t="s">
        <v>18363</v>
      </c>
      <c r="G1215" s="154" t="str">
        <f>IF(EXACT($F1215, ""), "", VLOOKUP($F1215, 'RAW EDITED All Years'!$A$2:$G$2826, 5, FALSE))</f>
        <v>Supplier</v>
      </c>
      <c r="H1215" s="154" t="str">
        <f>IF(EXACT($F1215, ""), "", VLOOKUP($F1215, 'RAW EDITED All Years'!$A$2:$G$2826, 6, FALSE))</f>
        <v>Alat elektrical</v>
      </c>
      <c r="I1215" s="154" t="str">
        <f>IF(EXACT($F1215, ""), "", VLOOKUP($F1215, 'RAW EDITED All Years'!$A$2:$G$2826, 7, FALSE))</f>
        <v xml:space="preserve">Distributor kabel </v>
      </c>
      <c r="J1215" s="110"/>
      <c r="K1215" s="110"/>
      <c r="L1215" s="63" t="s">
        <v>14275</v>
      </c>
      <c r="N1215" s="31">
        <f t="shared" si="42"/>
        <v>123000000001212</v>
      </c>
      <c r="O121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141000000000004::bigint); </v>
      </c>
      <c r="R1215" s="33"/>
    </row>
    <row r="1216" spans="1:18">
      <c r="A1216" s="23" t="str">
        <f>IF(COUNTIF( $D$4:$D$4953, $D1216 ) = 1, "", "Duplicated")</f>
        <v/>
      </c>
      <c r="B1216" s="22" t="s">
        <v>31111</v>
      </c>
      <c r="C1216" s="107">
        <v>141000000000004</v>
      </c>
      <c r="D1216" s="108" t="str">
        <f>IF(EXACT($C1216, ""), B1216, CONCATENATE(VLOOKUP($C1216, 'REF - InstitutionType'!$B$4:$E$103, 3, FALSE), IF(EXACT(VLOOKUP($C1216, 'REF - InstitutionType'!$B$4:$E$103, 3, FALSE), ""), "", " "), $B1216, "", VLOOKUP($C1216, 'REF - InstitutionType'!$B$4:$E$103, 4, FALSE), IF(EXACT($E1216, ""), "", " [a.k.a : "&amp;$E1216&amp;"]")))</f>
        <v>PT. Prima Bara Energi</v>
      </c>
      <c r="E1216" s="109"/>
      <c r="F1216" s="63" t="s">
        <v>7501</v>
      </c>
      <c r="G1216" s="154" t="str">
        <f>IF(EXACT($F1216, ""), "", VLOOKUP($F1216, 'RAW EDITED All Years'!$A$2:$G$2826, 5, FALSE))</f>
        <v>Rental</v>
      </c>
      <c r="H1216" s="154" t="str">
        <f>IF(EXACT($F1216, ""), "", VLOOKUP($F1216, 'RAW EDITED All Years'!$A$2:$G$2826, 6, FALSE))</f>
        <v>Transmisi</v>
      </c>
      <c r="I1216" s="154">
        <f>IF(EXACT($F1216, ""), "", VLOOKUP($F1216, 'RAW EDITED All Years'!$A$2:$G$2826, 7, FALSE))</f>
        <v>0</v>
      </c>
      <c r="J1216" s="110"/>
      <c r="K1216" s="110"/>
      <c r="L1216" s="63" t="s">
        <v>14275</v>
      </c>
      <c r="N1216" s="31">
        <f t="shared" si="42"/>
        <v>123000000001213</v>
      </c>
      <c r="O121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141000000000004::bigint); </v>
      </c>
      <c r="R1216" s="33"/>
    </row>
    <row r="1217" spans="1:18">
      <c r="A1217" s="23" t="str">
        <f>IF(COUNTIF( $D$4:$D$4953, $D1217 ) = 1, "", "Duplicated")</f>
        <v/>
      </c>
      <c r="B1217" s="22" t="s">
        <v>31117</v>
      </c>
      <c r="C1217" s="107">
        <v>141000000000004</v>
      </c>
      <c r="D1217" s="108" t="str">
        <f>IF(EXACT($C1217, ""), B1217, CONCATENATE(VLOOKUP($C1217, 'REF - InstitutionType'!$B$4:$E$103, 3, FALSE), IF(EXACT(VLOOKUP($C1217, 'REF - InstitutionType'!$B$4:$E$103, 3, FALSE), ""), "", " "), $B1217, "", VLOOKUP($C1217, 'REF - InstitutionType'!$B$4:$E$103, 4, FALSE), IF(EXACT($E1217, ""), "", " [a.k.a : "&amp;$E1217&amp;"]")))</f>
        <v>PT. Prima Energy Nasional [a.k.a : Industira Group]</v>
      </c>
      <c r="E1217" s="109" t="s">
        <v>31116</v>
      </c>
      <c r="F1217" s="63" t="s">
        <v>18364</v>
      </c>
      <c r="G1217" s="154" t="str">
        <f>IF(EXACT($F1217, ""), "", VLOOKUP($F1217, 'RAW EDITED All Years'!$A$2:$G$2826, 5, FALSE))</f>
        <v>Supplier Others</v>
      </c>
      <c r="H1217" s="154" t="str">
        <f>IF(EXACT($F1217, ""), "", VLOOKUP($F1217, 'RAW EDITED All Years'!$A$2:$G$2826, 6, FALSE))</f>
        <v>Panel Maker</v>
      </c>
      <c r="I1217" s="154" t="str">
        <f>IF(EXACT($F1217, ""), "", VLOOKUP($F1217, 'RAW EDITED All Years'!$A$2:$G$2826, 7, FALSE))</f>
        <v>Vendor Panel LV, MV &amp; PDB Proyek Kamojang</v>
      </c>
      <c r="J1217" s="110"/>
      <c r="K1217" s="110"/>
      <c r="L1217" s="63" t="s">
        <v>14275</v>
      </c>
      <c r="N1217" s="31">
        <f t="shared" si="42"/>
        <v>123000000001214</v>
      </c>
      <c r="O121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141000000000004::bigint); </v>
      </c>
      <c r="R1217" s="33"/>
    </row>
    <row r="1218" spans="1:18">
      <c r="A1218" s="23" t="str">
        <f>IF(COUNTIF( $D$4:$D$4953, $D1218 ) = 1, "", "Duplicated")</f>
        <v/>
      </c>
      <c r="B1218" s="22" t="s">
        <v>31113</v>
      </c>
      <c r="C1218" s="107">
        <v>141000000000004</v>
      </c>
      <c r="D1218" s="108" t="str">
        <f>IF(EXACT($C1218, ""), B1218, CONCATENATE(VLOOKUP($C1218, 'REF - InstitutionType'!$B$4:$E$103, 3, FALSE), IF(EXACT(VLOOKUP($C1218, 'REF - InstitutionType'!$B$4:$E$103, 3, FALSE), ""), "", " "), $B1218, "", VLOOKUP($C1218, 'REF - InstitutionType'!$B$4:$E$103, 4, FALSE), IF(EXACT($E1218, ""), "", " [a.k.a : "&amp;$E1218&amp;"]")))</f>
        <v>PT. Prosys Bangun Persada</v>
      </c>
      <c r="E1218" s="109"/>
      <c r="F1218" s="63" t="s">
        <v>5780</v>
      </c>
      <c r="G1218" s="154" t="str">
        <f>IF(EXACT($F1218, ""), "", VLOOKUP($F1218, 'RAW EDITED All Years'!$A$2:$G$2826, 5, FALSE))</f>
        <v>Supplier</v>
      </c>
      <c r="H1218" s="154" t="str">
        <f>IF(EXACT($F1218, ""), "", VLOOKUP($F1218, 'RAW EDITED All Years'!$A$2:$G$2826, 6, FALSE))</f>
        <v>Overhead</v>
      </c>
      <c r="I1218" s="154" t="str">
        <f>IF(EXACT($F1218, ""), "", VLOOKUP($F1218, 'RAW EDITED All Years'!$A$2:$G$2826, 7, FALSE))</f>
        <v>Provider training</v>
      </c>
      <c r="J1218" s="110"/>
      <c r="K1218" s="110"/>
      <c r="L1218" s="63" t="s">
        <v>14275</v>
      </c>
      <c r="N1218" s="31">
        <f t="shared" si="42"/>
        <v>123000000001215</v>
      </c>
      <c r="O121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141000000000004::bigint); </v>
      </c>
      <c r="R1218" s="33"/>
    </row>
    <row r="1219" spans="1:18">
      <c r="A1219" s="23" t="str">
        <f>IF(COUNTIF( $D$4:$D$4953, $D1219 ) = 1, "", "Duplicated")</f>
        <v/>
      </c>
      <c r="B1219" s="22" t="s">
        <v>31114</v>
      </c>
      <c r="C1219" s="107">
        <v>141000000000004</v>
      </c>
      <c r="D1219" s="108" t="str">
        <f>IF(EXACT($C1219, ""), B1219, CONCATENATE(VLOOKUP($C1219, 'REF - InstitutionType'!$B$4:$E$103, 3, FALSE), IF(EXACT(VLOOKUP($C1219, 'REF - InstitutionType'!$B$4:$E$103, 3, FALSE), ""), "", " "), $B1219, "", VLOOKUP($C1219, 'REF - InstitutionType'!$B$4:$E$103, 4, FALSE), IF(EXACT($E1219, ""), "", " [a.k.a : "&amp;$E1219&amp;"]")))</f>
        <v>PT. Pura Mayungan</v>
      </c>
      <c r="E1219" s="109"/>
      <c r="F1219" s="63" t="s">
        <v>18365</v>
      </c>
      <c r="G1219" s="154" t="str">
        <f>IF(EXACT($F1219, ""), "", VLOOKUP($F1219, 'RAW EDITED All Years'!$A$2:$G$2826, 5, FALSE))</f>
        <v>Supplier Material ME</v>
      </c>
      <c r="H1219" s="154" t="str">
        <f>IF(EXACT($F1219, ""), "", VLOOKUP($F1219, 'RAW EDITED All Years'!$A$2:$G$2826, 6, FALSE))</f>
        <v>Panel Maker</v>
      </c>
      <c r="I1219" s="154" t="str">
        <f>IF(EXACT($F1219, ""), "", VLOOKUP($F1219, 'RAW EDITED All Years'!$A$2:$G$2826, 7, FALSE))</f>
        <v>Distributor Panel Merk ABB</v>
      </c>
      <c r="J1219" s="110"/>
      <c r="K1219" s="110"/>
      <c r="L1219" s="63" t="s">
        <v>14275</v>
      </c>
      <c r="N1219" s="31">
        <f t="shared" si="42"/>
        <v>123000000001216</v>
      </c>
      <c r="O121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141000000000004::bigint); </v>
      </c>
      <c r="R1219" s="33"/>
    </row>
    <row r="1220" spans="1:18">
      <c r="A1220" s="23" t="str">
        <f>IF(COUNTIF( $D$4:$D$4953, $D1220 ) = 1, "", "Duplicated")</f>
        <v/>
      </c>
      <c r="B1220" s="22" t="s">
        <v>31118</v>
      </c>
      <c r="C1220" s="107">
        <v>141000000000004</v>
      </c>
      <c r="D1220" s="108" t="str">
        <f>IF(EXACT($C1220, ""), B1220, CONCATENATE(VLOOKUP($C1220, 'REF - InstitutionType'!$B$4:$E$103, 3, FALSE), IF(EXACT(VLOOKUP($C1220, 'REF - InstitutionType'!$B$4:$E$103, 3, FALSE), ""), "", " "), $B1220, "", VLOOKUP($C1220, 'REF - InstitutionType'!$B$4:$E$103, 4, FALSE), IF(EXACT($E1220, ""), "", " [a.k.a : "&amp;$E1220&amp;"]")))</f>
        <v>PT. Qerja Manfaat Bangsa</v>
      </c>
      <c r="E1220" s="109"/>
      <c r="F1220" s="63" t="s">
        <v>18366</v>
      </c>
      <c r="G1220" s="154" t="str">
        <f>IF(EXACT($F1220, ""), "", VLOOKUP($F1220, 'RAW EDITED All Years'!$A$2:$G$2826, 5, FALSE))</f>
        <v>Advertising</v>
      </c>
      <c r="H1220" s="154" t="str">
        <f>IF(EXACT($F1220, ""), "", VLOOKUP($F1220, 'RAW EDITED All Years'!$A$2:$G$2826, 6, FALSE))</f>
        <v>Iklan Lowongan</v>
      </c>
      <c r="I1220" s="154" t="str">
        <f>IF(EXACT($F1220, ""), "", VLOOKUP($F1220, 'RAW EDITED All Years'!$A$2:$G$2826, 7, FALSE))</f>
        <v>Perdagangan melalui media untuk berbagai macam barang lainnya</v>
      </c>
      <c r="J1220" s="110"/>
      <c r="K1220" s="110"/>
      <c r="L1220" s="63" t="s">
        <v>14275</v>
      </c>
      <c r="N1220" s="31">
        <f t="shared" si="42"/>
        <v>123000000001217</v>
      </c>
      <c r="O122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141000000000004::bigint); </v>
      </c>
      <c r="R1220" s="33"/>
    </row>
    <row r="1221" spans="1:18">
      <c r="A1221" s="23" t="str">
        <f>IF(COUNTIF( $D$4:$D$4953, $D1221 ) = 1, "", "Duplicated")</f>
        <v/>
      </c>
      <c r="B1221" s="22" t="s">
        <v>31119</v>
      </c>
      <c r="C1221" s="107">
        <v>141000000000004</v>
      </c>
      <c r="D1221" s="108" t="str">
        <f>IF(EXACT($C1221, ""), B1221, CONCATENATE(VLOOKUP($C1221, 'REF - InstitutionType'!$B$4:$E$103, 3, FALSE), IF(EXACT(VLOOKUP($C1221, 'REF - InstitutionType'!$B$4:$E$103, 3, FALSE), ""), "", " "), $B1221, "", VLOOKUP($C1221, 'REF - InstitutionType'!$B$4:$E$103, 4, FALSE), IF(EXACT($E1221, ""), "", " [a.k.a : "&amp;$E1221&amp;"]")))</f>
        <v>PT. Radikom Pratama</v>
      </c>
      <c r="E1221" s="109"/>
      <c r="F1221" s="63" t="s">
        <v>3768</v>
      </c>
      <c r="G1221" s="154" t="str">
        <f>IF(EXACT($F1221, ""), "", VLOOKUP($F1221, 'RAW EDITED All Years'!$A$2:$G$2826, 5, FALSE))</f>
        <v>Supplier Material Civil</v>
      </c>
      <c r="H1221" s="154">
        <f>IF(EXACT($F1221, ""), "", VLOOKUP($F1221, 'RAW EDITED All Years'!$A$2:$G$2826, 6, FALSE))</f>
        <v>0</v>
      </c>
      <c r="I1221" s="154" t="str">
        <f>IF(EXACT($F1221, ""), "", VLOOKUP($F1221, 'RAW EDITED All Years'!$A$2:$G$2826, 7, FALSE))</f>
        <v>Pass Without Comment</v>
      </c>
      <c r="J1221" s="110"/>
      <c r="K1221" s="110"/>
      <c r="L1221" s="63" t="s">
        <v>14275</v>
      </c>
      <c r="N1221" s="31">
        <f t="shared" si="42"/>
        <v>123000000001218</v>
      </c>
      <c r="O122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141000000000004::bigint); </v>
      </c>
      <c r="R1221" s="33"/>
    </row>
    <row r="1222" spans="1:18">
      <c r="A1222" s="23" t="str">
        <f>IF(COUNTIF( $D$4:$D$4953, $D1222 ) = 1, "", "Duplicated")</f>
        <v/>
      </c>
      <c r="B1222" s="22" t="s">
        <v>31120</v>
      </c>
      <c r="C1222" s="107">
        <v>141000000000004</v>
      </c>
      <c r="D1222" s="108" t="str">
        <f>IF(EXACT($C1222, ""), B1222, CONCATENATE(VLOOKUP($C1222, 'REF - InstitutionType'!$B$4:$E$103, 3, FALSE), IF(EXACT(VLOOKUP($C1222, 'REF - InstitutionType'!$B$4:$E$103, 3, FALSE), ""), "", " "), $B1222, "", VLOOKUP($C1222, 'REF - InstitutionType'!$B$4:$E$103, 4, FALSE), IF(EXACT($E1222, ""), "", " [a.k.a : "&amp;$E1222&amp;"]")))</f>
        <v>PT. Raffa Citra Berkah</v>
      </c>
      <c r="E1222" s="109"/>
      <c r="F1222" s="63" t="s">
        <v>9806</v>
      </c>
      <c r="G1222" s="154" t="str">
        <f>IF(EXACT($F1222, ""), "", VLOOKUP($F1222, 'RAW EDITED All Years'!$A$2:$G$2826, 5, FALSE))</f>
        <v>Supplier Material Civil</v>
      </c>
      <c r="H1222" s="154" t="str">
        <f>IF(EXACT($F1222, ""), "", VLOOKUP($F1222, 'RAW EDITED All Years'!$A$2:$G$2826, 6, FALSE))</f>
        <v>Bahan Bangunan</v>
      </c>
      <c r="I1222" s="154" t="str">
        <f>IF(EXACT($F1222, ""), "", VLOOKUP($F1222, 'RAW EDITED All Years'!$A$2:$G$2826, 7, FALSE))</f>
        <v xml:space="preserve">Supplier Ready Mix </v>
      </c>
      <c r="J1222" s="110"/>
      <c r="K1222" s="110"/>
      <c r="L1222" s="63" t="s">
        <v>14275</v>
      </c>
      <c r="N1222" s="31">
        <f t="shared" si="42"/>
        <v>123000000001219</v>
      </c>
      <c r="O122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141000000000004::bigint); </v>
      </c>
      <c r="R1222" s="33"/>
    </row>
    <row r="1223" spans="1:18">
      <c r="A1223" s="23" t="str">
        <f>IF(COUNTIF( $D$4:$D$4953, $D1223 ) = 1, "", "Duplicated")</f>
        <v/>
      </c>
      <c r="B1223" s="22" t="s">
        <v>31121</v>
      </c>
      <c r="C1223" s="107">
        <v>141000000000004</v>
      </c>
      <c r="D1223" s="108" t="str">
        <f>IF(EXACT($C1223, ""), B1223, CONCATENATE(VLOOKUP($C1223, 'REF - InstitutionType'!$B$4:$E$103, 3, FALSE), IF(EXACT(VLOOKUP($C1223, 'REF - InstitutionType'!$B$4:$E$103, 3, FALSE), ""), "", " "), $B1223, "", VLOOKUP($C1223, 'REF - InstitutionType'!$B$4:$E$103, 4, FALSE), IF(EXACT($E1223, ""), "", " [a.k.a : "&amp;$E1223&amp;"]")))</f>
        <v>PT. Rajawali Menara Abadi</v>
      </c>
      <c r="E1223" s="109"/>
      <c r="F1223" s="63" t="s">
        <v>7924</v>
      </c>
      <c r="G1223" s="154" t="str">
        <f>IF(EXACT($F1223, ""), "", VLOOKUP($F1223, 'RAW EDITED All Years'!$A$2:$G$2826, 5, FALSE))</f>
        <v>Distributor</v>
      </c>
      <c r="H1223" s="154" t="str">
        <f>IF(EXACT($F1223, ""), "", VLOOKUP($F1223, 'RAW EDITED All Years'!$A$2:$G$2826, 6, FALSE))</f>
        <v>Komputer &amp; Server</v>
      </c>
      <c r="I1223" s="154">
        <f>IF(EXACT($F1223, ""), "", VLOOKUP($F1223, 'RAW EDITED All Years'!$A$2:$G$2826, 7, FALSE))</f>
        <v>0</v>
      </c>
      <c r="J1223" s="110"/>
      <c r="K1223" s="110"/>
      <c r="L1223" s="63" t="s">
        <v>14275</v>
      </c>
      <c r="N1223" s="31">
        <f t="shared" si="42"/>
        <v>123000000001220</v>
      </c>
      <c r="O122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141000000000004::bigint); </v>
      </c>
      <c r="R1223" s="33"/>
    </row>
    <row r="1224" spans="1:18">
      <c r="A1224" s="23" t="str">
        <f>IF(COUNTIF( $D$4:$D$4953, $D1224 ) = 1, "", "Duplicated")</f>
        <v/>
      </c>
      <c r="B1224" s="22" t="s">
        <v>31122</v>
      </c>
      <c r="C1224" s="107">
        <v>141000000000004</v>
      </c>
      <c r="D1224" s="108" t="str">
        <f>IF(EXACT($C1224, ""), B1224, CONCATENATE(VLOOKUP($C1224, 'REF - InstitutionType'!$B$4:$E$103, 3, FALSE), IF(EXACT(VLOOKUP($C1224, 'REF - InstitutionType'!$B$4:$E$103, 3, FALSE), ""), "", " "), $B1224, "", VLOOKUP($C1224, 'REF - InstitutionType'!$B$4:$E$103, 4, FALSE), IF(EXACT($E1224, ""), "", " [a.k.a : "&amp;$E1224&amp;"]")))</f>
        <v>PT. Ralif Indo Cemerlang</v>
      </c>
      <c r="E1224" s="109"/>
      <c r="F1224" s="63" t="s">
        <v>18367</v>
      </c>
      <c r="G1224" s="154" t="str">
        <f>IF(EXACT($F1224, ""), "", VLOOKUP($F1224, 'RAW EDITED All Years'!$A$2:$G$2826, 5, FALSE))</f>
        <v>Freight Forwarder</v>
      </c>
      <c r="H1224" s="154" t="str">
        <f>IF(EXACT($F1224, ""), "", VLOOKUP($F1224, 'RAW EDITED All Years'!$A$2:$G$2826, 6, FALSE))</f>
        <v>Freight Forwarder</v>
      </c>
      <c r="I1224" s="154">
        <f>IF(EXACT($F1224, ""), "", VLOOKUP($F1224, 'RAW EDITED All Years'!$A$2:$G$2826, 7, FALSE))</f>
        <v>0</v>
      </c>
      <c r="J1224" s="110"/>
      <c r="K1224" s="110"/>
      <c r="L1224" s="63" t="s">
        <v>14275</v>
      </c>
      <c r="N1224" s="31">
        <f t="shared" si="42"/>
        <v>123000000001221</v>
      </c>
      <c r="O122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141000000000004::bigint); </v>
      </c>
      <c r="R1224" s="33"/>
    </row>
    <row r="1225" spans="1:18">
      <c r="A1225" s="23" t="str">
        <f>IF(COUNTIF( $D$4:$D$4953, $D1225 ) = 1, "", "Duplicated")</f>
        <v/>
      </c>
      <c r="B1225" s="22" t="s">
        <v>31123</v>
      </c>
      <c r="C1225" s="107">
        <v>141000000000004</v>
      </c>
      <c r="D1225" s="108" t="str">
        <f>IF(EXACT($C1225, ""), B1225, CONCATENATE(VLOOKUP($C1225, 'REF - InstitutionType'!$B$4:$E$103, 3, FALSE), IF(EXACT(VLOOKUP($C1225, 'REF - InstitutionType'!$B$4:$E$103, 3, FALSE), ""), "", " "), $B1225, "", VLOOKUP($C1225, 'REF - InstitutionType'!$B$4:$E$103, 4, FALSE), IF(EXACT($E1225, ""), "", " [a.k.a : "&amp;$E1225&amp;"]")))</f>
        <v>PT. Raspek Kargo Indonesia</v>
      </c>
      <c r="E1225" s="109"/>
      <c r="F1225" s="63" t="s">
        <v>8269</v>
      </c>
      <c r="G1225" s="154" t="str">
        <f>IF(EXACT($F1225, ""), "", VLOOKUP($F1225, 'RAW EDITED All Years'!$A$2:$G$2826, 5, FALSE))</f>
        <v>Transportation</v>
      </c>
      <c r="H1225" s="154" t="str">
        <f>IF(EXACT($F1225, ""), "", VLOOKUP($F1225, 'RAW EDITED All Years'!$A$2:$G$2826, 6, FALSE))</f>
        <v>Trucking</v>
      </c>
      <c r="I1225" s="154">
        <f>IF(EXACT($F1225, ""), "", VLOOKUP($F1225, 'RAW EDITED All Years'!$A$2:$G$2826, 7, FALSE))</f>
        <v>0</v>
      </c>
      <c r="J1225" s="110"/>
      <c r="K1225" s="110"/>
      <c r="L1225" s="63" t="s">
        <v>14275</v>
      </c>
      <c r="N1225" s="31">
        <f t="shared" si="42"/>
        <v>123000000001222</v>
      </c>
      <c r="O122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141000000000004::bigint); </v>
      </c>
      <c r="R1225" s="33"/>
    </row>
    <row r="1226" spans="1:18">
      <c r="A1226" s="23" t="str">
        <f>IF(COUNTIF( $D$4:$D$4953, $D1226 ) = 1, "", "Duplicated")</f>
        <v/>
      </c>
      <c r="B1226" s="22" t="s">
        <v>31124</v>
      </c>
      <c r="C1226" s="107">
        <v>141000000000004</v>
      </c>
      <c r="D1226" s="108" t="str">
        <f>IF(EXACT($C1226, ""), B1226, CONCATENATE(VLOOKUP($C1226, 'REF - InstitutionType'!$B$4:$E$103, 3, FALSE), IF(EXACT(VLOOKUP($C1226, 'REF - InstitutionType'!$B$4:$E$103, 3, FALSE), ""), "", " "), $B1226, "", VLOOKUP($C1226, 'REF - InstitutionType'!$B$4:$E$103, 4, FALSE), IF(EXACT($E1226, ""), "", " [a.k.a : "&amp;$E1226&amp;"]")))</f>
        <v>PT. Ratu Megah Utama</v>
      </c>
      <c r="E1226" s="109"/>
      <c r="F1226" s="63" t="s">
        <v>6791</v>
      </c>
      <c r="G1226" s="154" t="str">
        <f>IF(EXACT($F1226, ""), "", VLOOKUP($F1226, 'RAW EDITED All Years'!$A$2:$G$2826, 5, FALSE))</f>
        <v>Travel Agency</v>
      </c>
      <c r="H1226" s="154" t="str">
        <f>IF(EXACT($F1226, ""), "", VLOOKUP($F1226, 'RAW EDITED All Years'!$A$2:$G$2826, 6, FALSE))</f>
        <v>Overhead</v>
      </c>
      <c r="I1226" s="154">
        <f>IF(EXACT($F1226, ""), "", VLOOKUP($F1226, 'RAW EDITED All Years'!$A$2:$G$2826, 7, FALSE))</f>
        <v>0</v>
      </c>
      <c r="J1226" s="110"/>
      <c r="K1226" s="110"/>
      <c r="L1226" s="63" t="s">
        <v>14275</v>
      </c>
      <c r="N1226" s="31">
        <f t="shared" si="42"/>
        <v>123000000001223</v>
      </c>
      <c r="O122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141000000000004::bigint); </v>
      </c>
      <c r="R1226" s="33"/>
    </row>
    <row r="1227" spans="1:18">
      <c r="A1227" s="23" t="str">
        <f>IF(COUNTIF( $D$4:$D$4953, $D1227 ) = 1, "", "Duplicated")</f>
        <v/>
      </c>
      <c r="B1227" s="22" t="s">
        <v>11025</v>
      </c>
      <c r="C1227" s="107">
        <v>141000000000004</v>
      </c>
      <c r="D1227" s="108" t="str">
        <f>IF(EXACT($C1227, ""), B1227, CONCATENATE(VLOOKUP($C1227, 'REF - InstitutionType'!$B$4:$E$103, 3, FALSE), IF(EXACT(VLOOKUP($C1227, 'REF - InstitutionType'!$B$4:$E$103, 3, FALSE), ""), "", " "), $B1227, "", VLOOKUP($C1227, 'REF - InstitutionType'!$B$4:$E$103, 4, FALSE), IF(EXACT($E1227, ""), "", " [a.k.a : "&amp;$E1227&amp;"]")))</f>
        <v>PT. Rizkon Jaya Teknik</v>
      </c>
      <c r="E1227" s="109"/>
      <c r="F1227" s="63" t="s">
        <v>31237</v>
      </c>
      <c r="G1227" s="154" t="str">
        <f>IF(EXACT($F1227, ""), "", VLOOKUP($F1227, 'RAW EDITED All Years'!$A$2:$G$2826, 5, FALSE))</f>
        <v>Supplier Others</v>
      </c>
      <c r="H1227" s="154" t="str">
        <f>IF(EXACT($F1227, ""), "", VLOOKUP($F1227, 'RAW EDITED All Years'!$A$2:$G$2826, 6, FALSE))</f>
        <v>Alat elektrical</v>
      </c>
      <c r="I1227" s="154" t="str">
        <f>IF(EXACT($F1227, ""), "", VLOOKUP($F1227, 'RAW EDITED All Years'!$A$2:$G$2826, 7, FALSE))</f>
        <v>suplier Kabel 4 besar</v>
      </c>
      <c r="J1227" s="110"/>
      <c r="K1227" s="110"/>
      <c r="L1227" s="63" t="s">
        <v>14275</v>
      </c>
      <c r="N1227" s="31">
        <f t="shared" si="42"/>
        <v>123000000001224</v>
      </c>
      <c r="O122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141000000000004::bigint); </v>
      </c>
      <c r="R1227" s="33"/>
    </row>
    <row r="1228" spans="1:18">
      <c r="A1228" s="23" t="str">
        <f>IF(COUNTIF( $D$4:$D$4953, $D1228 ) = 1, "", "Duplicated")</f>
        <v/>
      </c>
      <c r="B1228" s="22" t="s">
        <v>31127</v>
      </c>
      <c r="C1228" s="107">
        <v>141000000000004</v>
      </c>
      <c r="D1228" s="108" t="str">
        <f>IF(EXACT($C1228, ""), B1228, CONCATENATE(VLOOKUP($C1228, 'REF - InstitutionType'!$B$4:$E$103, 3, FALSE), IF(EXACT(VLOOKUP($C1228, 'REF - InstitutionType'!$B$4:$E$103, 3, FALSE), ""), "", " "), $B1228, "", VLOOKUP($C1228, 'REF - InstitutionType'!$B$4:$E$103, 4, FALSE), IF(EXACT($E1228, ""), "", " [a.k.a : "&amp;$E1228&amp;"]")))</f>
        <v>PT. Saga Prima Mandiri [a.k.a : Saga Logistik]</v>
      </c>
      <c r="E1228" s="109" t="s">
        <v>31126</v>
      </c>
      <c r="F1228" s="63" t="s">
        <v>18368</v>
      </c>
      <c r="G1228" s="154" t="str">
        <f>IF(EXACT($F1228, ""), "", VLOOKUP($F1228, 'RAW EDITED All Years'!$A$2:$G$2826, 5, FALSE))</f>
        <v>Transportation</v>
      </c>
      <c r="H1228" s="154" t="str">
        <f>IF(EXACT($F1228, ""), "", VLOOKUP($F1228, 'RAW EDITED All Years'!$A$2:$G$2826, 6, FALSE))</f>
        <v>Trucking</v>
      </c>
      <c r="I1228" s="154" t="str">
        <f>IF(EXACT($F1228, ""), "", VLOOKUP($F1228, 'RAW EDITED All Years'!$A$2:$G$2826, 7, FALSE))</f>
        <v>Pengiriman BV, APD dan Grounding Test ke Sanana Kepulauan Sula Maluku Utara</v>
      </c>
      <c r="J1228" s="110"/>
      <c r="K1228" s="110"/>
      <c r="L1228" s="63" t="s">
        <v>14275</v>
      </c>
      <c r="N1228" s="31">
        <f t="shared" si="42"/>
        <v>123000000001225</v>
      </c>
      <c r="O122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141000000000004::bigint); </v>
      </c>
      <c r="R1228" s="33"/>
    </row>
    <row r="1229" spans="1:18">
      <c r="A1229" s="23" t="str">
        <f>IF(COUNTIF( $D$4:$D$4953, $D1229 ) = 1, "", "Duplicated")</f>
        <v/>
      </c>
      <c r="B1229" s="22" t="s">
        <v>31129</v>
      </c>
      <c r="C1229" s="107">
        <v>141000000000004</v>
      </c>
      <c r="D1229" s="108" t="str">
        <f>IF(EXACT($C1229, ""), B1229, CONCATENATE(VLOOKUP($C1229, 'REF - InstitutionType'!$B$4:$E$103, 3, FALSE), IF(EXACT(VLOOKUP($C1229, 'REF - InstitutionType'!$B$4:$E$103, 3, FALSE), ""), "", " "), $B1229, "", VLOOKUP($C1229, 'REF - InstitutionType'!$B$4:$E$103, 4, FALSE), IF(EXACT($E1229, ""), "", " [a.k.a : "&amp;$E1229&amp;"]")))</f>
        <v>PT. Sangkan Jaya</v>
      </c>
      <c r="E1229" s="109"/>
      <c r="F1229" s="63" t="s">
        <v>7560</v>
      </c>
      <c r="G1229" s="154" t="str">
        <f>IF(EXACT($F1229, ""), "", VLOOKUP($F1229, 'RAW EDITED All Years'!$A$2:$G$2826, 5, FALSE))</f>
        <v>Mandor/Subcon</v>
      </c>
      <c r="H1229" s="154" t="str">
        <f>IF(EXACT($F1229, ""), "", VLOOKUP($F1229, 'RAW EDITED All Years'!$A$2:$G$2826, 6, FALSE))</f>
        <v>Transmisi</v>
      </c>
      <c r="I1229" s="154">
        <f>IF(EXACT($F1229, ""), "", VLOOKUP($F1229, 'RAW EDITED All Years'!$A$2:$G$2826, 7, FALSE))</f>
        <v>0</v>
      </c>
      <c r="J1229" s="110"/>
      <c r="K1229" s="110"/>
      <c r="L1229" s="63" t="s">
        <v>14275</v>
      </c>
      <c r="N1229" s="31">
        <f t="shared" si="42"/>
        <v>123000000001226</v>
      </c>
      <c r="O122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141000000000004::bigint); </v>
      </c>
      <c r="R1229" s="33"/>
    </row>
    <row r="1230" spans="1:18">
      <c r="A1230" s="23" t="str">
        <f>IF(COUNTIF( $D$4:$D$4953, $D1230 ) = 1, "", "Duplicated")</f>
        <v/>
      </c>
      <c r="B1230" s="22" t="s">
        <v>31130</v>
      </c>
      <c r="C1230" s="107">
        <v>141000000000004</v>
      </c>
      <c r="D1230" s="108" t="str">
        <f>IF(EXACT($C1230, ""), B1230, CONCATENATE(VLOOKUP($C1230, 'REF - InstitutionType'!$B$4:$E$103, 3, FALSE), IF(EXACT(VLOOKUP($C1230, 'REF - InstitutionType'!$B$4:$E$103, 3, FALSE), ""), "", " "), $B1230, "", VLOOKUP($C1230, 'REF - InstitutionType'!$B$4:$E$103, 4, FALSE), IF(EXACT($E1230, ""), "", " [a.k.a : "&amp;$E1230&amp;"]")))</f>
        <v>PT. Santosa Adi Perkasa</v>
      </c>
      <c r="E1230" s="109"/>
      <c r="F1230" s="63" t="s">
        <v>10182</v>
      </c>
      <c r="G1230" s="154" t="str">
        <f>IF(EXACT($F1230, ""), "", VLOOKUP($F1230, 'RAW EDITED All Years'!$A$2:$G$2826, 5, FALSE))</f>
        <v>Supplier Material RF</v>
      </c>
      <c r="H1230" s="154" t="str">
        <f>IF(EXACT($F1230, ""), "", VLOOKUP($F1230, 'RAW EDITED All Years'!$A$2:$G$2826, 6, FALSE))</f>
        <v>Material RF</v>
      </c>
      <c r="I1230" s="154" t="str">
        <f>IF(EXACT($F1230, ""), "", VLOOKUP($F1230, 'RAW EDITED All Years'!$A$2:$G$2826, 7, FALSE))</f>
        <v xml:space="preserve">Supplier Mitra Fiberhome yang bisa supply dengan quantity kecil -&gt; rekomendasi pak peter fiberhome </v>
      </c>
      <c r="J1230" s="110"/>
      <c r="K1230" s="110"/>
      <c r="L1230" s="63" t="s">
        <v>14275</v>
      </c>
      <c r="N1230" s="31">
        <f t="shared" si="42"/>
        <v>123000000001227</v>
      </c>
      <c r="O123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141000000000004::bigint); </v>
      </c>
      <c r="R1230" s="33"/>
    </row>
    <row r="1231" spans="1:18">
      <c r="A1231" s="23" t="str">
        <f>IF(COUNTIF( $D$4:$D$4953, $D1231 ) = 1, "", "Duplicated")</f>
        <v/>
      </c>
      <c r="B1231" s="22" t="s">
        <v>31131</v>
      </c>
      <c r="C1231" s="107">
        <v>141000000000004</v>
      </c>
      <c r="D1231" s="108" t="str">
        <f>IF(EXACT($C1231, ""), B1231, CONCATENATE(VLOOKUP($C1231, 'REF - InstitutionType'!$B$4:$E$103, 3, FALSE), IF(EXACT(VLOOKUP($C1231, 'REF - InstitutionType'!$B$4:$E$103, 3, FALSE), ""), "", " "), $B1231, "", VLOOKUP($C1231, 'REF - InstitutionType'!$B$4:$E$103, 4, FALSE), IF(EXACT($E1231, ""), "", " [a.k.a : "&amp;$E1231&amp;"]")))</f>
        <v>PT. Sarana Andalan Elektrika</v>
      </c>
      <c r="E1231" s="109"/>
      <c r="F1231" s="63" t="s">
        <v>5378</v>
      </c>
      <c r="G1231" s="154" t="str">
        <f>IF(EXACT($F1231, ""), "", VLOOKUP($F1231, 'RAW EDITED All Years'!$A$2:$G$2826, 5, FALSE))</f>
        <v>Manufactur</v>
      </c>
      <c r="H1231" s="154" t="str">
        <f>IF(EXACT($F1231, ""), "", VLOOKUP($F1231, 'RAW EDITED All Years'!$A$2:$G$2826, 6, FALSE))</f>
        <v>Alat elektrical</v>
      </c>
      <c r="I1231" s="154" t="str">
        <f>IF(EXACT($F1231, ""), "", VLOOKUP($F1231, 'RAW EDITED All Years'!$A$2:$G$2826, 7, FALSE))</f>
        <v>1. suplier battery untuk proyek scada 2. lokasi kantor ada di bekasi tapi namanya terdaftar di Tasik terlampir Company profile</v>
      </c>
      <c r="J1231" s="110"/>
      <c r="K1231" s="110"/>
      <c r="L1231" s="63" t="s">
        <v>14275</v>
      </c>
      <c r="N1231" s="31">
        <f t="shared" si="42"/>
        <v>123000000001228</v>
      </c>
      <c r="O123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141000000000004::bigint); </v>
      </c>
      <c r="R1231" s="33"/>
    </row>
    <row r="1232" spans="1:18">
      <c r="A1232" s="23" t="str">
        <f>IF(COUNTIF( $D$4:$D$4953, $D1232 ) = 1, "", "Duplicated")</f>
        <v/>
      </c>
      <c r="B1232" s="22" t="s">
        <v>31132</v>
      </c>
      <c r="C1232" s="107">
        <v>141000000000004</v>
      </c>
      <c r="D1232" s="108" t="str">
        <f>IF(EXACT($C1232, ""), B1232, CONCATENATE(VLOOKUP($C1232, 'REF - InstitutionType'!$B$4:$E$103, 3, FALSE), IF(EXACT(VLOOKUP($C1232, 'REF - InstitutionType'!$B$4:$E$103, 3, FALSE), ""), "", " "), $B1232, "", VLOOKUP($C1232, 'REF - InstitutionType'!$B$4:$E$103, 4, FALSE), IF(EXACT($E1232, ""), "", " [a.k.a : "&amp;$E1232&amp;"]")))</f>
        <v>PT. Selogiri Sampurna Putra</v>
      </c>
      <c r="E1232" s="109"/>
      <c r="F1232" s="63" t="s">
        <v>5343</v>
      </c>
      <c r="G1232" s="154" t="str">
        <f>IF(EXACT($F1232, ""), "", VLOOKUP($F1232, 'RAW EDITED All Years'!$A$2:$G$2826, 5, FALSE))</f>
        <v>Transportation</v>
      </c>
      <c r="H1232" s="154" t="str">
        <f>IF(EXACT($F1232, ""), "", VLOOKUP($F1232, 'RAW EDITED All Years'!$A$2:$G$2826, 6, FALSE))</f>
        <v>Trucking</v>
      </c>
      <c r="I1232" s="154">
        <f>IF(EXACT($F1232, ""), "", VLOOKUP($F1232, 'RAW EDITED All Years'!$A$2:$G$2826, 7, FALSE))</f>
        <v>0</v>
      </c>
      <c r="J1232" s="110"/>
      <c r="K1232" s="110"/>
      <c r="L1232" s="63" t="s">
        <v>14275</v>
      </c>
      <c r="N1232" s="31">
        <f t="shared" si="42"/>
        <v>123000000001229</v>
      </c>
      <c r="O123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141000000000004::bigint); </v>
      </c>
      <c r="R1232" s="33"/>
    </row>
    <row r="1233" spans="1:18">
      <c r="A1233" s="23" t="str">
        <f>IF(COUNTIF( $D$4:$D$4953, $D1233 ) = 1, "", "Duplicated")</f>
        <v/>
      </c>
      <c r="B1233" s="22" t="s">
        <v>31133</v>
      </c>
      <c r="C1233" s="107">
        <v>141000000000004</v>
      </c>
      <c r="D1233" s="108" t="str">
        <f>IF(EXACT($C1233, ""), B1233, CONCATENATE(VLOOKUP($C1233, 'REF - InstitutionType'!$B$4:$E$103, 3, FALSE), IF(EXACT(VLOOKUP($C1233, 'REF - InstitutionType'!$B$4:$E$103, 3, FALSE), ""), "", " "), $B1233, "", VLOOKUP($C1233, 'REF - InstitutionType'!$B$4:$E$103, 4, FALSE), IF(EXACT($E1233, ""), "", " [a.k.a : "&amp;$E1233&amp;"]")))</f>
        <v>PT. Semen Indogreen Sentosa</v>
      </c>
      <c r="E1233" s="109"/>
      <c r="F1233" s="63" t="s">
        <v>9016</v>
      </c>
      <c r="G1233" s="154" t="str">
        <f>IF(EXACT($F1233, ""), "", VLOOKUP($F1233, 'RAW EDITED All Years'!$A$2:$G$2826, 5, FALSE))</f>
        <v>Supplier Material Civil</v>
      </c>
      <c r="H1233" s="154" t="str">
        <f>IF(EXACT($F1233, ""), "", VLOOKUP($F1233, 'RAW EDITED All Years'!$A$2:$G$2826, 6, FALSE))</f>
        <v>Bahan Bangunan</v>
      </c>
      <c r="I1233" s="154">
        <f>IF(EXACT($F1233, ""), "", VLOOKUP($F1233, 'RAW EDITED All Years'!$A$2:$G$2826, 7, FALSE))</f>
        <v>0</v>
      </c>
      <c r="J1233" s="110"/>
      <c r="K1233" s="110"/>
      <c r="L1233" s="63" t="s">
        <v>14275</v>
      </c>
      <c r="N1233" s="31">
        <f t="shared" si="42"/>
        <v>123000000001230</v>
      </c>
      <c r="O123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141000000000004::bigint); </v>
      </c>
      <c r="R1233" s="33"/>
    </row>
    <row r="1234" spans="1:18">
      <c r="A1234" s="23" t="str">
        <f>IF(COUNTIF( $D$4:$D$4953, $D1234 ) = 1, "", "Duplicated")</f>
        <v/>
      </c>
      <c r="B1234" s="22" t="s">
        <v>31134</v>
      </c>
      <c r="C1234" s="107">
        <v>141000000000004</v>
      </c>
      <c r="D1234" s="108" t="str">
        <f>IF(EXACT($C1234, ""), B1234, CONCATENATE(VLOOKUP($C1234, 'REF - InstitutionType'!$B$4:$E$103, 3, FALSE), IF(EXACT(VLOOKUP($C1234, 'REF - InstitutionType'!$B$4:$E$103, 3, FALSE), ""), "", " "), $B1234, "", VLOOKUP($C1234, 'REF - InstitutionType'!$B$4:$E$103, 4, FALSE), IF(EXACT($E1234, ""), "", " [a.k.a : "&amp;$E1234&amp;"]")))</f>
        <v>PT. Sentratek Metalindo</v>
      </c>
      <c r="E1234" s="109"/>
      <c r="F1234" s="63" t="s">
        <v>18369</v>
      </c>
      <c r="G1234" s="154" t="str">
        <f>IF(EXACT($F1234, ""), "", VLOOKUP($F1234, 'RAW EDITED All Years'!$A$2:$G$2826, 5, FALSE))</f>
        <v>Distributor</v>
      </c>
      <c r="H1234" s="154" t="str">
        <f>IF(EXACT($F1234, ""), "", VLOOKUP($F1234, 'RAW EDITED All Years'!$A$2:$G$2826, 6, FALSE))</f>
        <v>Kabel</v>
      </c>
      <c r="I1234" s="154" t="str">
        <f>IF(EXACT($F1234, ""), "", VLOOKUP($F1234, 'RAW EDITED All Years'!$A$2:$G$2826, 7, FALSE))</f>
        <v>Distributor Kabel KMI</v>
      </c>
      <c r="J1234" s="110"/>
      <c r="K1234" s="110"/>
      <c r="L1234" s="63" t="s">
        <v>14275</v>
      </c>
      <c r="N1234" s="31">
        <f t="shared" si="42"/>
        <v>123000000001231</v>
      </c>
      <c r="O123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141000000000004::bigint); </v>
      </c>
      <c r="R1234" s="33"/>
    </row>
    <row r="1235" spans="1:18">
      <c r="A1235" s="23" t="str">
        <f>IF(COUNTIF( $D$4:$D$4953, $D1235 ) = 1, "", "Duplicated")</f>
        <v/>
      </c>
      <c r="B1235" s="22" t="s">
        <v>31135</v>
      </c>
      <c r="C1235" s="107">
        <v>141000000000004</v>
      </c>
      <c r="D1235" s="108" t="str">
        <f>IF(EXACT($C1235, ""), B1235, CONCATENATE(VLOOKUP($C1235, 'REF - InstitutionType'!$B$4:$E$103, 3, FALSE), IF(EXACT(VLOOKUP($C1235, 'REF - InstitutionType'!$B$4:$E$103, 3, FALSE), ""), "", " "), $B1235, "", VLOOKUP($C1235, 'REF - InstitutionType'!$B$4:$E$103, 4, FALSE), IF(EXACT($E1235, ""), "", " [a.k.a : "&amp;$E1235&amp;"]")))</f>
        <v>PT. Setia Gemilang Jaya</v>
      </c>
      <c r="E1235" s="109"/>
      <c r="F1235" s="63" t="s">
        <v>10090</v>
      </c>
      <c r="G1235" s="154" t="str">
        <f>IF(EXACT($F1235, ""), "", VLOOKUP($F1235, 'RAW EDITED All Years'!$A$2:$G$2826, 5, FALSE))</f>
        <v>Supplier Material Civil</v>
      </c>
      <c r="H1235" s="154" t="str">
        <f>IF(EXACT($F1235, ""), "", VLOOKUP($F1235, 'RAW EDITED All Years'!$A$2:$G$2826, 6, FALSE))</f>
        <v>Bahan Bangunan</v>
      </c>
      <c r="I1235" s="154" t="str">
        <f>IF(EXACT($F1235, ""), "", VLOOKUP($F1235, 'RAW EDITED All Years'!$A$2:$G$2826, 7, FALSE))</f>
        <v xml:space="preserve">Supplier tools sipil </v>
      </c>
      <c r="J1235" s="110"/>
      <c r="K1235" s="110"/>
      <c r="L1235" s="63" t="s">
        <v>14275</v>
      </c>
      <c r="N1235" s="31">
        <f t="shared" si="42"/>
        <v>123000000001232</v>
      </c>
      <c r="O123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141000000000004::bigint); </v>
      </c>
      <c r="R1235" s="33"/>
    </row>
    <row r="1236" spans="1:18">
      <c r="A1236" s="23" t="str">
        <f>IF(COUNTIF( $D$4:$D$4953, $D1236 ) = 1, "", "Duplicated")</f>
        <v/>
      </c>
      <c r="B1236" s="22" t="s">
        <v>31136</v>
      </c>
      <c r="C1236" s="107">
        <v>141000000000004</v>
      </c>
      <c r="D1236" s="108" t="str">
        <f>IF(EXACT($C1236, ""), B1236, CONCATENATE(VLOOKUP($C1236, 'REF - InstitutionType'!$B$4:$E$103, 3, FALSE), IF(EXACT(VLOOKUP($C1236, 'REF - InstitutionType'!$B$4:$E$103, 3, FALSE), ""), "", " "), $B1236, "", VLOOKUP($C1236, 'REF - InstitutionType'!$B$4:$E$103, 4, FALSE), IF(EXACT($E1236, ""), "", " [a.k.a : "&amp;$E1236&amp;"]")))</f>
        <v>PT. Sibalec</v>
      </c>
      <c r="E1236" s="109"/>
      <c r="F1236" s="63" t="s">
        <v>5933</v>
      </c>
      <c r="G1236" s="154" t="str">
        <f>IF(EXACT($F1236, ""), "", VLOOKUP($F1236, 'RAW EDITED All Years'!$A$2:$G$2826, 5, FALSE))</f>
        <v>Distributor</v>
      </c>
      <c r="H1236" s="154" t="str">
        <f>IF(EXACT($F1236, ""), "", VLOOKUP($F1236, 'RAW EDITED All Years'!$A$2:$G$2826, 6, FALSE))</f>
        <v>Kabel</v>
      </c>
      <c r="I1236" s="154">
        <f>IF(EXACT($F1236, ""), "", VLOOKUP($F1236, 'RAW EDITED All Years'!$A$2:$G$2826, 7, FALSE))</f>
        <v>0</v>
      </c>
      <c r="J1236" s="110"/>
      <c r="K1236" s="110"/>
      <c r="L1236" s="63" t="s">
        <v>14275</v>
      </c>
      <c r="N1236" s="31">
        <f t="shared" si="42"/>
        <v>123000000001233</v>
      </c>
      <c r="O123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141000000000004::bigint); </v>
      </c>
      <c r="R1236" s="33"/>
    </row>
    <row r="1237" spans="1:18">
      <c r="A1237" s="23" t="str">
        <f>IF(COUNTIF( $D$4:$D$4953, $D1237 ) = 1, "", "Duplicated")</f>
        <v/>
      </c>
      <c r="B1237" s="22" t="s">
        <v>31137</v>
      </c>
      <c r="C1237" s="107">
        <v>141000000000004</v>
      </c>
      <c r="D1237" s="108" t="str">
        <f>IF(EXACT($C1237, ""), B1237, CONCATENATE(VLOOKUP($C1237, 'REF - InstitutionType'!$B$4:$E$103, 3, FALSE), IF(EXACT(VLOOKUP($C1237, 'REF - InstitutionType'!$B$4:$E$103, 3, FALSE), ""), "", " "), $B1237, "", VLOOKUP($C1237, 'REF - InstitutionType'!$B$4:$E$103, 4, FALSE), IF(EXACT($E1237, ""), "", " [a.k.a : "&amp;$E1237&amp;"]")))</f>
        <v>PT. Sinar Laut Fastindo</v>
      </c>
      <c r="E1237" s="109"/>
      <c r="F1237" s="63" t="s">
        <v>10725</v>
      </c>
      <c r="G1237" s="154" t="str">
        <f>IF(EXACT($F1237, ""), "", VLOOKUP($F1237, 'RAW EDITED All Years'!$A$2:$G$2826, 5, FALSE))</f>
        <v>Supplier</v>
      </c>
      <c r="H1237" s="154" t="str">
        <f>IF(EXACT($F1237, ""), "", VLOOKUP($F1237, 'RAW EDITED All Years'!$A$2:$G$2826, 6, FALSE))</f>
        <v>General</v>
      </c>
      <c r="I1237" s="154" t="str">
        <f>IF(EXACT($F1237, ""), "", VLOOKUP($F1237, 'RAW EDITED All Years'!$A$2:$G$2826, 7, FALSE))</f>
        <v>kawat Las</v>
      </c>
      <c r="J1237" s="110"/>
      <c r="K1237" s="110"/>
      <c r="L1237" s="63" t="s">
        <v>14275</v>
      </c>
      <c r="N1237" s="31">
        <f t="shared" si="42"/>
        <v>123000000001234</v>
      </c>
      <c r="O123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141000000000004::bigint); </v>
      </c>
      <c r="R1237" s="33"/>
    </row>
    <row r="1238" spans="1:18">
      <c r="A1238" s="23" t="str">
        <f>IF(COUNTIF( $D$4:$D$4953, $D1238 ) = 1, "", "Duplicated")</f>
        <v/>
      </c>
      <c r="B1238" s="22" t="s">
        <v>31138</v>
      </c>
      <c r="C1238" s="107">
        <v>141000000000004</v>
      </c>
      <c r="D1238" s="108" t="str">
        <f>IF(EXACT($C1238, ""), B1238, CONCATENATE(VLOOKUP($C1238, 'REF - InstitutionType'!$B$4:$E$103, 3, FALSE), IF(EXACT(VLOOKUP($C1238, 'REF - InstitutionType'!$B$4:$E$103, 3, FALSE), ""), "", " "), $B1238, "", VLOOKUP($C1238, 'REF - InstitutionType'!$B$4:$E$103, 4, FALSE), IF(EXACT($E1238, ""), "", " [a.k.a : "&amp;$E1238&amp;"]")))</f>
        <v>PT. Sinar Mulia Makmur</v>
      </c>
      <c r="E1238" s="109"/>
      <c r="F1238" s="63" t="s">
        <v>18370</v>
      </c>
      <c r="G1238" s="154" t="str">
        <f>IF(EXACT($F1238, ""), "", VLOOKUP($F1238, 'RAW EDITED All Years'!$A$2:$G$2826, 5, FALSE))</f>
        <v>Alat tulis kantor</v>
      </c>
      <c r="H1238" s="154" t="str">
        <f>IF(EXACT($F1238, ""), "", VLOOKUP($F1238, 'RAW EDITED All Years'!$A$2:$G$2826, 6, FALSE))</f>
        <v>Toner print</v>
      </c>
      <c r="I1238" s="154" t="str">
        <f>IF(EXACT($F1238, ""), "", VLOOKUP($F1238, 'RAW EDITED All Years'!$A$2:$G$2826, 7, FALSE))</f>
        <v>toner</v>
      </c>
      <c r="J1238" s="110"/>
      <c r="K1238" s="110"/>
      <c r="L1238" s="63" t="s">
        <v>14275</v>
      </c>
      <c r="N1238" s="31">
        <f t="shared" si="42"/>
        <v>123000000001235</v>
      </c>
      <c r="O123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141000000000004::bigint); </v>
      </c>
      <c r="R1238" s="33"/>
    </row>
    <row r="1239" spans="1:18">
      <c r="A1239" s="23" t="str">
        <f>IF(COUNTIF( $D$4:$D$4953, $D1239 ) = 1, "", "Duplicated")</f>
        <v/>
      </c>
      <c r="B1239" s="22" t="s">
        <v>31139</v>
      </c>
      <c r="C1239" s="107">
        <v>141000000000004</v>
      </c>
      <c r="D1239" s="108" t="str">
        <f>IF(EXACT($C1239, ""), B1239, CONCATENATE(VLOOKUP($C1239, 'REF - InstitutionType'!$B$4:$E$103, 3, FALSE), IF(EXACT(VLOOKUP($C1239, 'REF - InstitutionType'!$B$4:$E$103, 3, FALSE), ""), "", " "), $B1239, "", VLOOKUP($C1239, 'REF - InstitutionType'!$B$4:$E$103, 4, FALSE), IF(EXACT($E1239, ""), "", " [a.k.a : "&amp;$E1239&amp;"]")))</f>
        <v>PT. Sukses Bajaraya Abadi</v>
      </c>
      <c r="E1239" s="109"/>
      <c r="F1239" s="63" t="s">
        <v>13375</v>
      </c>
      <c r="G1239" s="154" t="str">
        <f>IF(EXACT($F1239, ""), "", VLOOKUP($F1239, 'RAW EDITED All Years'!$A$2:$G$2826, 5, FALSE))</f>
        <v>Supplier Others</v>
      </c>
      <c r="H1239" s="154" t="str">
        <f>IF(EXACT($F1239, ""), "", VLOOKUP($F1239, 'RAW EDITED All Years'!$A$2:$G$2826, 6, FALSE))</f>
        <v>Besi Beton</v>
      </c>
      <c r="I1239" s="154" t="str">
        <f>IF(EXACT($F1239, ""), "", VLOOKUP($F1239, 'RAW EDITED All Years'!$A$2:$G$2826, 7, FALSE))</f>
        <v>Supplier besi beton ada stok besi 8 lautan steel untuk ujung berung</v>
      </c>
      <c r="J1239" s="110"/>
      <c r="K1239" s="110"/>
      <c r="L1239" s="63" t="s">
        <v>14275</v>
      </c>
      <c r="N1239" s="31">
        <f t="shared" si="42"/>
        <v>123000000001236</v>
      </c>
      <c r="O123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141000000000004::bigint); </v>
      </c>
      <c r="R1239" s="33"/>
    </row>
    <row r="1240" spans="1:18">
      <c r="A1240" s="23" t="str">
        <f>IF(COUNTIF( $D$4:$D$4953, $D1240 ) = 1, "", "Duplicated")</f>
        <v/>
      </c>
      <c r="B1240" s="22" t="s">
        <v>31140</v>
      </c>
      <c r="C1240" s="107">
        <v>141000000000004</v>
      </c>
      <c r="D1240" s="108" t="str">
        <f>IF(EXACT($C1240, ""), B1240, CONCATENATE(VLOOKUP($C1240, 'REF - InstitutionType'!$B$4:$E$103, 3, FALSE), IF(EXACT(VLOOKUP($C1240, 'REF - InstitutionType'!$B$4:$E$103, 3, FALSE), ""), "", " "), $B1240, "", VLOOKUP($C1240, 'REF - InstitutionType'!$B$4:$E$103, 4, FALSE), IF(EXACT($E1240, ""), "", " [a.k.a : "&amp;$E1240&amp;"]")))</f>
        <v>PT. Suluh Dwipantara - Apartment Batavia Jakarta</v>
      </c>
      <c r="E1240" s="109"/>
      <c r="F1240" s="63" t="s">
        <v>5861</v>
      </c>
      <c r="G1240" s="154" t="str">
        <f>IF(EXACT($F1240, ""), "", VLOOKUP($F1240, 'RAW EDITED All Years'!$A$2:$G$2826, 5, FALSE))</f>
        <v>Supplier Others</v>
      </c>
      <c r="H1240" s="154" t="str">
        <f>IF(EXACT($F1240, ""), "", VLOOKUP($F1240, 'RAW EDITED All Years'!$A$2:$G$2826, 6, FALSE))</f>
        <v>Overhead</v>
      </c>
      <c r="I1240" s="154" t="str">
        <f>IF(EXACT($F1240, ""), "", VLOOKUP($F1240, 'RAW EDITED All Years'!$A$2:$G$2826, 7, FALSE))</f>
        <v>Provider tempat training. NPWP 01 - 351 - 117 - 5 - 073</v>
      </c>
      <c r="J1240" s="110"/>
      <c r="K1240" s="110"/>
      <c r="L1240" s="63" t="s">
        <v>14275</v>
      </c>
      <c r="N1240" s="31">
        <f t="shared" si="42"/>
        <v>123000000001237</v>
      </c>
      <c r="O124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141000000000004::bigint); </v>
      </c>
      <c r="R1240" s="33"/>
    </row>
    <row r="1241" spans="1:18">
      <c r="A1241" s="23" t="str">
        <f>IF(COUNTIF( $D$4:$D$4953, $D1241 ) = 1, "", "Duplicated")</f>
        <v/>
      </c>
      <c r="B1241" s="22" t="s">
        <v>31141</v>
      </c>
      <c r="C1241" s="107">
        <v>141000000000004</v>
      </c>
      <c r="D1241" s="108" t="str">
        <f>IF(EXACT($C1241, ""), B1241, CONCATENATE(VLOOKUP($C1241, 'REF - InstitutionType'!$B$4:$E$103, 3, FALSE), IF(EXACT(VLOOKUP($C1241, 'REF - InstitutionType'!$B$4:$E$103, 3, FALSE), ""), "", " "), $B1241, "", VLOOKUP($C1241, 'REF - InstitutionType'!$B$4:$E$103, 4, FALSE), IF(EXACT($E1241, ""), "", " [a.k.a : "&amp;$E1241&amp;"]")))</f>
        <v>PT. Sumber Instrumindo</v>
      </c>
      <c r="E1241" s="109"/>
      <c r="F1241" s="63" t="s">
        <v>6603</v>
      </c>
      <c r="G1241" s="154" t="str">
        <f>IF(EXACT($F1241, ""), "", VLOOKUP($F1241, 'RAW EDITED All Years'!$A$2:$G$2826, 5, FALSE))</f>
        <v>Distributor</v>
      </c>
      <c r="H1241" s="154" t="str">
        <f>IF(EXACT($F1241, ""), "", VLOOKUP($F1241, 'RAW EDITED All Years'!$A$2:$G$2826, 6, FALSE))</f>
        <v>Tools</v>
      </c>
      <c r="I1241" s="154" t="str">
        <f>IF(EXACT($F1241, ""), "", VLOOKUP($F1241, 'RAW EDITED All Years'!$A$2:$G$2826, 7, FALSE))</f>
        <v>splicer Furukawa</v>
      </c>
      <c r="J1241" s="110"/>
      <c r="K1241" s="110"/>
      <c r="L1241" s="63" t="s">
        <v>14275</v>
      </c>
      <c r="N1241" s="31">
        <f t="shared" si="42"/>
        <v>123000000001238</v>
      </c>
      <c r="O124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141000000000004::bigint); </v>
      </c>
      <c r="R1241" s="33"/>
    </row>
    <row r="1242" spans="1:18">
      <c r="A1242" s="23" t="str">
        <f>IF(COUNTIF( $D$4:$D$4953, $D1242 ) = 1, "", "Duplicated")</f>
        <v/>
      </c>
      <c r="B1242" s="22" t="s">
        <v>31142</v>
      </c>
      <c r="C1242" s="107">
        <v>141000000000004</v>
      </c>
      <c r="D1242" s="108" t="str">
        <f>IF(EXACT($C1242, ""), B1242, CONCATENATE(VLOOKUP($C1242, 'REF - InstitutionType'!$B$4:$E$103, 3, FALSE), IF(EXACT(VLOOKUP($C1242, 'REF - InstitutionType'!$B$4:$E$103, 3, FALSE), ""), "", " "), $B1242, "", VLOOKUP($C1242, 'REF - InstitutionType'!$B$4:$E$103, 4, FALSE), IF(EXACT($E1242, ""), "", " [a.k.a : "&amp;$E1242&amp;"]")))</f>
        <v>PT. Sumber Mega Baja</v>
      </c>
      <c r="E1242" s="109"/>
      <c r="F1242" s="63" t="s">
        <v>9359</v>
      </c>
      <c r="G1242" s="154" t="str">
        <f>IF(EXACT($F1242, ""), "", VLOOKUP($F1242, 'RAW EDITED All Years'!$A$2:$G$2826, 5, FALSE))</f>
        <v>Supplier</v>
      </c>
      <c r="H1242" s="154" t="str">
        <f>IF(EXACT($F1242, ""), "", VLOOKUP($F1242, 'RAW EDITED All Years'!$A$2:$G$2826, 6, FALSE))</f>
        <v>Tools</v>
      </c>
      <c r="I1242" s="154" t="str">
        <f>IF(EXACT($F1242, ""), "", VLOOKUP($F1242, 'RAW EDITED All Years'!$A$2:$G$2826, 7, FALSE))</f>
        <v xml:space="preserve">Supplier Sling 12mm Wire Rope 6x19 IWRC Galv untuk erection </v>
      </c>
      <c r="J1242" s="110"/>
      <c r="K1242" s="110"/>
      <c r="L1242" s="63" t="s">
        <v>14275</v>
      </c>
      <c r="N1242" s="31">
        <f t="shared" si="42"/>
        <v>123000000001239</v>
      </c>
      <c r="O124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141000000000004::bigint); </v>
      </c>
      <c r="R1242" s="33"/>
    </row>
    <row r="1243" spans="1:18">
      <c r="A1243" s="23" t="str">
        <f>IF(COUNTIF( $D$4:$D$4953, $D1243 ) = 1, "", "Duplicated")</f>
        <v/>
      </c>
      <c r="B1243" s="22" t="s">
        <v>31143</v>
      </c>
      <c r="C1243" s="107">
        <v>141000000000004</v>
      </c>
      <c r="D1243" s="108" t="str">
        <f>IF(EXACT($C1243, ""), B1243, CONCATENATE(VLOOKUP($C1243, 'REF - InstitutionType'!$B$4:$E$103, 3, FALSE), IF(EXACT(VLOOKUP($C1243, 'REF - InstitutionType'!$B$4:$E$103, 3, FALSE), ""), "", " "), $B1243, "", VLOOKUP($C1243, 'REF - InstitutionType'!$B$4:$E$103, 4, FALSE), IF(EXACT($E1243, ""), "", " [a.k.a : "&amp;$E1243&amp;"]")))</f>
        <v>PT. Perusahaan Pelayaran Nasional Suntraco Intim Transport</v>
      </c>
      <c r="E1243" s="109"/>
      <c r="F1243" s="63" t="s">
        <v>10765</v>
      </c>
      <c r="G1243" s="154" t="str">
        <f>IF(EXACT($F1243, ""), "", VLOOKUP($F1243, 'RAW EDITED All Years'!$A$2:$G$2826, 5, FALSE))</f>
        <v>Transportation</v>
      </c>
      <c r="H1243" s="154" t="str">
        <f>IF(EXACT($F1243, ""), "", VLOOKUP($F1243, 'RAW EDITED All Years'!$A$2:$G$2826, 6, FALSE))</f>
        <v>Trucking</v>
      </c>
      <c r="I1243" s="154">
        <f>IF(EXACT($F1243, ""), "", VLOOKUP($F1243, 'RAW EDITED All Years'!$A$2:$G$2826, 7, FALSE))</f>
        <v>0</v>
      </c>
      <c r="J1243" s="110"/>
      <c r="K1243" s="110"/>
      <c r="L1243" s="63" t="s">
        <v>14275</v>
      </c>
      <c r="N1243" s="31">
        <f t="shared" si="42"/>
        <v>123000000001240</v>
      </c>
      <c r="O124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141000000000004::bigint); </v>
      </c>
      <c r="R1243" s="33"/>
    </row>
    <row r="1244" spans="1:18">
      <c r="A1244" s="23" t="str">
        <f>IF(COUNTIF( $D$4:$D$4953, $D1244 ) = 1, "", "Duplicated")</f>
        <v/>
      </c>
      <c r="B1244" s="22" t="s">
        <v>31144</v>
      </c>
      <c r="C1244" s="107">
        <v>141000000000004</v>
      </c>
      <c r="D1244" s="108" t="str">
        <f>IF(EXACT($C1244, ""), B1244, CONCATENATE(VLOOKUP($C1244, 'REF - InstitutionType'!$B$4:$E$103, 3, FALSE), IF(EXACT(VLOOKUP($C1244, 'REF - InstitutionType'!$B$4:$E$103, 3, FALSE), ""), "", " "), $B1244, "", VLOOKUP($C1244, 'REF - InstitutionType'!$B$4:$E$103, 4, FALSE), IF(EXACT($E1244, ""), "", " [a.k.a : "&amp;$E1244&amp;"]")))</f>
        <v>PT. Supratama Makmur Sejahtera</v>
      </c>
      <c r="E1244" s="109"/>
      <c r="F1244" s="63" t="s">
        <v>8292</v>
      </c>
      <c r="G1244" s="154" t="str">
        <f>IF(EXACT($F1244, ""), "", VLOOKUP($F1244, 'RAW EDITED All Years'!$A$2:$G$2826, 5, FALSE))</f>
        <v>Insurance Consultant, Guarante</v>
      </c>
      <c r="H1244" s="154" t="str">
        <f>IF(EXACT($F1244, ""), "", VLOOKUP($F1244, 'RAW EDITED All Years'!$A$2:$G$2826, 6, FALSE))</f>
        <v>General</v>
      </c>
      <c r="I1244" s="154">
        <f>IF(EXACT($F1244, ""), "", VLOOKUP($F1244, 'RAW EDITED All Years'!$A$2:$G$2826, 7, FALSE))</f>
        <v>0</v>
      </c>
      <c r="J1244" s="110"/>
      <c r="K1244" s="110"/>
      <c r="L1244" s="63" t="s">
        <v>14275</v>
      </c>
      <c r="N1244" s="31">
        <f t="shared" si="42"/>
        <v>123000000001241</v>
      </c>
      <c r="O124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141000000000004::bigint); </v>
      </c>
      <c r="R1244" s="33"/>
    </row>
    <row r="1245" spans="1:18">
      <c r="A1245" s="23" t="str">
        <f>IF(COUNTIF( $D$4:$D$4953, $D1245 ) = 1, "", "Duplicated")</f>
        <v/>
      </c>
      <c r="B1245" s="22" t="s">
        <v>31145</v>
      </c>
      <c r="C1245" s="107">
        <v>141000000000006</v>
      </c>
      <c r="D1245" s="108" t="str">
        <f>IF(EXACT($C1245, ""), B1245, CONCATENATE(VLOOKUP($C1245, 'REF - InstitutionType'!$B$4:$E$103, 3, FALSE), IF(EXACT(VLOOKUP($C1245, 'REF - InstitutionType'!$B$4:$E$103, 3, FALSE), ""), "", " "), $B1245, "", VLOOKUP($C1245, 'REF - InstitutionType'!$B$4:$E$103, 4, FALSE), IF(EXACT($E1245, ""), "", " [a.k.a : "&amp;$E1245&amp;"]")))</f>
        <v>PT. Surveyor Indonesia (Persero)</v>
      </c>
      <c r="E1245" s="109"/>
      <c r="F1245" s="63" t="s">
        <v>18371</v>
      </c>
      <c r="G1245" s="154" t="str">
        <f>IF(EXACT($F1245, ""), "", VLOOKUP($F1245, 'RAW EDITED All Years'!$A$2:$G$2826, 5, FALSE))</f>
        <v>SLO</v>
      </c>
      <c r="H1245" s="154" t="str">
        <f>IF(EXACT($F1245, ""), "", VLOOKUP($F1245, 'RAW EDITED All Years'!$A$2:$G$2826, 6, FALSE))</f>
        <v>SLO</v>
      </c>
      <c r="I1245" s="154" t="str">
        <f>IF(EXACT($F1245, ""), "", VLOOKUP($F1245, 'RAW EDITED All Years'!$A$2:$G$2826, 7, FALSE))</f>
        <v>Jasa Pekerjaan pengujian thermovisi, medan elektomagnetik dan kebisingan untuk syarat SLO</v>
      </c>
      <c r="J1245" s="110"/>
      <c r="K1245" s="110"/>
      <c r="L1245" s="63" t="s">
        <v>14275</v>
      </c>
      <c r="N1245" s="31">
        <f t="shared" si="42"/>
        <v>123000000001242</v>
      </c>
      <c r="O124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141000000000006::bigint); </v>
      </c>
      <c r="R1245" s="33"/>
    </row>
    <row r="1246" spans="1:18">
      <c r="A1246" s="23" t="str">
        <f>IF(COUNTIF( $D$4:$D$4953, $D1246 ) = 1, "", "Duplicated")</f>
        <v/>
      </c>
      <c r="B1246" s="22" t="s">
        <v>31147</v>
      </c>
      <c r="C1246" s="107">
        <v>141000000000004</v>
      </c>
      <c r="D1246" s="108" t="str">
        <f>IF(EXACT($C1246, ""), B1246, CONCATENATE(VLOOKUP($C1246, 'REF - InstitutionType'!$B$4:$E$103, 3, FALSE), IF(EXACT(VLOOKUP($C1246, 'REF - InstitutionType'!$B$4:$E$103, 3, FALSE), ""), "", " "), $B1246, "", VLOOKUP($C1246, 'REF - InstitutionType'!$B$4:$E$103, 4, FALSE), IF(EXACT($E1246, ""), "", " [a.k.a : "&amp;$E1246&amp;"]")))</f>
        <v>PT. Surya Timur</v>
      </c>
      <c r="E1246" s="109"/>
      <c r="F1246" s="63" t="s">
        <v>18372</v>
      </c>
      <c r="G1246" s="154" t="str">
        <f>IF(EXACT($F1246, ""), "", VLOOKUP($F1246, 'RAW EDITED All Years'!$A$2:$G$2826, 5, FALSE))</f>
        <v>Mandor/Subcon</v>
      </c>
      <c r="H1246" s="154" t="str">
        <f>IF(EXACT($F1246, ""), "", VLOOKUP($F1246, 'RAW EDITED All Years'!$A$2:$G$2826, 6, FALSE))</f>
        <v>Fabrikator Tower</v>
      </c>
      <c r="I1246" s="154" t="str">
        <f>IF(EXACT($F1246, ""), "", VLOOKUP($F1246, 'RAW EDITED All Years'!$A$2:$G$2826, 7, FALSE))</f>
        <v>-</v>
      </c>
      <c r="J1246" s="110"/>
      <c r="K1246" s="110"/>
      <c r="L1246" s="63" t="s">
        <v>14275</v>
      </c>
      <c r="N1246" s="31">
        <f t="shared" si="42"/>
        <v>123000000001243</v>
      </c>
      <c r="O124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141000000000004::bigint); </v>
      </c>
      <c r="R1246" s="33"/>
    </row>
    <row r="1247" spans="1:18">
      <c r="A1247" s="23" t="str">
        <f>IF(COUNTIF( $D$4:$D$4953, $D1247 ) = 1, "", "Duplicated")</f>
        <v/>
      </c>
      <c r="B1247" s="22" t="s">
        <v>31148</v>
      </c>
      <c r="C1247" s="107">
        <v>141000000000004</v>
      </c>
      <c r="D1247" s="108" t="str">
        <f>IF(EXACT($C1247, ""), B1247, CONCATENATE(VLOOKUP($C1247, 'REF - InstitutionType'!$B$4:$E$103, 3, FALSE), IF(EXACT(VLOOKUP($C1247, 'REF - InstitutionType'!$B$4:$E$103, 3, FALSE), ""), "", " "), $B1247, "", VLOOKUP($C1247, 'REF - InstitutionType'!$B$4:$E$103, 4, FALSE), IF(EXACT($E1247, ""), "", " [a.k.a : "&amp;$E1247&amp;"]")))</f>
        <v>PT. Sutindo Surya Sejahtera</v>
      </c>
      <c r="E1247" s="109"/>
      <c r="F1247" s="63" t="s">
        <v>18373</v>
      </c>
      <c r="G1247" s="154" t="str">
        <f>IF(EXACT($F1247, ""), "", VLOOKUP($F1247, 'RAW EDITED All Years'!$A$2:$G$2826, 5, FALSE))</f>
        <v>Supplier Others</v>
      </c>
      <c r="H1247" s="154" t="str">
        <f>IF(EXACT($F1247, ""), "", VLOOKUP($F1247, 'RAW EDITED All Years'!$A$2:$G$2826, 6, FALSE))</f>
        <v>Steel</v>
      </c>
      <c r="I1247" s="154" t="str">
        <f>IF(EXACT($F1247, ""), "", VLOOKUP($F1247, 'RAW EDITED All Years'!$A$2:$G$2826, 7, FALSE))</f>
        <v>Supplier material plat, pipa (galvanised dan stainless)</v>
      </c>
      <c r="J1247" s="110"/>
      <c r="K1247" s="110"/>
      <c r="L1247" s="63" t="s">
        <v>14275</v>
      </c>
      <c r="N1247" s="31">
        <f t="shared" si="42"/>
        <v>123000000001244</v>
      </c>
      <c r="O124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141000000000004::bigint); </v>
      </c>
      <c r="R1247" s="33"/>
    </row>
    <row r="1248" spans="1:18">
      <c r="A1248" s="23" t="str">
        <f>IF(COUNTIF( $D$4:$D$4953, $D1248 ) = 1, "", "Duplicated")</f>
        <v/>
      </c>
      <c r="B1248" s="22" t="s">
        <v>31151</v>
      </c>
      <c r="C1248" s="107">
        <v>141000000000004</v>
      </c>
      <c r="D1248" s="108" t="str">
        <f>IF(EXACT($C1248, ""), B1248, CONCATENATE(VLOOKUP($C1248, 'REF - InstitutionType'!$B$4:$E$103, 3, FALSE), IF(EXACT(VLOOKUP($C1248, 'REF - InstitutionType'!$B$4:$E$103, 3, FALSE), ""), "", " "), $B1248, "", VLOOKUP($C1248, 'REF - InstitutionType'!$B$4:$E$103, 4, FALSE), IF(EXACT($E1248, ""), "", " [a.k.a : "&amp;$E1248&amp;"]")))</f>
        <v>PT. Swakarya Kencana Logistik [a.k.a : Skalog]</v>
      </c>
      <c r="E1248" s="109" t="s">
        <v>31150</v>
      </c>
      <c r="F1248" s="63" t="s">
        <v>13331</v>
      </c>
      <c r="G1248" s="154" t="str">
        <f>IF(EXACT($F1248, ""), "", VLOOKUP($F1248, 'RAW EDITED All Years'!$A$2:$G$2826, 5, FALSE))</f>
        <v>Transportation</v>
      </c>
      <c r="H1248" s="154" t="str">
        <f>IF(EXACT($F1248, ""), "", VLOOKUP($F1248, 'RAW EDITED All Years'!$A$2:$G$2826, 6, FALSE))</f>
        <v>Trucking</v>
      </c>
      <c r="I1248" s="154" t="str">
        <f>IF(EXACT($F1248, ""), "", VLOOKUP($F1248, 'RAW EDITED All Years'!$A$2:$G$2826, 7, FALSE))</f>
        <v>PT. Swakarya Kencana Logistik (Skalog) Pengiriman Container 20ft Jakarta Sanana Proyek Bakti</v>
      </c>
      <c r="J1248" s="110"/>
      <c r="K1248" s="110"/>
      <c r="L1248" s="63" t="s">
        <v>14275</v>
      </c>
      <c r="N1248" s="31">
        <f t="shared" si="42"/>
        <v>123000000001245</v>
      </c>
      <c r="O124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141000000000004::bigint); </v>
      </c>
      <c r="R1248" s="33"/>
    </row>
    <row r="1249" spans="1:18">
      <c r="A1249" s="23" t="str">
        <f>IF(COUNTIF( $D$4:$D$4953, $D1249 ) = 1, "", "Duplicated")</f>
        <v/>
      </c>
      <c r="B1249" s="22" t="s">
        <v>31152</v>
      </c>
      <c r="C1249" s="107">
        <v>141000000000004</v>
      </c>
      <c r="D1249" s="108" t="str">
        <f>IF(EXACT($C1249, ""), B1249, CONCATENATE(VLOOKUP($C1249, 'REF - InstitutionType'!$B$4:$E$103, 3, FALSE), IF(EXACT(VLOOKUP($C1249, 'REF - InstitutionType'!$B$4:$E$103, 3, FALSE), ""), "", " "), $B1249, "", VLOOKUP($C1249, 'REF - InstitutionType'!$B$4:$E$103, 4, FALSE), IF(EXACT($E1249, ""), "", " [a.k.a : "&amp;$E1249&amp;"]")))</f>
        <v>PT. Tangguh Muda Transport</v>
      </c>
      <c r="E1249" s="109"/>
      <c r="F1249" s="63" t="s">
        <v>6772</v>
      </c>
      <c r="G1249" s="154" t="str">
        <f>IF(EXACT($F1249, ""), "", VLOOKUP($F1249, 'RAW EDITED All Years'!$A$2:$G$2826, 5, FALSE))</f>
        <v>Transportation</v>
      </c>
      <c r="H1249" s="154" t="str">
        <f>IF(EXACT($F1249, ""), "", VLOOKUP($F1249, 'RAW EDITED All Years'!$A$2:$G$2826, 6, FALSE))</f>
        <v>Trucking</v>
      </c>
      <c r="I1249" s="154">
        <f>IF(EXACT($F1249, ""), "", VLOOKUP($F1249, 'RAW EDITED All Years'!$A$2:$G$2826, 7, FALSE))</f>
        <v>0</v>
      </c>
      <c r="J1249" s="110"/>
      <c r="K1249" s="110"/>
      <c r="L1249" s="63" t="s">
        <v>14275</v>
      </c>
      <c r="N1249" s="31">
        <f t="shared" si="42"/>
        <v>123000000001246</v>
      </c>
      <c r="O124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141000000000004::bigint); </v>
      </c>
      <c r="R1249" s="33"/>
    </row>
    <row r="1250" spans="1:18">
      <c r="A1250" s="23" t="str">
        <f>IF(COUNTIF( $D$4:$D$4953, $D1250 ) = 1, "", "Duplicated")</f>
        <v/>
      </c>
      <c r="B1250" s="22" t="s">
        <v>31153</v>
      </c>
      <c r="C1250" s="107">
        <v>141000000000004</v>
      </c>
      <c r="D1250" s="108" t="str">
        <f>IF(EXACT($C1250, ""), B1250, CONCATENATE(VLOOKUP($C1250, 'REF - InstitutionType'!$B$4:$E$103, 3, FALSE), IF(EXACT(VLOOKUP($C1250, 'REF - InstitutionType'!$B$4:$E$103, 3, FALSE), ""), "", " "), $B1250, "", VLOOKUP($C1250, 'REF - InstitutionType'!$B$4:$E$103, 4, FALSE), IF(EXACT($E1250, ""), "", " [a.k.a : "&amp;$E1250&amp;"]")))</f>
        <v>PT. Tata Sekar Mulia</v>
      </c>
      <c r="E1250" s="109"/>
      <c r="F1250" s="63" t="s">
        <v>6607</v>
      </c>
      <c r="G1250" s="154" t="str">
        <f>IF(EXACT($F1250, ""), "", VLOOKUP($F1250, 'RAW EDITED All Years'!$A$2:$G$2826, 5, FALSE))</f>
        <v>Mandor/Subcon</v>
      </c>
      <c r="H1250" s="154" t="str">
        <f>IF(EXACT($F1250, ""), "", VLOOKUP($F1250, 'RAW EDITED All Years'!$A$2:$G$2826, 6, FALSE))</f>
        <v>Mandor Civil</v>
      </c>
      <c r="I1250" s="154">
        <f>IF(EXACT($F1250, ""), "", VLOOKUP($F1250, 'RAW EDITED All Years'!$A$2:$G$2826, 7, FALSE))</f>
        <v>0</v>
      </c>
      <c r="J1250" s="110"/>
      <c r="K1250" s="110"/>
      <c r="L1250" s="63" t="s">
        <v>14275</v>
      </c>
      <c r="N1250" s="31">
        <f t="shared" si="42"/>
        <v>123000000001247</v>
      </c>
      <c r="O125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141000000000004::bigint); </v>
      </c>
      <c r="R1250" s="33"/>
    </row>
    <row r="1251" spans="1:18">
      <c r="A1251" s="23" t="str">
        <f>IF(COUNTIF( $D$4:$D$4953, $D1251 ) = 1, "", "Duplicated")</f>
        <v/>
      </c>
      <c r="B1251" s="22" t="s">
        <v>31154</v>
      </c>
      <c r="C1251" s="107">
        <v>141000000000004</v>
      </c>
      <c r="D1251" s="108" t="str">
        <f>IF(EXACT($C1251, ""), B1251, CONCATENATE(VLOOKUP($C1251, 'REF - InstitutionType'!$B$4:$E$103, 3, FALSE), IF(EXACT(VLOOKUP($C1251, 'REF - InstitutionType'!$B$4:$E$103, 3, FALSE), ""), "", " "), $B1251, "", VLOOKUP($C1251, 'REF - InstitutionType'!$B$4:$E$103, 4, FALSE), IF(EXACT($E1251, ""), "", " [a.k.a : "&amp;$E1251&amp;"]")))</f>
        <v>PT. Tegas Nusantara</v>
      </c>
      <c r="E1251" s="109"/>
      <c r="F1251" s="63" t="s">
        <v>9198</v>
      </c>
      <c r="G1251" s="154" t="str">
        <f>IF(EXACT($F1251, ""), "", VLOOKUP($F1251, 'RAW EDITED All Years'!$A$2:$G$2826, 5, FALSE))</f>
        <v>Supplier Material Civil</v>
      </c>
      <c r="H1251" s="154" t="str">
        <f>IF(EXACT($F1251, ""), "", VLOOKUP($F1251, 'RAW EDITED All Years'!$A$2:$G$2826, 6, FALSE))</f>
        <v>Bahan Bangunan</v>
      </c>
      <c r="I1251" s="154">
        <f>IF(EXACT($F1251, ""), "", VLOOKUP($F1251, 'RAW EDITED All Years'!$A$2:$G$2826, 7, FALSE))</f>
        <v>0</v>
      </c>
      <c r="J1251" s="110"/>
      <c r="K1251" s="110"/>
      <c r="L1251" s="63" t="s">
        <v>14275</v>
      </c>
      <c r="N1251" s="31">
        <f t="shared" si="42"/>
        <v>123000000001248</v>
      </c>
      <c r="O125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141000000000004::bigint); </v>
      </c>
      <c r="R1251" s="33"/>
    </row>
    <row r="1252" spans="1:18">
      <c r="A1252" s="23" t="str">
        <f>IF(COUNTIF( $D$4:$D$4953, $D1252 ) = 1, "", "Duplicated")</f>
        <v/>
      </c>
      <c r="B1252" s="22" t="s">
        <v>31155</v>
      </c>
      <c r="C1252" s="107">
        <v>141000000000004</v>
      </c>
      <c r="D1252" s="108" t="str">
        <f>IF(EXACT($C1252, ""), B1252, CONCATENATE(VLOOKUP($C1252, 'REF - InstitutionType'!$B$4:$E$103, 3, FALSE), IF(EXACT(VLOOKUP($C1252, 'REF - InstitutionType'!$B$4:$E$103, 3, FALSE), ""), "", " "), $B1252, "", VLOOKUP($C1252, 'REF - InstitutionType'!$B$4:$E$103, 4, FALSE), IF(EXACT($E1252, ""), "", " [a.k.a : "&amp;$E1252&amp;"]")))</f>
        <v>PT. Telemedia Mitra Erajaya</v>
      </c>
      <c r="E1252" s="109"/>
      <c r="F1252" s="63" t="s">
        <v>5797</v>
      </c>
      <c r="G1252" s="154" t="str">
        <f>IF(EXACT($F1252, ""), "", VLOOKUP($F1252, 'RAW EDITED All Years'!$A$2:$G$2826, 5, FALSE))</f>
        <v>Distributor</v>
      </c>
      <c r="H1252" s="154" t="str">
        <f>IF(EXACT($F1252, ""), "", VLOOKUP($F1252, 'RAW EDITED All Years'!$A$2:$G$2826, 6, FALSE))</f>
        <v>Tools</v>
      </c>
      <c r="I1252" s="154" t="str">
        <f>IF(EXACT($F1252, ""), "", VLOOKUP($F1252, 'RAW EDITED All Years'!$A$2:$G$2826, 7, FALSE))</f>
        <v>pak jonhar alamat yang terdapat pada TDP adalah alamat untuk perpajakan sedang artha gading alamat kantor baru yang terdaftar di anritsu. Sole Agent Anritsu surat terlampir</v>
      </c>
      <c r="J1252" s="110"/>
      <c r="K1252" s="110"/>
      <c r="L1252" s="63" t="s">
        <v>14275</v>
      </c>
      <c r="N1252" s="31">
        <f t="shared" si="42"/>
        <v>123000000001249</v>
      </c>
      <c r="O125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141000000000004::bigint); </v>
      </c>
      <c r="R1252" s="33"/>
    </row>
    <row r="1253" spans="1:18">
      <c r="A1253" s="23" t="str">
        <f>IF(COUNTIF( $D$4:$D$4953, $D1253 ) = 1, "", "Duplicated")</f>
        <v/>
      </c>
      <c r="B1253" s="22" t="s">
        <v>31156</v>
      </c>
      <c r="C1253" s="107">
        <v>141000000000004</v>
      </c>
      <c r="D1253" s="108" t="str">
        <f>IF(EXACT($C1253, ""), B1253, CONCATENATE(VLOOKUP($C1253, 'REF - InstitutionType'!$B$4:$E$103, 3, FALSE), IF(EXACT(VLOOKUP($C1253, 'REF - InstitutionType'!$B$4:$E$103, 3, FALSE), ""), "", " "), $B1253, "", VLOOKUP($C1253, 'REF - InstitutionType'!$B$4:$E$103, 4, FALSE), IF(EXACT($E1253, ""), "", " [a.k.a : "&amp;$E1253&amp;"]")))</f>
        <v>PT. Telindo Semesta Abadi</v>
      </c>
      <c r="E1253" s="109"/>
      <c r="F1253" s="63" t="s">
        <v>8439</v>
      </c>
      <c r="G1253" s="154" t="str">
        <f>IF(EXACT($F1253, ""), "", VLOOKUP($F1253, 'RAW EDITED All Years'!$A$2:$G$2826, 5, FALSE))</f>
        <v>Supplier Material ME</v>
      </c>
      <c r="H1253" s="154" t="str">
        <f>IF(EXACT($F1253, ""), "", VLOOKUP($F1253, 'RAW EDITED All Years'!$A$2:$G$2826, 6, FALSE))</f>
        <v>Alat elektrical</v>
      </c>
      <c r="I1253" s="154" t="str">
        <f>IF(EXACT($F1253, ""), "", VLOOKUP($F1253, 'RAW EDITED All Years'!$A$2:$G$2826, 7, FALSE))</f>
        <v>-</v>
      </c>
      <c r="J1253" s="110"/>
      <c r="K1253" s="110"/>
      <c r="L1253" s="63" t="s">
        <v>14275</v>
      </c>
      <c r="N1253" s="31">
        <f t="shared" si="42"/>
        <v>123000000001250</v>
      </c>
      <c r="O125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141000000000004::bigint); </v>
      </c>
      <c r="R1253" s="33"/>
    </row>
    <row r="1254" spans="1:18">
      <c r="A1254" s="23" t="str">
        <f>IF(COUNTIF( $D$4:$D$4953, $D1254 ) = 1, "", "Duplicated")</f>
        <v/>
      </c>
      <c r="B1254" s="22" t="s">
        <v>31157</v>
      </c>
      <c r="C1254" s="107">
        <v>141000000000004</v>
      </c>
      <c r="D1254" s="108" t="str">
        <f>IF(EXACT($C1254, ""), B1254, CONCATENATE(VLOOKUP($C1254, 'REF - InstitutionType'!$B$4:$E$103, 3, FALSE), IF(EXACT(VLOOKUP($C1254, 'REF - InstitutionType'!$B$4:$E$103, 3, FALSE), ""), "", " "), $B1254, "", VLOOKUP($C1254, 'REF - InstitutionType'!$B$4:$E$103, 4, FALSE), IF(EXACT($E1254, ""), "", " [a.k.a : "&amp;$E1254&amp;"]")))</f>
        <v>PT. Tembong Son Digdaya</v>
      </c>
      <c r="E1254" s="109"/>
      <c r="F1254" s="63" t="s">
        <v>8639</v>
      </c>
      <c r="G1254" s="154" t="str">
        <f>IF(EXACT($F1254, ""), "", VLOOKUP($F1254, 'RAW EDITED All Years'!$A$2:$G$2826, 5, FALSE))</f>
        <v>Supplier Material RF</v>
      </c>
      <c r="H1254" s="154" t="str">
        <f>IF(EXACT($F1254, ""), "", VLOOKUP($F1254, 'RAW EDITED All Years'!$A$2:$G$2826, 6, FALSE))</f>
        <v>Alat elektrical</v>
      </c>
      <c r="I1254" s="154">
        <f>IF(EXACT($F1254, ""), "", VLOOKUP($F1254, 'RAW EDITED All Years'!$A$2:$G$2826, 7, FALSE))</f>
        <v>0</v>
      </c>
      <c r="J1254" s="110"/>
      <c r="K1254" s="110"/>
      <c r="L1254" s="63" t="s">
        <v>14275</v>
      </c>
      <c r="N1254" s="31">
        <f t="shared" si="42"/>
        <v>123000000001251</v>
      </c>
      <c r="O125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141000000000004::bigint); </v>
      </c>
      <c r="R1254" s="33"/>
    </row>
    <row r="1255" spans="1:18">
      <c r="A1255" s="23" t="str">
        <f>IF(COUNTIF( $D$4:$D$4953, $D1255 ) = 1, "", "Duplicated")</f>
        <v/>
      </c>
      <c r="B1255" s="22" t="s">
        <v>31158</v>
      </c>
      <c r="C1255" s="107">
        <v>141000000000004</v>
      </c>
      <c r="D1255" s="108" t="str">
        <f>IF(EXACT($C1255, ""), B1255, CONCATENATE(VLOOKUP($C1255, 'REF - InstitutionType'!$B$4:$E$103, 3, FALSE), IF(EXACT(VLOOKUP($C1255, 'REF - InstitutionType'!$B$4:$E$103, 3, FALSE), ""), "", " "), $B1255, "", VLOOKUP($C1255, 'REF - InstitutionType'!$B$4:$E$103, 4, FALSE), IF(EXACT($E1255, ""), "", " [a.k.a : "&amp;$E1255&amp;"]")))</f>
        <v>PT. Terra Nova Informatika</v>
      </c>
      <c r="E1255" s="109"/>
      <c r="F1255" s="63" t="s">
        <v>8644</v>
      </c>
      <c r="G1255" s="154" t="str">
        <f>IF(EXACT($F1255, ""), "", VLOOKUP($F1255, 'RAW EDITED All Years'!$A$2:$G$2826, 5, FALSE))</f>
        <v>Supplier Others</v>
      </c>
      <c r="H1255" s="154" t="str">
        <f>IF(EXACT($F1255, ""), "", VLOOKUP($F1255, 'RAW EDITED All Years'!$A$2:$G$2826, 6, FALSE))</f>
        <v>Komputer &amp; Server</v>
      </c>
      <c r="I1255" s="154">
        <f>IF(EXACT($F1255, ""), "", VLOOKUP($F1255, 'RAW EDITED All Years'!$A$2:$G$2826, 7, FALSE))</f>
        <v>0</v>
      </c>
      <c r="J1255" s="110"/>
      <c r="K1255" s="110"/>
      <c r="L1255" s="63" t="s">
        <v>14275</v>
      </c>
      <c r="N1255" s="31">
        <f t="shared" si="42"/>
        <v>123000000001252</v>
      </c>
      <c r="O125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141000000000004::bigint); </v>
      </c>
      <c r="R1255" s="33"/>
    </row>
    <row r="1256" spans="1:18">
      <c r="A1256" s="23" t="str">
        <f>IF(COUNTIF( $D$4:$D$4953, $D1256 ) = 1, "", "Duplicated")</f>
        <v/>
      </c>
      <c r="B1256" s="22" t="s">
        <v>31159</v>
      </c>
      <c r="C1256" s="107">
        <v>141000000000004</v>
      </c>
      <c r="D1256" s="108" t="str">
        <f>IF(EXACT($C1256, ""), B1256, CONCATENATE(VLOOKUP($C1256, 'REF - InstitutionType'!$B$4:$E$103, 3, FALSE), IF(EXACT(VLOOKUP($C1256, 'REF - InstitutionType'!$B$4:$E$103, 3, FALSE), ""), "", " "), $B1256, "", VLOOKUP($C1256, 'REF - InstitutionType'!$B$4:$E$103, 4, FALSE), IF(EXACT($E1256, ""), "", " [a.k.a : "&amp;$E1256&amp;"]")))</f>
        <v>PT. Tiga Jala Lestari</v>
      </c>
      <c r="E1256" s="109"/>
      <c r="F1256" s="63" t="s">
        <v>9223</v>
      </c>
      <c r="G1256" s="154" t="str">
        <f>IF(EXACT($F1256, ""), "", VLOOKUP($F1256, 'RAW EDITED All Years'!$A$2:$G$2826, 5, FALSE))</f>
        <v>Mandor/Subcon</v>
      </c>
      <c r="H1256" s="154" t="str">
        <f>IF(EXACT($F1256, ""), "", VLOOKUP($F1256, 'RAW EDITED All Years'!$A$2:$G$2826, 6, FALSE))</f>
        <v>Erector</v>
      </c>
      <c r="I1256" s="154">
        <f>IF(EXACT($F1256, ""), "", VLOOKUP($F1256, 'RAW EDITED All Years'!$A$2:$G$2826, 7, FALSE))</f>
        <v>0</v>
      </c>
      <c r="J1256" s="110"/>
      <c r="K1256" s="110"/>
      <c r="L1256" s="63" t="s">
        <v>14275</v>
      </c>
      <c r="N1256" s="31">
        <f t="shared" si="42"/>
        <v>123000000001253</v>
      </c>
      <c r="O125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141000000000004::bigint); </v>
      </c>
      <c r="R1256" s="33"/>
    </row>
    <row r="1257" spans="1:18">
      <c r="A1257" s="23" t="str">
        <f>IF(COUNTIF( $D$4:$D$4953, $D1257 ) = 1, "", "Duplicated")</f>
        <v/>
      </c>
      <c r="B1257" s="22" t="s">
        <v>31160</v>
      </c>
      <c r="C1257" s="107">
        <v>141000000000004</v>
      </c>
      <c r="D1257" s="108" t="str">
        <f>IF(EXACT($C1257, ""), B1257, CONCATENATE(VLOOKUP($C1257, 'REF - InstitutionType'!$B$4:$E$103, 3, FALSE), IF(EXACT(VLOOKUP($C1257, 'REF - InstitutionType'!$B$4:$E$103, 3, FALSE), ""), "", " "), $B1257, "", VLOOKUP($C1257, 'REF - InstitutionType'!$B$4:$E$103, 4, FALSE), IF(EXACT($E1257, ""), "", " [a.k.a : "&amp;$E1257&amp;"]")))</f>
        <v>PT. Tirta Karya Anugerah</v>
      </c>
      <c r="E1257" s="109"/>
      <c r="F1257" s="63" t="s">
        <v>5307</v>
      </c>
      <c r="G1257" s="154" t="str">
        <f>IF(EXACT($F1257, ""), "", VLOOKUP($F1257, 'RAW EDITED All Years'!$A$2:$G$2826, 5, FALSE))</f>
        <v>Mandor/Subcon</v>
      </c>
      <c r="H1257" s="154" t="str">
        <f>IF(EXACT($F1257, ""), "", VLOOKUP($F1257, 'RAW EDITED All Years'!$A$2:$G$2826, 6, FALSE))</f>
        <v>Transmisi</v>
      </c>
      <c r="I1257" s="154">
        <f>IF(EXACT($F1257, ""), "", VLOOKUP($F1257, 'RAW EDITED All Years'!$A$2:$G$2826, 7, FALSE))</f>
        <v>0</v>
      </c>
      <c r="J1257" s="110"/>
      <c r="K1257" s="110"/>
      <c r="L1257" s="63" t="s">
        <v>14275</v>
      </c>
      <c r="N1257" s="31">
        <f t="shared" si="42"/>
        <v>123000000001254</v>
      </c>
      <c r="O125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141000000000004::bigint); </v>
      </c>
      <c r="R1257" s="33"/>
    </row>
    <row r="1258" spans="1:18">
      <c r="A1258" s="23" t="str">
        <f>IF(COUNTIF( $D$4:$D$4953, $D1258 ) = 1, "", "Duplicated")</f>
        <v/>
      </c>
      <c r="B1258" s="22" t="s">
        <v>31161</v>
      </c>
      <c r="C1258" s="107">
        <v>141000000000004</v>
      </c>
      <c r="D1258" s="108" t="str">
        <f>IF(EXACT($C1258, ""), B1258, CONCATENATE(VLOOKUP($C1258, 'REF - InstitutionType'!$B$4:$E$103, 3, FALSE), IF(EXACT(VLOOKUP($C1258, 'REF - InstitutionType'!$B$4:$E$103, 3, FALSE), ""), "", " "), $B1258, "", VLOOKUP($C1258, 'REF - InstitutionType'!$B$4:$E$103, 4, FALSE), IF(EXACT($E1258, ""), "", " [a.k.a : "&amp;$E1258&amp;"]")))</f>
        <v>PT. Trafoindo Prima Perkasa</v>
      </c>
      <c r="E1258" s="109"/>
      <c r="F1258" s="63" t="s">
        <v>9547</v>
      </c>
      <c r="G1258" s="154" t="str">
        <f>IF(EXACT($F1258, ""), "", VLOOKUP($F1258, 'RAW EDITED All Years'!$A$2:$G$2826, 5, FALSE))</f>
        <v>Supplier</v>
      </c>
      <c r="H1258" s="154" t="str">
        <f>IF(EXACT($F1258, ""), "", VLOOKUP($F1258, 'RAW EDITED All Years'!$A$2:$G$2826, 6, FALSE))</f>
        <v>Alat elektrical</v>
      </c>
      <c r="I1258" s="154" t="str">
        <f>IF(EXACT($F1258, ""), "", VLOOKUP($F1258, 'RAW EDITED All Years'!$A$2:$G$2826, 7, FALSE))</f>
        <v>Supplier ELEKTRIKAL - TRAFO</v>
      </c>
      <c r="J1258" s="110"/>
      <c r="K1258" s="110"/>
      <c r="L1258" s="63" t="s">
        <v>14275</v>
      </c>
      <c r="N1258" s="31">
        <f t="shared" si="42"/>
        <v>123000000001255</v>
      </c>
      <c r="O125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141000000000004::bigint); </v>
      </c>
      <c r="R1258" s="33"/>
    </row>
    <row r="1259" spans="1:18">
      <c r="A1259" s="23" t="str">
        <f>IF(COUNTIF( $D$4:$D$4953, $D1259 ) = 1, "", "Duplicated")</f>
        <v/>
      </c>
      <c r="B1259" s="22" t="s">
        <v>31162</v>
      </c>
      <c r="C1259" s="107">
        <v>141000000000004</v>
      </c>
      <c r="D1259" s="108" t="str">
        <f>IF(EXACT($C1259, ""), B1259, CONCATENATE(VLOOKUP($C1259, 'REF - InstitutionType'!$B$4:$E$103, 3, FALSE), IF(EXACT(VLOOKUP($C1259, 'REF - InstitutionType'!$B$4:$E$103, 3, FALSE), ""), "", " "), $B1259, "", VLOOKUP($C1259, 'REF - InstitutionType'!$B$4:$E$103, 4, FALSE), IF(EXACT($E1259, ""), "", " [a.k.a : "&amp;$E1259&amp;"]")))</f>
        <v>PT. Triguna Garda Sejahtera</v>
      </c>
      <c r="E1259" s="109"/>
      <c r="F1259" s="63" t="s">
        <v>18374</v>
      </c>
      <c r="G1259" s="154" t="str">
        <f>IF(EXACT($F1259, ""), "", VLOOKUP($F1259, 'RAW EDITED All Years'!$A$2:$G$2826, 5, FALSE))</f>
        <v>Supplier Material ME</v>
      </c>
      <c r="H1259" s="154" t="str">
        <f>IF(EXACT($F1259, ""), "", VLOOKUP($F1259, 'RAW EDITED All Years'!$A$2:$G$2826, 6, FALSE))</f>
        <v>Alat elektrical</v>
      </c>
      <c r="I1259" s="154" t="str">
        <f>IF(EXACT($F1259, ""), "", VLOOKUP($F1259, 'RAW EDITED All Years'!$A$2:$G$2826, 7, FALSE))</f>
        <v>Supplier Receptacle Legrand</v>
      </c>
      <c r="J1259" s="110"/>
      <c r="K1259" s="110"/>
      <c r="L1259" s="63" t="s">
        <v>14275</v>
      </c>
      <c r="N1259" s="31">
        <f t="shared" si="42"/>
        <v>123000000001256</v>
      </c>
      <c r="O125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141000000000004::bigint); </v>
      </c>
      <c r="R1259" s="33"/>
    </row>
    <row r="1260" spans="1:18">
      <c r="A1260" s="23" t="str">
        <f>IF(COUNTIF( $D$4:$D$4953, $D1260 ) = 1, "", "Duplicated")</f>
        <v/>
      </c>
      <c r="B1260" s="22" t="s">
        <v>31163</v>
      </c>
      <c r="C1260" s="107">
        <v>141000000000004</v>
      </c>
      <c r="D1260" s="108" t="str">
        <f>IF(EXACT($C1260, ""), B1260, CONCATENATE(VLOOKUP($C1260, 'REF - InstitutionType'!$B$4:$E$103, 3, FALSE), IF(EXACT(VLOOKUP($C1260, 'REF - InstitutionType'!$B$4:$E$103, 3, FALSE), ""), "", " "), $B1260, "", VLOOKUP($C1260, 'REF - InstitutionType'!$B$4:$E$103, 4, FALSE), IF(EXACT($E1260, ""), "", " [a.k.a : "&amp;$E1260&amp;"]")))</f>
        <v>PT. Trimitra Konsultan Manajemen</v>
      </c>
      <c r="E1260" s="109"/>
      <c r="F1260" s="63" t="s">
        <v>5742</v>
      </c>
      <c r="G1260" s="154" t="str">
        <f>IF(EXACT($F1260, ""), "", VLOOKUP($F1260, 'RAW EDITED All Years'!$A$2:$G$2826, 5, FALSE))</f>
        <v>Supplier</v>
      </c>
      <c r="H1260" s="154" t="str">
        <f>IF(EXACT($F1260, ""), "", VLOOKUP($F1260, 'RAW EDITED All Years'!$A$2:$G$2826, 6, FALSE))</f>
        <v>Overhead</v>
      </c>
      <c r="I1260" s="154" t="str">
        <f>IF(EXACT($F1260, ""), "", VLOOKUP($F1260, 'RAW EDITED All Years'!$A$2:$G$2826, 7, FALSE))</f>
        <v>Konsultan (provider training) Effective Key AccountManagement , detail terlampir. NPWP 024648636411000</v>
      </c>
      <c r="J1260" s="110"/>
      <c r="K1260" s="110"/>
      <c r="L1260" s="63" t="s">
        <v>14275</v>
      </c>
      <c r="N1260" s="31">
        <f t="shared" si="42"/>
        <v>123000000001257</v>
      </c>
      <c r="O126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141000000000004::bigint); </v>
      </c>
      <c r="R1260" s="33"/>
    </row>
    <row r="1261" spans="1:18">
      <c r="A1261" s="23" t="str">
        <f>IF(COUNTIF( $D$4:$D$4953, $D1261 ) = 1, "", "Duplicated")</f>
        <v/>
      </c>
      <c r="B1261" s="22" t="s">
        <v>31164</v>
      </c>
      <c r="C1261" s="107">
        <v>141000000000004</v>
      </c>
      <c r="D1261" s="108" t="str">
        <f>IF(EXACT($C1261, ""), B1261, CONCATENATE(VLOOKUP($C1261, 'REF - InstitutionType'!$B$4:$E$103, 3, FALSE), IF(EXACT(VLOOKUP($C1261, 'REF - InstitutionType'!$B$4:$E$103, 3, FALSE), ""), "", " "), $B1261, "", VLOOKUP($C1261, 'REF - InstitutionType'!$B$4:$E$103, 4, FALSE), IF(EXACT($E1261, ""), "", " [a.k.a : "&amp;$E1261&amp;"]")))</f>
        <v>PT. Trimitz Sinergy Mandala</v>
      </c>
      <c r="E1261" s="109"/>
      <c r="F1261" s="63" t="s">
        <v>18375</v>
      </c>
      <c r="G1261" s="154" t="str">
        <f>IF(EXACT($F1261, ""), "", VLOOKUP($F1261, 'RAW EDITED All Years'!$A$2:$G$2826, 5, FALSE))</f>
        <v>Supplier Others</v>
      </c>
      <c r="H1261" s="154" t="str">
        <f>IF(EXACT($F1261, ""), "", VLOOKUP($F1261, 'RAW EDITED All Years'!$A$2:$G$2826, 6, FALSE))</f>
        <v>Beton Kontruksi</v>
      </c>
      <c r="I1261" s="154" t="str">
        <f>IF(EXACT($F1261, ""), "", VLOOKUP($F1261, 'RAW EDITED All Years'!$A$2:$G$2826, 7, FALSE))</f>
        <v>Beton Readymix K300 di Garut untuk pengecoran di rumah Trafo PGE Kamojang</v>
      </c>
      <c r="J1261" s="110"/>
      <c r="K1261" s="110"/>
      <c r="L1261" s="63" t="s">
        <v>14275</v>
      </c>
      <c r="N1261" s="31">
        <f t="shared" si="42"/>
        <v>123000000001258</v>
      </c>
      <c r="O126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141000000000004::bigint); </v>
      </c>
      <c r="R1261" s="33"/>
    </row>
    <row r="1262" spans="1:18">
      <c r="A1262" s="23" t="str">
        <f>IF(COUNTIF( $D$4:$D$4953, $D1262 ) = 1, "", "Duplicated")</f>
        <v/>
      </c>
      <c r="B1262" s="22" t="s">
        <v>31165</v>
      </c>
      <c r="C1262" s="107">
        <v>141000000000004</v>
      </c>
      <c r="D1262" s="108" t="str">
        <f>IF(EXACT($C1262, ""), B1262, CONCATENATE(VLOOKUP($C1262, 'REF - InstitutionType'!$B$4:$E$103, 3, FALSE), IF(EXACT(VLOOKUP($C1262, 'REF - InstitutionType'!$B$4:$E$103, 3, FALSE), ""), "", " "), $B1262, "", VLOOKUP($C1262, 'REF - InstitutionType'!$B$4:$E$103, 4, FALSE), IF(EXACT($E1262, ""), "", " [a.k.a : "&amp;$E1262&amp;"]")))</f>
        <v>PT. Trio Mitra Asri</v>
      </c>
      <c r="E1262" s="109"/>
      <c r="F1262" s="63" t="s">
        <v>18376</v>
      </c>
      <c r="G1262" s="154" t="str">
        <f>IF(EXACT($F1262, ""), "", VLOOKUP($F1262, 'RAW EDITED All Years'!$A$2:$G$2826, 5, FALSE))</f>
        <v>Supplier Others</v>
      </c>
      <c r="H1262" s="154" t="str">
        <f>IF(EXACT($F1262, ""), "", VLOOKUP($F1262, 'RAW EDITED All Years'!$A$2:$G$2826, 6, FALSE))</f>
        <v>air galon</v>
      </c>
      <c r="I1262" s="154" t="str">
        <f>IF(EXACT($F1262, ""), "", VLOOKUP($F1262, 'RAW EDITED All Years'!$A$2:$G$2826, 7, FALSE))</f>
        <v>Supplier air mineral Eazy Galon Mampang</v>
      </c>
      <c r="J1262" s="110"/>
      <c r="K1262" s="110"/>
      <c r="L1262" s="63" t="s">
        <v>14275</v>
      </c>
      <c r="N1262" s="31">
        <f t="shared" si="42"/>
        <v>123000000001259</v>
      </c>
      <c r="O126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141000000000004::bigint); </v>
      </c>
      <c r="R1262" s="33"/>
    </row>
    <row r="1263" spans="1:18">
      <c r="A1263" s="23" t="str">
        <f>IF(COUNTIF( $D$4:$D$4953, $D1263 ) = 1, "", "Duplicated")</f>
        <v/>
      </c>
      <c r="B1263" s="22" t="s">
        <v>31166</v>
      </c>
      <c r="C1263" s="107">
        <v>141000000000004</v>
      </c>
      <c r="D1263" s="108" t="str">
        <f>IF(EXACT($C1263, ""), B1263, CONCATENATE(VLOOKUP($C1263, 'REF - InstitutionType'!$B$4:$E$103, 3, FALSE), IF(EXACT(VLOOKUP($C1263, 'REF - InstitutionType'!$B$4:$E$103, 3, FALSE), ""), "", " "), $B1263, "", VLOOKUP($C1263, 'REF - InstitutionType'!$B$4:$E$103, 4, FALSE), IF(EXACT($E1263, ""), "", " [a.k.a : "&amp;$E1263&amp;"]")))</f>
        <v>PT. Triputra Andalan</v>
      </c>
      <c r="E1263" s="109"/>
      <c r="F1263" s="63" t="s">
        <v>8455</v>
      </c>
      <c r="G1263" s="154" t="str">
        <f>IF(EXACT($F1263, ""), "", VLOOKUP($F1263, 'RAW EDITED All Years'!$A$2:$G$2826, 5, FALSE))</f>
        <v>Supplier Material ME</v>
      </c>
      <c r="H1263" s="154" t="str">
        <f>IF(EXACT($F1263, ""), "", VLOOKUP($F1263, 'RAW EDITED All Years'!$A$2:$G$2826, 6, FALSE))</f>
        <v>Alat elektrical</v>
      </c>
      <c r="I1263" s="154" t="str">
        <f>IF(EXACT($F1263, ""), "", VLOOKUP($F1263, 'RAW EDITED All Years'!$A$2:$G$2826, 7, FALSE))</f>
        <v>-</v>
      </c>
      <c r="J1263" s="110"/>
      <c r="K1263" s="110"/>
      <c r="L1263" s="63" t="s">
        <v>14275</v>
      </c>
      <c r="N1263" s="31">
        <f t="shared" si="42"/>
        <v>123000000001260</v>
      </c>
      <c r="O126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141000000000004::bigint); </v>
      </c>
      <c r="R1263" s="33"/>
    </row>
    <row r="1264" spans="1:18">
      <c r="A1264" s="23" t="str">
        <f>IF(COUNTIF( $D$4:$D$4953, $D1264 ) = 1, "", "Duplicated")</f>
        <v/>
      </c>
      <c r="B1264" s="22" t="s">
        <v>31167</v>
      </c>
      <c r="C1264" s="107">
        <v>141000000000004</v>
      </c>
      <c r="D1264" s="108" t="str">
        <f>IF(EXACT($C1264, ""), B1264, CONCATENATE(VLOOKUP($C1264, 'REF - InstitutionType'!$B$4:$E$103, 3, FALSE), IF(EXACT(VLOOKUP($C1264, 'REF - InstitutionType'!$B$4:$E$103, 3, FALSE), ""), "", " "), $B1264, "", VLOOKUP($C1264, 'REF - InstitutionType'!$B$4:$E$103, 4, FALSE), IF(EXACT($E1264, ""), "", " [a.k.a : "&amp;$E1264&amp;"]")))</f>
        <v>PT. Tunasindo Karya Perkasa</v>
      </c>
      <c r="E1264" s="109"/>
      <c r="F1264" s="63" t="s">
        <v>6245</v>
      </c>
      <c r="G1264" s="154" t="str">
        <f>IF(EXACT($F1264, ""), "", VLOOKUP($F1264, 'RAW EDITED All Years'!$A$2:$G$2826, 5, FALSE))</f>
        <v>Advertising</v>
      </c>
      <c r="H1264" s="154" t="str">
        <f>IF(EXACT($F1264, ""), "", VLOOKUP($F1264, 'RAW EDITED All Years'!$A$2:$G$2826, 6, FALSE))</f>
        <v>Overhead</v>
      </c>
      <c r="I1264" s="154" t="str">
        <f>IF(EXACT($F1264, ""), "", VLOOKUP($F1264, 'RAW EDITED All Years'!$A$2:$G$2826, 7, FALSE))</f>
        <v>Pemasangan iklan kemitraan ulang tahun PLN Batam ke 13</v>
      </c>
      <c r="J1264" s="110"/>
      <c r="K1264" s="110"/>
      <c r="L1264" s="63" t="s">
        <v>14275</v>
      </c>
      <c r="N1264" s="31">
        <f t="shared" si="42"/>
        <v>123000000001261</v>
      </c>
      <c r="O126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141000000000004::bigint); </v>
      </c>
      <c r="R1264" s="33"/>
    </row>
    <row r="1265" spans="1:18">
      <c r="A1265" s="23" t="str">
        <f>IF(COUNTIF( $D$4:$D$4953, $D1265 ) = 1, "", "Duplicated")</f>
        <v/>
      </c>
      <c r="B1265" s="22" t="s">
        <v>31176</v>
      </c>
      <c r="C1265" s="107">
        <v>141000000000004</v>
      </c>
      <c r="D1265" s="108" t="str">
        <f>IF(EXACT($C1265, ""), B1265, CONCATENATE(VLOOKUP($C1265, 'REF - InstitutionType'!$B$4:$E$103, 3, FALSE), IF(EXACT(VLOOKUP($C1265, 'REF - InstitutionType'!$B$4:$E$103, 3, FALSE), ""), "", " "), $B1265, "", VLOOKUP($C1265, 'REF - InstitutionType'!$B$4:$E$103, 4, FALSE), IF(EXACT($E1265, ""), "", " [a.k.a : "&amp;$E1265&amp;"]")))</f>
        <v>PT. Unelec Indonesia [a.k.a : Unindo]</v>
      </c>
      <c r="E1265" s="109" t="s">
        <v>31175</v>
      </c>
      <c r="F1265" s="63" t="s">
        <v>7209</v>
      </c>
      <c r="G1265" s="154" t="str">
        <f>IF(EXACT($F1265, ""), "", VLOOKUP($F1265, 'RAW EDITED All Years'!$A$2:$G$2826, 5, FALSE))</f>
        <v>Manufactur</v>
      </c>
      <c r="H1265" s="154" t="str">
        <f>IF(EXACT($F1265, ""), "", VLOOKUP($F1265, 'RAW EDITED All Years'!$A$2:$G$2826, 6, FALSE))</f>
        <v>Alat elektrical</v>
      </c>
      <c r="I1265" s="154">
        <f>IF(EXACT($F1265, ""), "", VLOOKUP($F1265, 'RAW EDITED All Years'!$A$2:$G$2826, 7, FALSE))</f>
        <v>0</v>
      </c>
      <c r="J1265" s="110"/>
      <c r="K1265" s="110"/>
      <c r="L1265" s="63" t="s">
        <v>14275</v>
      </c>
      <c r="N1265" s="31">
        <f t="shared" si="42"/>
        <v>123000000001262</v>
      </c>
      <c r="O126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141000000000004::bigint); </v>
      </c>
      <c r="R1265" s="33"/>
    </row>
    <row r="1266" spans="1:18">
      <c r="A1266" s="23" t="str">
        <f>IF(COUNTIF( $D$4:$D$4953, $D1266 ) = 1, "", "Duplicated")</f>
        <v/>
      </c>
      <c r="B1266" s="22" t="s">
        <v>31169</v>
      </c>
      <c r="C1266" s="107">
        <v>141000000000004</v>
      </c>
      <c r="D1266" s="108" t="str">
        <f>IF(EXACT($C1266, ""), B1266, CONCATENATE(VLOOKUP($C1266, 'REF - InstitutionType'!$B$4:$E$103, 3, FALSE), IF(EXACT(VLOOKUP($C1266, 'REF - InstitutionType'!$B$4:$E$103, 3, FALSE), ""), "", " "), $B1266, "", VLOOKUP($C1266, 'REF - InstitutionType'!$B$4:$E$103, 4, FALSE), IF(EXACT($E1266, ""), "", " [a.k.a : "&amp;$E1266&amp;"]")))</f>
        <v>PT. Unggul Sejati Indonesia</v>
      </c>
      <c r="E1266" s="109"/>
      <c r="F1266" s="63" t="s">
        <v>18377</v>
      </c>
      <c r="G1266" s="154" t="str">
        <f>IF(EXACT($F1266, ""), "", VLOOKUP($F1266, 'RAW EDITED All Years'!$A$2:$G$2826, 5, FALSE))</f>
        <v>Supplier Others</v>
      </c>
      <c r="H1266" s="154" t="str">
        <f>IF(EXACT($F1266, ""), "", VLOOKUP($F1266, 'RAW EDITED All Years'!$A$2:$G$2826, 6, FALSE))</f>
        <v>Beton Kontruksi</v>
      </c>
      <c r="I1266" s="154" t="str">
        <f>IF(EXACT($F1266, ""), "", VLOOKUP($F1266, 'RAW EDITED All Years'!$A$2:$G$2826, 7, FALSE))</f>
        <v>Ready Mix di garut</v>
      </c>
      <c r="J1266" s="110"/>
      <c r="K1266" s="110"/>
      <c r="L1266" s="63" t="s">
        <v>14275</v>
      </c>
      <c r="N1266" s="31">
        <f t="shared" ref="N1266:N1276" si="44" xml:space="preserve"> N1265 + IF(EXACT(O1266, ""), 0, 1)</f>
        <v>123000000001263</v>
      </c>
      <c r="O1266" s="32" t="str">
        <f t="shared" ref="O1266:O1276" si="45">CONCATENATE("PERFORM ""SchData-OLTP-Master"".""Func_TblInstitution_SET""(varSystemLoginSession::bigint, null::bigint, null::varchar, null::timestamptz, null::timestamptz, null::varchar, varInstitutionBranchID::bigint, varBaseCurrencyID::bigint, '", B1266, "'::varchar, ", IF(EXACT(C1266, ""), "null", C1266),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141000000000004::bigint); </v>
      </c>
      <c r="R1266" s="33"/>
    </row>
    <row r="1267" spans="1:18">
      <c r="A1267" s="23" t="str">
        <f>IF(COUNTIF( $D$4:$D$4953, $D1267 ) = 1, "", "Duplicated")</f>
        <v/>
      </c>
      <c r="B1267" s="22" t="s">
        <v>31170</v>
      </c>
      <c r="C1267" s="107">
        <v>141000000000004</v>
      </c>
      <c r="D1267" s="108" t="str">
        <f>IF(EXACT($C1267, ""), B1267, CONCATENATE(VLOOKUP($C1267, 'REF - InstitutionType'!$B$4:$E$103, 3, FALSE), IF(EXACT(VLOOKUP($C1267, 'REF - InstitutionType'!$B$4:$E$103, 3, FALSE), ""), "", " "), $B1267, "", VLOOKUP($C1267, 'REF - InstitutionType'!$B$4:$E$103, 4, FALSE), IF(EXACT($E1267, ""), "", " [a.k.a : "&amp;$E1267&amp;"]")))</f>
        <v>PT. Usaha Saparakanca</v>
      </c>
      <c r="E1267" s="109"/>
      <c r="F1267" s="63" t="s">
        <v>18378</v>
      </c>
      <c r="G1267" s="154" t="str">
        <f>IF(EXACT($F1267, ""), "", VLOOKUP($F1267, 'RAW EDITED All Years'!$A$2:$G$2826, 5, FALSE))</f>
        <v>Supplier Others</v>
      </c>
      <c r="H1267" s="154" t="str">
        <f>IF(EXACT($F1267, ""), "", VLOOKUP($F1267, 'RAW EDITED All Years'!$A$2:$G$2826, 6, FALSE))</f>
        <v>Bahan Bakar Minyak</v>
      </c>
      <c r="I1267" s="154" t="str">
        <f>IF(EXACT($F1267, ""), "", VLOOKUP($F1267, 'RAW EDITED All Years'!$A$2:$G$2826, 7, FALSE))</f>
        <v xml:space="preserve">SPBU 34-17553 Cikarang </v>
      </c>
      <c r="J1267" s="110"/>
      <c r="K1267" s="110"/>
      <c r="L1267" s="63" t="s">
        <v>14275</v>
      </c>
      <c r="N1267" s="31">
        <f t="shared" si="44"/>
        <v>123000000001264</v>
      </c>
      <c r="O126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141000000000004::bigint); </v>
      </c>
      <c r="R1267" s="33"/>
    </row>
    <row r="1268" spans="1:18">
      <c r="A1268" s="23" t="str">
        <f>IF(COUNTIF( $D$4:$D$4953, $D1268 ) = 1, "", "Duplicated")</f>
        <v/>
      </c>
      <c r="B1268" s="22" t="s">
        <v>31171</v>
      </c>
      <c r="C1268" s="107">
        <v>141000000000004</v>
      </c>
      <c r="D1268" s="108" t="str">
        <f>IF(EXACT($C1268, ""), B1268, CONCATENATE(VLOOKUP($C1268, 'REF - InstitutionType'!$B$4:$E$103, 3, FALSE), IF(EXACT(VLOOKUP($C1268, 'REF - InstitutionType'!$B$4:$E$103, 3, FALSE), ""), "", " "), $B1268, "", VLOOKUP($C1268, 'REF - InstitutionType'!$B$4:$E$103, 4, FALSE), IF(EXACT($E1268, ""), "", " [a.k.a : "&amp;$E1268&amp;"]")))</f>
        <v>PT. Vitta Manggala</v>
      </c>
      <c r="E1268" s="109"/>
      <c r="F1268" s="63" t="s">
        <v>5384</v>
      </c>
      <c r="G1268" s="154" t="str">
        <f>IF(EXACT($F1268, ""), "", VLOOKUP($F1268, 'RAW EDITED All Years'!$A$2:$G$2826, 5, FALSE))</f>
        <v>Supplier</v>
      </c>
      <c r="H1268" s="154" t="str">
        <f>IF(EXACT($F1268, ""), "", VLOOKUP($F1268, 'RAW EDITED All Years'!$A$2:$G$2826, 6, FALSE))</f>
        <v>Tools</v>
      </c>
      <c r="I1268" s="154" t="str">
        <f>IF(EXACT($F1268, ""), "", VLOOKUP($F1268, 'RAW EDITED All Years'!$A$2:$G$2826, 7, FALSE))</f>
        <v>suplier jack hammer dan stone breaker</v>
      </c>
      <c r="J1268" s="110"/>
      <c r="K1268" s="110"/>
      <c r="L1268" s="63" t="s">
        <v>14275</v>
      </c>
      <c r="N1268" s="31">
        <f t="shared" si="44"/>
        <v>123000000001265</v>
      </c>
      <c r="O126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141000000000004::bigint); </v>
      </c>
      <c r="R1268" s="33"/>
    </row>
    <row r="1269" spans="1:18">
      <c r="A1269" s="23" t="str">
        <f>IF(COUNTIF( $D$4:$D$4953, $D1269 ) = 1, "", "Duplicated")</f>
        <v/>
      </c>
      <c r="B1269" s="22" t="s">
        <v>31172</v>
      </c>
      <c r="C1269" s="107">
        <v>141000000000004</v>
      </c>
      <c r="D1269" s="108" t="str">
        <f>IF(EXACT($C1269, ""), B1269, CONCATENATE(VLOOKUP($C1269, 'REF - InstitutionType'!$B$4:$E$103, 3, FALSE), IF(EXACT(VLOOKUP($C1269, 'REF - InstitutionType'!$B$4:$E$103, 3, FALSE), ""), "", " "), $B1269, "", VLOOKUP($C1269, 'REF - InstitutionType'!$B$4:$E$103, 4, FALSE), IF(EXACT($E1269, ""), "", " [a.k.a : "&amp;$E1269&amp;"]")))</f>
        <v>PT. Widia Perkasa Kreasi</v>
      </c>
      <c r="E1269" s="109"/>
      <c r="F1269" s="63" t="s">
        <v>18379</v>
      </c>
      <c r="G1269" s="154" t="str">
        <f>IF(EXACT($F1269, ""), "", VLOOKUP($F1269, 'RAW EDITED All Years'!$A$2:$G$2826, 5, FALSE))</f>
        <v>Supplier Others</v>
      </c>
      <c r="H1269" s="154" t="str">
        <f>IF(EXACT($F1269, ""), "", VLOOKUP($F1269, 'RAW EDITED All Years'!$A$2:$G$2826, 6, FALSE))</f>
        <v>Overhead</v>
      </c>
      <c r="I1269" s="154" t="str">
        <f>IF(EXACT($F1269, ""), "", VLOOKUP($F1269, 'RAW EDITED All Years'!$A$2:$G$2826, 7, FALSE))</f>
        <v>interior lift di Gedung QDC Mampang Prapatan Jakarta Selatan</v>
      </c>
      <c r="J1269" s="110"/>
      <c r="K1269" s="110"/>
      <c r="L1269" s="63" t="s">
        <v>14275</v>
      </c>
      <c r="N1269" s="31">
        <f t="shared" si="44"/>
        <v>123000000001266</v>
      </c>
      <c r="O126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141000000000004::bigint); </v>
      </c>
      <c r="R1269" s="33"/>
    </row>
    <row r="1270" spans="1:18">
      <c r="A1270" s="23" t="str">
        <f>IF(COUNTIF( $D$4:$D$4953, $D1270 ) = 1, "", "Duplicated")</f>
        <v/>
      </c>
      <c r="B1270" s="22" t="s">
        <v>31173</v>
      </c>
      <c r="C1270" s="107">
        <v>141000000000004</v>
      </c>
      <c r="D1270" s="108" t="str">
        <f>IF(EXACT($C1270, ""), B1270, CONCATENATE(VLOOKUP($C1270, 'REF - InstitutionType'!$B$4:$E$103, 3, FALSE), IF(EXACT(VLOOKUP($C1270, 'REF - InstitutionType'!$B$4:$E$103, 3, FALSE), ""), "", " "), $B1270, "", VLOOKUP($C1270, 'REF - InstitutionType'!$B$4:$E$103, 4, FALSE), IF(EXACT($E1270, ""), "", " [a.k.a : "&amp;$E1270&amp;"]")))</f>
        <v>PT. Win Transport</v>
      </c>
      <c r="E1270" s="109"/>
      <c r="F1270" s="63" t="s">
        <v>7454</v>
      </c>
      <c r="G1270" s="154" t="str">
        <f>IF(EXACT($F1270, ""), "", VLOOKUP($F1270, 'RAW EDITED All Years'!$A$2:$G$2826, 5, FALSE))</f>
        <v>Transportation</v>
      </c>
      <c r="H1270" s="154" t="str">
        <f>IF(EXACT($F1270, ""), "", VLOOKUP($F1270, 'RAW EDITED All Years'!$A$2:$G$2826, 6, FALSE))</f>
        <v>Trucking</v>
      </c>
      <c r="I1270" s="154">
        <f>IF(EXACT($F1270, ""), "", VLOOKUP($F1270, 'RAW EDITED All Years'!$A$2:$G$2826, 7, FALSE))</f>
        <v>0</v>
      </c>
      <c r="J1270" s="110"/>
      <c r="K1270" s="110"/>
      <c r="L1270" s="63" t="s">
        <v>14275</v>
      </c>
      <c r="N1270" s="31">
        <f t="shared" si="44"/>
        <v>123000000001267</v>
      </c>
      <c r="O127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141000000000004::bigint); </v>
      </c>
      <c r="R1270" s="33"/>
    </row>
    <row r="1271" spans="1:18">
      <c r="A1271" s="23" t="str">
        <f>IF(COUNTIF( $D$4:$D$4953, $D1271 ) = 1, "", "Duplicated")</f>
        <v/>
      </c>
      <c r="B1271" s="22" t="s">
        <v>31174</v>
      </c>
      <c r="C1271" s="107">
        <v>141000000000004</v>
      </c>
      <c r="D1271" s="108" t="str">
        <f>IF(EXACT($C1271, ""), B1271, CONCATENATE(VLOOKUP($C1271, 'REF - InstitutionType'!$B$4:$E$103, 3, FALSE), IF(EXACT(VLOOKUP($C1271, 'REF - InstitutionType'!$B$4:$E$103, 3, FALSE), ""), "", " "), $B1271, "", VLOOKUP($C1271, 'REF - InstitutionType'!$B$4:$E$103, 4, FALSE), IF(EXACT($E1271, ""), "", " [a.k.a : "&amp;$E1271&amp;"]")))</f>
        <v>PT. Wina Perdana Jaya</v>
      </c>
      <c r="E1271" s="109"/>
      <c r="F1271" s="63" t="s">
        <v>5294</v>
      </c>
      <c r="G1271" s="154" t="str">
        <f>IF(EXACT($F1271, ""), "", VLOOKUP($F1271, 'RAW EDITED All Years'!$A$2:$G$2826, 5, FALSE))</f>
        <v>Mandor/Subcon</v>
      </c>
      <c r="H1271" s="154" t="str">
        <f>IF(EXACT($F1271, ""), "", VLOOKUP($F1271, 'RAW EDITED All Years'!$A$2:$G$2826, 6, FALSE))</f>
        <v>Transmisi</v>
      </c>
      <c r="I1271" s="154">
        <f>IF(EXACT($F1271, ""), "", VLOOKUP($F1271, 'RAW EDITED All Years'!$A$2:$G$2826, 7, FALSE))</f>
        <v>0</v>
      </c>
      <c r="J1271" s="110"/>
      <c r="K1271" s="110"/>
      <c r="L1271" s="63" t="s">
        <v>14275</v>
      </c>
      <c r="N1271" s="31">
        <f t="shared" si="44"/>
        <v>123000000001268</v>
      </c>
      <c r="O127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141000000000004::bigint); </v>
      </c>
      <c r="R1271" s="33"/>
    </row>
    <row r="1272" spans="1:18">
      <c r="A1272" s="23" t="str">
        <f>IF(COUNTIF( $D$4:$D$4953, $D1272 ) = 1, "", "Duplicated")</f>
        <v/>
      </c>
      <c r="B1272" s="22" t="s">
        <v>26606</v>
      </c>
      <c r="C1272" s="107">
        <v>141000000000004</v>
      </c>
      <c r="D1272" s="108" t="str">
        <f>IF(EXACT($C1272, ""), B1272, CONCATENATE(VLOOKUP($C1272, 'REF - InstitutionType'!$B$4:$E$103, 3, FALSE), IF(EXACT(VLOOKUP($C1272, 'REF - InstitutionType'!$B$4:$E$103, 3, FALSE), ""), "", " "), $B1272, "", VLOOKUP($C1272, 'REF - InstitutionType'!$B$4:$E$103, 4, FALSE), IF(EXACT($E1272, ""), "", " [a.k.a : "&amp;$E1272&amp;"]")))</f>
        <v>PT. Zinkpower Austrindo</v>
      </c>
      <c r="E1272" s="109"/>
      <c r="F1272" s="63" t="s">
        <v>18380</v>
      </c>
      <c r="G1272" s="154" t="str">
        <f>IF(EXACT($F1272, ""), "", VLOOKUP($F1272, 'RAW EDITED All Years'!$A$2:$G$2826, 5, FALSE))</f>
        <v>Pabrik</v>
      </c>
      <c r="H1272" s="154" t="str">
        <f>IF(EXACT($F1272, ""), "", VLOOKUP($F1272, 'RAW EDITED All Years'!$A$2:$G$2826, 6, FALSE))</f>
        <v>Galvanizing</v>
      </c>
      <c r="I1272" s="154" t="str">
        <f>IF(EXACT($F1272, ""), "", VLOOKUP($F1272, 'RAW EDITED All Years'!$A$2:$G$2826, 7, FALSE))</f>
        <v>Vendor untuk celup galvanis (HDG) Material Cable Trench Siak</v>
      </c>
      <c r="J1272" s="110"/>
      <c r="K1272" s="110"/>
      <c r="L1272" s="63" t="s">
        <v>14275</v>
      </c>
      <c r="N1272" s="31">
        <f t="shared" si="44"/>
        <v>123000000001269</v>
      </c>
      <c r="O127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141000000000004::bigint); </v>
      </c>
      <c r="R1272" s="33"/>
    </row>
    <row r="1273" spans="1:18">
      <c r="A1273" s="23" t="str">
        <f>IF(COUNTIF( $D$4:$D$4953, $D1273 ) = 1, "", "Duplicated")</f>
        <v/>
      </c>
      <c r="B1273" s="22" t="s">
        <v>31177</v>
      </c>
      <c r="C1273" s="107">
        <v>141000000000004</v>
      </c>
      <c r="D1273" s="108" t="str">
        <f>IF(EXACT($C1273, ""), B1273, CONCATENATE(VLOOKUP($C1273, 'REF - InstitutionType'!$B$4:$E$103, 3, FALSE), IF(EXACT(VLOOKUP($C1273, 'REF - InstitutionType'!$B$4:$E$103, 3, FALSE), ""), "", " "), $B1273, "", VLOOKUP($C1273, 'REF - InstitutionType'!$B$4:$E$103, 4, FALSE), IF(EXACT($E1273, ""), "", " [a.k.a : "&amp;$E1273&amp;"]")))</f>
        <v>PT. Alat Ukur Indosurta</v>
      </c>
      <c r="E1273" s="109"/>
      <c r="F1273" s="63" t="s">
        <v>5429</v>
      </c>
      <c r="G1273" s="154" t="str">
        <f>IF(EXACT($F1273, ""), "", VLOOKUP($F1273, 'RAW EDITED All Years'!$A$2:$G$2826, 5, FALSE))</f>
        <v>Supplier Others</v>
      </c>
      <c r="H1273" s="154" t="str">
        <f>IF(EXACT($F1273, ""), "", VLOOKUP($F1273, 'RAW EDITED All Years'!$A$2:$G$2826, 6, FALSE))</f>
        <v>Kalibrasi</v>
      </c>
      <c r="I1273" s="154" t="str">
        <f>IF(EXACT($F1273, ""), "", VLOOKUP($F1273, 'RAW EDITED All Years'!$A$2:$G$2826, 7, FALSE))</f>
        <v xml:space="preserve">New vendor alat survey </v>
      </c>
      <c r="J1273" s="110"/>
      <c r="K1273" s="110"/>
      <c r="L1273" s="63" t="s">
        <v>14275</v>
      </c>
      <c r="N1273" s="31">
        <f t="shared" si="44"/>
        <v>123000000001270</v>
      </c>
      <c r="O127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141000000000004::bigint); </v>
      </c>
      <c r="R1273" s="33"/>
    </row>
    <row r="1274" spans="1:18">
      <c r="A1274" s="23" t="str">
        <f>IF(COUNTIF( $D$4:$D$4953, $D1274 ) = 1, "", "Duplicated")</f>
        <v/>
      </c>
      <c r="B1274" s="22" t="s">
        <v>31178</v>
      </c>
      <c r="C1274" s="107">
        <v>141000000000004</v>
      </c>
      <c r="D1274" s="108" t="str">
        <f>IF(EXACT($C1274, ""), B1274, CONCATENATE(VLOOKUP($C1274, 'REF - InstitutionType'!$B$4:$E$103, 3, FALSE), IF(EXACT(VLOOKUP($C1274, 'REF - InstitutionType'!$B$4:$E$103, 3, FALSE), ""), "", " "), $B1274, "", VLOOKUP($C1274, 'REF - InstitutionType'!$B$4:$E$103, 4, FALSE), IF(EXACT($E1274, ""), "", " [a.k.a : "&amp;$E1274&amp;"]")))</f>
        <v>PT. Andalas Mitra Utama</v>
      </c>
      <c r="E1274" s="109"/>
      <c r="F1274" s="63" t="s">
        <v>7310</v>
      </c>
      <c r="G1274" s="154" t="str">
        <f>IF(EXACT($F1274, ""), "", VLOOKUP($F1274, 'RAW EDITED All Years'!$A$2:$G$2826, 5, FALSE))</f>
        <v>Insurance Consultant, Guarante</v>
      </c>
      <c r="H1274" s="154" t="str">
        <f>IF(EXACT($F1274, ""), "", VLOOKUP($F1274, 'RAW EDITED All Years'!$A$2:$G$2826, 6, FALSE))</f>
        <v>General</v>
      </c>
      <c r="I1274" s="154">
        <f>IF(EXACT($F1274, ""), "", VLOOKUP($F1274, 'RAW EDITED All Years'!$A$2:$G$2826, 7, FALSE))</f>
        <v>0</v>
      </c>
      <c r="J1274" s="110"/>
      <c r="K1274" s="110"/>
      <c r="L1274" s="63" t="s">
        <v>14275</v>
      </c>
      <c r="N1274" s="31">
        <f t="shared" si="44"/>
        <v>123000000001271</v>
      </c>
      <c r="O127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141000000000004::bigint); </v>
      </c>
      <c r="R1274" s="33"/>
    </row>
    <row r="1275" spans="1:18">
      <c r="A1275" s="23" t="str">
        <f>IF(COUNTIF( $D$4:$D$4953, $D1275 ) = 1, "", "Duplicated")</f>
        <v/>
      </c>
      <c r="B1275" s="22" t="s">
        <v>31179</v>
      </c>
      <c r="C1275" s="107">
        <v>141000000000004</v>
      </c>
      <c r="D1275" s="108" t="str">
        <f>IF(EXACT($C1275, ""), B1275, CONCATENATE(VLOOKUP($C1275, 'REF - InstitutionType'!$B$4:$E$103, 3, FALSE), IF(EXACT(VLOOKUP($C1275, 'REF - InstitutionType'!$B$4:$E$103, 3, FALSE), ""), "", " "), $B1275, "", VLOOKUP($C1275, 'REF - InstitutionType'!$B$4:$E$103, 4, FALSE), IF(EXACT($E1275, ""), "", " [a.k.a : "&amp;$E1275&amp;"]")))</f>
        <v>PT. Anugerah Kasih Setia</v>
      </c>
      <c r="E1275" s="109"/>
      <c r="F1275" s="63" t="s">
        <v>7469</v>
      </c>
      <c r="G1275" s="154" t="str">
        <f>IF(EXACT($F1275, ""), "", VLOOKUP($F1275, 'RAW EDITED All Years'!$A$2:$G$2826, 5, FALSE))</f>
        <v>Transportation</v>
      </c>
      <c r="H1275" s="154" t="str">
        <f>IF(EXACT($F1275, ""), "", VLOOKUP($F1275, 'RAW EDITED All Years'!$A$2:$G$2826, 6, FALSE))</f>
        <v>Trucking</v>
      </c>
      <c r="I1275" s="154">
        <f>IF(EXACT($F1275, ""), "", VLOOKUP($F1275, 'RAW EDITED All Years'!$A$2:$G$2826, 7, FALSE))</f>
        <v>0</v>
      </c>
      <c r="J1275" s="110"/>
      <c r="K1275" s="110"/>
      <c r="L1275" s="63" t="s">
        <v>14275</v>
      </c>
      <c r="N1275" s="31">
        <f t="shared" si="44"/>
        <v>123000000001272</v>
      </c>
      <c r="O127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141000000000004::bigint); </v>
      </c>
      <c r="R1275" s="33"/>
    </row>
    <row r="1276" spans="1:18">
      <c r="A1276" s="23" t="str">
        <f>IF(COUNTIF( $D$4:$D$4953, $D1276 ) = 1, "", "Duplicated")</f>
        <v/>
      </c>
      <c r="B1276" s="22" t="s">
        <v>6637</v>
      </c>
      <c r="C1276" s="107">
        <v>141000000000004</v>
      </c>
      <c r="D1276" s="108" t="str">
        <f>IF(EXACT($C1276, ""), B1276, CONCATENATE(VLOOKUP($C1276, 'REF - InstitutionType'!$B$4:$E$103, 3, FALSE), IF(EXACT(VLOOKUP($C1276, 'REF - InstitutionType'!$B$4:$E$103, 3, FALSE), ""), "", " "), $B1276, "", VLOOKUP($C1276, 'REF - InstitutionType'!$B$4:$E$103, 4, FALSE), IF(EXACT($E1276, ""), "", " [a.k.a : "&amp;$E1276&amp;"]")))</f>
        <v>PT. Baruna Sejahtera Logistik</v>
      </c>
      <c r="E1276" s="109"/>
      <c r="F1276" s="63" t="s">
        <v>7668</v>
      </c>
      <c r="G1276" s="154" t="str">
        <f>IF(EXACT($F1276, ""), "", VLOOKUP($F1276, 'RAW EDITED All Years'!$A$2:$G$2826, 5, FALSE))</f>
        <v>Transportation</v>
      </c>
      <c r="H1276" s="154" t="str">
        <f>IF(EXACT($F1276, ""), "", VLOOKUP($F1276, 'RAW EDITED All Years'!$A$2:$G$2826, 6, FALSE))</f>
        <v>Trucking</v>
      </c>
      <c r="I1276" s="154" t="str">
        <f>IF(EXACT($F1276, ""), "", VLOOKUP($F1276, 'RAW EDITED All Years'!$A$2:$G$2826, 7, FALSE))</f>
        <v>Supplier transportasi Truk untuk angkat Konduktor PLN project</v>
      </c>
      <c r="J1276" s="110"/>
      <c r="K1276" s="110"/>
      <c r="L1276" s="63" t="s">
        <v>14275</v>
      </c>
      <c r="N1276" s="31">
        <f t="shared" si="44"/>
        <v>123000000001273</v>
      </c>
      <c r="O127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141000000000004::bigint); </v>
      </c>
      <c r="R1276" s="33"/>
    </row>
    <row r="1277" spans="1:18">
      <c r="A1277" s="23" t="str">
        <f>IF(COUNTIF( $D$4:$D$4953, $D1277 ) = 1, "", "Duplicated")</f>
        <v/>
      </c>
      <c r="B1277" s="22" t="s">
        <v>31182</v>
      </c>
      <c r="C1277" s="107">
        <v>141000000000004</v>
      </c>
      <c r="D1277" s="108" t="str">
        <f>IF(EXACT($C1277, ""), B1277, CONCATENATE(VLOOKUP($C1277, 'REF - InstitutionType'!$B$4:$E$103, 3, FALSE), IF(EXACT(VLOOKUP($C1277, 'REF - InstitutionType'!$B$4:$E$103, 3, FALSE), ""), "", " "), $B1277, "", VLOOKUP($C1277, 'REF - InstitutionType'!$B$4:$E$103, 4, FALSE), IF(EXACT($E1277, ""), "", " [a.k.a : "&amp;$E1277&amp;"]")))</f>
        <v>PT. Binasahabat Jayatama</v>
      </c>
      <c r="E1277" s="109"/>
      <c r="F1277" s="63" t="s">
        <v>7259</v>
      </c>
      <c r="G1277" s="154" t="str">
        <f>IF(EXACT($F1277, ""), "", VLOOKUP($F1277, 'RAW EDITED All Years'!$A$2:$G$2826, 5, FALSE))</f>
        <v>Rental</v>
      </c>
      <c r="H1277" s="154" t="str">
        <f>IF(EXACT($F1277, ""), "", VLOOKUP($F1277, 'RAW EDITED All Years'!$A$2:$G$2826, 6, FALSE))</f>
        <v>Alat Berat</v>
      </c>
      <c r="I1277" s="154">
        <f>IF(EXACT($F1277, ""), "", VLOOKUP($F1277, 'RAW EDITED All Years'!$A$2:$G$2826, 7, FALSE))</f>
        <v>0</v>
      </c>
      <c r="J1277" s="110"/>
      <c r="K1277" s="110"/>
      <c r="L1277" s="63" t="s">
        <v>14275</v>
      </c>
      <c r="N1277" s="31">
        <f t="shared" ref="N1277:N1290" si="46" xml:space="preserve"> N1276 + IF(EXACT(O1277, ""), 0, 1)</f>
        <v>123000000001274</v>
      </c>
      <c r="O1277" s="32" t="str">
        <f t="shared" ref="O1277:O1290" si="47">CONCATENATE("PERFORM ""SchData-OLTP-Master"".""Func_TblInstitution_SET""(varSystemLoginSession::bigint, null::bigint, null::varchar, null::timestamptz, null::timestamptz, null::varchar, varInstitutionBranchID::bigint, varBaseCurrencyID::bigint, '", B1277, "'::varchar, ", IF(EXACT(C1277, ""), "null", C1277),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141000000000004::bigint); </v>
      </c>
      <c r="R1277" s="33"/>
    </row>
    <row r="1278" spans="1:18">
      <c r="A1278" s="23" t="str">
        <f>IF(COUNTIF( $D$4:$D$4953, $D1278 ) = 1, "", "Duplicated")</f>
        <v/>
      </c>
      <c r="B1278" s="22" t="s">
        <v>31183</v>
      </c>
      <c r="C1278" s="107">
        <v>141000000000004</v>
      </c>
      <c r="D1278" s="108" t="str">
        <f>IF(EXACT($C1278, ""), B1278, CONCATENATE(VLOOKUP($C1278, 'REF - InstitutionType'!$B$4:$E$103, 3, FALSE), IF(EXACT(VLOOKUP($C1278, 'REF - InstitutionType'!$B$4:$E$103, 3, FALSE), ""), "", " "), $B1278, "", VLOOKUP($C1278, 'REF - InstitutionType'!$B$4:$E$103, 4, FALSE), IF(EXACT($E1278, ""), "", " [a.k.a : "&amp;$E1278&amp;"]")))</f>
        <v>PT. Columbia Chrome Indonesia</v>
      </c>
      <c r="E1278" s="109"/>
      <c r="F1278" s="63" t="s">
        <v>7534</v>
      </c>
      <c r="G1278" s="154" t="str">
        <f>IF(EXACT($F1278, ""), "", VLOOKUP($F1278, 'RAW EDITED All Years'!$A$2:$G$2826, 5, FALSE))</f>
        <v>Supplier Others</v>
      </c>
      <c r="H1278" s="154" t="str">
        <f>IF(EXACT($F1278, ""), "", VLOOKUP($F1278, 'RAW EDITED All Years'!$A$2:$G$2826, 6, FALSE))</f>
        <v>Service Kendaraan</v>
      </c>
      <c r="I1278" s="154">
        <f>IF(EXACT($F1278, ""), "", VLOOKUP($F1278, 'RAW EDITED All Years'!$A$2:$G$2826, 7, FALSE))</f>
        <v>0</v>
      </c>
      <c r="J1278" s="110"/>
      <c r="K1278" s="110"/>
      <c r="L1278" s="63" t="s">
        <v>14275</v>
      </c>
      <c r="N1278" s="31">
        <f t="shared" si="46"/>
        <v>123000000001275</v>
      </c>
      <c r="O127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141000000000004::bigint); </v>
      </c>
      <c r="R1278" s="33"/>
    </row>
    <row r="1279" spans="1:18">
      <c r="A1279" s="23" t="str">
        <f>IF(COUNTIF( $D$4:$D$4953, $D1279 ) = 1, "", "Duplicated")</f>
        <v/>
      </c>
      <c r="B1279" s="22" t="s">
        <v>31184</v>
      </c>
      <c r="C1279" s="107">
        <v>141000000000004</v>
      </c>
      <c r="D1279" s="108" t="str">
        <f>IF(EXACT($C1279, ""), B1279, CONCATENATE(VLOOKUP($C1279, 'REF - InstitutionType'!$B$4:$E$103, 3, FALSE), IF(EXACT(VLOOKUP($C1279, 'REF - InstitutionType'!$B$4:$E$103, 3, FALSE), ""), "", " "), $B1279, "", VLOOKUP($C1279, 'REF - InstitutionType'!$B$4:$E$103, 4, FALSE), IF(EXACT($E1279, ""), "", " [a.k.a : "&amp;$E1279&amp;"]")))</f>
        <v>PT. Covenant Technology Indonesia</v>
      </c>
      <c r="E1279" s="109"/>
      <c r="F1279" s="63" t="s">
        <v>7581</v>
      </c>
      <c r="G1279" s="154" t="str">
        <f>IF(EXACT($F1279, ""), "", VLOOKUP($F1279, 'RAW EDITED All Years'!$A$2:$G$2826, 5, FALSE))</f>
        <v>Supplier Material RF</v>
      </c>
      <c r="H1279" s="154" t="str">
        <f>IF(EXACT($F1279, ""), "", VLOOKUP($F1279, 'RAW EDITED All Years'!$A$2:$G$2826, 6, FALSE))</f>
        <v>Material RF</v>
      </c>
      <c r="I1279" s="154">
        <f>IF(EXACT($F1279, ""), "", VLOOKUP($F1279, 'RAW EDITED All Years'!$A$2:$G$2826, 7, FALSE))</f>
        <v>0</v>
      </c>
      <c r="J1279" s="110"/>
      <c r="K1279" s="110"/>
      <c r="L1279" s="63" t="s">
        <v>14275</v>
      </c>
      <c r="N1279" s="31">
        <f t="shared" si="46"/>
        <v>123000000001276</v>
      </c>
      <c r="O127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141000000000004::bigint); </v>
      </c>
      <c r="R1279" s="33"/>
    </row>
    <row r="1280" spans="1:18">
      <c r="A1280" s="23" t="str">
        <f>IF(COUNTIF( $D$4:$D$4953, $D1280 ) = 1, "", "Duplicated")</f>
        <v/>
      </c>
      <c r="B1280" s="22" t="s">
        <v>31185</v>
      </c>
      <c r="C1280" s="107">
        <v>141000000000004</v>
      </c>
      <c r="D1280" s="108" t="str">
        <f>IF(EXACT($C1280, ""), B1280, CONCATENATE(VLOOKUP($C1280, 'REF - InstitutionType'!$B$4:$E$103, 3, FALSE), IF(EXACT(VLOOKUP($C1280, 'REF - InstitutionType'!$B$4:$E$103, 3, FALSE), ""), "", " "), $B1280, "", VLOOKUP($C1280, 'REF - InstitutionType'!$B$4:$E$103, 4, FALSE), IF(EXACT($E1280, ""), "", " [a.k.a : "&amp;$E1280&amp;"]")))</f>
        <v>PT. Eko Jaya Cipta Mandiri</v>
      </c>
      <c r="E1280" s="109"/>
      <c r="F1280" s="63" t="s">
        <v>7736</v>
      </c>
      <c r="G1280" s="154" t="str">
        <f>IF(EXACT($F1280, ""), "", VLOOKUP($F1280, 'RAW EDITED All Years'!$A$2:$G$2826, 5, FALSE))</f>
        <v>Mandor/Subcon</v>
      </c>
      <c r="H1280" s="154" t="str">
        <f>IF(EXACT($F1280, ""), "", VLOOKUP($F1280, 'RAW EDITED All Years'!$A$2:$G$2826, 6, FALSE))</f>
        <v>Transmisi</v>
      </c>
      <c r="I1280" s="154" t="str">
        <f>IF(EXACT($F1280, ""), "", VLOOKUP($F1280, 'RAW EDITED All Years'!$A$2:$G$2826, 7, FALSE))</f>
        <v>MANDOR UNTUK PEKERJAAN STRINGING</v>
      </c>
      <c r="J1280" s="110"/>
      <c r="K1280" s="110"/>
      <c r="L1280" s="63" t="s">
        <v>14275</v>
      </c>
      <c r="N1280" s="31">
        <f t="shared" si="46"/>
        <v>123000000001277</v>
      </c>
      <c r="O128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141000000000004::bigint); </v>
      </c>
      <c r="R1280" s="33"/>
    </row>
    <row r="1281" spans="1:18">
      <c r="A1281" s="23" t="str">
        <f>IF(COUNTIF( $D$4:$D$4953, $D1281 ) = 1, "", "Duplicated")</f>
        <v/>
      </c>
      <c r="B1281" s="22" t="s">
        <v>31186</v>
      </c>
      <c r="C1281" s="107">
        <v>141000000000004</v>
      </c>
      <c r="D1281" s="108" t="str">
        <f>IF(EXACT($C1281, ""), B1281, CONCATENATE(VLOOKUP($C1281, 'REF - InstitutionType'!$B$4:$E$103, 3, FALSE), IF(EXACT(VLOOKUP($C1281, 'REF - InstitutionType'!$B$4:$E$103, 3, FALSE), ""), "", " "), $B1281, "", VLOOKUP($C1281, 'REF - InstitutionType'!$B$4:$E$103, 4, FALSE), IF(EXACT($E1281, ""), "", " [a.k.a : "&amp;$E1281&amp;"]")))</f>
        <v>PT. Gajah Mulia Sentosa</v>
      </c>
      <c r="E1281" s="109"/>
      <c r="F1281" s="63" t="s">
        <v>7530</v>
      </c>
      <c r="G1281" s="154" t="str">
        <f>IF(EXACT($F1281, ""), "", VLOOKUP($F1281, 'RAW EDITED All Years'!$A$2:$G$2826, 5, FALSE))</f>
        <v>Supplier Material ME</v>
      </c>
      <c r="H1281" s="154" t="str">
        <f>IF(EXACT($F1281, ""), "", VLOOKUP($F1281, 'RAW EDITED All Years'!$A$2:$G$2826, 6, FALSE))</f>
        <v>Panel Maker</v>
      </c>
      <c r="I1281" s="154">
        <f>IF(EXACT($F1281, ""), "", VLOOKUP($F1281, 'RAW EDITED All Years'!$A$2:$G$2826, 7, FALSE))</f>
        <v>0</v>
      </c>
      <c r="J1281" s="110"/>
      <c r="K1281" s="110"/>
      <c r="L1281" s="63" t="s">
        <v>14275</v>
      </c>
      <c r="N1281" s="31">
        <f t="shared" si="46"/>
        <v>123000000001278</v>
      </c>
      <c r="O128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141000000000004::bigint); </v>
      </c>
      <c r="R1281" s="33"/>
    </row>
    <row r="1282" spans="1:18">
      <c r="A1282" s="23" t="str">
        <f>IF(COUNTIF( $D$4:$D$4953, $D1282 ) = 1, "", "Duplicated")</f>
        <v/>
      </c>
      <c r="B1282" s="22" t="s">
        <v>31187</v>
      </c>
      <c r="C1282" s="107">
        <v>141000000000004</v>
      </c>
      <c r="D1282" s="108" t="str">
        <f>IF(EXACT($C1282, ""), B1282, CONCATENATE(VLOOKUP($C1282, 'REF - InstitutionType'!$B$4:$E$103, 3, FALSE), IF(EXACT(VLOOKUP($C1282, 'REF - InstitutionType'!$B$4:$E$103, 3, FALSE), ""), "", " "), $B1282, "", VLOOKUP($C1282, 'REF - InstitutionType'!$B$4:$E$103, 4, FALSE), IF(EXACT($E1282, ""), "", " [a.k.a : "&amp;$E1282&amp;"]")))</f>
        <v>PT. Global Perkasa Investindo</v>
      </c>
      <c r="E1282" s="109"/>
      <c r="F1282" s="63" t="s">
        <v>7565</v>
      </c>
      <c r="G1282" s="154" t="str">
        <f>IF(EXACT($F1282, ""), "", VLOOKUP($F1282, 'RAW EDITED All Years'!$A$2:$G$2826, 5, FALSE))</f>
        <v>Supplier Material RF</v>
      </c>
      <c r="H1282" s="154" t="str">
        <f>IF(EXACT($F1282, ""), "", VLOOKUP($F1282, 'RAW EDITED All Years'!$A$2:$G$2826, 6, FALSE))</f>
        <v>Material RF</v>
      </c>
      <c r="I1282" s="154">
        <f>IF(EXACT($F1282, ""), "", VLOOKUP($F1282, 'RAW EDITED All Years'!$A$2:$G$2826, 7, FALSE))</f>
        <v>0</v>
      </c>
      <c r="J1282" s="110"/>
      <c r="K1282" s="110"/>
      <c r="L1282" s="63" t="s">
        <v>14275</v>
      </c>
      <c r="N1282" s="31">
        <f t="shared" si="46"/>
        <v>123000000001279</v>
      </c>
      <c r="O128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141000000000004::bigint); </v>
      </c>
      <c r="R1282" s="33"/>
    </row>
    <row r="1283" spans="1:18">
      <c r="A1283" s="23" t="str">
        <f>IF(COUNTIF( $D$4:$D$4953, $D1283 ) = 1, "", "Duplicated")</f>
        <v/>
      </c>
      <c r="B1283" s="22" t="s">
        <v>31188</v>
      </c>
      <c r="C1283" s="107">
        <v>141000000000004</v>
      </c>
      <c r="D1283" s="108" t="str">
        <f>IF(EXACT($C1283, ""), B1283, CONCATENATE(VLOOKUP($C1283, 'REF - InstitutionType'!$B$4:$E$103, 3, FALSE), IF(EXACT(VLOOKUP($C1283, 'REF - InstitutionType'!$B$4:$E$103, 3, FALSE), ""), "", " "), $B1283, "", VLOOKUP($C1283, 'REF - InstitutionType'!$B$4:$E$103, 4, FALSE), IF(EXACT($E1283, ""), "", " [a.k.a : "&amp;$E1283&amp;"]")))</f>
        <v>PT. Indodacin Presisi Utama</v>
      </c>
      <c r="E1283" s="109"/>
      <c r="F1283" s="63" t="s">
        <v>3172</v>
      </c>
      <c r="G1283" s="154" t="str">
        <f>IF(EXACT($F1283, ""), "", VLOOKUP($F1283, 'RAW EDITED All Years'!$A$2:$G$2826, 5, FALSE))</f>
        <v>Mandor/Subcon</v>
      </c>
      <c r="H1283" s="154">
        <f>IF(EXACT($F1283, ""), "", VLOOKUP($F1283, 'RAW EDITED All Years'!$A$2:$G$2826, 6, FALSE))</f>
        <v>0</v>
      </c>
      <c r="I1283" s="154" t="str">
        <f>IF(EXACT($F1283, ""), "", VLOOKUP($F1283, 'RAW EDITED All Years'!$A$2:$G$2826, 7, FALSE))</f>
        <v>Pass Without Comment</v>
      </c>
      <c r="J1283" s="110"/>
      <c r="K1283" s="110"/>
      <c r="L1283" s="63" t="s">
        <v>14275</v>
      </c>
      <c r="N1283" s="31">
        <f t="shared" si="46"/>
        <v>123000000001280</v>
      </c>
      <c r="O128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141000000000004::bigint); </v>
      </c>
      <c r="R1283" s="33"/>
    </row>
    <row r="1284" spans="1:18">
      <c r="A1284" s="23" t="str">
        <f>IF(COUNTIF( $D$4:$D$4953, $D1284 ) = 1, "", "Duplicated")</f>
        <v/>
      </c>
      <c r="B1284" s="22" t="s">
        <v>31189</v>
      </c>
      <c r="C1284" s="107">
        <v>141000000000004</v>
      </c>
      <c r="D1284" s="108" t="str">
        <f>IF(EXACT($C1284, ""), B1284, CONCATENATE(VLOOKUP($C1284, 'REF - InstitutionType'!$B$4:$E$103, 3, FALSE), IF(EXACT(VLOOKUP($C1284, 'REF - InstitutionType'!$B$4:$E$103, 3, FALSE), ""), "", " "), $B1284, "", VLOOKUP($C1284, 'REF - InstitutionType'!$B$4:$E$103, 4, FALSE), IF(EXACT($E1284, ""), "", " [a.k.a : "&amp;$E1284&amp;"]")))</f>
        <v>PT. Indomarine Internusa Group</v>
      </c>
      <c r="E1284" s="109"/>
      <c r="F1284" s="63" t="s">
        <v>12972</v>
      </c>
      <c r="G1284" s="154" t="str">
        <f>IF(EXACT($F1284, ""), "", VLOOKUP($F1284, 'RAW EDITED All Years'!$A$2:$G$2826, 5, FALSE))</f>
        <v>Supplier</v>
      </c>
      <c r="H1284" s="154" t="str">
        <f>IF(EXACT($F1284, ""), "", VLOOKUP($F1284, 'RAW EDITED All Years'!$A$2:$G$2826, 6, FALSE))</f>
        <v>Peralatan marine</v>
      </c>
      <c r="I1284" s="154">
        <f>IF(EXACT($F1284, ""), "", VLOOKUP($F1284, 'RAW EDITED All Years'!$A$2:$G$2826, 7, FALSE))</f>
        <v>0</v>
      </c>
      <c r="J1284" s="110"/>
      <c r="K1284" s="110"/>
      <c r="L1284" s="63" t="s">
        <v>14275</v>
      </c>
      <c r="N1284" s="31">
        <f t="shared" si="46"/>
        <v>123000000001281</v>
      </c>
      <c r="O128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141000000000004::bigint); </v>
      </c>
      <c r="R1284" s="33"/>
    </row>
    <row r="1285" spans="1:18">
      <c r="A1285" s="23" t="str">
        <f>IF(COUNTIF( $D$4:$D$4953, $D1285 ) = 1, "", "Duplicated")</f>
        <v/>
      </c>
      <c r="B1285" s="22" t="s">
        <v>31190</v>
      </c>
      <c r="C1285" s="107">
        <v>141000000000004</v>
      </c>
      <c r="D1285" s="108" t="str">
        <f>IF(EXACT($C1285, ""), B1285, CONCATENATE(VLOOKUP($C1285, 'REF - InstitutionType'!$B$4:$E$103, 3, FALSE), IF(EXACT(VLOOKUP($C1285, 'REF - InstitutionType'!$B$4:$E$103, 3, FALSE), ""), "", " "), $B1285, "", VLOOKUP($C1285, 'REF - InstitutionType'!$B$4:$E$103, 4, FALSE), IF(EXACT($E1285, ""), "", " [a.k.a : "&amp;$E1285&amp;"]")))</f>
        <v>PT. Karyawaja Ekamulia</v>
      </c>
      <c r="E1285" s="109"/>
      <c r="F1285" s="63" t="s">
        <v>8950</v>
      </c>
      <c r="G1285" s="154" t="str">
        <f>IF(EXACT($F1285, ""), "", VLOOKUP($F1285, 'RAW EDITED All Years'!$A$2:$G$2826, 5, FALSE))</f>
        <v>Supplier Material Civil</v>
      </c>
      <c r="H1285" s="154" t="str">
        <f>IF(EXACT($F1285, ""), "", VLOOKUP($F1285, 'RAW EDITED All Years'!$A$2:$G$2826, 6, FALSE))</f>
        <v>Bahan Bangunan</v>
      </c>
      <c r="I1285" s="154">
        <f>IF(EXACT($F1285, ""), "", VLOOKUP($F1285, 'RAW EDITED All Years'!$A$2:$G$2826, 7, FALSE))</f>
        <v>0</v>
      </c>
      <c r="J1285" s="110"/>
      <c r="K1285" s="110"/>
      <c r="L1285" s="63" t="s">
        <v>14275</v>
      </c>
      <c r="N1285" s="31">
        <f t="shared" si="46"/>
        <v>123000000001282</v>
      </c>
      <c r="O128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141000000000004::bigint); </v>
      </c>
      <c r="R1285" s="33"/>
    </row>
    <row r="1286" spans="1:18">
      <c r="A1286" s="23" t="str">
        <f>IF(COUNTIF( $D$4:$D$4953, $D1286 ) = 1, "", "Duplicated")</f>
        <v/>
      </c>
      <c r="B1286" s="22" t="s">
        <v>31191</v>
      </c>
      <c r="C1286" s="107">
        <v>141000000000004</v>
      </c>
      <c r="D1286" s="108" t="str">
        <f>IF(EXACT($C1286, ""), B1286, CONCATENATE(VLOOKUP($C1286, 'REF - InstitutionType'!$B$4:$E$103, 3, FALSE), IF(EXACT(VLOOKUP($C1286, 'REF - InstitutionType'!$B$4:$E$103, 3, FALSE), ""), "", " "), $B1286, "", VLOOKUP($C1286, 'REF - InstitutionType'!$B$4:$E$103, 4, FALSE), IF(EXACT($E1286, ""), "", " [a.k.a : "&amp;$E1286&amp;"]")))</f>
        <v>PT. Kunango Jantan</v>
      </c>
      <c r="E1286" s="109"/>
      <c r="F1286" s="63" t="s">
        <v>7389</v>
      </c>
      <c r="G1286" s="154" t="str">
        <f>IF(EXACT($F1286, ""), "", VLOOKUP($F1286, 'RAW EDITED All Years'!$A$2:$G$2826, 5, FALSE))</f>
        <v>Pabrik</v>
      </c>
      <c r="H1286" s="154" t="str">
        <f>IF(EXACT($F1286, ""), "", VLOOKUP($F1286, 'RAW EDITED All Years'!$A$2:$G$2826, 6, FALSE))</f>
        <v>Tiang</v>
      </c>
      <c r="I1286" s="154" t="str">
        <f>IF(EXACT($F1286, ""), "", VLOOKUP($F1286, 'RAW EDITED All Years'!$A$2:$G$2826, 7, FALSE))</f>
        <v>Pabrik tiang telepon,tiang panjang,tiang listrik,beton,plate</v>
      </c>
      <c r="J1286" s="110"/>
      <c r="K1286" s="110"/>
      <c r="L1286" s="63" t="s">
        <v>14275</v>
      </c>
      <c r="N1286" s="31">
        <f t="shared" si="46"/>
        <v>123000000001283</v>
      </c>
      <c r="O128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141000000000004::bigint); </v>
      </c>
      <c r="R1286" s="33"/>
    </row>
    <row r="1287" spans="1:18">
      <c r="A1287" s="23" t="str">
        <f>IF(COUNTIF( $D$4:$D$4953, $D1287 ) = 1, "", "Duplicated")</f>
        <v/>
      </c>
      <c r="B1287" s="22" t="s">
        <v>31192</v>
      </c>
      <c r="C1287" s="107">
        <v>141000000000004</v>
      </c>
      <c r="D1287" s="108" t="str">
        <f>IF(EXACT($C1287, ""), B1287, CONCATENATE(VLOOKUP($C1287, 'REF - InstitutionType'!$B$4:$E$103, 3, FALSE), IF(EXACT(VLOOKUP($C1287, 'REF - InstitutionType'!$B$4:$E$103, 3, FALSE), ""), "", " "), $B1287, "", VLOOKUP($C1287, 'REF - InstitutionType'!$B$4:$E$103, 4, FALSE), IF(EXACT($E1287, ""), "", " [a.k.a : "&amp;$E1287&amp;"]")))</f>
        <v>PT. Makro Sentral Perdana</v>
      </c>
      <c r="E1287" s="109"/>
      <c r="F1287" s="63" t="s">
        <v>7586</v>
      </c>
      <c r="G1287" s="154" t="str">
        <f>IF(EXACT($F1287, ""), "", VLOOKUP($F1287, 'RAW EDITED All Years'!$A$2:$G$2826, 5, FALSE))</f>
        <v>Supplier Material RF</v>
      </c>
      <c r="H1287" s="154" t="str">
        <f>IF(EXACT($F1287, ""), "", VLOOKUP($F1287, 'RAW EDITED All Years'!$A$2:$G$2826, 6, FALSE))</f>
        <v>Material RF</v>
      </c>
      <c r="I1287" s="154">
        <f>IF(EXACT($F1287, ""), "", VLOOKUP($F1287, 'RAW EDITED All Years'!$A$2:$G$2826, 7, FALSE))</f>
        <v>0</v>
      </c>
      <c r="J1287" s="110"/>
      <c r="K1287" s="110"/>
      <c r="L1287" s="63" t="s">
        <v>14275</v>
      </c>
      <c r="N1287" s="31">
        <f t="shared" si="46"/>
        <v>123000000001284</v>
      </c>
      <c r="O128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141000000000004::bigint); </v>
      </c>
      <c r="R1287" s="33"/>
    </row>
    <row r="1288" spans="1:18">
      <c r="A1288" s="23" t="str">
        <f>IF(COUNTIF( $D$4:$D$4953, $D1288 ) = 1, "", "Duplicated")</f>
        <v/>
      </c>
      <c r="B1288" s="22" t="s">
        <v>31193</v>
      </c>
      <c r="C1288" s="107">
        <v>141000000000004</v>
      </c>
      <c r="D1288" s="108" t="str">
        <f>IF(EXACT($C1288, ""), B1288, CONCATENATE(VLOOKUP($C1288, 'REF - InstitutionType'!$B$4:$E$103, 3, FALSE), IF(EXACT(VLOOKUP($C1288, 'REF - InstitutionType'!$B$4:$E$103, 3, FALSE), ""), "", " "), $B1288, "", VLOOKUP($C1288, 'REF - InstitutionType'!$B$4:$E$103, 4, FALSE), IF(EXACT($E1288, ""), "", " [a.k.a : "&amp;$E1288&amp;"]")))</f>
        <v>PT. Moran Jaya Lestari</v>
      </c>
      <c r="E1288" s="109"/>
      <c r="F1288" s="63" t="s">
        <v>7413</v>
      </c>
      <c r="G1288" s="154" t="str">
        <f>IF(EXACT($F1288, ""), "", VLOOKUP($F1288, 'RAW EDITED All Years'!$A$2:$G$2826, 5, FALSE))</f>
        <v>Transportation</v>
      </c>
      <c r="H1288" s="154" t="str">
        <f>IF(EXACT($F1288, ""), "", VLOOKUP($F1288, 'RAW EDITED All Years'!$A$2:$G$2826, 6, FALSE))</f>
        <v>Trucking</v>
      </c>
      <c r="I1288" s="154" t="str">
        <f>IF(EXACT($F1288, ""), "", VLOOKUP($F1288, 'RAW EDITED All Years'!$A$2:$G$2826, 7, FALSE))</f>
        <v xml:space="preserve">PENGANGKUTAN </v>
      </c>
      <c r="J1288" s="110"/>
      <c r="K1288" s="110"/>
      <c r="L1288" s="63" t="s">
        <v>14275</v>
      </c>
      <c r="N1288" s="31">
        <f t="shared" si="46"/>
        <v>123000000001285</v>
      </c>
      <c r="O128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141000000000004::bigint); </v>
      </c>
      <c r="R1288" s="33"/>
    </row>
    <row r="1289" spans="1:18">
      <c r="A1289" s="23" t="str">
        <f>IF(COUNTIF( $D$4:$D$4953, $D1289 ) = 1, "", "Duplicated")</f>
        <v/>
      </c>
      <c r="B1289" s="22" t="s">
        <v>31194</v>
      </c>
      <c r="C1289" s="107">
        <v>141000000000004</v>
      </c>
      <c r="D1289" s="108" t="str">
        <f>IF(EXACT($C1289, ""), B1289, CONCATENATE(VLOOKUP($C1289, 'REF - InstitutionType'!$B$4:$E$103, 3, FALSE), IF(EXACT(VLOOKUP($C1289, 'REF - InstitutionType'!$B$4:$E$103, 3, FALSE), ""), "", " "), $B1289, "", VLOOKUP($C1289, 'REF - InstitutionType'!$B$4:$E$103, 4, FALSE), IF(EXACT($E1289, ""), "", " [a.k.a : "&amp;$E1289&amp;"]")))</f>
        <v>PT. Mora Telematika Indonesia [a.k.a : Moratelindo]</v>
      </c>
      <c r="E1289" s="109" t="s">
        <v>31199</v>
      </c>
      <c r="F1289" s="63" t="s">
        <v>7485</v>
      </c>
      <c r="G1289" s="154" t="str">
        <f>IF(EXACT($F1289, ""), "", VLOOKUP($F1289, 'RAW EDITED All Years'!$A$2:$G$2826, 5, FALSE))</f>
        <v>Supplier</v>
      </c>
      <c r="H1289" s="154" t="str">
        <f>IF(EXACT($F1289, ""), "", VLOOKUP($F1289, 'RAW EDITED All Years'!$A$2:$G$2826, 6, FALSE))</f>
        <v>Transmisi</v>
      </c>
      <c r="I1289" s="154">
        <f>IF(EXACT($F1289, ""), "", VLOOKUP($F1289, 'RAW EDITED All Years'!$A$2:$G$2826, 7, FALSE))</f>
        <v>0</v>
      </c>
      <c r="J1289" s="110"/>
      <c r="K1289" s="110"/>
      <c r="L1289" s="63" t="s">
        <v>14275</v>
      </c>
      <c r="N1289" s="31">
        <f t="shared" si="46"/>
        <v>123000000001286</v>
      </c>
      <c r="O128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141000000000004::bigint); </v>
      </c>
      <c r="R1289" s="33"/>
    </row>
    <row r="1290" spans="1:18">
      <c r="A1290" s="23" t="str">
        <f>IF(COUNTIF( $D$4:$D$4953, $D1290 ) = 1, "", "Duplicated")</f>
        <v/>
      </c>
      <c r="B1290" s="22" t="s">
        <v>31196</v>
      </c>
      <c r="C1290" s="107">
        <v>141000000000004</v>
      </c>
      <c r="D1290" s="108" t="str">
        <f>IF(EXACT($C1290, ""), B1290, CONCATENATE(VLOOKUP($C1290, 'REF - InstitutionType'!$B$4:$E$103, 3, FALSE), IF(EXACT(VLOOKUP($C1290, 'REF - InstitutionType'!$B$4:$E$103, 3, FALSE), ""), "", " "), $B1290, "", VLOOKUP($C1290, 'REF - InstitutionType'!$B$4:$E$103, 4, FALSE), IF(EXACT($E1290, ""), "", " [a.k.a : "&amp;$E1290&amp;"]")))</f>
        <v>PT. Roseka Asia Logistics</v>
      </c>
      <c r="E1290" s="109"/>
      <c r="F1290" s="63" t="s">
        <v>18381</v>
      </c>
      <c r="G1290" s="154" t="str">
        <f>IF(EXACT($F1290, ""), "", VLOOKUP($F1290, 'RAW EDITED All Years'!$A$2:$G$2826, 5, FALSE))</f>
        <v>Freight Forwarder</v>
      </c>
      <c r="H1290" s="154" t="str">
        <f>IF(EXACT($F1290, ""), "", VLOOKUP($F1290, 'RAW EDITED All Years'!$A$2:$G$2826, 6, FALSE))</f>
        <v>Freight Forwarder</v>
      </c>
      <c r="I1290" s="154" t="str">
        <f>IF(EXACT($F1290, ""), "", VLOOKUP($F1290, 'RAW EDITED All Years'!$A$2:$G$2826, 7, FALSE))</f>
        <v xml:space="preserve">Untuk Importasi material </v>
      </c>
      <c r="J1290" s="110"/>
      <c r="K1290" s="110"/>
      <c r="L1290" s="63" t="s">
        <v>14275</v>
      </c>
      <c r="N1290" s="31">
        <f t="shared" si="46"/>
        <v>123000000001287</v>
      </c>
      <c r="O129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141000000000004::bigint); </v>
      </c>
      <c r="R1290" s="33"/>
    </row>
    <row r="1291" spans="1:18">
      <c r="A1291" s="23" t="str">
        <f>IF(COUNTIF( $D$4:$D$4953, $D1291 ) = 1, "", "Duplicated")</f>
        <v/>
      </c>
      <c r="B1291" s="22" t="s">
        <v>31197</v>
      </c>
      <c r="C1291" s="107">
        <v>141000000000004</v>
      </c>
      <c r="D1291" s="108" t="str">
        <f>IF(EXACT($C1291, ""), B1291, CONCATENATE(VLOOKUP($C1291, 'REF - InstitutionType'!$B$4:$E$103, 3, FALSE), IF(EXACT(VLOOKUP($C1291, 'REF - InstitutionType'!$B$4:$E$103, 3, FALSE), ""), "", " "), $B1291, "", VLOOKUP($C1291, 'REF - InstitutionType'!$B$4:$E$103, 4, FALSE), IF(EXACT($E1291, ""), "", " [a.k.a : "&amp;$E1291&amp;"]")))</f>
        <v>PT. Sentosa Karsa Mulia</v>
      </c>
      <c r="E1291" s="109"/>
      <c r="F1291" s="63" t="s">
        <v>6821</v>
      </c>
      <c r="G1291" s="154" t="str">
        <f>IF(EXACT($F1291, ""), "", VLOOKUP($F1291, 'RAW EDITED All Years'!$A$2:$G$2826, 5, FALSE))</f>
        <v>Transportation</v>
      </c>
      <c r="H1291" s="154" t="str">
        <f>IF(EXACT($F1291, ""), "", VLOOKUP($F1291, 'RAW EDITED All Years'!$A$2:$G$2826, 6, FALSE))</f>
        <v>Trucking</v>
      </c>
      <c r="I1291" s="154">
        <f>IF(EXACT($F1291, ""), "", VLOOKUP($F1291, 'RAW EDITED All Years'!$A$2:$G$2826, 7, FALSE))</f>
        <v>0</v>
      </c>
      <c r="J1291" s="110"/>
      <c r="K1291" s="110"/>
      <c r="L1291" s="63" t="s">
        <v>14275</v>
      </c>
      <c r="N1291" s="31">
        <f t="shared" ref="N1291:N1292" si="48" xml:space="preserve"> N1290 + IF(EXACT(O1291, ""), 0, 1)</f>
        <v>123000000001288</v>
      </c>
      <c r="O1291" s="32" t="str">
        <f t="shared" ref="O1291:O1292" si="49">CONCATENATE("PERFORM ""SchData-OLTP-Master"".""Func_TblInstitution_SET""(varSystemLoginSession::bigint, null::bigint, null::varchar, null::timestamptz, null::timestamptz, null::varchar, varInstitutionBranchID::bigint, varBaseCurrencyID::bigint, '", B1291, "'::varchar, ", IF(EXACT(C1291, ""), "null", C1291),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141000000000004::bigint); </v>
      </c>
      <c r="R1291" s="33"/>
    </row>
    <row r="1292" spans="1:18">
      <c r="A1292" s="23" t="str">
        <f>IF(COUNTIF( $D$4:$D$4953, $D1292 ) = 1, "", "Duplicated")</f>
        <v/>
      </c>
      <c r="B1292" s="22" t="s">
        <v>31198</v>
      </c>
      <c r="C1292" s="107">
        <v>141000000000004</v>
      </c>
      <c r="D1292" s="108" t="str">
        <f>IF(EXACT($C1292, ""), B1292, CONCATENATE(VLOOKUP($C1292, 'REF - InstitutionType'!$B$4:$E$103, 3, FALSE), IF(EXACT(VLOOKUP($C1292, 'REF - InstitutionType'!$B$4:$E$103, 3, FALSE), ""), "", " "), $B1292, "", VLOOKUP($C1292, 'REF - InstitutionType'!$B$4:$E$103, 4, FALSE), IF(EXACT($E1292, ""), "", " [a.k.a : "&amp;$E1292&amp;"]")))</f>
        <v>PT. Tiga Pilar Sakato</v>
      </c>
      <c r="E1292" s="109"/>
      <c r="F1292" s="63" t="s">
        <v>7395</v>
      </c>
      <c r="G1292" s="154" t="str">
        <f>IF(EXACT($F1292, ""), "", VLOOKUP($F1292, 'RAW EDITED All Years'!$A$2:$G$2826, 5, FALSE))</f>
        <v>Pabrik</v>
      </c>
      <c r="H1292" s="154" t="str">
        <f>IF(EXACT($F1292, ""), "", VLOOKUP($F1292, 'RAW EDITED All Years'!$A$2:$G$2826, 6, FALSE))</f>
        <v>Tiang</v>
      </c>
      <c r="I1292" s="154" t="str">
        <f>IF(EXACT($F1292, ""), "", VLOOKUP($F1292, 'RAW EDITED All Years'!$A$2:$G$2826, 7, FALSE))</f>
        <v xml:space="preserve">PABRIK TIANG TELEPON,TIANG PANCANG,PLATE,TIANG LISTRIK </v>
      </c>
      <c r="J1292" s="110"/>
      <c r="K1292" s="110"/>
      <c r="L1292" s="63" t="s">
        <v>14275</v>
      </c>
      <c r="N1292" s="31">
        <f t="shared" si="48"/>
        <v>123000000001289</v>
      </c>
      <c r="O129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141000000000004::bigint); </v>
      </c>
      <c r="R1292" s="33"/>
    </row>
    <row r="1293" spans="1:18">
      <c r="A1293" s="23" t="str">
        <f>IF(COUNTIF( $D$4:$D$4953, $D1293 ) = 1, "", "Duplicated")</f>
        <v/>
      </c>
      <c r="B1293" s="22" t="s">
        <v>26712</v>
      </c>
      <c r="C1293" s="107">
        <v>141000000000004</v>
      </c>
      <c r="D1293" s="108" t="str">
        <f>IF(EXACT($C1293, ""), B1293, CONCATENATE(VLOOKUP($C1293, 'REF - InstitutionType'!$B$4:$E$103, 3, FALSE), IF(EXACT(VLOOKUP($C1293, 'REF - InstitutionType'!$B$4:$E$103, 3, FALSE), ""), "", " "), $B1293, "", VLOOKUP($C1293, 'REF - InstitutionType'!$B$4:$E$103, 4, FALSE), IF(EXACT($E1293, ""), "", " [a.k.a : "&amp;$E1293&amp;"]")))</f>
        <v>PT. Puri Giri Sentosa</v>
      </c>
      <c r="E1293" s="109"/>
      <c r="F1293" s="63" t="s">
        <v>18382</v>
      </c>
      <c r="G1293" s="154" t="str">
        <f>IF(EXACT($F1293, ""), "", VLOOKUP($F1293, 'RAW EDITED All Years'!$A$2:$G$2826, 5, FALSE))</f>
        <v>Transportation</v>
      </c>
      <c r="H1293" s="154" t="str">
        <f>IF(EXACT($F1293, ""), "", VLOOKUP($F1293, 'RAW EDITED All Years'!$A$2:$G$2826, 6, FALSE))</f>
        <v>Forwarder Import</v>
      </c>
      <c r="I1293" s="154" t="str">
        <f>IF(EXACT($F1293, ""), "", VLOOKUP($F1293, 'RAW EDITED All Years'!$A$2:$G$2826, 7, FALSE))</f>
        <v>Forwarder &amp; Inland Transport</v>
      </c>
      <c r="J1293" s="110"/>
      <c r="K1293" s="110"/>
      <c r="L1293" s="63" t="s">
        <v>14275</v>
      </c>
      <c r="N1293" s="31">
        <f t="shared" ref="N1293:N1300" si="50" xml:space="preserve"> N1292 + IF(EXACT(O1293, ""), 0, 1)</f>
        <v>123000000001290</v>
      </c>
      <c r="O1293" s="32" t="str">
        <f t="shared" ref="O1293:O1300" si="51">CONCATENATE("PERFORM ""SchData-OLTP-Master"".""Func_TblInstitution_SET""(varSystemLoginSession::bigint, null::bigint, null::varchar, null::timestamptz, null::timestamptz, null::varchar, varInstitutionBranchID::bigint, varBaseCurrencyID::bigint, '", B1293, "'::varchar, ", IF(EXACT(C1293, ""), "null", C1293),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141000000000004::bigint); </v>
      </c>
      <c r="R1293" s="33"/>
    </row>
    <row r="1294" spans="1:18">
      <c r="A1294" s="23" t="str">
        <f>IF(COUNTIF( $D$4:$D$4953, $D1294 ) = 1, "", "Duplicated")</f>
        <v/>
      </c>
      <c r="B1294" s="22" t="s">
        <v>31215</v>
      </c>
      <c r="C1294" s="107">
        <v>141000000000004</v>
      </c>
      <c r="D1294" s="108" t="str">
        <f>IF(EXACT($C1294, ""), B1294, CONCATENATE(VLOOKUP($C1294, 'REF - InstitutionType'!$B$4:$E$103, 3, FALSE), IF(EXACT(VLOOKUP($C1294, 'REF - InstitutionType'!$B$4:$E$103, 3, FALSE), ""), "", " "), $B1294, "", VLOOKUP($C1294, 'REF - InstitutionType'!$B$4:$E$103, 4, FALSE), IF(EXACT($E1294, ""), "", " [a.k.a : "&amp;$E1294&amp;"]")))</f>
        <v>PT. Puri Teknik Mandiri</v>
      </c>
      <c r="E1294" s="109"/>
      <c r="F1294" s="63" t="s">
        <v>4025</v>
      </c>
      <c r="G1294" s="154" t="str">
        <f>IF(EXACT($F1294, ""), "", VLOOKUP($F1294, 'RAW EDITED All Years'!$A$2:$G$2826, 5, FALSE))</f>
        <v>Supplier Others</v>
      </c>
      <c r="H1294" s="154">
        <f>IF(EXACT($F1294, ""), "", VLOOKUP($F1294, 'RAW EDITED All Years'!$A$2:$G$2826, 6, FALSE))</f>
        <v>0</v>
      </c>
      <c r="I1294" s="154" t="str">
        <f>IF(EXACT($F1294, ""), "", VLOOKUP($F1294, 'RAW EDITED All Years'!$A$2:$G$2826, 7, FALSE))</f>
        <v>Pass Without Comment</v>
      </c>
      <c r="J1294" s="110"/>
      <c r="K1294" s="110"/>
      <c r="L1294" s="63" t="s">
        <v>14275</v>
      </c>
      <c r="N1294" s="31">
        <f t="shared" si="50"/>
        <v>123000000001291</v>
      </c>
      <c r="O129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141000000000004::bigint); </v>
      </c>
      <c r="R1294" s="33"/>
    </row>
    <row r="1295" spans="1:18">
      <c r="A1295" s="23" t="str">
        <f>IF(COUNTIF( $D$4:$D$4953, $D1295 ) = 1, "", "Duplicated")</f>
        <v/>
      </c>
      <c r="B1295" s="22" t="s">
        <v>26726</v>
      </c>
      <c r="C1295" s="107">
        <v>141000000000004</v>
      </c>
      <c r="D1295" s="108" t="str">
        <f>IF(EXACT($C1295, ""), B1295, CONCATENATE(VLOOKUP($C1295, 'REF - InstitutionType'!$B$4:$E$103, 3, FALSE), IF(EXACT(VLOOKUP($C1295, 'REF - InstitutionType'!$B$4:$E$103, 3, FALSE), ""), "", " "), $B1295, "", VLOOKUP($C1295, 'REF - InstitutionType'!$B$4:$E$103, 4, FALSE), IF(EXACT($E1295, ""), "", " [a.k.a : "&amp;$E1295&amp;"]")))</f>
        <v>PT. Pusaka Lintas Samudra</v>
      </c>
      <c r="E1295" s="109"/>
      <c r="F1295" s="63" t="s">
        <v>18383</v>
      </c>
      <c r="G1295" s="154" t="str">
        <f>IF(EXACT($F1295, ""), "", VLOOKUP($F1295, 'RAW EDITED All Years'!$A$2:$G$2826, 5, FALSE))</f>
        <v>Transportation</v>
      </c>
      <c r="H1295" s="154" t="str">
        <f>IF(EXACT($F1295, ""), "", VLOOKUP($F1295, 'RAW EDITED All Years'!$A$2:$G$2826, 6, FALSE))</f>
        <v>Trucking</v>
      </c>
      <c r="I1295" s="154" t="str">
        <f>IF(EXACT($F1295, ""), "", VLOOKUP($F1295, 'RAW EDITED All Years'!$A$2:$G$2826, 7, FALSE))</f>
        <v>Vendor Trucking &amp; PPJK</v>
      </c>
      <c r="J1295" s="110"/>
      <c r="K1295" s="110"/>
      <c r="L1295" s="63" t="s">
        <v>14275</v>
      </c>
      <c r="N1295" s="31">
        <f t="shared" si="50"/>
        <v>123000000001292</v>
      </c>
      <c r="O129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141000000000004::bigint); </v>
      </c>
      <c r="R1295" s="33"/>
    </row>
    <row r="1296" spans="1:18">
      <c r="A1296" s="23" t="str">
        <f>IF(COUNTIF( $D$4:$D$4953, $D1296 ) = 1, "", "Duplicated")</f>
        <v/>
      </c>
      <c r="B1296" s="22" t="s">
        <v>31218</v>
      </c>
      <c r="C1296" s="107">
        <v>141000000000004</v>
      </c>
      <c r="D1296" s="108" t="str">
        <f>IF(EXACT($C1296, ""), B1296, CONCATENATE(VLOOKUP($C1296, 'REF - InstitutionType'!$B$4:$E$103, 3, FALSE), IF(EXACT(VLOOKUP($C1296, 'REF - InstitutionType'!$B$4:$E$103, 3, FALSE), ""), "", " "), $B1296, "", VLOOKUP($C1296, 'REF - InstitutionType'!$B$4:$E$103, 4, FALSE), IF(EXACT($E1296, ""), "", " [a.k.a : "&amp;$E1296&amp;"]")))</f>
        <v>PT. Putra Baja Deli</v>
      </c>
      <c r="E1296" s="109"/>
      <c r="F1296" s="63" t="s">
        <v>18384</v>
      </c>
      <c r="G1296" s="154" t="str">
        <f>IF(EXACT($F1296, ""), "", VLOOKUP($F1296, 'RAW EDITED All Years'!$A$2:$G$2826, 5, FALSE))</f>
        <v>Supplier Material Civil</v>
      </c>
      <c r="H1296" s="154" t="str">
        <f>IF(EXACT($F1296, ""), "", VLOOKUP($F1296, 'RAW EDITED All Years'!$A$2:$G$2826, 6, FALSE))</f>
        <v>Steel</v>
      </c>
      <c r="I1296" s="154" t="str">
        <f>IF(EXACT($F1296, ""), "", VLOOKUP($F1296, 'RAW EDITED All Years'!$A$2:$G$2826, 7, FALSE))</f>
        <v>Pabrik Besi untuk pemesanan besi beton untuk proyek Q174 &amp; Q175</v>
      </c>
      <c r="J1296" s="110"/>
      <c r="K1296" s="110"/>
      <c r="L1296" s="63" t="s">
        <v>14275</v>
      </c>
      <c r="N1296" s="31">
        <f t="shared" si="50"/>
        <v>123000000001293</v>
      </c>
      <c r="O129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141000000000004::bigint); </v>
      </c>
      <c r="R1296" s="33"/>
    </row>
    <row r="1297" spans="1:18">
      <c r="A1297" s="23" t="str">
        <f>IF(COUNTIF( $D$4:$D$4953, $D1297 ) = 1, "", "Duplicated")</f>
        <v/>
      </c>
      <c r="B1297" s="22" t="s">
        <v>31219</v>
      </c>
      <c r="C1297" s="107">
        <v>141000000000004</v>
      </c>
      <c r="D1297" s="108" t="str">
        <f>IF(EXACT($C1297, ""), B1297, CONCATENATE(VLOOKUP($C1297, 'REF - InstitutionType'!$B$4:$E$103, 3, FALSE), IF(EXACT(VLOOKUP($C1297, 'REF - InstitutionType'!$B$4:$E$103, 3, FALSE), ""), "", " "), $B1297, "", VLOOKUP($C1297, 'REF - InstitutionType'!$B$4:$E$103, 4, FALSE), IF(EXACT($E1297, ""), "", " [a.k.a : "&amp;$E1297&amp;"]")))</f>
        <v>PT. Putra Batam Jasa Mandiri Utama</v>
      </c>
      <c r="E1297" s="109"/>
      <c r="F1297" s="63" t="s">
        <v>12133</v>
      </c>
      <c r="G1297" s="154" t="str">
        <f>IF(EXACT($F1297, ""), "", VLOOKUP($F1297, 'RAW EDITED All Years'!$A$2:$G$2826, 5, FALSE))</f>
        <v>Transportation</v>
      </c>
      <c r="H1297" s="154" t="str">
        <f>IF(EXACT($F1297, ""), "", VLOOKUP($F1297, 'RAW EDITED All Years'!$A$2:$G$2826, 6, FALSE))</f>
        <v>Alat Berat</v>
      </c>
      <c r="I1297" s="154" t="str">
        <f>IF(EXACT($F1297, ""), "", VLOOKUP($F1297, 'RAW EDITED All Years'!$A$2:$G$2826, 7, FALSE))</f>
        <v>Sewa Crane</v>
      </c>
      <c r="J1297" s="110"/>
      <c r="K1297" s="110"/>
      <c r="L1297" s="63" t="s">
        <v>14275</v>
      </c>
      <c r="N1297" s="31">
        <f t="shared" si="50"/>
        <v>123000000001294</v>
      </c>
      <c r="O129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141000000000004::bigint); </v>
      </c>
      <c r="R1297" s="33"/>
    </row>
    <row r="1298" spans="1:18">
      <c r="A1298" s="23" t="str">
        <f>IF(COUNTIF( $D$4:$D$4953, $D1298 ) = 1, "", "Duplicated")</f>
        <v/>
      </c>
      <c r="B1298" s="22" t="s">
        <v>31220</v>
      </c>
      <c r="C1298" s="107">
        <v>141000000000004</v>
      </c>
      <c r="D1298" s="108" t="str">
        <f>IF(EXACT($C1298, ""), B1298, CONCATENATE(VLOOKUP($C1298, 'REF - InstitutionType'!$B$4:$E$103, 3, FALSE), IF(EXACT(VLOOKUP($C1298, 'REF - InstitutionType'!$B$4:$E$103, 3, FALSE), ""), "", " "), $B1298, "", VLOOKUP($C1298, 'REF - InstitutionType'!$B$4:$E$103, 4, FALSE), IF(EXACT($E1298, ""), "", " [a.k.a : "&amp;$E1298&amp;"]")))</f>
        <v>PT. Putra Maulana Electric</v>
      </c>
      <c r="E1298" s="109"/>
      <c r="F1298" s="63" t="s">
        <v>4763</v>
      </c>
      <c r="G1298" s="154" t="str">
        <f>IF(EXACT($F1298, ""), "", VLOOKUP($F1298, 'RAW EDITED All Years'!$A$2:$G$2826, 5, FALSE))</f>
        <v>Akli</v>
      </c>
      <c r="H1298" s="154" t="str">
        <f>IF(EXACT($F1298, ""), "", VLOOKUP($F1298, 'RAW EDITED All Years'!$A$2:$G$2826, 6, FALSE))</f>
        <v>AKLI</v>
      </c>
      <c r="I1298" s="154" t="str">
        <f>IF(EXACT($F1298, ""), "", VLOOKUP($F1298, 'RAW EDITED All Years'!$A$2:$G$2826, 7, FALSE))</f>
        <v>Pass Without Comment</v>
      </c>
      <c r="J1298" s="110"/>
      <c r="K1298" s="110"/>
      <c r="L1298" s="63" t="s">
        <v>14275</v>
      </c>
      <c r="N1298" s="31">
        <f t="shared" si="50"/>
        <v>123000000001295</v>
      </c>
      <c r="O129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141000000000004::bigint); </v>
      </c>
      <c r="R1298" s="33"/>
    </row>
    <row r="1299" spans="1:18">
      <c r="A1299" s="23" t="str">
        <f>IF(COUNTIF( $D$4:$D$4953, $D1299 ) = 1, "", "Duplicated")</f>
        <v/>
      </c>
      <c r="B1299" s="22" t="s">
        <v>1630</v>
      </c>
      <c r="C1299" s="107">
        <v>141000000000004</v>
      </c>
      <c r="D1299" s="108" t="str">
        <f>IF(EXACT($C1299, ""), B1299, CONCATENATE(VLOOKUP($C1299, 'REF - InstitutionType'!$B$4:$E$103, 3, FALSE), IF(EXACT(VLOOKUP($C1299, 'REF - InstitutionType'!$B$4:$E$103, 3, FALSE), ""), "", " "), $B1299, "", VLOOKUP($C1299, 'REF - InstitutionType'!$B$4:$E$103, 4, FALSE), IF(EXACT($E1299, ""), "", " [a.k.a : "&amp;$E1299&amp;"]")))</f>
        <v>PT. Putra Nagita Pratama</v>
      </c>
      <c r="E1299" s="109"/>
      <c r="F1299" s="63" t="s">
        <v>1631</v>
      </c>
      <c r="G1299" s="154" t="str">
        <f>IF(EXACT($F1299, ""), "", VLOOKUP($F1299, 'RAW EDITED All Years'!$A$2:$G$2826, 5, FALSE))</f>
        <v>Transportation</v>
      </c>
      <c r="H1299" s="154" t="str">
        <f>IF(EXACT($F1299, ""), "", VLOOKUP($F1299, 'RAW EDITED All Years'!$A$2:$G$2826, 6, FALSE))</f>
        <v>Trucking</v>
      </c>
      <c r="I1299" s="154" t="str">
        <f>IF(EXACT($F1299, ""), "", VLOOKUP($F1299, 'RAW EDITED All Years'!$A$2:$G$2826, 7, FALSE))</f>
        <v>Pass Without Comment</v>
      </c>
      <c r="J1299" s="110"/>
      <c r="K1299" s="110"/>
      <c r="L1299" s="63" t="s">
        <v>14275</v>
      </c>
      <c r="N1299" s="31">
        <f t="shared" si="50"/>
        <v>123000000001296</v>
      </c>
      <c r="O129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141000000000004::bigint); </v>
      </c>
      <c r="R1299" s="33"/>
    </row>
    <row r="1300" spans="1:18">
      <c r="A1300" s="23" t="str">
        <f>IF(COUNTIF( $D$4:$D$4953, $D1300 ) = 1, "", "Duplicated")</f>
        <v/>
      </c>
      <c r="B1300" s="22" t="s">
        <v>4658</v>
      </c>
      <c r="C1300" s="107">
        <v>141000000000004</v>
      </c>
      <c r="D1300" s="108" t="str">
        <f>IF(EXACT($C1300, ""), B1300, CONCATENATE(VLOOKUP($C1300, 'REF - InstitutionType'!$B$4:$E$103, 3, FALSE), IF(EXACT(VLOOKUP($C1300, 'REF - InstitutionType'!$B$4:$E$103, 3, FALSE), ""), "", " "), $B1300, "", VLOOKUP($C1300, 'REF - InstitutionType'!$B$4:$E$103, 4, FALSE), IF(EXACT($E1300, ""), "", " [a.k.a : "&amp;$E1300&amp;"]")))</f>
        <v>PT. Putra Trans Utama</v>
      </c>
      <c r="E1300" s="109"/>
      <c r="F1300" s="63" t="s">
        <v>4659</v>
      </c>
      <c r="G1300" s="154" t="str">
        <f>IF(EXACT($F1300, ""), "", VLOOKUP($F1300, 'RAW EDITED All Years'!$A$2:$G$2826, 5, FALSE))</f>
        <v>Transportation</v>
      </c>
      <c r="H1300" s="154" t="str">
        <f>IF(EXACT($F1300, ""), "", VLOOKUP($F1300, 'RAW EDITED All Years'!$A$2:$G$2826, 6, FALSE))</f>
        <v>Trucking</v>
      </c>
      <c r="I1300" s="154" t="str">
        <f>IF(EXACT($F1300, ""), "", VLOOKUP($F1300, 'RAW EDITED All Years'!$A$2:$G$2826, 7, FALSE))</f>
        <v>Pass Without Comment</v>
      </c>
      <c r="J1300" s="110"/>
      <c r="K1300" s="110"/>
      <c r="L1300" s="63" t="s">
        <v>14275</v>
      </c>
      <c r="N1300" s="31">
        <f t="shared" si="50"/>
        <v>123000000001297</v>
      </c>
      <c r="O130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141000000000004::bigint); </v>
      </c>
      <c r="R1300" s="33"/>
    </row>
    <row r="1301" spans="1:18">
      <c r="A1301" s="23" t="str">
        <f>IF(COUNTIF( $D$4:$D$4953, $D1301 ) = 1, "", "Duplicated")</f>
        <v/>
      </c>
      <c r="B1301" s="22" t="s">
        <v>31221</v>
      </c>
      <c r="C1301" s="107">
        <v>141000000000004</v>
      </c>
      <c r="D1301" s="108" t="str">
        <f>IF(EXACT($C1301, ""), B1301, CONCATENATE(VLOOKUP($C1301, 'REF - InstitutionType'!$B$4:$E$103, 3, FALSE), IF(EXACT(VLOOKUP($C1301, 'REF - InstitutionType'!$B$4:$E$103, 3, FALSE), ""), "", " "), $B1301, "", VLOOKUP($C1301, 'REF - InstitutionType'!$B$4:$E$103, 4, FALSE), IF(EXACT($E1301, ""), "", " [a.k.a : "&amp;$E1301&amp;"]")))</f>
        <v>PT. Putra Bangun Persada Baru</v>
      </c>
      <c r="E1301" s="109"/>
      <c r="F1301" s="63" t="s">
        <v>11297</v>
      </c>
      <c r="G1301" s="154" t="str">
        <f>IF(EXACT($F1301, ""), "", VLOOKUP($F1301, 'RAW EDITED All Years'!$A$2:$G$2826, 5, FALSE))</f>
        <v>Rental</v>
      </c>
      <c r="H1301" s="154" t="str">
        <f>IF(EXACT($F1301, ""), "", VLOOKUP($F1301, 'RAW EDITED All Years'!$A$2:$G$2826, 6, FALSE))</f>
        <v>Alat Berat</v>
      </c>
      <c r="I1301" s="154" t="str">
        <f>IF(EXACT($F1301, ""), "", VLOOKUP($F1301, 'RAW EDITED All Years'!$A$2:$G$2826, 7, FALSE))</f>
        <v>Rental Kubus Pemberat</v>
      </c>
      <c r="J1301" s="110"/>
      <c r="K1301" s="110"/>
      <c r="L1301" s="63" t="s">
        <v>14275</v>
      </c>
      <c r="N1301" s="31">
        <f t="shared" ref="N1301:N1308" si="52" xml:space="preserve"> N1300 + IF(EXACT(O1301, ""), 0, 1)</f>
        <v>123000000001298</v>
      </c>
      <c r="O1301" s="32" t="str">
        <f t="shared" ref="O1301:O1308" si="53">CONCATENATE("PERFORM ""SchData-OLTP-Master"".""Func_TblInstitution_SET""(varSystemLoginSession::bigint, null::bigint, null::varchar, null::timestamptz, null::timestamptz, null::varchar, varInstitutionBranchID::bigint, varBaseCurrencyID::bigint, '", B1301, "'::varchar, ", IF(EXACT(C1301, ""), "null", C1301),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141000000000004::bigint); </v>
      </c>
      <c r="R1301" s="33"/>
    </row>
    <row r="1302" spans="1:18">
      <c r="A1302" s="23" t="str">
        <f>IF(COUNTIF( $D$4:$D$4953, $D1302 ) = 1, "", "Duplicated")</f>
        <v/>
      </c>
      <c r="B1302" s="22" t="s">
        <v>31223</v>
      </c>
      <c r="C1302" s="107">
        <v>141000000000004</v>
      </c>
      <c r="D1302" s="108" t="str">
        <f>IF(EXACT($C1302, ""), B1302, CONCATENATE(VLOOKUP($C1302, 'REF - InstitutionType'!$B$4:$E$103, 3, FALSE), IF(EXACT(VLOOKUP($C1302, 'REF - InstitutionType'!$B$4:$E$103, 3, FALSE), ""), "", " "), $B1302, "", VLOOKUP($C1302, 'REF - InstitutionType'!$B$4:$E$103, 4, FALSE), IF(EXACT($E1302, ""), "", " [a.k.a : "&amp;$E1302&amp;"]")))</f>
        <v>PT. Puteratel Andalan Sukses</v>
      </c>
      <c r="E1302" s="109"/>
      <c r="F1302" s="63" t="s">
        <v>10684</v>
      </c>
      <c r="G1302" s="154" t="str">
        <f>IF(EXACT($F1302, ""), "", VLOOKUP($F1302, 'RAW EDITED All Years'!$A$2:$G$2826, 5, FALSE))</f>
        <v>Supplier</v>
      </c>
      <c r="H1302" s="154" t="str">
        <f>IF(EXACT($F1302, ""), "", VLOOKUP($F1302, 'RAW EDITED All Years'!$A$2:$G$2826, 6, FALSE))</f>
        <v>Material RF</v>
      </c>
      <c r="I1302" s="154" t="str">
        <f>IF(EXACT($F1302, ""), "", VLOOKUP($F1302, 'RAW EDITED All Years'!$A$2:$G$2826, 7, FALSE))</f>
        <v>ODC</v>
      </c>
      <c r="J1302" s="110"/>
      <c r="K1302" s="110"/>
      <c r="L1302" s="63" t="s">
        <v>14275</v>
      </c>
      <c r="N1302" s="31">
        <f t="shared" si="52"/>
        <v>123000000001299</v>
      </c>
      <c r="O1302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141000000000004::bigint); </v>
      </c>
      <c r="R1302" s="33"/>
    </row>
    <row r="1303" spans="1:18">
      <c r="A1303" s="23" t="str">
        <f>IF(COUNTIF( $D$4:$D$4953, $D1303 ) = 1, "", "Duplicated")</f>
        <v/>
      </c>
      <c r="B1303" s="22" t="s">
        <v>31224</v>
      </c>
      <c r="C1303" s="107">
        <v>141000000000004</v>
      </c>
      <c r="D1303" s="108" t="str">
        <f>IF(EXACT($C1303, ""), B1303, CONCATENATE(VLOOKUP($C1303, 'REF - InstitutionType'!$B$4:$E$103, 3, FALSE), IF(EXACT(VLOOKUP($C1303, 'REF - InstitutionType'!$B$4:$E$103, 3, FALSE), ""), "", " "), $B1303, "", VLOOKUP($C1303, 'REF - InstitutionType'!$B$4:$E$103, 4, FALSE), IF(EXACT($E1303, ""), "", " [a.k.a : "&amp;$E1303&amp;"]")))</f>
        <v>PT. Qanarba Harifuni Energy</v>
      </c>
      <c r="E1303" s="109"/>
      <c r="F1303" s="63" t="s">
        <v>7713</v>
      </c>
      <c r="G1303" s="154" t="str">
        <f>IF(EXACT($F1303, ""), "", VLOOKUP($F1303, 'RAW EDITED All Years'!$A$2:$G$2826, 5, FALSE))</f>
        <v>Mandor/Subcon</v>
      </c>
      <c r="H1303" s="154" t="str">
        <f>IF(EXACT($F1303, ""), "", VLOOKUP($F1303, 'RAW EDITED All Years'!$A$2:$G$2826, 6, FALSE))</f>
        <v>Mandor Civil</v>
      </c>
      <c r="I1303" s="154" t="str">
        <f>IF(EXACT($F1303, ""), "", VLOOKUP($F1303, 'RAW EDITED All Years'!$A$2:$G$2826, 7, FALSE))</f>
        <v>Subkon utk pekerjaan sipil GI Nusra</v>
      </c>
      <c r="J1303" s="110"/>
      <c r="K1303" s="110"/>
      <c r="L1303" s="63" t="s">
        <v>14275</v>
      </c>
      <c r="N1303" s="31">
        <f t="shared" si="52"/>
        <v>123000000001300</v>
      </c>
      <c r="O1303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141000000000004::bigint); </v>
      </c>
      <c r="R1303" s="33"/>
    </row>
    <row r="1304" spans="1:18">
      <c r="A1304" s="23" t="str">
        <f>IF(COUNTIF( $D$4:$D$4953, $D1304 ) = 1, "", "Duplicated")</f>
        <v/>
      </c>
      <c r="B1304" s="22" t="s">
        <v>31225</v>
      </c>
      <c r="C1304" s="107">
        <v>141000000000004</v>
      </c>
      <c r="D1304" s="108" t="str">
        <f>IF(EXACT($C1304, ""), B1304, CONCATENATE(VLOOKUP($C1304, 'REF - InstitutionType'!$B$4:$E$103, 3, FALSE), IF(EXACT(VLOOKUP($C1304, 'REF - InstitutionType'!$B$4:$E$103, 3, FALSE), ""), "", " "), $B1304, "", VLOOKUP($C1304, 'REF - InstitutionType'!$B$4:$E$103, 4, FALSE), IF(EXACT($E1304, ""), "", " [a.k.a : "&amp;$E1304&amp;"]")))</f>
        <v>PT. Qualita Manajemen Sertifikasi</v>
      </c>
      <c r="E1304" s="109"/>
      <c r="F1304" s="63" t="s">
        <v>7754</v>
      </c>
      <c r="G1304" s="154" t="str">
        <f>IF(EXACT($F1304, ""), "", VLOOKUP($F1304, 'RAW EDITED All Years'!$A$2:$G$2826, 5, FALSE))</f>
        <v>Konsultan Hukum</v>
      </c>
      <c r="H1304" s="154" t="str">
        <f>IF(EXACT($F1304, ""), "", VLOOKUP($F1304, 'RAW EDITED All Years'!$A$2:$G$2826, 6, FALSE))</f>
        <v>General</v>
      </c>
      <c r="I1304" s="154" t="str">
        <f>IF(EXACT($F1304, ""), "", VLOOKUP($F1304, 'RAW EDITED All Years'!$A$2:$G$2826, 7, FALSE))</f>
        <v>Jasa Survailance Audit</v>
      </c>
      <c r="J1304" s="110"/>
      <c r="K1304" s="110"/>
      <c r="L1304" s="63" t="s">
        <v>14275</v>
      </c>
      <c r="N1304" s="31">
        <f t="shared" si="52"/>
        <v>123000000001301</v>
      </c>
      <c r="O1304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141000000000004::bigint); </v>
      </c>
      <c r="R1304" s="33"/>
    </row>
    <row r="1305" spans="1:18">
      <c r="A1305" s="23" t="str">
        <f>IF(COUNTIF( $D$4:$D$4953, $D1305 ) = 1, "", "Duplicated")</f>
        <v/>
      </c>
      <c r="B1305" s="22" t="s">
        <v>8853</v>
      </c>
      <c r="C1305" s="107">
        <v>141000000000004</v>
      </c>
      <c r="D1305" s="108" t="str">
        <f>IF(EXACT($C1305, ""), B1305, CONCATENATE(VLOOKUP($C1305, 'REF - InstitutionType'!$B$4:$E$103, 3, FALSE), IF(EXACT(VLOOKUP($C1305, 'REF - InstitutionType'!$B$4:$E$103, 3, FALSE), ""), "", " "), $B1305, "", VLOOKUP($C1305, 'REF - InstitutionType'!$B$4:$E$103, 4, FALSE), IF(EXACT($E1305, ""), "", " [a.k.a : "&amp;$E1305&amp;"]")))</f>
        <v>PT. Radcom Solusindo Informatika</v>
      </c>
      <c r="E1305" s="109"/>
      <c r="F1305" s="63" t="s">
        <v>8854</v>
      </c>
      <c r="G1305" s="154" t="str">
        <f>IF(EXACT($F1305, ""), "", VLOOKUP($F1305, 'RAW EDITED All Years'!$A$2:$G$2826, 5, FALSE))</f>
        <v>Supplier</v>
      </c>
      <c r="H1305" s="154" t="str">
        <f>IF(EXACT($F1305, ""), "", VLOOKUP($F1305, 'RAW EDITED All Years'!$A$2:$G$2826, 6, FALSE))</f>
        <v>Komputer &amp; Server</v>
      </c>
      <c r="I1305" s="154">
        <f>IF(EXACT($F1305, ""), "", VLOOKUP($F1305, 'RAW EDITED All Years'!$A$2:$G$2826, 7, FALSE))</f>
        <v>0</v>
      </c>
      <c r="J1305" s="110"/>
      <c r="K1305" s="110"/>
      <c r="L1305" s="63" t="s">
        <v>14275</v>
      </c>
      <c r="N1305" s="31">
        <f t="shared" si="52"/>
        <v>123000000001302</v>
      </c>
      <c r="O1305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141000000000004::bigint); </v>
      </c>
      <c r="R1305" s="33"/>
    </row>
    <row r="1306" spans="1:18">
      <c r="A1306" s="23" t="str">
        <f>IF(COUNTIF( $D$4:$D$4953, $D1306 ) = 1, "", "Duplicated")</f>
        <v/>
      </c>
      <c r="B1306" s="22" t="s">
        <v>31228</v>
      </c>
      <c r="C1306" s="107">
        <v>141000000000004</v>
      </c>
      <c r="D1306" s="108" t="str">
        <f>IF(EXACT($C1306, ""), B1306, CONCATENATE(VLOOKUP($C1306, 'REF - InstitutionType'!$B$4:$E$103, 3, FALSE), IF(EXACT(VLOOKUP($C1306, 'REF - InstitutionType'!$B$4:$E$103, 3, FALSE), ""), "", " "), $B1306, "", VLOOKUP($C1306, 'REF - InstitutionType'!$B$4:$E$103, 4, FALSE), IF(EXACT($E1306, ""), "", " [a.k.a : "&amp;$E1306&amp;"]")))</f>
        <v>PT. Rajawali Mas Tehnik</v>
      </c>
      <c r="E1306" s="109"/>
      <c r="F1306" s="63" t="s">
        <v>1741</v>
      </c>
      <c r="G1306" s="154" t="str">
        <f>IF(EXACT($F1306, ""), "", VLOOKUP($F1306, 'RAW EDITED All Years'!$A$2:$G$2826, 5, FALSE))</f>
        <v>Supplier</v>
      </c>
      <c r="H1306" s="154" t="str">
        <f>IF(EXACT($F1306, ""), "", VLOOKUP($F1306, 'RAW EDITED All Years'!$A$2:$G$2826, 6, FALSE))</f>
        <v>Steel</v>
      </c>
      <c r="I1306" s="154" t="str">
        <f>IF(EXACT($F1306, ""), "", VLOOKUP($F1306, 'RAW EDITED All Years'!$A$2:$G$2826, 7, FALSE))</f>
        <v>Pass Without Comment</v>
      </c>
      <c r="J1306" s="110"/>
      <c r="K1306" s="110"/>
      <c r="L1306" s="63" t="s">
        <v>14275</v>
      </c>
      <c r="N1306" s="31">
        <f t="shared" si="52"/>
        <v>123000000001303</v>
      </c>
      <c r="O1306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141000000000004::bigint); </v>
      </c>
      <c r="R1306" s="33"/>
    </row>
    <row r="1307" spans="1:18">
      <c r="A1307" s="23" t="str">
        <f>IF(COUNTIF( $D$4:$D$4953, $D1307 ) = 1, "", "Duplicated")</f>
        <v/>
      </c>
      <c r="B1307" s="22" t="s">
        <v>31229</v>
      </c>
      <c r="C1307" s="107">
        <v>141000000000004</v>
      </c>
      <c r="D1307" s="108" t="str">
        <f>IF(EXACT($C1307, ""), B1307, CONCATENATE(VLOOKUP($C1307, 'REF - InstitutionType'!$B$4:$E$103, 3, FALSE), IF(EXACT(VLOOKUP($C1307, 'REF - InstitutionType'!$B$4:$E$103, 3, FALSE), ""), "", " "), $B1307, "", VLOOKUP($C1307, 'REF - InstitutionType'!$B$4:$E$103, 4, FALSE), IF(EXACT($E1307, ""), "", " [a.k.a : "&amp;$E1307&amp;"]")))</f>
        <v>PT. Rakida Karya Mandiri Utama</v>
      </c>
      <c r="E1307" s="109"/>
      <c r="F1307" s="63" t="s">
        <v>1242</v>
      </c>
      <c r="G1307" s="154" t="str">
        <f>IF(EXACT($F1307, ""), "", VLOOKUP($F1307, 'RAW EDITED All Years'!$A$2:$G$2826, 5, FALSE))</f>
        <v>""</v>
      </c>
      <c r="H1307" s="154">
        <f>IF(EXACT($F1307, ""), "", VLOOKUP($F1307, 'RAW EDITED All Years'!$A$2:$G$2826, 6, FALSE))</f>
        <v>0</v>
      </c>
      <c r="I1307" s="154" t="str">
        <f>IF(EXACT($F1307, ""), "", VLOOKUP($F1307, 'RAW EDITED All Years'!$A$2:$G$2826, 7, FALSE))</f>
        <v>Pass Without Comment</v>
      </c>
      <c r="J1307" s="110"/>
      <c r="K1307" s="110"/>
      <c r="L1307" s="63" t="s">
        <v>14275</v>
      </c>
      <c r="N1307" s="31">
        <f t="shared" si="52"/>
        <v>123000000001304</v>
      </c>
      <c r="O1307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141000000000004::bigint); </v>
      </c>
      <c r="R1307" s="33"/>
    </row>
    <row r="1308" spans="1:18">
      <c r="A1308" s="23" t="str">
        <f>IF(COUNTIF( $D$4:$D$4953, $D1308 ) = 1, "", "Duplicated")</f>
        <v/>
      </c>
      <c r="B1308" s="22" t="s">
        <v>26854</v>
      </c>
      <c r="C1308" s="107">
        <v>141000000000004</v>
      </c>
      <c r="D1308" s="108" t="str">
        <f>IF(EXACT($C1308, ""), B1308, CONCATENATE(VLOOKUP($C1308, 'REF - InstitutionType'!$B$4:$E$103, 3, FALSE), IF(EXACT(VLOOKUP($C1308, 'REF - InstitutionType'!$B$4:$E$103, 3, FALSE), ""), "", " "), $B1308, "", VLOOKUP($C1308, 'REF - InstitutionType'!$B$4:$E$103, 4, FALSE), IF(EXACT($E1308, ""), "", " [a.k.a : "&amp;$E1308&amp;"]")))</f>
        <v>PT. Ramida Jaya Mandiri</v>
      </c>
      <c r="E1308" s="109"/>
      <c r="F1308" s="63" t="s">
        <v>18388</v>
      </c>
      <c r="G1308" s="154" t="str">
        <f>IF(EXACT($F1308, ""), "", VLOOKUP($F1308, 'RAW EDITED All Years'!$A$2:$G$2826, 5, FALSE))</f>
        <v>Supplier</v>
      </c>
      <c r="H1308" s="154" t="str">
        <f>IF(EXACT($F1308, ""), "", VLOOKUP($F1308, 'RAW EDITED All Years'!$A$2:$G$2826, 6, FALSE))</f>
        <v>Alat elektrical</v>
      </c>
      <c r="I1308" s="154" t="str">
        <f>IF(EXACT($F1308, ""), "", VLOOKUP($F1308, 'RAW EDITED All Years'!$A$2:$G$2826, 7, FALSE))</f>
        <v>General Supplier, Jasa MEP (Mechanical Electrical Plumbing), Import &amp; Jasa Transportasi.</v>
      </c>
      <c r="J1308" s="110"/>
      <c r="K1308" s="110"/>
      <c r="L1308" s="63" t="s">
        <v>14275</v>
      </c>
      <c r="N1308" s="31">
        <f t="shared" si="52"/>
        <v>123000000001305</v>
      </c>
      <c r="O1308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141000000000004::bigint); </v>
      </c>
      <c r="R1308" s="33"/>
    </row>
    <row r="1309" spans="1:18">
      <c r="A1309" s="23" t="str">
        <f>IF(COUNTIF( $D$4:$D$4953, $D1309 ) = 1, "", "Duplicated")</f>
        <v/>
      </c>
      <c r="B1309" s="22" t="s">
        <v>885</v>
      </c>
      <c r="C1309" s="107">
        <v>141000000000004</v>
      </c>
      <c r="D1309" s="108" t="str">
        <f>IF(EXACT($C1309, ""), B1309, CONCATENATE(VLOOKUP($C1309, 'REF - InstitutionType'!$B$4:$E$103, 3, FALSE), IF(EXACT(VLOOKUP($C1309, 'REF - InstitutionType'!$B$4:$E$103, 3, FALSE), ""), "", " "), $B1309, "", VLOOKUP($C1309, 'REF - InstitutionType'!$B$4:$E$103, 4, FALSE), IF(EXACT($E1309, ""), "", " [a.k.a : "&amp;$E1309&amp;"]")))</f>
        <v>PT. Rangga Dinamika</v>
      </c>
      <c r="E1309" s="109"/>
      <c r="F1309" s="63" t="s">
        <v>886</v>
      </c>
      <c r="G1309" s="154" t="str">
        <f>IF(EXACT($F1309, ""), "", VLOOKUP($F1309, 'RAW EDITED All Years'!$A$2:$G$2826, 5, FALSE))</f>
        <v>""</v>
      </c>
      <c r="H1309" s="154">
        <f>IF(EXACT($F1309, ""), "", VLOOKUP($F1309, 'RAW EDITED All Years'!$A$2:$G$2826, 6, FALSE))</f>
        <v>0</v>
      </c>
      <c r="I1309" s="154" t="str">
        <f>IF(EXACT($F1309, ""), "", VLOOKUP($F1309, 'RAW EDITED All Years'!$A$2:$G$2826, 7, FALSE))</f>
        <v>Pass Without Comment</v>
      </c>
      <c r="J1309" s="110"/>
      <c r="K1309" s="110"/>
      <c r="L1309" s="63" t="s">
        <v>14275</v>
      </c>
      <c r="N1309" s="31">
        <f t="shared" ref="N1309:N1322" si="54" xml:space="preserve"> N1308 + IF(EXACT(O1309, ""), 0, 1)</f>
        <v>123000000001306</v>
      </c>
      <c r="O1309" s="32" t="str">
        <f t="shared" ref="O1309:O1322" si="55">CONCATENATE("PERFORM ""SchData-OLTP-Master"".""Func_TblInstitution_SET""(varSystemLoginSession::bigint, null::bigint, null::varchar, null::timestamptz, null::timestamptz, null::varchar, varInstitutionBranchID::bigint, varBaseCurrencyID::bigint, '", B1309, "'::varchar, ", IF(EXACT(C1309, ""), "null", C1309),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141000000000004::bigint); </v>
      </c>
      <c r="R1309" s="33"/>
    </row>
    <row r="1310" spans="1:18">
      <c r="A1310" s="23" t="str">
        <f>IF(COUNTIF( $D$4:$D$4953, $D1310 ) = 1, "", "Duplicated")</f>
        <v/>
      </c>
      <c r="B1310" s="22" t="s">
        <v>889</v>
      </c>
      <c r="C1310" s="107">
        <v>141000000000004</v>
      </c>
      <c r="D1310" s="108" t="str">
        <f>IF(EXACT($C1310, ""), B1310, CONCATENATE(VLOOKUP($C1310, 'REF - InstitutionType'!$B$4:$E$103, 3, FALSE), IF(EXACT(VLOOKUP($C1310, 'REF - InstitutionType'!$B$4:$E$103, 3, FALSE), ""), "", " "), $B1310, "", VLOOKUP($C1310, 'REF - InstitutionType'!$B$4:$E$103, 4, FALSE), IF(EXACT($E1310, ""), "", " [a.k.a : "&amp;$E1310&amp;"]")))</f>
        <v>PT. Refconindo Bintang Sejahtera</v>
      </c>
      <c r="E1310" s="109"/>
      <c r="F1310" s="63" t="s">
        <v>890</v>
      </c>
      <c r="G1310" s="154" t="str">
        <f>IF(EXACT($F1310, ""), "", VLOOKUP($F1310, 'RAW EDITED All Years'!$A$2:$G$2826, 5, FALSE))</f>
        <v>""</v>
      </c>
      <c r="H1310" s="154">
        <f>IF(EXACT($F1310, ""), "", VLOOKUP($F1310, 'RAW EDITED All Years'!$A$2:$G$2826, 6, FALSE))</f>
        <v>0</v>
      </c>
      <c r="I1310" s="154" t="str">
        <f>IF(EXACT($F1310, ""), "", VLOOKUP($F1310, 'RAW EDITED All Years'!$A$2:$G$2826, 7, FALSE))</f>
        <v>Pass Without Comment</v>
      </c>
      <c r="J1310" s="110"/>
      <c r="K1310" s="110"/>
      <c r="L1310" s="63" t="s">
        <v>14275</v>
      </c>
      <c r="N1310" s="31">
        <f t="shared" si="54"/>
        <v>123000000001307</v>
      </c>
      <c r="O131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141000000000004::bigint); </v>
      </c>
      <c r="R1310" s="33"/>
    </row>
    <row r="1311" spans="1:18">
      <c r="A1311" s="23" t="str">
        <f>IF(COUNTIF( $D$4:$D$4953, $D1311 ) = 1, "", "Duplicated")</f>
        <v/>
      </c>
      <c r="B1311" s="22" t="s">
        <v>26905</v>
      </c>
      <c r="C1311" s="107">
        <v>141000000000004</v>
      </c>
      <c r="D1311" s="108" t="str">
        <f>IF(EXACT($C1311, ""), B1311, CONCATENATE(VLOOKUP($C1311, 'REF - InstitutionType'!$B$4:$E$103, 3, FALSE), IF(EXACT(VLOOKUP($C1311, 'REF - InstitutionType'!$B$4:$E$103, 3, FALSE), ""), "", " "), $B1311, "", VLOOKUP($C1311, 'REF - InstitutionType'!$B$4:$E$103, 4, FALSE), IF(EXACT($E1311, ""), "", " [a.k.a : "&amp;$E1311&amp;"]")))</f>
        <v>PT. Rembo Sukses Jaya</v>
      </c>
      <c r="E1311" s="109"/>
      <c r="F1311" s="63" t="s">
        <v>18391</v>
      </c>
      <c r="G1311" s="154" t="str">
        <f>IF(EXACT($F1311, ""), "", VLOOKUP($F1311, 'RAW EDITED All Years'!$A$2:$G$2826, 5, FALSE))</f>
        <v>Alat tulis kantor</v>
      </c>
      <c r="H1311" s="154" t="str">
        <f>IF(EXACT($F1311, ""), "", VLOOKUP($F1311, 'RAW EDITED All Years'!$A$2:$G$2826, 6, FALSE))</f>
        <v>ATK Stationary</v>
      </c>
      <c r="I1311" s="154">
        <f>IF(EXACT($F1311, ""), "", VLOOKUP($F1311, 'RAW EDITED All Years'!$A$2:$G$2826, 7, FALSE))</f>
        <v>0</v>
      </c>
      <c r="J1311" s="110"/>
      <c r="K1311" s="110"/>
      <c r="L1311" s="63" t="s">
        <v>14275</v>
      </c>
      <c r="N1311" s="31">
        <f t="shared" ref="N1311:N1325" si="56" xml:space="preserve"> N1310 + IF(EXACT(O1311, ""), 0, 1)</f>
        <v>123000000001308</v>
      </c>
      <c r="O1311" s="32" t="str">
        <f t="shared" ref="O1311:O1325" si="57">CONCATENATE("PERFORM ""SchData-OLTP-Master"".""Func_TblInstitution_SET""(varSystemLoginSession::bigint, null::bigint, null::varchar, null::timestamptz, null::timestamptz, null::varchar, varInstitutionBranchID::bigint, varBaseCurrencyID::bigint, '", B1311, "'::varchar, ", IF(EXACT(C1311, ""), "null", C1311),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141000000000004::bigint); </v>
      </c>
      <c r="R1311" s="33"/>
    </row>
    <row r="1312" spans="1:18">
      <c r="A1312" s="23" t="str">
        <f>IF(COUNTIF( $D$4:$D$4953, $D1312 ) = 1, "", "Duplicated")</f>
        <v/>
      </c>
      <c r="B1312" s="22" t="s">
        <v>11273</v>
      </c>
      <c r="C1312" s="107">
        <v>141000000000004</v>
      </c>
      <c r="D1312" s="108" t="str">
        <f>IF(EXACT($C1312, ""), B1312, CONCATENATE(VLOOKUP($C1312, 'REF - InstitutionType'!$B$4:$E$103, 3, FALSE), IF(EXACT(VLOOKUP($C1312, 'REF - InstitutionType'!$B$4:$E$103, 3, FALSE), ""), "", " "), $B1312, "", VLOOKUP($C1312, 'REF - InstitutionType'!$B$4:$E$103, 4, FALSE), IF(EXACT($E1312, ""), "", " [a.k.a : "&amp;$E1312&amp;"]")))</f>
        <v>PT. Rental Crane Indonesia</v>
      </c>
      <c r="E1312" s="109"/>
      <c r="F1312" s="63" t="s">
        <v>11274</v>
      </c>
      <c r="G1312" s="154" t="str">
        <f>IF(EXACT($F1312, ""), "", VLOOKUP($F1312, 'RAW EDITED All Years'!$A$2:$G$2826, 5, FALSE))</f>
        <v>Rental</v>
      </c>
      <c r="H1312" s="154" t="str">
        <f>IF(EXACT($F1312, ""), "", VLOOKUP($F1312, 'RAW EDITED All Years'!$A$2:$G$2826, 6, FALSE))</f>
        <v>Alat Berat</v>
      </c>
      <c r="I1312" s="154" t="str">
        <f>IF(EXACT($F1312, ""), "", VLOOKUP($F1312, 'RAW EDITED All Years'!$A$2:$G$2826, 7, FALSE))</f>
        <v xml:space="preserve">Rental Crane </v>
      </c>
      <c r="J1312" s="110"/>
      <c r="K1312" s="110"/>
      <c r="L1312" s="63" t="s">
        <v>14275</v>
      </c>
      <c r="N1312" s="31">
        <f t="shared" si="56"/>
        <v>123000000001309</v>
      </c>
      <c r="O131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141000000000004::bigint); </v>
      </c>
      <c r="R1312" s="33"/>
    </row>
    <row r="1313" spans="1:18">
      <c r="A1313" s="23" t="str">
        <f>IF(COUNTIF( $D$4:$D$4953, $D1313 ) = 1, "", "Duplicated")</f>
        <v/>
      </c>
      <c r="B1313" s="22" t="s">
        <v>3304</v>
      </c>
      <c r="C1313" s="107">
        <v>141000000000004</v>
      </c>
      <c r="D1313" s="108" t="str">
        <f>IF(EXACT($C1313, ""), B1313, CONCATENATE(VLOOKUP($C1313, 'REF - InstitutionType'!$B$4:$E$103, 3, FALSE), IF(EXACT(VLOOKUP($C1313, 'REF - InstitutionType'!$B$4:$E$103, 3, FALSE), ""), "", " "), $B1313, "", VLOOKUP($C1313, 'REF - InstitutionType'!$B$4:$E$103, 4, FALSE), IF(EXACT($E1313, ""), "", " [a.k.a : "&amp;$E1313&amp;"]")))</f>
        <v>PT. Rilin Perdana Mandiri</v>
      </c>
      <c r="E1313" s="109"/>
      <c r="F1313" s="63" t="s">
        <v>3305</v>
      </c>
      <c r="G1313" s="154" t="str">
        <f>IF(EXACT($F1313, ""), "", VLOOKUP($F1313, 'RAW EDITED All Years'!$A$2:$G$2826, 5, FALSE))</f>
        <v>Transportation</v>
      </c>
      <c r="H1313" s="154">
        <f>IF(EXACT($F1313, ""), "", VLOOKUP($F1313, 'RAW EDITED All Years'!$A$2:$G$2826, 6, FALSE))</f>
        <v>0</v>
      </c>
      <c r="I1313" s="154" t="str">
        <f>IF(EXACT($F1313, ""), "", VLOOKUP($F1313, 'RAW EDITED All Years'!$A$2:$G$2826, 7, FALSE))</f>
        <v>Pass Without Comment</v>
      </c>
      <c r="J1313" s="110"/>
      <c r="K1313" s="110"/>
      <c r="L1313" s="63" t="s">
        <v>14275</v>
      </c>
      <c r="N1313" s="31">
        <f t="shared" si="56"/>
        <v>123000000001310</v>
      </c>
      <c r="O131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141000000000004::bigint); </v>
      </c>
      <c r="R1313" s="33"/>
    </row>
    <row r="1314" spans="1:18">
      <c r="A1314" s="23" t="str">
        <f>IF(COUNTIF( $D$4:$D$4953, $D1314 ) = 1, "", "Duplicated")</f>
        <v/>
      </c>
      <c r="B1314" s="22" t="s">
        <v>13353</v>
      </c>
      <c r="C1314" s="107">
        <v>141000000000004</v>
      </c>
      <c r="D1314" s="108" t="str">
        <f>IF(EXACT($C1314, ""), B1314, CONCATENATE(VLOOKUP($C1314, 'REF - InstitutionType'!$B$4:$E$103, 3, FALSE), IF(EXACT(VLOOKUP($C1314, 'REF - InstitutionType'!$B$4:$E$103, 3, FALSE), ""), "", " "), $B1314, "", VLOOKUP($C1314, 'REF - InstitutionType'!$B$4:$E$103, 4, FALSE), IF(EXACT($E1314, ""), "", " [a.k.a : "&amp;$E1314&amp;"]")))</f>
        <v>PT. Roda Rollen Indonesia</v>
      </c>
      <c r="E1314" s="109"/>
      <c r="F1314" s="63" t="s">
        <v>13354</v>
      </c>
      <c r="G1314" s="154" t="str">
        <f>IF(EXACT($F1314, ""), "", VLOOKUP($F1314, 'RAW EDITED All Years'!$A$2:$G$2826, 5, FALSE))</f>
        <v>Supplier</v>
      </c>
      <c r="H1314" s="154" t="str">
        <f>IF(EXACT($F1314, ""), "", VLOOKUP($F1314, 'RAW EDITED All Years'!$A$2:$G$2826, 6, FALSE))</f>
        <v>Aneka Mesin Diesel, Dynamo &amp; G</v>
      </c>
      <c r="I1314" s="154">
        <f>IF(EXACT($F1314, ""), "", VLOOKUP($F1314, 'RAW EDITED All Years'!$A$2:$G$2826, 7, FALSE))</f>
        <v>0</v>
      </c>
      <c r="J1314" s="110"/>
      <c r="K1314" s="110"/>
      <c r="L1314" s="63" t="s">
        <v>14275</v>
      </c>
      <c r="N1314" s="31">
        <f t="shared" si="56"/>
        <v>123000000001311</v>
      </c>
      <c r="O131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141000000000004::bigint); </v>
      </c>
      <c r="R1314" s="33"/>
    </row>
    <row r="1315" spans="1:18">
      <c r="A1315" s="23" t="str">
        <f>IF(COUNTIF( $D$4:$D$4953, $D1315 ) = 1, "", "Duplicated")</f>
        <v/>
      </c>
      <c r="B1315" s="22" t="s">
        <v>899</v>
      </c>
      <c r="C1315" s="107">
        <v>141000000000004</v>
      </c>
      <c r="D1315" s="108" t="str">
        <f>IF(EXACT($C1315, ""), B1315, CONCATENATE(VLOOKUP($C1315, 'REF - InstitutionType'!$B$4:$E$103, 3, FALSE), IF(EXACT(VLOOKUP($C1315, 'REF - InstitutionType'!$B$4:$E$103, 3, FALSE), ""), "", " "), $B1315, "", VLOOKUP($C1315, 'REF - InstitutionType'!$B$4:$E$103, 4, FALSE), IF(EXACT($E1315, ""), "", " [a.k.a : "&amp;$E1315&amp;"]")))</f>
        <v>PT. Rusli Vinilon Sakti</v>
      </c>
      <c r="E1315" s="109"/>
      <c r="F1315" s="63" t="s">
        <v>900</v>
      </c>
      <c r="G1315" s="154" t="str">
        <f>IF(EXACT($F1315, ""), "", VLOOKUP($F1315, 'RAW EDITED All Years'!$A$2:$G$2826, 5, FALSE))</f>
        <v>Pabrik</v>
      </c>
      <c r="H1315" s="154" t="str">
        <f>IF(EXACT($F1315, ""), "", VLOOKUP($F1315, 'RAW EDITED All Years'!$A$2:$G$2826, 6, FALSE))</f>
        <v>Pipa</v>
      </c>
      <c r="I1315" s="154" t="str">
        <f>IF(EXACT($F1315, ""), "", VLOOKUP($F1315, 'RAW EDITED All Years'!$A$2:$G$2826, 7, FALSE))</f>
        <v>Pass Without Comment</v>
      </c>
      <c r="J1315" s="110"/>
      <c r="K1315" s="110"/>
      <c r="L1315" s="63" t="s">
        <v>14275</v>
      </c>
      <c r="N1315" s="31">
        <f t="shared" si="56"/>
        <v>123000000001312</v>
      </c>
      <c r="O131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141000000000004::bigint); </v>
      </c>
      <c r="R1315" s="33"/>
    </row>
    <row r="1316" spans="1:18">
      <c r="A1316" s="23" t="str">
        <f>IF(COUNTIF( $D$4:$D$4953, $D1316 ) = 1, "", "Duplicated")</f>
        <v/>
      </c>
      <c r="B1316" s="22" t="s">
        <v>9961</v>
      </c>
      <c r="C1316" s="107">
        <v>141000000000004</v>
      </c>
      <c r="D1316" s="108" t="str">
        <f>IF(EXACT($C1316, ""), B1316, CONCATENATE(VLOOKUP($C1316, 'REF - InstitutionType'!$B$4:$E$103, 3, FALSE), IF(EXACT(VLOOKUP($C1316, 'REF - InstitutionType'!$B$4:$E$103, 3, FALSE), ""), "", " "), $B1316, "", VLOOKUP($C1316, 'REF - InstitutionType'!$B$4:$E$103, 4, FALSE), IF(EXACT($E1316, ""), "", " [a.k.a : "&amp;$E1316&amp;"]")))</f>
        <v>PT. Sabena Gasindo Bersaudara</v>
      </c>
      <c r="E1316" s="109"/>
      <c r="F1316" s="63" t="s">
        <v>9962</v>
      </c>
      <c r="G1316" s="154" t="str">
        <f>IF(EXACT($F1316, ""), "", VLOOKUP($F1316, 'RAW EDITED All Years'!$A$2:$G$2826, 5, FALSE))</f>
        <v>Supplier Others</v>
      </c>
      <c r="H1316" s="154" t="str">
        <f>IF(EXACT($F1316, ""), "", VLOOKUP($F1316, 'RAW EDITED All Years'!$A$2:$G$2826, 6, FALSE))</f>
        <v>Bahan Bakar Minyak</v>
      </c>
      <c r="I1316" s="154" t="str">
        <f>IF(EXACT($F1316, ""), "", VLOOKUP($F1316, 'RAW EDITED All Years'!$A$2:$G$2826, 7, FALSE))</f>
        <v>Supplier BBM Dexlite di Medan</v>
      </c>
      <c r="J1316" s="110"/>
      <c r="K1316" s="110"/>
      <c r="L1316" s="63" t="s">
        <v>14275</v>
      </c>
      <c r="N1316" s="31">
        <f t="shared" si="56"/>
        <v>123000000001313</v>
      </c>
      <c r="O131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141000000000004::bigint); </v>
      </c>
      <c r="R1316" s="33"/>
    </row>
    <row r="1317" spans="1:18">
      <c r="A1317" s="23" t="str">
        <f>IF(COUNTIF( $D$4:$D$4953, $D1317 ) = 1, "", "Duplicated")</f>
        <v/>
      </c>
      <c r="B1317" s="22" t="s">
        <v>27203</v>
      </c>
      <c r="C1317" s="107">
        <v>141000000000004</v>
      </c>
      <c r="D1317" s="108" t="str">
        <f>IF(EXACT($C1317, ""), B1317, CONCATENATE(VLOOKUP($C1317, 'REF - InstitutionType'!$B$4:$E$103, 3, FALSE), IF(EXACT(VLOOKUP($C1317, 'REF - InstitutionType'!$B$4:$E$103, 3, FALSE), ""), "", " "), $B1317, "", VLOOKUP($C1317, 'REF - InstitutionType'!$B$4:$E$103, 4, FALSE), IF(EXACT($E1317, ""), "", " [a.k.a : "&amp;$E1317&amp;"]")))</f>
        <v>PT. Sadikun Niagamas Raya</v>
      </c>
      <c r="E1317" s="109"/>
      <c r="F1317" s="63" t="s">
        <v>18404</v>
      </c>
      <c r="G1317" s="154" t="str">
        <f>IF(EXACT($F1317, ""), "", VLOOKUP($F1317, 'RAW EDITED All Years'!$A$2:$G$2826, 5, FALSE))</f>
        <v>Supplier Others</v>
      </c>
      <c r="H1317" s="154" t="str">
        <f>IF(EXACT($F1317, ""), "", VLOOKUP($F1317, 'RAW EDITED All Years'!$A$2:$G$2826, 6, FALSE))</f>
        <v>Bahan Bakar Minyak</v>
      </c>
      <c r="I1317" s="154" t="str">
        <f>IF(EXACT($F1317, ""), "", VLOOKUP($F1317, 'RAW EDITED All Years'!$A$2:$G$2826, 7, FALSE))</f>
        <v>Supplier Bahan Bakar Minyak (Dexlite) dll</v>
      </c>
      <c r="J1317" s="110"/>
      <c r="K1317" s="110"/>
      <c r="L1317" s="63" t="s">
        <v>14275</v>
      </c>
      <c r="N1317" s="31">
        <f t="shared" si="56"/>
        <v>123000000001314</v>
      </c>
      <c r="O131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141000000000004::bigint); </v>
      </c>
      <c r="R1317" s="33"/>
    </row>
    <row r="1318" spans="1:18">
      <c r="A1318" s="23" t="str">
        <f>IF(COUNTIF( $D$4:$D$4953, $D1318 ) = 1, "", "Duplicated")</f>
        <v/>
      </c>
      <c r="B1318" s="22" t="s">
        <v>11683</v>
      </c>
      <c r="C1318" s="107">
        <v>141000000000004</v>
      </c>
      <c r="D1318" s="108" t="str">
        <f>IF(EXACT($C1318, ""), B1318, CONCATENATE(VLOOKUP($C1318, 'REF - InstitutionType'!$B$4:$E$103, 3, FALSE), IF(EXACT(VLOOKUP($C1318, 'REF - InstitutionType'!$B$4:$E$103, 3, FALSE), ""), "", " "), $B1318, "", VLOOKUP($C1318, 'REF - InstitutionType'!$B$4:$E$103, 4, FALSE), IF(EXACT($E1318, ""), "", " [a.k.a : "&amp;$E1318&amp;"]")))</f>
        <v>PT. Saeti Concretindo Wahana</v>
      </c>
      <c r="E1318" s="109"/>
      <c r="F1318" s="63" t="s">
        <v>11684</v>
      </c>
      <c r="G1318" s="154" t="str">
        <f>IF(EXACT($F1318, ""), "", VLOOKUP($F1318, 'RAW EDITED All Years'!$A$2:$G$2826, 5, FALSE))</f>
        <v>Supplier Material Civil</v>
      </c>
      <c r="H1318" s="154" t="str">
        <f>IF(EXACT($F1318, ""), "", VLOOKUP($F1318, 'RAW EDITED All Years'!$A$2:$G$2826, 6, FALSE))</f>
        <v>Beton Kontruksi</v>
      </c>
      <c r="I1318" s="154" t="str">
        <f>IF(EXACT($F1318, ""), "", VLOOKUP($F1318, 'RAW EDITED All Years'!$A$2:$G$2826, 7, FALSE))</f>
        <v>hammer diesel pilling</v>
      </c>
      <c r="J1318" s="110"/>
      <c r="K1318" s="110"/>
      <c r="L1318" s="63" t="s">
        <v>14275</v>
      </c>
      <c r="N1318" s="31">
        <f t="shared" si="56"/>
        <v>123000000001315</v>
      </c>
      <c r="O131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141000000000004::bigint); </v>
      </c>
      <c r="R1318" s="33"/>
    </row>
    <row r="1319" spans="1:18">
      <c r="A1319" s="23" t="str">
        <f>IF(COUNTIF( $D$4:$D$4953, $D1319 ) = 1, "", "Duplicated")</f>
        <v/>
      </c>
      <c r="B1319" s="22" t="s">
        <v>6705</v>
      </c>
      <c r="C1319" s="107">
        <v>141000000000004</v>
      </c>
      <c r="D1319" s="108" t="str">
        <f>IF(EXACT($C1319, ""), B1319, CONCATENATE(VLOOKUP($C1319, 'REF - InstitutionType'!$B$4:$E$103, 3, FALSE), IF(EXACT(VLOOKUP($C1319, 'REF - InstitutionType'!$B$4:$E$103, 3, FALSE), ""), "", " "), $B1319, "", VLOOKUP($C1319, 'REF - InstitutionType'!$B$4:$E$103, 4, FALSE), IF(EXACT($E1319, ""), "", " [a.k.a : "&amp;$E1319&amp;"]")))</f>
        <v>PT. Safakarya Indah Sejahtera</v>
      </c>
      <c r="E1319" s="109"/>
      <c r="F1319" s="63" t="s">
        <v>6706</v>
      </c>
      <c r="G1319" s="154" t="str">
        <f>IF(EXACT($F1319, ""), "", VLOOKUP($F1319, 'RAW EDITED All Years'!$A$2:$G$2826, 5, FALSE))</f>
        <v>Transportation</v>
      </c>
      <c r="H1319" s="154" t="str">
        <f>IF(EXACT($F1319, ""), "", VLOOKUP($F1319, 'RAW EDITED All Years'!$A$2:$G$2826, 6, FALSE))</f>
        <v>Trucking</v>
      </c>
      <c r="I1319" s="154" t="str">
        <f>IF(EXACT($F1319, ""), "", VLOOKUP($F1319, 'RAW EDITED All Years'!$A$2:$G$2826, 7, FALSE))</f>
        <v>Transporter utk wilayah Medan dan Jawa</v>
      </c>
      <c r="J1319" s="110"/>
      <c r="K1319" s="110"/>
      <c r="L1319" s="63" t="s">
        <v>14275</v>
      </c>
      <c r="N1319" s="31">
        <f t="shared" si="56"/>
        <v>123000000001316</v>
      </c>
      <c r="O131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141000000000004::bigint); </v>
      </c>
      <c r="R1319" s="33"/>
    </row>
    <row r="1320" spans="1:18">
      <c r="A1320" s="23" t="str">
        <f>IF(COUNTIF( $D$4:$D$4953, $D1320 ) = 1, "", "Duplicated")</f>
        <v/>
      </c>
      <c r="B1320" s="22" t="s">
        <v>7441</v>
      </c>
      <c r="C1320" s="107">
        <v>141000000000004</v>
      </c>
      <c r="D1320" s="108" t="str">
        <f>IF(EXACT($C1320, ""), B1320, CONCATENATE(VLOOKUP($C1320, 'REF - InstitutionType'!$B$4:$E$103, 3, FALSE), IF(EXACT(VLOOKUP($C1320, 'REF - InstitutionType'!$B$4:$E$103, 3, FALSE), ""), "", " "), $B1320, "", VLOOKUP($C1320, 'REF - InstitutionType'!$B$4:$E$103, 4, FALSE), IF(EXACT($E1320, ""), "", " [a.k.a : "&amp;$E1320&amp;"]")))</f>
        <v>PT. Sahabat Mitra Logistindo</v>
      </c>
      <c r="E1320" s="109"/>
      <c r="F1320" s="63" t="s">
        <v>7442</v>
      </c>
      <c r="G1320" s="154" t="str">
        <f>IF(EXACT($F1320, ""), "", VLOOKUP($F1320, 'RAW EDITED All Years'!$A$2:$G$2826, 5, FALSE))</f>
        <v>Transportation</v>
      </c>
      <c r="H1320" s="154" t="str">
        <f>IF(EXACT($F1320, ""), "", VLOOKUP($F1320, 'RAW EDITED All Years'!$A$2:$G$2826, 6, FALSE))</f>
        <v>Trucking</v>
      </c>
      <c r="I1320" s="154">
        <f>IF(EXACT($F1320, ""), "", VLOOKUP($F1320, 'RAW EDITED All Years'!$A$2:$G$2826, 7, FALSE))</f>
        <v>0</v>
      </c>
      <c r="J1320" s="110"/>
      <c r="K1320" s="110"/>
      <c r="L1320" s="63" t="s">
        <v>14275</v>
      </c>
      <c r="N1320" s="31">
        <f t="shared" si="56"/>
        <v>123000000001317</v>
      </c>
      <c r="O132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141000000000004::bigint); </v>
      </c>
      <c r="R1320" s="33"/>
    </row>
    <row r="1321" spans="1:18">
      <c r="A1321" s="23" t="str">
        <f>IF(COUNTIF( $D$4:$D$4953, $D1321 ) = 1, "", "Duplicated")</f>
        <v/>
      </c>
      <c r="B1321" s="22" t="s">
        <v>31234</v>
      </c>
      <c r="C1321" s="107">
        <v>141000000000004</v>
      </c>
      <c r="D1321" s="108" t="str">
        <f>IF(EXACT($C1321, ""), B1321, CONCATENATE(VLOOKUP($C1321, 'REF - InstitutionType'!$B$4:$E$103, 3, FALSE), IF(EXACT(VLOOKUP($C1321, 'REF - InstitutionType'!$B$4:$E$103, 3, FALSE), ""), "", " "), $B1321, "", VLOOKUP($C1321, 'REF - InstitutionType'!$B$4:$E$103, 4, FALSE), IF(EXACT($E1321, ""), "", " [a.k.a : "&amp;$E1321&amp;"]")))</f>
        <v>PT. Sahabat Indonesia Inti Mandiri</v>
      </c>
      <c r="E1321" s="109"/>
      <c r="F1321" s="63" t="s">
        <v>8015</v>
      </c>
      <c r="G1321" s="154" t="str">
        <f>IF(EXACT($F1321, ""), "", VLOOKUP($F1321, 'RAW EDITED All Years'!$A$2:$G$2826, 5, FALSE))</f>
        <v>Supplier</v>
      </c>
      <c r="H1321" s="154" t="str">
        <f>IF(EXACT($F1321, ""), "", VLOOKUP($F1321, 'RAW EDITED All Years'!$A$2:$G$2826, 6, FALSE))</f>
        <v>Tools</v>
      </c>
      <c r="I1321" s="154">
        <f>IF(EXACT($F1321, ""), "", VLOOKUP($F1321, 'RAW EDITED All Years'!$A$2:$G$2826, 7, FALSE))</f>
        <v>0</v>
      </c>
      <c r="J1321" s="110"/>
      <c r="K1321" s="110"/>
      <c r="L1321" s="63" t="s">
        <v>14275</v>
      </c>
      <c r="N1321" s="31">
        <f t="shared" si="56"/>
        <v>123000000001318</v>
      </c>
      <c r="O132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141000000000004::bigint); </v>
      </c>
      <c r="R1321" s="33"/>
    </row>
    <row r="1322" spans="1:18">
      <c r="A1322" s="23" t="str">
        <f>IF(COUNTIF( $D$4:$D$4953, $D1322 ) = 1, "", "Duplicated")</f>
        <v/>
      </c>
      <c r="B1322" s="22" t="s">
        <v>31235</v>
      </c>
      <c r="C1322" s="107">
        <v>141000000000004</v>
      </c>
      <c r="D1322" s="108" t="str">
        <f>IF(EXACT($C1322, ""), B1322, CONCATENATE(VLOOKUP($C1322, 'REF - InstitutionType'!$B$4:$E$103, 3, FALSE), IF(EXACT(VLOOKUP($C1322, 'REF - InstitutionType'!$B$4:$E$103, 3, FALSE), ""), "", " "), $B1322, "", VLOOKUP($C1322, 'REF - InstitutionType'!$B$4:$E$103, 4, FALSE), IF(EXACT($E1322, ""), "", " [a.k.a : "&amp;$E1322&amp;"]")))</f>
        <v>PT. Sai Global Indonesia</v>
      </c>
      <c r="E1322" s="109"/>
      <c r="F1322" s="63" t="s">
        <v>3605</v>
      </c>
      <c r="G1322" s="154" t="str">
        <f>IF(EXACT($F1322, ""), "", VLOOKUP($F1322, 'RAW EDITED All Years'!$A$2:$G$2826, 5, FALSE))</f>
        <v>Supplier Others</v>
      </c>
      <c r="H1322" s="154">
        <f>IF(EXACT($F1322, ""), "", VLOOKUP($F1322, 'RAW EDITED All Years'!$A$2:$G$2826, 6, FALSE))</f>
        <v>0</v>
      </c>
      <c r="I1322" s="154" t="str">
        <f>IF(EXACT($F1322, ""), "", VLOOKUP($F1322, 'RAW EDITED All Years'!$A$2:$G$2826, 7, FALSE))</f>
        <v>Pass Without Comment</v>
      </c>
      <c r="J1322" s="110"/>
      <c r="K1322" s="110"/>
      <c r="L1322" s="63" t="s">
        <v>14275</v>
      </c>
      <c r="N1322" s="31">
        <f t="shared" si="56"/>
        <v>123000000001319</v>
      </c>
      <c r="O132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141000000000004::bigint); </v>
      </c>
      <c r="R1322" s="33"/>
    </row>
    <row r="1323" spans="1:18">
      <c r="A1323" s="23" t="str">
        <f>IF(COUNTIF( $D$4:$D$4953, $D1323 ) = 1, "", "Duplicated")</f>
        <v/>
      </c>
      <c r="B1323" s="22" t="s">
        <v>4828</v>
      </c>
      <c r="C1323" s="107">
        <v>141000000000004</v>
      </c>
      <c r="D1323" s="108" t="str">
        <f>IF(EXACT($C1323, ""), B1323, CONCATENATE(VLOOKUP($C1323, 'REF - InstitutionType'!$B$4:$E$103, 3, FALSE), IF(EXACT(VLOOKUP($C1323, 'REF - InstitutionType'!$B$4:$E$103, 3, FALSE), ""), "", " "), $B1323, "", VLOOKUP($C1323, 'REF - InstitutionType'!$B$4:$E$103, 4, FALSE), IF(EXACT($E1323, ""), "", " [a.k.a : "&amp;$E1323&amp;"]")))</f>
        <v>PT. Sakabaja Panelindo</v>
      </c>
      <c r="E1323" s="109"/>
      <c r="F1323" s="63" t="s">
        <v>4829</v>
      </c>
      <c r="G1323" s="154" t="str">
        <f>IF(EXACT($F1323, ""), "", VLOOKUP($F1323, 'RAW EDITED All Years'!$A$2:$G$2826, 5, FALSE))</f>
        <v>Supplier Material ME</v>
      </c>
      <c r="H1323" s="154" t="str">
        <f>IF(EXACT($F1323, ""), "", VLOOKUP($F1323, 'RAW EDITED All Years'!$A$2:$G$2826, 6, FALSE))</f>
        <v>General</v>
      </c>
      <c r="I1323" s="154" t="str">
        <f>IF(EXACT($F1323, ""), "", VLOOKUP($F1323, 'RAW EDITED All Years'!$A$2:$G$2826, 7, FALSE))</f>
        <v>Pass Without Comment</v>
      </c>
      <c r="J1323" s="110"/>
      <c r="K1323" s="110"/>
      <c r="L1323" s="63" t="s">
        <v>14275</v>
      </c>
      <c r="N1323" s="31">
        <f t="shared" si="56"/>
        <v>123000000001320</v>
      </c>
      <c r="O132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141000000000004::bigint); </v>
      </c>
      <c r="R1323" s="33"/>
    </row>
    <row r="1324" spans="1:18">
      <c r="A1324" s="23" t="str">
        <f>IF(COUNTIF( $D$4:$D$4953, $D1324 ) = 1, "", "Duplicated")</f>
        <v/>
      </c>
      <c r="B1324" s="22" t="s">
        <v>31238</v>
      </c>
      <c r="C1324" s="107">
        <v>141000000000004</v>
      </c>
      <c r="D1324" s="108" t="str">
        <f>IF(EXACT($C1324, ""), B1324, CONCATENATE(VLOOKUP($C1324, 'REF - InstitutionType'!$B$4:$E$103, 3, FALSE), IF(EXACT(VLOOKUP($C1324, 'REF - InstitutionType'!$B$4:$E$103, 3, FALSE), ""), "", " "), $B1324, "", VLOOKUP($C1324, 'REF - InstitutionType'!$B$4:$E$103, 4, FALSE), IF(EXACT($E1324, ""), "", " [a.k.a : "&amp;$E1324&amp;"]")))</f>
        <v>PT. Samafitro</v>
      </c>
      <c r="E1324" s="109"/>
      <c r="F1324" s="63" t="s">
        <v>3077</v>
      </c>
      <c r="G1324" s="154" t="str">
        <f>IF(EXACT($F1324, ""), "", VLOOKUP($F1324, 'RAW EDITED All Years'!$A$2:$G$2826, 5, FALSE))</f>
        <v>Supplier Material ME</v>
      </c>
      <c r="H1324" s="154">
        <f>IF(EXACT($F1324, ""), "", VLOOKUP($F1324, 'RAW EDITED All Years'!$A$2:$G$2826, 6, FALSE))</f>
        <v>0</v>
      </c>
      <c r="I1324" s="154" t="str">
        <f>IF(EXACT($F1324, ""), "", VLOOKUP($F1324, 'RAW EDITED All Years'!$A$2:$G$2826, 7, FALSE))</f>
        <v>Pass Without Comment</v>
      </c>
      <c r="J1324" s="110"/>
      <c r="K1324" s="110"/>
      <c r="L1324" s="63" t="s">
        <v>14275</v>
      </c>
      <c r="N1324" s="31">
        <f t="shared" si="56"/>
        <v>123000000001321</v>
      </c>
      <c r="O132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141000000000004::bigint); </v>
      </c>
      <c r="R1324" s="33"/>
    </row>
    <row r="1325" spans="1:18">
      <c r="A1325" s="23" t="str">
        <f>IF(COUNTIF( $D$4:$D$4953, $D1325 ) = 1, "", "Duplicated")</f>
        <v/>
      </c>
      <c r="B1325" s="22" t="s">
        <v>904</v>
      </c>
      <c r="C1325" s="107">
        <v>141000000000004</v>
      </c>
      <c r="D1325" s="108" t="str">
        <f>IF(EXACT($C1325, ""), B1325, CONCATENATE(VLOOKUP($C1325, 'REF - InstitutionType'!$B$4:$E$103, 3, FALSE), IF(EXACT(VLOOKUP($C1325, 'REF - InstitutionType'!$B$4:$E$103, 3, FALSE), ""), "", " "), $B1325, "", VLOOKUP($C1325, 'REF - InstitutionType'!$B$4:$E$103, 4, FALSE), IF(EXACT($E1325, ""), "", " [a.k.a : "&amp;$E1325&amp;"]")))</f>
        <v>PT. Samudera Power Nusantara</v>
      </c>
      <c r="E1325" s="109"/>
      <c r="F1325" s="63" t="s">
        <v>905</v>
      </c>
      <c r="G1325" s="154" t="str">
        <f>IF(EXACT($F1325, ""), "", VLOOKUP($F1325, 'RAW EDITED All Years'!$A$2:$G$2826, 5, FALSE))</f>
        <v>""</v>
      </c>
      <c r="H1325" s="154">
        <f>IF(EXACT($F1325, ""), "", VLOOKUP($F1325, 'RAW EDITED All Years'!$A$2:$G$2826, 6, FALSE))</f>
        <v>0</v>
      </c>
      <c r="I1325" s="154" t="str">
        <f>IF(EXACT($F1325, ""), "", VLOOKUP($F1325, 'RAW EDITED All Years'!$A$2:$G$2826, 7, FALSE))</f>
        <v>Pass Without Comment</v>
      </c>
      <c r="J1325" s="110"/>
      <c r="K1325" s="110"/>
      <c r="L1325" s="63" t="s">
        <v>14275</v>
      </c>
      <c r="N1325" s="31">
        <f t="shared" si="56"/>
        <v>123000000001322</v>
      </c>
      <c r="O132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141000000000004::bigint); </v>
      </c>
      <c r="R1325" s="33"/>
    </row>
    <row r="1326" spans="1:18">
      <c r="A1326" s="23" t="str">
        <f>IF(COUNTIF( $D$4:$D$4953, $D1326 ) = 1, "", "Duplicated")</f>
        <v/>
      </c>
      <c r="B1326" s="22" t="s">
        <v>31240</v>
      </c>
      <c r="C1326" s="107">
        <v>141000000000004</v>
      </c>
      <c r="D1326" s="108" t="str">
        <f>IF(EXACT($C1326, ""), B1326, CONCATENATE(VLOOKUP($C1326, 'REF - InstitutionType'!$B$4:$E$103, 3, FALSE), IF(EXACT(VLOOKUP($C1326, 'REF - InstitutionType'!$B$4:$E$103, 3, FALSE), ""), "", " "), $B1326, "", VLOOKUP($C1326, 'REF - InstitutionType'!$B$4:$E$103, 4, FALSE), IF(EXACT($E1326, ""), "", " [a.k.a : "&amp;$E1326&amp;"]")))</f>
        <v>PT. Samudera Tunggal Utama</v>
      </c>
      <c r="E1326" s="109"/>
      <c r="F1326" s="63" t="s">
        <v>9715</v>
      </c>
      <c r="G1326" s="154" t="str">
        <f>IF(EXACT($F1326, ""), "", VLOOKUP($F1326, 'RAW EDITED All Years'!$A$2:$G$2826, 5, FALSE))</f>
        <v>Supplier Material Civil</v>
      </c>
      <c r="H1326" s="154" t="str">
        <f>IF(EXACT($F1326, ""), "", VLOOKUP($F1326, 'RAW EDITED All Years'!$A$2:$G$2826, 6, FALSE))</f>
        <v>Bahan Bangunan</v>
      </c>
      <c r="I1326" s="154" t="str">
        <f>IF(EXACT($F1326, ""), "", VLOOKUP($F1326, 'RAW EDITED All Years'!$A$2:$G$2826, 7, FALSE))</f>
        <v xml:space="preserve">Supplier semen tiga roda bandung </v>
      </c>
      <c r="J1326" s="110"/>
      <c r="K1326" s="110"/>
      <c r="L1326" s="63" t="s">
        <v>14275</v>
      </c>
      <c r="N1326" s="31">
        <f t="shared" ref="N1326:N1354" si="58" xml:space="preserve"> N1325 + IF(EXACT(O1326, ""), 0, 1)</f>
        <v>123000000001323</v>
      </c>
      <c r="O1326" s="32" t="str">
        <f t="shared" ref="O1326:O1354" si="59">CONCATENATE("PERFORM ""SchData-OLTP-Master"".""Func_TblInstitution_SET""(varSystemLoginSession::bigint, null::bigint, null::varchar, null::timestamptz, null::timestamptz, null::varchar, varInstitutionBranchID::bigint, varBaseCurrencyID::bigint, '", B1326, "'::varchar, ", IF(EXACT(C1326, ""), "null", C1326),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141000000000004::bigint); </v>
      </c>
      <c r="R1326" s="33"/>
    </row>
    <row r="1327" spans="1:18">
      <c r="A1327" s="23" t="str">
        <f>IF(COUNTIF( $D$4:$D$4953, $D1327 ) = 1, "", "Duplicated")</f>
        <v/>
      </c>
      <c r="B1327" s="22" t="s">
        <v>7349</v>
      </c>
      <c r="C1327" s="107">
        <v>141000000000004</v>
      </c>
      <c r="D1327" s="108" t="str">
        <f>IF(EXACT($C1327, ""), B1327, CONCATENATE(VLOOKUP($C1327, 'REF - InstitutionType'!$B$4:$E$103, 3, FALSE), IF(EXACT(VLOOKUP($C1327, 'REF - InstitutionType'!$B$4:$E$103, 3, FALSE), ""), "", " "), $B1327, "", VLOOKUP($C1327, 'REF - InstitutionType'!$B$4:$E$103, 4, FALSE), IF(EXACT($E1327, ""), "", " [a.k.a : "&amp;$E1327&amp;"]")))</f>
        <v>PT. Sanggar Jaya Abadi</v>
      </c>
      <c r="E1327" s="109"/>
      <c r="F1327" s="63" t="s">
        <v>7350</v>
      </c>
      <c r="G1327" s="154" t="str">
        <f>IF(EXACT($F1327, ""), "", VLOOKUP($F1327, 'RAW EDITED All Years'!$A$2:$G$2826, 5, FALSE))</f>
        <v>Manufactur</v>
      </c>
      <c r="H1327" s="154" t="str">
        <f>IF(EXACT($F1327, ""), "", VLOOKUP($F1327, 'RAW EDITED All Years'!$A$2:$G$2826, 6, FALSE))</f>
        <v>Tiang</v>
      </c>
      <c r="I1327" s="154">
        <f>IF(EXACT($F1327, ""), "", VLOOKUP($F1327, 'RAW EDITED All Years'!$A$2:$G$2826, 7, FALSE))</f>
        <v>0</v>
      </c>
      <c r="J1327" s="110"/>
      <c r="K1327" s="110"/>
      <c r="L1327" s="63" t="s">
        <v>14275</v>
      </c>
      <c r="N1327" s="31">
        <f t="shared" si="58"/>
        <v>123000000001324</v>
      </c>
      <c r="O132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141000000000004::bigint); </v>
      </c>
      <c r="R1327" s="33"/>
    </row>
    <row r="1328" spans="1:18">
      <c r="A1328" s="23" t="str">
        <f>IF(COUNTIF( $D$4:$D$4953, $D1328 ) = 1, "", "Duplicated")</f>
        <v/>
      </c>
      <c r="B1328" s="22" t="s">
        <v>31241</v>
      </c>
      <c r="C1328" s="107">
        <v>141000000000004</v>
      </c>
      <c r="D1328" s="108" t="str">
        <f>IF(EXACT($C1328, ""), B1328, CONCATENATE(VLOOKUP($C1328, 'REF - InstitutionType'!$B$4:$E$103, 3, FALSE), IF(EXACT(VLOOKUP($C1328, 'REF - InstitutionType'!$B$4:$E$103, 3, FALSE), ""), "", " "), $B1328, "", VLOOKUP($C1328, 'REF - InstitutionType'!$B$4:$E$103, 4, FALSE), IF(EXACT($E1328, ""), "", " [a.k.a : "&amp;$E1328&amp;"]")))</f>
        <v>PT. Sankeindo</v>
      </c>
      <c r="E1328" s="109"/>
      <c r="F1328" s="63" t="s">
        <v>1801</v>
      </c>
      <c r="G1328" s="154" t="str">
        <f>IF(EXACT($F1328, ""), "", VLOOKUP($F1328, 'RAW EDITED All Years'!$A$2:$G$2826, 5, FALSE))</f>
        <v>""</v>
      </c>
      <c r="H1328" s="154">
        <f>IF(EXACT($F1328, ""), "", VLOOKUP($F1328, 'RAW EDITED All Years'!$A$2:$G$2826, 6, FALSE))</f>
        <v>0</v>
      </c>
      <c r="I1328" s="154" t="str">
        <f>IF(EXACT($F1328, ""), "", VLOOKUP($F1328, 'RAW EDITED All Years'!$A$2:$G$2826, 7, FALSE))</f>
        <v>Pass Without Comment</v>
      </c>
      <c r="J1328" s="110"/>
      <c r="K1328" s="110"/>
      <c r="L1328" s="63" t="s">
        <v>14275</v>
      </c>
      <c r="N1328" s="31">
        <f t="shared" si="58"/>
        <v>123000000001325</v>
      </c>
      <c r="O132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141000000000004::bigint); </v>
      </c>
      <c r="R1328" s="33"/>
    </row>
    <row r="1329" spans="1:18">
      <c r="A1329" s="23" t="str">
        <f>IF(COUNTIF( $D$4:$D$4953, $D1329 ) = 1, "", "Duplicated")</f>
        <v/>
      </c>
      <c r="B1329" s="22" t="s">
        <v>31242</v>
      </c>
      <c r="C1329" s="107">
        <v>141000000000004</v>
      </c>
      <c r="D1329" s="108" t="str">
        <f>IF(EXACT($C1329, ""), B1329, CONCATENATE(VLOOKUP($C1329, 'REF - InstitutionType'!$B$4:$E$103, 3, FALSE), IF(EXACT(VLOOKUP($C1329, 'REF - InstitutionType'!$B$4:$E$103, 3, FALSE), ""), "", " "), $B1329, "", VLOOKUP($C1329, 'REF - InstitutionType'!$B$4:$E$103, 4, FALSE), IF(EXACT($E1329, ""), "", " [a.k.a : "&amp;$E1329&amp;"]")))</f>
        <v>PT. Santa Fe Indonusa</v>
      </c>
      <c r="E1329" s="109"/>
      <c r="F1329" s="63" t="s">
        <v>3724</v>
      </c>
      <c r="G1329" s="154" t="str">
        <f>IF(EXACT($F1329, ""), "", VLOOKUP($F1329, 'RAW EDITED All Years'!$A$2:$G$2826, 5, FALSE))</f>
        <v>Supplier Others</v>
      </c>
      <c r="H1329" s="154" t="str">
        <f>IF(EXACT($F1329, ""), "", VLOOKUP($F1329, 'RAW EDITED All Years'!$A$2:$G$2826, 6, FALSE))</f>
        <v>General</v>
      </c>
      <c r="I1329" s="154" t="str">
        <f>IF(EXACT($F1329, ""), "", VLOOKUP($F1329, 'RAW EDITED All Years'!$A$2:$G$2826, 7, FALSE))</f>
        <v>Pass Without Comment</v>
      </c>
      <c r="J1329" s="110"/>
      <c r="K1329" s="110"/>
      <c r="L1329" s="63" t="s">
        <v>14275</v>
      </c>
      <c r="N1329" s="31">
        <f t="shared" si="58"/>
        <v>123000000001326</v>
      </c>
      <c r="O132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141000000000004::bigint); </v>
      </c>
      <c r="R1329" s="33"/>
    </row>
    <row r="1330" spans="1:18">
      <c r="A1330" s="23" t="str">
        <f>IF(COUNTIF( $D$4:$D$4953, $D1330 ) = 1, "", "Duplicated")</f>
        <v/>
      </c>
      <c r="B1330" s="22" t="s">
        <v>31243</v>
      </c>
      <c r="C1330" s="107">
        <v>141000000000004</v>
      </c>
      <c r="D1330" s="108" t="str">
        <f>IF(EXACT($C1330, ""), B1330, CONCATENATE(VLOOKUP($C1330, 'REF - InstitutionType'!$B$4:$E$103, 3, FALSE), IF(EXACT(VLOOKUP($C1330, 'REF - InstitutionType'!$B$4:$E$103, 3, FALSE), ""), "", " "), $B1330, "", VLOOKUP($C1330, 'REF - InstitutionType'!$B$4:$E$103, 4, FALSE), IF(EXACT($E1330, ""), "", " [a.k.a : "&amp;$E1330&amp;"]")))</f>
        <v>PT. Sapta AsienMidEast</v>
      </c>
      <c r="E1330" s="109"/>
      <c r="F1330" s="63" t="s">
        <v>18412</v>
      </c>
      <c r="G1330" s="154" t="str">
        <f>IF(EXACT($F1330, ""), "", VLOOKUP($F1330, 'RAW EDITED All Years'!$A$2:$G$2826, 5, FALSE))</f>
        <v>Distributor</v>
      </c>
      <c r="H1330" s="154" t="str">
        <f>IF(EXACT($F1330, ""), "", VLOOKUP($F1330, 'RAW EDITED All Years'!$A$2:$G$2826, 6, FALSE))</f>
        <v>Steel</v>
      </c>
      <c r="I1330" s="154" t="str">
        <f>IF(EXACT($F1330, ""), "", VLOOKUP($F1330, 'RAW EDITED All Years'!$A$2:$G$2826, 7, FALSE))</f>
        <v>Pass Without Comment</v>
      </c>
      <c r="J1330" s="110"/>
      <c r="K1330" s="110"/>
      <c r="L1330" s="63" t="s">
        <v>14275</v>
      </c>
      <c r="N1330" s="31">
        <f t="shared" si="58"/>
        <v>123000000001327</v>
      </c>
      <c r="O1330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141000000000004::bigint); </v>
      </c>
      <c r="R1330" s="33"/>
    </row>
    <row r="1331" spans="1:18">
      <c r="A1331" s="23" t="str">
        <f>IF(COUNTIF( $D$4:$D$4953, $D1331 ) = 1, "", "Duplicated")</f>
        <v/>
      </c>
      <c r="B1331" s="22" t="s">
        <v>31244</v>
      </c>
      <c r="C1331" s="107">
        <v>141000000000004</v>
      </c>
      <c r="D1331" s="108" t="str">
        <f>IF(EXACT($C1331, ""), B1331, CONCATENATE(VLOOKUP($C1331, 'REF - InstitutionType'!$B$4:$E$103, 3, FALSE), IF(EXACT(VLOOKUP($C1331, 'REF - InstitutionType'!$B$4:$E$103, 3, FALSE), ""), "", " "), $B1331, "", VLOOKUP($C1331, 'REF - InstitutionType'!$B$4:$E$103, 4, FALSE), IF(EXACT($E1331, ""), "", " [a.k.a : "&amp;$E1331&amp;"]")))</f>
        <v>PT. Sapta Tunas Teknologi</v>
      </c>
      <c r="E1331" s="109"/>
      <c r="F1331" s="63" t="s">
        <v>10862</v>
      </c>
      <c r="G1331" s="154" t="str">
        <f>IF(EXACT($F1331, ""), "", VLOOKUP($F1331, 'RAW EDITED All Years'!$A$2:$G$2826, 5, FALSE))</f>
        <v>Supplier</v>
      </c>
      <c r="H1331" s="154" t="str">
        <f>IF(EXACT($F1331, ""), "", VLOOKUP($F1331, 'RAW EDITED All Years'!$A$2:$G$2826, 6, FALSE))</f>
        <v>Komputer &amp; Server</v>
      </c>
      <c r="I1331" s="154" t="str">
        <f>IF(EXACT($F1331, ""), "", VLOOKUP($F1331, 'RAW EDITED All Years'!$A$2:$G$2826, 7, FALSE))</f>
        <v>-</v>
      </c>
      <c r="J1331" s="110"/>
      <c r="K1331" s="110"/>
      <c r="L1331" s="63" t="s">
        <v>14275</v>
      </c>
      <c r="N1331" s="31">
        <f t="shared" si="58"/>
        <v>123000000001328</v>
      </c>
      <c r="O1331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141000000000004::bigint); </v>
      </c>
      <c r="R1331" s="33"/>
    </row>
    <row r="1332" spans="1:18">
      <c r="A1332" s="23" t="str">
        <f>IF(COUNTIF( $D$4:$D$4953, $D1332 ) = 1, "", "Duplicated")</f>
        <v/>
      </c>
      <c r="B1332" s="22" t="s">
        <v>31245</v>
      </c>
      <c r="C1332" s="107">
        <v>141000000000004</v>
      </c>
      <c r="D1332" s="108" t="str">
        <f>IF(EXACT($C1332, ""), B1332, CONCATENATE(VLOOKUP($C1332, 'REF - InstitutionType'!$B$4:$E$103, 3, FALSE), IF(EXACT(VLOOKUP($C1332, 'REF - InstitutionType'!$B$4:$E$103, 3, FALSE), ""), "", " "), $B1332, "", VLOOKUP($C1332, 'REF - InstitutionType'!$B$4:$E$103, 4, FALSE), IF(EXACT($E1332, ""), "", " [a.k.a : "&amp;$E1332&amp;"]")))</f>
        <v>PT. Saran Mitra Mulia</v>
      </c>
      <c r="E1332" s="109"/>
      <c r="F1332" s="63" t="s">
        <v>910</v>
      </c>
      <c r="G1332" s="154" t="str">
        <f>IF(EXACT($F1332, ""), "", VLOOKUP($F1332, 'RAW EDITED All Years'!$A$2:$G$2826, 5, FALSE))</f>
        <v>""</v>
      </c>
      <c r="H1332" s="154">
        <f>IF(EXACT($F1332, ""), "", VLOOKUP($F1332, 'RAW EDITED All Years'!$A$2:$G$2826, 6, FALSE))</f>
        <v>0</v>
      </c>
      <c r="I1332" s="154" t="str">
        <f>IF(EXACT($F1332, ""), "", VLOOKUP($F1332, 'RAW EDITED All Years'!$A$2:$G$2826, 7, FALSE))</f>
        <v>Pass Without Comment</v>
      </c>
      <c r="J1332" s="110"/>
      <c r="K1332" s="110"/>
      <c r="L1332" s="63" t="s">
        <v>14275</v>
      </c>
      <c r="N1332" s="31">
        <f t="shared" si="58"/>
        <v>123000000001329</v>
      </c>
      <c r="O1332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141000000000004::bigint); </v>
      </c>
      <c r="R1332" s="33"/>
    </row>
    <row r="1333" spans="1:18">
      <c r="A1333" s="23" t="str">
        <f>IF(COUNTIF( $D$4:$D$4953, $D1333 ) = 1, "", "Duplicated")</f>
        <v/>
      </c>
      <c r="B1333" s="22" t="s">
        <v>913</v>
      </c>
      <c r="C1333" s="107">
        <v>141000000000004</v>
      </c>
      <c r="D1333" s="108" t="str">
        <f>IF(EXACT($C1333, ""), B1333, CONCATENATE(VLOOKUP($C1333, 'REF - InstitutionType'!$B$4:$E$103, 3, FALSE), IF(EXACT(VLOOKUP($C1333, 'REF - InstitutionType'!$B$4:$E$103, 3, FALSE), ""), "", " "), $B1333, "", VLOOKUP($C1333, 'REF - InstitutionType'!$B$4:$E$103, 4, FALSE), IF(EXACT($E1333, ""), "", " [a.k.a : "&amp;$E1333&amp;"]")))</f>
        <v>PT. Sarana Jaringan Mas</v>
      </c>
      <c r="E1333" s="109"/>
      <c r="F1333" s="63" t="s">
        <v>914</v>
      </c>
      <c r="G1333" s="154" t="str">
        <f>IF(EXACT($F1333, ""), "", VLOOKUP($F1333, 'RAW EDITED All Years'!$A$2:$G$2826, 5, FALSE))</f>
        <v>Manufactur</v>
      </c>
      <c r="H1333" s="154" t="str">
        <f>IF(EXACT($F1333, ""), "", VLOOKUP($F1333, 'RAW EDITED All Years'!$A$2:$G$2826, 6, FALSE))</f>
        <v>Material OSP</v>
      </c>
      <c r="I1333" s="154" t="str">
        <f>IF(EXACT($F1333, ""), "", VLOOKUP($F1333, 'RAW EDITED All Years'!$A$2:$G$2826, 7, FALSE))</f>
        <v>Pass Without Comment</v>
      </c>
      <c r="J1333" s="110"/>
      <c r="K1333" s="110"/>
      <c r="L1333" s="63" t="s">
        <v>14275</v>
      </c>
      <c r="N1333" s="31">
        <f t="shared" si="58"/>
        <v>123000000001330</v>
      </c>
      <c r="O1333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141000000000004::bigint); </v>
      </c>
      <c r="R1333" s="33"/>
    </row>
    <row r="1334" spans="1:18">
      <c r="A1334" s="23" t="str">
        <f>IF(COUNTIF( $D$4:$D$4953, $D1334 ) = 1, "", "Duplicated")</f>
        <v/>
      </c>
      <c r="B1334" s="22" t="s">
        <v>870</v>
      </c>
      <c r="C1334" s="107">
        <v>141000000000004</v>
      </c>
      <c r="D1334" s="108" t="str">
        <f>IF(EXACT($C1334, ""), B1334, CONCATENATE(VLOOKUP($C1334, 'REF - InstitutionType'!$B$4:$E$103, 3, FALSE), IF(EXACT(VLOOKUP($C1334, 'REF - InstitutionType'!$B$4:$E$103, 3, FALSE), ""), "", " "), $B1334, "", VLOOKUP($C1334, 'REF - InstitutionType'!$B$4:$E$103, 4, FALSE), IF(EXACT($E1334, ""), "", " [a.k.a : "&amp;$E1334&amp;"]")))</f>
        <v>PT. Sarana Metal Indah</v>
      </c>
      <c r="E1334" s="109"/>
      <c r="F1334" s="63" t="s">
        <v>871</v>
      </c>
      <c r="G1334" s="154" t="str">
        <f>IF(EXACT($F1334, ""), "", VLOOKUP($F1334, 'RAW EDITED All Years'!$A$2:$G$2826, 5, FALSE))</f>
        <v>""</v>
      </c>
      <c r="H1334" s="154">
        <f>IF(EXACT($F1334, ""), "", VLOOKUP($F1334, 'RAW EDITED All Years'!$A$2:$G$2826, 6, FALSE))</f>
        <v>0</v>
      </c>
      <c r="I1334" s="154" t="str">
        <f>IF(EXACT($F1334, ""), "", VLOOKUP($F1334, 'RAW EDITED All Years'!$A$2:$G$2826, 7, FALSE))</f>
        <v>Pass Without Comment</v>
      </c>
      <c r="J1334" s="110"/>
      <c r="K1334" s="110"/>
      <c r="L1334" s="63" t="s">
        <v>14275</v>
      </c>
      <c r="N1334" s="31">
        <f t="shared" si="58"/>
        <v>123000000001331</v>
      </c>
      <c r="O1334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141000000000004::bigint); </v>
      </c>
      <c r="R1334" s="33"/>
    </row>
    <row r="1335" spans="1:18">
      <c r="A1335" s="23" t="str">
        <f>IF(COUNTIF( $D$4:$D$4953, $D1335 ) = 1, "", "Duplicated")</f>
        <v/>
      </c>
      <c r="B1335" s="22" t="s">
        <v>31246</v>
      </c>
      <c r="C1335" s="107">
        <v>141000000000004</v>
      </c>
      <c r="D1335" s="108" t="str">
        <f>IF(EXACT($C1335, ""), B1335, CONCATENATE(VLOOKUP($C1335, 'REF - InstitutionType'!$B$4:$E$103, 3, FALSE), IF(EXACT(VLOOKUP($C1335, 'REF - InstitutionType'!$B$4:$E$103, 3, FALSE), ""), "", " "), $B1335, "", VLOOKUP($C1335, 'REF - InstitutionType'!$B$4:$E$103, 4, FALSE), IF(EXACT($E1335, ""), "", " [a.k.a : "&amp;$E1335&amp;"]")))</f>
        <v>PT. Sarana Sukses Bersama</v>
      </c>
      <c r="E1335" s="109"/>
      <c r="F1335" s="63" t="s">
        <v>2705</v>
      </c>
      <c r="G1335" s="154" t="str">
        <f>IF(EXACT($F1335, ""), "", VLOOKUP($F1335, 'RAW EDITED All Years'!$A$2:$G$2826, 5, FALSE))</f>
        <v>SMCivil</v>
      </c>
      <c r="H1335" s="154" t="str">
        <f>IF(EXACT($F1335, ""), "", VLOOKUP($F1335, 'RAW EDITED All Years'!$A$2:$G$2826, 6, FALSE))</f>
        <v>Bahan Bangunan</v>
      </c>
      <c r="I1335" s="154" t="str">
        <f>IF(EXACT($F1335, ""), "", VLOOKUP($F1335, 'RAW EDITED All Years'!$A$2:$G$2826, 7, FALSE))</f>
        <v>Pass Without Comment</v>
      </c>
      <c r="J1335" s="110"/>
      <c r="K1335" s="110"/>
      <c r="L1335" s="63" t="s">
        <v>14275</v>
      </c>
      <c r="N1335" s="31">
        <f t="shared" si="58"/>
        <v>123000000001332</v>
      </c>
      <c r="O1335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141000000000004::bigint); </v>
      </c>
      <c r="R1335" s="33"/>
    </row>
    <row r="1336" spans="1:18">
      <c r="A1336" s="23" t="str">
        <f>IF(COUNTIF( $D$4:$D$4953, $D1336 ) = 1, "", "Duplicated")</f>
        <v/>
      </c>
      <c r="B1336" s="22" t="s">
        <v>31247</v>
      </c>
      <c r="C1336" s="107">
        <v>141000000000004</v>
      </c>
      <c r="D1336" s="108" t="str">
        <f>IF(EXACT($C1336, ""), B1336, CONCATENATE(VLOOKUP($C1336, 'REF - InstitutionType'!$B$4:$E$103, 3, FALSE), IF(EXACT(VLOOKUP($C1336, 'REF - InstitutionType'!$B$4:$E$103, 3, FALSE), ""), "", " "), $B1336, "", VLOOKUP($C1336, 'REF - InstitutionType'!$B$4:$E$103, 4, FALSE), IF(EXACT($E1336, ""), "", " [a.k.a : "&amp;$E1336&amp;"]")))</f>
        <v>PT. Sarana Yakin Trans</v>
      </c>
      <c r="E1336" s="109"/>
      <c r="F1336" s="63" t="s">
        <v>8162</v>
      </c>
      <c r="G1336" s="154" t="str">
        <f>IF(EXACT($F1336, ""), "", VLOOKUP($F1336, 'RAW EDITED All Years'!$A$2:$G$2826, 5, FALSE))</f>
        <v>Transportation</v>
      </c>
      <c r="H1336" s="154" t="str">
        <f>IF(EXACT($F1336, ""), "", VLOOKUP($F1336, 'RAW EDITED All Years'!$A$2:$G$2826, 6, FALSE))</f>
        <v>Trucking</v>
      </c>
      <c r="I1336" s="154">
        <f>IF(EXACT($F1336, ""), "", VLOOKUP($F1336, 'RAW EDITED All Years'!$A$2:$G$2826, 7, FALSE))</f>
        <v>0</v>
      </c>
      <c r="J1336" s="110"/>
      <c r="K1336" s="110"/>
      <c r="L1336" s="63" t="s">
        <v>14275</v>
      </c>
      <c r="N1336" s="31">
        <f t="shared" si="58"/>
        <v>123000000001333</v>
      </c>
      <c r="O1336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141000000000004::bigint); </v>
      </c>
      <c r="R1336" s="33"/>
    </row>
    <row r="1337" spans="1:18">
      <c r="A1337" s="23" t="str">
        <f>IF(COUNTIF( $D$4:$D$4953, $D1337 ) = 1, "", "Duplicated")</f>
        <v/>
      </c>
      <c r="B1337" s="22" t="s">
        <v>31248</v>
      </c>
      <c r="C1337" s="107">
        <v>141000000000004</v>
      </c>
      <c r="D1337" s="108" t="str">
        <f>IF(EXACT($C1337, ""), B1337, CONCATENATE(VLOOKUP($C1337, 'REF - InstitutionType'!$B$4:$E$103, 3, FALSE), IF(EXACT(VLOOKUP($C1337, 'REF - InstitutionType'!$B$4:$E$103, 3, FALSE), ""), "", " "), $B1337, "", VLOOKUP($C1337, 'REF - InstitutionType'!$B$4:$E$103, 4, FALSE), IF(EXACT($E1337, ""), "", " [a.k.a : "&amp;$E1337&amp;"]")))</f>
        <v>PT. Satria Matranindo Kargo</v>
      </c>
      <c r="E1337" s="109"/>
      <c r="F1337" s="63" t="s">
        <v>7680</v>
      </c>
      <c r="G1337" s="154" t="str">
        <f>IF(EXACT($F1337, ""), "", VLOOKUP($F1337, 'RAW EDITED All Years'!$A$2:$G$2826, 5, FALSE))</f>
        <v>Transportation</v>
      </c>
      <c r="H1337" s="154" t="str">
        <f>IF(EXACT($F1337, ""), "", VLOOKUP($F1337, 'RAW EDITED All Years'!$A$2:$G$2826, 6, FALSE))</f>
        <v>Alat Berat</v>
      </c>
      <c r="I1337" s="154" t="str">
        <f>IF(EXACT($F1337, ""), "", VLOOKUP($F1337, 'RAW EDITED All Years'!$A$2:$G$2826, 7, FALSE))</f>
        <v>Jasa clearance GI Nusra</v>
      </c>
      <c r="J1337" s="110"/>
      <c r="K1337" s="110"/>
      <c r="L1337" s="63" t="s">
        <v>14275</v>
      </c>
      <c r="N1337" s="31">
        <f t="shared" si="58"/>
        <v>123000000001334</v>
      </c>
      <c r="O133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141000000000004::bigint); </v>
      </c>
      <c r="R1337" s="33"/>
    </row>
    <row r="1338" spans="1:18">
      <c r="A1338" s="23" t="str">
        <f>IF(COUNTIF( $D$4:$D$4953, $D1338 ) = 1, "", "Duplicated")</f>
        <v/>
      </c>
      <c r="B1338" s="22" t="s">
        <v>12172</v>
      </c>
      <c r="C1338" s="107">
        <v>141000000000004</v>
      </c>
      <c r="D1338" s="108" t="str">
        <f>IF(EXACT($C1338, ""), B1338, CONCATENATE(VLOOKUP($C1338, 'REF - InstitutionType'!$B$4:$E$103, 3, FALSE), IF(EXACT(VLOOKUP($C1338, 'REF - InstitutionType'!$B$4:$E$103, 3, FALSE), ""), "", " "), $B1338, "", VLOOKUP($C1338, 'REF - InstitutionType'!$B$4:$E$103, 4, FALSE), IF(EXACT($E1338, ""), "", " [a.k.a : "&amp;$E1338&amp;"]")))</f>
        <v>PT. Satria Prawira Negara</v>
      </c>
      <c r="E1338" s="109"/>
      <c r="F1338" s="63" t="s">
        <v>12173</v>
      </c>
      <c r="G1338" s="154" t="str">
        <f>IF(EXACT($F1338, ""), "", VLOOKUP($F1338, 'RAW EDITED All Years'!$A$2:$G$2826, 5, FALSE))</f>
        <v>Supplier</v>
      </c>
      <c r="H1338" s="154" t="str">
        <f>IF(EXACT($F1338, ""), "", VLOOKUP($F1338, 'RAW EDITED All Years'!$A$2:$G$2826, 6, FALSE))</f>
        <v>Oli, Grease</v>
      </c>
      <c r="I1338" s="154" t="str">
        <f>IF(EXACT($F1338, ""), "", VLOOKUP($F1338, 'RAW EDITED All Years'!$A$2:$G$2826, 7, FALSE))</f>
        <v>Supplier BBM</v>
      </c>
      <c r="J1338" s="110"/>
      <c r="K1338" s="110"/>
      <c r="L1338" s="63" t="s">
        <v>14275</v>
      </c>
      <c r="N1338" s="31">
        <f t="shared" si="58"/>
        <v>123000000001335</v>
      </c>
      <c r="O133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141000000000004::bigint); </v>
      </c>
      <c r="R1338" s="33"/>
    </row>
    <row r="1339" spans="1:18">
      <c r="A1339" s="23" t="str">
        <f>IF(COUNTIF( $D$4:$D$4953, $D1339 ) = 1, "", "Duplicated")</f>
        <v/>
      </c>
      <c r="B1339" s="22" t="s">
        <v>10976</v>
      </c>
      <c r="C1339" s="107">
        <v>141000000000004</v>
      </c>
      <c r="D1339" s="108" t="str">
        <f>IF(EXACT($C1339, ""), B1339, CONCATENATE(VLOOKUP($C1339, 'REF - InstitutionType'!$B$4:$E$103, 3, FALSE), IF(EXACT(VLOOKUP($C1339, 'REF - InstitutionType'!$B$4:$E$103, 3, FALSE), ""), "", " "), $B1339, "", VLOOKUP($C1339, 'REF - InstitutionType'!$B$4:$E$103, 4, FALSE), IF(EXACT($E1339, ""), "", " [a.k.a : "&amp;$E1339&amp;"]")))</f>
        <v>PT. Satrira Solusi Indonesia</v>
      </c>
      <c r="E1339" s="109"/>
      <c r="F1339" s="63" t="s">
        <v>10977</v>
      </c>
      <c r="G1339" s="154" t="str">
        <f>IF(EXACT($F1339, ""), "", VLOOKUP($F1339, 'RAW EDITED All Years'!$A$2:$G$2826, 5, FALSE))</f>
        <v>Jasa Kesehatan</v>
      </c>
      <c r="H1339" s="154" t="str">
        <f>IF(EXACT($F1339, ""), "", VLOOKUP($F1339, 'RAW EDITED All Years'!$A$2:$G$2826, 6, FALSE))</f>
        <v>Pest control</v>
      </c>
      <c r="I1339" s="154" t="str">
        <f>IF(EXACT($F1339, ""), "", VLOOKUP($F1339, 'RAW EDITED All Years'!$A$2:$G$2826, 7, FALSE))</f>
        <v>Desinfectant</v>
      </c>
      <c r="J1339" s="110"/>
      <c r="K1339" s="110"/>
      <c r="L1339" s="63" t="s">
        <v>14275</v>
      </c>
      <c r="N1339" s="31">
        <f t="shared" si="58"/>
        <v>123000000001336</v>
      </c>
      <c r="O133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141000000000004::bigint); </v>
      </c>
      <c r="R1339" s="33"/>
    </row>
    <row r="1340" spans="1:18">
      <c r="A1340" s="23" t="str">
        <f>IF(COUNTIF( $D$4:$D$4953, $D1340 ) = 1, "", "Duplicated")</f>
        <v/>
      </c>
      <c r="B1340" s="22" t="s">
        <v>12184</v>
      </c>
      <c r="C1340" s="107">
        <v>141000000000004</v>
      </c>
      <c r="D1340" s="108" t="str">
        <f>IF(EXACT($C1340, ""), B1340, CONCATENATE(VLOOKUP($C1340, 'REF - InstitutionType'!$B$4:$E$103, 3, FALSE), IF(EXACT(VLOOKUP($C1340, 'REF - InstitutionType'!$B$4:$E$103, 3, FALSE), ""), "", " "), $B1340, "", VLOOKUP($C1340, 'REF - InstitutionType'!$B$4:$E$103, 4, FALSE), IF(EXACT($E1340, ""), "", " [a.k.a : "&amp;$E1340&amp;"]")))</f>
        <v>PT. Saudara Abadi Selaras Makmur</v>
      </c>
      <c r="E1340" s="109"/>
      <c r="F1340" s="63" t="s">
        <v>12185</v>
      </c>
      <c r="G1340" s="154" t="str">
        <f>IF(EXACT($F1340, ""), "", VLOOKUP($F1340, 'RAW EDITED All Years'!$A$2:$G$2826, 5, FALSE))</f>
        <v>Supplier</v>
      </c>
      <c r="H1340" s="154" t="str">
        <f>IF(EXACT($F1340, ""), "", VLOOKUP($F1340, 'RAW EDITED All Years'!$A$2:$G$2826, 6, FALSE))</f>
        <v>Bahan Bangunan</v>
      </c>
      <c r="I1340" s="154">
        <f>IF(EXACT($F1340, ""), "", VLOOKUP($F1340, 'RAW EDITED All Years'!$A$2:$G$2826, 7, FALSE))</f>
        <v>0</v>
      </c>
      <c r="J1340" s="110"/>
      <c r="K1340" s="110"/>
      <c r="L1340" s="63" t="s">
        <v>14275</v>
      </c>
      <c r="N1340" s="31">
        <f t="shared" si="58"/>
        <v>123000000001337</v>
      </c>
      <c r="O1340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141000000000004::bigint); </v>
      </c>
      <c r="R1340" s="33"/>
    </row>
    <row r="1341" spans="1:18">
      <c r="A1341" s="23" t="str">
        <f>IF(COUNTIF( $D$4:$D$4953, $D1341 ) = 1, "", "Duplicated")</f>
        <v/>
      </c>
      <c r="B1341" s="22" t="s">
        <v>27466</v>
      </c>
      <c r="C1341" s="107">
        <v>141000000000004</v>
      </c>
      <c r="D1341" s="108" t="str">
        <f>IF(EXACT($C1341, ""), B1341, CONCATENATE(VLOOKUP($C1341, 'REF - InstitutionType'!$B$4:$E$103, 3, FALSE), IF(EXACT(VLOOKUP($C1341, 'REF - InstitutionType'!$B$4:$E$103, 3, FALSE), ""), "", " "), $B1341, "", VLOOKUP($C1341, 'REF - InstitutionType'!$B$4:$E$103, 4, FALSE), IF(EXACT($E1341, ""), "", " [a.k.a : "&amp;$E1341&amp;"]")))</f>
        <v>PT. Sekasa Mitra Utama</v>
      </c>
      <c r="E1341" s="109"/>
      <c r="F1341" s="63" t="s">
        <v>18419</v>
      </c>
      <c r="G1341" s="154" t="str">
        <f>IF(EXACT($F1341, ""), "", VLOOKUP($F1341, 'RAW EDITED All Years'!$A$2:$G$2826, 5, FALSE))</f>
        <v>Distributor</v>
      </c>
      <c r="H1341" s="154" t="str">
        <f>IF(EXACT($F1341, ""), "", VLOOKUP($F1341, 'RAW EDITED All Years'!$A$2:$G$2826, 6, FALSE))</f>
        <v>Steel</v>
      </c>
      <c r="I1341" s="154" t="str">
        <f>IF(EXACT($F1341, ""), "", VLOOKUP($F1341, 'RAW EDITED All Years'!$A$2:$G$2826, 7, FALSE))</f>
        <v>Vendor Besi untuk Siak</v>
      </c>
      <c r="J1341" s="110"/>
      <c r="K1341" s="110"/>
      <c r="L1341" s="63" t="s">
        <v>14275</v>
      </c>
      <c r="N1341" s="31">
        <f t="shared" si="58"/>
        <v>123000000001338</v>
      </c>
      <c r="O1341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141000000000004::bigint); </v>
      </c>
      <c r="R1341" s="33"/>
    </row>
    <row r="1342" spans="1:18">
      <c r="A1342" s="23" t="str">
        <f>IF(COUNTIF( $D$4:$D$4953, $D1342 ) = 1, "", "Duplicated")</f>
        <v/>
      </c>
      <c r="B1342" s="22" t="s">
        <v>31250</v>
      </c>
      <c r="C1342" s="107">
        <v>141000000000004</v>
      </c>
      <c r="D1342" s="108" t="str">
        <f>IF(EXACT($C1342, ""), B1342, CONCATENATE(VLOOKUP($C1342, 'REF - InstitutionType'!$B$4:$E$103, 3, FALSE), IF(EXACT(VLOOKUP($C1342, 'REF - InstitutionType'!$B$4:$E$103, 3, FALSE), ""), "", " "), $B1342, "", VLOOKUP($C1342, 'REF - InstitutionType'!$B$4:$E$103, 4, FALSE), IF(EXACT($E1342, ""), "", " [a.k.a : "&amp;$E1342&amp;"]")))</f>
        <v>PT. Seluti Karya Mandiri</v>
      </c>
      <c r="E1342" s="109"/>
      <c r="F1342" s="63" t="s">
        <v>1737</v>
      </c>
      <c r="G1342" s="154" t="str">
        <f>IF(EXACT($F1342, ""), "", VLOOKUP($F1342, 'RAW EDITED All Years'!$A$2:$G$2826, 5, FALSE))</f>
        <v>""</v>
      </c>
      <c r="H1342" s="154">
        <f>IF(EXACT($F1342, ""), "", VLOOKUP($F1342, 'RAW EDITED All Years'!$A$2:$G$2826, 6, FALSE))</f>
        <v>0</v>
      </c>
      <c r="I1342" s="154" t="str">
        <f>IF(EXACT($F1342, ""), "", VLOOKUP($F1342, 'RAW EDITED All Years'!$A$2:$G$2826, 7, FALSE))</f>
        <v>Pass Without Comment</v>
      </c>
      <c r="J1342" s="110"/>
      <c r="K1342" s="110"/>
      <c r="L1342" s="63" t="s">
        <v>14275</v>
      </c>
      <c r="N1342" s="31">
        <f t="shared" si="58"/>
        <v>123000000001339</v>
      </c>
      <c r="O1342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141000000000004::bigint); </v>
      </c>
      <c r="R1342" s="33"/>
    </row>
    <row r="1343" spans="1:18">
      <c r="A1343" s="23" t="str">
        <f>IF(COUNTIF( $D$4:$D$4953, $D1343 ) = 1, "", "Duplicated")</f>
        <v/>
      </c>
      <c r="B1343" s="22" t="s">
        <v>27477</v>
      </c>
      <c r="C1343" s="107">
        <v>141000000000004</v>
      </c>
      <c r="D1343" s="108" t="str">
        <f>IF(EXACT($C1343, ""), B1343, CONCATENATE(VLOOKUP($C1343, 'REF - InstitutionType'!$B$4:$E$103, 3, FALSE), IF(EXACT(VLOOKUP($C1343, 'REF - InstitutionType'!$B$4:$E$103, 3, FALSE), ""), "", " "), $B1343, "", VLOOKUP($C1343, 'REF - InstitutionType'!$B$4:$E$103, 4, FALSE), IF(EXACT($E1343, ""), "", " [a.k.a : "&amp;$E1343&amp;"]")))</f>
        <v>PT. Semangat Rahmat Garansi</v>
      </c>
      <c r="E1343" s="109"/>
      <c r="F1343" s="63" t="s">
        <v>18421</v>
      </c>
      <c r="G1343" s="154" t="str">
        <f>IF(EXACT($F1343, ""), "", VLOOKUP($F1343, 'RAW EDITED All Years'!$A$2:$G$2826, 5, FALSE))</f>
        <v>Insurance Consultant, Guarante</v>
      </c>
      <c r="H1343" s="154" t="str">
        <f>IF(EXACT($F1343, ""), "", VLOOKUP($F1343, 'RAW EDITED All Years'!$A$2:$G$2826, 6, FALSE))</f>
        <v>Asuransi</v>
      </c>
      <c r="I1343" s="154">
        <f>IF(EXACT($F1343, ""), "", VLOOKUP($F1343, 'RAW EDITED All Years'!$A$2:$G$2826, 7, FALSE))</f>
        <v>0</v>
      </c>
      <c r="J1343" s="110"/>
      <c r="K1343" s="110"/>
      <c r="L1343" s="63" t="s">
        <v>14275</v>
      </c>
      <c r="N1343" s="31">
        <f t="shared" si="58"/>
        <v>123000000001340</v>
      </c>
      <c r="O1343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141000000000004::bigint); </v>
      </c>
      <c r="R1343" s="33"/>
    </row>
    <row r="1344" spans="1:18">
      <c r="A1344" s="23" t="str">
        <f>IF(COUNTIF( $D$4:$D$4953, $D1344 ) = 1, "", "Duplicated")</f>
        <v/>
      </c>
      <c r="B1344" s="22" t="s">
        <v>9407</v>
      </c>
      <c r="C1344" s="107">
        <v>141000000000004</v>
      </c>
      <c r="D1344" s="108" t="str">
        <f>IF(EXACT($C1344, ""), B1344, CONCATENATE(VLOOKUP($C1344, 'REF - InstitutionType'!$B$4:$E$103, 3, FALSE), IF(EXACT(VLOOKUP($C1344, 'REF - InstitutionType'!$B$4:$E$103, 3, FALSE), ""), "", " "), $B1344, "", VLOOKUP($C1344, 'REF - InstitutionType'!$B$4:$E$103, 4, FALSE), IF(EXACT($E1344, ""), "", " [a.k.a : "&amp;$E1344&amp;"]")))</f>
        <v>PT. Semen Indonesia Beton</v>
      </c>
      <c r="E1344" s="109"/>
      <c r="F1344" s="63" t="s">
        <v>9408</v>
      </c>
      <c r="G1344" s="154" t="str">
        <f>IF(EXACT($F1344, ""), "", VLOOKUP($F1344, 'RAW EDITED All Years'!$A$2:$G$2826, 5, FALSE))</f>
        <v>Supplier Material Civil</v>
      </c>
      <c r="H1344" s="154" t="str">
        <f>IF(EXACT($F1344, ""), "", VLOOKUP($F1344, 'RAW EDITED All Years'!$A$2:$G$2826, 6, FALSE))</f>
        <v>Bahan Bangunan</v>
      </c>
      <c r="I1344" s="154" t="str">
        <f>IF(EXACT($F1344, ""), "", VLOOKUP($F1344, 'RAW EDITED All Years'!$A$2:$G$2826, 7, FALSE))</f>
        <v xml:space="preserve">Supplier Ready Mix </v>
      </c>
      <c r="J1344" s="110"/>
      <c r="K1344" s="110"/>
      <c r="L1344" s="63" t="s">
        <v>14275</v>
      </c>
      <c r="N1344" s="31">
        <f t="shared" si="58"/>
        <v>123000000001341</v>
      </c>
      <c r="O1344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141000000000004::bigint); </v>
      </c>
      <c r="R1344" s="33"/>
    </row>
    <row r="1345" spans="1:18">
      <c r="A1345" s="23" t="str">
        <f>IF(COUNTIF( $D$4:$D$4953, $D1345 ) = 1, "", "Duplicated")</f>
        <v/>
      </c>
      <c r="B1345" s="22" t="s">
        <v>6074</v>
      </c>
      <c r="C1345" s="107">
        <v>141000000000004</v>
      </c>
      <c r="D1345" s="108" t="str">
        <f>IF(EXACT($C1345, ""), B1345, CONCATENATE(VLOOKUP($C1345, 'REF - InstitutionType'!$B$4:$E$103, 3, FALSE), IF(EXACT(VLOOKUP($C1345, 'REF - InstitutionType'!$B$4:$E$103, 3, FALSE), ""), "", " "), $B1345, "", VLOOKUP($C1345, 'REF - InstitutionType'!$B$4:$E$103, 4, FALSE), IF(EXACT($E1345, ""), "", " [a.k.a : "&amp;$E1345&amp;"]")))</f>
        <v>PT. Semeru Teknik</v>
      </c>
      <c r="E1345" s="109"/>
      <c r="F1345" s="63" t="s">
        <v>6075</v>
      </c>
      <c r="G1345" s="154" t="str">
        <f>IF(EXACT($F1345, ""), "", VLOOKUP($F1345, 'RAW EDITED All Years'!$A$2:$G$2826, 5, FALSE))</f>
        <v>Supplier Others</v>
      </c>
      <c r="H1345" s="154" t="str">
        <f>IF(EXACT($F1345, ""), "", VLOOKUP($F1345, 'RAW EDITED All Years'!$A$2:$G$2826, 6, FALSE))</f>
        <v>Overhead</v>
      </c>
      <c r="I1345" s="154" t="str">
        <f>IF(EXACT($F1345, ""), "", VLOOKUP($F1345, 'RAW EDITED All Years'!$A$2:$G$2826, 7, FALSE))</f>
        <v>Penyedia tools swakelola</v>
      </c>
      <c r="J1345" s="110"/>
      <c r="K1345" s="110"/>
      <c r="L1345" s="63" t="s">
        <v>14275</v>
      </c>
      <c r="N1345" s="31">
        <f t="shared" si="58"/>
        <v>123000000001342</v>
      </c>
      <c r="O1345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141000000000004::bigint); </v>
      </c>
      <c r="R1345" s="33"/>
    </row>
    <row r="1346" spans="1:18">
      <c r="A1346" s="23" t="str">
        <f>IF(COUNTIF( $D$4:$D$4953, $D1346 ) = 1, "", "Duplicated")</f>
        <v/>
      </c>
      <c r="B1346" s="22" t="s">
        <v>4849</v>
      </c>
      <c r="C1346" s="107">
        <v>141000000000004</v>
      </c>
      <c r="D1346" s="108" t="str">
        <f>IF(EXACT($C1346, ""), B1346, CONCATENATE(VLOOKUP($C1346, 'REF - InstitutionType'!$B$4:$E$103, 3, FALSE), IF(EXACT(VLOOKUP($C1346, 'REF - InstitutionType'!$B$4:$E$103, 3, FALSE), ""), "", " "), $B1346, "", VLOOKUP($C1346, 'REF - InstitutionType'!$B$4:$E$103, 4, FALSE), IF(EXACT($E1346, ""), "", " [a.k.a : "&amp;$E1346&amp;"]")))</f>
        <v>PT. Senayan Trikarya Sempana</v>
      </c>
      <c r="E1346" s="109"/>
      <c r="F1346" s="63" t="s">
        <v>4850</v>
      </c>
      <c r="G1346" s="154" t="str">
        <f>IF(EXACT($F1346, ""), "", VLOOKUP($F1346, 'RAW EDITED All Years'!$A$2:$G$2826, 5, FALSE))</f>
        <v>Mandor/Subcon</v>
      </c>
      <c r="H1346" s="154" t="str">
        <f>IF(EXACT($F1346, ""), "", VLOOKUP($F1346, 'RAW EDITED All Years'!$A$2:$G$2826, 6, FALSE))</f>
        <v>Building Management</v>
      </c>
      <c r="I1346" s="154" t="str">
        <f>IF(EXACT($F1346, ""), "", VLOOKUP($F1346, 'RAW EDITED All Years'!$A$2:$G$2826, 7, FALSE))</f>
        <v>Pass Without Comment</v>
      </c>
      <c r="J1346" s="110"/>
      <c r="K1346" s="110"/>
      <c r="L1346" s="63" t="s">
        <v>14275</v>
      </c>
      <c r="N1346" s="31">
        <f t="shared" si="58"/>
        <v>123000000001343</v>
      </c>
      <c r="O1346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141000000000004::bigint); </v>
      </c>
      <c r="R1346" s="33"/>
    </row>
    <row r="1347" spans="1:18">
      <c r="A1347" s="23" t="str">
        <f>IF(COUNTIF( $D$4:$D$4953, $D1347 ) = 1, "", "Duplicated")</f>
        <v/>
      </c>
      <c r="B1347" s="22" t="s">
        <v>31251</v>
      </c>
      <c r="C1347" s="107">
        <v>141000000000004</v>
      </c>
      <c r="D1347" s="108" t="str">
        <f>IF(EXACT($C1347, ""), B1347, CONCATENATE(VLOOKUP($C1347, 'REF - InstitutionType'!$B$4:$E$103, 3, FALSE), IF(EXACT(VLOOKUP($C1347, 'REF - InstitutionType'!$B$4:$E$103, 3, FALSE), ""), "", " "), $B1347, "", VLOOKUP($C1347, 'REF - InstitutionType'!$B$4:$E$103, 4, FALSE), IF(EXACT($E1347, ""), "", " [a.k.a : "&amp;$E1347&amp;"]")))</f>
        <v>PT. Seneca Indonesia</v>
      </c>
      <c r="E1347" s="109"/>
      <c r="F1347" s="63" t="s">
        <v>1879</v>
      </c>
      <c r="G1347" s="154" t="str">
        <f>IF(EXACT($F1347, ""), "", VLOOKUP($F1347, 'RAW EDITED All Years'!$A$2:$G$2826, 5, FALSE))</f>
        <v>""</v>
      </c>
      <c r="H1347" s="154">
        <f>IF(EXACT($F1347, ""), "", VLOOKUP($F1347, 'RAW EDITED All Years'!$A$2:$G$2826, 6, FALSE))</f>
        <v>0</v>
      </c>
      <c r="I1347" s="154" t="str">
        <f>IF(EXACT($F1347, ""), "", VLOOKUP($F1347, 'RAW EDITED All Years'!$A$2:$G$2826, 7, FALSE))</f>
        <v>Pass Without Comment</v>
      </c>
      <c r="J1347" s="110"/>
      <c r="K1347" s="110"/>
      <c r="L1347" s="63" t="s">
        <v>14275</v>
      </c>
      <c r="N1347" s="31">
        <f t="shared" si="58"/>
        <v>123000000001344</v>
      </c>
      <c r="O134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141000000000004::bigint); </v>
      </c>
      <c r="R1347" s="33"/>
    </row>
    <row r="1348" spans="1:18">
      <c r="A1348" s="23" t="str">
        <f>IF(COUNTIF( $D$4:$D$4953, $D1348 ) = 1, "", "Duplicated")</f>
        <v/>
      </c>
      <c r="B1348" s="22" t="s">
        <v>31252</v>
      </c>
      <c r="C1348" s="107">
        <v>141000000000004</v>
      </c>
      <c r="D1348" s="108" t="str">
        <f>IF(EXACT($C1348, ""), B1348, CONCATENATE(VLOOKUP($C1348, 'REF - InstitutionType'!$B$4:$E$103, 3, FALSE), IF(EXACT(VLOOKUP($C1348, 'REF - InstitutionType'!$B$4:$E$103, 3, FALSE), ""), "", " "), $B1348, "", VLOOKUP($C1348, 'REF - InstitutionType'!$B$4:$E$103, 4, FALSE), IF(EXACT($E1348, ""), "", " [a.k.a : "&amp;$E1348&amp;"]")))</f>
        <v>PT. Senjaya Solusi Sekurindo</v>
      </c>
      <c r="E1348" s="109"/>
      <c r="F1348" s="63" t="s">
        <v>3563</v>
      </c>
      <c r="G1348" s="154" t="str">
        <f>IF(EXACT($F1348, ""), "", VLOOKUP($F1348, 'RAW EDITED All Years'!$A$2:$G$2826, 5, FALSE))</f>
        <v>Supplier Others</v>
      </c>
      <c r="H1348" s="154">
        <f>IF(EXACT($F1348, ""), "", VLOOKUP($F1348, 'RAW EDITED All Years'!$A$2:$G$2826, 6, FALSE))</f>
        <v>0</v>
      </c>
      <c r="I1348" s="154" t="str">
        <f>IF(EXACT($F1348, ""), "", VLOOKUP($F1348, 'RAW EDITED All Years'!$A$2:$G$2826, 7, FALSE))</f>
        <v>Pass Without Comment</v>
      </c>
      <c r="J1348" s="110"/>
      <c r="K1348" s="110"/>
      <c r="L1348" s="63" t="s">
        <v>14275</v>
      </c>
      <c r="N1348" s="31">
        <f t="shared" si="58"/>
        <v>123000000001345</v>
      </c>
      <c r="O134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141000000000004::bigint); </v>
      </c>
      <c r="R1348" s="33"/>
    </row>
    <row r="1349" spans="1:18">
      <c r="A1349" s="23" t="str">
        <f>IF(COUNTIF( $D$4:$D$4953, $D1349 ) = 1, "", "Duplicated")</f>
        <v/>
      </c>
      <c r="B1349" s="22" t="s">
        <v>2930</v>
      </c>
      <c r="C1349" s="107">
        <v>141000000000004</v>
      </c>
      <c r="D1349" s="108" t="str">
        <f>IF(EXACT($C1349, ""), B1349, CONCATENATE(VLOOKUP($C1349, 'REF - InstitutionType'!$B$4:$E$103, 3, FALSE), IF(EXACT(VLOOKUP($C1349, 'REF - InstitutionType'!$B$4:$E$103, 3, FALSE), ""), "", " "), $B1349, "", VLOOKUP($C1349, 'REF - InstitutionType'!$B$4:$E$103, 4, FALSE), IF(EXACT($E1349, ""), "", " [a.k.a : "&amp;$E1349&amp;"]")))</f>
        <v>PT. Sentra Jaminan</v>
      </c>
      <c r="E1349" s="109"/>
      <c r="F1349" s="63" t="s">
        <v>18422</v>
      </c>
      <c r="G1349" s="154" t="str">
        <f>IF(EXACT($F1349, ""), "", VLOOKUP($F1349, 'RAW EDITED All Years'!$A$2:$G$2826, 5, FALSE))</f>
        <v>Mandor/Subcon</v>
      </c>
      <c r="H1349" s="154">
        <f>IF(EXACT($F1349, ""), "", VLOOKUP($F1349, 'RAW EDITED All Years'!$A$2:$G$2826, 6, FALSE))</f>
        <v>0</v>
      </c>
      <c r="I1349" s="154" t="str">
        <f>IF(EXACT($F1349, ""), "", VLOOKUP($F1349, 'RAW EDITED All Years'!$A$2:$G$2826, 7, FALSE))</f>
        <v>Pass Without Comment</v>
      </c>
      <c r="J1349" s="110"/>
      <c r="K1349" s="110"/>
      <c r="L1349" s="63" t="s">
        <v>14275</v>
      </c>
      <c r="N1349" s="31">
        <f t="shared" si="58"/>
        <v>123000000001346</v>
      </c>
      <c r="O134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141000000000004::bigint); </v>
      </c>
      <c r="R1349" s="33"/>
    </row>
    <row r="1350" spans="1:18">
      <c r="A1350" s="23" t="str">
        <f>IF(COUNTIF( $D$4:$D$4953, $D1350 ) = 1, "", "Duplicated")</f>
        <v/>
      </c>
      <c r="B1350" s="22" t="s">
        <v>2190</v>
      </c>
      <c r="C1350" s="107">
        <v>141000000000004</v>
      </c>
      <c r="D1350" s="108" t="str">
        <f>IF(EXACT($C1350, ""), B1350, CONCATENATE(VLOOKUP($C1350, 'REF - InstitutionType'!$B$4:$E$103, 3, FALSE), IF(EXACT(VLOOKUP($C1350, 'REF - InstitutionType'!$B$4:$E$103, 3, FALSE), ""), "", " "), $B1350, "", VLOOKUP($C1350, 'REF - InstitutionType'!$B$4:$E$103, 4, FALSE), IF(EXACT($E1350, ""), "", " [a.k.a : "&amp;$E1350&amp;"]")))</f>
        <v>PT. Sentradaya Citra Lestari</v>
      </c>
      <c r="E1350" s="109"/>
      <c r="F1350" s="63" t="s">
        <v>2191</v>
      </c>
      <c r="G1350" s="154" t="str">
        <f>IF(EXACT($F1350, ""), "", VLOOKUP($F1350, 'RAW EDITED All Years'!$A$2:$G$2826, 5, FALSE))</f>
        <v>""</v>
      </c>
      <c r="H1350" s="154">
        <f>IF(EXACT($F1350, ""), "", VLOOKUP($F1350, 'RAW EDITED All Years'!$A$2:$G$2826, 6, FALSE))</f>
        <v>0</v>
      </c>
      <c r="I1350" s="154" t="str">
        <f>IF(EXACT($F1350, ""), "", VLOOKUP($F1350, 'RAW EDITED All Years'!$A$2:$G$2826, 7, FALSE))</f>
        <v>Pass Without Comment</v>
      </c>
      <c r="J1350" s="110"/>
      <c r="K1350" s="110"/>
      <c r="L1350" s="63" t="s">
        <v>14275</v>
      </c>
      <c r="N1350" s="31">
        <f t="shared" si="58"/>
        <v>123000000001347</v>
      </c>
      <c r="O1350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141000000000004::bigint); </v>
      </c>
      <c r="R1350" s="33"/>
    </row>
    <row r="1351" spans="1:18">
      <c r="A1351" s="23" t="str">
        <f>IF(COUNTIF( $D$4:$D$4953, $D1351 ) = 1, "", "Duplicated")</f>
        <v/>
      </c>
      <c r="B1351" s="22" t="s">
        <v>1135</v>
      </c>
      <c r="C1351" s="107">
        <v>141000000000004</v>
      </c>
      <c r="D1351" s="108" t="str">
        <f>IF(EXACT($C1351, ""), B1351, CONCATENATE(VLOOKUP($C1351, 'REF - InstitutionType'!$B$4:$E$103, 3, FALSE), IF(EXACT(VLOOKUP($C1351, 'REF - InstitutionType'!$B$4:$E$103, 3, FALSE), ""), "", " "), $B1351, "", VLOOKUP($C1351, 'REF - InstitutionType'!$B$4:$E$103, 4, FALSE), IF(EXACT($E1351, ""), "", " [a.k.a : "&amp;$E1351&amp;"]")))</f>
        <v>PT. Seragam Serasi Perkasa</v>
      </c>
      <c r="E1351" s="109"/>
      <c r="F1351" s="63" t="s">
        <v>1136</v>
      </c>
      <c r="G1351" s="154" t="str">
        <f>IF(EXACT($F1351, ""), "", VLOOKUP($F1351, 'RAW EDITED All Years'!$A$2:$G$2826, 5, FALSE))</f>
        <v>""</v>
      </c>
      <c r="H1351" s="154">
        <f>IF(EXACT($F1351, ""), "", VLOOKUP($F1351, 'RAW EDITED All Years'!$A$2:$G$2826, 6, FALSE))</f>
        <v>0</v>
      </c>
      <c r="I1351" s="154" t="str">
        <f>IF(EXACT($F1351, ""), "", VLOOKUP($F1351, 'RAW EDITED All Years'!$A$2:$G$2826, 7, FALSE))</f>
        <v>Pass Without Comment</v>
      </c>
      <c r="J1351" s="110"/>
      <c r="K1351" s="110"/>
      <c r="L1351" s="63" t="s">
        <v>14275</v>
      </c>
      <c r="N1351" s="31">
        <f t="shared" si="58"/>
        <v>123000000001348</v>
      </c>
      <c r="O1351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141000000000004::bigint); </v>
      </c>
      <c r="R1351" s="33"/>
    </row>
    <row r="1352" spans="1:18">
      <c r="A1352" s="23" t="str">
        <f>IF(COUNTIF( $D$4:$D$4953, $D1352 ) = 1, "", "Duplicated")</f>
        <v/>
      </c>
      <c r="B1352" s="22" t="s">
        <v>31254</v>
      </c>
      <c r="C1352" s="107">
        <v>141000000000004</v>
      </c>
      <c r="D1352" s="108" t="str">
        <f>IF(EXACT($C1352, ""), B1352, CONCATENATE(VLOOKUP($C1352, 'REF - InstitutionType'!$B$4:$E$103, 3, FALSE), IF(EXACT(VLOOKUP($C1352, 'REF - InstitutionType'!$B$4:$E$103, 3, FALSE), ""), "", " "), $B1352, "", VLOOKUP($C1352, 'REF - InstitutionType'!$B$4:$E$103, 4, FALSE), IF(EXACT($E1352, ""), "", " [a.k.a : "&amp;$E1352&amp;"]")))</f>
        <v>PT. Shana Utama Mandiri</v>
      </c>
      <c r="E1352" s="109"/>
      <c r="F1352" s="63" t="s">
        <v>1950</v>
      </c>
      <c r="G1352" s="154" t="str">
        <f>IF(EXACT($F1352, ""), "", VLOOKUP($F1352, 'RAW EDITED All Years'!$A$2:$G$2826, 5, FALSE))</f>
        <v>""</v>
      </c>
      <c r="H1352" s="154">
        <f>IF(EXACT($F1352, ""), "", VLOOKUP($F1352, 'RAW EDITED All Years'!$A$2:$G$2826, 6, FALSE))</f>
        <v>0</v>
      </c>
      <c r="I1352" s="154" t="str">
        <f>IF(EXACT($F1352, ""), "", VLOOKUP($F1352, 'RAW EDITED All Years'!$A$2:$G$2826, 7, FALSE))</f>
        <v>Pass Without Comment</v>
      </c>
      <c r="J1352" s="110"/>
      <c r="K1352" s="110"/>
      <c r="L1352" s="63" t="s">
        <v>14275</v>
      </c>
      <c r="N1352" s="31">
        <f t="shared" si="58"/>
        <v>123000000001349</v>
      </c>
      <c r="O1352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141000000000004::bigint); </v>
      </c>
      <c r="R1352" s="33"/>
    </row>
    <row r="1353" spans="1:18">
      <c r="A1353" s="23" t="str">
        <f>IF(COUNTIF( $D$4:$D$4953, $D1353 ) = 1, "", "Duplicated")</f>
        <v/>
      </c>
      <c r="B1353" s="22" t="s">
        <v>6997</v>
      </c>
      <c r="C1353" s="107">
        <v>141000000000004</v>
      </c>
      <c r="D1353" s="108" t="str">
        <f>IF(EXACT($C1353, ""), B1353, CONCATENATE(VLOOKUP($C1353, 'REF - InstitutionType'!$B$4:$E$103, 3, FALSE), IF(EXACT(VLOOKUP($C1353, 'REF - InstitutionType'!$B$4:$E$103, 3, FALSE), ""), "", " "), $B1353, "", VLOOKUP($C1353, 'REF - InstitutionType'!$B$4:$E$103, 4, FALSE), IF(EXACT($E1353, ""), "", " [a.k.a : "&amp;$E1353&amp;"]")))</f>
        <v>PT. Shellindo Jaya</v>
      </c>
      <c r="E1353" s="109"/>
      <c r="F1353" s="63" t="s">
        <v>6998</v>
      </c>
      <c r="G1353" s="154" t="str">
        <f>IF(EXACT($F1353, ""), "", VLOOKUP($F1353, 'RAW EDITED All Years'!$A$2:$G$2826, 5, FALSE))</f>
        <v>Supplier Material Civil</v>
      </c>
      <c r="H1353" s="154" t="str">
        <f>IF(EXACT($F1353, ""), "", VLOOKUP($F1353, 'RAW EDITED All Years'!$A$2:$G$2826, 6, FALSE))</f>
        <v>General</v>
      </c>
      <c r="I1353" s="154" t="str">
        <f>IF(EXACT($F1353, ""), "", VLOOKUP($F1353, 'RAW EDITED All Years'!$A$2:$G$2826, 7, FALSE))</f>
        <v>Oli utk mesin TESMEC</v>
      </c>
      <c r="J1353" s="110"/>
      <c r="K1353" s="110"/>
      <c r="L1353" s="63" t="s">
        <v>14275</v>
      </c>
      <c r="N1353" s="31">
        <f t="shared" si="58"/>
        <v>123000000001350</v>
      </c>
      <c r="O1353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141000000000004::bigint); </v>
      </c>
      <c r="R1353" s="33"/>
    </row>
    <row r="1354" spans="1:18">
      <c r="A1354" s="23" t="str">
        <f>IF(COUNTIF( $D$4:$D$4953, $D1354 ) = 1, "", "Duplicated")</f>
        <v/>
      </c>
      <c r="B1354" s="22" t="s">
        <v>11241</v>
      </c>
      <c r="C1354" s="107">
        <v>141000000000004</v>
      </c>
      <c r="D1354" s="108" t="str">
        <f>IF(EXACT($C1354, ""), B1354, CONCATENATE(VLOOKUP($C1354, 'REF - InstitutionType'!$B$4:$E$103, 3, FALSE), IF(EXACT(VLOOKUP($C1354, 'REF - InstitutionType'!$B$4:$E$103, 3, FALSE), ""), "", " "), $B1354, "", VLOOKUP($C1354, 'REF - InstitutionType'!$B$4:$E$103, 4, FALSE), IF(EXACT($E1354, ""), "", " [a.k.a : "&amp;$E1354&amp;"]")))</f>
        <v>PT. Shengli Industry Indonesia</v>
      </c>
      <c r="E1354" s="109"/>
      <c r="F1354" s="63" t="s">
        <v>11242</v>
      </c>
      <c r="G1354" s="154" t="str">
        <f>IF(EXACT($F1354, ""), "", VLOOKUP($F1354, 'RAW EDITED All Years'!$A$2:$G$2826, 5, FALSE))</f>
        <v>Supplier</v>
      </c>
      <c r="H1354" s="154" t="str">
        <f>IF(EXACT($F1354, ""), "", VLOOKUP($F1354, 'RAW EDITED All Years'!$A$2:$G$2826, 6, FALSE))</f>
        <v>Beton Kontruksi</v>
      </c>
      <c r="I1354" s="154">
        <f>IF(EXACT($F1354, ""), "", VLOOKUP($F1354, 'RAW EDITED All Years'!$A$2:$G$2826, 7, FALSE))</f>
        <v>0</v>
      </c>
      <c r="J1354" s="110"/>
      <c r="K1354" s="110"/>
      <c r="L1354" s="63" t="s">
        <v>14275</v>
      </c>
      <c r="N1354" s="31">
        <f t="shared" si="58"/>
        <v>123000000001351</v>
      </c>
      <c r="O1354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141000000000004::bigint); </v>
      </c>
      <c r="R1354" s="33"/>
    </row>
    <row r="1355" spans="1:18">
      <c r="B1355" s="22" t="s">
        <v>31420</v>
      </c>
      <c r="C1355" s="107">
        <v>141000000000004</v>
      </c>
      <c r="D1355" s="108" t="str">
        <f>IF(EXACT($C1355, ""), B1355, CONCATENATE(VLOOKUP($C1355, 'REF - InstitutionType'!$B$4:$E$103, 3, FALSE), IF(EXACT(VLOOKUP($C1355, 'REF - InstitutionType'!$B$4:$E$103, 3, FALSE), ""), "", " "), $B1355, "", VLOOKUP($C1355, 'REF - InstitutionType'!$B$4:$E$103, 4, FALSE), IF(EXACT($E1355, ""), "", " [a.k.a : "&amp;$E1355&amp;"]")))</f>
        <v>PT. Astra Otoparts [a.k.a : Shop &amp; Drive]</v>
      </c>
      <c r="E1355" s="98" t="s">
        <v>10687</v>
      </c>
      <c r="F1355" s="87" t="s">
        <v>31421</v>
      </c>
      <c r="G1355" s="154">
        <f>IF(EXACT($F1355, ""), "", VLOOKUP($F1355, 'RAW EDITED All Years'!$A$2:$G$2826, 5, FALSE))</f>
        <v>0</v>
      </c>
      <c r="H1355" s="154">
        <f>IF(EXACT($F1355, ""), "", VLOOKUP($F1355, 'RAW EDITED All Years'!$A$2:$G$2826, 6, FALSE))</f>
        <v>0</v>
      </c>
      <c r="I1355" s="154">
        <f>IF(EXACT($F1355, ""), "", VLOOKUP($F1355, 'RAW EDITED All Years'!$A$2:$G$2826, 7, FALSE))</f>
        <v>0</v>
      </c>
      <c r="J1355" s="110"/>
      <c r="K1355" s="110"/>
      <c r="L1355" s="63" t="s">
        <v>14275</v>
      </c>
      <c r="N1355" s="31">
        <f t="shared" ref="N1355" si="60" xml:space="preserve"> N1354 + IF(EXACT(O1355, ""), 0, 1)</f>
        <v>123000000001352</v>
      </c>
      <c r="O1355" s="32" t="str">
        <f t="shared" ref="O1355" si="61">CONCATENATE("PERFORM ""SchData-OLTP-Master"".""Func_TblInstitution_SET""(varSystemLoginSession::bigint, null::bigint, null::varchar, null::timestamptz, null::timestamptz, null::varchar, varInstitutionBranchID::bigint, varBaseCurrencyID::bigint, '", B1355, "'::varchar, ", IF(EXACT(C1355, ""), "null", C1355),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141000000000004::bigint); </v>
      </c>
    </row>
  </sheetData>
  <sortState ref="B430:F502">
    <sortCondition ref="B430:B502"/>
  </sortState>
  <conditionalFormatting sqref="N4:N1354">
    <cfRule type="expression" dxfId="7" priority="58">
      <formula>EXACT(N3, N4)</formula>
    </cfRule>
  </conditionalFormatting>
  <conditionalFormatting sqref="N1355">
    <cfRule type="expression" dxfId="5" priority="1">
      <formula>EXACT(N1354, N1355)</formula>
    </cfRule>
  </conditionalFormatting>
  <pageMargins left="0.7" right="0.7" top="0.75" bottom="0.75" header="0.3" footer="0.3"/>
  <pageSetup paperSize="9" orientation="portrait" r:id="rId1"/>
  <ignoredErrors>
    <ignoredError sqref="C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999"/>
  <sheetViews>
    <sheetView tabSelected="1" topLeftCell="A1011" zoomScale="90" zoomScaleNormal="90" workbookViewId="0">
      <selection activeCell="C1020" sqref="C1020"/>
    </sheetView>
  </sheetViews>
  <sheetFormatPr defaultRowHeight="12.75"/>
  <cols>
    <col min="1" max="1" width="37" style="151" customWidth="1"/>
    <col min="2" max="2" width="12.5703125" style="151" bestFit="1" customWidth="1"/>
    <col min="3" max="3" width="46.140625" style="151" customWidth="1"/>
    <col min="4" max="4" width="64.425781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21141</v>
      </c>
      <c r="L2" s="151" t="s">
        <v>21142</v>
      </c>
      <c r="N2" s="151" t="s">
        <v>15789</v>
      </c>
      <c r="P2" s="151" t="s">
        <v>14737</v>
      </c>
      <c r="Q2" s="151" t="s">
        <v>21143</v>
      </c>
      <c r="T2" s="151" t="s">
        <v>21144</v>
      </c>
      <c r="U2" s="151" t="s">
        <v>21145</v>
      </c>
      <c r="V2" s="151" t="s">
        <v>21146</v>
      </c>
      <c r="Z2" s="151" t="s">
        <v>14742</v>
      </c>
      <c r="AC2" s="151" t="s">
        <v>14743</v>
      </c>
    </row>
    <row r="3" spans="1:34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</row>
    <row r="4" spans="1:34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18650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18648</v>
      </c>
      <c r="R4" s="151" t="s">
        <v>4816</v>
      </c>
      <c r="S4" s="151" t="s">
        <v>18648</v>
      </c>
      <c r="T4" s="151" t="s">
        <v>14794</v>
      </c>
      <c r="U4" s="151">
        <v>5490638689</v>
      </c>
      <c r="V4" s="151" t="s">
        <v>18649</v>
      </c>
      <c r="Z4" s="151" t="s">
        <v>14742</v>
      </c>
      <c r="AC4" s="151" t="s">
        <v>14743</v>
      </c>
      <c r="AE4" s="151" t="s">
        <v>15223</v>
      </c>
      <c r="AF4" s="151" t="s">
        <v>14745</v>
      </c>
    </row>
    <row r="5" spans="1:34">
      <c r="A5" s="155" t="s">
        <v>16000</v>
      </c>
      <c r="B5" s="155" t="s">
        <v>16001</v>
      </c>
      <c r="C5" s="155" t="s">
        <v>16002</v>
      </c>
      <c r="D5" s="155" t="s">
        <v>18657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</row>
    <row r="6" spans="1:34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18666</v>
      </c>
      <c r="I6" s="151" t="s">
        <v>18667</v>
      </c>
      <c r="J6" s="151" t="s">
        <v>18668</v>
      </c>
      <c r="K6" s="151" t="s">
        <v>18667</v>
      </c>
      <c r="M6" s="151" t="s">
        <v>18669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</row>
    <row r="7" spans="1:34">
      <c r="A7" s="152" t="s">
        <v>1057</v>
      </c>
      <c r="B7" s="151" t="s">
        <v>16001</v>
      </c>
      <c r="C7" s="151" t="s">
        <v>1056</v>
      </c>
      <c r="D7" s="151" t="s">
        <v>18676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18677</v>
      </c>
      <c r="P7" s="151" t="s">
        <v>14737</v>
      </c>
      <c r="Q7" s="151" t="s">
        <v>18678</v>
      </c>
      <c r="T7" s="151" t="s">
        <v>6</v>
      </c>
      <c r="U7" s="151" t="s">
        <v>6</v>
      </c>
      <c r="V7" s="151" t="s">
        <v>6</v>
      </c>
      <c r="AC7" s="151" t="s">
        <v>14743</v>
      </c>
    </row>
    <row r="8" spans="1:34">
      <c r="A8" s="152" t="s">
        <v>3860</v>
      </c>
      <c r="B8" s="151" t="s">
        <v>16001</v>
      </c>
      <c r="C8" s="151" t="s">
        <v>29806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18746</v>
      </c>
      <c r="N8" s="151" t="s">
        <v>15789</v>
      </c>
      <c r="P8" s="151" t="s">
        <v>14737</v>
      </c>
      <c r="Q8" s="151" t="s">
        <v>18747</v>
      </c>
      <c r="T8" s="151" t="s">
        <v>18748</v>
      </c>
      <c r="U8" s="151" t="s">
        <v>18748</v>
      </c>
      <c r="V8" s="151" t="s">
        <v>18748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</row>
    <row r="9" spans="1:34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18762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4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18794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</row>
    <row r="11" spans="1:34">
      <c r="A11" s="152" t="s">
        <v>17948</v>
      </c>
      <c r="B11" s="151" t="s">
        <v>16001</v>
      </c>
      <c r="C11" s="151" t="s">
        <v>18795</v>
      </c>
      <c r="D11" s="151" t="s">
        <v>18799</v>
      </c>
      <c r="E11" s="151" t="s">
        <v>16252</v>
      </c>
      <c r="F11" s="151" t="s">
        <v>16438</v>
      </c>
      <c r="G11" s="151" t="s">
        <v>18805</v>
      </c>
      <c r="H11" s="151" t="s">
        <v>18796</v>
      </c>
      <c r="I11" s="151" t="s">
        <v>18797</v>
      </c>
      <c r="J11" s="151" t="s">
        <v>18798</v>
      </c>
      <c r="K11" s="151" t="s">
        <v>18797</v>
      </c>
      <c r="N11" s="151" t="s">
        <v>15431</v>
      </c>
      <c r="O11" s="151" t="s">
        <v>14801</v>
      </c>
      <c r="P11" s="151" t="s">
        <v>14737</v>
      </c>
      <c r="Q11" s="151" t="s">
        <v>18800</v>
      </c>
      <c r="R11" s="151" t="s">
        <v>18801</v>
      </c>
      <c r="S11" s="151" t="s">
        <v>18802</v>
      </c>
      <c r="T11" s="151" t="s">
        <v>14794</v>
      </c>
      <c r="U11" s="151">
        <v>5230777782</v>
      </c>
      <c r="V11" s="151" t="s">
        <v>18803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18804</v>
      </c>
      <c r="AE11" s="151" t="s">
        <v>14752</v>
      </c>
      <c r="AF11" s="151" t="s">
        <v>14745</v>
      </c>
    </row>
    <row r="12" spans="1:34">
      <c r="A12" s="152" t="s">
        <v>10030</v>
      </c>
      <c r="B12" s="151" t="s">
        <v>16001</v>
      </c>
      <c r="C12" s="151" t="s">
        <v>10029</v>
      </c>
      <c r="D12" s="151" t="s">
        <v>18807</v>
      </c>
      <c r="E12" s="151" t="s">
        <v>14332</v>
      </c>
      <c r="F12" s="151" t="s">
        <v>14324</v>
      </c>
      <c r="G12" s="151" t="s">
        <v>18810</v>
      </c>
      <c r="H12" s="151" t="s">
        <v>18806</v>
      </c>
      <c r="I12" s="151">
        <v>0</v>
      </c>
      <c r="J12" s="151">
        <v>0</v>
      </c>
      <c r="K12" s="151">
        <v>0</v>
      </c>
      <c r="M12" s="151" t="s">
        <v>18808</v>
      </c>
      <c r="N12" s="151" t="s">
        <v>15431</v>
      </c>
      <c r="O12" s="151" t="s">
        <v>14801</v>
      </c>
      <c r="P12" s="151" t="s">
        <v>14737</v>
      </c>
      <c r="Q12" s="151" t="s">
        <v>18809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</row>
    <row r="13" spans="1:34">
      <c r="A13" s="152" t="s">
        <v>17950</v>
      </c>
      <c r="B13" s="151" t="s">
        <v>16001</v>
      </c>
      <c r="C13" s="151" t="s">
        <v>18827</v>
      </c>
      <c r="D13" s="151" t="s">
        <v>18829</v>
      </c>
      <c r="E13" s="151" t="s">
        <v>14465</v>
      </c>
      <c r="F13" s="151" t="s">
        <v>14683</v>
      </c>
      <c r="G13" s="151" t="s">
        <v>18833</v>
      </c>
      <c r="H13" s="151" t="s">
        <v>18828</v>
      </c>
      <c r="N13" s="151" t="s">
        <v>14954</v>
      </c>
      <c r="O13" s="151" t="s">
        <v>14764</v>
      </c>
      <c r="P13" s="151" t="s">
        <v>14737</v>
      </c>
      <c r="Q13" s="151" t="s">
        <v>18830</v>
      </c>
      <c r="R13" s="151" t="s">
        <v>1453</v>
      </c>
      <c r="S13" s="151" t="s">
        <v>1453</v>
      </c>
      <c r="T13" s="151" t="s">
        <v>14836</v>
      </c>
      <c r="U13" s="151" t="s">
        <v>18831</v>
      </c>
      <c r="V13" s="151" t="s">
        <v>18832</v>
      </c>
      <c r="Z13" s="151" t="s">
        <v>14742</v>
      </c>
      <c r="AC13" s="151" t="s">
        <v>14743</v>
      </c>
      <c r="AE13" s="151" t="s">
        <v>14744</v>
      </c>
      <c r="AF13" s="151" t="s">
        <v>14745</v>
      </c>
    </row>
    <row r="14" spans="1:34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18834</v>
      </c>
      <c r="R14" s="151">
        <v>0</v>
      </c>
      <c r="S14" s="151">
        <v>0</v>
      </c>
      <c r="T14" s="151" t="s">
        <v>18835</v>
      </c>
      <c r="U14" s="151" t="s">
        <v>18836</v>
      </c>
      <c r="V14" s="151" t="s">
        <v>18837</v>
      </c>
      <c r="Z14" s="151" t="s">
        <v>14742</v>
      </c>
      <c r="AC14" s="151" t="s">
        <v>14743</v>
      </c>
      <c r="AE14" s="151" t="s">
        <v>15223</v>
      </c>
      <c r="AF14" s="151" t="s">
        <v>14745</v>
      </c>
    </row>
    <row r="15" spans="1:34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18842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18840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18841</v>
      </c>
      <c r="AE15" s="151" t="s">
        <v>14752</v>
      </c>
      <c r="AF15" s="151" t="s">
        <v>14745</v>
      </c>
    </row>
    <row r="16" spans="1:34">
      <c r="A16" s="152" t="s">
        <v>5000</v>
      </c>
      <c r="B16" s="151" t="s">
        <v>16001</v>
      </c>
      <c r="C16" s="151" t="s">
        <v>29807</v>
      </c>
      <c r="D16" s="151" t="s">
        <v>5001</v>
      </c>
      <c r="E16" s="151" t="s">
        <v>14476</v>
      </c>
      <c r="F16" s="151" t="s">
        <v>17148</v>
      </c>
      <c r="G16" s="151" t="s">
        <v>14604</v>
      </c>
      <c r="H16" s="151" t="s">
        <v>5002</v>
      </c>
      <c r="I16" s="151" t="s">
        <v>5003</v>
      </c>
      <c r="J16" s="151" t="s">
        <v>18860</v>
      </c>
      <c r="K16" s="151" t="s">
        <v>5003</v>
      </c>
      <c r="L16" s="151" t="s">
        <v>18861</v>
      </c>
      <c r="N16" s="151" t="s">
        <v>14914</v>
      </c>
      <c r="O16" s="151" t="s">
        <v>14914</v>
      </c>
      <c r="P16" s="151" t="s">
        <v>14737</v>
      </c>
      <c r="Q16" s="151" t="s">
        <v>18862</v>
      </c>
      <c r="R16" s="151" t="s">
        <v>18863</v>
      </c>
      <c r="S16" s="151" t="s">
        <v>18864</v>
      </c>
      <c r="T16" s="151" t="s">
        <v>18865</v>
      </c>
      <c r="U16" s="151">
        <v>1053009186</v>
      </c>
      <c r="V16" s="151" t="s">
        <v>18866</v>
      </c>
      <c r="W16" s="151" t="s">
        <v>18867</v>
      </c>
      <c r="X16" s="151">
        <v>2008</v>
      </c>
      <c r="Y16" s="151" t="s">
        <v>18868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18869</v>
      </c>
      <c r="AE16" s="151" t="s">
        <v>14743</v>
      </c>
      <c r="AF16" s="151" t="s">
        <v>16898</v>
      </c>
    </row>
    <row r="17" spans="1:34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</row>
    <row r="18" spans="1:34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18872</v>
      </c>
      <c r="E19" s="151" t="s">
        <v>18875</v>
      </c>
      <c r="G19" s="151" t="s">
        <v>14604</v>
      </c>
      <c r="H19" s="151" t="s">
        <v>1032</v>
      </c>
      <c r="J19" s="151" t="s">
        <v>1033</v>
      </c>
      <c r="M19" s="151" t="s">
        <v>18873</v>
      </c>
      <c r="N19" s="151" t="s">
        <v>15789</v>
      </c>
      <c r="P19" s="151" t="s">
        <v>14737</v>
      </c>
      <c r="Q19" s="151" t="s">
        <v>18874</v>
      </c>
      <c r="T19" s="151" t="s">
        <v>6</v>
      </c>
      <c r="U19" s="151" t="s">
        <v>6</v>
      </c>
      <c r="V19" s="151" t="s">
        <v>6</v>
      </c>
      <c r="AC19" s="151" t="s">
        <v>14743</v>
      </c>
    </row>
    <row r="20" spans="1:34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</row>
    <row r="21" spans="1:34">
      <c r="A21" s="152" t="s">
        <v>10262</v>
      </c>
      <c r="B21" s="151" t="s">
        <v>16001</v>
      </c>
      <c r="C21" s="151" t="s">
        <v>10261</v>
      </c>
      <c r="D21" s="151" t="s">
        <v>18891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18892</v>
      </c>
      <c r="R21" s="151" t="s">
        <v>18893</v>
      </c>
      <c r="S21" s="151" t="s">
        <v>18892</v>
      </c>
      <c r="T21" s="151" t="s">
        <v>14739</v>
      </c>
      <c r="U21" s="151" t="s">
        <v>18894</v>
      </c>
      <c r="V21" s="151" t="s">
        <v>18895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</row>
    <row r="22" spans="1:34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18912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18911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</row>
    <row r="23" spans="1:34">
      <c r="A23" s="152" t="s">
        <v>5504</v>
      </c>
      <c r="B23" s="151" t="s">
        <v>16001</v>
      </c>
      <c r="C23" s="151" t="s">
        <v>29808</v>
      </c>
      <c r="D23" s="151" t="s">
        <v>5505</v>
      </c>
      <c r="E23" s="151" t="s">
        <v>14639</v>
      </c>
      <c r="F23" s="151" t="s">
        <v>14639</v>
      </c>
      <c r="G23" s="151" t="s">
        <v>18923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18922</v>
      </c>
      <c r="R23" s="151" t="s">
        <v>18922</v>
      </c>
      <c r="S23" s="151" t="s">
        <v>18922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</row>
    <row r="24" spans="1:34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18966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18964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18965</v>
      </c>
      <c r="Z24" s="151" t="s">
        <v>14742</v>
      </c>
      <c r="AC24" s="151" t="s">
        <v>14743</v>
      </c>
      <c r="AE24" s="151" t="s">
        <v>15223</v>
      </c>
      <c r="AF24" s="151" t="s">
        <v>14745</v>
      </c>
    </row>
    <row r="25" spans="1:34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19040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19033</v>
      </c>
      <c r="R25" s="151" t="s">
        <v>19034</v>
      </c>
      <c r="S25" s="151" t="s">
        <v>19035</v>
      </c>
      <c r="T25" s="151" t="s">
        <v>19036</v>
      </c>
      <c r="U25" s="151">
        <v>8709201410003200</v>
      </c>
      <c r="V25" s="151" t="s">
        <v>19037</v>
      </c>
      <c r="Z25" s="151" t="s">
        <v>14742</v>
      </c>
      <c r="AC25" s="151" t="s">
        <v>14743</v>
      </c>
      <c r="AD25" s="151" t="s">
        <v>19038</v>
      </c>
      <c r="AE25" s="151" t="s">
        <v>14743</v>
      </c>
      <c r="AF25" s="151" t="s">
        <v>19039</v>
      </c>
    </row>
    <row r="26" spans="1:34">
      <c r="A26" s="152" t="s">
        <v>4676</v>
      </c>
      <c r="B26" s="151" t="s">
        <v>16001</v>
      </c>
      <c r="C26" s="151" t="s">
        <v>29809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19064</v>
      </c>
      <c r="N26" s="151" t="s">
        <v>109</v>
      </c>
      <c r="P26" s="151" t="s">
        <v>14737</v>
      </c>
      <c r="Q26" s="151" t="s">
        <v>19065</v>
      </c>
      <c r="T26" s="151" t="s">
        <v>19066</v>
      </c>
      <c r="U26" s="151">
        <v>47921507</v>
      </c>
      <c r="V26" s="151" t="s">
        <v>19067</v>
      </c>
      <c r="Z26" s="151" t="s">
        <v>14742</v>
      </c>
      <c r="AC26" s="151" t="s">
        <v>14743</v>
      </c>
      <c r="AD26" s="151" t="s">
        <v>19068</v>
      </c>
      <c r="AE26" s="151" t="s">
        <v>14743</v>
      </c>
      <c r="AF26" s="151" t="s">
        <v>19069</v>
      </c>
    </row>
    <row r="27" spans="1:34">
      <c r="A27" s="152" t="s">
        <v>10789</v>
      </c>
      <c r="B27" s="151" t="s">
        <v>16001</v>
      </c>
      <c r="C27" s="151" t="s">
        <v>29810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19094</v>
      </c>
      <c r="N27" s="151" t="s">
        <v>15431</v>
      </c>
      <c r="O27" s="151" t="s">
        <v>14801</v>
      </c>
      <c r="P27" s="151" t="s">
        <v>19095</v>
      </c>
      <c r="Q27" s="151" t="s">
        <v>19096</v>
      </c>
      <c r="R27" s="151">
        <v>0</v>
      </c>
      <c r="S27" s="151">
        <v>0</v>
      </c>
      <c r="T27" s="151" t="s">
        <v>19097</v>
      </c>
      <c r="U27" s="151">
        <v>324415088</v>
      </c>
      <c r="V27" s="151" t="s">
        <v>19098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</row>
    <row r="28" spans="1:34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19103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19101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19102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</row>
    <row r="29" spans="1:34">
      <c r="A29" s="152" t="s">
        <v>3980</v>
      </c>
      <c r="B29" s="151" t="s">
        <v>16001</v>
      </c>
      <c r="C29" s="151" t="s">
        <v>29811</v>
      </c>
      <c r="D29" s="151" t="s">
        <v>3981</v>
      </c>
      <c r="E29" s="151" t="s">
        <v>18848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19119</v>
      </c>
      <c r="N29" s="151" t="s">
        <v>15930</v>
      </c>
      <c r="P29" s="151" t="s">
        <v>14737</v>
      </c>
      <c r="Q29" s="151" t="s">
        <v>19120</v>
      </c>
      <c r="T29" s="151" t="s">
        <v>19121</v>
      </c>
      <c r="U29" s="151" t="s">
        <v>19122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</row>
    <row r="30" spans="1:34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19123</v>
      </c>
      <c r="T30" s="151" t="s">
        <v>19124</v>
      </c>
      <c r="U30" s="151" t="s">
        <v>19125</v>
      </c>
      <c r="V30" s="151" t="s">
        <v>19126</v>
      </c>
      <c r="AC30" s="151" t="s">
        <v>14743</v>
      </c>
    </row>
    <row r="31" spans="1:34">
      <c r="A31" s="152" t="s">
        <v>17971</v>
      </c>
      <c r="B31" s="151" t="s">
        <v>16001</v>
      </c>
      <c r="C31" s="151" t="s">
        <v>19148</v>
      </c>
      <c r="D31" s="151" t="s">
        <v>19150</v>
      </c>
      <c r="E31" s="151" t="s">
        <v>14332</v>
      </c>
      <c r="F31" s="151" t="s">
        <v>15705</v>
      </c>
      <c r="G31" s="151" t="s">
        <v>19153</v>
      </c>
      <c r="H31" s="151" t="s">
        <v>19149</v>
      </c>
      <c r="N31" s="151" t="s">
        <v>15516</v>
      </c>
      <c r="O31" s="151" t="s">
        <v>14830</v>
      </c>
      <c r="P31" s="151" t="s">
        <v>14737</v>
      </c>
      <c r="Q31" s="151" t="s">
        <v>19151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19152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</row>
    <row r="32" spans="1:34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</row>
    <row r="33" spans="1:34">
      <c r="A33" s="152" t="s">
        <v>8319</v>
      </c>
      <c r="B33" s="151" t="s">
        <v>16001</v>
      </c>
      <c r="C33" s="151" t="s">
        <v>29814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19178</v>
      </c>
      <c r="R33" s="151">
        <v>0</v>
      </c>
      <c r="S33" s="151" t="s">
        <v>19179</v>
      </c>
      <c r="T33" s="151" t="s">
        <v>14794</v>
      </c>
      <c r="U33" s="151" t="s">
        <v>19180</v>
      </c>
      <c r="V33" s="151" t="s">
        <v>19181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</row>
    <row r="34" spans="1:34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16883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19182</v>
      </c>
      <c r="N34" s="151" t="s">
        <v>14914</v>
      </c>
      <c r="O34" s="151" t="s">
        <v>14914</v>
      </c>
      <c r="P34" s="151" t="s">
        <v>14737</v>
      </c>
      <c r="Q34" s="151" t="s">
        <v>19183</v>
      </c>
      <c r="R34" s="151" t="s">
        <v>19184</v>
      </c>
      <c r="S34" s="151" t="s">
        <v>19184</v>
      </c>
      <c r="T34" s="151" t="s">
        <v>19185</v>
      </c>
      <c r="U34" s="151" t="s">
        <v>19184</v>
      </c>
      <c r="V34" s="151">
        <v>6340206566</v>
      </c>
      <c r="W34" s="151" t="s">
        <v>19186</v>
      </c>
      <c r="X34" s="151" t="s">
        <v>19187</v>
      </c>
      <c r="Z34" s="151" t="s">
        <v>14742</v>
      </c>
      <c r="AB34" s="151">
        <v>8</v>
      </c>
      <c r="AC34" s="151" t="s">
        <v>14743</v>
      </c>
      <c r="AD34" s="151" t="s">
        <v>19188</v>
      </c>
      <c r="AE34" s="151" t="s">
        <v>14743</v>
      </c>
      <c r="AF34" s="151" t="s">
        <v>16898</v>
      </c>
    </row>
    <row r="35" spans="1:34">
      <c r="A35" s="152" t="s">
        <v>1218</v>
      </c>
      <c r="B35" s="151" t="s">
        <v>16001</v>
      </c>
      <c r="C35" s="151" t="s">
        <v>1217</v>
      </c>
      <c r="D35" s="151" t="s">
        <v>19196</v>
      </c>
      <c r="E35" s="151" t="s">
        <v>6</v>
      </c>
      <c r="G35" s="151" t="s">
        <v>14604</v>
      </c>
      <c r="H35" s="151" t="s">
        <v>19195</v>
      </c>
      <c r="J35" s="151" t="s">
        <v>1221</v>
      </c>
      <c r="M35" s="151" t="s">
        <v>19197</v>
      </c>
      <c r="N35" s="151" t="s">
        <v>19197</v>
      </c>
      <c r="P35" s="151" t="s">
        <v>14737</v>
      </c>
      <c r="Q35" s="151" t="s">
        <v>19198</v>
      </c>
      <c r="T35" s="151" t="s">
        <v>6</v>
      </c>
      <c r="U35" s="151" t="s">
        <v>6</v>
      </c>
      <c r="V35" s="151" t="s">
        <v>6</v>
      </c>
      <c r="AC35" s="151" t="s">
        <v>14743</v>
      </c>
    </row>
    <row r="36" spans="1:34">
      <c r="A36" s="155" t="s">
        <v>503</v>
      </c>
      <c r="B36" s="155" t="s">
        <v>16001</v>
      </c>
      <c r="C36" s="155" t="s">
        <v>502</v>
      </c>
      <c r="D36" s="155" t="s">
        <v>19200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19199</v>
      </c>
      <c r="M36" s="155"/>
      <c r="N36" s="155" t="s">
        <v>6321</v>
      </c>
      <c r="O36" s="155"/>
      <c r="P36" s="155" t="s">
        <v>14737</v>
      </c>
      <c r="Q36" s="155" t="s">
        <v>19201</v>
      </c>
      <c r="R36" s="155"/>
      <c r="S36" s="155"/>
      <c r="T36" s="155" t="s">
        <v>14859</v>
      </c>
      <c r="U36" s="155" t="s">
        <v>19202</v>
      </c>
      <c r="V36" s="155">
        <v>833009955</v>
      </c>
      <c r="W36" s="155">
        <v>2001</v>
      </c>
      <c r="X36" s="155" t="s">
        <v>19203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19204</v>
      </c>
      <c r="AE36" s="155" t="s">
        <v>14743</v>
      </c>
      <c r="AF36" s="155" t="s">
        <v>19205</v>
      </c>
      <c r="AG36" s="155"/>
      <c r="AH36" s="155"/>
    </row>
    <row r="37" spans="1:34">
      <c r="A37" s="152" t="s">
        <v>7747</v>
      </c>
      <c r="B37" s="151" t="s">
        <v>16001</v>
      </c>
      <c r="C37" s="151" t="s">
        <v>29812</v>
      </c>
      <c r="D37" s="151" t="s">
        <v>7748</v>
      </c>
      <c r="E37" s="151" t="s">
        <v>14323</v>
      </c>
      <c r="F37" s="151" t="s">
        <v>14396</v>
      </c>
      <c r="G37" s="151" t="s">
        <v>19211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19206</v>
      </c>
      <c r="R37" s="151" t="s">
        <v>19207</v>
      </c>
      <c r="S37" s="151" t="s">
        <v>19208</v>
      </c>
      <c r="T37" s="151" t="s">
        <v>16366</v>
      </c>
      <c r="U37" s="151">
        <v>106317518</v>
      </c>
      <c r="V37" s="151" t="s">
        <v>19209</v>
      </c>
      <c r="Z37" s="151" t="s">
        <v>14742</v>
      </c>
      <c r="AC37" s="151" t="s">
        <v>14743</v>
      </c>
      <c r="AD37" s="151" t="s">
        <v>19210</v>
      </c>
      <c r="AE37" s="151" t="s">
        <v>14743</v>
      </c>
      <c r="AF37" s="151" t="s">
        <v>16898</v>
      </c>
    </row>
    <row r="38" spans="1:34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16883</v>
      </c>
      <c r="H38" s="151" t="s">
        <v>10933</v>
      </c>
      <c r="I38" s="151" t="s">
        <v>10934</v>
      </c>
      <c r="K38" s="151" t="s">
        <v>10934</v>
      </c>
      <c r="M38" s="151" t="s">
        <v>19212</v>
      </c>
      <c r="N38" s="151" t="s">
        <v>14857</v>
      </c>
      <c r="O38" s="151" t="s">
        <v>14801</v>
      </c>
      <c r="P38" s="151" t="s">
        <v>14737</v>
      </c>
      <c r="Q38" s="151" t="s">
        <v>19213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19214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</row>
    <row r="39" spans="1:34">
      <c r="A39" s="152" t="s">
        <v>2449</v>
      </c>
      <c r="B39" s="151" t="s">
        <v>16001</v>
      </c>
      <c r="C39" s="151" t="s">
        <v>29813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19220</v>
      </c>
      <c r="N39" s="151" t="s">
        <v>109</v>
      </c>
      <c r="P39" s="151" t="s">
        <v>14737</v>
      </c>
      <c r="Q39" s="151" t="s">
        <v>19221</v>
      </c>
      <c r="T39" s="151" t="s">
        <v>14847</v>
      </c>
      <c r="U39" s="151">
        <v>57801000086152</v>
      </c>
      <c r="V39" s="151" t="s">
        <v>19222</v>
      </c>
      <c r="AC39" s="151" t="s">
        <v>14743</v>
      </c>
    </row>
    <row r="40" spans="1:34">
      <c r="A40" s="152" t="s">
        <v>17973</v>
      </c>
      <c r="B40" s="151" t="s">
        <v>16001</v>
      </c>
      <c r="C40" s="151" t="s">
        <v>19242</v>
      </c>
      <c r="D40" s="151" t="s">
        <v>19245</v>
      </c>
      <c r="E40" s="151" t="s">
        <v>16138</v>
      </c>
      <c r="F40" s="151" t="s">
        <v>16593</v>
      </c>
      <c r="G40" s="151" t="s">
        <v>19249</v>
      </c>
      <c r="H40" s="151" t="s">
        <v>19243</v>
      </c>
      <c r="I40" s="151" t="s">
        <v>1453</v>
      </c>
      <c r="J40" s="151" t="s">
        <v>19244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19246</v>
      </c>
      <c r="R40" s="151" t="s">
        <v>1453</v>
      </c>
      <c r="S40" s="151" t="s">
        <v>1453</v>
      </c>
      <c r="T40" s="151" t="s">
        <v>14882</v>
      </c>
      <c r="U40" s="151" t="s">
        <v>19247</v>
      </c>
      <c r="V40" s="151" t="s">
        <v>19246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19248</v>
      </c>
      <c r="AE40" s="151" t="s">
        <v>14752</v>
      </c>
      <c r="AF40" s="151" t="s">
        <v>14745</v>
      </c>
    </row>
    <row r="41" spans="1:34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19274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19268</v>
      </c>
      <c r="R41" s="151">
        <v>0</v>
      </c>
      <c r="S41" s="151">
        <v>0</v>
      </c>
      <c r="T41" s="151" t="s">
        <v>19269</v>
      </c>
      <c r="U41" s="151" t="s">
        <v>19270</v>
      </c>
      <c r="V41" s="151" t="s">
        <v>19271</v>
      </c>
      <c r="Z41" s="151" t="s">
        <v>14742</v>
      </c>
      <c r="AC41" s="151" t="s">
        <v>14743</v>
      </c>
      <c r="AD41" s="151" t="s">
        <v>19272</v>
      </c>
      <c r="AE41" s="151" t="s">
        <v>14743</v>
      </c>
      <c r="AF41" s="151" t="s">
        <v>19273</v>
      </c>
    </row>
    <row r="42" spans="1:34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19288</v>
      </c>
      <c r="R42" s="151" t="s">
        <v>19288</v>
      </c>
      <c r="S42" s="151" t="s">
        <v>19288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</row>
    <row r="43" spans="1:34">
      <c r="A43" s="152" t="s">
        <v>16037</v>
      </c>
      <c r="B43" s="151" t="s">
        <v>16001</v>
      </c>
      <c r="C43" s="151" t="s">
        <v>16038</v>
      </c>
      <c r="D43" s="151" t="s">
        <v>19290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</row>
    <row r="44" spans="1:34">
      <c r="A44" s="152" t="s">
        <v>7707</v>
      </c>
      <c r="B44" s="151" t="s">
        <v>16001</v>
      </c>
      <c r="C44" s="151" t="s">
        <v>29815</v>
      </c>
      <c r="D44" s="151" t="s">
        <v>7708</v>
      </c>
      <c r="E44" s="151" t="s">
        <v>15389</v>
      </c>
      <c r="F44" s="151" t="s">
        <v>14400</v>
      </c>
      <c r="G44" s="151" t="s">
        <v>19308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19305</v>
      </c>
      <c r="R44" s="151" t="s">
        <v>19305</v>
      </c>
      <c r="S44" s="151" t="s">
        <v>19305</v>
      </c>
      <c r="T44" s="151" t="s">
        <v>14803</v>
      </c>
      <c r="U44" s="151" t="s">
        <v>19306</v>
      </c>
      <c r="V44" s="151" t="s">
        <v>19307</v>
      </c>
      <c r="Z44" s="151" t="s">
        <v>14742</v>
      </c>
      <c r="AC44" s="151" t="s">
        <v>14743</v>
      </c>
      <c r="AE44" s="151" t="s">
        <v>15223</v>
      </c>
      <c r="AF44" s="151" t="s">
        <v>14745</v>
      </c>
    </row>
    <row r="45" spans="1:34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19309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19310</v>
      </c>
      <c r="Z45" s="151" t="s">
        <v>14742</v>
      </c>
      <c r="AC45" s="151" t="s">
        <v>14743</v>
      </c>
      <c r="AE45" s="151" t="s">
        <v>14744</v>
      </c>
      <c r="AF45" s="151" t="s">
        <v>14745</v>
      </c>
    </row>
    <row r="46" spans="1:34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19333</v>
      </c>
      <c r="R46" s="151">
        <v>0</v>
      </c>
      <c r="S46" s="151">
        <v>0</v>
      </c>
      <c r="T46" s="151" t="s">
        <v>14794</v>
      </c>
      <c r="U46" s="151" t="s">
        <v>19334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</row>
    <row r="47" spans="1:34">
      <c r="A47" s="152" t="s">
        <v>5891</v>
      </c>
      <c r="B47" s="151" t="s">
        <v>16001</v>
      </c>
      <c r="C47" s="151" t="s">
        <v>5890</v>
      </c>
      <c r="D47" s="151" t="s">
        <v>19345</v>
      </c>
      <c r="E47" s="151" t="s">
        <v>15690</v>
      </c>
      <c r="F47" s="151" t="s">
        <v>14409</v>
      </c>
      <c r="G47" s="151" t="s">
        <v>19347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19346</v>
      </c>
      <c r="R47" s="151" t="s">
        <v>19346</v>
      </c>
      <c r="S47" s="151" t="s">
        <v>19346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</row>
    <row r="48" spans="1:34">
      <c r="A48" s="152" t="s">
        <v>29886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19353</v>
      </c>
      <c r="Z48" s="151" t="s">
        <v>14742</v>
      </c>
      <c r="AC48" s="151" t="s">
        <v>14743</v>
      </c>
      <c r="AE48" s="151" t="s">
        <v>14744</v>
      </c>
      <c r="AF48" s="151" t="s">
        <v>14745</v>
      </c>
    </row>
    <row r="49" spans="1:32">
      <c r="A49" s="152" t="s">
        <v>12067</v>
      </c>
      <c r="B49" s="151" t="s">
        <v>16001</v>
      </c>
      <c r="C49" s="151" t="s">
        <v>29816</v>
      </c>
      <c r="D49" s="151" t="s">
        <v>12068</v>
      </c>
      <c r="E49" s="151" t="s">
        <v>14275</v>
      </c>
      <c r="F49" s="151" t="s">
        <v>18839</v>
      </c>
      <c r="G49" s="151" t="s">
        <v>19356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19354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19355</v>
      </c>
      <c r="Z49" s="151" t="s">
        <v>14742</v>
      </c>
      <c r="AC49" s="151" t="s">
        <v>14743</v>
      </c>
      <c r="AE49" s="151" t="s">
        <v>14744</v>
      </c>
      <c r="AF49" s="151" t="s">
        <v>14745</v>
      </c>
    </row>
    <row r="50" spans="1:32">
      <c r="A50" s="152" t="s">
        <v>1758</v>
      </c>
      <c r="B50" s="151" t="s">
        <v>16001</v>
      </c>
      <c r="C50" s="151" t="s">
        <v>29817</v>
      </c>
      <c r="D50" s="151" t="s">
        <v>19363</v>
      </c>
      <c r="E50" s="151" t="s">
        <v>16833</v>
      </c>
      <c r="F50" s="151" t="s">
        <v>16883</v>
      </c>
      <c r="G50" s="151" t="s">
        <v>14604</v>
      </c>
      <c r="H50" s="151" t="s">
        <v>1760</v>
      </c>
      <c r="J50" s="151" t="s">
        <v>1761</v>
      </c>
      <c r="L50" s="151" t="s">
        <v>19362</v>
      </c>
      <c r="M50" s="151" t="s">
        <v>19364</v>
      </c>
      <c r="N50" s="151" t="s">
        <v>109</v>
      </c>
      <c r="P50" s="151" t="s">
        <v>14737</v>
      </c>
      <c r="Q50" s="151" t="s">
        <v>19365</v>
      </c>
      <c r="T50" s="151" t="s">
        <v>19366</v>
      </c>
      <c r="U50" s="151" t="s">
        <v>19367</v>
      </c>
      <c r="V50" s="151" t="s">
        <v>19368</v>
      </c>
      <c r="AC50" s="151" t="s">
        <v>14743</v>
      </c>
    </row>
    <row r="51" spans="1:32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</row>
    <row r="52" spans="1:32">
      <c r="A52" s="152" t="s">
        <v>30605</v>
      </c>
      <c r="B52" s="151" t="s">
        <v>16001</v>
      </c>
      <c r="C52" s="151" t="s">
        <v>17939</v>
      </c>
      <c r="D52" s="151" t="s">
        <v>18626</v>
      </c>
      <c r="E52" s="151" t="s">
        <v>14476</v>
      </c>
      <c r="F52" s="151" t="s">
        <v>14396</v>
      </c>
      <c r="H52" s="151" t="s">
        <v>18625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18626</v>
      </c>
      <c r="AC52" s="151" t="s">
        <v>15223</v>
      </c>
      <c r="AE52" s="151" t="s">
        <v>14744</v>
      </c>
      <c r="AF52" s="151" t="s">
        <v>14745</v>
      </c>
    </row>
    <row r="53" spans="1:32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19415</v>
      </c>
      <c r="G53" s="151" t="s">
        <v>19416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19413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19414</v>
      </c>
      <c r="Z53" s="151" t="s">
        <v>14742</v>
      </c>
      <c r="AC53" s="151" t="s">
        <v>14743</v>
      </c>
      <c r="AE53" s="151" t="s">
        <v>14744</v>
      </c>
      <c r="AF53" s="151" t="s">
        <v>14745</v>
      </c>
    </row>
    <row r="54" spans="1:32">
      <c r="A54" s="152" t="s">
        <v>8081</v>
      </c>
      <c r="B54" s="151" t="s">
        <v>16001</v>
      </c>
      <c r="C54" s="151" t="s">
        <v>8080</v>
      </c>
      <c r="D54" s="151" t="s">
        <v>19420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19421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19422</v>
      </c>
      <c r="Z54" s="151" t="s">
        <v>14742</v>
      </c>
      <c r="AC54" s="151" t="s">
        <v>14743</v>
      </c>
      <c r="AD54" s="151" t="s">
        <v>19423</v>
      </c>
      <c r="AE54" s="151" t="s">
        <v>14743</v>
      </c>
      <c r="AF54" s="151" t="s">
        <v>16898</v>
      </c>
    </row>
    <row r="55" spans="1:32">
      <c r="A55" s="152" t="s">
        <v>17981</v>
      </c>
      <c r="B55" s="151" t="s">
        <v>16001</v>
      </c>
      <c r="C55" s="151" t="s">
        <v>19444</v>
      </c>
      <c r="D55" s="151" t="s">
        <v>19446</v>
      </c>
      <c r="E55" s="151" t="s">
        <v>16252</v>
      </c>
      <c r="F55" s="151" t="s">
        <v>19449</v>
      </c>
      <c r="H55" s="151" t="s">
        <v>19445</v>
      </c>
      <c r="N55" s="151" t="s">
        <v>16848</v>
      </c>
      <c r="O55" s="151" t="s">
        <v>14791</v>
      </c>
      <c r="P55" s="151" t="s">
        <v>14737</v>
      </c>
      <c r="Q55" s="151" t="s">
        <v>19447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19448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</row>
    <row r="56" spans="1:32">
      <c r="A56" s="152" t="s">
        <v>3459</v>
      </c>
      <c r="B56" s="151" t="s">
        <v>16001</v>
      </c>
      <c r="C56" s="151" t="s">
        <v>29818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19454</v>
      </c>
      <c r="N56" s="151" t="s">
        <v>1791</v>
      </c>
      <c r="P56" s="151" t="s">
        <v>14737</v>
      </c>
      <c r="Q56" s="151" t="s">
        <v>19455</v>
      </c>
      <c r="T56" s="151" t="s">
        <v>19456</v>
      </c>
      <c r="U56" s="151" t="s">
        <v>19457</v>
      </c>
      <c r="V56" s="151" t="s">
        <v>19458</v>
      </c>
      <c r="Z56" s="151" t="s">
        <v>14742</v>
      </c>
      <c r="AC56" s="151" t="s">
        <v>14743</v>
      </c>
    </row>
    <row r="57" spans="1:32">
      <c r="A57" s="152" t="s">
        <v>17982</v>
      </c>
      <c r="B57" s="151" t="s">
        <v>16001</v>
      </c>
      <c r="C57" s="151" t="s">
        <v>19459</v>
      </c>
      <c r="D57" s="151" t="s">
        <v>19461</v>
      </c>
      <c r="E57" s="151" t="s">
        <v>16252</v>
      </c>
      <c r="F57" s="151" t="s">
        <v>19449</v>
      </c>
      <c r="H57" s="151" t="s">
        <v>19460</v>
      </c>
      <c r="N57" s="151" t="s">
        <v>14829</v>
      </c>
      <c r="O57" s="151" t="s">
        <v>14830</v>
      </c>
      <c r="P57" s="151" t="s">
        <v>14737</v>
      </c>
      <c r="Q57" s="151" t="s">
        <v>19462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19463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</row>
    <row r="58" spans="1:32">
      <c r="A58" s="152" t="s">
        <v>4194</v>
      </c>
      <c r="B58" s="151" t="s">
        <v>16001</v>
      </c>
      <c r="C58" s="151" t="s">
        <v>4193</v>
      </c>
      <c r="D58" s="151" t="s">
        <v>19502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19501</v>
      </c>
      <c r="N58" s="151" t="s">
        <v>14468</v>
      </c>
      <c r="P58" s="151" t="s">
        <v>14737</v>
      </c>
      <c r="Q58" s="151" t="s">
        <v>19503</v>
      </c>
      <c r="T58" s="151" t="s">
        <v>19504</v>
      </c>
      <c r="U58" s="151" t="s">
        <v>19505</v>
      </c>
      <c r="V58" s="151" t="s">
        <v>19506</v>
      </c>
      <c r="Z58" s="151" t="s">
        <v>14742</v>
      </c>
      <c r="AC58" s="151" t="s">
        <v>14743</v>
      </c>
    </row>
    <row r="59" spans="1:32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19541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19538</v>
      </c>
      <c r="R59" s="151" t="s">
        <v>19538</v>
      </c>
      <c r="S59" s="151" t="s">
        <v>19538</v>
      </c>
      <c r="T59" s="151" t="s">
        <v>14782</v>
      </c>
      <c r="U59" s="151" t="s">
        <v>19539</v>
      </c>
      <c r="V59" s="151" t="s">
        <v>19540</v>
      </c>
      <c r="Z59" s="151" t="s">
        <v>14742</v>
      </c>
      <c r="AC59" s="151" t="s">
        <v>14743</v>
      </c>
      <c r="AE59" s="151" t="s">
        <v>15223</v>
      </c>
      <c r="AF59" s="151" t="s">
        <v>14745</v>
      </c>
    </row>
    <row r="60" spans="1:32">
      <c r="A60" s="152" t="s">
        <v>2298</v>
      </c>
      <c r="B60" s="151" t="s">
        <v>16001</v>
      </c>
      <c r="C60" s="151" t="s">
        <v>29875</v>
      </c>
      <c r="D60" s="151" t="s">
        <v>2299</v>
      </c>
      <c r="E60" s="151" t="s">
        <v>14931</v>
      </c>
      <c r="F60" s="151" t="s">
        <v>18766</v>
      </c>
      <c r="G60" s="151" t="s">
        <v>14604</v>
      </c>
      <c r="H60" s="151" t="s">
        <v>2300</v>
      </c>
      <c r="J60" s="151" t="s">
        <v>2301</v>
      </c>
      <c r="L60" s="151" t="s">
        <v>19542</v>
      </c>
      <c r="N60" s="151" t="s">
        <v>15923</v>
      </c>
      <c r="P60" s="151" t="s">
        <v>14737</v>
      </c>
      <c r="Q60" s="151" t="s">
        <v>19543</v>
      </c>
      <c r="T60" s="151" t="s">
        <v>18944</v>
      </c>
      <c r="U60" s="151" t="s">
        <v>19544</v>
      </c>
      <c r="V60" s="151">
        <v>6320064943</v>
      </c>
      <c r="AC60" s="151" t="s">
        <v>15223</v>
      </c>
    </row>
    <row r="61" spans="1:32">
      <c r="A61" s="152" t="s">
        <v>17986</v>
      </c>
      <c r="B61" s="151" t="s">
        <v>16001</v>
      </c>
      <c r="C61" s="151" t="s">
        <v>19593</v>
      </c>
      <c r="D61" s="151" t="s">
        <v>19595</v>
      </c>
      <c r="E61" s="151" t="s">
        <v>14323</v>
      </c>
      <c r="F61" s="151" t="s">
        <v>14573</v>
      </c>
      <c r="H61" s="151" t="s">
        <v>19594</v>
      </c>
      <c r="N61" s="151" t="s">
        <v>14800</v>
      </c>
      <c r="O61" s="151" t="s">
        <v>14801</v>
      </c>
      <c r="P61" s="151" t="s">
        <v>14737</v>
      </c>
      <c r="Q61" s="151" t="s">
        <v>19596</v>
      </c>
      <c r="R61" s="151" t="s">
        <v>1453</v>
      </c>
      <c r="S61" s="151" t="s">
        <v>1453</v>
      </c>
      <c r="T61" s="151" t="s">
        <v>14859</v>
      </c>
      <c r="U61" s="151" t="s">
        <v>19597</v>
      </c>
      <c r="V61" s="151" t="s">
        <v>19598</v>
      </c>
      <c r="Z61" s="151" t="s">
        <v>14742</v>
      </c>
      <c r="AC61" s="151" t="s">
        <v>14743</v>
      </c>
      <c r="AE61" s="151" t="s">
        <v>14744</v>
      </c>
      <c r="AF61" s="151" t="s">
        <v>14745</v>
      </c>
    </row>
    <row r="62" spans="1:32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19626</v>
      </c>
      <c r="N62" s="151" t="s">
        <v>14914</v>
      </c>
      <c r="P62" s="151" t="s">
        <v>14737</v>
      </c>
      <c r="Q62" s="151" t="s">
        <v>19627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</row>
    <row r="63" spans="1:32">
      <c r="A63" s="152" t="s">
        <v>17990</v>
      </c>
      <c r="B63" s="151" t="s">
        <v>16001</v>
      </c>
      <c r="C63" s="151" t="s">
        <v>29999</v>
      </c>
      <c r="D63" s="151" t="s">
        <v>19628</v>
      </c>
      <c r="E63" s="151" t="s">
        <v>14275</v>
      </c>
      <c r="F63" s="151" t="s">
        <v>14404</v>
      </c>
      <c r="G63" s="151" t="s">
        <v>19633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19629</v>
      </c>
      <c r="R63" s="151" t="s">
        <v>1453</v>
      </c>
      <c r="S63" s="151" t="s">
        <v>1453</v>
      </c>
      <c r="T63" s="151" t="s">
        <v>14794</v>
      </c>
      <c r="U63" s="151" t="s">
        <v>19630</v>
      </c>
      <c r="V63" s="151" t="s">
        <v>19631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19632</v>
      </c>
      <c r="AE63" s="151" t="s">
        <v>14752</v>
      </c>
      <c r="AF63" s="151" t="s">
        <v>14745</v>
      </c>
    </row>
    <row r="64" spans="1:32">
      <c r="A64" s="152" t="s">
        <v>17991</v>
      </c>
      <c r="B64" s="151" t="s">
        <v>16001</v>
      </c>
      <c r="C64" s="151" t="s">
        <v>19635</v>
      </c>
      <c r="D64" s="151" t="s">
        <v>19638</v>
      </c>
      <c r="E64" s="151" t="s">
        <v>16252</v>
      </c>
      <c r="F64" s="151" t="s">
        <v>14687</v>
      </c>
      <c r="H64" s="151" t="s">
        <v>19636</v>
      </c>
      <c r="I64" s="151" t="s">
        <v>19637</v>
      </c>
      <c r="J64" s="151" t="s">
        <v>1453</v>
      </c>
      <c r="K64" s="151" t="s">
        <v>19637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19639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19640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</row>
    <row r="65" spans="1:32">
      <c r="A65" s="152" t="s">
        <v>3748</v>
      </c>
      <c r="B65" s="151" t="s">
        <v>16001</v>
      </c>
      <c r="C65" s="151" t="s">
        <v>29876</v>
      </c>
      <c r="D65" s="151" t="s">
        <v>19646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19645</v>
      </c>
      <c r="N65" s="151" t="s">
        <v>109</v>
      </c>
      <c r="P65" s="151" t="s">
        <v>14737</v>
      </c>
      <c r="Q65" s="151" t="s">
        <v>19647</v>
      </c>
      <c r="T65" s="151" t="s">
        <v>19648</v>
      </c>
      <c r="U65" s="151" t="s">
        <v>19649</v>
      </c>
      <c r="V65" s="151" t="s">
        <v>19650</v>
      </c>
      <c r="Z65" s="151" t="s">
        <v>14742</v>
      </c>
      <c r="AC65" s="151" t="s">
        <v>14743</v>
      </c>
    </row>
    <row r="66" spans="1:32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19653</v>
      </c>
      <c r="N66" s="151" t="s">
        <v>15789</v>
      </c>
      <c r="P66" s="151" t="s">
        <v>14737</v>
      </c>
      <c r="Q66" s="151" t="s">
        <v>19654</v>
      </c>
      <c r="T66" s="151" t="s">
        <v>6</v>
      </c>
      <c r="U66" s="151" t="s">
        <v>6</v>
      </c>
      <c r="V66" s="151" t="s">
        <v>6</v>
      </c>
      <c r="AC66" s="151" t="s">
        <v>14743</v>
      </c>
    </row>
    <row r="67" spans="1:32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19711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19709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19710</v>
      </c>
      <c r="Z67" s="151" t="s">
        <v>14742</v>
      </c>
      <c r="AC67" s="151" t="s">
        <v>14743</v>
      </c>
      <c r="AE67" s="151" t="s">
        <v>14744</v>
      </c>
      <c r="AF67" s="151" t="s">
        <v>14745</v>
      </c>
    </row>
    <row r="68" spans="1:32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19739</v>
      </c>
      <c r="R68" s="151" t="s">
        <v>19740</v>
      </c>
      <c r="S68" s="151" t="s">
        <v>19741</v>
      </c>
      <c r="T68" s="151" t="s">
        <v>19742</v>
      </c>
      <c r="U68" s="151">
        <v>22418000</v>
      </c>
      <c r="V68" s="151" t="s">
        <v>7382</v>
      </c>
      <c r="W68" s="151" t="s">
        <v>19743</v>
      </c>
      <c r="X68" s="151" t="s">
        <v>19744</v>
      </c>
      <c r="Z68" s="151" t="s">
        <v>14742</v>
      </c>
      <c r="AC68" s="151" t="s">
        <v>14743</v>
      </c>
      <c r="AE68" s="151" t="s">
        <v>15223</v>
      </c>
      <c r="AF68" s="151" t="s">
        <v>14745</v>
      </c>
    </row>
    <row r="69" spans="1:32">
      <c r="A69" s="152" t="s">
        <v>16046</v>
      </c>
      <c r="B69" s="151" t="s">
        <v>16001</v>
      </c>
      <c r="C69" s="151" t="s">
        <v>16047</v>
      </c>
      <c r="D69" s="151" t="s">
        <v>29879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</row>
    <row r="70" spans="1:32">
      <c r="A70" s="152" t="s">
        <v>9501</v>
      </c>
      <c r="B70" s="151" t="s">
        <v>16001</v>
      </c>
      <c r="C70" s="151" t="s">
        <v>9500</v>
      </c>
      <c r="D70" s="151" t="s">
        <v>29878</v>
      </c>
      <c r="E70" s="151" t="s">
        <v>15389</v>
      </c>
      <c r="F70" s="151" t="s">
        <v>15375</v>
      </c>
      <c r="G70" s="151" t="s">
        <v>19750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19748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19749</v>
      </c>
      <c r="Z70" s="151" t="s">
        <v>14742</v>
      </c>
      <c r="AC70" s="151" t="s">
        <v>14743</v>
      </c>
      <c r="AE70" s="151" t="s">
        <v>15223</v>
      </c>
      <c r="AF70" s="151" t="s">
        <v>14745</v>
      </c>
    </row>
    <row r="71" spans="1:32">
      <c r="A71" s="152" t="s">
        <v>3779</v>
      </c>
      <c r="B71" s="151" t="s">
        <v>16001</v>
      </c>
      <c r="C71" s="151" t="s">
        <v>29877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19751</v>
      </c>
      <c r="T71" s="151" t="s">
        <v>19752</v>
      </c>
      <c r="U71" s="151">
        <v>129.00046918909999</v>
      </c>
      <c r="V71" s="151" t="s">
        <v>19753</v>
      </c>
      <c r="Z71" s="151" t="s">
        <v>14742</v>
      </c>
      <c r="AC71" s="151" t="s">
        <v>14743</v>
      </c>
    </row>
    <row r="72" spans="1:32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</row>
    <row r="73" spans="1:32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</row>
    <row r="74" spans="1:32">
      <c r="A74" s="152" t="s">
        <v>6656</v>
      </c>
      <c r="B74" s="151" t="s">
        <v>16001</v>
      </c>
      <c r="C74" s="151" t="s">
        <v>6655</v>
      </c>
      <c r="D74" s="151" t="s">
        <v>19755</v>
      </c>
      <c r="E74" s="151" t="s">
        <v>15389</v>
      </c>
      <c r="F74" s="151" t="s">
        <v>15375</v>
      </c>
      <c r="G74" s="151" t="s">
        <v>19762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19756</v>
      </c>
      <c r="R74" s="151" t="s">
        <v>19757</v>
      </c>
      <c r="S74" s="151" t="s">
        <v>19758</v>
      </c>
      <c r="T74" s="151" t="s">
        <v>14782</v>
      </c>
      <c r="U74" s="151" t="s">
        <v>19759</v>
      </c>
      <c r="V74" s="151" t="s">
        <v>19760</v>
      </c>
      <c r="Z74" s="151" t="s">
        <v>14742</v>
      </c>
      <c r="AC74" s="151" t="s">
        <v>14743</v>
      </c>
      <c r="AD74" s="151" t="s">
        <v>19761</v>
      </c>
      <c r="AE74" s="151" t="s">
        <v>14743</v>
      </c>
      <c r="AF74" s="151" t="s">
        <v>16898</v>
      </c>
    </row>
    <row r="75" spans="1:32">
      <c r="A75" s="152" t="s">
        <v>17997</v>
      </c>
      <c r="B75" s="151" t="s">
        <v>16001</v>
      </c>
      <c r="C75" s="151" t="s">
        <v>30000</v>
      </c>
      <c r="D75" s="151" t="s">
        <v>19763</v>
      </c>
      <c r="E75" s="151" t="s">
        <v>14323</v>
      </c>
      <c r="F75" s="151" t="s">
        <v>77</v>
      </c>
      <c r="G75" s="151" t="s">
        <v>19766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19764</v>
      </c>
      <c r="R75" s="151" t="s">
        <v>1453</v>
      </c>
      <c r="S75" s="151" t="s">
        <v>1453</v>
      </c>
      <c r="T75" s="151" t="s">
        <v>19765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</row>
    <row r="76" spans="1:32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19807</v>
      </c>
      <c r="Q76" s="151" t="s">
        <v>19808</v>
      </c>
      <c r="T76" s="151" t="s">
        <v>6</v>
      </c>
      <c r="U76" s="151" t="s">
        <v>6</v>
      </c>
      <c r="V76" s="151" t="s">
        <v>6</v>
      </c>
      <c r="AC76" s="151" t="s">
        <v>14743</v>
      </c>
    </row>
    <row r="77" spans="1:32">
      <c r="A77" s="152" t="s">
        <v>3344</v>
      </c>
      <c r="B77" s="151" t="s">
        <v>16001</v>
      </c>
      <c r="C77" s="151" t="s">
        <v>29880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19819</v>
      </c>
      <c r="U77" s="151" t="s">
        <v>19820</v>
      </c>
      <c r="V77" s="151" t="s">
        <v>19821</v>
      </c>
      <c r="Z77" s="151" t="s">
        <v>14742</v>
      </c>
      <c r="AC77" s="151" t="s">
        <v>14743</v>
      </c>
    </row>
    <row r="78" spans="1:32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19825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19822</v>
      </c>
      <c r="R78" s="151">
        <v>0</v>
      </c>
      <c r="S78" s="151">
        <v>0</v>
      </c>
      <c r="T78" s="151" t="s">
        <v>14782</v>
      </c>
      <c r="U78" s="151" t="s">
        <v>19823</v>
      </c>
      <c r="V78" s="151" t="s">
        <v>19824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</row>
    <row r="79" spans="1:32">
      <c r="A79" s="152" t="s">
        <v>11800</v>
      </c>
      <c r="B79" s="151" t="s">
        <v>16001</v>
      </c>
      <c r="C79" s="151" t="s">
        <v>11799</v>
      </c>
      <c r="D79" s="151" t="s">
        <v>29883</v>
      </c>
      <c r="E79" s="151" t="s">
        <v>14323</v>
      </c>
      <c r="F79" s="151" t="s">
        <v>14670</v>
      </c>
      <c r="G79" s="151" t="s">
        <v>19814</v>
      </c>
      <c r="H79" s="151">
        <v>81279386628</v>
      </c>
      <c r="N79" s="151" t="s">
        <v>18652</v>
      </c>
      <c r="O79" s="151" t="s">
        <v>18653</v>
      </c>
      <c r="P79" s="151" t="s">
        <v>14737</v>
      </c>
      <c r="Q79" s="151" t="s">
        <v>19812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19813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</row>
    <row r="80" spans="1:32">
      <c r="A80" s="152" t="s">
        <v>7475</v>
      </c>
      <c r="B80" s="151" t="s">
        <v>16001</v>
      </c>
      <c r="C80" s="151" t="s">
        <v>29881</v>
      </c>
      <c r="D80" s="151" t="s">
        <v>29882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19834</v>
      </c>
      <c r="O80" s="151" t="s">
        <v>14948</v>
      </c>
      <c r="P80" s="151" t="s">
        <v>14737</v>
      </c>
      <c r="Q80" s="151" t="s">
        <v>19835</v>
      </c>
      <c r="R80" s="151" t="s">
        <v>19835</v>
      </c>
      <c r="S80" s="151" t="s">
        <v>19835</v>
      </c>
      <c r="T80" s="151" t="s">
        <v>19836</v>
      </c>
      <c r="U80" s="151">
        <v>7087778775</v>
      </c>
      <c r="V80" s="151" t="s">
        <v>19837</v>
      </c>
      <c r="Z80" s="151" t="s">
        <v>14742</v>
      </c>
      <c r="AC80" s="151" t="s">
        <v>14743</v>
      </c>
      <c r="AD80" s="151" t="s">
        <v>19838</v>
      </c>
      <c r="AE80" s="151" t="s">
        <v>14743</v>
      </c>
      <c r="AF80" s="151" t="s">
        <v>16898</v>
      </c>
    </row>
    <row r="81" spans="1:32">
      <c r="A81" s="152" t="s">
        <v>18005</v>
      </c>
      <c r="B81" s="151" t="s">
        <v>16001</v>
      </c>
      <c r="C81" s="151" t="s">
        <v>19896</v>
      </c>
      <c r="D81" s="151" t="s">
        <v>19897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19896</v>
      </c>
      <c r="R81" s="151" t="s">
        <v>19896</v>
      </c>
      <c r="S81" s="151" t="s">
        <v>19896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</row>
    <row r="82" spans="1:32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19905</v>
      </c>
      <c r="R82" s="151">
        <v>0</v>
      </c>
      <c r="S82" s="151">
        <v>0</v>
      </c>
      <c r="T82" s="151" t="s">
        <v>19906</v>
      </c>
      <c r="U82" s="151" t="s">
        <v>19907</v>
      </c>
      <c r="V82" s="151" t="s">
        <v>19908</v>
      </c>
      <c r="Z82" s="151" t="s">
        <v>14742</v>
      </c>
      <c r="AC82" s="151" t="s">
        <v>14743</v>
      </c>
      <c r="AE82" s="151" t="s">
        <v>15223</v>
      </c>
      <c r="AF82" s="151" t="s">
        <v>14745</v>
      </c>
    </row>
    <row r="83" spans="1:32">
      <c r="A83" s="152" t="s">
        <v>3627</v>
      </c>
      <c r="B83" s="151" t="s">
        <v>16001</v>
      </c>
      <c r="C83" s="151" t="s">
        <v>30001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19915</v>
      </c>
      <c r="N83" s="151" t="s">
        <v>19916</v>
      </c>
      <c r="P83" s="151" t="s">
        <v>14792</v>
      </c>
      <c r="Q83" s="151" t="s">
        <v>19917</v>
      </c>
      <c r="T83" s="151" t="s">
        <v>16066</v>
      </c>
      <c r="U83" s="151">
        <v>1090003318904</v>
      </c>
      <c r="V83" s="151" t="s">
        <v>19918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</row>
    <row r="84" spans="1:32">
      <c r="A84" s="152" t="s">
        <v>1353</v>
      </c>
      <c r="B84" s="151" t="s">
        <v>16001</v>
      </c>
      <c r="C84" s="151" t="s">
        <v>1352</v>
      </c>
      <c r="D84" s="151" t="s">
        <v>19944</v>
      </c>
      <c r="E84" s="151" t="s">
        <v>6</v>
      </c>
      <c r="G84" s="151" t="s">
        <v>14604</v>
      </c>
      <c r="H84" s="151" t="s">
        <v>1355</v>
      </c>
      <c r="Q84" s="151" t="s">
        <v>19945</v>
      </c>
      <c r="T84" s="151" t="s">
        <v>6</v>
      </c>
      <c r="U84" s="151" t="s">
        <v>6</v>
      </c>
      <c r="V84" s="151" t="s">
        <v>6</v>
      </c>
      <c r="AC84" s="151" t="s">
        <v>14743</v>
      </c>
    </row>
    <row r="85" spans="1:32">
      <c r="A85" s="152" t="s">
        <v>16068</v>
      </c>
      <c r="B85" s="151" t="s">
        <v>16001</v>
      </c>
      <c r="C85" s="151" t="s">
        <v>16069</v>
      </c>
      <c r="D85" s="151" t="s">
        <v>19946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</row>
    <row r="86" spans="1:32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19947</v>
      </c>
      <c r="T86" s="151" t="s">
        <v>14794</v>
      </c>
      <c r="U86" s="151" t="s">
        <v>19948</v>
      </c>
      <c r="V86" s="151" t="s">
        <v>19949</v>
      </c>
      <c r="AC86" s="151" t="s">
        <v>14743</v>
      </c>
    </row>
    <row r="87" spans="1:32">
      <c r="A87" s="152" t="s">
        <v>2307</v>
      </c>
      <c r="B87" s="151" t="s">
        <v>16001</v>
      </c>
      <c r="C87" s="151" t="s">
        <v>29887</v>
      </c>
      <c r="D87" s="151" t="s">
        <v>2308</v>
      </c>
      <c r="E87" s="151" t="s">
        <v>6</v>
      </c>
      <c r="G87" s="151" t="s">
        <v>14604</v>
      </c>
      <c r="Q87" s="151" t="s">
        <v>19960</v>
      </c>
      <c r="AC87" s="151" t="s">
        <v>14743</v>
      </c>
    </row>
    <row r="88" spans="1:32">
      <c r="A88" s="152" t="s">
        <v>18011</v>
      </c>
      <c r="B88" s="151" t="s">
        <v>16001</v>
      </c>
      <c r="C88" s="151" t="s">
        <v>29888</v>
      </c>
      <c r="D88" s="151" t="s">
        <v>19964</v>
      </c>
      <c r="E88" s="151" t="s">
        <v>14332</v>
      </c>
      <c r="F88" s="151" t="s">
        <v>14687</v>
      </c>
      <c r="G88" s="151" t="s">
        <v>19967</v>
      </c>
      <c r="H88" s="151" t="s">
        <v>19961</v>
      </c>
      <c r="I88" s="151" t="s">
        <v>19962</v>
      </c>
      <c r="J88" s="151" t="s">
        <v>19963</v>
      </c>
      <c r="K88" s="151" t="s">
        <v>19962</v>
      </c>
      <c r="N88" s="151" t="s">
        <v>14829</v>
      </c>
      <c r="O88" s="151" t="s">
        <v>14830</v>
      </c>
      <c r="P88" s="151" t="s">
        <v>14737</v>
      </c>
      <c r="Q88" s="151" t="s">
        <v>19965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19966</v>
      </c>
      <c r="AE88" s="151" t="s">
        <v>14752</v>
      </c>
      <c r="AF88" s="151" t="s">
        <v>14745</v>
      </c>
    </row>
    <row r="89" spans="1:32">
      <c r="A89" s="152" t="s">
        <v>18012</v>
      </c>
      <c r="B89" s="151" t="s">
        <v>16001</v>
      </c>
      <c r="C89" s="151" t="s">
        <v>29889</v>
      </c>
      <c r="D89" s="151" t="s">
        <v>19978</v>
      </c>
      <c r="E89" s="151" t="s">
        <v>14275</v>
      </c>
      <c r="F89" s="151" t="s">
        <v>16518</v>
      </c>
      <c r="H89" s="151" t="s">
        <v>19976</v>
      </c>
      <c r="I89" s="151" t="s">
        <v>19977</v>
      </c>
      <c r="J89" s="151" t="s">
        <v>19976</v>
      </c>
      <c r="K89" s="151" t="s">
        <v>19977</v>
      </c>
      <c r="N89" s="151" t="s">
        <v>15431</v>
      </c>
      <c r="O89" s="151" t="s">
        <v>14801</v>
      </c>
      <c r="P89" s="151" t="s">
        <v>14737</v>
      </c>
      <c r="Q89" s="151" t="s">
        <v>19979</v>
      </c>
      <c r="R89" s="151" t="s">
        <v>1453</v>
      </c>
      <c r="S89" s="151" t="s">
        <v>1453</v>
      </c>
      <c r="T89" s="151" t="s">
        <v>14882</v>
      </c>
      <c r="U89" s="151" t="s">
        <v>19980</v>
      </c>
      <c r="V89" s="151" t="s">
        <v>19981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19982</v>
      </c>
      <c r="AE89" s="151" t="s">
        <v>14752</v>
      </c>
      <c r="AF89" s="151" t="s">
        <v>14745</v>
      </c>
    </row>
    <row r="90" spans="1:32">
      <c r="A90" s="152" t="s">
        <v>9876</v>
      </c>
      <c r="B90" s="151" t="s">
        <v>16001</v>
      </c>
      <c r="C90" s="151" t="s">
        <v>9875</v>
      </c>
      <c r="D90" s="151" t="s">
        <v>29898</v>
      </c>
      <c r="E90" s="151" t="s">
        <v>14701</v>
      </c>
      <c r="F90" s="151" t="s">
        <v>14466</v>
      </c>
      <c r="G90" s="151" t="s">
        <v>19990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19988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19989</v>
      </c>
      <c r="Z90" s="151" t="s">
        <v>14742</v>
      </c>
      <c r="AC90" s="151" t="s">
        <v>14743</v>
      </c>
      <c r="AE90" s="151" t="s">
        <v>15223</v>
      </c>
      <c r="AF90" s="151" t="s">
        <v>14745</v>
      </c>
    </row>
    <row r="91" spans="1:32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16883</v>
      </c>
      <c r="G91" s="151" t="s">
        <v>20047</v>
      </c>
      <c r="H91" s="151" t="s">
        <v>20041</v>
      </c>
      <c r="I91" s="151" t="s">
        <v>20042</v>
      </c>
      <c r="J91" s="151" t="s">
        <v>20043</v>
      </c>
      <c r="K91" s="151" t="s">
        <v>20042</v>
      </c>
      <c r="N91" s="151" t="s">
        <v>15431</v>
      </c>
      <c r="O91" s="151" t="s">
        <v>14801</v>
      </c>
      <c r="P91" s="151" t="s">
        <v>14737</v>
      </c>
      <c r="Q91" s="151" t="s">
        <v>20044</v>
      </c>
      <c r="R91" s="151" t="s">
        <v>20044</v>
      </c>
      <c r="S91" s="151" t="s">
        <v>20044</v>
      </c>
      <c r="T91" s="151" t="s">
        <v>14794</v>
      </c>
      <c r="U91" s="151" t="s">
        <v>20045</v>
      </c>
      <c r="V91" s="151" t="s">
        <v>20046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16898</v>
      </c>
    </row>
    <row r="92" spans="1:32">
      <c r="A92" s="152" t="s">
        <v>12493</v>
      </c>
      <c r="B92" s="151" t="s">
        <v>16001</v>
      </c>
      <c r="C92" s="151" t="s">
        <v>12492</v>
      </c>
      <c r="D92" s="151" t="s">
        <v>29897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20048</v>
      </c>
      <c r="Z92" s="151" t="s">
        <v>14742</v>
      </c>
      <c r="AC92" s="151" t="s">
        <v>14743</v>
      </c>
      <c r="AE92" s="151" t="s">
        <v>14744</v>
      </c>
      <c r="AF92" s="151" t="s">
        <v>14745</v>
      </c>
    </row>
    <row r="93" spans="1:32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20051</v>
      </c>
      <c r="T93" s="151" t="s">
        <v>14794</v>
      </c>
      <c r="U93" s="151">
        <v>5930300774</v>
      </c>
      <c r="V93" s="151" t="s">
        <v>20052</v>
      </c>
      <c r="W93" s="151">
        <v>2005</v>
      </c>
      <c r="X93" s="151">
        <v>2005</v>
      </c>
      <c r="Z93" s="151" t="s">
        <v>14742</v>
      </c>
      <c r="AC93" s="151" t="s">
        <v>14743</v>
      </c>
    </row>
    <row r="94" spans="1:32" ht="12" customHeight="1">
      <c r="A94" s="152" t="s">
        <v>16076</v>
      </c>
      <c r="B94" s="151" t="s">
        <v>16001</v>
      </c>
      <c r="C94" s="151" t="s">
        <v>16077</v>
      </c>
      <c r="D94" s="151" t="s">
        <v>29893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</row>
    <row r="95" spans="1:32">
      <c r="A95" s="152" t="s">
        <v>11629</v>
      </c>
      <c r="B95" s="151" t="s">
        <v>16001</v>
      </c>
      <c r="C95" s="151" t="s">
        <v>11628</v>
      </c>
      <c r="D95" s="151" t="s">
        <v>29894</v>
      </c>
      <c r="E95" s="151" t="s">
        <v>14323</v>
      </c>
      <c r="F95" s="151" t="s">
        <v>14400</v>
      </c>
      <c r="G95" s="151" t="s">
        <v>20059</v>
      </c>
      <c r="H95" s="151">
        <v>81267660706</v>
      </c>
      <c r="N95" s="151" t="s">
        <v>18659</v>
      </c>
      <c r="O95" s="151" t="s">
        <v>14985</v>
      </c>
      <c r="P95" s="151" t="s">
        <v>14737</v>
      </c>
      <c r="Q95" s="151" t="s">
        <v>20057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20058</v>
      </c>
      <c r="Z95" s="151" t="s">
        <v>14742</v>
      </c>
      <c r="AC95" s="151" t="s">
        <v>14743</v>
      </c>
      <c r="AE95" s="151" t="s">
        <v>14744</v>
      </c>
      <c r="AF95" s="151" t="s">
        <v>14745</v>
      </c>
    </row>
    <row r="96" spans="1:32">
      <c r="A96" s="152" t="s">
        <v>13045</v>
      </c>
      <c r="B96" s="151" t="s">
        <v>16001</v>
      </c>
      <c r="C96" s="151" t="s">
        <v>29890</v>
      </c>
      <c r="D96" s="151" t="s">
        <v>13046</v>
      </c>
      <c r="E96" s="151" t="s">
        <v>14323</v>
      </c>
      <c r="F96" s="151" t="s">
        <v>14670</v>
      </c>
      <c r="G96" s="151" t="s">
        <v>20067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20065</v>
      </c>
      <c r="R96" s="151">
        <v>0</v>
      </c>
      <c r="S96" s="151">
        <v>0</v>
      </c>
      <c r="T96" s="151" t="s">
        <v>20066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</row>
    <row r="97" spans="1:32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</row>
    <row r="98" spans="1:32">
      <c r="A98" s="152" t="s">
        <v>1750</v>
      </c>
      <c r="B98" s="151" t="s">
        <v>16001</v>
      </c>
      <c r="C98" s="151" t="s">
        <v>1749</v>
      </c>
      <c r="D98" s="151" t="s">
        <v>29895</v>
      </c>
      <c r="E98" s="151" t="s">
        <v>6</v>
      </c>
      <c r="G98" s="151" t="s">
        <v>14604</v>
      </c>
      <c r="H98" s="151" t="s">
        <v>20068</v>
      </c>
      <c r="N98" s="151" t="s">
        <v>109</v>
      </c>
      <c r="P98" s="151" t="s">
        <v>14737</v>
      </c>
      <c r="Q98" s="151" t="s">
        <v>20069</v>
      </c>
      <c r="AC98" s="151" t="s">
        <v>15223</v>
      </c>
    </row>
    <row r="99" spans="1:32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20076</v>
      </c>
      <c r="H99" s="151" t="s">
        <v>12131</v>
      </c>
      <c r="N99" s="151" t="s">
        <v>18659</v>
      </c>
      <c r="O99" s="151" t="s">
        <v>14985</v>
      </c>
      <c r="P99" s="151" t="s">
        <v>14737</v>
      </c>
      <c r="Q99" s="151" t="s">
        <v>20074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20075</v>
      </c>
      <c r="Z99" s="151" t="s">
        <v>14742</v>
      </c>
      <c r="AC99" s="151" t="s">
        <v>14743</v>
      </c>
      <c r="AE99" s="151" t="s">
        <v>14744</v>
      </c>
      <c r="AF99" s="151" t="s">
        <v>14745</v>
      </c>
    </row>
    <row r="100" spans="1:32">
      <c r="A100" s="152" t="s">
        <v>8204</v>
      </c>
      <c r="B100" s="151" t="s">
        <v>16001</v>
      </c>
      <c r="C100" s="151" t="s">
        <v>29891</v>
      </c>
      <c r="D100" s="151" t="s">
        <v>20077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20078</v>
      </c>
      <c r="R100" s="151">
        <v>0</v>
      </c>
      <c r="S100" s="151" t="s">
        <v>20079</v>
      </c>
      <c r="T100" s="151" t="s">
        <v>14782</v>
      </c>
      <c r="U100" s="151" t="s">
        <v>20080</v>
      </c>
      <c r="V100" s="151" t="s">
        <v>20081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20082</v>
      </c>
      <c r="AE100" s="151" t="s">
        <v>14743</v>
      </c>
      <c r="AF100" s="151" t="s">
        <v>16898</v>
      </c>
    </row>
    <row r="101" spans="1:32">
      <c r="A101" s="152" t="s">
        <v>29892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20088</v>
      </c>
      <c r="N101" s="151" t="s">
        <v>11834</v>
      </c>
      <c r="P101" s="151" t="s">
        <v>14737</v>
      </c>
      <c r="Q101" s="151" t="s">
        <v>19232</v>
      </c>
      <c r="T101" s="151" t="s">
        <v>14794</v>
      </c>
      <c r="U101" s="151">
        <v>3451684858</v>
      </c>
      <c r="V101" s="151" t="s">
        <v>19232</v>
      </c>
      <c r="AC101" s="151" t="s">
        <v>15223</v>
      </c>
    </row>
    <row r="102" spans="1:32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</row>
    <row r="103" spans="1:32">
      <c r="A103" s="152" t="s">
        <v>16096</v>
      </c>
      <c r="B103" s="151" t="s">
        <v>16001</v>
      </c>
      <c r="C103" s="151" t="s">
        <v>16097</v>
      </c>
      <c r="D103" s="151" t="s">
        <v>29896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</row>
    <row r="104" spans="1:32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20099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20093</v>
      </c>
      <c r="R104" s="151" t="s">
        <v>20094</v>
      </c>
      <c r="S104" s="151" t="s">
        <v>20095</v>
      </c>
      <c r="T104" s="151" t="s">
        <v>16010</v>
      </c>
      <c r="U104" s="151" t="s">
        <v>20096</v>
      </c>
      <c r="V104" s="151" t="s">
        <v>20097</v>
      </c>
      <c r="Z104" s="151" t="s">
        <v>14742</v>
      </c>
      <c r="AC104" s="151" t="s">
        <v>14743</v>
      </c>
      <c r="AD104" s="151" t="s">
        <v>20098</v>
      </c>
      <c r="AE104" s="151" t="s">
        <v>14743</v>
      </c>
      <c r="AF104" s="151" t="s">
        <v>16898</v>
      </c>
    </row>
    <row r="105" spans="1:32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20106</v>
      </c>
      <c r="N105" s="151" t="s">
        <v>2273</v>
      </c>
      <c r="P105" s="151" t="s">
        <v>14737</v>
      </c>
      <c r="Q105" s="151" t="s">
        <v>20107</v>
      </c>
      <c r="T105" s="151" t="s">
        <v>20108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</row>
    <row r="106" spans="1:32">
      <c r="A106" s="152" t="s">
        <v>30687</v>
      </c>
      <c r="B106" s="151" t="s">
        <v>16001</v>
      </c>
      <c r="C106" s="151" t="s">
        <v>30686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20109</v>
      </c>
      <c r="N106" s="151" t="s">
        <v>109</v>
      </c>
      <c r="P106" s="151" t="s">
        <v>14737</v>
      </c>
      <c r="Q106" s="151" t="s">
        <v>20110</v>
      </c>
      <c r="T106" s="151" t="s">
        <v>20111</v>
      </c>
      <c r="U106" s="151" t="s">
        <v>20111</v>
      </c>
      <c r="V106" s="151" t="s">
        <v>20111</v>
      </c>
      <c r="Z106" s="151" t="s">
        <v>14742</v>
      </c>
      <c r="AC106" s="151" t="s">
        <v>14743</v>
      </c>
    </row>
    <row r="107" spans="1:32">
      <c r="A107" s="152" t="s">
        <v>16105</v>
      </c>
      <c r="B107" s="151" t="s">
        <v>16001</v>
      </c>
      <c r="C107" s="151" t="s">
        <v>16106</v>
      </c>
      <c r="D107" s="151" t="s">
        <v>20112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</row>
    <row r="108" spans="1:32">
      <c r="A108" s="152" t="s">
        <v>2111</v>
      </c>
      <c r="B108" s="151" t="s">
        <v>16001</v>
      </c>
      <c r="C108" s="151" t="s">
        <v>29899</v>
      </c>
      <c r="D108" s="151" t="s">
        <v>20114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20113</v>
      </c>
      <c r="N108" s="151" t="s">
        <v>15414</v>
      </c>
      <c r="O108" s="151" t="s">
        <v>15413</v>
      </c>
      <c r="P108" s="151" t="s">
        <v>14792</v>
      </c>
      <c r="Q108" s="151" t="s">
        <v>20115</v>
      </c>
      <c r="R108" s="151">
        <v>0</v>
      </c>
      <c r="S108" s="151">
        <v>0</v>
      </c>
      <c r="T108" s="151" t="s">
        <v>20116</v>
      </c>
      <c r="U108" s="151" t="s">
        <v>20117</v>
      </c>
      <c r="V108" s="151" t="s">
        <v>20118</v>
      </c>
      <c r="AC108" s="151" t="s">
        <v>14743</v>
      </c>
      <c r="AD108" s="151" t="s">
        <v>20119</v>
      </c>
      <c r="AE108" s="151" t="s">
        <v>14743</v>
      </c>
      <c r="AF108" s="151" t="s">
        <v>20120</v>
      </c>
    </row>
    <row r="109" spans="1:32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</row>
    <row r="110" spans="1:32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20123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20121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20122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</row>
    <row r="111" spans="1:32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20071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20127</v>
      </c>
      <c r="T111" s="151" t="s">
        <v>6394</v>
      </c>
      <c r="U111" s="151" t="s">
        <v>6394</v>
      </c>
      <c r="V111" s="151" t="s">
        <v>6394</v>
      </c>
      <c r="AC111" s="151" t="s">
        <v>14743</v>
      </c>
    </row>
    <row r="112" spans="1:32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</row>
    <row r="113" spans="1:32">
      <c r="A113" s="152" t="s">
        <v>3573</v>
      </c>
      <c r="B113" s="151" t="s">
        <v>16001</v>
      </c>
      <c r="C113" s="151" t="s">
        <v>30002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20131</v>
      </c>
      <c r="N113" s="151" t="s">
        <v>14914</v>
      </c>
      <c r="P113" s="151" t="s">
        <v>14737</v>
      </c>
      <c r="Q113" s="151" t="s">
        <v>20132</v>
      </c>
      <c r="T113" s="151" t="s">
        <v>19619</v>
      </c>
      <c r="U113" s="151" t="s">
        <v>20133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</row>
    <row r="114" spans="1:32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20141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20139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20140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</row>
    <row r="115" spans="1:32">
      <c r="A115" s="152" t="s">
        <v>18019</v>
      </c>
      <c r="B115" s="151" t="s">
        <v>16001</v>
      </c>
      <c r="C115" s="151" t="s">
        <v>20142</v>
      </c>
      <c r="D115" s="151" t="s">
        <v>20144</v>
      </c>
      <c r="E115" s="151" t="s">
        <v>20148</v>
      </c>
      <c r="F115" s="151" t="s">
        <v>20149</v>
      </c>
      <c r="G115" s="151" t="s">
        <v>20151</v>
      </c>
      <c r="H115" s="151">
        <v>2145850984</v>
      </c>
      <c r="I115" s="151" t="s">
        <v>20143</v>
      </c>
      <c r="J115" s="151">
        <v>2145850984</v>
      </c>
      <c r="K115" s="151" t="s">
        <v>20143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20145</v>
      </c>
      <c r="R115" s="151" t="s">
        <v>1453</v>
      </c>
      <c r="S115" s="151" t="s">
        <v>1453</v>
      </c>
      <c r="T115" s="151" t="s">
        <v>14739</v>
      </c>
      <c r="U115" s="151" t="s">
        <v>20146</v>
      </c>
      <c r="V115" s="151" t="s">
        <v>20147</v>
      </c>
      <c r="Z115" s="151" t="s">
        <v>14742</v>
      </c>
      <c r="AC115" s="151" t="s">
        <v>14743</v>
      </c>
      <c r="AD115" s="151" t="s">
        <v>20150</v>
      </c>
      <c r="AE115" s="151" t="s">
        <v>14744</v>
      </c>
      <c r="AF115" s="151" t="s">
        <v>14745</v>
      </c>
    </row>
    <row r="116" spans="1:32">
      <c r="A116" s="152" t="s">
        <v>18021</v>
      </c>
      <c r="B116" s="151" t="s">
        <v>16001</v>
      </c>
      <c r="C116" s="151" t="s">
        <v>20159</v>
      </c>
      <c r="D116" s="151" t="s">
        <v>20161</v>
      </c>
      <c r="E116" s="151" t="s">
        <v>14395</v>
      </c>
      <c r="F116" s="151" t="s">
        <v>14396</v>
      </c>
      <c r="G116" s="151" t="s">
        <v>20166</v>
      </c>
      <c r="H116" s="151" t="s">
        <v>20160</v>
      </c>
      <c r="N116" s="151" t="s">
        <v>14845</v>
      </c>
      <c r="O116" s="151" t="s">
        <v>14801</v>
      </c>
      <c r="P116" s="151" t="s">
        <v>14737</v>
      </c>
      <c r="Q116" s="151" t="s">
        <v>20162</v>
      </c>
      <c r="R116" s="151" t="s">
        <v>1453</v>
      </c>
      <c r="S116" s="151" t="s">
        <v>1453</v>
      </c>
      <c r="T116" s="151" t="s">
        <v>20163</v>
      </c>
      <c r="U116" s="151" t="s">
        <v>20164</v>
      </c>
      <c r="V116" s="151" t="s">
        <v>20165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</row>
    <row r="117" spans="1:32">
      <c r="A117" s="152" t="s">
        <v>7837</v>
      </c>
      <c r="B117" s="151" t="s">
        <v>16001</v>
      </c>
      <c r="C117" s="151" t="s">
        <v>29901</v>
      </c>
      <c r="D117" s="151" t="s">
        <v>7838</v>
      </c>
      <c r="E117" s="151" t="s">
        <v>15389</v>
      </c>
      <c r="F117" s="151" t="s">
        <v>14400</v>
      </c>
      <c r="G117" s="151" t="s">
        <v>20171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20167</v>
      </c>
      <c r="R117" s="151" t="s">
        <v>20167</v>
      </c>
      <c r="S117" s="151" t="s">
        <v>20168</v>
      </c>
      <c r="T117" s="151" t="s">
        <v>20169</v>
      </c>
      <c r="U117" s="151">
        <v>1230007000625</v>
      </c>
      <c r="V117" s="151" t="s">
        <v>20170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</row>
    <row r="118" spans="1:32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</row>
    <row r="119" spans="1:32">
      <c r="A119" s="152" t="s">
        <v>18022</v>
      </c>
      <c r="B119" s="151" t="s">
        <v>16001</v>
      </c>
      <c r="C119" s="151" t="s">
        <v>20172</v>
      </c>
      <c r="D119" s="151" t="s">
        <v>20176</v>
      </c>
      <c r="E119" s="151" t="s">
        <v>16279</v>
      </c>
      <c r="F119" s="151" t="s">
        <v>16279</v>
      </c>
      <c r="G119" s="151" t="s">
        <v>20178</v>
      </c>
      <c r="H119" s="151" t="s">
        <v>20173</v>
      </c>
      <c r="I119" s="151" t="s">
        <v>20174</v>
      </c>
      <c r="J119" s="151" t="s">
        <v>20175</v>
      </c>
      <c r="K119" s="151" t="s">
        <v>20174</v>
      </c>
      <c r="M119" s="151" t="s">
        <v>20177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</row>
    <row r="120" spans="1:32">
      <c r="A120" s="152" t="s">
        <v>18023</v>
      </c>
      <c r="B120" s="151" t="s">
        <v>16001</v>
      </c>
      <c r="C120" s="151" t="s">
        <v>20181</v>
      </c>
      <c r="D120" s="151" t="s">
        <v>20183</v>
      </c>
      <c r="E120" s="151" t="s">
        <v>14332</v>
      </c>
      <c r="F120" s="151" t="s">
        <v>16438</v>
      </c>
      <c r="G120" s="151" t="s">
        <v>20187</v>
      </c>
      <c r="H120" s="151" t="s">
        <v>20182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20184</v>
      </c>
      <c r="T120" s="151" t="s">
        <v>14739</v>
      </c>
      <c r="U120" s="151" t="s">
        <v>20185</v>
      </c>
      <c r="V120" s="151" t="s">
        <v>20186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</row>
    <row r="121" spans="1:32">
      <c r="A121" s="152" t="s">
        <v>5599</v>
      </c>
      <c r="B121" s="151" t="s">
        <v>16001</v>
      </c>
      <c r="C121" s="151" t="s">
        <v>29902</v>
      </c>
      <c r="D121" s="151" t="s">
        <v>5600</v>
      </c>
      <c r="E121" s="151" t="s">
        <v>14931</v>
      </c>
      <c r="F121" s="151" t="s">
        <v>17020</v>
      </c>
      <c r="G121" s="151" t="s">
        <v>20193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19158</v>
      </c>
      <c r="O121" s="151" t="s">
        <v>16228</v>
      </c>
      <c r="P121" s="151" t="s">
        <v>14737</v>
      </c>
      <c r="Q121" s="151" t="s">
        <v>20188</v>
      </c>
      <c r="R121" s="151">
        <v>0</v>
      </c>
      <c r="S121" s="151" t="s">
        <v>20188</v>
      </c>
      <c r="T121" s="151" t="s">
        <v>20189</v>
      </c>
      <c r="U121" s="151">
        <v>1000834315</v>
      </c>
      <c r="V121" s="151" t="s">
        <v>20190</v>
      </c>
      <c r="Z121" s="151" t="s">
        <v>14742</v>
      </c>
      <c r="AC121" s="151" t="s">
        <v>14743</v>
      </c>
      <c r="AD121" s="151" t="s">
        <v>20191</v>
      </c>
      <c r="AE121" s="151" t="s">
        <v>14743</v>
      </c>
      <c r="AF121" s="151" t="s">
        <v>20192</v>
      </c>
    </row>
    <row r="122" spans="1:32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20196</v>
      </c>
      <c r="T122" s="151" t="s">
        <v>6</v>
      </c>
      <c r="U122" s="151" t="s">
        <v>6</v>
      </c>
      <c r="V122" s="151" t="s">
        <v>6</v>
      </c>
      <c r="AC122" s="151" t="s">
        <v>14743</v>
      </c>
    </row>
    <row r="123" spans="1:32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</row>
    <row r="124" spans="1:32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20203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20200</v>
      </c>
      <c r="R124" s="151" t="s">
        <v>4816</v>
      </c>
      <c r="S124" s="151" t="s">
        <v>4816</v>
      </c>
      <c r="T124" s="151" t="s">
        <v>19328</v>
      </c>
      <c r="U124" s="151" t="s">
        <v>20201</v>
      </c>
      <c r="V124" s="151" t="s">
        <v>20202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</row>
    <row r="125" spans="1:32">
      <c r="A125" s="152" t="s">
        <v>16135</v>
      </c>
      <c r="B125" s="151" t="s">
        <v>16001</v>
      </c>
      <c r="C125" s="151" t="s">
        <v>16136</v>
      </c>
      <c r="D125" s="151" t="s">
        <v>20204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</row>
    <row r="126" spans="1:32">
      <c r="A126" s="152" t="s">
        <v>18024</v>
      </c>
      <c r="B126" s="151" t="s">
        <v>16001</v>
      </c>
      <c r="C126" s="151" t="s">
        <v>20205</v>
      </c>
      <c r="D126" s="151" t="s">
        <v>20206</v>
      </c>
      <c r="E126" s="151" t="s">
        <v>14701</v>
      </c>
      <c r="F126" s="151" t="s">
        <v>14400</v>
      </c>
      <c r="G126" s="151" t="s">
        <v>20207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20207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</row>
    <row r="127" spans="1:32">
      <c r="A127" s="152" t="s">
        <v>1186</v>
      </c>
      <c r="B127" s="151" t="s">
        <v>16001</v>
      </c>
      <c r="C127" s="151" t="s">
        <v>29903</v>
      </c>
      <c r="D127" s="151" t="s">
        <v>20210</v>
      </c>
      <c r="E127" s="151" t="s">
        <v>14931</v>
      </c>
      <c r="F127" s="151" t="s">
        <v>8749</v>
      </c>
      <c r="G127" s="151" t="s">
        <v>14604</v>
      </c>
      <c r="H127" s="151" t="s">
        <v>20208</v>
      </c>
      <c r="J127" s="151" t="s">
        <v>1189</v>
      </c>
      <c r="L127" s="151" t="s">
        <v>20209</v>
      </c>
      <c r="N127" s="151" t="s">
        <v>2273</v>
      </c>
      <c r="P127" s="151" t="s">
        <v>14737</v>
      </c>
      <c r="Q127" s="151" t="s">
        <v>20211</v>
      </c>
      <c r="T127" s="151" t="s">
        <v>20212</v>
      </c>
      <c r="U127" s="151" t="s">
        <v>20213</v>
      </c>
      <c r="V127" s="151" t="s">
        <v>20214</v>
      </c>
      <c r="AC127" s="151" t="s">
        <v>15223</v>
      </c>
    </row>
    <row r="128" spans="1:32">
      <c r="A128" s="152" t="s">
        <v>18025</v>
      </c>
      <c r="B128" s="151" t="s">
        <v>16001</v>
      </c>
      <c r="C128" s="151" t="s">
        <v>20215</v>
      </c>
      <c r="D128" s="151" t="s">
        <v>20218</v>
      </c>
      <c r="E128" s="151" t="s">
        <v>14323</v>
      </c>
      <c r="F128" s="151" t="s">
        <v>20222</v>
      </c>
      <c r="G128" s="151" t="s">
        <v>20224</v>
      </c>
      <c r="H128" s="151" t="s">
        <v>20216</v>
      </c>
      <c r="I128" s="151" t="s">
        <v>20217</v>
      </c>
      <c r="J128" s="151" t="s">
        <v>20216</v>
      </c>
      <c r="K128" s="151" t="s">
        <v>20217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20219</v>
      </c>
      <c r="R128" s="151" t="s">
        <v>20219</v>
      </c>
      <c r="S128" s="151" t="s">
        <v>1453</v>
      </c>
      <c r="T128" s="151" t="s">
        <v>14782</v>
      </c>
      <c r="U128" s="151" t="s">
        <v>20220</v>
      </c>
      <c r="V128" s="151" t="s">
        <v>20221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20223</v>
      </c>
      <c r="AE128" s="151" t="s">
        <v>14752</v>
      </c>
      <c r="AF128" s="151" t="s">
        <v>14745</v>
      </c>
    </row>
    <row r="129" spans="1:32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20071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20226</v>
      </c>
      <c r="T129" s="151" t="s">
        <v>204</v>
      </c>
      <c r="U129" s="151" t="s">
        <v>204</v>
      </c>
      <c r="V129" s="151" t="s">
        <v>204</v>
      </c>
      <c r="AC129" s="151" t="s">
        <v>14743</v>
      </c>
    </row>
    <row r="130" spans="1:32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20237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20235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20236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</row>
    <row r="131" spans="1:32">
      <c r="A131" s="152" t="s">
        <v>16144</v>
      </c>
      <c r="B131" s="151" t="s">
        <v>16001</v>
      </c>
      <c r="C131" s="151" t="s">
        <v>16145</v>
      </c>
      <c r="D131" s="151" t="s">
        <v>20238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20239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</row>
    <row r="132" spans="1:32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</row>
    <row r="133" spans="1:32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20286</v>
      </c>
      <c r="F133" s="151" t="s">
        <v>20287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20283</v>
      </c>
      <c r="R133" s="151">
        <v>0</v>
      </c>
      <c r="S133" s="151">
        <v>0</v>
      </c>
      <c r="T133" s="151" t="s">
        <v>14794</v>
      </c>
      <c r="U133" s="151" t="s">
        <v>20284</v>
      </c>
      <c r="V133" s="151" t="s">
        <v>20285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</row>
    <row r="134" spans="1:32">
      <c r="A134" s="152" t="s">
        <v>4518</v>
      </c>
      <c r="B134" s="151" t="s">
        <v>16001</v>
      </c>
      <c r="C134" s="151" t="s">
        <v>29904</v>
      </c>
      <c r="D134" s="151" t="s">
        <v>4519</v>
      </c>
      <c r="E134" s="151" t="s">
        <v>20296</v>
      </c>
      <c r="F134" s="151" t="s">
        <v>20296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20293</v>
      </c>
      <c r="T134" s="151" t="s">
        <v>20294</v>
      </c>
      <c r="U134" s="151">
        <v>353123456</v>
      </c>
      <c r="V134" s="151" t="s">
        <v>20295</v>
      </c>
      <c r="X134" s="151">
        <v>2000</v>
      </c>
      <c r="Z134" s="151" t="s">
        <v>14742</v>
      </c>
      <c r="AC134" s="151" t="s">
        <v>14743</v>
      </c>
      <c r="AD134" s="151" t="s">
        <v>20297</v>
      </c>
      <c r="AE134" s="151" t="s">
        <v>14743</v>
      </c>
      <c r="AF134" s="151" t="s">
        <v>20298</v>
      </c>
    </row>
    <row r="135" spans="1:32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20302</v>
      </c>
      <c r="H135" s="151" t="s">
        <v>12927</v>
      </c>
      <c r="N135" s="151" t="s">
        <v>18652</v>
      </c>
      <c r="O135" s="151" t="s">
        <v>18653</v>
      </c>
      <c r="P135" s="151" t="s">
        <v>14737</v>
      </c>
      <c r="Q135" s="151" t="s">
        <v>20300</v>
      </c>
      <c r="R135" s="151">
        <v>0</v>
      </c>
      <c r="S135" s="151">
        <v>0</v>
      </c>
      <c r="T135" s="151" t="s">
        <v>20066</v>
      </c>
      <c r="U135" s="151" t="s">
        <v>20301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</row>
    <row r="136" spans="1:32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20303</v>
      </c>
      <c r="T136" s="151" t="s">
        <v>6</v>
      </c>
      <c r="U136" s="151" t="s">
        <v>6</v>
      </c>
      <c r="V136" s="151" t="s">
        <v>6</v>
      </c>
      <c r="AC136" s="151" t="s">
        <v>14743</v>
      </c>
    </row>
    <row r="137" spans="1:32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</row>
    <row r="138" spans="1:32">
      <c r="A138" s="152" t="s">
        <v>10614</v>
      </c>
      <c r="B138" s="151" t="s">
        <v>16001</v>
      </c>
      <c r="C138" s="151" t="s">
        <v>29905</v>
      </c>
      <c r="D138" s="151" t="s">
        <v>10615</v>
      </c>
      <c r="E138" s="151" t="s">
        <v>14465</v>
      </c>
      <c r="F138" s="151" t="s">
        <v>14664</v>
      </c>
      <c r="G138" s="151" t="s">
        <v>16948</v>
      </c>
      <c r="H138" s="151" t="s">
        <v>10616</v>
      </c>
      <c r="N138" s="151" t="s">
        <v>18759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20116</v>
      </c>
      <c r="U138" s="151">
        <v>3618776656</v>
      </c>
      <c r="V138" s="151" t="s">
        <v>20323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</row>
    <row r="139" spans="1:32">
      <c r="A139" s="152" t="s">
        <v>549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</row>
    <row r="140" spans="1:32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20338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20336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20337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</row>
    <row r="141" spans="1:32">
      <c r="A141" s="152" t="s">
        <v>18032</v>
      </c>
      <c r="B141" s="151" t="s">
        <v>16001</v>
      </c>
      <c r="C141" s="151" t="s">
        <v>29908</v>
      </c>
      <c r="D141" s="151" t="s">
        <v>20339</v>
      </c>
      <c r="E141" s="151" t="s">
        <v>14332</v>
      </c>
      <c r="F141" s="151" t="s">
        <v>14324</v>
      </c>
      <c r="G141" s="151" t="s">
        <v>20341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20340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</row>
    <row r="142" spans="1:32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16883</v>
      </c>
      <c r="G142" s="151" t="s">
        <v>14604</v>
      </c>
      <c r="H142" s="151" t="s">
        <v>4385</v>
      </c>
      <c r="J142" s="151" t="s">
        <v>4385</v>
      </c>
      <c r="L142" s="151" t="s">
        <v>20342</v>
      </c>
      <c r="M142" s="151" t="s">
        <v>20343</v>
      </c>
      <c r="N142" s="151" t="s">
        <v>15789</v>
      </c>
      <c r="P142" s="151" t="s">
        <v>14737</v>
      </c>
      <c r="Q142" s="151" t="s">
        <v>20344</v>
      </c>
      <c r="T142" s="151" t="s">
        <v>14794</v>
      </c>
      <c r="U142" s="151">
        <v>5750224654</v>
      </c>
      <c r="V142" s="151" t="s">
        <v>20345</v>
      </c>
      <c r="Z142" s="151" t="s">
        <v>14742</v>
      </c>
      <c r="AC142" s="151" t="s">
        <v>14743</v>
      </c>
    </row>
    <row r="143" spans="1:32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18638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19075</v>
      </c>
      <c r="R143" s="151">
        <v>0</v>
      </c>
      <c r="S143" s="151">
        <v>0</v>
      </c>
      <c r="T143" s="151" t="s">
        <v>14794</v>
      </c>
      <c r="U143" s="151" t="s">
        <v>20346</v>
      </c>
      <c r="V143" s="151" t="s">
        <v>19075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</row>
    <row r="144" spans="1:32">
      <c r="A144" s="152" t="s">
        <v>1329</v>
      </c>
      <c r="B144" s="151" t="s">
        <v>16001</v>
      </c>
      <c r="C144" s="151" t="s">
        <v>30003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20351</v>
      </c>
      <c r="N144" s="151" t="s">
        <v>109</v>
      </c>
      <c r="P144" s="151" t="s">
        <v>14737</v>
      </c>
      <c r="Q144" s="151" t="s">
        <v>20352</v>
      </c>
      <c r="T144" s="151" t="s">
        <v>20353</v>
      </c>
      <c r="U144" s="151" t="s">
        <v>20354</v>
      </c>
      <c r="V144" s="151">
        <v>2413003709</v>
      </c>
      <c r="AC144" s="151" t="s">
        <v>14743</v>
      </c>
    </row>
    <row r="145" spans="1:32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20366</v>
      </c>
      <c r="H145" s="151" t="s">
        <v>20364</v>
      </c>
      <c r="I145" s="151" t="s">
        <v>5185</v>
      </c>
      <c r="J145" s="151" t="s">
        <v>20364</v>
      </c>
      <c r="K145" s="151" t="s">
        <v>5185</v>
      </c>
      <c r="N145" s="151" t="s">
        <v>109</v>
      </c>
      <c r="P145" s="151" t="s">
        <v>14737</v>
      </c>
      <c r="Q145" s="151" t="s">
        <v>20365</v>
      </c>
      <c r="R145" s="151" t="s">
        <v>20365</v>
      </c>
      <c r="S145" s="151" t="s">
        <v>20365</v>
      </c>
      <c r="T145" s="151" t="s">
        <v>16010</v>
      </c>
      <c r="U145" s="151" t="s">
        <v>20365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</row>
    <row r="146" spans="1:32">
      <c r="A146" s="152" t="s">
        <v>8347</v>
      </c>
      <c r="B146" s="151" t="s">
        <v>16001</v>
      </c>
      <c r="C146" s="151" t="s">
        <v>29906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20368</v>
      </c>
      <c r="J146" s="151">
        <v>0</v>
      </c>
      <c r="K146" s="151" t="s">
        <v>20368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20369</v>
      </c>
      <c r="R146" s="151">
        <v>0</v>
      </c>
      <c r="S146" s="151">
        <v>0</v>
      </c>
      <c r="T146" s="151" t="s">
        <v>20370</v>
      </c>
      <c r="U146" s="151">
        <v>1003320096</v>
      </c>
      <c r="V146" s="151" t="s">
        <v>20371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20372</v>
      </c>
      <c r="AE146" s="151" t="s">
        <v>14743</v>
      </c>
      <c r="AF146" s="151" t="s">
        <v>16898</v>
      </c>
    </row>
    <row r="147" spans="1:32">
      <c r="A147" s="152" t="s">
        <v>10883</v>
      </c>
      <c r="B147" s="151" t="s">
        <v>16001</v>
      </c>
      <c r="C147" s="151" t="s">
        <v>29907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20373</v>
      </c>
      <c r="O147" s="151" t="s">
        <v>14791</v>
      </c>
      <c r="P147" s="151" t="s">
        <v>14737</v>
      </c>
      <c r="Q147" s="151" t="s">
        <v>20374</v>
      </c>
      <c r="R147" s="151">
        <v>0</v>
      </c>
      <c r="S147" s="151">
        <v>0</v>
      </c>
      <c r="T147" s="151" t="s">
        <v>14794</v>
      </c>
      <c r="U147" s="151" t="s">
        <v>20375</v>
      </c>
      <c r="V147" s="151" t="s">
        <v>20376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</row>
    <row r="148" spans="1:32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20380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20377</v>
      </c>
      <c r="R148" s="151" t="s">
        <v>4816</v>
      </c>
      <c r="S148" s="151" t="s">
        <v>20378</v>
      </c>
      <c r="T148" s="151" t="s">
        <v>20379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</row>
    <row r="149" spans="1:32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20388</v>
      </c>
      <c r="R149" s="151" t="s">
        <v>20388</v>
      </c>
      <c r="S149" s="151" t="s">
        <v>20389</v>
      </c>
      <c r="T149" s="151" t="s">
        <v>14794</v>
      </c>
      <c r="U149" s="151" t="s">
        <v>20390</v>
      </c>
      <c r="V149" s="151" t="s">
        <v>20391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</row>
    <row r="150" spans="1:32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</row>
    <row r="151" spans="1:32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20400</v>
      </c>
      <c r="T151" s="151" t="s">
        <v>6</v>
      </c>
      <c r="U151" s="151" t="s">
        <v>6</v>
      </c>
      <c r="V151" s="151" t="s">
        <v>6</v>
      </c>
      <c r="AC151" s="151" t="s">
        <v>14743</v>
      </c>
    </row>
    <row r="152" spans="1:32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20409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20407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20408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</row>
    <row r="153" spans="1:32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20413</v>
      </c>
      <c r="T153" s="151" t="s">
        <v>6</v>
      </c>
      <c r="U153" s="151" t="s">
        <v>6</v>
      </c>
      <c r="V153" s="151" t="s">
        <v>6</v>
      </c>
      <c r="AC153" s="151" t="s">
        <v>14743</v>
      </c>
    </row>
    <row r="154" spans="1:32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</row>
    <row r="155" spans="1:32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20416</v>
      </c>
      <c r="N155" s="151" t="s">
        <v>109</v>
      </c>
      <c r="P155" s="151" t="s">
        <v>14737</v>
      </c>
      <c r="Q155" s="151" t="s">
        <v>15819</v>
      </c>
      <c r="T155" s="151" t="s">
        <v>20111</v>
      </c>
      <c r="U155" s="151" t="s">
        <v>20111</v>
      </c>
      <c r="V155" s="151" t="s">
        <v>20111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</row>
    <row r="156" spans="1:32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20425</v>
      </c>
      <c r="N156" s="151" t="s">
        <v>11834</v>
      </c>
      <c r="P156" s="151" t="s">
        <v>14737</v>
      </c>
      <c r="Q156" s="151" t="s">
        <v>20426</v>
      </c>
      <c r="T156" s="151" t="s">
        <v>6</v>
      </c>
      <c r="U156" s="151" t="s">
        <v>6</v>
      </c>
      <c r="V156" s="151" t="s">
        <v>6</v>
      </c>
      <c r="AC156" s="151" t="s">
        <v>14743</v>
      </c>
    </row>
    <row r="157" spans="1:32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20429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20427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20428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</row>
    <row r="158" spans="1:32">
      <c r="A158" s="152" t="s">
        <v>2087</v>
      </c>
      <c r="B158" s="151" t="s">
        <v>16001</v>
      </c>
      <c r="C158" s="151" t="s">
        <v>29913</v>
      </c>
      <c r="D158" s="151" t="s">
        <v>20431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20430</v>
      </c>
      <c r="Q158" s="151" t="s">
        <v>20432</v>
      </c>
      <c r="AC158" s="151" t="s">
        <v>15223</v>
      </c>
    </row>
    <row r="159" spans="1:32">
      <c r="A159" s="152" t="s">
        <v>7776</v>
      </c>
      <c r="B159" s="151" t="s">
        <v>16001</v>
      </c>
      <c r="C159" s="151" t="s">
        <v>29909</v>
      </c>
      <c r="D159" s="151" t="s">
        <v>20438</v>
      </c>
      <c r="E159" s="151" t="s">
        <v>14701</v>
      </c>
      <c r="F159" s="151" t="s">
        <v>14400</v>
      </c>
      <c r="G159" s="151" t="s">
        <v>20444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20439</v>
      </c>
      <c r="R159" s="151" t="s">
        <v>20439</v>
      </c>
      <c r="S159" s="151" t="s">
        <v>20440</v>
      </c>
      <c r="T159" s="151" t="s">
        <v>20441</v>
      </c>
      <c r="U159" s="151">
        <v>6600164188</v>
      </c>
      <c r="V159" s="151" t="s">
        <v>20442</v>
      </c>
      <c r="Z159" s="151" t="s">
        <v>14742</v>
      </c>
      <c r="AC159" s="151" t="s">
        <v>14743</v>
      </c>
      <c r="AD159" s="151" t="s">
        <v>20443</v>
      </c>
      <c r="AE159" s="151" t="s">
        <v>14743</v>
      </c>
      <c r="AF159" s="151" t="s">
        <v>16898</v>
      </c>
    </row>
    <row r="160" spans="1:32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20445</v>
      </c>
      <c r="N160" s="151" t="s">
        <v>14857</v>
      </c>
      <c r="O160" s="151" t="s">
        <v>14801</v>
      </c>
      <c r="P160" s="151" t="s">
        <v>14737</v>
      </c>
      <c r="Q160" s="151" t="s">
        <v>20446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20447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</row>
    <row r="161" spans="1:32">
      <c r="A161" s="152" t="s">
        <v>5531</v>
      </c>
      <c r="B161" s="151" t="s">
        <v>16001</v>
      </c>
      <c r="C161" s="151" t="s">
        <v>29910</v>
      </c>
      <c r="D161" s="151" t="s">
        <v>5532</v>
      </c>
      <c r="E161" s="151" t="s">
        <v>14476</v>
      </c>
      <c r="F161" s="151" t="s">
        <v>14402</v>
      </c>
      <c r="G161" s="151" t="s">
        <v>20452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20450</v>
      </c>
      <c r="R161" s="151" t="s">
        <v>20263</v>
      </c>
      <c r="S161" s="151" t="s">
        <v>20263</v>
      </c>
      <c r="T161" s="151" t="s">
        <v>14794</v>
      </c>
      <c r="U161" s="151">
        <v>3973006050</v>
      </c>
      <c r="V161" s="151" t="s">
        <v>20451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</row>
    <row r="162" spans="1:32">
      <c r="A162" s="152" t="s">
        <v>6698</v>
      </c>
      <c r="B162" s="151" t="s">
        <v>16001</v>
      </c>
      <c r="C162" s="151" t="s">
        <v>6697</v>
      </c>
      <c r="D162" s="151" t="s">
        <v>20453</v>
      </c>
      <c r="E162" s="151" t="s">
        <v>14323</v>
      </c>
      <c r="F162" s="151" t="s">
        <v>15375</v>
      </c>
      <c r="G162" s="151" t="s">
        <v>20459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20454</v>
      </c>
      <c r="R162" s="151" t="s">
        <v>20455</v>
      </c>
      <c r="S162" s="151" t="s">
        <v>20456</v>
      </c>
      <c r="T162" s="151" t="s">
        <v>20457</v>
      </c>
      <c r="U162" s="151">
        <v>5750050427</v>
      </c>
      <c r="V162" s="151" t="s">
        <v>20458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</row>
    <row r="163" spans="1:32">
      <c r="A163" s="152" t="s">
        <v>2467</v>
      </c>
      <c r="B163" s="151" t="s">
        <v>16001</v>
      </c>
      <c r="C163" s="151" t="s">
        <v>29911</v>
      </c>
      <c r="D163" s="151" t="s">
        <v>2468</v>
      </c>
      <c r="E163" s="151" t="s">
        <v>20071</v>
      </c>
      <c r="G163" s="151" t="s">
        <v>14604</v>
      </c>
      <c r="H163" s="151" t="s">
        <v>2469</v>
      </c>
      <c r="J163" s="151" t="s">
        <v>2469</v>
      </c>
      <c r="AC163" s="151" t="s">
        <v>14743</v>
      </c>
    </row>
    <row r="164" spans="1:32">
      <c r="A164" s="152" t="s">
        <v>10222</v>
      </c>
      <c r="B164" s="151" t="s">
        <v>16001</v>
      </c>
      <c r="C164" s="151" t="s">
        <v>29912</v>
      </c>
      <c r="D164" s="151" t="s">
        <v>10223</v>
      </c>
      <c r="E164" s="151" t="s">
        <v>14275</v>
      </c>
      <c r="F164" s="151" t="s">
        <v>14396</v>
      </c>
      <c r="G164" s="151" t="s">
        <v>20476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20473</v>
      </c>
      <c r="R164" s="151">
        <v>0</v>
      </c>
      <c r="S164" s="151">
        <v>0</v>
      </c>
      <c r="T164" s="151" t="s">
        <v>20474</v>
      </c>
      <c r="U164" s="151">
        <v>30601115918</v>
      </c>
      <c r="V164" s="151" t="s">
        <v>20475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</row>
    <row r="165" spans="1:32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20495</v>
      </c>
      <c r="H165" s="151" t="s">
        <v>20491</v>
      </c>
      <c r="I165" s="151">
        <v>0</v>
      </c>
      <c r="J165" s="151">
        <v>0</v>
      </c>
      <c r="K165" s="151">
        <v>0</v>
      </c>
      <c r="M165" s="151" t="s">
        <v>20492</v>
      </c>
      <c r="N165" s="151" t="s">
        <v>14845</v>
      </c>
      <c r="O165" s="151" t="s">
        <v>14801</v>
      </c>
      <c r="P165" s="151" t="s">
        <v>14737</v>
      </c>
      <c r="Q165" s="151" t="s">
        <v>17288</v>
      </c>
      <c r="R165" s="151">
        <v>0</v>
      </c>
      <c r="S165" s="151">
        <v>0</v>
      </c>
      <c r="T165" s="151" t="s">
        <v>14859</v>
      </c>
      <c r="U165" s="151" t="s">
        <v>20493</v>
      </c>
      <c r="V165" s="151" t="s">
        <v>20494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</row>
    <row r="166" spans="1:32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20505</v>
      </c>
      <c r="U166" s="151">
        <v>7720187773</v>
      </c>
      <c r="V166" s="151" t="s">
        <v>20506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</row>
    <row r="167" spans="1:32">
      <c r="A167" s="152" t="s">
        <v>2239</v>
      </c>
      <c r="B167" s="151" t="s">
        <v>16001</v>
      </c>
      <c r="C167" s="151" t="s">
        <v>2238</v>
      </c>
      <c r="D167" s="151" t="s">
        <v>20507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20508</v>
      </c>
      <c r="P167" s="151" t="s">
        <v>14737</v>
      </c>
      <c r="Q167" s="151" t="s">
        <v>20509</v>
      </c>
      <c r="AC167" s="151" t="s">
        <v>14743</v>
      </c>
    </row>
    <row r="168" spans="1:32">
      <c r="A168" s="152" t="s">
        <v>18036</v>
      </c>
      <c r="B168" s="151" t="s">
        <v>16001</v>
      </c>
      <c r="C168" s="151" t="s">
        <v>20510</v>
      </c>
      <c r="D168" s="151" t="s">
        <v>20511</v>
      </c>
      <c r="E168" s="151" t="s">
        <v>14332</v>
      </c>
      <c r="F168" s="151" t="s">
        <v>14687</v>
      </c>
      <c r="G168" s="151" t="s">
        <v>20513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19462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20512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</row>
    <row r="169" spans="1:32">
      <c r="A169" s="152" t="s">
        <v>30709</v>
      </c>
      <c r="B169" s="151" t="s">
        <v>16001</v>
      </c>
      <c r="C169" s="151" t="s">
        <v>8937</v>
      </c>
      <c r="D169" s="151" t="s">
        <v>20514</v>
      </c>
      <c r="E169" s="151" t="s">
        <v>14931</v>
      </c>
      <c r="F169" s="151" t="s">
        <v>14932</v>
      </c>
      <c r="G169" s="151" t="s">
        <v>20521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20515</v>
      </c>
      <c r="R169" s="151" t="s">
        <v>20516</v>
      </c>
      <c r="S169" s="151" t="s">
        <v>20517</v>
      </c>
      <c r="T169" s="151" t="s">
        <v>14897</v>
      </c>
      <c r="U169" s="151" t="s">
        <v>20518</v>
      </c>
      <c r="V169" s="151" t="s">
        <v>20519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20520</v>
      </c>
      <c r="AE169" s="151" t="s">
        <v>14743</v>
      </c>
      <c r="AF169" s="151" t="s">
        <v>16898</v>
      </c>
    </row>
    <row r="170" spans="1:32">
      <c r="A170" s="152" t="s">
        <v>1859</v>
      </c>
      <c r="B170" s="151" t="s">
        <v>16001</v>
      </c>
      <c r="C170" s="151" t="s">
        <v>1858</v>
      </c>
      <c r="D170" s="151" t="s">
        <v>20536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20537</v>
      </c>
      <c r="AC170" s="151" t="s">
        <v>14743</v>
      </c>
    </row>
    <row r="171" spans="1:32">
      <c r="A171" s="152" t="s">
        <v>563</v>
      </c>
      <c r="B171" s="151" t="s">
        <v>16001</v>
      </c>
      <c r="C171" s="151" t="s">
        <v>562</v>
      </c>
      <c r="D171" s="151" t="s">
        <v>20538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20539</v>
      </c>
      <c r="P171" s="151" t="s">
        <v>14737</v>
      </c>
      <c r="Q171" s="151" t="s">
        <v>20540</v>
      </c>
      <c r="T171" s="151" t="s">
        <v>6</v>
      </c>
      <c r="U171" s="151" t="s">
        <v>6</v>
      </c>
      <c r="V171" s="151" t="s">
        <v>6</v>
      </c>
      <c r="AC171" s="151" t="s">
        <v>14743</v>
      </c>
    </row>
    <row r="172" spans="1:32">
      <c r="A172" s="152" t="s">
        <v>1854</v>
      </c>
      <c r="B172" s="151" t="s">
        <v>16001</v>
      </c>
      <c r="C172" s="151" t="s">
        <v>1853</v>
      </c>
      <c r="D172" s="151" t="s">
        <v>20541</v>
      </c>
      <c r="E172" s="151" t="s">
        <v>6</v>
      </c>
      <c r="G172" s="151" t="s">
        <v>14604</v>
      </c>
      <c r="H172" s="151">
        <v>85720123678</v>
      </c>
      <c r="Q172" s="151" t="s">
        <v>20542</v>
      </c>
      <c r="AC172" s="151" t="s">
        <v>14743</v>
      </c>
    </row>
    <row r="173" spans="1:32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20543</v>
      </c>
      <c r="N173" s="151" t="s">
        <v>109</v>
      </c>
      <c r="P173" s="151" t="s">
        <v>14737</v>
      </c>
      <c r="Q173" s="151" t="s">
        <v>20544</v>
      </c>
      <c r="T173" s="151" t="s">
        <v>20545</v>
      </c>
      <c r="U173" s="151" t="s">
        <v>20545</v>
      </c>
      <c r="V173" s="151" t="s">
        <v>20545</v>
      </c>
      <c r="Z173" s="151" t="s">
        <v>14742</v>
      </c>
      <c r="AC173" s="151" t="s">
        <v>14743</v>
      </c>
    </row>
    <row r="174" spans="1:32">
      <c r="A174" s="152" t="s">
        <v>2868</v>
      </c>
      <c r="B174" s="151" t="s">
        <v>16001</v>
      </c>
      <c r="C174" s="151" t="s">
        <v>29916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</row>
    <row r="175" spans="1:32">
      <c r="A175" s="152" t="s">
        <v>18038</v>
      </c>
      <c r="B175" s="151" t="s">
        <v>16001</v>
      </c>
      <c r="C175" s="151" t="s">
        <v>20548</v>
      </c>
      <c r="D175" s="151" t="s">
        <v>20551</v>
      </c>
      <c r="E175" s="151" t="s">
        <v>14476</v>
      </c>
      <c r="F175" s="151" t="s">
        <v>16913</v>
      </c>
      <c r="H175" s="151" t="s">
        <v>20549</v>
      </c>
      <c r="I175" s="151" t="s">
        <v>20550</v>
      </c>
      <c r="K175" s="151" t="s">
        <v>20550</v>
      </c>
      <c r="M175" s="151" t="s">
        <v>20552</v>
      </c>
      <c r="N175" s="151" t="s">
        <v>14845</v>
      </c>
      <c r="O175" s="151" t="s">
        <v>14801</v>
      </c>
      <c r="P175" s="151" t="s">
        <v>14737</v>
      </c>
      <c r="Q175" s="151" t="s">
        <v>20553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</row>
    <row r="176" spans="1:32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20555</v>
      </c>
      <c r="R176" s="151" t="s">
        <v>20555</v>
      </c>
      <c r="S176" s="151" t="s">
        <v>20555</v>
      </c>
      <c r="T176" s="151" t="s">
        <v>14782</v>
      </c>
      <c r="U176" s="151" t="s">
        <v>20556</v>
      </c>
      <c r="V176" s="151" t="s">
        <v>20557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</row>
    <row r="177" spans="1:32">
      <c r="A177" s="152" t="s">
        <v>18039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20558</v>
      </c>
      <c r="Q177" s="151" t="s">
        <v>20559</v>
      </c>
      <c r="T177" s="151" t="s">
        <v>6</v>
      </c>
      <c r="U177" s="151" t="s">
        <v>6</v>
      </c>
      <c r="V177" s="151" t="s">
        <v>6</v>
      </c>
      <c r="AC177" s="151" t="s">
        <v>14743</v>
      </c>
    </row>
    <row r="178" spans="1:32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20560</v>
      </c>
      <c r="T178" s="151" t="s">
        <v>6</v>
      </c>
      <c r="U178" s="151" t="s">
        <v>6</v>
      </c>
      <c r="V178" s="151" t="s">
        <v>6</v>
      </c>
      <c r="AC178" s="151" t="s">
        <v>14743</v>
      </c>
    </row>
    <row r="179" spans="1:32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20567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20564</v>
      </c>
      <c r="R179" s="151">
        <v>0</v>
      </c>
      <c r="S179" s="151">
        <v>0</v>
      </c>
      <c r="T179" s="151" t="s">
        <v>20565</v>
      </c>
      <c r="U179" s="151">
        <v>103800001671</v>
      </c>
      <c r="V179" s="151" t="s">
        <v>20566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</row>
    <row r="180" spans="1:32">
      <c r="A180" s="152" t="s">
        <v>6493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20575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20568</v>
      </c>
      <c r="R180" s="151" t="s">
        <v>20569</v>
      </c>
      <c r="S180" s="151" t="s">
        <v>20570</v>
      </c>
      <c r="T180" s="151" t="s">
        <v>14794</v>
      </c>
      <c r="U180" s="151" t="s">
        <v>20571</v>
      </c>
      <c r="V180" s="151" t="s">
        <v>20572</v>
      </c>
      <c r="Z180" s="151" t="s">
        <v>14742</v>
      </c>
      <c r="AC180" s="151" t="s">
        <v>14743</v>
      </c>
      <c r="AD180" s="151" t="s">
        <v>20573</v>
      </c>
      <c r="AE180" s="151" t="s">
        <v>14743</v>
      </c>
      <c r="AF180" s="151" t="s">
        <v>20574</v>
      </c>
    </row>
    <row r="181" spans="1:32">
      <c r="A181" s="152" t="s">
        <v>30590</v>
      </c>
      <c r="B181" s="151" t="s">
        <v>16001</v>
      </c>
      <c r="C181" s="151" t="s">
        <v>29917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20576</v>
      </c>
      <c r="J181" s="151" t="s">
        <v>20577</v>
      </c>
      <c r="N181" s="151" t="s">
        <v>20373</v>
      </c>
      <c r="O181" s="151" t="s">
        <v>14791</v>
      </c>
      <c r="P181" s="151" t="s">
        <v>14737</v>
      </c>
      <c r="Q181" s="151" t="s">
        <v>20578</v>
      </c>
      <c r="R181" s="151" t="s">
        <v>20579</v>
      </c>
      <c r="S181" s="151" t="s">
        <v>20580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</row>
    <row r="182" spans="1:32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16883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20586</v>
      </c>
      <c r="R182" s="151">
        <v>0</v>
      </c>
      <c r="S182" s="151" t="s">
        <v>20587</v>
      </c>
      <c r="T182" s="151" t="s">
        <v>20588</v>
      </c>
      <c r="U182" s="151" t="s">
        <v>20589</v>
      </c>
      <c r="V182" s="151" t="s">
        <v>20590</v>
      </c>
      <c r="Z182" s="151" t="s">
        <v>14742</v>
      </c>
      <c r="AC182" s="151" t="s">
        <v>14743</v>
      </c>
      <c r="AD182" s="151" t="s">
        <v>20591</v>
      </c>
      <c r="AE182" s="151" t="s">
        <v>14743</v>
      </c>
      <c r="AF182" s="151" t="s">
        <v>16898</v>
      </c>
    </row>
    <row r="183" spans="1:32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20592</v>
      </c>
      <c r="P183" s="151" t="s">
        <v>14737</v>
      </c>
      <c r="Q183" s="151" t="s">
        <v>20593</v>
      </c>
      <c r="AC183" s="151" t="s">
        <v>14743</v>
      </c>
    </row>
    <row r="184" spans="1:32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20594</v>
      </c>
      <c r="R184" s="151">
        <v>0</v>
      </c>
      <c r="S184" s="151">
        <v>0</v>
      </c>
      <c r="T184" s="151" t="s">
        <v>20595</v>
      </c>
      <c r="U184" s="151" t="s">
        <v>20596</v>
      </c>
      <c r="V184" s="151" t="s">
        <v>20597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</row>
    <row r="185" spans="1:32">
      <c r="A185" s="152" t="s">
        <v>18052</v>
      </c>
      <c r="B185" s="151" t="s">
        <v>16001</v>
      </c>
      <c r="C185" s="151" t="s">
        <v>20905</v>
      </c>
      <c r="D185" s="151" t="s">
        <v>20906</v>
      </c>
      <c r="E185" s="151" t="s">
        <v>20908</v>
      </c>
      <c r="F185" s="151" t="s">
        <v>16004</v>
      </c>
      <c r="G185" s="151" t="s">
        <v>20910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20907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20909</v>
      </c>
      <c r="AE185" s="151" t="s">
        <v>14752</v>
      </c>
      <c r="AF185" s="151" t="s">
        <v>14745</v>
      </c>
    </row>
    <row r="186" spans="1:32">
      <c r="A186" s="152" t="s">
        <v>7818</v>
      </c>
      <c r="B186" s="151" t="s">
        <v>16001</v>
      </c>
      <c r="C186" s="151" t="s">
        <v>29921</v>
      </c>
      <c r="D186" s="151" t="s">
        <v>7819</v>
      </c>
      <c r="E186" s="151" t="s">
        <v>14639</v>
      </c>
      <c r="F186" s="151" t="s">
        <v>14639</v>
      </c>
      <c r="G186" s="151" t="s">
        <v>20914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20911</v>
      </c>
      <c r="R186" s="151" t="s">
        <v>20911</v>
      </c>
      <c r="S186" s="151" t="s">
        <v>20912</v>
      </c>
      <c r="T186" s="151" t="s">
        <v>14739</v>
      </c>
      <c r="U186" s="151">
        <v>1220006662772</v>
      </c>
      <c r="V186" s="151" t="s">
        <v>20912</v>
      </c>
      <c r="Z186" s="151" t="s">
        <v>14742</v>
      </c>
      <c r="AC186" s="151" t="s">
        <v>14743</v>
      </c>
      <c r="AD186" s="151" t="s">
        <v>20913</v>
      </c>
      <c r="AE186" s="151" t="s">
        <v>14743</v>
      </c>
      <c r="AF186" s="151" t="s">
        <v>16898</v>
      </c>
    </row>
    <row r="187" spans="1:32">
      <c r="A187" s="152" t="s">
        <v>5187</v>
      </c>
      <c r="B187" s="151" t="s">
        <v>16001</v>
      </c>
      <c r="C187" s="151" t="s">
        <v>5186</v>
      </c>
      <c r="D187" s="151" t="s">
        <v>20915</v>
      </c>
      <c r="E187" s="151" t="s">
        <v>14332</v>
      </c>
      <c r="F187" s="151" t="s">
        <v>14687</v>
      </c>
      <c r="G187" s="151" t="s">
        <v>20919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20916</v>
      </c>
      <c r="P187" s="151" t="s">
        <v>14737</v>
      </c>
      <c r="Q187" s="151" t="s">
        <v>20917</v>
      </c>
      <c r="R187" s="151" t="s">
        <v>20918</v>
      </c>
      <c r="S187" s="151" t="s">
        <v>20918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</row>
    <row r="188" spans="1:32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20958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</row>
    <row r="189" spans="1:32">
      <c r="A189" s="152" t="s">
        <v>29918</v>
      </c>
      <c r="B189" s="151" t="s">
        <v>16001</v>
      </c>
      <c r="C189" s="151" t="s">
        <v>20980</v>
      </c>
      <c r="D189" s="151" t="s">
        <v>20982</v>
      </c>
      <c r="E189" s="151" t="s">
        <v>14701</v>
      </c>
      <c r="F189" s="151" t="s">
        <v>14466</v>
      </c>
      <c r="G189" s="151" t="s">
        <v>20985</v>
      </c>
      <c r="H189" s="151" t="s">
        <v>20981</v>
      </c>
      <c r="N189" s="151" t="s">
        <v>15516</v>
      </c>
      <c r="O189" s="151" t="s">
        <v>14830</v>
      </c>
      <c r="P189" s="151" t="s">
        <v>14737</v>
      </c>
      <c r="Q189" s="151" t="s">
        <v>20975</v>
      </c>
      <c r="R189" s="151" t="s">
        <v>1453</v>
      </c>
      <c r="S189" s="151" t="s">
        <v>1453</v>
      </c>
      <c r="T189" s="151" t="s">
        <v>14739</v>
      </c>
      <c r="U189" s="151" t="s">
        <v>20983</v>
      </c>
      <c r="V189" s="151" t="s">
        <v>20984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</row>
    <row r="190" spans="1:32">
      <c r="A190" s="152" t="s">
        <v>18058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</row>
    <row r="191" spans="1:32">
      <c r="A191" s="152" t="s">
        <v>18059</v>
      </c>
      <c r="B191" s="151" t="s">
        <v>16001</v>
      </c>
      <c r="C191" s="151" t="s">
        <v>29920</v>
      </c>
      <c r="D191" s="151" t="s">
        <v>1453</v>
      </c>
      <c r="E191" s="151" t="s">
        <v>16694</v>
      </c>
      <c r="F191" s="151" t="s">
        <v>16695</v>
      </c>
      <c r="G191" s="151" t="s">
        <v>20999</v>
      </c>
      <c r="H191" s="151" t="s">
        <v>20998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</row>
    <row r="192" spans="1:32">
      <c r="A192" s="152" t="s">
        <v>18069</v>
      </c>
      <c r="B192" s="151" t="s">
        <v>16001</v>
      </c>
      <c r="C192" s="151" t="s">
        <v>21107</v>
      </c>
      <c r="D192" s="151" t="s">
        <v>21109</v>
      </c>
      <c r="E192" s="151" t="s">
        <v>14701</v>
      </c>
      <c r="F192" s="151" t="s">
        <v>14466</v>
      </c>
      <c r="G192" s="151" t="s">
        <v>21116</v>
      </c>
      <c r="H192" s="151">
        <v>2150208880</v>
      </c>
      <c r="I192" s="151" t="s">
        <v>21108</v>
      </c>
      <c r="J192" s="151" t="s">
        <v>1453</v>
      </c>
      <c r="K192" s="151" t="s">
        <v>21108</v>
      </c>
      <c r="N192" s="151" t="s">
        <v>14809</v>
      </c>
      <c r="O192" s="151" t="s">
        <v>14801</v>
      </c>
      <c r="P192" s="151" t="s">
        <v>14737</v>
      </c>
      <c r="Q192" s="151" t="s">
        <v>21110</v>
      </c>
      <c r="R192" s="151" t="s">
        <v>21111</v>
      </c>
      <c r="S192" s="151" t="s">
        <v>21112</v>
      </c>
      <c r="T192" s="151" t="s">
        <v>14882</v>
      </c>
      <c r="U192" s="151" t="s">
        <v>21113</v>
      </c>
      <c r="V192" s="151" t="s">
        <v>21114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21115</v>
      </c>
      <c r="AE192" s="151" t="s">
        <v>14744</v>
      </c>
      <c r="AF192" s="151" t="s">
        <v>14745</v>
      </c>
    </row>
    <row r="193" spans="1:32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21119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21117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21118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</row>
    <row r="194" spans="1:32">
      <c r="A194" s="152" t="s">
        <v>2145</v>
      </c>
      <c r="B194" s="151" t="s">
        <v>16001</v>
      </c>
      <c r="C194" s="151" t="s">
        <v>29919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21120</v>
      </c>
      <c r="M194" s="151" t="s">
        <v>21121</v>
      </c>
      <c r="Q194" s="151" t="s">
        <v>21122</v>
      </c>
      <c r="AC194" s="151" t="s">
        <v>14743</v>
      </c>
    </row>
    <row r="195" spans="1:32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21124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16849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21123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</row>
    <row r="196" spans="1:32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</row>
    <row r="197" spans="1:32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21133</v>
      </c>
      <c r="T197" s="151" t="s">
        <v>14782</v>
      </c>
      <c r="U197" s="151" t="s">
        <v>21134</v>
      </c>
      <c r="V197" s="151" t="s">
        <v>21135</v>
      </c>
      <c r="AC197" s="151" t="s">
        <v>14743</v>
      </c>
    </row>
    <row r="198" spans="1:32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21147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</row>
    <row r="199" spans="1:32">
      <c r="A199" s="152" t="s">
        <v>11346</v>
      </c>
      <c r="B199" s="151" t="s">
        <v>16001</v>
      </c>
      <c r="C199" s="151" t="s">
        <v>29924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21148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21149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</row>
    <row r="200" spans="1:32">
      <c r="A200" s="152" t="s">
        <v>18071</v>
      </c>
      <c r="B200" s="151" t="s">
        <v>16001</v>
      </c>
      <c r="C200" s="151" t="s">
        <v>29925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21163</v>
      </c>
      <c r="T200" s="151" t="s">
        <v>21164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21165</v>
      </c>
      <c r="AE200" s="151" t="s">
        <v>14743</v>
      </c>
      <c r="AF200" s="151" t="s">
        <v>16898</v>
      </c>
    </row>
    <row r="201" spans="1:32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21172</v>
      </c>
      <c r="G201" s="151" t="s">
        <v>21173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21170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21171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</row>
    <row r="202" spans="1:32">
      <c r="A202" s="152" t="s">
        <v>1726</v>
      </c>
      <c r="B202" s="151" t="s">
        <v>16001</v>
      </c>
      <c r="C202" s="151" t="s">
        <v>29926</v>
      </c>
      <c r="D202" s="151" t="s">
        <v>1727</v>
      </c>
      <c r="E202" s="151" t="s">
        <v>6</v>
      </c>
      <c r="G202" s="151" t="s">
        <v>14604</v>
      </c>
      <c r="AC202" s="151" t="s">
        <v>14743</v>
      </c>
    </row>
    <row r="203" spans="1:32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</row>
    <row r="204" spans="1:32">
      <c r="A204" s="152" t="s">
        <v>6365</v>
      </c>
      <c r="B204" s="151" t="s">
        <v>16001</v>
      </c>
      <c r="C204" s="151" t="s">
        <v>29923</v>
      </c>
      <c r="D204" s="151" t="s">
        <v>21174</v>
      </c>
      <c r="E204" s="151" t="s">
        <v>14323</v>
      </c>
      <c r="F204" s="151" t="s">
        <v>15375</v>
      </c>
      <c r="G204" s="151" t="s">
        <v>21181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21175</v>
      </c>
      <c r="R204" s="151" t="s">
        <v>21175</v>
      </c>
      <c r="S204" s="151" t="s">
        <v>21176</v>
      </c>
      <c r="T204" s="151" t="s">
        <v>21177</v>
      </c>
      <c r="U204" s="151">
        <v>7660241919</v>
      </c>
      <c r="V204" s="151" t="s">
        <v>21178</v>
      </c>
      <c r="Z204" s="151" t="s">
        <v>14742</v>
      </c>
      <c r="AC204" s="151" t="s">
        <v>14743</v>
      </c>
      <c r="AD204" s="151" t="s">
        <v>21179</v>
      </c>
      <c r="AE204" s="151" t="s">
        <v>14743</v>
      </c>
      <c r="AF204" s="151" t="s">
        <v>21180</v>
      </c>
    </row>
    <row r="205" spans="1:32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18875</v>
      </c>
      <c r="F205" s="151" t="s">
        <v>14466</v>
      </c>
      <c r="G205" s="151" t="s">
        <v>14604</v>
      </c>
      <c r="H205" s="151" t="s">
        <v>2615</v>
      </c>
      <c r="M205" s="151" t="s">
        <v>21182</v>
      </c>
      <c r="N205" s="151" t="s">
        <v>15413</v>
      </c>
      <c r="P205" s="151" t="s">
        <v>14737</v>
      </c>
      <c r="Q205" s="151" t="s">
        <v>1453</v>
      </c>
      <c r="T205" s="151" t="s">
        <v>21183</v>
      </c>
      <c r="U205" s="151" t="s">
        <v>21184</v>
      </c>
      <c r="V205" s="151" t="s">
        <v>21185</v>
      </c>
      <c r="AC205" s="151" t="s">
        <v>15223</v>
      </c>
    </row>
    <row r="206" spans="1:32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21187</v>
      </c>
      <c r="N206" s="151" t="s">
        <v>14857</v>
      </c>
      <c r="O206" s="151" t="s">
        <v>14801</v>
      </c>
      <c r="P206" s="151" t="s">
        <v>14737</v>
      </c>
      <c r="Q206" s="151" t="s">
        <v>21188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21189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</row>
    <row r="207" spans="1:32">
      <c r="A207" s="152" t="s">
        <v>18073</v>
      </c>
      <c r="B207" s="151" t="s">
        <v>16001</v>
      </c>
      <c r="C207" s="151" t="s">
        <v>29927</v>
      </c>
      <c r="D207" s="151" t="s">
        <v>21191</v>
      </c>
      <c r="E207" s="151" t="s">
        <v>14639</v>
      </c>
      <c r="F207" s="151" t="s">
        <v>14400</v>
      </c>
      <c r="G207" s="151" t="s">
        <v>21195</v>
      </c>
      <c r="H207" s="151" t="s">
        <v>21190</v>
      </c>
      <c r="N207" s="151" t="s">
        <v>15431</v>
      </c>
      <c r="O207" s="151" t="s">
        <v>14801</v>
      </c>
      <c r="P207" s="151" t="s">
        <v>14737</v>
      </c>
      <c r="Q207" s="151" t="s">
        <v>21192</v>
      </c>
      <c r="R207" s="151" t="s">
        <v>1453</v>
      </c>
      <c r="S207" s="151" t="s">
        <v>1453</v>
      </c>
      <c r="T207" s="151" t="s">
        <v>16010</v>
      </c>
      <c r="U207" s="151" t="s">
        <v>21193</v>
      </c>
      <c r="V207" s="151" t="s">
        <v>21194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</row>
    <row r="208" spans="1:32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21197</v>
      </c>
      <c r="N208" s="151" t="s">
        <v>15923</v>
      </c>
      <c r="P208" s="151" t="s">
        <v>14737</v>
      </c>
      <c r="Q208" s="151" t="s">
        <v>21198</v>
      </c>
      <c r="T208" s="151" t="s">
        <v>6</v>
      </c>
      <c r="U208" s="151" t="s">
        <v>6</v>
      </c>
      <c r="V208" s="151" t="s">
        <v>6</v>
      </c>
      <c r="AC208" s="151" t="s">
        <v>14743</v>
      </c>
    </row>
    <row r="209" spans="1:32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18848</v>
      </c>
      <c r="F209" s="151" t="s">
        <v>8749</v>
      </c>
      <c r="G209" s="151" t="s">
        <v>21205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19736</v>
      </c>
      <c r="R209" s="151" t="s">
        <v>19736</v>
      </c>
      <c r="S209" s="151" t="s">
        <v>19736</v>
      </c>
      <c r="T209" s="151" t="s">
        <v>19218</v>
      </c>
      <c r="U209" s="151">
        <v>4811000276</v>
      </c>
      <c r="V209" s="151" t="s">
        <v>21204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</row>
    <row r="210" spans="1:32">
      <c r="A210" s="152" t="s">
        <v>2547</v>
      </c>
      <c r="B210" s="151" t="s">
        <v>16001</v>
      </c>
      <c r="C210" s="151" t="s">
        <v>29928</v>
      </c>
      <c r="D210" s="151" t="s">
        <v>2548</v>
      </c>
      <c r="E210" s="151" t="s">
        <v>20071</v>
      </c>
      <c r="G210" s="151" t="s">
        <v>14604</v>
      </c>
      <c r="H210" s="151" t="s">
        <v>2549</v>
      </c>
      <c r="J210" s="151" t="s">
        <v>2550</v>
      </c>
      <c r="M210" s="151" t="s">
        <v>21253</v>
      </c>
      <c r="N210" s="151" t="s">
        <v>109</v>
      </c>
      <c r="P210" s="151" t="s">
        <v>14737</v>
      </c>
      <c r="Q210" s="151" t="s">
        <v>21254</v>
      </c>
      <c r="AC210" s="151" t="s">
        <v>14743</v>
      </c>
    </row>
    <row r="211" spans="1:32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</row>
    <row r="212" spans="1:32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</row>
    <row r="213" spans="1:32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</row>
    <row r="214" spans="1:32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21292</v>
      </c>
      <c r="T214" s="151" t="s">
        <v>6</v>
      </c>
      <c r="U214" s="151" t="s">
        <v>6</v>
      </c>
      <c r="V214" s="151" t="s">
        <v>6</v>
      </c>
      <c r="AC214" s="151" t="s">
        <v>14743</v>
      </c>
    </row>
    <row r="215" spans="1:32">
      <c r="A215" s="152" t="s">
        <v>7332</v>
      </c>
      <c r="B215" s="151" t="s">
        <v>16001</v>
      </c>
      <c r="C215" s="151" t="s">
        <v>29933</v>
      </c>
      <c r="D215" s="151" t="s">
        <v>29932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21307</v>
      </c>
      <c r="R215" s="151" t="s">
        <v>21308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21309</v>
      </c>
      <c r="AE215" s="151" t="s">
        <v>14743</v>
      </c>
      <c r="AF215" s="151" t="s">
        <v>16898</v>
      </c>
    </row>
    <row r="216" spans="1:32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21311</v>
      </c>
      <c r="T216" s="151" t="s">
        <v>21312</v>
      </c>
      <c r="U216" s="151">
        <v>7970391899</v>
      </c>
      <c r="V216" s="151" t="s">
        <v>21313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</row>
    <row r="217" spans="1:32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21328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21326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21327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</row>
    <row r="218" spans="1:32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21345</v>
      </c>
      <c r="N218" s="151" t="s">
        <v>109</v>
      </c>
      <c r="P218" s="151" t="s">
        <v>14737</v>
      </c>
      <c r="Q218" s="151" t="s">
        <v>21346</v>
      </c>
      <c r="T218" s="151" t="s">
        <v>21347</v>
      </c>
      <c r="U218" s="151" t="s">
        <v>21348</v>
      </c>
      <c r="V218" s="151" t="s">
        <v>21349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21350</v>
      </c>
      <c r="AC218" s="151" t="s">
        <v>14743</v>
      </c>
    </row>
    <row r="219" spans="1:32">
      <c r="A219" s="152" t="s">
        <v>17405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</row>
    <row r="220" spans="1:32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21359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21357</v>
      </c>
      <c r="R220" s="151">
        <v>0</v>
      </c>
      <c r="S220" s="151">
        <v>0</v>
      </c>
      <c r="T220" s="151" t="s">
        <v>19893</v>
      </c>
      <c r="U220" s="151">
        <v>7153556398</v>
      </c>
      <c r="V220" s="151" t="s">
        <v>21358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</row>
    <row r="221" spans="1:32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</row>
    <row r="222" spans="1:32">
      <c r="A222" s="152" t="s">
        <v>18080</v>
      </c>
      <c r="B222" s="151" t="s">
        <v>16001</v>
      </c>
      <c r="C222" s="151" t="s">
        <v>21360</v>
      </c>
      <c r="D222" s="151" t="s">
        <v>21363</v>
      </c>
      <c r="E222" s="151" t="s">
        <v>14686</v>
      </c>
      <c r="F222" s="151" t="s">
        <v>14460</v>
      </c>
      <c r="H222" s="151" t="s">
        <v>21361</v>
      </c>
      <c r="I222" s="151" t="s">
        <v>21362</v>
      </c>
      <c r="J222" s="151" t="s">
        <v>1453</v>
      </c>
      <c r="K222" s="151" t="s">
        <v>21362</v>
      </c>
      <c r="N222" s="151" t="s">
        <v>14790</v>
      </c>
      <c r="O222" s="151" t="s">
        <v>14791</v>
      </c>
      <c r="P222" s="151" t="s">
        <v>16483</v>
      </c>
      <c r="Q222" s="151" t="s">
        <v>21364</v>
      </c>
      <c r="R222" s="151" t="s">
        <v>21365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</row>
    <row r="223" spans="1:32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21366</v>
      </c>
      <c r="AC223" s="151" t="s">
        <v>15223</v>
      </c>
    </row>
    <row r="224" spans="1:32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21379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21373</v>
      </c>
      <c r="R224" s="151" t="s">
        <v>21374</v>
      </c>
      <c r="S224" s="151" t="s">
        <v>21375</v>
      </c>
      <c r="T224" s="151" t="s">
        <v>14739</v>
      </c>
      <c r="U224" s="151">
        <v>1180007006540</v>
      </c>
      <c r="V224" s="151" t="s">
        <v>21376</v>
      </c>
      <c r="Z224" s="151" t="s">
        <v>14742</v>
      </c>
      <c r="AC224" s="151" t="s">
        <v>14743</v>
      </c>
      <c r="AD224" s="151" t="s">
        <v>21377</v>
      </c>
      <c r="AE224" s="151" t="s">
        <v>14743</v>
      </c>
      <c r="AF224" s="151" t="s">
        <v>21378</v>
      </c>
    </row>
    <row r="225" spans="1:32">
      <c r="A225" s="152" t="s">
        <v>18082</v>
      </c>
      <c r="B225" s="151" t="s">
        <v>16001</v>
      </c>
      <c r="C225" s="151" t="s">
        <v>21380</v>
      </c>
      <c r="D225" s="151" t="s">
        <v>21383</v>
      </c>
      <c r="E225" s="151" t="s">
        <v>15389</v>
      </c>
      <c r="F225" s="151" t="s">
        <v>77</v>
      </c>
      <c r="G225" s="151" t="s">
        <v>21388</v>
      </c>
      <c r="H225" s="151" t="s">
        <v>21381</v>
      </c>
      <c r="I225" s="151" t="s">
        <v>21382</v>
      </c>
      <c r="J225" s="151" t="s">
        <v>1453</v>
      </c>
      <c r="K225" s="151" t="s">
        <v>21382</v>
      </c>
      <c r="N225" s="151" t="s">
        <v>14800</v>
      </c>
      <c r="O225" s="151" t="s">
        <v>14801</v>
      </c>
      <c r="P225" s="151" t="s">
        <v>14737</v>
      </c>
      <c r="Q225" s="151" t="s">
        <v>21384</v>
      </c>
      <c r="R225" s="151" t="s">
        <v>1453</v>
      </c>
      <c r="S225" s="151" t="s">
        <v>21385</v>
      </c>
      <c r="T225" s="151" t="s">
        <v>14739</v>
      </c>
      <c r="U225" s="151">
        <v>1230001325416</v>
      </c>
      <c r="V225" s="151" t="s">
        <v>21386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21387</v>
      </c>
      <c r="AE225" s="151" t="s">
        <v>14752</v>
      </c>
      <c r="AF225" s="151" t="s">
        <v>14745</v>
      </c>
    </row>
    <row r="226" spans="1:32">
      <c r="A226" s="152" t="s">
        <v>18084</v>
      </c>
      <c r="B226" s="151" t="s">
        <v>16001</v>
      </c>
      <c r="C226" s="151" t="s">
        <v>21408</v>
      </c>
      <c r="D226" s="151" t="s">
        <v>21410</v>
      </c>
      <c r="E226" s="151" t="s">
        <v>14476</v>
      </c>
      <c r="F226" s="151" t="s">
        <v>16913</v>
      </c>
      <c r="G226" s="151" t="s">
        <v>21413</v>
      </c>
      <c r="H226" s="151" t="s">
        <v>21409</v>
      </c>
      <c r="N226" s="151" t="s">
        <v>14829</v>
      </c>
      <c r="O226" s="151" t="s">
        <v>14830</v>
      </c>
      <c r="P226" s="151" t="s">
        <v>14737</v>
      </c>
      <c r="Q226" s="151" t="s">
        <v>21411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21412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</row>
    <row r="227" spans="1:32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</row>
    <row r="228" spans="1:32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21414</v>
      </c>
      <c r="T228" s="151" t="s">
        <v>6</v>
      </c>
      <c r="U228" s="151" t="s">
        <v>6</v>
      </c>
      <c r="V228" s="151" t="s">
        <v>6</v>
      </c>
      <c r="AC228" s="151" t="s">
        <v>14743</v>
      </c>
    </row>
    <row r="229" spans="1:32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21418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</row>
    <row r="230" spans="1:32">
      <c r="A230" s="152" t="s">
        <v>18087</v>
      </c>
      <c r="B230" s="151" t="s">
        <v>16001</v>
      </c>
      <c r="C230" s="151" t="s">
        <v>21425</v>
      </c>
      <c r="D230" s="151" t="s">
        <v>21427</v>
      </c>
      <c r="E230" s="151" t="s">
        <v>14701</v>
      </c>
      <c r="F230" s="151" t="s">
        <v>14466</v>
      </c>
      <c r="H230" s="151" t="s">
        <v>21426</v>
      </c>
      <c r="N230" s="151" t="s">
        <v>15818</v>
      </c>
      <c r="O230" s="151" t="s">
        <v>15328</v>
      </c>
      <c r="P230" s="151" t="s">
        <v>14737</v>
      </c>
      <c r="Q230" s="151" t="s">
        <v>21428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21428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</row>
    <row r="231" spans="1:32">
      <c r="A231" s="152" t="s">
        <v>1496</v>
      </c>
      <c r="B231" s="151" t="s">
        <v>16001</v>
      </c>
      <c r="C231" s="151" t="s">
        <v>29934</v>
      </c>
      <c r="D231" s="151" t="s">
        <v>21457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21458</v>
      </c>
      <c r="Q231" s="151" t="s">
        <v>21459</v>
      </c>
      <c r="T231" s="151" t="s">
        <v>6</v>
      </c>
      <c r="U231" s="151" t="s">
        <v>6</v>
      </c>
      <c r="V231" s="151" t="s">
        <v>6</v>
      </c>
      <c r="AC231" s="151" t="s">
        <v>14743</v>
      </c>
    </row>
    <row r="232" spans="1:32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21503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21500</v>
      </c>
      <c r="R232" s="151">
        <v>0</v>
      </c>
      <c r="S232" s="151">
        <v>0</v>
      </c>
      <c r="T232" s="151" t="s">
        <v>21501</v>
      </c>
      <c r="U232" s="151">
        <v>2739000053</v>
      </c>
      <c r="V232" s="151" t="s">
        <v>21502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</row>
    <row r="233" spans="1:32">
      <c r="A233" s="152" t="s">
        <v>18089</v>
      </c>
      <c r="B233" s="151" t="s">
        <v>16001</v>
      </c>
      <c r="C233" s="151" t="s">
        <v>16260</v>
      </c>
      <c r="D233" s="151" t="s">
        <v>21504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</row>
    <row r="234" spans="1:32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21506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</row>
    <row r="235" spans="1:32">
      <c r="A235" s="152" t="s">
        <v>29935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21510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21509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17088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</row>
    <row r="236" spans="1:32">
      <c r="A236" s="152" t="s">
        <v>9709</v>
      </c>
      <c r="B236" s="151" t="s">
        <v>16001</v>
      </c>
      <c r="C236" s="151" t="s">
        <v>29936</v>
      </c>
      <c r="D236" s="151" t="s">
        <v>21515</v>
      </c>
      <c r="E236" s="151" t="s">
        <v>14323</v>
      </c>
      <c r="F236" s="151" t="s">
        <v>14409</v>
      </c>
      <c r="G236" s="151" t="s">
        <v>21519</v>
      </c>
      <c r="H236" s="151" t="s">
        <v>21513</v>
      </c>
      <c r="I236" s="151" t="s">
        <v>9712</v>
      </c>
      <c r="J236" s="151" t="s">
        <v>21514</v>
      </c>
      <c r="K236" s="151" t="s">
        <v>9712</v>
      </c>
      <c r="M236" s="151" t="s">
        <v>21516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21517</v>
      </c>
      <c r="V236" s="151" t="s">
        <v>21518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</row>
    <row r="237" spans="1:32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21529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21527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21528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</row>
    <row r="238" spans="1:32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21534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21532</v>
      </c>
      <c r="R238" s="151" t="s">
        <v>21532</v>
      </c>
      <c r="S238" s="151" t="s">
        <v>21532</v>
      </c>
      <c r="T238" s="151" t="s">
        <v>14794</v>
      </c>
      <c r="U238" s="151">
        <v>8532698532</v>
      </c>
      <c r="V238" s="151" t="s">
        <v>21533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</row>
    <row r="239" spans="1:32">
      <c r="A239" s="152" t="s">
        <v>5525</v>
      </c>
      <c r="B239" s="151" t="s">
        <v>16001</v>
      </c>
      <c r="C239" s="151" t="s">
        <v>29937</v>
      </c>
      <c r="D239" s="151" t="s">
        <v>5526</v>
      </c>
      <c r="E239" s="151" t="s">
        <v>14323</v>
      </c>
      <c r="F239" s="151" t="s">
        <v>14402</v>
      </c>
      <c r="G239" s="151" t="s">
        <v>21560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21554</v>
      </c>
      <c r="R239" s="151" t="s">
        <v>21554</v>
      </c>
      <c r="S239" s="151" t="s">
        <v>21555</v>
      </c>
      <c r="T239" s="151" t="s">
        <v>21556</v>
      </c>
      <c r="U239" s="151" t="s">
        <v>21557</v>
      </c>
      <c r="V239" s="151" t="s">
        <v>21558</v>
      </c>
      <c r="W239" s="151">
        <v>19</v>
      </c>
      <c r="X239" s="151">
        <v>1994</v>
      </c>
      <c r="Y239" s="151" t="s">
        <v>21559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</row>
    <row r="240" spans="1:32">
      <c r="A240" s="152" t="s">
        <v>18092</v>
      </c>
      <c r="B240" s="151" t="s">
        <v>16001</v>
      </c>
      <c r="C240" s="151" t="s">
        <v>21578</v>
      </c>
      <c r="D240" s="151" t="s">
        <v>21579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21580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21581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</row>
    <row r="241" spans="1:32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21593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21594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</row>
    <row r="242" spans="1:32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21612</v>
      </c>
      <c r="T242" s="151" t="s">
        <v>6</v>
      </c>
      <c r="U242" s="151" t="s">
        <v>6</v>
      </c>
      <c r="V242" s="151" t="s">
        <v>6</v>
      </c>
      <c r="AC242" s="151" t="s">
        <v>14743</v>
      </c>
    </row>
    <row r="243" spans="1:32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21631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21626</v>
      </c>
      <c r="R243" s="151" t="s">
        <v>21627</v>
      </c>
      <c r="S243" s="151" t="s">
        <v>21628</v>
      </c>
      <c r="T243" s="151" t="s">
        <v>14794</v>
      </c>
      <c r="U243" s="151">
        <v>6010305673</v>
      </c>
      <c r="V243" s="151" t="s">
        <v>21629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21630</v>
      </c>
      <c r="AB243" s="151">
        <v>200</v>
      </c>
      <c r="AC243" s="151" t="s">
        <v>14743</v>
      </c>
      <c r="AE243" s="151" t="s">
        <v>15223</v>
      </c>
      <c r="AF243" s="151" t="s">
        <v>14745</v>
      </c>
    </row>
    <row r="244" spans="1:32">
      <c r="A244" s="152" t="s">
        <v>18093</v>
      </c>
      <c r="B244" s="151" t="s">
        <v>16001</v>
      </c>
      <c r="C244" s="151" t="s">
        <v>29939</v>
      </c>
      <c r="D244" s="151" t="s">
        <v>21638</v>
      </c>
      <c r="E244" s="151" t="s">
        <v>16279</v>
      </c>
      <c r="F244" s="151" t="s">
        <v>16279</v>
      </c>
      <c r="H244" s="151" t="s">
        <v>21637</v>
      </c>
      <c r="I244" s="151" t="s">
        <v>17002</v>
      </c>
      <c r="K244" s="151" t="s">
        <v>17002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</row>
    <row r="245" spans="1:32">
      <c r="A245" s="152" t="s">
        <v>18094</v>
      </c>
      <c r="B245" s="151" t="s">
        <v>16001</v>
      </c>
      <c r="C245" s="151" t="s">
        <v>21639</v>
      </c>
      <c r="D245" s="151" t="s">
        <v>21642</v>
      </c>
      <c r="E245" s="151" t="s">
        <v>14275</v>
      </c>
      <c r="F245" s="151" t="s">
        <v>14479</v>
      </c>
      <c r="G245" s="151" t="s">
        <v>21646</v>
      </c>
      <c r="H245" s="151" t="s">
        <v>21640</v>
      </c>
      <c r="I245" s="151" t="s">
        <v>21641</v>
      </c>
      <c r="J245" s="151" t="s">
        <v>1453</v>
      </c>
      <c r="K245" s="151" t="s">
        <v>21641</v>
      </c>
      <c r="N245" s="151" t="s">
        <v>14809</v>
      </c>
      <c r="O245" s="151" t="s">
        <v>14801</v>
      </c>
      <c r="P245" s="151" t="s">
        <v>14737</v>
      </c>
      <c r="Q245" s="151" t="s">
        <v>21643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21644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21645</v>
      </c>
      <c r="AE245" s="151" t="s">
        <v>14752</v>
      </c>
      <c r="AF245" s="151" t="s">
        <v>14745</v>
      </c>
    </row>
    <row r="246" spans="1:32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21647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21648</v>
      </c>
      <c r="R246" s="151">
        <v>0</v>
      </c>
      <c r="S246" s="151" t="s">
        <v>21649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16898</v>
      </c>
    </row>
    <row r="247" spans="1:32">
      <c r="A247" s="152" t="s">
        <v>4491</v>
      </c>
      <c r="B247" s="151" t="s">
        <v>16001</v>
      </c>
      <c r="C247" s="151" t="s">
        <v>29938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21650</v>
      </c>
      <c r="K247" s="151" t="s">
        <v>4494</v>
      </c>
      <c r="L247" s="151" t="s">
        <v>21651</v>
      </c>
      <c r="N247" s="151" t="s">
        <v>14468</v>
      </c>
      <c r="P247" s="151" t="s">
        <v>14737</v>
      </c>
      <c r="Q247" s="151" t="s">
        <v>21652</v>
      </c>
      <c r="T247" s="151" t="s">
        <v>21653</v>
      </c>
      <c r="U247" s="151" t="s">
        <v>21654</v>
      </c>
      <c r="V247" s="151" t="s">
        <v>21655</v>
      </c>
      <c r="Z247" s="151" t="s">
        <v>14742</v>
      </c>
      <c r="AC247" s="151" t="s">
        <v>14743</v>
      </c>
      <c r="AD247" s="151" t="s">
        <v>21656</v>
      </c>
      <c r="AE247" s="151" t="s">
        <v>14743</v>
      </c>
      <c r="AF247" s="151" t="s">
        <v>21657</v>
      </c>
    </row>
    <row r="248" spans="1:32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21675</v>
      </c>
      <c r="Q248" s="151" t="s">
        <v>21676</v>
      </c>
      <c r="AC248" s="151" t="s">
        <v>14743</v>
      </c>
    </row>
    <row r="249" spans="1:32">
      <c r="A249" s="152" t="s">
        <v>4143</v>
      </c>
      <c r="B249" s="151" t="s">
        <v>16001</v>
      </c>
      <c r="C249" s="151" t="s">
        <v>29940</v>
      </c>
      <c r="D249" s="151" t="s">
        <v>21701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21699</v>
      </c>
      <c r="K249" s="151" t="s">
        <v>4146</v>
      </c>
      <c r="L249" s="151" t="s">
        <v>21700</v>
      </c>
      <c r="M249" s="151" t="s">
        <v>1453</v>
      </c>
      <c r="N249" s="151" t="s">
        <v>1628</v>
      </c>
      <c r="P249" s="151" t="s">
        <v>14792</v>
      </c>
      <c r="Q249" s="151" t="s">
        <v>21702</v>
      </c>
      <c r="T249" s="151" t="s">
        <v>16066</v>
      </c>
      <c r="U249" s="151">
        <v>1080017778888</v>
      </c>
      <c r="V249" s="151" t="s">
        <v>21703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</row>
    <row r="250" spans="1:32">
      <c r="A250" s="152" t="s">
        <v>2795</v>
      </c>
      <c r="B250" s="151" t="s">
        <v>16001</v>
      </c>
      <c r="C250" s="151" t="s">
        <v>2794</v>
      </c>
      <c r="D250" s="151" t="s">
        <v>21704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</row>
    <row r="251" spans="1:32">
      <c r="A251" s="152" t="s">
        <v>30591</v>
      </c>
      <c r="B251" s="151" t="s">
        <v>16001</v>
      </c>
      <c r="C251" s="151" t="s">
        <v>29941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21705</v>
      </c>
      <c r="N251" s="151" t="s">
        <v>1453</v>
      </c>
      <c r="P251" s="151" t="s">
        <v>14792</v>
      </c>
      <c r="Q251" s="151" t="s">
        <v>21706</v>
      </c>
      <c r="T251" s="151" t="s">
        <v>21707</v>
      </c>
      <c r="U251" s="151">
        <v>2873010771</v>
      </c>
      <c r="V251" s="151" t="s">
        <v>21708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</row>
    <row r="252" spans="1:32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21711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21709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21710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</row>
    <row r="253" spans="1:32">
      <c r="A253" s="152" t="s">
        <v>654</v>
      </c>
      <c r="B253" s="151" t="s">
        <v>16001</v>
      </c>
      <c r="C253" s="151" t="s">
        <v>653</v>
      </c>
      <c r="D253" s="151" t="s">
        <v>21740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21739</v>
      </c>
      <c r="M253" s="151" t="s">
        <v>21741</v>
      </c>
      <c r="N253" s="151" t="s">
        <v>15923</v>
      </c>
      <c r="P253" s="151" t="s">
        <v>14737</v>
      </c>
      <c r="Q253" s="151" t="s">
        <v>21742</v>
      </c>
      <c r="T253" s="151" t="s">
        <v>14794</v>
      </c>
      <c r="U253" s="151" t="s">
        <v>21743</v>
      </c>
      <c r="V253" s="151">
        <v>45001033874</v>
      </c>
      <c r="AC253" s="151" t="s">
        <v>14743</v>
      </c>
    </row>
    <row r="254" spans="1:32">
      <c r="A254" s="152" t="s">
        <v>5101</v>
      </c>
      <c r="B254" s="151" t="s">
        <v>16001</v>
      </c>
      <c r="C254" s="151" t="s">
        <v>29942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21757</v>
      </c>
      <c r="R254" s="151" t="s">
        <v>21757</v>
      </c>
      <c r="S254" s="151" t="s">
        <v>21757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</row>
    <row r="255" spans="1:32">
      <c r="A255" s="152" t="s">
        <v>18100</v>
      </c>
      <c r="B255" s="151" t="s">
        <v>16001</v>
      </c>
      <c r="C255" s="151" t="s">
        <v>21758</v>
      </c>
      <c r="D255" s="151" t="s">
        <v>21760</v>
      </c>
      <c r="E255" s="151" t="s">
        <v>16138</v>
      </c>
      <c r="F255" s="151" t="s">
        <v>21765</v>
      </c>
      <c r="G255" s="151" t="s">
        <v>21767</v>
      </c>
      <c r="H255" s="151">
        <v>2129712777</v>
      </c>
      <c r="I255" s="151" t="s">
        <v>21759</v>
      </c>
      <c r="J255" s="151" t="s">
        <v>1453</v>
      </c>
      <c r="K255" s="151" t="s">
        <v>21759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21761</v>
      </c>
      <c r="R255" s="151" t="s">
        <v>21761</v>
      </c>
      <c r="S255" s="151" t="s">
        <v>21762</v>
      </c>
      <c r="T255" s="151" t="s">
        <v>14782</v>
      </c>
      <c r="U255" s="151" t="s">
        <v>21763</v>
      </c>
      <c r="V255" s="151" t="s">
        <v>21764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21766</v>
      </c>
      <c r="AE255" s="151" t="s">
        <v>14744</v>
      </c>
      <c r="AF255" s="151" t="s">
        <v>14745</v>
      </c>
    </row>
    <row r="256" spans="1:32">
      <c r="A256" s="152" t="s">
        <v>16266</v>
      </c>
      <c r="B256" s="151" t="s">
        <v>16001</v>
      </c>
      <c r="C256" s="151" t="s">
        <v>29943</v>
      </c>
      <c r="D256" s="151" t="s">
        <v>21768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</row>
    <row r="257" spans="1:32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21778</v>
      </c>
      <c r="G257" s="151" t="s">
        <v>21779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21776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21777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</row>
    <row r="258" spans="1:32">
      <c r="A258" s="152" t="s">
        <v>12888</v>
      </c>
      <c r="B258" s="151" t="s">
        <v>16001</v>
      </c>
      <c r="C258" s="151" t="s">
        <v>12887</v>
      </c>
      <c r="D258" s="151" t="s">
        <v>21803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21804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21805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</row>
    <row r="259" spans="1:32">
      <c r="A259" s="152" t="s">
        <v>18102</v>
      </c>
      <c r="B259" s="151" t="s">
        <v>16001</v>
      </c>
      <c r="C259" s="151" t="s">
        <v>21808</v>
      </c>
      <c r="D259" s="151" t="s">
        <v>21810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21809</v>
      </c>
      <c r="J259" s="151">
        <v>218981092</v>
      </c>
      <c r="K259" s="151" t="s">
        <v>21809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21811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</row>
    <row r="260" spans="1:32">
      <c r="A260" s="152" t="s">
        <v>1663</v>
      </c>
      <c r="B260" s="151" t="s">
        <v>16001</v>
      </c>
      <c r="C260" s="151" t="s">
        <v>29944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21812</v>
      </c>
      <c r="N260" s="151" t="s">
        <v>109</v>
      </c>
      <c r="P260" s="151" t="s">
        <v>14737</v>
      </c>
      <c r="Q260" s="151" t="s">
        <v>21813</v>
      </c>
      <c r="AC260" s="151" t="s">
        <v>14743</v>
      </c>
    </row>
    <row r="261" spans="1:32">
      <c r="A261" s="152" t="s">
        <v>18104</v>
      </c>
      <c r="B261" s="151" t="s">
        <v>16001</v>
      </c>
      <c r="C261" s="151" t="s">
        <v>29945</v>
      </c>
      <c r="D261" s="151" t="s">
        <v>21825</v>
      </c>
      <c r="E261" s="151" t="s">
        <v>14323</v>
      </c>
      <c r="F261" s="151" t="s">
        <v>18905</v>
      </c>
      <c r="H261" s="151" t="s">
        <v>21822</v>
      </c>
      <c r="I261" s="151" t="s">
        <v>21823</v>
      </c>
      <c r="J261" s="151" t="s">
        <v>21824</v>
      </c>
      <c r="K261" s="151" t="s">
        <v>21823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21826</v>
      </c>
      <c r="AE261" s="151" t="s">
        <v>14752</v>
      </c>
      <c r="AF261" s="151" t="s">
        <v>14745</v>
      </c>
    </row>
    <row r="262" spans="1:32">
      <c r="A262" s="152" t="s">
        <v>1176</v>
      </c>
      <c r="B262" s="151" t="s">
        <v>16001</v>
      </c>
      <c r="C262" s="151" t="s">
        <v>1175</v>
      </c>
      <c r="D262" s="151" t="s">
        <v>21828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21829</v>
      </c>
      <c r="T262" s="151" t="s">
        <v>6</v>
      </c>
      <c r="U262" s="151" t="s">
        <v>6</v>
      </c>
      <c r="V262" s="151" t="s">
        <v>6</v>
      </c>
      <c r="AC262" s="151" t="s">
        <v>14743</v>
      </c>
    </row>
    <row r="263" spans="1:32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21855</v>
      </c>
      <c r="G263" s="151" t="s">
        <v>21856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21851</v>
      </c>
      <c r="R263" s="151" t="s">
        <v>1453</v>
      </c>
      <c r="S263" s="151" t="s">
        <v>1453</v>
      </c>
      <c r="T263" s="151" t="s">
        <v>21852</v>
      </c>
      <c r="U263" s="151" t="s">
        <v>21853</v>
      </c>
      <c r="V263" s="151" t="s">
        <v>21854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</row>
    <row r="264" spans="1:32">
      <c r="A264" s="152" t="s">
        <v>18108</v>
      </c>
      <c r="B264" s="151" t="s">
        <v>16001</v>
      </c>
      <c r="C264" s="151" t="s">
        <v>21857</v>
      </c>
      <c r="D264" s="151" t="s">
        <v>21858</v>
      </c>
      <c r="E264" s="151" t="s">
        <v>16252</v>
      </c>
      <c r="F264" s="151" t="s">
        <v>21855</v>
      </c>
      <c r="G264" s="151" t="s">
        <v>21860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21859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</row>
    <row r="265" spans="1:32">
      <c r="A265" s="152" t="s">
        <v>16276</v>
      </c>
      <c r="B265" s="151" t="s">
        <v>16001</v>
      </c>
      <c r="C265" s="151" t="s">
        <v>29947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</row>
    <row r="266" spans="1:32">
      <c r="A266" s="152" t="s">
        <v>2786</v>
      </c>
      <c r="B266" s="151" t="s">
        <v>16001</v>
      </c>
      <c r="C266" s="151" t="s">
        <v>29948</v>
      </c>
      <c r="D266" s="151" t="s">
        <v>2787</v>
      </c>
      <c r="E266" s="151" t="s">
        <v>18875</v>
      </c>
      <c r="G266" s="151" t="s">
        <v>14604</v>
      </c>
      <c r="H266" s="151" t="s">
        <v>2788</v>
      </c>
      <c r="J266" s="151" t="s">
        <v>2789</v>
      </c>
      <c r="M266" s="151" t="s">
        <v>21887</v>
      </c>
      <c r="N266" s="151" t="s">
        <v>109</v>
      </c>
      <c r="P266" s="151" t="s">
        <v>14737</v>
      </c>
      <c r="Q266" s="151" t="s">
        <v>21888</v>
      </c>
      <c r="T266" s="151" t="s">
        <v>14794</v>
      </c>
      <c r="U266" s="151" t="s">
        <v>21889</v>
      </c>
      <c r="V266" s="151" t="s">
        <v>21890</v>
      </c>
      <c r="AC266" s="151" t="s">
        <v>14743</v>
      </c>
    </row>
    <row r="267" spans="1:32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21901</v>
      </c>
      <c r="T267" s="151" t="s">
        <v>14739</v>
      </c>
      <c r="U267" s="151" t="s">
        <v>21902</v>
      </c>
      <c r="V267" s="151" t="s">
        <v>21903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</row>
    <row r="268" spans="1:32">
      <c r="A268" s="152" t="s">
        <v>1796</v>
      </c>
      <c r="B268" s="151" t="s">
        <v>16001</v>
      </c>
      <c r="C268" s="151" t="s">
        <v>29949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21904</v>
      </c>
      <c r="N268" s="151" t="s">
        <v>109</v>
      </c>
      <c r="P268" s="151" t="s">
        <v>14737</v>
      </c>
      <c r="Q268" s="151" t="s">
        <v>21905</v>
      </c>
      <c r="AC268" s="151" t="s">
        <v>14743</v>
      </c>
    </row>
    <row r="269" spans="1:32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21910</v>
      </c>
      <c r="H269" s="151" t="s">
        <v>21906</v>
      </c>
      <c r="J269" s="151" t="s">
        <v>1306</v>
      </c>
      <c r="M269" s="151" t="s">
        <v>21907</v>
      </c>
      <c r="N269" s="151" t="s">
        <v>21908</v>
      </c>
      <c r="O269" s="151" t="s">
        <v>14914</v>
      </c>
      <c r="P269" s="151" t="s">
        <v>14737</v>
      </c>
      <c r="Q269" s="151" t="s">
        <v>21738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21909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</row>
    <row r="270" spans="1:32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21926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21923</v>
      </c>
      <c r="R270" s="151" t="s">
        <v>21923</v>
      </c>
      <c r="S270" s="151" t="s">
        <v>21923</v>
      </c>
      <c r="T270" s="151" t="s">
        <v>14739</v>
      </c>
      <c r="U270" s="151" t="s">
        <v>21924</v>
      </c>
      <c r="V270" s="151" t="s">
        <v>21925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</row>
    <row r="271" spans="1:32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</row>
    <row r="272" spans="1:32">
      <c r="A272" s="152" t="s">
        <v>18111</v>
      </c>
      <c r="B272" s="151" t="s">
        <v>16001</v>
      </c>
      <c r="C272" s="151" t="s">
        <v>21927</v>
      </c>
      <c r="D272" s="151" t="s">
        <v>21929</v>
      </c>
      <c r="E272" s="151" t="s">
        <v>14639</v>
      </c>
      <c r="F272" s="151" t="s">
        <v>14639</v>
      </c>
      <c r="G272" s="151" t="s">
        <v>21931</v>
      </c>
      <c r="H272" s="151" t="s">
        <v>21928</v>
      </c>
      <c r="N272" s="151" t="s">
        <v>14888</v>
      </c>
      <c r="O272" s="151" t="s">
        <v>14889</v>
      </c>
      <c r="P272" s="151" t="s">
        <v>14737</v>
      </c>
      <c r="Q272" s="151" t="s">
        <v>21930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</row>
    <row r="273" spans="1:32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21934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21932</v>
      </c>
      <c r="R273" s="151">
        <v>0</v>
      </c>
      <c r="S273" s="151">
        <v>0</v>
      </c>
      <c r="T273" s="151" t="s">
        <v>20588</v>
      </c>
      <c r="U273" s="151">
        <v>1017805068</v>
      </c>
      <c r="V273" s="151" t="s">
        <v>21933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</row>
    <row r="274" spans="1:32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</row>
    <row r="275" spans="1:32">
      <c r="A275" s="152" t="s">
        <v>16294</v>
      </c>
      <c r="B275" s="151" t="s">
        <v>16001</v>
      </c>
      <c r="C275" s="151" t="s">
        <v>16295</v>
      </c>
      <c r="D275" s="151" t="s">
        <v>21935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</row>
    <row r="276" spans="1:32">
      <c r="A276" s="152" t="s">
        <v>664</v>
      </c>
      <c r="B276" s="151" t="s">
        <v>16001</v>
      </c>
      <c r="C276" s="151" t="s">
        <v>29955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21936</v>
      </c>
      <c r="N276" s="151" t="s">
        <v>11834</v>
      </c>
      <c r="P276" s="151" t="s">
        <v>14737</v>
      </c>
      <c r="Q276" s="151" t="s">
        <v>20911</v>
      </c>
      <c r="T276" s="151" t="s">
        <v>21937</v>
      </c>
      <c r="U276" s="151">
        <v>30608061279</v>
      </c>
      <c r="V276" s="151" t="s">
        <v>21938</v>
      </c>
      <c r="AC276" s="151" t="s">
        <v>14743</v>
      </c>
    </row>
    <row r="277" spans="1:32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21944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21939</v>
      </c>
      <c r="R277" s="151" t="s">
        <v>21940</v>
      </c>
      <c r="S277" s="151" t="s">
        <v>21941</v>
      </c>
      <c r="T277" s="151" t="s">
        <v>21942</v>
      </c>
      <c r="U277" s="151">
        <v>7480823774</v>
      </c>
      <c r="V277" s="151" t="s">
        <v>21943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</row>
    <row r="278" spans="1:32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</row>
    <row r="279" spans="1:32">
      <c r="A279" s="152" t="s">
        <v>30724</v>
      </c>
      <c r="B279" s="151" t="s">
        <v>16001</v>
      </c>
      <c r="C279" s="151" t="s">
        <v>29956</v>
      </c>
      <c r="D279" s="151" t="s">
        <v>7856</v>
      </c>
      <c r="E279" s="151" t="s">
        <v>14701</v>
      </c>
      <c r="F279" s="151" t="s">
        <v>14683</v>
      </c>
      <c r="G279" s="151" t="s">
        <v>21959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21955</v>
      </c>
      <c r="R279" s="151" t="s">
        <v>21955</v>
      </c>
      <c r="S279" s="151" t="s">
        <v>21956</v>
      </c>
      <c r="T279" s="151" t="s">
        <v>14803</v>
      </c>
      <c r="U279" s="151" t="s">
        <v>21957</v>
      </c>
      <c r="V279" s="151" t="s">
        <v>21958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</row>
    <row r="280" spans="1:32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</row>
    <row r="281" spans="1:32">
      <c r="A281" s="152" t="s">
        <v>18112</v>
      </c>
      <c r="B281" s="151" t="s">
        <v>16001</v>
      </c>
      <c r="C281" s="151" t="s">
        <v>29952</v>
      </c>
      <c r="D281" s="151" t="s">
        <v>21972</v>
      </c>
      <c r="E281" s="151" t="s">
        <v>14275</v>
      </c>
      <c r="F281" s="151" t="s">
        <v>14683</v>
      </c>
      <c r="G281" s="151" t="s">
        <v>21977</v>
      </c>
      <c r="H281" s="151" t="s">
        <v>21970</v>
      </c>
      <c r="I281" s="151" t="s">
        <v>21971</v>
      </c>
      <c r="J281" s="151" t="s">
        <v>21970</v>
      </c>
      <c r="K281" s="151" t="s">
        <v>21971</v>
      </c>
      <c r="M281" s="151" t="s">
        <v>21973</v>
      </c>
      <c r="N281" s="151" t="s">
        <v>15859</v>
      </c>
      <c r="O281" s="151" t="s">
        <v>14801</v>
      </c>
      <c r="P281" s="151" t="s">
        <v>14737</v>
      </c>
      <c r="Q281" s="151" t="s">
        <v>21974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21975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21976</v>
      </c>
      <c r="AE281" s="151" t="s">
        <v>14744</v>
      </c>
      <c r="AF281" s="151" t="s">
        <v>14745</v>
      </c>
    </row>
    <row r="282" spans="1:32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21981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20066</v>
      </c>
      <c r="U282" s="151" t="s">
        <v>20066</v>
      </c>
      <c r="V282" s="151" t="s">
        <v>20066</v>
      </c>
      <c r="Z282" s="151" t="s">
        <v>14742</v>
      </c>
      <c r="AC282" s="151" t="s">
        <v>14743</v>
      </c>
      <c r="AD282" s="151" t="s">
        <v>21980</v>
      </c>
      <c r="AE282" s="151" t="s">
        <v>14752</v>
      </c>
      <c r="AF282" s="151" t="s">
        <v>14745</v>
      </c>
    </row>
    <row r="283" spans="1:32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</row>
    <row r="284" spans="1:32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16883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21986</v>
      </c>
      <c r="R284" s="151" t="s">
        <v>21987</v>
      </c>
      <c r="S284" s="151" t="s">
        <v>21988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21989</v>
      </c>
      <c r="AB284" s="151">
        <v>100</v>
      </c>
      <c r="AC284" s="151" t="s">
        <v>14743</v>
      </c>
      <c r="AD284" s="151" t="s">
        <v>21990</v>
      </c>
      <c r="AE284" s="151" t="s">
        <v>14743</v>
      </c>
      <c r="AF284" s="151" t="s">
        <v>16898</v>
      </c>
    </row>
    <row r="285" spans="1:32">
      <c r="A285" s="152" t="s">
        <v>7806</v>
      </c>
      <c r="B285" s="151" t="s">
        <v>16001</v>
      </c>
      <c r="C285" s="151" t="s">
        <v>29953</v>
      </c>
      <c r="D285" s="151" t="s">
        <v>7807</v>
      </c>
      <c r="E285" s="151" t="s">
        <v>14931</v>
      </c>
      <c r="F285" s="151" t="s">
        <v>16091</v>
      </c>
      <c r="G285" s="151" t="s">
        <v>21997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21994</v>
      </c>
      <c r="U285" s="151">
        <v>1270007324401</v>
      </c>
      <c r="V285" s="151" t="s">
        <v>21995</v>
      </c>
      <c r="Z285" s="151" t="s">
        <v>14742</v>
      </c>
      <c r="AC285" s="151" t="s">
        <v>14743</v>
      </c>
      <c r="AD285" s="151" t="s">
        <v>21996</v>
      </c>
      <c r="AE285" s="151" t="s">
        <v>14743</v>
      </c>
      <c r="AF285" s="151" t="s">
        <v>16898</v>
      </c>
    </row>
    <row r="286" spans="1:32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17020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22000</v>
      </c>
      <c r="R286" s="151">
        <v>0</v>
      </c>
      <c r="S286" s="151">
        <v>0</v>
      </c>
      <c r="T286" s="151" t="s">
        <v>14739</v>
      </c>
      <c r="U286" s="151" t="s">
        <v>22001</v>
      </c>
      <c r="V286" s="151" t="s">
        <v>22002</v>
      </c>
      <c r="Z286" s="151" t="s">
        <v>14742</v>
      </c>
      <c r="AC286" s="151" t="s">
        <v>14743</v>
      </c>
      <c r="AD286" s="151" t="s">
        <v>22003</v>
      </c>
      <c r="AE286" s="151" t="s">
        <v>14743</v>
      </c>
      <c r="AF286" s="151" t="s">
        <v>22004</v>
      </c>
    </row>
    <row r="287" spans="1:32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</row>
    <row r="288" spans="1:32">
      <c r="A288" s="152" t="s">
        <v>2844</v>
      </c>
      <c r="B288" s="151" t="s">
        <v>16001</v>
      </c>
      <c r="C288" s="151" t="s">
        <v>2843</v>
      </c>
      <c r="D288" s="151" t="s">
        <v>22005</v>
      </c>
      <c r="E288" s="151" t="s">
        <v>20071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18893</v>
      </c>
      <c r="T288" s="151" t="s">
        <v>204</v>
      </c>
      <c r="U288" s="151" t="s">
        <v>204</v>
      </c>
      <c r="V288" s="151" t="s">
        <v>204</v>
      </c>
      <c r="AC288" s="151" t="s">
        <v>14743</v>
      </c>
    </row>
    <row r="289" spans="1:32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22019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22020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</row>
    <row r="290" spans="1:32">
      <c r="A290" s="152" t="s">
        <v>3374</v>
      </c>
      <c r="B290" s="151" t="s">
        <v>16001</v>
      </c>
      <c r="C290" s="151" t="s">
        <v>29954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22024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</row>
    <row r="291" spans="1:32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22030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22027</v>
      </c>
      <c r="R291" s="151" t="s">
        <v>22028</v>
      </c>
      <c r="S291" s="151" t="s">
        <v>22028</v>
      </c>
      <c r="T291" s="151" t="s">
        <v>14794</v>
      </c>
      <c r="U291" s="151">
        <v>3789265321</v>
      </c>
      <c r="V291" s="151" t="s">
        <v>22029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</row>
    <row r="292" spans="1:32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22035</v>
      </c>
      <c r="V292" s="151" t="s">
        <v>22036</v>
      </c>
      <c r="Z292" s="151" t="s">
        <v>14742</v>
      </c>
      <c r="AC292" s="151" t="s">
        <v>14743</v>
      </c>
      <c r="AD292" s="151" t="s">
        <v>22037</v>
      </c>
      <c r="AE292" s="151" t="s">
        <v>14743</v>
      </c>
      <c r="AF292" s="151" t="s">
        <v>16898</v>
      </c>
    </row>
    <row r="293" spans="1:32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22038</v>
      </c>
      <c r="T293" s="151" t="s">
        <v>6</v>
      </c>
      <c r="U293" s="151" t="s">
        <v>6</v>
      </c>
      <c r="V293" s="151" t="s">
        <v>6</v>
      </c>
      <c r="AC293" s="151" t="s">
        <v>14743</v>
      </c>
    </row>
    <row r="294" spans="1:32">
      <c r="A294" s="152" t="s">
        <v>5563</v>
      </c>
      <c r="B294" s="151" t="s">
        <v>16001</v>
      </c>
      <c r="C294" s="151" t="s">
        <v>29959</v>
      </c>
      <c r="D294" s="151" t="s">
        <v>22042</v>
      </c>
      <c r="E294" s="151" t="s">
        <v>14395</v>
      </c>
      <c r="F294" s="151" t="s">
        <v>14402</v>
      </c>
      <c r="G294" s="151" t="s">
        <v>22048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22043</v>
      </c>
      <c r="R294" s="151" t="s">
        <v>1453</v>
      </c>
      <c r="S294" s="151" t="s">
        <v>22044</v>
      </c>
      <c r="T294" s="151" t="s">
        <v>22045</v>
      </c>
      <c r="U294" s="151" t="s">
        <v>22046</v>
      </c>
      <c r="V294" s="151" t="s">
        <v>22047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</row>
    <row r="295" spans="1:32">
      <c r="A295" s="152" t="s">
        <v>12635</v>
      </c>
      <c r="B295" s="151" t="s">
        <v>16001</v>
      </c>
      <c r="C295" s="151" t="s">
        <v>12634</v>
      </c>
      <c r="D295" s="151" t="s">
        <v>22055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22056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</row>
    <row r="296" spans="1:32">
      <c r="A296" s="152" t="s">
        <v>30604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22142</v>
      </c>
      <c r="T296" s="151" t="s">
        <v>6</v>
      </c>
      <c r="U296" s="151" t="s">
        <v>6</v>
      </c>
      <c r="V296" s="151" t="s">
        <v>6</v>
      </c>
      <c r="AC296" s="151" t="s">
        <v>14743</v>
      </c>
    </row>
    <row r="297" spans="1:32">
      <c r="A297" s="152" t="s">
        <v>1439</v>
      </c>
      <c r="B297" s="151" t="s">
        <v>16001</v>
      </c>
      <c r="C297" s="151" t="s">
        <v>29960</v>
      </c>
      <c r="D297" s="151" t="s">
        <v>22149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</row>
    <row r="298" spans="1:32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22156</v>
      </c>
      <c r="H298" s="151" t="s">
        <v>10380</v>
      </c>
      <c r="I298" s="151" t="s">
        <v>10381</v>
      </c>
      <c r="K298" s="151" t="s">
        <v>10381</v>
      </c>
      <c r="M298" s="151" t="s">
        <v>22153</v>
      </c>
      <c r="N298" s="151" t="s">
        <v>14857</v>
      </c>
      <c r="O298" s="151" t="s">
        <v>14801</v>
      </c>
      <c r="P298" s="151" t="s">
        <v>14737</v>
      </c>
      <c r="Q298" s="151" t="s">
        <v>19947</v>
      </c>
      <c r="R298" s="151">
        <v>0</v>
      </c>
      <c r="S298" s="151">
        <v>0</v>
      </c>
      <c r="T298" s="151" t="s">
        <v>14794</v>
      </c>
      <c r="U298" s="151" t="s">
        <v>22154</v>
      </c>
      <c r="V298" s="151" t="s">
        <v>22155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</row>
    <row r="299" spans="1:32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22169</v>
      </c>
      <c r="T299" s="151" t="s">
        <v>204</v>
      </c>
      <c r="U299" s="151" t="s">
        <v>204</v>
      </c>
      <c r="V299" s="151" t="s">
        <v>204</v>
      </c>
      <c r="AC299" s="151" t="s">
        <v>14743</v>
      </c>
    </row>
    <row r="300" spans="1:32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19197</v>
      </c>
      <c r="P300" s="151" t="s">
        <v>14737</v>
      </c>
      <c r="Q300" s="151" t="s">
        <v>22186</v>
      </c>
      <c r="T300" s="151" t="s">
        <v>6</v>
      </c>
      <c r="U300" s="151" t="s">
        <v>6</v>
      </c>
      <c r="V300" s="151" t="s">
        <v>6</v>
      </c>
      <c r="AC300" s="151" t="s">
        <v>14743</v>
      </c>
    </row>
    <row r="301" spans="1:32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22195</v>
      </c>
      <c r="H301" s="151" t="s">
        <v>22192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22193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22194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</row>
    <row r="302" spans="1:32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22208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22206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22207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</row>
    <row r="303" spans="1:32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</row>
    <row r="304" spans="1:32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22212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22209</v>
      </c>
      <c r="R304" s="151">
        <v>0</v>
      </c>
      <c r="S304" s="151">
        <v>0</v>
      </c>
      <c r="T304" s="151" t="s">
        <v>22210</v>
      </c>
      <c r="U304" s="151" t="s">
        <v>22210</v>
      </c>
      <c r="V304" s="151" t="s">
        <v>22210</v>
      </c>
      <c r="Z304" s="151" t="s">
        <v>14742</v>
      </c>
      <c r="AC304" s="151" t="s">
        <v>14743</v>
      </c>
      <c r="AD304" s="151" t="s">
        <v>22211</v>
      </c>
      <c r="AE304" s="151" t="s">
        <v>14752</v>
      </c>
      <c r="AF304" s="151" t="s">
        <v>14745</v>
      </c>
    </row>
    <row r="305" spans="1:32">
      <c r="A305" s="152" t="s">
        <v>18123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22216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22217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</row>
    <row r="306" spans="1:32">
      <c r="A306" s="152" t="s">
        <v>16339</v>
      </c>
      <c r="B306" s="151" t="s">
        <v>16001</v>
      </c>
      <c r="C306" s="151" t="s">
        <v>16340</v>
      </c>
      <c r="D306" s="151" t="s">
        <v>22236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</row>
    <row r="307" spans="1:32">
      <c r="A307" s="152" t="s">
        <v>18127</v>
      </c>
      <c r="B307" s="151" t="s">
        <v>16001</v>
      </c>
      <c r="C307" s="151" t="s">
        <v>29961</v>
      </c>
      <c r="D307" s="151" t="s">
        <v>22256</v>
      </c>
      <c r="E307" s="151" t="s">
        <v>14701</v>
      </c>
      <c r="F307" s="151" t="s">
        <v>16280</v>
      </c>
      <c r="G307" s="151" t="s">
        <v>22258</v>
      </c>
      <c r="H307" s="151" t="s">
        <v>22255</v>
      </c>
      <c r="N307" s="151" t="s">
        <v>15431</v>
      </c>
      <c r="O307" s="151" t="s">
        <v>14801</v>
      </c>
      <c r="P307" s="151" t="s">
        <v>14737</v>
      </c>
      <c r="Q307" s="151" t="s">
        <v>22257</v>
      </c>
      <c r="R307" s="151">
        <v>0</v>
      </c>
      <c r="S307" s="151">
        <v>0</v>
      </c>
      <c r="T307" s="151" t="s">
        <v>20066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</row>
    <row r="308" spans="1:32">
      <c r="A308" s="152" t="s">
        <v>18128</v>
      </c>
      <c r="B308" s="151" t="s">
        <v>16001</v>
      </c>
      <c r="C308" s="151" t="s">
        <v>22265</v>
      </c>
      <c r="D308" s="151" t="s">
        <v>22267</v>
      </c>
      <c r="E308" s="151" t="s">
        <v>14476</v>
      </c>
      <c r="F308" s="151" t="s">
        <v>16742</v>
      </c>
      <c r="H308" s="151">
        <v>817321212</v>
      </c>
      <c r="I308" s="151" t="s">
        <v>22266</v>
      </c>
      <c r="K308" s="151" t="s">
        <v>22266</v>
      </c>
      <c r="N308" s="151" t="s">
        <v>15431</v>
      </c>
      <c r="O308" s="151" t="s">
        <v>14801</v>
      </c>
      <c r="P308" s="151" t="s">
        <v>14737</v>
      </c>
      <c r="Q308" s="151" t="s">
        <v>22268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22269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</row>
    <row r="309" spans="1:32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22297</v>
      </c>
      <c r="T309" s="151" t="s">
        <v>14794</v>
      </c>
      <c r="U309" s="151" t="s">
        <v>22298</v>
      </c>
      <c r="V309" s="151" t="s">
        <v>22299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22300</v>
      </c>
      <c r="AB309" s="151">
        <v>150</v>
      </c>
      <c r="AC309" s="151" t="s">
        <v>14743</v>
      </c>
    </row>
    <row r="310" spans="1:32">
      <c r="A310" s="152" t="s">
        <v>29970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22348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22345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22346</v>
      </c>
      <c r="AE310" s="151" t="s">
        <v>14743</v>
      </c>
      <c r="AF310" s="151" t="s">
        <v>22347</v>
      </c>
    </row>
    <row r="311" spans="1:32">
      <c r="A311" s="152" t="s">
        <v>18132</v>
      </c>
      <c r="B311" s="151" t="s">
        <v>16001</v>
      </c>
      <c r="C311" s="151" t="s">
        <v>10895</v>
      </c>
      <c r="D311" s="151" t="s">
        <v>22354</v>
      </c>
      <c r="E311" s="151" t="s">
        <v>15458</v>
      </c>
      <c r="F311" s="151" t="s">
        <v>14400</v>
      </c>
      <c r="G311" s="151" t="s">
        <v>22358</v>
      </c>
      <c r="H311" s="151" t="s">
        <v>22353</v>
      </c>
      <c r="N311" s="151" t="s">
        <v>14800</v>
      </c>
      <c r="O311" s="151" t="s">
        <v>14801</v>
      </c>
      <c r="P311" s="151" t="s">
        <v>14737</v>
      </c>
      <c r="Q311" s="151" t="s">
        <v>22355</v>
      </c>
      <c r="R311" s="151" t="s">
        <v>1453</v>
      </c>
      <c r="S311" s="151" t="s">
        <v>22356</v>
      </c>
      <c r="T311" s="151" t="s">
        <v>15073</v>
      </c>
      <c r="U311" s="151">
        <v>7006109106</v>
      </c>
      <c r="V311" s="151" t="s">
        <v>22357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</row>
    <row r="312" spans="1:32">
      <c r="A312" s="152" t="s">
        <v>16347</v>
      </c>
      <c r="B312" s="151" t="s">
        <v>16001</v>
      </c>
      <c r="C312" s="151" t="s">
        <v>17343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</row>
    <row r="313" spans="1:32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</row>
    <row r="314" spans="1:32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</row>
    <row r="315" spans="1:32">
      <c r="A315" s="152" t="s">
        <v>1074</v>
      </c>
      <c r="B315" s="151" t="s">
        <v>16001</v>
      </c>
      <c r="C315" s="151" t="s">
        <v>29963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22380</v>
      </c>
      <c r="O315" s="151" t="s">
        <v>14914</v>
      </c>
      <c r="P315" s="151" t="s">
        <v>14737</v>
      </c>
      <c r="Q315" s="151" t="s">
        <v>22381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22382</v>
      </c>
      <c r="AC315" s="151" t="s">
        <v>14743</v>
      </c>
      <c r="AE315" s="151" t="s">
        <v>14744</v>
      </c>
      <c r="AF315" s="151" t="s">
        <v>14745</v>
      </c>
    </row>
    <row r="316" spans="1:32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</row>
    <row r="317" spans="1:32">
      <c r="A317" s="152" t="s">
        <v>18137</v>
      </c>
      <c r="B317" s="151" t="s">
        <v>16001</v>
      </c>
      <c r="C317" s="151" t="s">
        <v>22415</v>
      </c>
      <c r="D317" s="151" t="s">
        <v>22417</v>
      </c>
      <c r="E317" s="151" t="s">
        <v>14701</v>
      </c>
      <c r="F317" s="151" t="s">
        <v>14466</v>
      </c>
      <c r="G317" s="151" t="s">
        <v>22420</v>
      </c>
      <c r="H317" s="151" t="s">
        <v>22416</v>
      </c>
      <c r="N317" s="151" t="s">
        <v>14800</v>
      </c>
      <c r="O317" s="151" t="s">
        <v>14801</v>
      </c>
      <c r="P317" s="151" t="s">
        <v>14737</v>
      </c>
      <c r="Q317" s="151" t="s">
        <v>22418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22419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</row>
    <row r="318" spans="1:32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22429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</row>
    <row r="319" spans="1:32">
      <c r="A319" s="152" t="s">
        <v>18139</v>
      </c>
      <c r="B319" s="151" t="s">
        <v>16001</v>
      </c>
      <c r="C319" s="151" t="s">
        <v>22435</v>
      </c>
      <c r="D319" s="151" t="s">
        <v>22439</v>
      </c>
      <c r="E319" s="151" t="s">
        <v>14323</v>
      </c>
      <c r="F319" s="151" t="s">
        <v>18905</v>
      </c>
      <c r="G319" s="151" t="s">
        <v>22443</v>
      </c>
      <c r="H319" s="151" t="s">
        <v>22436</v>
      </c>
      <c r="I319" s="151" t="s">
        <v>22437</v>
      </c>
      <c r="J319" s="151" t="s">
        <v>22438</v>
      </c>
      <c r="K319" s="151" t="s">
        <v>22437</v>
      </c>
      <c r="N319" s="151" t="s">
        <v>14907</v>
      </c>
      <c r="O319" s="151" t="s">
        <v>14791</v>
      </c>
      <c r="P319" s="151" t="s">
        <v>14737</v>
      </c>
      <c r="Q319" s="151" t="s">
        <v>22440</v>
      </c>
      <c r="R319" s="151" t="s">
        <v>1453</v>
      </c>
      <c r="S319" s="151" t="s">
        <v>1453</v>
      </c>
      <c r="T319" s="151" t="s">
        <v>14882</v>
      </c>
      <c r="U319" s="151" t="s">
        <v>22441</v>
      </c>
      <c r="V319" s="151" t="s">
        <v>22442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</row>
    <row r="320" spans="1:32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22459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</row>
    <row r="321" spans="1:32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</row>
    <row r="322" spans="1:32">
      <c r="A322" s="152" t="s">
        <v>29965</v>
      </c>
      <c r="B322" s="151" t="s">
        <v>16001</v>
      </c>
      <c r="C322" s="151" t="s">
        <v>29964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22460</v>
      </c>
      <c r="T322" s="151" t="s">
        <v>6</v>
      </c>
      <c r="U322" s="151" t="s">
        <v>6</v>
      </c>
      <c r="V322" s="151" t="s">
        <v>6</v>
      </c>
      <c r="AC322" s="151" t="s">
        <v>14743</v>
      </c>
    </row>
    <row r="323" spans="1:32">
      <c r="A323" s="152" t="s">
        <v>1679</v>
      </c>
      <c r="B323" s="151" t="s">
        <v>16001</v>
      </c>
      <c r="C323" s="151" t="s">
        <v>1678</v>
      </c>
      <c r="D323" s="151" t="s">
        <v>22462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22461</v>
      </c>
      <c r="N323" s="151" t="s">
        <v>109</v>
      </c>
      <c r="P323" s="151" t="s">
        <v>14737</v>
      </c>
      <c r="Q323" s="151" t="s">
        <v>22463</v>
      </c>
      <c r="T323" s="151" t="s">
        <v>14847</v>
      </c>
      <c r="U323" s="151" t="s">
        <v>22464</v>
      </c>
      <c r="V323" s="151" t="s">
        <v>22465</v>
      </c>
      <c r="AC323" s="151" t="s">
        <v>15223</v>
      </c>
    </row>
    <row r="324" spans="1:32">
      <c r="A324" s="152" t="s">
        <v>18141</v>
      </c>
      <c r="B324" s="151" t="s">
        <v>16001</v>
      </c>
      <c r="C324" s="151" t="s">
        <v>22478</v>
      </c>
      <c r="D324" s="151" t="s">
        <v>22480</v>
      </c>
      <c r="E324" s="151" t="s">
        <v>14476</v>
      </c>
      <c r="F324" s="151" t="s">
        <v>14687</v>
      </c>
      <c r="G324" s="151" t="s">
        <v>22484</v>
      </c>
      <c r="H324" s="151" t="s">
        <v>22479</v>
      </c>
      <c r="N324" s="151" t="s">
        <v>14857</v>
      </c>
      <c r="O324" s="151" t="s">
        <v>14801</v>
      </c>
      <c r="P324" s="151" t="s">
        <v>14737</v>
      </c>
      <c r="Q324" s="151" t="s">
        <v>22481</v>
      </c>
      <c r="R324" s="151" t="s">
        <v>1453</v>
      </c>
      <c r="S324" s="151" t="s">
        <v>1453</v>
      </c>
      <c r="T324" s="151" t="s">
        <v>14859</v>
      </c>
      <c r="U324" s="151" t="s">
        <v>22482</v>
      </c>
      <c r="V324" s="151" t="s">
        <v>22483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</row>
    <row r="325" spans="1:32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20401</v>
      </c>
      <c r="Q325" s="151" t="s">
        <v>22540</v>
      </c>
      <c r="R325" s="151">
        <v>0</v>
      </c>
      <c r="S325" s="151">
        <v>0</v>
      </c>
      <c r="T325" s="151" t="s">
        <v>14782</v>
      </c>
      <c r="U325" s="151" t="s">
        <v>22541</v>
      </c>
      <c r="V325" s="151" t="s">
        <v>22542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</row>
    <row r="326" spans="1:32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22546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22545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</row>
    <row r="327" spans="1:32">
      <c r="A327" s="152" t="s">
        <v>4818</v>
      </c>
      <c r="B327" s="151" t="s">
        <v>16001</v>
      </c>
      <c r="C327" s="151" t="s">
        <v>29971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22579</v>
      </c>
      <c r="N327" s="151" t="s">
        <v>15789</v>
      </c>
      <c r="P327" s="151" t="s">
        <v>14737</v>
      </c>
      <c r="Q327" s="151" t="s">
        <v>22580</v>
      </c>
      <c r="R327" s="151" t="s">
        <v>4816</v>
      </c>
      <c r="S327" s="151" t="s">
        <v>4816</v>
      </c>
      <c r="T327" s="151" t="s">
        <v>22581</v>
      </c>
      <c r="U327" s="151">
        <v>5255127354</v>
      </c>
      <c r="V327" s="151" t="s">
        <v>22582</v>
      </c>
      <c r="Z327" s="151" t="s">
        <v>14742</v>
      </c>
      <c r="AC327" s="151" t="s">
        <v>14743</v>
      </c>
      <c r="AD327" s="151" t="s">
        <v>22583</v>
      </c>
      <c r="AE327" s="151" t="s">
        <v>14743</v>
      </c>
      <c r="AF327" s="151" t="s">
        <v>22584</v>
      </c>
    </row>
    <row r="328" spans="1:32">
      <c r="A328" s="152" t="s">
        <v>18148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22593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22591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22592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</row>
    <row r="329" spans="1:32">
      <c r="A329" s="152" t="s">
        <v>1763</v>
      </c>
      <c r="B329" s="151" t="s">
        <v>16001</v>
      </c>
      <c r="C329" s="151" t="s">
        <v>29972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</row>
    <row r="330" spans="1:32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22597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22594</v>
      </c>
      <c r="R330" s="151">
        <v>0</v>
      </c>
      <c r="S330" s="151">
        <v>0</v>
      </c>
      <c r="T330" s="151" t="s">
        <v>22595</v>
      </c>
      <c r="U330" s="151">
        <v>2502100506</v>
      </c>
      <c r="V330" s="151" t="s">
        <v>22596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</row>
    <row r="331" spans="1:32">
      <c r="A331" s="152" t="s">
        <v>7043</v>
      </c>
      <c r="B331" s="151" t="s">
        <v>16001</v>
      </c>
      <c r="C331" s="151" t="s">
        <v>29973</v>
      </c>
      <c r="D331" s="151" t="s">
        <v>7044</v>
      </c>
      <c r="E331" s="151" t="s">
        <v>19026</v>
      </c>
      <c r="F331" s="151" t="s">
        <v>17148</v>
      </c>
      <c r="G331" s="151" t="s">
        <v>22615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22612</v>
      </c>
      <c r="R331" s="151" t="s">
        <v>22612</v>
      </c>
      <c r="S331" s="151" t="s">
        <v>22612</v>
      </c>
      <c r="T331" s="151" t="s">
        <v>14794</v>
      </c>
      <c r="U331" s="151" t="s">
        <v>22613</v>
      </c>
      <c r="V331" s="151" t="s">
        <v>22614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</row>
    <row r="332" spans="1:32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19131</v>
      </c>
      <c r="F332" s="151" t="s">
        <v>22621</v>
      </c>
      <c r="G332" s="151" t="s">
        <v>22624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22616</v>
      </c>
      <c r="R332" s="151" t="s">
        <v>22617</v>
      </c>
      <c r="S332" s="151" t="s">
        <v>22618</v>
      </c>
      <c r="T332" s="151" t="s">
        <v>22619</v>
      </c>
      <c r="U332" s="151">
        <v>165000572132</v>
      </c>
      <c r="V332" s="151" t="s">
        <v>22620</v>
      </c>
      <c r="Z332" s="151" t="s">
        <v>14742</v>
      </c>
      <c r="AC332" s="151" t="s">
        <v>14743</v>
      </c>
      <c r="AD332" s="151" t="s">
        <v>22622</v>
      </c>
      <c r="AE332" s="151" t="s">
        <v>14743</v>
      </c>
      <c r="AF332" s="151" t="s">
        <v>22623</v>
      </c>
    </row>
    <row r="333" spans="1:32">
      <c r="A333" s="152" t="s">
        <v>8451</v>
      </c>
      <c r="B333" s="151" t="s">
        <v>16001</v>
      </c>
      <c r="C333" s="151" t="s">
        <v>29974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22627</v>
      </c>
      <c r="R333" s="151" t="s">
        <v>1453</v>
      </c>
      <c r="S333" s="151" t="s">
        <v>1453</v>
      </c>
      <c r="T333" s="151" t="s">
        <v>22628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22629</v>
      </c>
      <c r="AE333" s="151" t="s">
        <v>14743</v>
      </c>
      <c r="AF333" s="151" t="s">
        <v>16898</v>
      </c>
    </row>
    <row r="334" spans="1:32">
      <c r="A334" s="152" t="s">
        <v>18152</v>
      </c>
      <c r="B334" s="151" t="s">
        <v>16001</v>
      </c>
      <c r="C334" s="151" t="s">
        <v>22630</v>
      </c>
      <c r="D334" s="151" t="s">
        <v>22632</v>
      </c>
      <c r="E334" s="151" t="s">
        <v>14701</v>
      </c>
      <c r="F334" s="151" t="s">
        <v>14466</v>
      </c>
      <c r="G334" s="151" t="s">
        <v>22634</v>
      </c>
      <c r="H334" s="151" t="s">
        <v>22631</v>
      </c>
      <c r="N334" s="151" t="s">
        <v>15431</v>
      </c>
      <c r="O334" s="151" t="s">
        <v>14801</v>
      </c>
      <c r="P334" s="151" t="s">
        <v>14737</v>
      </c>
      <c r="Q334" s="151" t="s">
        <v>22633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22630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</row>
    <row r="335" spans="1:32">
      <c r="A335" s="152" t="s">
        <v>18153</v>
      </c>
      <c r="B335" s="151" t="s">
        <v>16001</v>
      </c>
      <c r="C335" s="151" t="s">
        <v>29977</v>
      </c>
      <c r="D335" s="151" t="s">
        <v>22639</v>
      </c>
      <c r="E335" s="151" t="s">
        <v>14701</v>
      </c>
      <c r="F335" s="151" t="s">
        <v>21172</v>
      </c>
      <c r="G335" s="151" t="s">
        <v>22642</v>
      </c>
      <c r="H335" s="151" t="s">
        <v>22638</v>
      </c>
      <c r="N335" s="151" t="s">
        <v>14845</v>
      </c>
      <c r="O335" s="151" t="s">
        <v>14801</v>
      </c>
      <c r="P335" s="151" t="s">
        <v>14737</v>
      </c>
      <c r="Q335" s="151" t="s">
        <v>22640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22641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</row>
    <row r="336" spans="1:32">
      <c r="A336" s="152" t="s">
        <v>7660</v>
      </c>
      <c r="B336" s="151" t="s">
        <v>16001</v>
      </c>
      <c r="C336" s="151" t="s">
        <v>29975</v>
      </c>
      <c r="D336" s="151" t="s">
        <v>7661</v>
      </c>
      <c r="E336" s="151" t="s">
        <v>14395</v>
      </c>
      <c r="F336" s="151" t="s">
        <v>14396</v>
      </c>
      <c r="G336" s="151" t="s">
        <v>22646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22643</v>
      </c>
      <c r="R336" s="151" t="s">
        <v>22644</v>
      </c>
      <c r="S336" s="151" t="s">
        <v>22644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22645</v>
      </c>
      <c r="AE336" s="151" t="s">
        <v>14743</v>
      </c>
      <c r="AF336" s="151" t="s">
        <v>16898</v>
      </c>
    </row>
    <row r="337" spans="1:32">
      <c r="A337" s="152" t="s">
        <v>18154</v>
      </c>
      <c r="B337" s="151" t="s">
        <v>16001</v>
      </c>
      <c r="C337" s="151" t="s">
        <v>29978</v>
      </c>
      <c r="D337" s="151" t="s">
        <v>8576</v>
      </c>
      <c r="E337" s="151" t="s">
        <v>14476</v>
      </c>
      <c r="F337" s="151" t="s">
        <v>14479</v>
      </c>
      <c r="G337" s="151" t="s">
        <v>22654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22647</v>
      </c>
      <c r="N337" s="151" t="s">
        <v>15768</v>
      </c>
      <c r="O337" s="151" t="s">
        <v>14985</v>
      </c>
      <c r="P337" s="151" t="s">
        <v>14737</v>
      </c>
      <c r="Q337" s="151" t="s">
        <v>22648</v>
      </c>
      <c r="R337" s="151" t="s">
        <v>22649</v>
      </c>
      <c r="S337" s="151" t="s">
        <v>22650</v>
      </c>
      <c r="T337" s="151" t="s">
        <v>14794</v>
      </c>
      <c r="U337" s="151" t="s">
        <v>22651</v>
      </c>
      <c r="V337" s="151" t="s">
        <v>22652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22653</v>
      </c>
      <c r="AE337" s="151" t="s">
        <v>14743</v>
      </c>
      <c r="AF337" s="151" t="s">
        <v>16898</v>
      </c>
    </row>
    <row r="338" spans="1:32">
      <c r="A338" s="152" t="s">
        <v>18155</v>
      </c>
      <c r="B338" s="151" t="s">
        <v>16001</v>
      </c>
      <c r="C338" s="151" t="s">
        <v>22655</v>
      </c>
      <c r="D338" s="151" t="s">
        <v>22657</v>
      </c>
      <c r="E338" s="151" t="s">
        <v>14465</v>
      </c>
      <c r="F338" s="151" t="s">
        <v>15316</v>
      </c>
      <c r="G338" s="151" t="s">
        <v>22659</v>
      </c>
      <c r="H338" s="151">
        <v>81287666756</v>
      </c>
      <c r="I338" s="151" t="s">
        <v>22656</v>
      </c>
      <c r="J338" s="151" t="s">
        <v>1453</v>
      </c>
      <c r="K338" s="151" t="s">
        <v>22656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22658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</row>
    <row r="339" spans="1:32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22663</v>
      </c>
      <c r="T339" s="151" t="s">
        <v>14904</v>
      </c>
      <c r="U339" s="151">
        <v>10558305</v>
      </c>
      <c r="V339" s="151" t="s">
        <v>22664</v>
      </c>
      <c r="AC339" s="151" t="s">
        <v>14743</v>
      </c>
    </row>
    <row r="340" spans="1:32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22665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</row>
    <row r="341" spans="1:32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17148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22666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22667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</row>
    <row r="342" spans="1:32">
      <c r="A342" s="152" t="s">
        <v>7224</v>
      </c>
      <c r="B342" s="151" t="s">
        <v>16001</v>
      </c>
      <c r="C342" s="151" t="s">
        <v>29976</v>
      </c>
      <c r="D342" s="151" t="s">
        <v>7225</v>
      </c>
      <c r="E342" s="151" t="s">
        <v>14931</v>
      </c>
      <c r="F342" s="151" t="s">
        <v>14400</v>
      </c>
      <c r="G342" s="151" t="s">
        <v>22671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22668</v>
      </c>
      <c r="R342" s="151" t="s">
        <v>22669</v>
      </c>
      <c r="S342" s="151" t="s">
        <v>22668</v>
      </c>
      <c r="T342" s="151" t="s">
        <v>14882</v>
      </c>
      <c r="U342" s="151">
        <v>4910342555</v>
      </c>
      <c r="V342" s="151" t="s">
        <v>22670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</row>
    <row r="343" spans="1:32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22672</v>
      </c>
      <c r="U343" s="151" t="s">
        <v>22673</v>
      </c>
      <c r="V343" s="151" t="s">
        <v>22674</v>
      </c>
      <c r="AC343" s="151" t="s">
        <v>14743</v>
      </c>
    </row>
    <row r="344" spans="1:32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22675</v>
      </c>
      <c r="T344" s="151" t="s">
        <v>14782</v>
      </c>
      <c r="U344" s="151" t="s">
        <v>22676</v>
      </c>
      <c r="V344" s="151" t="s">
        <v>22677</v>
      </c>
      <c r="W344" s="151">
        <v>2011</v>
      </c>
      <c r="X344" s="151">
        <v>2011</v>
      </c>
      <c r="Z344" s="151" t="s">
        <v>14742</v>
      </c>
      <c r="AC344" s="151" t="s">
        <v>14743</v>
      </c>
    </row>
    <row r="345" spans="1:32">
      <c r="A345" s="152" t="s">
        <v>18156</v>
      </c>
      <c r="B345" s="151" t="s">
        <v>16001</v>
      </c>
      <c r="C345" s="151" t="s">
        <v>22678</v>
      </c>
      <c r="D345" s="151" t="s">
        <v>22681</v>
      </c>
      <c r="E345" s="151" t="s">
        <v>14476</v>
      </c>
      <c r="F345" s="151" t="s">
        <v>14579</v>
      </c>
      <c r="G345" s="151" t="s">
        <v>22684</v>
      </c>
      <c r="H345" s="151" t="s">
        <v>22679</v>
      </c>
      <c r="I345" s="151" t="s">
        <v>22680</v>
      </c>
      <c r="K345" s="151" t="s">
        <v>22680</v>
      </c>
      <c r="N345" s="151" t="s">
        <v>14809</v>
      </c>
      <c r="O345" s="151" t="s">
        <v>14801</v>
      </c>
      <c r="P345" s="151" t="s">
        <v>14737</v>
      </c>
      <c r="Q345" s="151" t="s">
        <v>22682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22683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</row>
    <row r="346" spans="1:32">
      <c r="A346" s="152" t="s">
        <v>18157</v>
      </c>
      <c r="B346" s="151" t="s">
        <v>16001</v>
      </c>
      <c r="C346" s="151" t="s">
        <v>22685</v>
      </c>
      <c r="D346" s="151" t="s">
        <v>22689</v>
      </c>
      <c r="E346" s="151" t="s">
        <v>16252</v>
      </c>
      <c r="F346" s="151" t="s">
        <v>16583</v>
      </c>
      <c r="G346" s="151" t="s">
        <v>22692</v>
      </c>
      <c r="H346" s="151" t="s">
        <v>22686</v>
      </c>
      <c r="I346" s="151" t="s">
        <v>22687</v>
      </c>
      <c r="J346" s="151" t="s">
        <v>22688</v>
      </c>
      <c r="K346" s="151" t="s">
        <v>22687</v>
      </c>
      <c r="N346" s="151" t="s">
        <v>14857</v>
      </c>
      <c r="O346" s="151" t="s">
        <v>14801</v>
      </c>
      <c r="P346" s="151" t="s">
        <v>14737</v>
      </c>
      <c r="Q346" s="151" t="s">
        <v>22690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22691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</row>
    <row r="347" spans="1:32">
      <c r="A347" s="152" t="s">
        <v>4782</v>
      </c>
      <c r="B347" s="151" t="s">
        <v>16001</v>
      </c>
      <c r="C347" s="151" t="s">
        <v>29980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22704</v>
      </c>
      <c r="N347" s="151" t="s">
        <v>4292</v>
      </c>
      <c r="P347" s="151" t="s">
        <v>14737</v>
      </c>
      <c r="Q347" s="151" t="s">
        <v>22705</v>
      </c>
      <c r="T347" s="151" t="s">
        <v>22706</v>
      </c>
      <c r="U347" s="151" t="s">
        <v>22707</v>
      </c>
      <c r="V347" s="151">
        <v>202020085</v>
      </c>
      <c r="Z347" s="151" t="s">
        <v>14742</v>
      </c>
      <c r="AC347" s="151" t="s">
        <v>14743</v>
      </c>
      <c r="AD347" s="151" t="s">
        <v>22708</v>
      </c>
      <c r="AE347" s="151" t="s">
        <v>14743</v>
      </c>
      <c r="AF347" s="151" t="s">
        <v>22709</v>
      </c>
    </row>
    <row r="348" spans="1:32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19197</v>
      </c>
      <c r="P348" s="151" t="s">
        <v>14737</v>
      </c>
      <c r="Q348" s="151" t="s">
        <v>22710</v>
      </c>
      <c r="T348" s="151" t="s">
        <v>6</v>
      </c>
      <c r="U348" s="151" t="s">
        <v>6</v>
      </c>
      <c r="V348" s="151" t="s">
        <v>6</v>
      </c>
      <c r="AC348" s="151" t="s">
        <v>14743</v>
      </c>
    </row>
    <row r="349" spans="1:32">
      <c r="A349" s="152" t="s">
        <v>18158</v>
      </c>
      <c r="B349" s="151" t="s">
        <v>16001</v>
      </c>
      <c r="C349" s="151" t="s">
        <v>22711</v>
      </c>
      <c r="D349" s="151" t="s">
        <v>22713</v>
      </c>
      <c r="E349" s="151" t="s">
        <v>14476</v>
      </c>
      <c r="F349" s="151" t="s">
        <v>14396</v>
      </c>
      <c r="G349" s="151" t="s">
        <v>22717</v>
      </c>
      <c r="H349" s="151" t="s">
        <v>22712</v>
      </c>
      <c r="N349" s="151" t="s">
        <v>15431</v>
      </c>
      <c r="O349" s="151" t="s">
        <v>14801</v>
      </c>
      <c r="P349" s="151" t="s">
        <v>14737</v>
      </c>
      <c r="Q349" s="151" t="s">
        <v>22714</v>
      </c>
      <c r="R349" s="151" t="s">
        <v>1453</v>
      </c>
      <c r="S349" s="151" t="s">
        <v>1453</v>
      </c>
      <c r="T349" s="151" t="s">
        <v>14859</v>
      </c>
      <c r="U349" s="151" t="s">
        <v>22715</v>
      </c>
      <c r="V349" s="151" t="s">
        <v>22716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</row>
    <row r="350" spans="1:32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22718</v>
      </c>
      <c r="J350" s="151" t="s">
        <v>22719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22720</v>
      </c>
      <c r="R350" s="151" t="s">
        <v>22721</v>
      </c>
      <c r="S350" s="151" t="s">
        <v>22722</v>
      </c>
      <c r="T350" s="151" t="s">
        <v>14803</v>
      </c>
      <c r="U350" s="151" t="s">
        <v>22723</v>
      </c>
      <c r="V350" s="151" t="s">
        <v>22724</v>
      </c>
      <c r="Z350" s="151" t="s">
        <v>14742</v>
      </c>
      <c r="AC350" s="151" t="s">
        <v>14743</v>
      </c>
      <c r="AD350" s="151" t="s">
        <v>22725</v>
      </c>
      <c r="AE350" s="151" t="s">
        <v>14743</v>
      </c>
      <c r="AF350" s="151" t="s">
        <v>16898</v>
      </c>
    </row>
    <row r="351" spans="1:32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22728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22726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22727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</row>
    <row r="352" spans="1:32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22741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22733</v>
      </c>
      <c r="O352" s="151" t="s">
        <v>14791</v>
      </c>
      <c r="P352" s="151" t="s">
        <v>14737</v>
      </c>
      <c r="Q352" s="151" t="s">
        <v>22734</v>
      </c>
      <c r="R352" s="151" t="s">
        <v>22735</v>
      </c>
      <c r="S352" s="151" t="s">
        <v>4816</v>
      </c>
      <c r="T352" s="151" t="s">
        <v>22736</v>
      </c>
      <c r="U352" s="151" t="s">
        <v>22737</v>
      </c>
      <c r="V352" s="151" t="s">
        <v>22738</v>
      </c>
      <c r="Z352" s="151" t="s">
        <v>14742</v>
      </c>
      <c r="AC352" s="151" t="s">
        <v>14743</v>
      </c>
      <c r="AD352" s="151" t="s">
        <v>22739</v>
      </c>
      <c r="AE352" s="151" t="s">
        <v>14743</v>
      </c>
      <c r="AF352" s="151" t="s">
        <v>22740</v>
      </c>
    </row>
    <row r="353" spans="1:32">
      <c r="A353" s="152" t="s">
        <v>3206</v>
      </c>
      <c r="B353" s="151" t="s">
        <v>16001</v>
      </c>
      <c r="C353" s="151" t="s">
        <v>29981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22742</v>
      </c>
      <c r="N353" s="151" t="s">
        <v>15789</v>
      </c>
      <c r="P353" s="151" t="s">
        <v>14737</v>
      </c>
      <c r="Q353" s="151" t="s">
        <v>22743</v>
      </c>
      <c r="T353" s="151" t="s">
        <v>14859</v>
      </c>
      <c r="U353" s="151">
        <v>6020338383</v>
      </c>
      <c r="V353" s="151" t="s">
        <v>22744</v>
      </c>
      <c r="Z353" s="151" t="s">
        <v>14742</v>
      </c>
      <c r="AC353" s="151" t="s">
        <v>14743</v>
      </c>
    </row>
    <row r="354" spans="1:32">
      <c r="A354" s="152" t="s">
        <v>18159</v>
      </c>
      <c r="B354" s="151" t="s">
        <v>16001</v>
      </c>
      <c r="C354" s="151" t="s">
        <v>22745</v>
      </c>
      <c r="D354" s="151" t="s">
        <v>22748</v>
      </c>
      <c r="E354" s="151" t="s">
        <v>14275</v>
      </c>
      <c r="F354" s="151" t="s">
        <v>14404</v>
      </c>
      <c r="G354" s="151" t="s">
        <v>19633</v>
      </c>
      <c r="H354" s="151" t="s">
        <v>22746</v>
      </c>
      <c r="I354" s="151" t="s">
        <v>22747</v>
      </c>
      <c r="J354" s="151" t="s">
        <v>1453</v>
      </c>
      <c r="K354" s="151" t="s">
        <v>22747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22749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</row>
    <row r="355" spans="1:32">
      <c r="A355" s="152" t="s">
        <v>29987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22750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</row>
    <row r="356" spans="1:32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</row>
    <row r="357" spans="1:32">
      <c r="A357" s="152" t="s">
        <v>3773</v>
      </c>
      <c r="B357" s="151" t="s">
        <v>16001</v>
      </c>
      <c r="C357" s="151" t="s">
        <v>22752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22752</v>
      </c>
      <c r="N357" s="151" t="s">
        <v>109</v>
      </c>
      <c r="P357" s="151" t="s">
        <v>14737</v>
      </c>
      <c r="Q357" s="151" t="s">
        <v>22753</v>
      </c>
      <c r="T357" s="151" t="s">
        <v>22754</v>
      </c>
      <c r="U357" s="151" t="s">
        <v>22755</v>
      </c>
      <c r="V357" s="151" t="s">
        <v>22756</v>
      </c>
      <c r="Z357" s="151" t="s">
        <v>14742</v>
      </c>
      <c r="AC357" s="151" t="s">
        <v>14743</v>
      </c>
    </row>
    <row r="358" spans="1:32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22758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22759</v>
      </c>
      <c r="R358" s="151" t="s">
        <v>1453</v>
      </c>
      <c r="S358" s="151" t="s">
        <v>22760</v>
      </c>
      <c r="T358" s="151" t="s">
        <v>22761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22762</v>
      </c>
      <c r="AE358" s="151" t="s">
        <v>14752</v>
      </c>
      <c r="AF358" s="151" t="s">
        <v>14745</v>
      </c>
    </row>
    <row r="359" spans="1:32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22765</v>
      </c>
      <c r="N359" s="151" t="s">
        <v>109</v>
      </c>
      <c r="P359" s="151" t="s">
        <v>14737</v>
      </c>
      <c r="Q359" s="151" t="s">
        <v>22766</v>
      </c>
      <c r="T359" s="151" t="s">
        <v>16327</v>
      </c>
      <c r="U359" s="151">
        <v>28010996677</v>
      </c>
      <c r="V359" s="151" t="s">
        <v>22767</v>
      </c>
      <c r="AC359" s="151" t="s">
        <v>14743</v>
      </c>
    </row>
    <row r="360" spans="1:32">
      <c r="A360" s="152" t="s">
        <v>5510</v>
      </c>
      <c r="B360" s="151" t="s">
        <v>16001</v>
      </c>
      <c r="C360" s="151" t="s">
        <v>29982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22776</v>
      </c>
      <c r="R360" s="151">
        <v>0</v>
      </c>
      <c r="S360" s="151" t="s">
        <v>22777</v>
      </c>
      <c r="T360" s="151" t="s">
        <v>22778</v>
      </c>
      <c r="U360" s="151" t="s">
        <v>22779</v>
      </c>
      <c r="V360" s="151" t="s">
        <v>22780</v>
      </c>
      <c r="Z360" s="151" t="s">
        <v>14742</v>
      </c>
      <c r="AC360" s="151" t="s">
        <v>14743</v>
      </c>
      <c r="AD360" s="151" t="s">
        <v>22781</v>
      </c>
      <c r="AE360" s="151" t="s">
        <v>14743</v>
      </c>
      <c r="AF360" s="151" t="s">
        <v>22782</v>
      </c>
    </row>
    <row r="361" spans="1:32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20071</v>
      </c>
      <c r="G361" s="151" t="s">
        <v>14604</v>
      </c>
      <c r="H361" s="151" t="s">
        <v>2822</v>
      </c>
      <c r="J361" s="151" t="s">
        <v>2822</v>
      </c>
      <c r="N361" s="151" t="s">
        <v>20382</v>
      </c>
      <c r="P361" s="151" t="s">
        <v>14737</v>
      </c>
      <c r="Q361" s="151" t="s">
        <v>22784</v>
      </c>
      <c r="T361" s="151" t="s">
        <v>204</v>
      </c>
      <c r="U361" s="151" t="s">
        <v>204</v>
      </c>
      <c r="V361" s="151" t="s">
        <v>204</v>
      </c>
      <c r="AC361" s="151" t="s">
        <v>14743</v>
      </c>
    </row>
    <row r="362" spans="1:32">
      <c r="A362" s="152" t="s">
        <v>7627</v>
      </c>
      <c r="B362" s="151" t="s">
        <v>16001</v>
      </c>
      <c r="C362" s="151" t="s">
        <v>7626</v>
      </c>
      <c r="D362" s="151" t="s">
        <v>22785</v>
      </c>
      <c r="E362" s="151" t="s">
        <v>14931</v>
      </c>
      <c r="F362" s="151" t="s">
        <v>18766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22786</v>
      </c>
      <c r="R362" s="151">
        <v>0</v>
      </c>
      <c r="S362" s="151" t="s">
        <v>22786</v>
      </c>
      <c r="T362" s="151" t="s">
        <v>14782</v>
      </c>
      <c r="U362" s="151" t="s">
        <v>22787</v>
      </c>
      <c r="V362" s="151" t="s">
        <v>22788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</row>
    <row r="363" spans="1:32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22789</v>
      </c>
      <c r="N363" s="151" t="s">
        <v>11834</v>
      </c>
      <c r="P363" s="151" t="s">
        <v>14737</v>
      </c>
      <c r="Q363" s="151" t="s">
        <v>22790</v>
      </c>
      <c r="T363" s="151" t="s">
        <v>14882</v>
      </c>
      <c r="U363" s="151">
        <v>8660300431</v>
      </c>
      <c r="V363" s="151" t="s">
        <v>22791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</row>
    <row r="364" spans="1:32">
      <c r="A364" s="152" t="s">
        <v>18161</v>
      </c>
      <c r="B364" s="151" t="s">
        <v>16001</v>
      </c>
      <c r="C364" s="151" t="s">
        <v>22792</v>
      </c>
      <c r="D364" s="151" t="s">
        <v>22794</v>
      </c>
      <c r="E364" s="151" t="s">
        <v>14701</v>
      </c>
      <c r="F364" s="151" t="s">
        <v>14466</v>
      </c>
      <c r="G364" s="151" t="s">
        <v>22798</v>
      </c>
      <c r="H364" s="151" t="s">
        <v>22793</v>
      </c>
      <c r="M364" s="151" t="s">
        <v>22795</v>
      </c>
      <c r="N364" s="151" t="s">
        <v>14845</v>
      </c>
      <c r="O364" s="151" t="s">
        <v>14801</v>
      </c>
      <c r="P364" s="151" t="s">
        <v>14737</v>
      </c>
      <c r="Q364" s="151" t="s">
        <v>22796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22797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</row>
    <row r="365" spans="1:32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22802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22799</v>
      </c>
      <c r="R365" s="151" t="s">
        <v>22799</v>
      </c>
      <c r="S365" s="151" t="s">
        <v>22799</v>
      </c>
      <c r="T365" s="151" t="s">
        <v>20588</v>
      </c>
      <c r="U365" s="151" t="s">
        <v>22800</v>
      </c>
      <c r="V365" s="151" t="s">
        <v>22801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</row>
    <row r="366" spans="1:32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22803</v>
      </c>
      <c r="N366" s="151" t="s">
        <v>109</v>
      </c>
      <c r="P366" s="151" t="s">
        <v>14737</v>
      </c>
      <c r="Q366" s="151" t="s">
        <v>22804</v>
      </c>
      <c r="T366" s="151" t="s">
        <v>6</v>
      </c>
      <c r="U366" s="151" t="s">
        <v>6</v>
      </c>
      <c r="V366" s="151" t="s">
        <v>6</v>
      </c>
      <c r="AC366" s="151" t="s">
        <v>14743</v>
      </c>
    </row>
    <row r="367" spans="1:32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22805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</row>
    <row r="368" spans="1:32">
      <c r="A368" s="152" t="s">
        <v>721</v>
      </c>
      <c r="B368" s="151" t="s">
        <v>16001</v>
      </c>
      <c r="C368" s="151" t="s">
        <v>29986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16893</v>
      </c>
      <c r="P368" s="151" t="s">
        <v>14737</v>
      </c>
      <c r="Q368" s="151" t="s">
        <v>19349</v>
      </c>
      <c r="R368" s="151">
        <v>0</v>
      </c>
      <c r="S368" s="151">
        <v>0</v>
      </c>
      <c r="T368" s="151" t="s">
        <v>14859</v>
      </c>
      <c r="U368" s="151" t="s">
        <v>22806</v>
      </c>
      <c r="V368" s="151" t="s">
        <v>22807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</row>
    <row r="369" spans="1:32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</row>
    <row r="370" spans="1:32">
      <c r="A370" s="152" t="s">
        <v>4973</v>
      </c>
      <c r="B370" s="151" t="s">
        <v>16001</v>
      </c>
      <c r="C370" s="151" t="s">
        <v>29984</v>
      </c>
      <c r="D370" s="151" t="s">
        <v>22809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22808</v>
      </c>
      <c r="N370" s="151" t="s">
        <v>4292</v>
      </c>
      <c r="P370" s="151" t="s">
        <v>14737</v>
      </c>
      <c r="Q370" s="151" t="s">
        <v>22810</v>
      </c>
      <c r="R370" s="151" t="s">
        <v>22811</v>
      </c>
      <c r="S370" s="151" t="s">
        <v>22812</v>
      </c>
      <c r="T370" s="151" t="s">
        <v>22813</v>
      </c>
      <c r="U370" s="151" t="s">
        <v>22814</v>
      </c>
      <c r="V370" s="151" t="s">
        <v>22815</v>
      </c>
      <c r="W370" s="151">
        <v>2011</v>
      </c>
      <c r="X370" s="151" t="s">
        <v>22816</v>
      </c>
      <c r="Z370" s="151" t="s">
        <v>14742</v>
      </c>
      <c r="AC370" s="151" t="s">
        <v>14743</v>
      </c>
      <c r="AD370" s="151" t="s">
        <v>22817</v>
      </c>
      <c r="AE370" s="151" t="s">
        <v>14743</v>
      </c>
      <c r="AF370" s="151" t="s">
        <v>22818</v>
      </c>
    </row>
    <row r="371" spans="1:32">
      <c r="A371" s="152" t="s">
        <v>4729</v>
      </c>
      <c r="B371" s="151" t="s">
        <v>16001</v>
      </c>
      <c r="C371" s="151" t="s">
        <v>29983</v>
      </c>
      <c r="D371" s="151" t="s">
        <v>4730</v>
      </c>
      <c r="E371" s="151" t="s">
        <v>14395</v>
      </c>
      <c r="F371" s="151" t="s">
        <v>17102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22819</v>
      </c>
      <c r="N371" s="151" t="s">
        <v>109</v>
      </c>
      <c r="P371" s="151" t="s">
        <v>14737</v>
      </c>
      <c r="Q371" s="151" t="s">
        <v>22820</v>
      </c>
      <c r="T371" s="151" t="s">
        <v>14794</v>
      </c>
      <c r="U371" s="151" t="s">
        <v>22821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16898</v>
      </c>
    </row>
    <row r="372" spans="1:32">
      <c r="A372" s="152" t="s">
        <v>5546</v>
      </c>
      <c r="B372" s="151" t="s">
        <v>16001</v>
      </c>
      <c r="C372" s="151" t="s">
        <v>17344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</row>
    <row r="373" spans="1:32">
      <c r="A373" s="152" t="s">
        <v>7377</v>
      </c>
      <c r="B373" s="151" t="s">
        <v>16001</v>
      </c>
      <c r="C373" s="151" t="s">
        <v>29988</v>
      </c>
      <c r="D373" s="151" t="s">
        <v>7378</v>
      </c>
      <c r="E373" s="151" t="s">
        <v>14465</v>
      </c>
      <c r="F373" s="151" t="s">
        <v>14683</v>
      </c>
      <c r="G373" s="151" t="s">
        <v>22856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22851</v>
      </c>
      <c r="R373" s="151" t="s">
        <v>22852</v>
      </c>
      <c r="S373" s="151" t="s">
        <v>22853</v>
      </c>
      <c r="T373" s="151" t="s">
        <v>14782</v>
      </c>
      <c r="U373" s="151" t="s">
        <v>22854</v>
      </c>
      <c r="V373" s="151" t="s">
        <v>22853</v>
      </c>
      <c r="Z373" s="151" t="s">
        <v>14742</v>
      </c>
      <c r="AC373" s="151" t="s">
        <v>14743</v>
      </c>
      <c r="AD373" s="151" t="s">
        <v>22855</v>
      </c>
      <c r="AE373" s="151" t="s">
        <v>14743</v>
      </c>
      <c r="AF373" s="151" t="s">
        <v>16898</v>
      </c>
    </row>
    <row r="374" spans="1:32">
      <c r="A374" s="152" t="s">
        <v>727</v>
      </c>
      <c r="B374" s="151" t="s">
        <v>16001</v>
      </c>
      <c r="C374" s="151" t="s">
        <v>29990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</row>
    <row r="375" spans="1:32">
      <c r="A375" s="152" t="s">
        <v>18166</v>
      </c>
      <c r="B375" s="151" t="s">
        <v>16001</v>
      </c>
      <c r="C375" s="151" t="s">
        <v>22883</v>
      </c>
      <c r="D375" s="151" t="s">
        <v>22885</v>
      </c>
      <c r="E375" s="151" t="s">
        <v>14275</v>
      </c>
      <c r="F375" s="151" t="s">
        <v>14670</v>
      </c>
      <c r="G375" s="151" t="s">
        <v>22889</v>
      </c>
      <c r="H375" s="151" t="s">
        <v>22884</v>
      </c>
      <c r="N375" s="151" t="s">
        <v>15818</v>
      </c>
      <c r="O375" s="151" t="s">
        <v>15328</v>
      </c>
      <c r="P375" s="151" t="s">
        <v>14737</v>
      </c>
      <c r="Q375" s="151" t="s">
        <v>22886</v>
      </c>
      <c r="R375" s="151">
        <v>0</v>
      </c>
      <c r="S375" s="151">
        <v>0</v>
      </c>
      <c r="T375" s="151" t="s">
        <v>14782</v>
      </c>
      <c r="U375" s="151" t="s">
        <v>22887</v>
      </c>
      <c r="V375" s="151" t="s">
        <v>22888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</row>
    <row r="376" spans="1:32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</row>
    <row r="377" spans="1:32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22939</v>
      </c>
      <c r="N377" s="151" t="s">
        <v>6321</v>
      </c>
      <c r="P377" s="151" t="s">
        <v>14737</v>
      </c>
      <c r="Q377" s="151" t="s">
        <v>22940</v>
      </c>
      <c r="T377" s="151" t="s">
        <v>14794</v>
      </c>
      <c r="U377" s="151">
        <v>2703022227</v>
      </c>
      <c r="V377" s="151" t="s">
        <v>22941</v>
      </c>
      <c r="AC377" s="151" t="s">
        <v>14743</v>
      </c>
    </row>
    <row r="378" spans="1:32">
      <c r="A378" s="152" t="s">
        <v>6459</v>
      </c>
      <c r="B378" s="151" t="s">
        <v>16001</v>
      </c>
      <c r="C378" s="151" t="s">
        <v>6458</v>
      </c>
      <c r="D378" s="151" t="s">
        <v>22954</v>
      </c>
      <c r="E378" s="151" t="s">
        <v>15690</v>
      </c>
      <c r="F378" s="151" t="s">
        <v>14409</v>
      </c>
      <c r="G378" s="151" t="s">
        <v>22958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22955</v>
      </c>
      <c r="R378" s="151" t="s">
        <v>22956</v>
      </c>
      <c r="S378" s="151" t="s">
        <v>22956</v>
      </c>
      <c r="T378" s="151" t="s">
        <v>14794</v>
      </c>
      <c r="U378" s="151">
        <v>1613018585</v>
      </c>
      <c r="V378" s="151" t="s">
        <v>22957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</row>
    <row r="379" spans="1:32">
      <c r="A379" s="152" t="s">
        <v>7655</v>
      </c>
      <c r="B379" s="151" t="s">
        <v>16001</v>
      </c>
      <c r="C379" s="151" t="s">
        <v>7654</v>
      </c>
      <c r="D379" s="151" t="s">
        <v>22959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22786</v>
      </c>
      <c r="R379" s="151">
        <v>0</v>
      </c>
      <c r="S379" s="151">
        <v>0</v>
      </c>
      <c r="T379" s="151" t="s">
        <v>14782</v>
      </c>
      <c r="U379" s="151" t="s">
        <v>22960</v>
      </c>
      <c r="V379" s="151" t="s">
        <v>22961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</row>
    <row r="380" spans="1:32">
      <c r="A380" s="152" t="s">
        <v>6885</v>
      </c>
      <c r="B380" s="151" t="s">
        <v>16001</v>
      </c>
      <c r="C380" s="151" t="s">
        <v>6884</v>
      </c>
      <c r="D380" s="151" t="s">
        <v>22962</v>
      </c>
      <c r="E380" s="151" t="s">
        <v>14465</v>
      </c>
      <c r="F380" s="151" t="s">
        <v>14409</v>
      </c>
      <c r="G380" s="151" t="s">
        <v>22965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22963</v>
      </c>
      <c r="R380" s="151" t="s">
        <v>22963</v>
      </c>
      <c r="S380" s="151" t="s">
        <v>22963</v>
      </c>
      <c r="T380" s="151" t="s">
        <v>20588</v>
      </c>
      <c r="U380" s="151">
        <v>1342575001</v>
      </c>
      <c r="V380" s="151" t="s">
        <v>22964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</row>
    <row r="381" spans="1:32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22972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22970</v>
      </c>
      <c r="R381" s="151" t="s">
        <v>22970</v>
      </c>
      <c r="S381" s="151" t="s">
        <v>22970</v>
      </c>
      <c r="T381" s="151" t="s">
        <v>14782</v>
      </c>
      <c r="U381" s="151">
        <v>121.0004437871</v>
      </c>
      <c r="V381" s="151" t="s">
        <v>22971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</row>
    <row r="382" spans="1:32">
      <c r="A382" s="152" t="s">
        <v>4007</v>
      </c>
      <c r="B382" s="151" t="s">
        <v>16001</v>
      </c>
      <c r="C382" s="151" t="s">
        <v>4006</v>
      </c>
      <c r="D382" s="151" t="s">
        <v>22974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22973</v>
      </c>
      <c r="N382" s="151" t="s">
        <v>14914</v>
      </c>
      <c r="P382" s="151" t="s">
        <v>14737</v>
      </c>
      <c r="Q382" s="151" t="s">
        <v>22975</v>
      </c>
      <c r="T382" s="151" t="s">
        <v>14782</v>
      </c>
      <c r="U382" s="151" t="s">
        <v>22976</v>
      </c>
      <c r="V382" s="151" t="s">
        <v>22977</v>
      </c>
      <c r="Z382" s="151" t="s">
        <v>14742</v>
      </c>
      <c r="AC382" s="151" t="s">
        <v>14743</v>
      </c>
    </row>
    <row r="383" spans="1:32">
      <c r="A383" s="152" t="s">
        <v>18174</v>
      </c>
      <c r="B383" s="151" t="s">
        <v>16001</v>
      </c>
      <c r="C383" s="151" t="s">
        <v>22990</v>
      </c>
      <c r="D383" s="151" t="s">
        <v>22992</v>
      </c>
      <c r="E383" s="151" t="s">
        <v>15389</v>
      </c>
      <c r="F383" s="151" t="s">
        <v>77</v>
      </c>
      <c r="H383" s="151" t="s">
        <v>22991</v>
      </c>
      <c r="N383" s="151" t="s">
        <v>14845</v>
      </c>
      <c r="O383" s="151" t="s">
        <v>14801</v>
      </c>
      <c r="P383" s="151" t="s">
        <v>14737</v>
      </c>
      <c r="Q383" s="151" t="s">
        <v>22993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22994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</row>
    <row r="384" spans="1:32">
      <c r="A384" s="152" t="s">
        <v>3323</v>
      </c>
      <c r="B384" s="151" t="s">
        <v>16001</v>
      </c>
      <c r="C384" s="151" t="s">
        <v>29992</v>
      </c>
      <c r="D384" s="151" t="s">
        <v>22995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</row>
    <row r="385" spans="1:32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</row>
    <row r="386" spans="1:32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</row>
    <row r="387" spans="1:32">
      <c r="A387" s="152" t="s">
        <v>6520</v>
      </c>
      <c r="B387" s="151" t="s">
        <v>16001</v>
      </c>
      <c r="C387" s="151" t="s">
        <v>29993</v>
      </c>
      <c r="D387" s="151" t="s">
        <v>6521</v>
      </c>
      <c r="E387" s="151" t="s">
        <v>15690</v>
      </c>
      <c r="F387" s="151" t="s">
        <v>14409</v>
      </c>
      <c r="G387" s="151" t="s">
        <v>23016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23014</v>
      </c>
      <c r="R387" s="151" t="s">
        <v>23014</v>
      </c>
      <c r="S387" s="151" t="s">
        <v>23014</v>
      </c>
      <c r="T387" s="151" t="s">
        <v>20664</v>
      </c>
      <c r="U387" s="151">
        <v>701487400</v>
      </c>
      <c r="V387" s="151" t="s">
        <v>23015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</row>
    <row r="388" spans="1:32">
      <c r="A388" s="152" t="s">
        <v>29994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23033</v>
      </c>
      <c r="N388" s="151" t="s">
        <v>15789</v>
      </c>
      <c r="P388" s="151" t="s">
        <v>14737</v>
      </c>
      <c r="Q388" s="151" t="s">
        <v>23034</v>
      </c>
      <c r="T388" s="151" t="s">
        <v>23035</v>
      </c>
      <c r="U388" s="151" t="s">
        <v>23036</v>
      </c>
      <c r="V388" s="151" t="s">
        <v>23032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22228</v>
      </c>
      <c r="AC388" s="151" t="s">
        <v>14743</v>
      </c>
    </row>
    <row r="389" spans="1:32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</row>
    <row r="390" spans="1:32">
      <c r="A390" s="152" t="s">
        <v>18178</v>
      </c>
      <c r="B390" s="151" t="s">
        <v>16001</v>
      </c>
      <c r="C390" s="151" t="s">
        <v>23058</v>
      </c>
      <c r="D390" s="151" t="s">
        <v>23062</v>
      </c>
      <c r="E390" s="151" t="s">
        <v>14332</v>
      </c>
      <c r="F390" s="151" t="s">
        <v>14324</v>
      </c>
      <c r="G390" s="151" t="s">
        <v>23065</v>
      </c>
      <c r="H390" s="151" t="s">
        <v>23059</v>
      </c>
      <c r="I390" s="151" t="s">
        <v>23060</v>
      </c>
      <c r="J390" s="151" t="s">
        <v>23061</v>
      </c>
      <c r="K390" s="151" t="s">
        <v>23060</v>
      </c>
      <c r="N390" s="151" t="s">
        <v>14857</v>
      </c>
      <c r="O390" s="151" t="s">
        <v>14801</v>
      </c>
      <c r="P390" s="151" t="s">
        <v>14737</v>
      </c>
      <c r="Q390" s="151" t="s">
        <v>23063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23064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</row>
    <row r="391" spans="1:32">
      <c r="A391" s="152" t="s">
        <v>29995</v>
      </c>
      <c r="B391" s="152" t="s">
        <v>16001</v>
      </c>
      <c r="C391" s="152" t="s">
        <v>30052</v>
      </c>
      <c r="D391" s="151" t="s">
        <v>23085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23084</v>
      </c>
      <c r="N391" s="151" t="s">
        <v>14737</v>
      </c>
      <c r="Q391" s="151" t="s">
        <v>23086</v>
      </c>
      <c r="T391" s="151" t="s">
        <v>6</v>
      </c>
      <c r="U391" s="151" t="s">
        <v>6</v>
      </c>
      <c r="V391" s="151" t="s">
        <v>6</v>
      </c>
      <c r="AC391" s="151" t="s">
        <v>14743</v>
      </c>
    </row>
    <row r="392" spans="1:32">
      <c r="A392" s="152" t="s">
        <v>1289</v>
      </c>
      <c r="B392" s="152" t="s">
        <v>16001</v>
      </c>
      <c r="C392" s="152" t="s">
        <v>30053</v>
      </c>
      <c r="D392" s="151" t="s">
        <v>23082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23083</v>
      </c>
      <c r="T392" s="151" t="s">
        <v>6</v>
      </c>
      <c r="U392" s="151" t="s">
        <v>6</v>
      </c>
      <c r="V392" s="151" t="s">
        <v>6</v>
      </c>
      <c r="AC392" s="151" t="s">
        <v>14743</v>
      </c>
    </row>
    <row r="393" spans="1:32">
      <c r="A393" s="152" t="s">
        <v>1819</v>
      </c>
      <c r="B393" s="152" t="s">
        <v>16001</v>
      </c>
      <c r="C393" s="152" t="s">
        <v>30046</v>
      </c>
      <c r="D393" s="151" t="s">
        <v>23078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23079</v>
      </c>
      <c r="M393" s="151" t="s">
        <v>15924</v>
      </c>
      <c r="Q393" s="151" t="s">
        <v>23081</v>
      </c>
      <c r="AC393" s="151" t="s">
        <v>14743</v>
      </c>
    </row>
    <row r="394" spans="1:32">
      <c r="A394" s="152" t="s">
        <v>1823</v>
      </c>
      <c r="B394" s="152" t="s">
        <v>16001</v>
      </c>
      <c r="C394" s="152" t="s">
        <v>30047</v>
      </c>
      <c r="D394" s="151" t="s">
        <v>23080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23084</v>
      </c>
      <c r="N394" s="151" t="s">
        <v>14737</v>
      </c>
      <c r="Q394" s="151" t="s">
        <v>23086</v>
      </c>
      <c r="T394" s="151" t="s">
        <v>6</v>
      </c>
      <c r="U394" s="151" t="s">
        <v>6</v>
      </c>
      <c r="V394" s="151" t="s">
        <v>6</v>
      </c>
      <c r="AC394" s="151" t="s">
        <v>14743</v>
      </c>
    </row>
    <row r="395" spans="1:32">
      <c r="A395" s="152" t="s">
        <v>5093</v>
      </c>
      <c r="B395" s="151" t="s">
        <v>16001</v>
      </c>
      <c r="C395" s="151" t="s">
        <v>30058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23101</v>
      </c>
      <c r="P395" s="151" t="s">
        <v>14737</v>
      </c>
      <c r="Q395" s="151" t="s">
        <v>23102</v>
      </c>
      <c r="R395" s="151" t="s">
        <v>23102</v>
      </c>
      <c r="S395" s="151" t="s">
        <v>23102</v>
      </c>
      <c r="T395" s="151" t="s">
        <v>14794</v>
      </c>
      <c r="U395" s="151">
        <v>467515532</v>
      </c>
      <c r="V395" s="151" t="s">
        <v>23102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</row>
    <row r="396" spans="1:32">
      <c r="A396" s="152" t="s">
        <v>7003</v>
      </c>
      <c r="B396" s="151" t="s">
        <v>16001</v>
      </c>
      <c r="C396" s="151" t="s">
        <v>7002</v>
      </c>
      <c r="D396" s="151" t="s">
        <v>23118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23119</v>
      </c>
      <c r="R396" s="151">
        <v>0</v>
      </c>
      <c r="S396" s="151">
        <v>0</v>
      </c>
      <c r="T396" s="151" t="s">
        <v>23120</v>
      </c>
      <c r="U396" s="151" t="s">
        <v>23121</v>
      </c>
      <c r="V396" s="151" t="s">
        <v>23122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</row>
    <row r="397" spans="1:32">
      <c r="A397" s="152" t="s">
        <v>3420</v>
      </c>
      <c r="B397" s="151" t="s">
        <v>16001</v>
      </c>
      <c r="C397" s="151" t="s">
        <v>30056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23154</v>
      </c>
      <c r="N397" s="151" t="s">
        <v>109</v>
      </c>
      <c r="P397" s="151" t="s">
        <v>14737</v>
      </c>
      <c r="Q397" s="151" t="s">
        <v>23155</v>
      </c>
      <c r="T397" s="151" t="s">
        <v>23156</v>
      </c>
      <c r="U397" s="151" t="s">
        <v>23157</v>
      </c>
      <c r="V397" s="151" t="s">
        <v>23158</v>
      </c>
      <c r="Z397" s="151" t="s">
        <v>14742</v>
      </c>
      <c r="AC397" s="151" t="s">
        <v>14743</v>
      </c>
    </row>
    <row r="398" spans="1:32">
      <c r="A398" s="152" t="s">
        <v>4254</v>
      </c>
      <c r="B398" s="151" t="s">
        <v>16001</v>
      </c>
      <c r="C398" s="151" t="s">
        <v>30055</v>
      </c>
      <c r="D398" s="151" t="s">
        <v>4255</v>
      </c>
      <c r="E398" s="151" t="s">
        <v>17032</v>
      </c>
      <c r="F398" s="151" t="s">
        <v>22914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23159</v>
      </c>
      <c r="N398" s="151" t="s">
        <v>15789</v>
      </c>
      <c r="P398" s="151" t="s">
        <v>14737</v>
      </c>
      <c r="Q398" s="151" t="s">
        <v>23160</v>
      </c>
      <c r="T398" s="151" t="s">
        <v>23161</v>
      </c>
      <c r="U398" s="151">
        <v>7340360031</v>
      </c>
      <c r="V398" s="151" t="s">
        <v>23162</v>
      </c>
      <c r="Z398" s="151" t="s">
        <v>14742</v>
      </c>
      <c r="AC398" s="151" t="s">
        <v>14743</v>
      </c>
    </row>
    <row r="399" spans="1:32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</row>
    <row r="400" spans="1:32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</row>
    <row r="401" spans="1:32">
      <c r="A401" s="152" t="s">
        <v>18183</v>
      </c>
      <c r="B401" s="151" t="s">
        <v>16001</v>
      </c>
      <c r="C401" s="151" t="s">
        <v>23179</v>
      </c>
      <c r="D401" s="151" t="s">
        <v>23183</v>
      </c>
      <c r="E401" s="151" t="s">
        <v>14332</v>
      </c>
      <c r="F401" s="151" t="s">
        <v>14324</v>
      </c>
      <c r="G401" s="151" t="s">
        <v>23186</v>
      </c>
      <c r="H401" s="151" t="s">
        <v>23180</v>
      </c>
      <c r="I401" s="151" t="s">
        <v>23181</v>
      </c>
      <c r="J401" s="151" t="s">
        <v>23182</v>
      </c>
      <c r="K401" s="151" t="s">
        <v>23181</v>
      </c>
      <c r="N401" s="151" t="s">
        <v>15246</v>
      </c>
      <c r="O401" s="151" t="s">
        <v>14791</v>
      </c>
      <c r="P401" s="151" t="s">
        <v>14792</v>
      </c>
      <c r="Q401" s="151" t="s">
        <v>23184</v>
      </c>
      <c r="R401" s="151" t="s">
        <v>1453</v>
      </c>
      <c r="S401" s="151" t="s">
        <v>1453</v>
      </c>
      <c r="T401" s="151" t="s">
        <v>14803</v>
      </c>
      <c r="U401" s="151" t="s">
        <v>23185</v>
      </c>
      <c r="V401" s="151" t="s">
        <v>23184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</row>
    <row r="402" spans="1:32">
      <c r="A402" s="152" t="s">
        <v>1979</v>
      </c>
      <c r="B402" s="151" t="s">
        <v>16001</v>
      </c>
      <c r="C402" s="151" t="s">
        <v>30054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</row>
    <row r="403" spans="1:32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16883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23247</v>
      </c>
      <c r="R403" s="151" t="s">
        <v>23247</v>
      </c>
      <c r="S403" s="151" t="s">
        <v>23248</v>
      </c>
      <c r="T403" s="151" t="s">
        <v>14782</v>
      </c>
      <c r="U403" s="151">
        <v>125.0007152267</v>
      </c>
      <c r="V403" s="151" t="s">
        <v>23249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23250</v>
      </c>
      <c r="AE403" s="151" t="s">
        <v>14743</v>
      </c>
      <c r="AF403" s="151" t="s">
        <v>16898</v>
      </c>
    </row>
    <row r="404" spans="1:32">
      <c r="A404" s="152" t="s">
        <v>2492</v>
      </c>
      <c r="B404" s="151" t="s">
        <v>16001</v>
      </c>
      <c r="C404" s="151" t="s">
        <v>30059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23251</v>
      </c>
      <c r="T404" s="151" t="s">
        <v>14847</v>
      </c>
      <c r="U404" s="151" t="s">
        <v>23252</v>
      </c>
      <c r="V404" s="151" t="s">
        <v>23251</v>
      </c>
      <c r="AC404" s="151" t="s">
        <v>14743</v>
      </c>
    </row>
    <row r="405" spans="1:32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23263</v>
      </c>
      <c r="R405" s="151">
        <v>0</v>
      </c>
      <c r="S405" s="151">
        <v>0</v>
      </c>
      <c r="T405" s="151" t="s">
        <v>14794</v>
      </c>
      <c r="U405" s="151" t="s">
        <v>23264</v>
      </c>
      <c r="V405" s="151" t="s">
        <v>23265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</row>
    <row r="406" spans="1:32">
      <c r="A406" s="152" t="s">
        <v>3932</v>
      </c>
      <c r="B406" s="151" t="s">
        <v>16001</v>
      </c>
      <c r="C406" s="151" t="s">
        <v>3931</v>
      </c>
      <c r="D406" s="151" t="s">
        <v>23269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23270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</row>
    <row r="407" spans="1:32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</row>
    <row r="408" spans="1:32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</row>
    <row r="409" spans="1:32">
      <c r="A409" s="152" t="s">
        <v>4433</v>
      </c>
      <c r="B409" s="151" t="s">
        <v>16001</v>
      </c>
      <c r="C409" s="151" t="s">
        <v>30060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23271</v>
      </c>
      <c r="N409" s="151" t="s">
        <v>4140</v>
      </c>
      <c r="P409" s="151" t="s">
        <v>14737</v>
      </c>
      <c r="Q409" s="151" t="s">
        <v>23272</v>
      </c>
      <c r="T409" s="151" t="s">
        <v>23273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</row>
    <row r="410" spans="1:32">
      <c r="A410" s="152" t="s">
        <v>3856</v>
      </c>
      <c r="B410" s="151" t="s">
        <v>16001</v>
      </c>
      <c r="C410" s="151" t="s">
        <v>30057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23275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23276</v>
      </c>
      <c r="U410" s="151" t="s">
        <v>23277</v>
      </c>
      <c r="V410" s="151" t="s">
        <v>23278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</row>
    <row r="411" spans="1:32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23361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23362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</row>
    <row r="412" spans="1:32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17032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23364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23365</v>
      </c>
      <c r="Z412" s="151" t="s">
        <v>14742</v>
      </c>
      <c r="AC412" s="151" t="s">
        <v>14743</v>
      </c>
      <c r="AD412" s="151" t="s">
        <v>23366</v>
      </c>
      <c r="AE412" s="151" t="s">
        <v>14743</v>
      </c>
      <c r="AF412" s="151" t="s">
        <v>16898</v>
      </c>
    </row>
    <row r="413" spans="1:32">
      <c r="A413" s="152" t="s">
        <v>18192</v>
      </c>
      <c r="B413" s="151" t="s">
        <v>16001</v>
      </c>
      <c r="C413" s="151" t="s">
        <v>23367</v>
      </c>
      <c r="D413" s="151" t="s">
        <v>23369</v>
      </c>
      <c r="E413" s="151" t="s">
        <v>17013</v>
      </c>
      <c r="F413" s="151" t="s">
        <v>16518</v>
      </c>
      <c r="G413" s="151" t="s">
        <v>23371</v>
      </c>
      <c r="H413" s="151" t="s">
        <v>23368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23370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</row>
    <row r="414" spans="1:32">
      <c r="A414" s="152" t="s">
        <v>545</v>
      </c>
      <c r="B414" s="151" t="s">
        <v>16001</v>
      </c>
      <c r="C414" s="151" t="s">
        <v>30065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</row>
    <row r="415" spans="1:32">
      <c r="A415" s="152" t="s">
        <v>12774</v>
      </c>
      <c r="B415" s="151" t="s">
        <v>16001</v>
      </c>
      <c r="C415" s="151" t="s">
        <v>30066</v>
      </c>
      <c r="D415" s="151" t="s">
        <v>12775</v>
      </c>
      <c r="E415" s="151" t="s">
        <v>14701</v>
      </c>
      <c r="F415" s="151" t="s">
        <v>14466</v>
      </c>
      <c r="G415" s="151" t="s">
        <v>23379</v>
      </c>
      <c r="H415" s="151" t="s">
        <v>23374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23375</v>
      </c>
      <c r="R415" s="151" t="s">
        <v>1453</v>
      </c>
      <c r="S415" s="151" t="s">
        <v>23376</v>
      </c>
      <c r="T415" s="151" t="s">
        <v>23377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23378</v>
      </c>
      <c r="AE415" s="151" t="s">
        <v>14752</v>
      </c>
      <c r="AF415" s="151" t="s">
        <v>14745</v>
      </c>
    </row>
    <row r="416" spans="1:32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23397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23393</v>
      </c>
      <c r="R416" s="151" t="s">
        <v>1453</v>
      </c>
      <c r="S416" s="151" t="s">
        <v>1453</v>
      </c>
      <c r="T416" s="151" t="s">
        <v>14794</v>
      </c>
      <c r="U416" s="151" t="s">
        <v>23394</v>
      </c>
      <c r="V416" s="151" t="s">
        <v>23395</v>
      </c>
      <c r="Z416" s="151" t="s">
        <v>14742</v>
      </c>
      <c r="AC416" s="151" t="s">
        <v>14743</v>
      </c>
      <c r="AD416" s="151" t="s">
        <v>23396</v>
      </c>
      <c r="AE416" s="151" t="s">
        <v>14752</v>
      </c>
      <c r="AF416" s="151" t="s">
        <v>14745</v>
      </c>
    </row>
    <row r="417" spans="1:32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23412</v>
      </c>
      <c r="H417" s="151" t="s">
        <v>12491</v>
      </c>
      <c r="N417" s="151" t="s">
        <v>23037</v>
      </c>
      <c r="O417" s="151" t="s">
        <v>23038</v>
      </c>
      <c r="P417" s="151" t="s">
        <v>14737</v>
      </c>
      <c r="Q417" s="151" t="s">
        <v>22697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23411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</row>
    <row r="418" spans="1:32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23414</v>
      </c>
      <c r="R418" s="151">
        <v>0</v>
      </c>
      <c r="S418" s="151">
        <v>0</v>
      </c>
      <c r="T418" s="151" t="s">
        <v>23415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</row>
    <row r="419" spans="1:32">
      <c r="A419" s="152" t="s">
        <v>5622</v>
      </c>
      <c r="B419" s="151" t="s">
        <v>16001</v>
      </c>
      <c r="C419" s="151" t="s">
        <v>5621</v>
      </c>
      <c r="D419" s="151" t="s">
        <v>23416</v>
      </c>
      <c r="E419" s="151" t="s">
        <v>14476</v>
      </c>
      <c r="F419" s="151" t="s">
        <v>17020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23417</v>
      </c>
      <c r="U419" s="151" t="s">
        <v>23418</v>
      </c>
      <c r="V419" s="151" t="s">
        <v>23419</v>
      </c>
      <c r="Z419" s="151" t="s">
        <v>14742</v>
      </c>
      <c r="AC419" s="151" t="s">
        <v>14743</v>
      </c>
      <c r="AD419" s="151" t="s">
        <v>23420</v>
      </c>
      <c r="AE419" s="151" t="s">
        <v>14743</v>
      </c>
      <c r="AF419" s="151" t="s">
        <v>23421</v>
      </c>
    </row>
    <row r="420" spans="1:32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</row>
    <row r="421" spans="1:32">
      <c r="A421" s="152" t="s">
        <v>18195</v>
      </c>
      <c r="B421" s="151" t="s">
        <v>16001</v>
      </c>
      <c r="C421" s="151" t="s">
        <v>30064</v>
      </c>
      <c r="D421" s="151" t="s">
        <v>8762</v>
      </c>
      <c r="E421" s="151" t="s">
        <v>14931</v>
      </c>
      <c r="F421" s="151" t="s">
        <v>15056</v>
      </c>
      <c r="G421" s="151" t="s">
        <v>23433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23428</v>
      </c>
      <c r="R421" s="151" t="s">
        <v>23429</v>
      </c>
      <c r="S421" s="151" t="s">
        <v>8721</v>
      </c>
      <c r="T421" s="151" t="s">
        <v>14739</v>
      </c>
      <c r="U421" s="151" t="s">
        <v>23430</v>
      </c>
      <c r="V421" s="151" t="s">
        <v>23431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23432</v>
      </c>
      <c r="AE421" s="151" t="s">
        <v>14743</v>
      </c>
      <c r="AF421" s="151" t="s">
        <v>16898</v>
      </c>
    </row>
    <row r="422" spans="1:32">
      <c r="A422" s="152" t="s">
        <v>3101</v>
      </c>
      <c r="B422" s="151" t="s">
        <v>16001</v>
      </c>
      <c r="C422" s="151" t="s">
        <v>30063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23434</v>
      </c>
      <c r="U422" s="151" t="s">
        <v>23435</v>
      </c>
      <c r="V422" s="151" t="s">
        <v>23436</v>
      </c>
      <c r="Z422" s="151" t="s">
        <v>14742</v>
      </c>
      <c r="AC422" s="151" t="s">
        <v>14743</v>
      </c>
    </row>
    <row r="423" spans="1:32">
      <c r="A423" s="152" t="s">
        <v>18196</v>
      </c>
      <c r="B423" s="151" t="s">
        <v>16001</v>
      </c>
      <c r="C423" s="151" t="s">
        <v>23439</v>
      </c>
      <c r="D423" s="151" t="s">
        <v>23443</v>
      </c>
      <c r="E423" s="151" t="s">
        <v>14332</v>
      </c>
      <c r="F423" s="151" t="s">
        <v>23445</v>
      </c>
      <c r="G423" s="151" t="s">
        <v>23446</v>
      </c>
      <c r="H423" s="151" t="s">
        <v>23440</v>
      </c>
      <c r="I423" s="151" t="s">
        <v>23441</v>
      </c>
      <c r="J423" s="151" t="s">
        <v>23442</v>
      </c>
      <c r="K423" s="151" t="s">
        <v>23441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23444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</row>
    <row r="424" spans="1:32">
      <c r="A424" s="152" t="s">
        <v>18194</v>
      </c>
      <c r="B424" s="151" t="s">
        <v>16001</v>
      </c>
      <c r="C424" s="151" t="s">
        <v>30067</v>
      </c>
      <c r="D424" s="151" t="s">
        <v>23390</v>
      </c>
      <c r="E424" s="151" t="s">
        <v>14476</v>
      </c>
      <c r="F424" s="151" t="s">
        <v>16356</v>
      </c>
      <c r="H424" s="151" t="s">
        <v>23388</v>
      </c>
      <c r="I424" s="151" t="s">
        <v>23389</v>
      </c>
      <c r="K424" s="151" t="s">
        <v>23389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</row>
    <row r="425" spans="1:32">
      <c r="A425" s="152" t="s">
        <v>3244</v>
      </c>
      <c r="B425" s="151" t="s">
        <v>16001</v>
      </c>
      <c r="C425" s="151" t="s">
        <v>30068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23402</v>
      </c>
      <c r="N425" s="151" t="s">
        <v>109</v>
      </c>
      <c r="P425" s="151" t="s">
        <v>14737</v>
      </c>
      <c r="Q425" s="151" t="s">
        <v>23403</v>
      </c>
      <c r="T425" s="151" t="s">
        <v>14794</v>
      </c>
      <c r="U425" s="151" t="s">
        <v>23404</v>
      </c>
      <c r="V425" s="151" t="s">
        <v>23405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</row>
    <row r="426" spans="1:32">
      <c r="A426" s="152" t="s">
        <v>18197</v>
      </c>
      <c r="B426" s="151" t="s">
        <v>16001</v>
      </c>
      <c r="C426" s="151" t="s">
        <v>30069</v>
      </c>
      <c r="D426" s="151" t="s">
        <v>23447</v>
      </c>
      <c r="E426" s="151" t="s">
        <v>15389</v>
      </c>
      <c r="F426" s="151" t="s">
        <v>15375</v>
      </c>
      <c r="G426" s="151" t="s">
        <v>23450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23448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23449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</row>
    <row r="427" spans="1:32">
      <c r="A427" s="152" t="s">
        <v>16470</v>
      </c>
      <c r="B427" s="151" t="s">
        <v>16001</v>
      </c>
      <c r="C427" s="151" t="s">
        <v>30070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</row>
    <row r="428" spans="1:32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20071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23459</v>
      </c>
      <c r="T428" s="151" t="s">
        <v>204</v>
      </c>
      <c r="U428" s="151" t="s">
        <v>204</v>
      </c>
      <c r="V428" s="151" t="s">
        <v>204</v>
      </c>
      <c r="AC428" s="151" t="s">
        <v>14743</v>
      </c>
    </row>
    <row r="429" spans="1:32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18766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23460</v>
      </c>
      <c r="AC429" s="151" t="s">
        <v>15223</v>
      </c>
    </row>
    <row r="430" spans="1:32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23461</v>
      </c>
      <c r="U430" s="151" t="s">
        <v>23461</v>
      </c>
      <c r="V430" s="151" t="s">
        <v>23461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</row>
    <row r="431" spans="1:32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17033</v>
      </c>
      <c r="G431" s="151" t="s">
        <v>23465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23462</v>
      </c>
      <c r="R431" s="151">
        <v>0</v>
      </c>
      <c r="S431" s="151">
        <v>0</v>
      </c>
      <c r="T431" s="151" t="s">
        <v>14794</v>
      </c>
      <c r="U431" s="151" t="s">
        <v>23463</v>
      </c>
      <c r="V431" s="151" t="s">
        <v>23464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</row>
    <row r="432" spans="1:32">
      <c r="A432" s="152" t="s">
        <v>4205</v>
      </c>
      <c r="B432" s="151" t="s">
        <v>16001</v>
      </c>
      <c r="C432" s="151" t="s">
        <v>4204</v>
      </c>
      <c r="D432" s="151" t="s">
        <v>23485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23484</v>
      </c>
      <c r="N432" s="151" t="s">
        <v>19656</v>
      </c>
      <c r="P432" s="151" t="s">
        <v>14737</v>
      </c>
      <c r="Q432" s="151" t="s">
        <v>204</v>
      </c>
      <c r="T432" s="151" t="s">
        <v>23486</v>
      </c>
      <c r="U432" s="151">
        <v>4090218218</v>
      </c>
      <c r="V432" s="151" t="s">
        <v>23487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</row>
    <row r="433" spans="1:32">
      <c r="A433" s="152" t="s">
        <v>18199</v>
      </c>
      <c r="B433" s="151" t="s">
        <v>16001</v>
      </c>
      <c r="C433" s="151" t="s">
        <v>23488</v>
      </c>
      <c r="D433" s="151" t="s">
        <v>23489</v>
      </c>
      <c r="E433" s="151" t="s">
        <v>14476</v>
      </c>
      <c r="F433" s="151" t="s">
        <v>14324</v>
      </c>
      <c r="G433" s="151" t="s">
        <v>23493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23490</v>
      </c>
      <c r="N433" s="151" t="s">
        <v>23491</v>
      </c>
      <c r="O433" s="151" t="s">
        <v>14948</v>
      </c>
      <c r="P433" s="151" t="s">
        <v>14737</v>
      </c>
      <c r="Q433" s="151" t="s">
        <v>23492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</row>
    <row r="434" spans="1:32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23497</v>
      </c>
      <c r="I434" s="151" t="s">
        <v>4174</v>
      </c>
      <c r="J434" s="151" t="s">
        <v>23497</v>
      </c>
      <c r="K434" s="151" t="s">
        <v>4174</v>
      </c>
      <c r="L434" s="151" t="s">
        <v>23498</v>
      </c>
      <c r="N434" s="151" t="s">
        <v>23499</v>
      </c>
      <c r="P434" s="151" t="s">
        <v>14737</v>
      </c>
      <c r="Q434" s="151" t="s">
        <v>23500</v>
      </c>
      <c r="T434" s="151" t="s">
        <v>14794</v>
      </c>
      <c r="U434" s="151">
        <v>7015011882</v>
      </c>
      <c r="V434" s="151" t="s">
        <v>23501</v>
      </c>
      <c r="Z434" s="151" t="s">
        <v>14742</v>
      </c>
      <c r="AC434" s="151" t="s">
        <v>14743</v>
      </c>
    </row>
    <row r="435" spans="1:32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23507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23502</v>
      </c>
      <c r="R435" s="151" t="s">
        <v>23502</v>
      </c>
      <c r="S435" s="151" t="s">
        <v>23502</v>
      </c>
      <c r="T435" s="151" t="s">
        <v>23503</v>
      </c>
      <c r="U435" s="151">
        <v>6720341865</v>
      </c>
      <c r="V435" s="151" t="s">
        <v>23504</v>
      </c>
      <c r="Z435" s="151" t="s">
        <v>14742</v>
      </c>
      <c r="AC435" s="151" t="s">
        <v>14743</v>
      </c>
      <c r="AD435" s="151" t="s">
        <v>23505</v>
      </c>
      <c r="AE435" s="151" t="s">
        <v>14743</v>
      </c>
      <c r="AF435" s="151" t="s">
        <v>23506</v>
      </c>
    </row>
    <row r="436" spans="1:32">
      <c r="A436" s="152" t="s">
        <v>18202</v>
      </c>
      <c r="B436" s="151" t="s">
        <v>16001</v>
      </c>
      <c r="C436" s="151" t="s">
        <v>23518</v>
      </c>
      <c r="D436" s="151" t="s">
        <v>23521</v>
      </c>
      <c r="E436" s="151" t="s">
        <v>23526</v>
      </c>
      <c r="F436" s="151" t="s">
        <v>16913</v>
      </c>
      <c r="G436" s="151" t="s">
        <v>23528</v>
      </c>
      <c r="H436" s="151" t="s">
        <v>23519</v>
      </c>
      <c r="I436" s="151" t="s">
        <v>23520</v>
      </c>
      <c r="J436" s="151" t="s">
        <v>1453</v>
      </c>
      <c r="K436" s="151" t="s">
        <v>23520</v>
      </c>
      <c r="N436" s="151" t="s">
        <v>23522</v>
      </c>
      <c r="O436" s="151" t="s">
        <v>14791</v>
      </c>
      <c r="P436" s="151" t="s">
        <v>14737</v>
      </c>
      <c r="Q436" s="151" t="s">
        <v>23523</v>
      </c>
      <c r="R436" s="151" t="s">
        <v>1453</v>
      </c>
      <c r="S436" s="151" t="s">
        <v>23524</v>
      </c>
      <c r="T436" s="151" t="s">
        <v>14739</v>
      </c>
      <c r="U436" s="151">
        <v>1340017555557</v>
      </c>
      <c r="V436" s="151" t="s">
        <v>23525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23527</v>
      </c>
      <c r="AE436" s="151" t="s">
        <v>14752</v>
      </c>
      <c r="AF436" s="151" t="s">
        <v>14745</v>
      </c>
    </row>
    <row r="437" spans="1:32">
      <c r="A437" s="152" t="s">
        <v>1376</v>
      </c>
      <c r="B437" s="151" t="s">
        <v>16001</v>
      </c>
      <c r="C437" s="151" t="s">
        <v>30071</v>
      </c>
      <c r="D437" s="151" t="s">
        <v>23539</v>
      </c>
      <c r="E437" s="151" t="s">
        <v>16192</v>
      </c>
      <c r="G437" s="151" t="s">
        <v>14604</v>
      </c>
      <c r="H437" s="151" t="s">
        <v>23537</v>
      </c>
      <c r="J437" s="151" t="s">
        <v>1379</v>
      </c>
      <c r="L437" s="151" t="s">
        <v>23538</v>
      </c>
      <c r="Q437" s="151" t="s">
        <v>23540</v>
      </c>
      <c r="T437" s="151" t="s">
        <v>6</v>
      </c>
      <c r="U437" s="151" t="s">
        <v>6</v>
      </c>
      <c r="V437" s="151" t="s">
        <v>6</v>
      </c>
      <c r="AC437" s="151" t="s">
        <v>14743</v>
      </c>
    </row>
    <row r="438" spans="1:32">
      <c r="A438" s="152" t="s">
        <v>18203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23544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23541</v>
      </c>
      <c r="R438" s="151">
        <v>0</v>
      </c>
      <c r="S438" s="151">
        <v>0</v>
      </c>
      <c r="T438" s="151" t="s">
        <v>14782</v>
      </c>
      <c r="U438" s="151" t="s">
        <v>23542</v>
      </c>
      <c r="V438" s="151" t="s">
        <v>23543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</row>
    <row r="439" spans="1:32">
      <c r="A439" s="152" t="s">
        <v>18204</v>
      </c>
      <c r="B439" s="151" t="s">
        <v>16001</v>
      </c>
      <c r="C439" s="151" t="s">
        <v>23545</v>
      </c>
      <c r="D439" s="151" t="s">
        <v>23548</v>
      </c>
      <c r="E439" s="151" t="s">
        <v>14476</v>
      </c>
      <c r="F439" s="151" t="s">
        <v>16913</v>
      </c>
      <c r="H439" s="151" t="s">
        <v>23546</v>
      </c>
      <c r="I439" s="151" t="s">
        <v>23547</v>
      </c>
      <c r="K439" s="151" t="s">
        <v>23547</v>
      </c>
      <c r="N439" s="151" t="s">
        <v>14845</v>
      </c>
      <c r="O439" s="151" t="s">
        <v>14801</v>
      </c>
      <c r="P439" s="151" t="s">
        <v>14737</v>
      </c>
      <c r="Q439" s="151" t="s">
        <v>23549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</row>
    <row r="440" spans="1:32">
      <c r="A440" s="152" t="s">
        <v>16477</v>
      </c>
      <c r="B440" s="151" t="s">
        <v>16001</v>
      </c>
      <c r="C440" s="151" t="s">
        <v>17345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</row>
    <row r="441" spans="1:32">
      <c r="A441" s="152" t="s">
        <v>18211</v>
      </c>
      <c r="B441" s="151" t="s">
        <v>16001</v>
      </c>
      <c r="C441" s="151" t="s">
        <v>23622</v>
      </c>
      <c r="D441" s="151" t="s">
        <v>23625</v>
      </c>
      <c r="E441" s="151" t="s">
        <v>14701</v>
      </c>
      <c r="F441" s="151" t="s">
        <v>14466</v>
      </c>
      <c r="G441" s="151" t="s">
        <v>23629</v>
      </c>
      <c r="H441" s="151" t="s">
        <v>23623</v>
      </c>
      <c r="I441" s="151" t="s">
        <v>23624</v>
      </c>
      <c r="J441" s="151" t="s">
        <v>1453</v>
      </c>
      <c r="K441" s="151" t="s">
        <v>23624</v>
      </c>
      <c r="N441" s="151" t="s">
        <v>15246</v>
      </c>
      <c r="O441" s="151" t="s">
        <v>14791</v>
      </c>
      <c r="P441" s="151" t="s">
        <v>14792</v>
      </c>
      <c r="Q441" s="151" t="s">
        <v>23626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23627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23628</v>
      </c>
      <c r="AE441" s="151" t="s">
        <v>14752</v>
      </c>
      <c r="AF441" s="151" t="s">
        <v>14745</v>
      </c>
    </row>
    <row r="442" spans="1:32">
      <c r="A442" s="152" t="s">
        <v>18212</v>
      </c>
      <c r="B442" s="151" t="s">
        <v>16001</v>
      </c>
      <c r="C442" s="151" t="s">
        <v>30073</v>
      </c>
      <c r="D442" s="151" t="s">
        <v>23634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</row>
    <row r="443" spans="1:32">
      <c r="A443" s="152" t="s">
        <v>18213</v>
      </c>
      <c r="B443" s="151" t="s">
        <v>16001</v>
      </c>
      <c r="C443" s="151" t="s">
        <v>30072</v>
      </c>
      <c r="D443" s="151" t="s">
        <v>11582</v>
      </c>
      <c r="E443" s="151" t="s">
        <v>14395</v>
      </c>
      <c r="F443" s="151" t="s">
        <v>14396</v>
      </c>
      <c r="G443" s="151" t="s">
        <v>23636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23635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</row>
    <row r="444" spans="1:32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</row>
    <row r="445" spans="1:32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23640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</row>
    <row r="446" spans="1:32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17032</v>
      </c>
      <c r="F446" s="151" t="s">
        <v>22914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</row>
    <row r="447" spans="1:32">
      <c r="A447" s="152" t="s">
        <v>7107</v>
      </c>
      <c r="B447" s="151" t="s">
        <v>16001</v>
      </c>
      <c r="C447" s="151" t="s">
        <v>7106</v>
      </c>
      <c r="D447" s="151" t="s">
        <v>23643</v>
      </c>
      <c r="E447" s="151" t="s">
        <v>14323</v>
      </c>
      <c r="F447" s="151" t="s">
        <v>17148</v>
      </c>
      <c r="G447" s="151" t="s">
        <v>23649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23644</v>
      </c>
      <c r="R447" s="151" t="s">
        <v>4816</v>
      </c>
      <c r="S447" s="151" t="s">
        <v>4816</v>
      </c>
      <c r="T447" s="151" t="s">
        <v>14739</v>
      </c>
      <c r="U447" s="151" t="s">
        <v>23645</v>
      </c>
      <c r="V447" s="151" t="s">
        <v>23646</v>
      </c>
      <c r="Z447" s="151" t="s">
        <v>14742</v>
      </c>
      <c r="AC447" s="151" t="s">
        <v>14743</v>
      </c>
      <c r="AD447" s="151" t="s">
        <v>23647</v>
      </c>
      <c r="AE447" s="151" t="s">
        <v>14743</v>
      </c>
      <c r="AF447" s="151" t="s">
        <v>23648</v>
      </c>
    </row>
    <row r="448" spans="1:32">
      <c r="A448" s="152" t="s">
        <v>4788</v>
      </c>
      <c r="B448" s="151" t="s">
        <v>16001</v>
      </c>
      <c r="C448" s="151" t="s">
        <v>30074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23698</v>
      </c>
      <c r="N448" s="151" t="s">
        <v>15413</v>
      </c>
      <c r="P448" s="151" t="s">
        <v>14737</v>
      </c>
      <c r="Q448" s="151" t="s">
        <v>23699</v>
      </c>
      <c r="T448" s="151" t="s">
        <v>14904</v>
      </c>
      <c r="U448" s="151">
        <v>19712225</v>
      </c>
      <c r="V448" s="151" t="s">
        <v>23700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</row>
    <row r="449" spans="1:32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23711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23704</v>
      </c>
      <c r="R449" s="151" t="s">
        <v>23705</v>
      </c>
      <c r="S449" s="151" t="s">
        <v>23706</v>
      </c>
      <c r="T449" s="151" t="s">
        <v>23707</v>
      </c>
      <c r="U449" s="151" t="s">
        <v>23708</v>
      </c>
      <c r="V449" s="151" t="s">
        <v>23709</v>
      </c>
      <c r="Z449" s="151" t="s">
        <v>14742</v>
      </c>
      <c r="AC449" s="151" t="s">
        <v>14743</v>
      </c>
      <c r="AD449" s="151" t="s">
        <v>23710</v>
      </c>
      <c r="AE449" s="151" t="s">
        <v>14743</v>
      </c>
      <c r="AF449" s="151" t="s">
        <v>22623</v>
      </c>
    </row>
    <row r="450" spans="1:32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20222</v>
      </c>
      <c r="H450" s="151" t="s">
        <v>10982</v>
      </c>
      <c r="I450" s="151" t="s">
        <v>10983</v>
      </c>
      <c r="K450" s="151" t="s">
        <v>10983</v>
      </c>
      <c r="N450" s="151" t="s">
        <v>23712</v>
      </c>
      <c r="O450" s="151" t="s">
        <v>22694</v>
      </c>
      <c r="P450" s="151" t="s">
        <v>14737</v>
      </c>
      <c r="Q450" s="151" t="s">
        <v>23713</v>
      </c>
      <c r="R450" s="151">
        <v>0</v>
      </c>
      <c r="S450" s="151" t="s">
        <v>23713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</row>
    <row r="451" spans="1:32">
      <c r="A451" s="152" t="s">
        <v>9751</v>
      </c>
      <c r="B451" s="151" t="s">
        <v>16001</v>
      </c>
      <c r="C451" s="151" t="s">
        <v>9750</v>
      </c>
      <c r="D451" s="151" t="s">
        <v>23766</v>
      </c>
      <c r="E451" s="151" t="s">
        <v>14275</v>
      </c>
      <c r="F451" s="151" t="s">
        <v>14400</v>
      </c>
      <c r="G451" s="151" t="s">
        <v>23769</v>
      </c>
      <c r="H451" s="151" t="s">
        <v>23763</v>
      </c>
      <c r="I451" s="151" t="s">
        <v>23764</v>
      </c>
      <c r="J451" s="151" t="s">
        <v>23765</v>
      </c>
      <c r="K451" s="151" t="s">
        <v>23764</v>
      </c>
      <c r="M451" s="151" t="s">
        <v>23767</v>
      </c>
      <c r="N451" s="151" t="s">
        <v>15452</v>
      </c>
      <c r="O451" s="151" t="s">
        <v>14830</v>
      </c>
      <c r="P451" s="151" t="s">
        <v>14737</v>
      </c>
      <c r="Q451" s="151" t="s">
        <v>23768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</row>
    <row r="452" spans="1:32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</row>
    <row r="453" spans="1:32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23817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23815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23816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</row>
    <row r="454" spans="1:32">
      <c r="A454" s="152" t="s">
        <v>18220</v>
      </c>
      <c r="B454" s="151" t="s">
        <v>16001</v>
      </c>
      <c r="C454" s="151" t="s">
        <v>30007</v>
      </c>
      <c r="D454" s="151" t="s">
        <v>23818</v>
      </c>
      <c r="E454" s="151" t="s">
        <v>14701</v>
      </c>
      <c r="F454" s="151" t="s">
        <v>14466</v>
      </c>
      <c r="G454" s="151" t="s">
        <v>23821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23819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23820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</row>
    <row r="455" spans="1:32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21855</v>
      </c>
      <c r="H455" s="151" t="s">
        <v>11252</v>
      </c>
      <c r="N455" s="151" t="s">
        <v>15126</v>
      </c>
      <c r="O455" s="151" t="s">
        <v>14791</v>
      </c>
      <c r="P455" s="151" t="s">
        <v>20962</v>
      </c>
      <c r="Q455" s="151" t="s">
        <v>23825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23826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</row>
    <row r="456" spans="1:32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21765</v>
      </c>
      <c r="G456" s="151" t="s">
        <v>23852</v>
      </c>
      <c r="H456" s="151" t="s">
        <v>23849</v>
      </c>
      <c r="N456" s="151" t="s">
        <v>15431</v>
      </c>
      <c r="O456" s="151" t="s">
        <v>14801</v>
      </c>
      <c r="P456" s="151" t="s">
        <v>14737</v>
      </c>
      <c r="Q456" s="151" t="s">
        <v>23850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23851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</row>
    <row r="457" spans="1:32">
      <c r="A457" s="152" t="s">
        <v>18223</v>
      </c>
      <c r="B457" s="151" t="s">
        <v>16001</v>
      </c>
      <c r="C457" s="151" t="s">
        <v>23853</v>
      </c>
      <c r="D457" s="151" t="s">
        <v>23855</v>
      </c>
      <c r="E457" s="151" t="s">
        <v>14275</v>
      </c>
      <c r="F457" s="151" t="s">
        <v>14434</v>
      </c>
      <c r="G457" s="151" t="s">
        <v>23857</v>
      </c>
      <c r="H457" s="151" t="s">
        <v>23854</v>
      </c>
      <c r="N457" s="151" t="s">
        <v>14845</v>
      </c>
      <c r="O457" s="151" t="s">
        <v>14801</v>
      </c>
      <c r="P457" s="151" t="s">
        <v>14737</v>
      </c>
      <c r="Q457" s="151" t="s">
        <v>23856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23853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</row>
    <row r="458" spans="1:32">
      <c r="A458" s="152" t="s">
        <v>4294</v>
      </c>
      <c r="B458" s="151" t="s">
        <v>16001</v>
      </c>
      <c r="C458" s="151" t="s">
        <v>30076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23862</v>
      </c>
      <c r="N458" s="151" t="s">
        <v>13630</v>
      </c>
      <c r="P458" s="151" t="s">
        <v>14737</v>
      </c>
      <c r="Q458" s="151" t="s">
        <v>23863</v>
      </c>
      <c r="T458" s="151" t="s">
        <v>22062</v>
      </c>
      <c r="U458" s="151" t="s">
        <v>23864</v>
      </c>
      <c r="V458" s="151" t="s">
        <v>200</v>
      </c>
      <c r="W458" s="151" t="s">
        <v>23865</v>
      </c>
      <c r="X458" s="151" t="s">
        <v>23865</v>
      </c>
      <c r="Y458" s="151" t="s">
        <v>23866</v>
      </c>
      <c r="Z458" s="151" t="s">
        <v>14742</v>
      </c>
      <c r="AB458" s="151">
        <v>700</v>
      </c>
      <c r="AC458" s="151" t="s">
        <v>14743</v>
      </c>
    </row>
    <row r="459" spans="1:32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16948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23867</v>
      </c>
      <c r="R459" s="151">
        <v>0</v>
      </c>
      <c r="S459" s="151">
        <v>0</v>
      </c>
      <c r="T459" s="151" t="s">
        <v>23868</v>
      </c>
      <c r="U459" s="151" t="s">
        <v>23869</v>
      </c>
      <c r="V459" s="151" t="s">
        <v>23870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</row>
    <row r="460" spans="1:32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23874</v>
      </c>
      <c r="H460" s="151" t="s">
        <v>12582</v>
      </c>
      <c r="N460" s="151" t="s">
        <v>23871</v>
      </c>
      <c r="O460" s="151" t="s">
        <v>15215</v>
      </c>
      <c r="P460" s="151" t="s">
        <v>14737</v>
      </c>
      <c r="Q460" s="151" t="s">
        <v>23872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23873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</row>
    <row r="461" spans="1:32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23878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23875</v>
      </c>
      <c r="R461" s="151">
        <v>0</v>
      </c>
      <c r="S461" s="151">
        <v>0</v>
      </c>
      <c r="T461" s="151" t="s">
        <v>23876</v>
      </c>
      <c r="U461" s="151">
        <v>75000073</v>
      </c>
      <c r="V461" s="151" t="s">
        <v>23877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</row>
    <row r="462" spans="1:32">
      <c r="A462" s="152" t="s">
        <v>30760</v>
      </c>
      <c r="B462" s="151" t="s">
        <v>16001</v>
      </c>
      <c r="C462" s="151" t="s">
        <v>30077</v>
      </c>
      <c r="D462" s="151" t="s">
        <v>10238</v>
      </c>
      <c r="E462" s="151" t="s">
        <v>14701</v>
      </c>
      <c r="F462" s="151" t="s">
        <v>14683</v>
      </c>
      <c r="G462" s="151" t="s">
        <v>23880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23879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</row>
    <row r="463" spans="1:32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23883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23881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23882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</row>
    <row r="464" spans="1:32">
      <c r="A464" s="152" t="s">
        <v>18224</v>
      </c>
      <c r="B464" s="151" t="s">
        <v>16001</v>
      </c>
      <c r="C464" s="151" t="s">
        <v>23884</v>
      </c>
      <c r="D464" s="151" t="s">
        <v>23887</v>
      </c>
      <c r="E464" s="151" t="s">
        <v>16279</v>
      </c>
      <c r="F464" s="151" t="s">
        <v>16279</v>
      </c>
      <c r="G464" s="151" t="s">
        <v>23890</v>
      </c>
      <c r="H464" s="151" t="s">
        <v>23885</v>
      </c>
      <c r="I464" s="151" t="s">
        <v>23886</v>
      </c>
      <c r="J464" s="151" t="s">
        <v>1453</v>
      </c>
      <c r="K464" s="151" t="s">
        <v>23886</v>
      </c>
      <c r="N464" s="151" t="s">
        <v>15246</v>
      </c>
      <c r="O464" s="151" t="s">
        <v>14791</v>
      </c>
      <c r="P464" s="151" t="s">
        <v>14737</v>
      </c>
      <c r="Q464" s="151" t="s">
        <v>23888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23889</v>
      </c>
      <c r="AE464" s="151" t="s">
        <v>14752</v>
      </c>
      <c r="AF464" s="151" t="s">
        <v>14745</v>
      </c>
    </row>
    <row r="465" spans="1:32">
      <c r="A465" s="152" t="s">
        <v>11023</v>
      </c>
      <c r="B465" s="151" t="s">
        <v>16001</v>
      </c>
      <c r="C465" s="151" t="s">
        <v>30079</v>
      </c>
      <c r="D465" s="151" t="s">
        <v>11024</v>
      </c>
      <c r="E465" s="151" t="s">
        <v>14323</v>
      </c>
      <c r="F465" s="151" t="s">
        <v>14466</v>
      </c>
      <c r="G465" s="151" t="s">
        <v>23893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23891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23892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</row>
    <row r="466" spans="1:32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23896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23894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23895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</row>
    <row r="467" spans="1:32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23904</v>
      </c>
      <c r="N467" s="151" t="s">
        <v>14809</v>
      </c>
      <c r="O467" s="151" t="s">
        <v>14801</v>
      </c>
      <c r="P467" s="151" t="s">
        <v>14737</v>
      </c>
      <c r="Q467" s="151" t="s">
        <v>23905</v>
      </c>
      <c r="R467" s="151">
        <v>0</v>
      </c>
      <c r="S467" s="151">
        <v>0</v>
      </c>
      <c r="T467" s="151" t="s">
        <v>14782</v>
      </c>
      <c r="U467" s="151" t="s">
        <v>23906</v>
      </c>
      <c r="V467" s="151" t="s">
        <v>23907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</row>
    <row r="468" spans="1:32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19026</v>
      </c>
      <c r="F468" s="151" t="s">
        <v>14400</v>
      </c>
      <c r="G468" s="151" t="s">
        <v>23914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23908</v>
      </c>
      <c r="R468" s="151" t="s">
        <v>23909</v>
      </c>
      <c r="S468" s="151" t="s">
        <v>23910</v>
      </c>
      <c r="T468" s="151" t="s">
        <v>23911</v>
      </c>
      <c r="U468" s="151">
        <v>1030956068</v>
      </c>
      <c r="V468" s="151" t="s">
        <v>23912</v>
      </c>
      <c r="Z468" s="151" t="s">
        <v>14742</v>
      </c>
      <c r="AC468" s="151" t="s">
        <v>14743</v>
      </c>
      <c r="AD468" s="151" t="s">
        <v>23913</v>
      </c>
      <c r="AE468" s="151" t="s">
        <v>14743</v>
      </c>
      <c r="AF468" s="151" t="s">
        <v>16898</v>
      </c>
    </row>
    <row r="469" spans="1:32">
      <c r="A469" s="152" t="s">
        <v>16499</v>
      </c>
      <c r="B469" s="151" t="s">
        <v>16001</v>
      </c>
      <c r="C469" s="151" t="s">
        <v>30498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23975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</row>
    <row r="470" spans="1:32">
      <c r="A470" s="152" t="s">
        <v>12502</v>
      </c>
      <c r="B470" s="151" t="s">
        <v>16001</v>
      </c>
      <c r="C470" s="151" t="s">
        <v>30499</v>
      </c>
      <c r="D470" s="151" t="s">
        <v>12503</v>
      </c>
      <c r="E470" s="151" t="s">
        <v>14323</v>
      </c>
      <c r="F470" s="151" t="s">
        <v>21778</v>
      </c>
      <c r="G470" s="151" t="s">
        <v>23988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23986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23987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</row>
    <row r="471" spans="1:32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</row>
    <row r="472" spans="1:32">
      <c r="A472" s="152" t="s">
        <v>4374</v>
      </c>
      <c r="B472" s="151" t="s">
        <v>16001</v>
      </c>
      <c r="C472" s="151" t="s">
        <v>30500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23994</v>
      </c>
      <c r="N472" s="151" t="s">
        <v>109</v>
      </c>
      <c r="P472" s="151" t="s">
        <v>14737</v>
      </c>
      <c r="Q472" s="151" t="s">
        <v>23995</v>
      </c>
      <c r="T472" s="151" t="s">
        <v>14794</v>
      </c>
      <c r="U472" s="151">
        <v>4731070258</v>
      </c>
      <c r="V472" s="151" t="s">
        <v>19810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</row>
    <row r="473" spans="1:32">
      <c r="A473" s="152" t="s">
        <v>752</v>
      </c>
      <c r="B473" s="151" t="s">
        <v>16001</v>
      </c>
      <c r="C473" s="151" t="s">
        <v>30501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</row>
    <row r="474" spans="1:32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24006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24003</v>
      </c>
      <c r="V474" s="151" t="s">
        <v>24004</v>
      </c>
      <c r="Z474" s="151" t="s">
        <v>14742</v>
      </c>
      <c r="AC474" s="151" t="s">
        <v>14743</v>
      </c>
      <c r="AD474" s="151" t="s">
        <v>24005</v>
      </c>
      <c r="AE474" s="151" t="s">
        <v>14743</v>
      </c>
      <c r="AF474" s="151" t="s">
        <v>16898</v>
      </c>
    </row>
    <row r="475" spans="1:32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24013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24011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24012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</row>
    <row r="476" spans="1:32">
      <c r="A476" s="152" t="s">
        <v>18233</v>
      </c>
      <c r="B476" s="151" t="s">
        <v>16001</v>
      </c>
      <c r="C476" s="151" t="s">
        <v>30497</v>
      </c>
      <c r="D476" s="151" t="s">
        <v>24017</v>
      </c>
      <c r="E476" s="151" t="s">
        <v>14701</v>
      </c>
      <c r="F476" s="151" t="s">
        <v>14466</v>
      </c>
      <c r="G476" s="151" t="s">
        <v>24020</v>
      </c>
      <c r="H476" s="151" t="s">
        <v>24016</v>
      </c>
      <c r="N476" s="151" t="s">
        <v>14809</v>
      </c>
      <c r="O476" s="151" t="s">
        <v>14801</v>
      </c>
      <c r="P476" s="151" t="s">
        <v>14737</v>
      </c>
      <c r="Q476" s="151" t="s">
        <v>24018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24019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</row>
    <row r="477" spans="1:32">
      <c r="A477" s="152" t="s">
        <v>18234</v>
      </c>
      <c r="B477" s="151" t="s">
        <v>16001</v>
      </c>
      <c r="C477" s="151" t="s">
        <v>24023</v>
      </c>
      <c r="D477" s="151" t="s">
        <v>24025</v>
      </c>
      <c r="E477" s="151" t="s">
        <v>14686</v>
      </c>
      <c r="F477" s="151" t="s">
        <v>16583</v>
      </c>
      <c r="H477" s="151">
        <v>215594321</v>
      </c>
      <c r="I477" s="151" t="s">
        <v>24024</v>
      </c>
      <c r="J477" s="151" t="s">
        <v>1453</v>
      </c>
      <c r="K477" s="151" t="s">
        <v>24024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</row>
    <row r="478" spans="1:32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18848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18746</v>
      </c>
      <c r="N478" s="151" t="s">
        <v>1459</v>
      </c>
      <c r="P478" s="151" t="s">
        <v>14737</v>
      </c>
      <c r="Q478" s="151" t="s">
        <v>24026</v>
      </c>
      <c r="T478" s="151" t="s">
        <v>24027</v>
      </c>
      <c r="U478" s="151" t="s">
        <v>24028</v>
      </c>
      <c r="V478" s="151" t="s">
        <v>24029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</row>
    <row r="479" spans="1:32">
      <c r="A479" s="152" t="s">
        <v>1697</v>
      </c>
      <c r="B479" s="151" t="s">
        <v>16001</v>
      </c>
      <c r="C479" s="151" t="s">
        <v>30502</v>
      </c>
      <c r="D479" s="162" t="s">
        <v>30503</v>
      </c>
      <c r="E479" s="151" t="s">
        <v>6</v>
      </c>
      <c r="G479" s="151" t="s">
        <v>14604</v>
      </c>
      <c r="H479" s="151" t="s">
        <v>30504</v>
      </c>
      <c r="T479" s="151" t="s">
        <v>24030</v>
      </c>
      <c r="AC479" s="151" t="s">
        <v>14743</v>
      </c>
    </row>
    <row r="480" spans="1:32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24041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24038</v>
      </c>
      <c r="R480" s="151" t="s">
        <v>24038</v>
      </c>
      <c r="S480" s="151" t="s">
        <v>24038</v>
      </c>
      <c r="T480" s="151" t="s">
        <v>14904</v>
      </c>
      <c r="U480" s="151" t="s">
        <v>24039</v>
      </c>
      <c r="V480" s="151" t="s">
        <v>24040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</row>
    <row r="481" spans="1:32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20222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24062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</row>
    <row r="482" spans="1:32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24063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</row>
    <row r="483" spans="1:32">
      <c r="A483" s="152" t="s">
        <v>10226</v>
      </c>
      <c r="B483" s="151" t="s">
        <v>16001</v>
      </c>
      <c r="C483" s="151" t="s">
        <v>30505</v>
      </c>
      <c r="D483" s="151" t="s">
        <v>10227</v>
      </c>
      <c r="E483" s="151" t="s">
        <v>14332</v>
      </c>
      <c r="F483" s="151" t="s">
        <v>14324</v>
      </c>
      <c r="G483" s="151" t="s">
        <v>24066</v>
      </c>
      <c r="H483" s="151" t="s">
        <v>10228</v>
      </c>
      <c r="N483" s="151" t="s">
        <v>16876</v>
      </c>
      <c r="O483" s="151" t="s">
        <v>14830</v>
      </c>
      <c r="P483" s="151" t="s">
        <v>16483</v>
      </c>
      <c r="Q483" s="151" t="s">
        <v>24064</v>
      </c>
      <c r="R483" s="151">
        <v>0</v>
      </c>
      <c r="S483" s="151">
        <v>0</v>
      </c>
      <c r="T483" s="151" t="s">
        <v>14794</v>
      </c>
      <c r="U483" s="151" t="s">
        <v>24065</v>
      </c>
      <c r="V483" s="151" t="s">
        <v>24064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</row>
    <row r="484" spans="1:32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</row>
    <row r="485" spans="1:32">
      <c r="A485" s="152" t="s">
        <v>18237</v>
      </c>
      <c r="B485" s="151" t="s">
        <v>16001</v>
      </c>
      <c r="C485" s="151" t="s">
        <v>24072</v>
      </c>
      <c r="D485" s="151" t="s">
        <v>24076</v>
      </c>
      <c r="E485" s="151" t="s">
        <v>14332</v>
      </c>
      <c r="F485" s="151" t="s">
        <v>14626</v>
      </c>
      <c r="G485" s="151" t="s">
        <v>24079</v>
      </c>
      <c r="H485" s="151" t="s">
        <v>24073</v>
      </c>
      <c r="I485" s="151" t="s">
        <v>24074</v>
      </c>
      <c r="J485" s="151" t="s">
        <v>24075</v>
      </c>
      <c r="K485" s="151" t="s">
        <v>24074</v>
      </c>
      <c r="N485" s="151" t="s">
        <v>14902</v>
      </c>
      <c r="O485" s="151" t="s">
        <v>14791</v>
      </c>
      <c r="P485" s="151" t="s">
        <v>14737</v>
      </c>
      <c r="Q485" s="151" t="s">
        <v>24077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24078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</row>
    <row r="486" spans="1:32">
      <c r="A486" s="152" t="s">
        <v>1131</v>
      </c>
      <c r="B486" s="151" t="s">
        <v>16001</v>
      </c>
      <c r="C486" s="151" t="s">
        <v>30506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24080</v>
      </c>
      <c r="T486" s="151" t="s">
        <v>6</v>
      </c>
      <c r="U486" s="151" t="s">
        <v>6</v>
      </c>
      <c r="V486" s="151" t="s">
        <v>6</v>
      </c>
      <c r="AC486" s="151" t="s">
        <v>14743</v>
      </c>
    </row>
    <row r="487" spans="1:32">
      <c r="A487" s="152" t="s">
        <v>18238</v>
      </c>
      <c r="B487" s="151" t="s">
        <v>16001</v>
      </c>
      <c r="C487" s="151" t="s">
        <v>24096</v>
      </c>
      <c r="D487" s="151" t="s">
        <v>24098</v>
      </c>
      <c r="E487" s="151" t="s">
        <v>14465</v>
      </c>
      <c r="F487" s="151" t="s">
        <v>22605</v>
      </c>
      <c r="G487" s="151" t="s">
        <v>22606</v>
      </c>
      <c r="H487" s="151" t="s">
        <v>24097</v>
      </c>
      <c r="N487" s="151" t="s">
        <v>15818</v>
      </c>
      <c r="O487" s="151" t="s">
        <v>15328</v>
      </c>
      <c r="P487" s="151" t="s">
        <v>14737</v>
      </c>
      <c r="Q487" s="151" t="s">
        <v>24099</v>
      </c>
      <c r="R487" s="151">
        <v>0</v>
      </c>
      <c r="S487" s="151">
        <v>0</v>
      </c>
      <c r="T487" s="151" t="s">
        <v>24100</v>
      </c>
      <c r="U487" s="151">
        <v>7055412795</v>
      </c>
      <c r="V487" s="151" t="s">
        <v>24101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</row>
    <row r="488" spans="1:32">
      <c r="A488" s="152" t="s">
        <v>1705</v>
      </c>
      <c r="B488" s="151" t="s">
        <v>16001</v>
      </c>
      <c r="C488" s="151" t="s">
        <v>30507</v>
      </c>
      <c r="D488" s="151" t="s">
        <v>1698</v>
      </c>
      <c r="E488" s="151" t="s">
        <v>6</v>
      </c>
      <c r="G488" s="151" t="s">
        <v>14604</v>
      </c>
      <c r="AC488" s="151" t="s">
        <v>14743</v>
      </c>
    </row>
    <row r="489" spans="1:32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16948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24119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24120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</row>
    <row r="490" spans="1:32">
      <c r="A490" s="152" t="s">
        <v>16525</v>
      </c>
      <c r="B490" s="151" t="s">
        <v>16001</v>
      </c>
      <c r="C490" s="151" t="s">
        <v>30508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</row>
    <row r="491" spans="1:32">
      <c r="A491" s="152" t="s">
        <v>8021</v>
      </c>
      <c r="B491" s="151" t="s">
        <v>16001</v>
      </c>
      <c r="C491" s="151" t="s">
        <v>8020</v>
      </c>
      <c r="D491" s="151" t="s">
        <v>24165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24166</v>
      </c>
      <c r="R491" s="151">
        <v>0</v>
      </c>
      <c r="S491" s="151">
        <v>0</v>
      </c>
      <c r="T491" s="151" t="s">
        <v>24167</v>
      </c>
      <c r="U491" s="151">
        <v>1200090091286</v>
      </c>
      <c r="V491" s="151" t="s">
        <v>24168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</row>
    <row r="492" spans="1:32">
      <c r="A492" s="152" t="s">
        <v>18242</v>
      </c>
      <c r="B492" s="151" t="s">
        <v>16001</v>
      </c>
      <c r="C492" s="151" t="s">
        <v>12016</v>
      </c>
      <c r="D492" s="151" t="s">
        <v>24182</v>
      </c>
      <c r="E492" s="151" t="s">
        <v>14931</v>
      </c>
      <c r="F492" s="151" t="s">
        <v>16438</v>
      </c>
      <c r="G492" s="151" t="s">
        <v>24186</v>
      </c>
      <c r="H492" s="151" t="s">
        <v>24179</v>
      </c>
      <c r="I492" s="151" t="s">
        <v>24180</v>
      </c>
      <c r="J492" s="151" t="s">
        <v>24181</v>
      </c>
      <c r="K492" s="151" t="s">
        <v>24180</v>
      </c>
      <c r="N492" s="151" t="s">
        <v>14857</v>
      </c>
      <c r="O492" s="151" t="s">
        <v>14801</v>
      </c>
      <c r="P492" s="151" t="s">
        <v>14737</v>
      </c>
      <c r="Q492" s="151" t="s">
        <v>24183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24184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24185</v>
      </c>
      <c r="AE492" s="151" t="s">
        <v>14752</v>
      </c>
      <c r="AF492" s="151" t="s">
        <v>14745</v>
      </c>
    </row>
    <row r="493" spans="1:32">
      <c r="A493" s="152" t="s">
        <v>7731</v>
      </c>
      <c r="B493" s="151" t="s">
        <v>16001</v>
      </c>
      <c r="C493" s="151" t="s">
        <v>30509</v>
      </c>
      <c r="D493" s="151" t="s">
        <v>7732</v>
      </c>
      <c r="E493" s="151" t="s">
        <v>14931</v>
      </c>
      <c r="F493" s="151" t="s">
        <v>14932</v>
      </c>
      <c r="G493" s="151" t="s">
        <v>24213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24174</v>
      </c>
      <c r="R493" s="151" t="s">
        <v>24208</v>
      </c>
      <c r="S493" s="151" t="s">
        <v>24208</v>
      </c>
      <c r="T493" s="151" t="s">
        <v>24209</v>
      </c>
      <c r="U493" s="151" t="s">
        <v>24210</v>
      </c>
      <c r="V493" s="151" t="s">
        <v>24211</v>
      </c>
      <c r="Z493" s="151" t="s">
        <v>14742</v>
      </c>
      <c r="AC493" s="151" t="s">
        <v>14743</v>
      </c>
      <c r="AD493" s="151" t="s">
        <v>24212</v>
      </c>
      <c r="AE493" s="151" t="s">
        <v>14743</v>
      </c>
      <c r="AF493" s="151" t="s">
        <v>16898</v>
      </c>
    </row>
    <row r="494" spans="1:32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24214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</row>
    <row r="495" spans="1:32">
      <c r="A495" s="152" t="s">
        <v>18244</v>
      </c>
      <c r="B495" s="151" t="s">
        <v>16001</v>
      </c>
      <c r="C495" s="151" t="s">
        <v>24215</v>
      </c>
      <c r="D495" s="151" t="s">
        <v>24218</v>
      </c>
      <c r="E495" s="151" t="s">
        <v>14323</v>
      </c>
      <c r="F495" s="151" t="s">
        <v>16004</v>
      </c>
      <c r="G495" s="151" t="s">
        <v>24223</v>
      </c>
      <c r="H495" s="151" t="s">
        <v>24216</v>
      </c>
      <c r="I495" s="151" t="s">
        <v>24217</v>
      </c>
      <c r="J495" s="151" t="s">
        <v>1453</v>
      </c>
      <c r="K495" s="151" t="s">
        <v>24217</v>
      </c>
      <c r="N495" s="151" t="s">
        <v>14800</v>
      </c>
      <c r="O495" s="151" t="s">
        <v>14801</v>
      </c>
      <c r="P495" s="151" t="s">
        <v>14737</v>
      </c>
      <c r="Q495" s="151" t="s">
        <v>24219</v>
      </c>
      <c r="R495" s="151" t="s">
        <v>1453</v>
      </c>
      <c r="S495" s="151" t="s">
        <v>1453</v>
      </c>
      <c r="T495" s="151" t="s">
        <v>14882</v>
      </c>
      <c r="U495" s="151" t="s">
        <v>24220</v>
      </c>
      <c r="V495" s="151" t="s">
        <v>24221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24222</v>
      </c>
      <c r="AE495" s="151" t="s">
        <v>14752</v>
      </c>
      <c r="AF495" s="151" t="s">
        <v>14745</v>
      </c>
    </row>
    <row r="496" spans="1:32">
      <c r="A496" s="152" t="s">
        <v>11482</v>
      </c>
      <c r="B496" s="151" t="s">
        <v>16001</v>
      </c>
      <c r="C496" s="151" t="s">
        <v>11481</v>
      </c>
      <c r="D496" s="151" t="s">
        <v>24224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24225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</row>
    <row r="497" spans="1:32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24234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24232</v>
      </c>
      <c r="R497" s="151" t="s">
        <v>24232</v>
      </c>
      <c r="S497" s="151" t="s">
        <v>24232</v>
      </c>
      <c r="T497" s="151" t="s">
        <v>14782</v>
      </c>
      <c r="U497" s="151" t="s">
        <v>24233</v>
      </c>
      <c r="V497" s="151" t="s">
        <v>24232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</row>
    <row r="498" spans="1:32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24242</v>
      </c>
      <c r="H498" s="151" t="s">
        <v>5447</v>
      </c>
      <c r="I498" s="151" t="s">
        <v>5448</v>
      </c>
      <c r="J498" s="151" t="s">
        <v>24240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24241</v>
      </c>
      <c r="R498" s="151" t="s">
        <v>24241</v>
      </c>
      <c r="S498" s="151" t="s">
        <v>24241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</row>
    <row r="499" spans="1:32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</row>
    <row r="500" spans="1:32">
      <c r="A500" s="152" t="s">
        <v>9355</v>
      </c>
      <c r="B500" s="151" t="s">
        <v>16001</v>
      </c>
      <c r="C500" s="151" t="s">
        <v>2243</v>
      </c>
      <c r="D500" s="151" t="s">
        <v>24246</v>
      </c>
      <c r="E500" s="151" t="s">
        <v>14332</v>
      </c>
      <c r="F500" s="151" t="s">
        <v>14324</v>
      </c>
      <c r="G500" s="151" t="s">
        <v>24250</v>
      </c>
      <c r="H500" s="151" t="s">
        <v>24245</v>
      </c>
      <c r="I500" s="151">
        <v>0</v>
      </c>
      <c r="J500" s="151">
        <v>0</v>
      </c>
      <c r="K500" s="151">
        <v>0</v>
      </c>
      <c r="M500" s="151" t="s">
        <v>24247</v>
      </c>
      <c r="N500" s="151" t="s">
        <v>14800</v>
      </c>
      <c r="O500" s="151" t="s">
        <v>14801</v>
      </c>
      <c r="P500" s="151" t="s">
        <v>14737</v>
      </c>
      <c r="Q500" s="151" t="s">
        <v>22328</v>
      </c>
      <c r="R500" s="151">
        <v>0</v>
      </c>
      <c r="S500" s="151">
        <v>0</v>
      </c>
      <c r="T500" s="151" t="s">
        <v>14859</v>
      </c>
      <c r="U500" s="151" t="s">
        <v>24248</v>
      </c>
      <c r="V500" s="151" t="s">
        <v>24249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</row>
    <row r="501" spans="1:32">
      <c r="A501" s="152" t="s">
        <v>2006</v>
      </c>
      <c r="B501" s="151" t="s">
        <v>16001</v>
      </c>
      <c r="C501" s="151" t="s">
        <v>453</v>
      </c>
      <c r="D501" s="151" t="s">
        <v>30510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24260</v>
      </c>
      <c r="P501" s="151" t="s">
        <v>24261</v>
      </c>
      <c r="Q501" s="151" t="s">
        <v>24262</v>
      </c>
      <c r="AC501" s="151" t="s">
        <v>14743</v>
      </c>
    </row>
    <row r="502" spans="1:32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24263</v>
      </c>
      <c r="Q502" s="151" t="s">
        <v>24264</v>
      </c>
      <c r="AC502" s="151" t="s">
        <v>14743</v>
      </c>
    </row>
    <row r="503" spans="1:32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24267</v>
      </c>
      <c r="H503" s="151" t="s">
        <v>11098</v>
      </c>
      <c r="N503" s="151" t="s">
        <v>18759</v>
      </c>
      <c r="O503" s="151" t="s">
        <v>14791</v>
      </c>
      <c r="P503" s="151" t="s">
        <v>14737</v>
      </c>
      <c r="Q503" s="151" t="s">
        <v>20065</v>
      </c>
      <c r="R503" s="151">
        <v>0</v>
      </c>
      <c r="S503" s="151">
        <v>0</v>
      </c>
      <c r="T503" s="151" t="s">
        <v>14782</v>
      </c>
      <c r="U503" s="151" t="s">
        <v>24265</v>
      </c>
      <c r="V503" s="151" t="s">
        <v>24266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</row>
    <row r="504" spans="1:32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</row>
    <row r="505" spans="1:32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</row>
    <row r="506" spans="1:32">
      <c r="A506" s="152" t="s">
        <v>3026</v>
      </c>
      <c r="B506" s="151" t="s">
        <v>16001</v>
      </c>
      <c r="C506" s="151" t="s">
        <v>30511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24270</v>
      </c>
      <c r="N506" s="151" t="s">
        <v>15789</v>
      </c>
      <c r="P506" s="151" t="s">
        <v>14737</v>
      </c>
      <c r="Q506" s="151" t="s">
        <v>24271</v>
      </c>
      <c r="T506" s="151" t="s">
        <v>24272</v>
      </c>
      <c r="U506" s="151" t="s">
        <v>24273</v>
      </c>
      <c r="V506" s="151" t="s">
        <v>24274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</row>
    <row r="507" spans="1:32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20600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24285</v>
      </c>
      <c r="R507" s="151">
        <v>0</v>
      </c>
      <c r="S507" s="151" t="s">
        <v>24286</v>
      </c>
      <c r="T507" s="151" t="s">
        <v>14782</v>
      </c>
      <c r="U507" s="151">
        <v>1080013187514</v>
      </c>
      <c r="V507" s="151" t="s">
        <v>24287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</row>
    <row r="508" spans="1:32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18766</v>
      </c>
      <c r="G508" s="151" t="s">
        <v>14604</v>
      </c>
      <c r="H508" s="151" t="s">
        <v>760</v>
      </c>
      <c r="J508" s="151" t="s">
        <v>761</v>
      </c>
      <c r="L508" s="151" t="s">
        <v>22693</v>
      </c>
      <c r="N508" s="151" t="s">
        <v>6321</v>
      </c>
      <c r="P508" s="151" t="s">
        <v>14737</v>
      </c>
      <c r="Q508" s="151" t="s">
        <v>24288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</row>
    <row r="509" spans="1:32">
      <c r="A509" s="152" t="s">
        <v>18246</v>
      </c>
      <c r="B509" s="151" t="s">
        <v>16001</v>
      </c>
      <c r="C509" s="151" t="s">
        <v>30008</v>
      </c>
      <c r="D509" s="151" t="s">
        <v>24293</v>
      </c>
      <c r="E509" s="151" t="s">
        <v>14476</v>
      </c>
      <c r="F509" s="151" t="s">
        <v>14396</v>
      </c>
      <c r="G509" s="151" t="s">
        <v>24294</v>
      </c>
      <c r="H509" s="151" t="s">
        <v>1453</v>
      </c>
      <c r="I509" s="151" t="s">
        <v>24292</v>
      </c>
      <c r="J509" s="151" t="s">
        <v>1453</v>
      </c>
      <c r="K509" s="151" t="s">
        <v>24292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</row>
    <row r="510" spans="1:32">
      <c r="A510" s="152" t="s">
        <v>16549</v>
      </c>
      <c r="B510" s="151" t="s">
        <v>16001</v>
      </c>
      <c r="C510" s="151" t="s">
        <v>30009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</row>
    <row r="511" spans="1:32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24308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24303</v>
      </c>
      <c r="R511" s="151" t="s">
        <v>24304</v>
      </c>
      <c r="S511" s="151" t="s">
        <v>24305</v>
      </c>
      <c r="T511" s="151" t="s">
        <v>14794</v>
      </c>
      <c r="U511" s="151" t="s">
        <v>24306</v>
      </c>
      <c r="V511" s="151" t="s">
        <v>24307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24309</v>
      </c>
      <c r="AE511" s="151" t="s">
        <v>14743</v>
      </c>
      <c r="AF511" s="151" t="s">
        <v>16898</v>
      </c>
    </row>
    <row r="512" spans="1:32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24310</v>
      </c>
      <c r="T512" s="151" t="s">
        <v>6</v>
      </c>
      <c r="U512" s="151" t="s">
        <v>6</v>
      </c>
      <c r="V512" s="151" t="s">
        <v>6</v>
      </c>
      <c r="AC512" s="151" t="s">
        <v>14743</v>
      </c>
    </row>
    <row r="513" spans="1:32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24311</v>
      </c>
      <c r="AC513" s="151" t="s">
        <v>14743</v>
      </c>
    </row>
    <row r="514" spans="1:32">
      <c r="A514" s="152" t="s">
        <v>3415</v>
      </c>
      <c r="B514" s="151" t="s">
        <v>16001</v>
      </c>
      <c r="C514" s="151" t="s">
        <v>30512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24313</v>
      </c>
      <c r="N514" s="151" t="s">
        <v>15789</v>
      </c>
      <c r="P514" s="151" t="s">
        <v>14737</v>
      </c>
      <c r="Q514" s="151" t="s">
        <v>19921</v>
      </c>
      <c r="T514" s="151" t="s">
        <v>14739</v>
      </c>
      <c r="U514" s="151" t="s">
        <v>24314</v>
      </c>
      <c r="V514" s="151" t="s">
        <v>24315</v>
      </c>
      <c r="Z514" s="151" t="s">
        <v>14742</v>
      </c>
      <c r="AC514" s="151" t="s">
        <v>14743</v>
      </c>
    </row>
    <row r="515" spans="1:32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24318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24316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24317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</row>
    <row r="516" spans="1:32">
      <c r="A516" s="152" t="s">
        <v>18247</v>
      </c>
      <c r="B516" s="151" t="s">
        <v>16001</v>
      </c>
      <c r="C516" s="151" t="s">
        <v>30513</v>
      </c>
      <c r="D516" s="151" t="s">
        <v>24321</v>
      </c>
      <c r="E516" s="151" t="s">
        <v>14275</v>
      </c>
      <c r="F516" s="151" t="s">
        <v>14482</v>
      </c>
      <c r="G516" s="151" t="s">
        <v>24324</v>
      </c>
      <c r="H516" s="151" t="s">
        <v>24320</v>
      </c>
      <c r="N516" s="151" t="s">
        <v>15818</v>
      </c>
      <c r="O516" s="151" t="s">
        <v>15328</v>
      </c>
      <c r="P516" s="151" t="s">
        <v>14737</v>
      </c>
      <c r="Q516" s="151" t="s">
        <v>24322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24323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</row>
    <row r="517" spans="1:32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24354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24352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24353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</row>
    <row r="518" spans="1:32">
      <c r="A518" s="152" t="s">
        <v>18249</v>
      </c>
      <c r="B518" s="151" t="s">
        <v>16001</v>
      </c>
      <c r="C518" s="151" t="s">
        <v>24362</v>
      </c>
      <c r="D518" s="151" t="s">
        <v>24363</v>
      </c>
      <c r="E518" s="151" t="s">
        <v>14701</v>
      </c>
      <c r="F518" s="151" t="s">
        <v>16279</v>
      </c>
      <c r="G518" s="151" t="s">
        <v>24365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24364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</row>
    <row r="519" spans="1:32">
      <c r="A519" s="152" t="s">
        <v>2743</v>
      </c>
      <c r="B519" s="151" t="s">
        <v>16001</v>
      </c>
      <c r="C519" s="151" t="s">
        <v>30519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24366</v>
      </c>
      <c r="P519" s="151" t="s">
        <v>14737</v>
      </c>
      <c r="Q519" s="151" t="s">
        <v>24367</v>
      </c>
      <c r="T519" s="151" t="s">
        <v>204</v>
      </c>
      <c r="U519" s="151" t="s">
        <v>204</v>
      </c>
      <c r="V519" s="151" t="s">
        <v>204</v>
      </c>
      <c r="AC519" s="151" t="s">
        <v>14743</v>
      </c>
    </row>
    <row r="520" spans="1:32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</row>
    <row r="521" spans="1:32">
      <c r="A521" s="152" t="s">
        <v>2811</v>
      </c>
      <c r="B521" s="151" t="s">
        <v>16001</v>
      </c>
      <c r="C521" s="151" t="s">
        <v>2810</v>
      </c>
      <c r="D521" s="151" t="s">
        <v>24368</v>
      </c>
      <c r="E521" s="151" t="s">
        <v>18875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24369</v>
      </c>
      <c r="T521" s="151" t="s">
        <v>204</v>
      </c>
      <c r="U521" s="151" t="s">
        <v>204</v>
      </c>
      <c r="V521" s="151" t="s">
        <v>204</v>
      </c>
      <c r="AC521" s="151" t="s">
        <v>14743</v>
      </c>
    </row>
    <row r="522" spans="1:32">
      <c r="A522" s="152" t="s">
        <v>8476</v>
      </c>
      <c r="B522" s="151" t="s">
        <v>16001</v>
      </c>
      <c r="C522" s="151" t="s">
        <v>8475</v>
      </c>
      <c r="D522" s="151" t="s">
        <v>24370</v>
      </c>
      <c r="E522" s="151" t="s">
        <v>14275</v>
      </c>
      <c r="F522" s="151" t="s">
        <v>16091</v>
      </c>
      <c r="G522" s="151" t="s">
        <v>24377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24371</v>
      </c>
      <c r="N522" s="151" t="s">
        <v>14845</v>
      </c>
      <c r="O522" s="151" t="s">
        <v>14801</v>
      </c>
      <c r="P522" s="151" t="s">
        <v>24372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24373</v>
      </c>
      <c r="V522" s="151" t="s">
        <v>24374</v>
      </c>
      <c r="W522" s="151" t="s">
        <v>24375</v>
      </c>
      <c r="X522" s="151" t="s">
        <v>24375</v>
      </c>
      <c r="Y522" s="151" t="s">
        <v>24375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24376</v>
      </c>
      <c r="AE522" s="151" t="s">
        <v>14743</v>
      </c>
      <c r="AF522" s="151" t="s">
        <v>16898</v>
      </c>
    </row>
    <row r="523" spans="1:32">
      <c r="A523" s="152" t="s">
        <v>2230</v>
      </c>
      <c r="B523" s="151" t="s">
        <v>16001</v>
      </c>
      <c r="C523" s="151" t="s">
        <v>30520</v>
      </c>
      <c r="D523" s="151" t="s">
        <v>24391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24390</v>
      </c>
      <c r="M523" s="151" t="s">
        <v>24392</v>
      </c>
      <c r="N523" s="151" t="s">
        <v>1628</v>
      </c>
      <c r="P523" s="151" t="s">
        <v>14737</v>
      </c>
      <c r="Q523" s="151" t="s">
        <v>24393</v>
      </c>
      <c r="T523" s="151" t="s">
        <v>24394</v>
      </c>
      <c r="U523" s="151" t="s">
        <v>24395</v>
      </c>
      <c r="V523" s="151" t="s">
        <v>24396</v>
      </c>
      <c r="AC523" s="151" t="s">
        <v>15223</v>
      </c>
    </row>
    <row r="524" spans="1:32">
      <c r="A524" s="152" t="s">
        <v>5460</v>
      </c>
      <c r="B524" s="151" t="s">
        <v>16001</v>
      </c>
      <c r="C524" s="151" t="s">
        <v>30521</v>
      </c>
      <c r="D524" s="151" t="s">
        <v>5461</v>
      </c>
      <c r="E524" s="151" t="s">
        <v>14701</v>
      </c>
      <c r="F524" s="151" t="s">
        <v>14466</v>
      </c>
      <c r="G524" s="151" t="s">
        <v>24402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24397</v>
      </c>
      <c r="R524" s="151" t="s">
        <v>24397</v>
      </c>
      <c r="S524" s="151" t="s">
        <v>24398</v>
      </c>
      <c r="T524" s="151" t="s">
        <v>14803</v>
      </c>
      <c r="U524" s="151">
        <v>700005087809</v>
      </c>
      <c r="V524" s="151" t="s">
        <v>24399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24400</v>
      </c>
      <c r="AE524" s="151" t="s">
        <v>14743</v>
      </c>
      <c r="AF524" s="151" t="s">
        <v>24401</v>
      </c>
    </row>
    <row r="525" spans="1:32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21328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24403</v>
      </c>
      <c r="R525" s="151">
        <v>0</v>
      </c>
      <c r="S525" s="151">
        <v>0</v>
      </c>
      <c r="T525" s="151" t="s">
        <v>24404</v>
      </c>
      <c r="U525" s="151">
        <v>425800000142</v>
      </c>
      <c r="V525" s="151" t="s">
        <v>24405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</row>
    <row r="526" spans="1:32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24414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24412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24413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</row>
    <row r="527" spans="1:32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24422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24422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</row>
    <row r="528" spans="1:32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16883</v>
      </c>
      <c r="G528" s="151" t="s">
        <v>24429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24423</v>
      </c>
      <c r="R528" s="151" t="s">
        <v>24424</v>
      </c>
      <c r="S528" s="151" t="s">
        <v>24425</v>
      </c>
      <c r="T528" s="151" t="s">
        <v>16066</v>
      </c>
      <c r="U528" s="151" t="s">
        <v>24426</v>
      </c>
      <c r="V528" s="151" t="s">
        <v>24427</v>
      </c>
      <c r="Z528" s="151" t="s">
        <v>14742</v>
      </c>
      <c r="AC528" s="151" t="s">
        <v>14743</v>
      </c>
      <c r="AD528" s="151" t="s">
        <v>24428</v>
      </c>
      <c r="AE528" s="151" t="s">
        <v>14743</v>
      </c>
      <c r="AF528" s="151" t="s">
        <v>16898</v>
      </c>
    </row>
    <row r="529" spans="1:32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24437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24434</v>
      </c>
      <c r="R529" s="151">
        <v>0</v>
      </c>
      <c r="S529" s="151">
        <v>0</v>
      </c>
      <c r="T529" s="151" t="s">
        <v>14782</v>
      </c>
      <c r="U529" s="151" t="s">
        <v>24435</v>
      </c>
      <c r="V529" s="151" t="s">
        <v>24436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</row>
    <row r="530" spans="1:32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24438</v>
      </c>
      <c r="T530" s="151" t="s">
        <v>14794</v>
      </c>
      <c r="U530" s="151" t="s">
        <v>24439</v>
      </c>
      <c r="V530" s="151" t="s">
        <v>24440</v>
      </c>
      <c r="AC530" s="151" t="s">
        <v>15223</v>
      </c>
    </row>
    <row r="531" spans="1:32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</row>
    <row r="532" spans="1:32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24451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24449</v>
      </c>
      <c r="R532" s="151" t="s">
        <v>24450</v>
      </c>
      <c r="S532" s="151" t="s">
        <v>24450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</row>
    <row r="533" spans="1:32">
      <c r="A533" s="152" t="s">
        <v>6891</v>
      </c>
      <c r="B533" s="151" t="s">
        <v>16001</v>
      </c>
      <c r="C533" s="151" t="s">
        <v>30522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24452</v>
      </c>
      <c r="R533" s="151">
        <v>0</v>
      </c>
      <c r="S533" s="151" t="s">
        <v>24452</v>
      </c>
      <c r="T533" s="151" t="s">
        <v>24453</v>
      </c>
      <c r="U533" s="151">
        <v>3009201196</v>
      </c>
      <c r="V533" s="151" t="s">
        <v>24454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</row>
    <row r="534" spans="1:32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18874</v>
      </c>
      <c r="T534" s="151" t="s">
        <v>6</v>
      </c>
      <c r="U534" s="151" t="s">
        <v>6</v>
      </c>
      <c r="V534" s="151" t="s">
        <v>6</v>
      </c>
      <c r="AC534" s="151" t="s">
        <v>14743</v>
      </c>
    </row>
    <row r="535" spans="1:32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24455</v>
      </c>
      <c r="T535" s="151" t="s">
        <v>6</v>
      </c>
      <c r="U535" s="151" t="s">
        <v>6</v>
      </c>
      <c r="V535" s="151" t="s">
        <v>6</v>
      </c>
      <c r="AC535" s="151" t="s">
        <v>14743</v>
      </c>
    </row>
    <row r="536" spans="1:32">
      <c r="A536" s="152" t="s">
        <v>18252</v>
      </c>
      <c r="B536" s="151" t="s">
        <v>16001</v>
      </c>
      <c r="C536" s="151" t="s">
        <v>24456</v>
      </c>
      <c r="D536" s="151" t="s">
        <v>24458</v>
      </c>
      <c r="E536" s="151" t="s">
        <v>15458</v>
      </c>
      <c r="F536" s="151" t="s">
        <v>77</v>
      </c>
      <c r="G536" s="151" t="s">
        <v>24461</v>
      </c>
      <c r="H536" s="151" t="s">
        <v>24457</v>
      </c>
      <c r="N536" s="151" t="s">
        <v>15431</v>
      </c>
      <c r="O536" s="151" t="s">
        <v>14801</v>
      </c>
      <c r="P536" s="151" t="s">
        <v>14737</v>
      </c>
      <c r="Q536" s="151" t="s">
        <v>24459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24460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</row>
    <row r="537" spans="1:32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</row>
    <row r="538" spans="1:32">
      <c r="A538" s="152" t="s">
        <v>8076</v>
      </c>
      <c r="B538" s="151" t="s">
        <v>16001</v>
      </c>
      <c r="C538" s="151" t="s">
        <v>30523</v>
      </c>
      <c r="D538" s="151" t="s">
        <v>8077</v>
      </c>
      <c r="E538" s="151" t="s">
        <v>20280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24505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24506</v>
      </c>
      <c r="AE538" s="151" t="s">
        <v>14743</v>
      </c>
      <c r="AF538" s="151" t="s">
        <v>16898</v>
      </c>
    </row>
    <row r="539" spans="1:32">
      <c r="A539" s="152" t="s">
        <v>5060</v>
      </c>
      <c r="B539" s="151" t="s">
        <v>16001</v>
      </c>
      <c r="C539" s="151" t="s">
        <v>30524</v>
      </c>
      <c r="D539" s="151" t="s">
        <v>5061</v>
      </c>
      <c r="E539" s="151" t="s">
        <v>14931</v>
      </c>
      <c r="F539" s="151" t="s">
        <v>14639</v>
      </c>
      <c r="G539" s="151" t="s">
        <v>24513</v>
      </c>
      <c r="H539" s="151" t="s">
        <v>24511</v>
      </c>
      <c r="I539" s="151" t="s">
        <v>5063</v>
      </c>
      <c r="J539" s="151" t="s">
        <v>24511</v>
      </c>
      <c r="K539" s="151" t="s">
        <v>5063</v>
      </c>
      <c r="N539" s="151" t="s">
        <v>6321</v>
      </c>
      <c r="P539" s="151" t="s">
        <v>14737</v>
      </c>
      <c r="Q539" s="151" t="s">
        <v>24512</v>
      </c>
      <c r="R539" s="151" t="s">
        <v>24512</v>
      </c>
      <c r="S539" s="151" t="s">
        <v>24512</v>
      </c>
      <c r="T539" s="151" t="s">
        <v>14794</v>
      </c>
      <c r="U539" s="151">
        <v>3576548526</v>
      </c>
      <c r="V539" s="151" t="s">
        <v>24512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</row>
    <row r="540" spans="1:32">
      <c r="A540" s="152" t="s">
        <v>1166</v>
      </c>
      <c r="B540" s="151" t="s">
        <v>16001</v>
      </c>
      <c r="C540" s="151" t="s">
        <v>30525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</row>
    <row r="541" spans="1:32">
      <c r="A541" s="152" t="s">
        <v>5105</v>
      </c>
      <c r="B541" s="151" t="s">
        <v>16001</v>
      </c>
      <c r="C541" s="151" t="s">
        <v>30526</v>
      </c>
      <c r="D541" s="151" t="s">
        <v>24514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24515</v>
      </c>
      <c r="R541" s="151" t="s">
        <v>24515</v>
      </c>
      <c r="S541" s="151" t="s">
        <v>24515</v>
      </c>
      <c r="T541" s="151" t="s">
        <v>14794</v>
      </c>
      <c r="U541" s="151">
        <v>7512505588</v>
      </c>
      <c r="V541" s="151" t="s">
        <v>24515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</row>
    <row r="542" spans="1:32">
      <c r="A542" s="152" t="s">
        <v>6766</v>
      </c>
      <c r="B542" s="151" t="s">
        <v>16001</v>
      </c>
      <c r="C542" s="151" t="s">
        <v>30527</v>
      </c>
      <c r="D542" s="151" t="s">
        <v>6767</v>
      </c>
      <c r="E542" s="151" t="s">
        <v>14323</v>
      </c>
      <c r="F542" s="151" t="s">
        <v>14400</v>
      </c>
      <c r="G542" s="151" t="s">
        <v>24532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19834</v>
      </c>
      <c r="O542" s="151" t="s">
        <v>14948</v>
      </c>
      <c r="P542" s="151" t="s">
        <v>14737</v>
      </c>
      <c r="Q542" s="151" t="s">
        <v>24529</v>
      </c>
      <c r="R542" s="151" t="s">
        <v>16484</v>
      </c>
      <c r="S542" s="151" t="s">
        <v>24529</v>
      </c>
      <c r="T542" s="151" t="s">
        <v>14794</v>
      </c>
      <c r="U542" s="151">
        <v>7900604275</v>
      </c>
      <c r="V542" s="151" t="s">
        <v>24530</v>
      </c>
      <c r="Y542" s="151">
        <v>1</v>
      </c>
      <c r="Z542" s="151" t="s">
        <v>14742</v>
      </c>
      <c r="AA542" s="151" t="s">
        <v>24531</v>
      </c>
      <c r="AB542" s="151">
        <v>250</v>
      </c>
      <c r="AC542" s="151" t="s">
        <v>14743</v>
      </c>
      <c r="AE542" s="151" t="s">
        <v>15223</v>
      </c>
      <c r="AF542" s="151" t="s">
        <v>14745</v>
      </c>
    </row>
    <row r="543" spans="1:32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</row>
    <row r="544" spans="1:32">
      <c r="A544" s="152" t="s">
        <v>4561</v>
      </c>
      <c r="B544" s="151" t="s">
        <v>16001</v>
      </c>
      <c r="C544" s="151" t="s">
        <v>30529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24644</v>
      </c>
      <c r="N544" s="151" t="s">
        <v>109</v>
      </c>
      <c r="P544" s="151" t="s">
        <v>14737</v>
      </c>
      <c r="Q544" s="151" t="s">
        <v>24645</v>
      </c>
      <c r="T544" s="151" t="s">
        <v>24646</v>
      </c>
      <c r="U544" s="151" t="s">
        <v>24647</v>
      </c>
      <c r="V544" s="151" t="s">
        <v>24648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</row>
    <row r="545" spans="1:32">
      <c r="A545" s="152" t="s">
        <v>8384</v>
      </c>
      <c r="B545" s="151" t="s">
        <v>16001</v>
      </c>
      <c r="C545" s="151" t="s">
        <v>30530</v>
      </c>
      <c r="D545" s="151" t="s">
        <v>24656</v>
      </c>
      <c r="E545" s="151" t="s">
        <v>14332</v>
      </c>
      <c r="F545" s="151" t="s">
        <v>14324</v>
      </c>
      <c r="G545" s="151" t="s">
        <v>24660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24657</v>
      </c>
      <c r="R545" s="151" t="s">
        <v>24658</v>
      </c>
      <c r="S545" s="151" t="s">
        <v>24657</v>
      </c>
      <c r="T545" s="151" t="s">
        <v>14739</v>
      </c>
      <c r="U545" s="151" t="s">
        <v>24659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</row>
    <row r="546" spans="1:32">
      <c r="A546" s="152" t="s">
        <v>1504</v>
      </c>
      <c r="B546" s="151" t="s">
        <v>16001</v>
      </c>
      <c r="C546" s="151" t="s">
        <v>1503</v>
      </c>
      <c r="D546" s="151" t="s">
        <v>24664</v>
      </c>
      <c r="E546" s="151" t="s">
        <v>6</v>
      </c>
      <c r="G546" s="151" t="s">
        <v>14604</v>
      </c>
      <c r="Q546" s="151" t="s">
        <v>24665</v>
      </c>
      <c r="T546" s="151" t="s">
        <v>6</v>
      </c>
      <c r="U546" s="151" t="s">
        <v>6</v>
      </c>
      <c r="V546" s="151" t="s">
        <v>6</v>
      </c>
      <c r="AC546" s="151" t="s">
        <v>14743</v>
      </c>
    </row>
    <row r="547" spans="1:32">
      <c r="A547" s="152" t="s">
        <v>1827</v>
      </c>
      <c r="B547" s="151" t="s">
        <v>16001</v>
      </c>
      <c r="C547" s="151" t="s">
        <v>30531</v>
      </c>
      <c r="D547" s="151" t="s">
        <v>24667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24666</v>
      </c>
      <c r="M547" s="151" t="s">
        <v>24668</v>
      </c>
      <c r="N547" s="151" t="s">
        <v>15924</v>
      </c>
      <c r="Q547" s="151" t="s">
        <v>24669</v>
      </c>
      <c r="T547" s="151" t="s">
        <v>14859</v>
      </c>
      <c r="U547" s="151" t="s">
        <v>24670</v>
      </c>
      <c r="V547" s="151" t="s">
        <v>24671</v>
      </c>
      <c r="AC547" s="151" t="s">
        <v>14743</v>
      </c>
    </row>
    <row r="548" spans="1:32">
      <c r="A548" s="152" t="s">
        <v>18271</v>
      </c>
      <c r="B548" s="151" t="s">
        <v>16001</v>
      </c>
      <c r="C548" s="151" t="s">
        <v>30532</v>
      </c>
      <c r="D548" s="151" t="s">
        <v>8716</v>
      </c>
      <c r="E548" s="151" t="s">
        <v>14701</v>
      </c>
      <c r="F548" s="151" t="s">
        <v>14466</v>
      </c>
      <c r="G548" s="151" t="s">
        <v>24679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24672</v>
      </c>
      <c r="N548" s="151" t="s">
        <v>15431</v>
      </c>
      <c r="O548" s="151" t="s">
        <v>14801</v>
      </c>
      <c r="P548" s="151" t="s">
        <v>14792</v>
      </c>
      <c r="Q548" s="151" t="s">
        <v>24673</v>
      </c>
      <c r="R548" s="151" t="s">
        <v>19588</v>
      </c>
      <c r="S548" s="151" t="s">
        <v>24674</v>
      </c>
      <c r="T548" s="151" t="s">
        <v>14882</v>
      </c>
      <c r="U548" s="151" t="s">
        <v>24675</v>
      </c>
      <c r="V548" s="151" t="s">
        <v>8714</v>
      </c>
      <c r="W548" s="151" t="s">
        <v>24676</v>
      </c>
      <c r="X548" s="151" t="s">
        <v>24677</v>
      </c>
      <c r="Y548" s="151">
        <v>0</v>
      </c>
      <c r="Z548" s="151" t="s">
        <v>14742</v>
      </c>
      <c r="AA548" s="151" t="s">
        <v>24678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16898</v>
      </c>
    </row>
    <row r="549" spans="1:32">
      <c r="A549" s="152" t="s">
        <v>10941</v>
      </c>
      <c r="B549" s="151" t="s">
        <v>16001</v>
      </c>
      <c r="C549" s="151" t="s">
        <v>10940</v>
      </c>
      <c r="D549" s="151" t="s">
        <v>24680</v>
      </c>
      <c r="E549" s="151" t="s">
        <v>14323</v>
      </c>
      <c r="F549" s="151" t="s">
        <v>14436</v>
      </c>
      <c r="G549" s="151" t="s">
        <v>24683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24681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24682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</row>
    <row r="550" spans="1:32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21744</v>
      </c>
      <c r="P550" s="151" t="s">
        <v>14737</v>
      </c>
      <c r="Q550" s="151" t="s">
        <v>24684</v>
      </c>
      <c r="T550" s="151" t="s">
        <v>6</v>
      </c>
      <c r="U550" s="151" t="s">
        <v>6</v>
      </c>
      <c r="V550" s="151" t="s">
        <v>6</v>
      </c>
      <c r="AC550" s="151" t="s">
        <v>14743</v>
      </c>
    </row>
    <row r="551" spans="1:32">
      <c r="A551" s="152" t="s">
        <v>2506</v>
      </c>
      <c r="B551" s="151" t="s">
        <v>16001</v>
      </c>
      <c r="C551" s="151" t="s">
        <v>30533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24685</v>
      </c>
      <c r="N551" s="151" t="s">
        <v>24686</v>
      </c>
      <c r="P551" s="151" t="s">
        <v>14737</v>
      </c>
      <c r="Q551" s="151" t="s">
        <v>24687</v>
      </c>
      <c r="AC551" s="151" t="s">
        <v>14743</v>
      </c>
    </row>
    <row r="552" spans="1:32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</row>
    <row r="553" spans="1:32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24694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24688</v>
      </c>
      <c r="R553" s="151" t="s">
        <v>24689</v>
      </c>
      <c r="S553" s="151" t="s">
        <v>24690</v>
      </c>
      <c r="T553" s="151" t="s">
        <v>16451</v>
      </c>
      <c r="U553" s="151" t="s">
        <v>24691</v>
      </c>
      <c r="V553" s="151">
        <v>3040067210</v>
      </c>
      <c r="Z553" s="151" t="s">
        <v>14742</v>
      </c>
      <c r="AC553" s="151" t="s">
        <v>14743</v>
      </c>
      <c r="AD553" s="151" t="s">
        <v>24692</v>
      </c>
      <c r="AE553" s="151" t="s">
        <v>14743</v>
      </c>
      <c r="AF553" s="151" t="s">
        <v>24693</v>
      </c>
    </row>
    <row r="554" spans="1:32">
      <c r="A554" s="152" t="s">
        <v>1832</v>
      </c>
      <c r="B554" s="151" t="s">
        <v>16001</v>
      </c>
      <c r="C554" s="151" t="s">
        <v>30535</v>
      </c>
      <c r="D554" s="151" t="s">
        <v>24701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24700</v>
      </c>
      <c r="M554" s="151" t="s">
        <v>24702</v>
      </c>
      <c r="N554" s="151" t="s">
        <v>15924</v>
      </c>
      <c r="Q554" s="151" t="s">
        <v>24703</v>
      </c>
      <c r="AC554" s="151" t="s">
        <v>14743</v>
      </c>
    </row>
    <row r="555" spans="1:32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16883</v>
      </c>
      <c r="G555" s="151" t="s">
        <v>24709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24704</v>
      </c>
      <c r="R555" s="151" t="s">
        <v>24704</v>
      </c>
      <c r="S555" s="151" t="s">
        <v>24705</v>
      </c>
      <c r="T555" s="151" t="s">
        <v>14782</v>
      </c>
      <c r="U555" s="151" t="s">
        <v>24706</v>
      </c>
      <c r="V555" s="151" t="s">
        <v>24707</v>
      </c>
      <c r="Z555" s="151" t="s">
        <v>14742</v>
      </c>
      <c r="AC555" s="151" t="s">
        <v>14743</v>
      </c>
      <c r="AD555" s="151" t="s">
        <v>24708</v>
      </c>
      <c r="AE555" s="151" t="s">
        <v>14743</v>
      </c>
      <c r="AF555" s="151" t="s">
        <v>16898</v>
      </c>
    </row>
    <row r="556" spans="1:32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24710</v>
      </c>
      <c r="T556" s="151" t="s">
        <v>6</v>
      </c>
      <c r="U556" s="151" t="s">
        <v>6</v>
      </c>
      <c r="V556" s="151" t="s">
        <v>6</v>
      </c>
      <c r="AC556" s="151" t="s">
        <v>14743</v>
      </c>
    </row>
    <row r="557" spans="1:32">
      <c r="A557" s="152" t="s">
        <v>797</v>
      </c>
      <c r="B557" s="151" t="s">
        <v>16001</v>
      </c>
      <c r="C557" s="151" t="s">
        <v>796</v>
      </c>
      <c r="D557" s="151" t="s">
        <v>24711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24712</v>
      </c>
      <c r="T557" s="151" t="s">
        <v>6</v>
      </c>
      <c r="U557" s="151" t="s">
        <v>6</v>
      </c>
      <c r="V557" s="151" t="s">
        <v>6</v>
      </c>
      <c r="AC557" s="151" t="s">
        <v>14743</v>
      </c>
    </row>
    <row r="558" spans="1:32">
      <c r="A558" s="152" t="s">
        <v>18272</v>
      </c>
      <c r="B558" s="151" t="s">
        <v>16001</v>
      </c>
      <c r="C558" s="151" t="s">
        <v>24713</v>
      </c>
      <c r="D558" s="151" t="s">
        <v>24715</v>
      </c>
      <c r="E558" s="151" t="s">
        <v>14275</v>
      </c>
      <c r="F558" s="151" t="s">
        <v>14396</v>
      </c>
      <c r="G558" s="151" t="s">
        <v>24719</v>
      </c>
      <c r="H558" s="151" t="s">
        <v>24714</v>
      </c>
      <c r="N558" s="151" t="s">
        <v>14468</v>
      </c>
      <c r="O558" s="151" t="s">
        <v>14801</v>
      </c>
      <c r="P558" s="151" t="s">
        <v>14737</v>
      </c>
      <c r="Q558" s="151" t="s">
        <v>24716</v>
      </c>
      <c r="R558" s="151" t="s">
        <v>1453</v>
      </c>
      <c r="S558" s="151" t="s">
        <v>1453</v>
      </c>
      <c r="T558" s="151" t="s">
        <v>14859</v>
      </c>
      <c r="U558" s="151" t="s">
        <v>24717</v>
      </c>
      <c r="V558" s="151" t="s">
        <v>24718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</row>
    <row r="559" spans="1:32">
      <c r="A559" s="152" t="s">
        <v>18273</v>
      </c>
      <c r="B559" s="151" t="s">
        <v>16001</v>
      </c>
      <c r="C559" s="151" t="s">
        <v>30536</v>
      </c>
      <c r="D559" s="151" t="s">
        <v>24725</v>
      </c>
      <c r="E559" s="151" t="s">
        <v>14465</v>
      </c>
      <c r="F559" s="151" t="s">
        <v>15316</v>
      </c>
      <c r="G559" s="151" t="s">
        <v>24731</v>
      </c>
      <c r="H559" s="151" t="s">
        <v>24723</v>
      </c>
      <c r="I559" s="151" t="s">
        <v>24724</v>
      </c>
      <c r="J559" s="151" t="s">
        <v>1453</v>
      </c>
      <c r="K559" s="151" t="s">
        <v>24724</v>
      </c>
      <c r="N559" s="151" t="s">
        <v>24726</v>
      </c>
      <c r="O559" s="151" t="s">
        <v>14948</v>
      </c>
      <c r="P559" s="151" t="s">
        <v>14737</v>
      </c>
      <c r="Q559" s="151" t="s">
        <v>24727</v>
      </c>
      <c r="R559" s="151" t="s">
        <v>1453</v>
      </c>
      <c r="S559" s="151" t="s">
        <v>24728</v>
      </c>
      <c r="T559" s="151" t="s">
        <v>14904</v>
      </c>
      <c r="U559" s="151">
        <v>7747743005</v>
      </c>
      <c r="V559" s="151" t="s">
        <v>24729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24730</v>
      </c>
      <c r="AE559" s="151" t="s">
        <v>14752</v>
      </c>
      <c r="AF559" s="151" t="s">
        <v>14745</v>
      </c>
    </row>
    <row r="560" spans="1:32">
      <c r="A560" s="152" t="s">
        <v>18276</v>
      </c>
      <c r="B560" s="151" t="s">
        <v>16001</v>
      </c>
      <c r="C560" s="151" t="s">
        <v>8236</v>
      </c>
      <c r="D560" s="151" t="s">
        <v>8238</v>
      </c>
      <c r="E560" s="151" t="s">
        <v>17032</v>
      </c>
      <c r="F560" s="151" t="s">
        <v>22914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24762</v>
      </c>
      <c r="S560" s="151">
        <v>0</v>
      </c>
      <c r="T560" s="151" t="s">
        <v>24763</v>
      </c>
      <c r="U560" s="151" t="s">
        <v>24764</v>
      </c>
      <c r="V560" s="151" t="s">
        <v>19218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</row>
    <row r="561" spans="1:32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24783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24781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24782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</row>
    <row r="562" spans="1:32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</row>
    <row r="563" spans="1:32">
      <c r="A563" s="152" t="s">
        <v>30775</v>
      </c>
      <c r="B563" s="151" t="s">
        <v>16001</v>
      </c>
      <c r="C563" s="151" t="s">
        <v>10819</v>
      </c>
      <c r="D563" s="151" t="s">
        <v>24814</v>
      </c>
      <c r="E563" s="151" t="s">
        <v>19026</v>
      </c>
      <c r="F563" s="151" t="s">
        <v>17148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24815</v>
      </c>
      <c r="R563" s="151">
        <v>0</v>
      </c>
      <c r="S563" s="151">
        <v>0</v>
      </c>
      <c r="T563" s="151" t="s">
        <v>14847</v>
      </c>
      <c r="U563" s="151" t="s">
        <v>24816</v>
      </c>
      <c r="V563" s="151" t="s">
        <v>24817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</row>
    <row r="564" spans="1:32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</row>
    <row r="565" spans="1:32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20546</v>
      </c>
      <c r="O565" s="151" t="s">
        <v>15477</v>
      </c>
      <c r="P565" s="151" t="s">
        <v>14737</v>
      </c>
      <c r="Q565" s="151" t="s">
        <v>24853</v>
      </c>
      <c r="R565" s="151">
        <v>0</v>
      </c>
      <c r="S565" s="151">
        <v>0</v>
      </c>
      <c r="T565" s="151" t="s">
        <v>14782</v>
      </c>
      <c r="U565" s="151" t="s">
        <v>24854</v>
      </c>
      <c r="V565" s="151" t="s">
        <v>24855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</row>
    <row r="566" spans="1:32">
      <c r="A566" s="152" t="s">
        <v>18286</v>
      </c>
      <c r="B566" s="151" t="s">
        <v>16001</v>
      </c>
      <c r="C566" s="151" t="s">
        <v>30537</v>
      </c>
      <c r="D566" s="151" t="s">
        <v>24862</v>
      </c>
      <c r="E566" s="151" t="s">
        <v>16138</v>
      </c>
      <c r="F566" s="151" t="s">
        <v>14434</v>
      </c>
      <c r="G566" s="151" t="s">
        <v>24865</v>
      </c>
      <c r="H566" s="151" t="s">
        <v>24861</v>
      </c>
      <c r="N566" s="151" t="s">
        <v>23037</v>
      </c>
      <c r="O566" s="151" t="s">
        <v>23038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24863</v>
      </c>
      <c r="V566" s="151" t="s">
        <v>24864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</row>
    <row r="567" spans="1:32">
      <c r="A567" s="152" t="s">
        <v>10432</v>
      </c>
      <c r="B567" s="151" t="s">
        <v>16001</v>
      </c>
      <c r="C567" s="151" t="s">
        <v>30538</v>
      </c>
      <c r="D567" s="151" t="s">
        <v>10433</v>
      </c>
      <c r="E567" s="151" t="s">
        <v>14465</v>
      </c>
      <c r="F567" s="151" t="s">
        <v>14664</v>
      </c>
      <c r="G567" s="151" t="s">
        <v>16948</v>
      </c>
      <c r="H567" s="151">
        <v>8131111855</v>
      </c>
      <c r="M567" s="151" t="s">
        <v>24866</v>
      </c>
      <c r="N567" s="151" t="s">
        <v>15246</v>
      </c>
      <c r="O567" s="151" t="s">
        <v>14791</v>
      </c>
      <c r="P567" s="151" t="s">
        <v>14792</v>
      </c>
      <c r="Q567" s="151" t="s">
        <v>24867</v>
      </c>
      <c r="R567" s="151">
        <v>0</v>
      </c>
      <c r="S567" s="151" t="s">
        <v>24867</v>
      </c>
      <c r="T567" s="151" t="s">
        <v>14782</v>
      </c>
      <c r="U567" s="151">
        <v>1670001673465</v>
      </c>
      <c r="V567" s="151" t="s">
        <v>24868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</row>
    <row r="568" spans="1:32">
      <c r="A568" s="152" t="s">
        <v>18287</v>
      </c>
      <c r="B568" s="151" t="s">
        <v>16001</v>
      </c>
      <c r="C568" s="151" t="s">
        <v>24869</v>
      </c>
      <c r="D568" s="151" t="s">
        <v>24871</v>
      </c>
      <c r="E568" s="151" t="s">
        <v>14615</v>
      </c>
      <c r="F568" s="151" t="s">
        <v>14616</v>
      </c>
      <c r="G568" s="151" t="s">
        <v>24875</v>
      </c>
      <c r="H568" s="151" t="s">
        <v>24870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24872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24873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24874</v>
      </c>
      <c r="AE568" s="151" t="s">
        <v>14752</v>
      </c>
      <c r="AF568" s="151" t="s">
        <v>14745</v>
      </c>
    </row>
    <row r="569" spans="1:32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24880</v>
      </c>
      <c r="T569" s="151" t="s">
        <v>6</v>
      </c>
      <c r="U569" s="151" t="s">
        <v>6</v>
      </c>
      <c r="V569" s="151" t="s">
        <v>6</v>
      </c>
      <c r="AC569" s="151" t="s">
        <v>14743</v>
      </c>
    </row>
    <row r="570" spans="1:32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</row>
    <row r="571" spans="1:32">
      <c r="A571" s="152" t="s">
        <v>8087</v>
      </c>
      <c r="B571" s="151" t="s">
        <v>16001</v>
      </c>
      <c r="C571" s="151" t="s">
        <v>30539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24889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24890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24891</v>
      </c>
      <c r="AE571" s="151" t="s">
        <v>14743</v>
      </c>
      <c r="AF571" s="151" t="s">
        <v>16898</v>
      </c>
    </row>
    <row r="572" spans="1:32">
      <c r="A572" s="152" t="s">
        <v>3836</v>
      </c>
      <c r="B572" s="151" t="s">
        <v>16001</v>
      </c>
      <c r="C572" s="151" t="s">
        <v>30540</v>
      </c>
      <c r="D572" s="151" t="s">
        <v>24893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24892</v>
      </c>
      <c r="M572" s="151" t="s">
        <v>24894</v>
      </c>
      <c r="N572" s="151" t="s">
        <v>1592</v>
      </c>
      <c r="O572" s="151" t="s">
        <v>14801</v>
      </c>
      <c r="P572" s="151" t="s">
        <v>14792</v>
      </c>
      <c r="Q572" s="151" t="s">
        <v>24895</v>
      </c>
      <c r="R572" s="151">
        <v>0</v>
      </c>
      <c r="S572" s="151">
        <v>0</v>
      </c>
      <c r="T572" s="151" t="s">
        <v>24896</v>
      </c>
      <c r="U572" s="151" t="s">
        <v>24897</v>
      </c>
      <c r="V572" s="151" t="s">
        <v>24898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</row>
    <row r="573" spans="1:32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16883</v>
      </c>
      <c r="G573" s="151" t="s">
        <v>24912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24908</v>
      </c>
      <c r="R573" s="151" t="s">
        <v>24909</v>
      </c>
      <c r="S573" s="151" t="s">
        <v>24910</v>
      </c>
      <c r="T573" s="151" t="s">
        <v>20588</v>
      </c>
      <c r="U573" s="151">
        <v>1176254007</v>
      </c>
      <c r="V573" s="151" t="s">
        <v>24911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</row>
    <row r="574" spans="1:32">
      <c r="A574" s="152" t="s">
        <v>16608</v>
      </c>
      <c r="B574" s="151" t="s">
        <v>16001</v>
      </c>
      <c r="C574" s="151" t="s">
        <v>16609</v>
      </c>
      <c r="D574" s="151" t="s">
        <v>24971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</row>
    <row r="575" spans="1:32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</row>
    <row r="576" spans="1:32">
      <c r="A576" s="152" t="s">
        <v>1251</v>
      </c>
      <c r="B576" s="151" t="s">
        <v>16001</v>
      </c>
      <c r="C576" s="151" t="s">
        <v>30541</v>
      </c>
      <c r="D576" s="151" t="s">
        <v>25026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25027</v>
      </c>
      <c r="N576" s="151" t="s">
        <v>6321</v>
      </c>
      <c r="Q576" s="151" t="s">
        <v>25028</v>
      </c>
      <c r="T576" s="151" t="s">
        <v>6</v>
      </c>
      <c r="U576" s="151" t="s">
        <v>6</v>
      </c>
      <c r="V576" s="151" t="s">
        <v>6</v>
      </c>
      <c r="AC576" s="151" t="s">
        <v>14743</v>
      </c>
    </row>
    <row r="577" spans="1:32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25030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25029</v>
      </c>
      <c r="R577" s="151" t="s">
        <v>25029</v>
      </c>
      <c r="S577" s="151" t="s">
        <v>25029</v>
      </c>
      <c r="T577" s="151" t="s">
        <v>14794</v>
      </c>
      <c r="U577" s="151">
        <v>182628440</v>
      </c>
      <c r="V577" s="151" t="s">
        <v>25029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</row>
    <row r="578" spans="1:32">
      <c r="A578" s="152" t="s">
        <v>12244</v>
      </c>
      <c r="B578" s="151" t="s">
        <v>16001</v>
      </c>
      <c r="C578" s="151" t="s">
        <v>30542</v>
      </c>
      <c r="D578" s="151" t="s">
        <v>12245</v>
      </c>
      <c r="E578" s="151" t="s">
        <v>14465</v>
      </c>
      <c r="F578" s="151" t="s">
        <v>18822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25039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25040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</row>
    <row r="579" spans="1:32">
      <c r="A579" s="152" t="s">
        <v>4001</v>
      </c>
      <c r="B579" s="151" t="s">
        <v>16001</v>
      </c>
      <c r="C579" s="151" t="s">
        <v>30543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25044</v>
      </c>
      <c r="N579" s="151" t="s">
        <v>22301</v>
      </c>
      <c r="P579" s="151" t="s">
        <v>14737</v>
      </c>
      <c r="Q579" s="151" t="s">
        <v>25045</v>
      </c>
      <c r="T579" s="151" t="s">
        <v>25046</v>
      </c>
      <c r="U579" s="151">
        <v>7110001510</v>
      </c>
      <c r="V579" s="151" t="s">
        <v>25047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25048</v>
      </c>
      <c r="AC579" s="151" t="s">
        <v>14743</v>
      </c>
    </row>
    <row r="580" spans="1:32">
      <c r="A580" s="152" t="s">
        <v>18295</v>
      </c>
      <c r="B580" s="151" t="s">
        <v>16001</v>
      </c>
      <c r="C580" s="151" t="s">
        <v>30544</v>
      </c>
      <c r="D580" s="151" t="s">
        <v>25050</v>
      </c>
      <c r="E580" s="151" t="s">
        <v>14476</v>
      </c>
      <c r="F580" s="151" t="s">
        <v>14396</v>
      </c>
      <c r="H580" s="151">
        <v>215660893</v>
      </c>
      <c r="I580" s="151" t="s">
        <v>25049</v>
      </c>
      <c r="J580" s="151">
        <v>215640915</v>
      </c>
      <c r="K580" s="151" t="s">
        <v>25049</v>
      </c>
      <c r="M580" s="151" t="s">
        <v>25049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</row>
    <row r="581" spans="1:32">
      <c r="A581" s="152" t="s">
        <v>3587</v>
      </c>
      <c r="B581" s="151" t="s">
        <v>16001</v>
      </c>
      <c r="C581" s="151" t="s">
        <v>30545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25051</v>
      </c>
      <c r="N581" s="151" t="s">
        <v>1791</v>
      </c>
      <c r="P581" s="151" t="s">
        <v>16483</v>
      </c>
      <c r="Q581" s="151" t="s">
        <v>25052</v>
      </c>
      <c r="T581" s="151" t="s">
        <v>25053</v>
      </c>
      <c r="U581" s="151" t="s">
        <v>25054</v>
      </c>
      <c r="V581" s="151" t="s">
        <v>25055</v>
      </c>
      <c r="Z581" s="151" t="s">
        <v>14742</v>
      </c>
      <c r="AC581" s="151" t="s">
        <v>14743</v>
      </c>
    </row>
    <row r="582" spans="1:32">
      <c r="A582" s="152" t="s">
        <v>4713</v>
      </c>
      <c r="B582" s="151" t="s">
        <v>16001</v>
      </c>
      <c r="C582" s="151" t="s">
        <v>30546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25073</v>
      </c>
      <c r="T582" s="151" t="s">
        <v>25074</v>
      </c>
      <c r="U582" s="151" t="s">
        <v>25075</v>
      </c>
      <c r="V582" s="151" t="s">
        <v>25076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25077</v>
      </c>
      <c r="AE582" s="151" t="s">
        <v>14743</v>
      </c>
      <c r="AF582" s="151" t="s">
        <v>25078</v>
      </c>
    </row>
    <row r="583" spans="1:32">
      <c r="A583" s="152" t="s">
        <v>18297</v>
      </c>
      <c r="B583" s="151" t="s">
        <v>16001</v>
      </c>
      <c r="C583" s="151" t="s">
        <v>25079</v>
      </c>
      <c r="D583" s="151" t="s">
        <v>25080</v>
      </c>
      <c r="E583" s="151" t="s">
        <v>14275</v>
      </c>
      <c r="F583" s="151" t="s">
        <v>25083</v>
      </c>
      <c r="G583" s="151" t="s">
        <v>25084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25081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25082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</row>
    <row r="584" spans="1:32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</row>
    <row r="585" spans="1:32">
      <c r="A585" s="152" t="s">
        <v>3258</v>
      </c>
      <c r="B585" s="151" t="s">
        <v>16001</v>
      </c>
      <c r="C585" s="151" t="s">
        <v>17348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</row>
    <row r="586" spans="1:32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</row>
    <row r="587" spans="1:32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16883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25090</v>
      </c>
      <c r="N587" s="151" t="s">
        <v>6321</v>
      </c>
      <c r="P587" s="151" t="s">
        <v>14737</v>
      </c>
      <c r="Q587" s="151" t="s">
        <v>25091</v>
      </c>
      <c r="T587" s="151" t="s">
        <v>25092</v>
      </c>
      <c r="U587" s="151" t="s">
        <v>25093</v>
      </c>
      <c r="V587" s="151">
        <v>33057579</v>
      </c>
      <c r="W587" s="151" t="s">
        <v>25094</v>
      </c>
      <c r="X587" s="151" t="s">
        <v>25095</v>
      </c>
      <c r="AC587" s="151" t="s">
        <v>14743</v>
      </c>
    </row>
    <row r="588" spans="1:32">
      <c r="A588" s="152" t="s">
        <v>1158</v>
      </c>
      <c r="B588" s="151" t="s">
        <v>16001</v>
      </c>
      <c r="C588" s="151" t="s">
        <v>1157</v>
      </c>
      <c r="D588" s="151" t="s">
        <v>25100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25101</v>
      </c>
      <c r="T588" s="151" t="s">
        <v>6</v>
      </c>
      <c r="U588" s="151" t="s">
        <v>6</v>
      </c>
      <c r="V588" s="151" t="s">
        <v>6</v>
      </c>
      <c r="AC588" s="151" t="s">
        <v>14743</v>
      </c>
    </row>
    <row r="589" spans="1:32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25112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25110</v>
      </c>
      <c r="R589" s="151" t="s">
        <v>25110</v>
      </c>
      <c r="S589" s="151" t="s">
        <v>25110</v>
      </c>
      <c r="T589" s="151" t="s">
        <v>14794</v>
      </c>
      <c r="U589" s="151">
        <v>3726569866</v>
      </c>
      <c r="V589" s="151" t="s">
        <v>25111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</row>
    <row r="590" spans="1:32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25113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</row>
    <row r="591" spans="1:32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</row>
    <row r="592" spans="1:32">
      <c r="A592" s="152" t="s">
        <v>18298</v>
      </c>
      <c r="B592" s="151" t="s">
        <v>16001</v>
      </c>
      <c r="C592" s="151" t="s">
        <v>16662</v>
      </c>
      <c r="D592" s="151" t="s">
        <v>25114</v>
      </c>
      <c r="E592" s="151" t="s">
        <v>14395</v>
      </c>
      <c r="F592" s="151" t="s">
        <v>25117</v>
      </c>
      <c r="G592" s="151" t="s">
        <v>25118</v>
      </c>
      <c r="H592" s="151">
        <v>81211223198</v>
      </c>
      <c r="N592" s="151" t="s">
        <v>16663</v>
      </c>
      <c r="O592" s="151" t="s">
        <v>14948</v>
      </c>
      <c r="P592" s="151" t="s">
        <v>25115</v>
      </c>
      <c r="Q592" s="151" t="s">
        <v>25116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</row>
    <row r="593" spans="1:32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17102</v>
      </c>
      <c r="G593" s="151" t="s">
        <v>25122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25119</v>
      </c>
      <c r="R593" s="151" t="s">
        <v>25119</v>
      </c>
      <c r="S593" s="151" t="s">
        <v>25119</v>
      </c>
      <c r="T593" s="151" t="s">
        <v>25120</v>
      </c>
      <c r="U593" s="151" t="s">
        <v>25121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</row>
    <row r="594" spans="1:32">
      <c r="A594" s="152" t="s">
        <v>18299</v>
      </c>
      <c r="B594" s="151" t="s">
        <v>16001</v>
      </c>
      <c r="C594" s="151" t="s">
        <v>30547</v>
      </c>
      <c r="D594" s="151" t="s">
        <v>25126</v>
      </c>
      <c r="E594" s="151" t="s">
        <v>14332</v>
      </c>
      <c r="F594" s="151" t="s">
        <v>14330</v>
      </c>
      <c r="G594" s="151" t="s">
        <v>25130</v>
      </c>
      <c r="H594" s="151" t="s">
        <v>25124</v>
      </c>
      <c r="I594" s="151" t="s">
        <v>25125</v>
      </c>
      <c r="J594" s="151" t="s">
        <v>1453</v>
      </c>
      <c r="K594" s="151" t="s">
        <v>25125</v>
      </c>
      <c r="N594" s="151" t="s">
        <v>15246</v>
      </c>
      <c r="O594" s="151" t="s">
        <v>14791</v>
      </c>
      <c r="P594" s="151" t="s">
        <v>14737</v>
      </c>
      <c r="Q594" s="151" t="s">
        <v>25127</v>
      </c>
      <c r="R594" s="151" t="s">
        <v>1453</v>
      </c>
      <c r="S594" s="151" t="s">
        <v>1453</v>
      </c>
      <c r="T594" s="151" t="s">
        <v>14882</v>
      </c>
      <c r="U594" s="151" t="s">
        <v>25128</v>
      </c>
      <c r="V594" s="151" t="s">
        <v>25123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25129</v>
      </c>
      <c r="AE594" s="151" t="s">
        <v>14752</v>
      </c>
      <c r="AF594" s="151" t="s">
        <v>14745</v>
      </c>
    </row>
    <row r="595" spans="1:32">
      <c r="A595" s="152" t="s">
        <v>10021</v>
      </c>
      <c r="B595" s="151" t="s">
        <v>16001</v>
      </c>
      <c r="C595" s="151" t="s">
        <v>10020</v>
      </c>
      <c r="D595" s="151" t="s">
        <v>25131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</row>
    <row r="596" spans="1:32">
      <c r="A596" s="152" t="s">
        <v>3058</v>
      </c>
      <c r="B596" s="151" t="s">
        <v>16001</v>
      </c>
      <c r="C596" s="151" t="s">
        <v>30548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25137</v>
      </c>
      <c r="T596" s="151" t="s">
        <v>16010</v>
      </c>
      <c r="U596" s="151" t="s">
        <v>25138</v>
      </c>
      <c r="V596" s="151" t="s">
        <v>25139</v>
      </c>
      <c r="Z596" s="151" t="s">
        <v>14742</v>
      </c>
      <c r="AC596" s="151" t="s">
        <v>14743</v>
      </c>
    </row>
    <row r="597" spans="1:32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</row>
    <row r="598" spans="1:32">
      <c r="A598" s="152" t="s">
        <v>18301</v>
      </c>
      <c r="B598" s="151" t="s">
        <v>16001</v>
      </c>
      <c r="C598" s="151" t="s">
        <v>30549</v>
      </c>
      <c r="D598" s="151" t="s">
        <v>25166</v>
      </c>
      <c r="E598" s="151" t="s">
        <v>16279</v>
      </c>
      <c r="F598" s="151" t="s">
        <v>16279</v>
      </c>
      <c r="G598" s="151" t="s">
        <v>25170</v>
      </c>
      <c r="H598" s="151" t="s">
        <v>25163</v>
      </c>
      <c r="I598" s="151" t="s">
        <v>25164</v>
      </c>
      <c r="J598" s="151" t="s">
        <v>25165</v>
      </c>
      <c r="K598" s="151" t="s">
        <v>25164</v>
      </c>
      <c r="N598" s="151" t="s">
        <v>14800</v>
      </c>
      <c r="O598" s="151" t="s">
        <v>14801</v>
      </c>
      <c r="P598" s="151" t="s">
        <v>14792</v>
      </c>
      <c r="Q598" s="151" t="s">
        <v>25167</v>
      </c>
      <c r="R598" s="151" t="s">
        <v>1453</v>
      </c>
      <c r="S598" s="151" t="s">
        <v>1453</v>
      </c>
      <c r="T598" s="151" t="s">
        <v>25168</v>
      </c>
      <c r="U598" s="151">
        <v>6241447259</v>
      </c>
      <c r="V598" s="151" t="s">
        <v>25169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</row>
    <row r="599" spans="1:32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</row>
    <row r="600" spans="1:32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18848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18746</v>
      </c>
      <c r="N600" s="151" t="s">
        <v>14468</v>
      </c>
      <c r="P600" s="151" t="s">
        <v>14737</v>
      </c>
      <c r="Q600" s="151" t="s">
        <v>25249</v>
      </c>
      <c r="T600" s="151" t="s">
        <v>25250</v>
      </c>
      <c r="U600" s="151">
        <v>1190060000153</v>
      </c>
      <c r="V600" s="151" t="s">
        <v>25251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</row>
    <row r="601" spans="1:32">
      <c r="A601" s="152" t="s">
        <v>18306</v>
      </c>
      <c r="B601" s="151" t="s">
        <v>16001</v>
      </c>
      <c r="C601" s="151" t="s">
        <v>13451</v>
      </c>
      <c r="D601" s="151" t="s">
        <v>25254</v>
      </c>
      <c r="E601" s="151" t="s">
        <v>15389</v>
      </c>
      <c r="F601" s="151" t="s">
        <v>16058</v>
      </c>
      <c r="H601" s="151" t="s">
        <v>25253</v>
      </c>
      <c r="N601" s="151" t="s">
        <v>14845</v>
      </c>
      <c r="O601" s="151" t="s">
        <v>14801</v>
      </c>
      <c r="P601" s="151" t="s">
        <v>14737</v>
      </c>
      <c r="Q601" s="151" t="s">
        <v>25255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25256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</row>
    <row r="602" spans="1:32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25268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25269</v>
      </c>
      <c r="T602" s="151" t="s">
        <v>14794</v>
      </c>
      <c r="U602" s="151" t="s">
        <v>25270</v>
      </c>
      <c r="V602" s="151" t="s">
        <v>25271</v>
      </c>
      <c r="W602" s="151">
        <v>1</v>
      </c>
      <c r="X602" s="151">
        <v>2010</v>
      </c>
      <c r="Z602" s="151" t="s">
        <v>14742</v>
      </c>
      <c r="AC602" s="151" t="s">
        <v>14743</v>
      </c>
    </row>
    <row r="603" spans="1:32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25273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25272</v>
      </c>
      <c r="R603" s="151" t="s">
        <v>25272</v>
      </c>
      <c r="S603" s="151" t="s">
        <v>25272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16898</v>
      </c>
    </row>
    <row r="604" spans="1:32">
      <c r="A604" s="152" t="s">
        <v>3014</v>
      </c>
      <c r="B604" s="151" t="s">
        <v>16001</v>
      </c>
      <c r="C604" s="151" t="s">
        <v>30552</v>
      </c>
      <c r="D604" s="151" t="s">
        <v>25275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25274</v>
      </c>
      <c r="M604" s="151" t="s">
        <v>25276</v>
      </c>
      <c r="N604" s="151" t="s">
        <v>18887</v>
      </c>
      <c r="P604" s="151" t="s">
        <v>14737</v>
      </c>
      <c r="Q604" s="151" t="s">
        <v>25277</v>
      </c>
      <c r="T604" s="151" t="s">
        <v>1453</v>
      </c>
      <c r="U604" s="151" t="s">
        <v>1453</v>
      </c>
      <c r="V604" s="151" t="s">
        <v>1453</v>
      </c>
      <c r="AC604" s="151" t="s">
        <v>14743</v>
      </c>
    </row>
    <row r="605" spans="1:32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25284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25285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</row>
    <row r="606" spans="1:32">
      <c r="A606" s="152" t="s">
        <v>16691</v>
      </c>
      <c r="B606" s="151" t="s">
        <v>16001</v>
      </c>
      <c r="C606" s="151" t="s">
        <v>30553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</row>
    <row r="607" spans="1:32">
      <c r="A607" s="152" t="s">
        <v>12350</v>
      </c>
      <c r="B607" s="151" t="s">
        <v>16001</v>
      </c>
      <c r="C607" s="151" t="s">
        <v>12349</v>
      </c>
      <c r="D607" s="151" t="s">
        <v>25290</v>
      </c>
      <c r="E607" s="151" t="s">
        <v>16252</v>
      </c>
      <c r="F607" s="151" t="s">
        <v>25292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25291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</row>
    <row r="608" spans="1:32">
      <c r="A608" s="152" t="s">
        <v>3454</v>
      </c>
      <c r="B608" s="151" t="s">
        <v>16001</v>
      </c>
      <c r="C608" s="151" t="s">
        <v>30554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25293</v>
      </c>
      <c r="N608" s="151" t="s">
        <v>15789</v>
      </c>
      <c r="P608" s="151" t="s">
        <v>14737</v>
      </c>
      <c r="Q608" s="151" t="s">
        <v>25294</v>
      </c>
      <c r="T608" s="151" t="s">
        <v>14859</v>
      </c>
      <c r="U608" s="151" t="s">
        <v>25295</v>
      </c>
      <c r="V608" s="151" t="s">
        <v>25296</v>
      </c>
      <c r="Z608" s="151" t="s">
        <v>14742</v>
      </c>
      <c r="AC608" s="151" t="s">
        <v>14743</v>
      </c>
    </row>
    <row r="609" spans="1:32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</row>
    <row r="610" spans="1:32">
      <c r="A610" s="152" t="s">
        <v>823</v>
      </c>
      <c r="B610" s="151" t="s">
        <v>16001</v>
      </c>
      <c r="C610" s="151" t="s">
        <v>30557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25297</v>
      </c>
      <c r="M610" s="151" t="s">
        <v>25298</v>
      </c>
      <c r="N610" s="151" t="s">
        <v>11834</v>
      </c>
      <c r="P610" s="151" t="s">
        <v>14737</v>
      </c>
      <c r="Q610" s="151" t="s">
        <v>16172</v>
      </c>
      <c r="T610" s="151" t="s">
        <v>25299</v>
      </c>
      <c r="U610" s="151" t="s">
        <v>25300</v>
      </c>
      <c r="V610" s="151">
        <v>77164267</v>
      </c>
      <c r="AC610" s="151" t="s">
        <v>14743</v>
      </c>
    </row>
    <row r="611" spans="1:32">
      <c r="A611" s="152" t="s">
        <v>1343</v>
      </c>
      <c r="B611" s="151" t="s">
        <v>16001</v>
      </c>
      <c r="C611" s="151" t="s">
        <v>30558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</row>
    <row r="612" spans="1:32">
      <c r="A612" s="152" t="s">
        <v>13320</v>
      </c>
      <c r="B612" s="151" t="s">
        <v>16001</v>
      </c>
      <c r="C612" s="151" t="s">
        <v>30556</v>
      </c>
      <c r="D612" s="151" t="s">
        <v>13321</v>
      </c>
      <c r="E612" s="151" t="s">
        <v>15389</v>
      </c>
      <c r="F612" s="151" t="s">
        <v>20287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25308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</row>
    <row r="613" spans="1:32">
      <c r="A613" s="152" t="s">
        <v>3831</v>
      </c>
      <c r="B613" s="151" t="s">
        <v>16001</v>
      </c>
      <c r="C613" s="151" t="s">
        <v>30555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25309</v>
      </c>
      <c r="N613" s="151" t="s">
        <v>469</v>
      </c>
      <c r="P613" s="151" t="s">
        <v>14737</v>
      </c>
      <c r="Q613" s="151" t="s">
        <v>25310</v>
      </c>
      <c r="T613" s="151" t="s">
        <v>25311</v>
      </c>
      <c r="U613" s="151">
        <v>83890883</v>
      </c>
      <c r="V613" s="151" t="s">
        <v>25312</v>
      </c>
      <c r="Z613" s="151" t="s">
        <v>14742</v>
      </c>
      <c r="AC613" s="151" t="s">
        <v>14743</v>
      </c>
    </row>
    <row r="614" spans="1:32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25315</v>
      </c>
      <c r="P614" s="151" t="s">
        <v>14737</v>
      </c>
      <c r="Q614" s="151" t="s">
        <v>1453</v>
      </c>
      <c r="T614" s="151" t="s">
        <v>14794</v>
      </c>
      <c r="U614" s="151" t="s">
        <v>25316</v>
      </c>
      <c r="V614" s="151" t="s">
        <v>25317</v>
      </c>
      <c r="AC614" s="151" t="s">
        <v>15223</v>
      </c>
    </row>
    <row r="615" spans="1:32">
      <c r="A615" s="152" t="s">
        <v>18310</v>
      </c>
      <c r="B615" s="151" t="s">
        <v>16001</v>
      </c>
      <c r="C615" s="151" t="s">
        <v>25321</v>
      </c>
      <c r="D615" s="151" t="s">
        <v>25323</v>
      </c>
      <c r="E615" s="151" t="s">
        <v>16252</v>
      </c>
      <c r="F615" s="151" t="s">
        <v>19449</v>
      </c>
      <c r="H615" s="151">
        <v>81292925353</v>
      </c>
      <c r="I615" s="151" t="s">
        <v>25322</v>
      </c>
      <c r="K615" s="151" t="s">
        <v>25322</v>
      </c>
      <c r="N615" s="151" t="s">
        <v>15246</v>
      </c>
      <c r="O615" s="151" t="s">
        <v>14791</v>
      </c>
      <c r="P615" s="151" t="s">
        <v>14737</v>
      </c>
      <c r="Q615" s="151" t="s">
        <v>25324</v>
      </c>
      <c r="R615" s="151">
        <v>0</v>
      </c>
      <c r="S615" s="151">
        <v>0</v>
      </c>
      <c r="T615" s="151" t="s">
        <v>14794</v>
      </c>
      <c r="U615" s="151" t="s">
        <v>25325</v>
      </c>
      <c r="V615" s="151" t="s">
        <v>25326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</row>
    <row r="616" spans="1:32">
      <c r="A616" s="152" t="s">
        <v>18311</v>
      </c>
      <c r="B616" s="151" t="s">
        <v>16001</v>
      </c>
      <c r="C616" s="151" t="s">
        <v>25330</v>
      </c>
      <c r="D616" s="151" t="s">
        <v>25331</v>
      </c>
      <c r="E616" s="151" t="s">
        <v>16252</v>
      </c>
      <c r="F616" s="151" t="s">
        <v>14324</v>
      </c>
      <c r="G616" s="151" t="s">
        <v>25334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25332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25333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</row>
    <row r="617" spans="1:32">
      <c r="A617" s="152" t="s">
        <v>6668</v>
      </c>
      <c r="B617" s="151" t="s">
        <v>16001</v>
      </c>
      <c r="C617" s="151" t="s">
        <v>6667</v>
      </c>
      <c r="D617" s="151" t="s">
        <v>25337</v>
      </c>
      <c r="E617" s="151" t="s">
        <v>14323</v>
      </c>
      <c r="F617" s="151" t="s">
        <v>15375</v>
      </c>
      <c r="G617" s="151" t="s">
        <v>25343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25338</v>
      </c>
      <c r="R617" s="151" t="s">
        <v>25339</v>
      </c>
      <c r="S617" s="151" t="s">
        <v>25340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25341</v>
      </c>
      <c r="AE617" s="151" t="s">
        <v>14743</v>
      </c>
      <c r="AF617" s="151" t="s">
        <v>25342</v>
      </c>
    </row>
    <row r="618" spans="1:32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</row>
    <row r="619" spans="1:32">
      <c r="A619" s="152" t="s">
        <v>18313</v>
      </c>
      <c r="B619" s="151" t="s">
        <v>16001</v>
      </c>
      <c r="C619" s="151" t="s">
        <v>25398</v>
      </c>
      <c r="D619" s="151" t="s">
        <v>25400</v>
      </c>
      <c r="E619" s="151" t="s">
        <v>14275</v>
      </c>
      <c r="F619" s="151" t="s">
        <v>25083</v>
      </c>
      <c r="H619" s="151" t="s">
        <v>25399</v>
      </c>
      <c r="N619" s="151" t="s">
        <v>15246</v>
      </c>
      <c r="O619" s="151" t="s">
        <v>14791</v>
      </c>
      <c r="P619" s="151" t="s">
        <v>14737</v>
      </c>
      <c r="Q619" s="151" t="s">
        <v>25401</v>
      </c>
      <c r="R619" s="151" t="s">
        <v>1453</v>
      </c>
      <c r="S619" s="151" t="s">
        <v>25401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</row>
    <row r="620" spans="1:32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</row>
    <row r="621" spans="1:32">
      <c r="A621" s="152" t="s">
        <v>6341</v>
      </c>
      <c r="B621" s="151" t="s">
        <v>16001</v>
      </c>
      <c r="C621" s="151" t="s">
        <v>30563</v>
      </c>
      <c r="D621" s="151" t="s">
        <v>6342</v>
      </c>
      <c r="E621" s="151" t="s">
        <v>14323</v>
      </c>
      <c r="F621" s="151" t="s">
        <v>15375</v>
      </c>
      <c r="G621" s="151" t="s">
        <v>25412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25405</v>
      </c>
      <c r="R621" s="151" t="s">
        <v>25406</v>
      </c>
      <c r="S621" s="151" t="s">
        <v>25405</v>
      </c>
      <c r="T621" s="151" t="s">
        <v>25407</v>
      </c>
      <c r="U621" s="151" t="s">
        <v>25408</v>
      </c>
      <c r="V621" s="151" t="s">
        <v>25409</v>
      </c>
      <c r="Z621" s="151" t="s">
        <v>14742</v>
      </c>
      <c r="AC621" s="151" t="s">
        <v>14743</v>
      </c>
      <c r="AD621" s="151" t="s">
        <v>25410</v>
      </c>
      <c r="AE621" s="151" t="s">
        <v>14743</v>
      </c>
      <c r="AF621" s="151" t="s">
        <v>25411</v>
      </c>
    </row>
    <row r="622" spans="1:32">
      <c r="A622" s="152" t="s">
        <v>18314</v>
      </c>
      <c r="B622" s="151" t="s">
        <v>16001</v>
      </c>
      <c r="C622" s="151" t="s">
        <v>25413</v>
      </c>
      <c r="D622" s="151" t="s">
        <v>25415</v>
      </c>
      <c r="E622" s="151" t="s">
        <v>14701</v>
      </c>
      <c r="F622" s="151" t="s">
        <v>16280</v>
      </c>
      <c r="G622" s="151" t="s">
        <v>16905</v>
      </c>
      <c r="H622" s="151" t="s">
        <v>25414</v>
      </c>
      <c r="N622" s="151" t="s">
        <v>16663</v>
      </c>
      <c r="O622" s="151" t="s">
        <v>14948</v>
      </c>
      <c r="P622" s="151" t="s">
        <v>14737</v>
      </c>
      <c r="Q622" s="151" t="s">
        <v>25416</v>
      </c>
      <c r="R622" s="151" t="s">
        <v>1453</v>
      </c>
      <c r="S622" s="151" t="s">
        <v>1453</v>
      </c>
      <c r="T622" s="151" t="s">
        <v>14859</v>
      </c>
      <c r="U622" s="151" t="s">
        <v>25417</v>
      </c>
      <c r="V622" s="151" t="s">
        <v>25413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</row>
    <row r="623" spans="1:32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21739</v>
      </c>
      <c r="N623" s="151" t="s">
        <v>15923</v>
      </c>
      <c r="P623" s="151" t="s">
        <v>14737</v>
      </c>
      <c r="Q623" s="151" t="s">
        <v>25418</v>
      </c>
      <c r="T623" s="151" t="s">
        <v>25419</v>
      </c>
      <c r="U623" s="151" t="s">
        <v>25420</v>
      </c>
      <c r="V623" s="151" t="s">
        <v>25421</v>
      </c>
      <c r="W623" s="151" t="s">
        <v>25094</v>
      </c>
      <c r="X623" s="151" t="s">
        <v>25095</v>
      </c>
      <c r="AC623" s="151" t="s">
        <v>14743</v>
      </c>
    </row>
    <row r="624" spans="1:32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22301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</row>
    <row r="625" spans="1:32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</row>
    <row r="626" spans="1:32">
      <c r="A626" s="152" t="s">
        <v>10636</v>
      </c>
      <c r="B626" s="151" t="s">
        <v>16001</v>
      </c>
      <c r="C626" s="151" t="s">
        <v>10635</v>
      </c>
      <c r="D626" s="151" t="s">
        <v>25422</v>
      </c>
      <c r="E626" s="151" t="s">
        <v>14686</v>
      </c>
      <c r="F626" s="151" t="s">
        <v>14670</v>
      </c>
      <c r="G626" s="151" t="s">
        <v>25425</v>
      </c>
      <c r="H626" s="151" t="s">
        <v>10638</v>
      </c>
      <c r="M626" s="151" t="s">
        <v>25423</v>
      </c>
      <c r="N626" s="151" t="s">
        <v>109</v>
      </c>
      <c r="O626" s="151" t="s">
        <v>11834</v>
      </c>
      <c r="P626" s="151" t="s">
        <v>14737</v>
      </c>
      <c r="Q626" s="151" t="s">
        <v>20701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25424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</row>
    <row r="627" spans="1:32">
      <c r="A627" s="152" t="s">
        <v>18315</v>
      </c>
      <c r="B627" s="151" t="s">
        <v>16001</v>
      </c>
      <c r="C627" s="151" t="s">
        <v>25426</v>
      </c>
      <c r="D627" s="151" t="s">
        <v>25428</v>
      </c>
      <c r="E627" s="151" t="s">
        <v>14323</v>
      </c>
      <c r="F627" s="151" t="s">
        <v>16356</v>
      </c>
      <c r="G627" s="151" t="s">
        <v>25431</v>
      </c>
      <c r="H627" s="151" t="s">
        <v>25427</v>
      </c>
      <c r="N627" s="151" t="s">
        <v>15452</v>
      </c>
      <c r="O627" s="151" t="s">
        <v>14830</v>
      </c>
      <c r="P627" s="151" t="s">
        <v>14737</v>
      </c>
      <c r="Q627" s="151" t="s">
        <v>25429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25430</v>
      </c>
      <c r="AE627" s="151" t="s">
        <v>14744</v>
      </c>
      <c r="AF627" s="151" t="s">
        <v>14745</v>
      </c>
    </row>
    <row r="628" spans="1:32">
      <c r="A628" s="152" t="s">
        <v>10473</v>
      </c>
      <c r="B628" s="151" t="s">
        <v>16001</v>
      </c>
      <c r="C628" s="151" t="s">
        <v>30564</v>
      </c>
      <c r="D628" s="151" t="s">
        <v>10474</v>
      </c>
      <c r="E628" s="151" t="s">
        <v>14275</v>
      </c>
      <c r="F628" s="151" t="s">
        <v>15779</v>
      </c>
      <c r="G628" s="151" t="s">
        <v>25329</v>
      </c>
      <c r="H628" s="151" t="s">
        <v>10475</v>
      </c>
      <c r="N628" s="151" t="s">
        <v>18652</v>
      </c>
      <c r="O628" s="151" t="s">
        <v>18653</v>
      </c>
      <c r="P628" s="151" t="s">
        <v>14737</v>
      </c>
      <c r="Q628" s="151" t="s">
        <v>25327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25328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</row>
    <row r="629" spans="1:32">
      <c r="A629" s="152" t="s">
        <v>18316</v>
      </c>
      <c r="B629" s="151" t="s">
        <v>16001</v>
      </c>
      <c r="C629" s="151" t="s">
        <v>25432</v>
      </c>
      <c r="D629" s="151" t="s">
        <v>25434</v>
      </c>
      <c r="E629" s="151" t="s">
        <v>16252</v>
      </c>
      <c r="F629" s="151" t="s">
        <v>19449</v>
      </c>
      <c r="H629" s="151" t="s">
        <v>25433</v>
      </c>
      <c r="N629" s="151" t="s">
        <v>15126</v>
      </c>
      <c r="O629" s="151" t="s">
        <v>14791</v>
      </c>
      <c r="P629" s="151" t="s">
        <v>14737</v>
      </c>
      <c r="Q629" s="151" t="s">
        <v>23414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25435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</row>
    <row r="630" spans="1:32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</row>
    <row r="631" spans="1:32" ht="12" customHeight="1">
      <c r="A631" s="152" t="s">
        <v>18317</v>
      </c>
      <c r="B631" s="151" t="s">
        <v>16001</v>
      </c>
      <c r="C631" s="151" t="s">
        <v>16749</v>
      </c>
      <c r="D631" s="151" t="s">
        <v>30568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</row>
    <row r="632" spans="1:32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25444</v>
      </c>
      <c r="N632" s="151" t="s">
        <v>109</v>
      </c>
      <c r="P632" s="151" t="s">
        <v>14737</v>
      </c>
      <c r="Q632" s="151" t="s">
        <v>25445</v>
      </c>
      <c r="R632" s="151" t="s">
        <v>25445</v>
      </c>
      <c r="S632" s="151" t="s">
        <v>25445</v>
      </c>
      <c r="T632" s="151" t="s">
        <v>14782</v>
      </c>
      <c r="U632" s="151" t="s">
        <v>25446</v>
      </c>
      <c r="V632" s="151" t="s">
        <v>25447</v>
      </c>
      <c r="AC632" s="151" t="s">
        <v>14743</v>
      </c>
      <c r="AE632" s="151" t="s">
        <v>15223</v>
      </c>
      <c r="AF632" s="151" t="s">
        <v>14745</v>
      </c>
    </row>
    <row r="633" spans="1:32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</row>
    <row r="634" spans="1:32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16883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19362</v>
      </c>
      <c r="N634" s="151" t="s">
        <v>11834</v>
      </c>
      <c r="P634" s="151" t="s">
        <v>14737</v>
      </c>
      <c r="Q634" s="151" t="s">
        <v>25453</v>
      </c>
      <c r="T634" s="151" t="s">
        <v>25454</v>
      </c>
      <c r="U634" s="151" t="s">
        <v>25455</v>
      </c>
      <c r="V634" s="151" t="s">
        <v>25456</v>
      </c>
      <c r="AC634" s="151" t="s">
        <v>14743</v>
      </c>
    </row>
    <row r="635" spans="1:32">
      <c r="A635" s="152" t="s">
        <v>18318</v>
      </c>
      <c r="B635" s="151" t="s">
        <v>16001</v>
      </c>
      <c r="C635" s="151" t="s">
        <v>25457</v>
      </c>
      <c r="D635" s="151" t="s">
        <v>25459</v>
      </c>
      <c r="E635" s="151" t="s">
        <v>14323</v>
      </c>
      <c r="F635" s="151" t="s">
        <v>14573</v>
      </c>
      <c r="G635" s="151" t="s">
        <v>25461</v>
      </c>
      <c r="H635" s="151" t="s">
        <v>25458</v>
      </c>
      <c r="N635" s="151" t="s">
        <v>15431</v>
      </c>
      <c r="O635" s="151" t="s">
        <v>14801</v>
      </c>
      <c r="P635" s="151" t="s">
        <v>14737</v>
      </c>
      <c r="Q635" s="151" t="s">
        <v>19596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25460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</row>
    <row r="636" spans="1:32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25463</v>
      </c>
      <c r="AC636" s="151" t="s">
        <v>14743</v>
      </c>
    </row>
    <row r="637" spans="1:32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25464</v>
      </c>
      <c r="N637" s="151" t="s">
        <v>23756</v>
      </c>
      <c r="P637" s="151" t="s">
        <v>14737</v>
      </c>
      <c r="Q637" s="151" t="s">
        <v>4276</v>
      </c>
      <c r="R637" s="151" t="s">
        <v>25465</v>
      </c>
      <c r="S637" s="151" t="s">
        <v>25465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</row>
    <row r="638" spans="1:32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</row>
    <row r="639" spans="1:32">
      <c r="A639" s="152" t="s">
        <v>8166</v>
      </c>
      <c r="B639" s="151" t="s">
        <v>16001</v>
      </c>
      <c r="C639" s="151" t="s">
        <v>30570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25466</v>
      </c>
      <c r="R639" s="151">
        <v>0</v>
      </c>
      <c r="S639" s="151" t="s">
        <v>25467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25468</v>
      </c>
      <c r="AE639" s="151" t="s">
        <v>14743</v>
      </c>
      <c r="AF639" s="151" t="s">
        <v>16898</v>
      </c>
    </row>
    <row r="640" spans="1:32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</row>
    <row r="641" spans="1:32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25471</v>
      </c>
      <c r="H641" s="151" t="s">
        <v>11574</v>
      </c>
      <c r="N641" s="151" t="s">
        <v>18652</v>
      </c>
      <c r="O641" s="151" t="s">
        <v>18653</v>
      </c>
      <c r="P641" s="151" t="s">
        <v>14737</v>
      </c>
      <c r="Q641" s="151" t="s">
        <v>25469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25470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</row>
    <row r="642" spans="1:32">
      <c r="A642" s="152" t="s">
        <v>846</v>
      </c>
      <c r="B642" s="151" t="s">
        <v>16001</v>
      </c>
      <c r="C642" s="151" t="s">
        <v>845</v>
      </c>
      <c r="D642" s="151" t="s">
        <v>25483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</row>
    <row r="643" spans="1:32">
      <c r="A643" s="152" t="s">
        <v>18322</v>
      </c>
      <c r="B643" s="151" t="s">
        <v>16001</v>
      </c>
      <c r="C643" s="151" t="s">
        <v>25484</v>
      </c>
      <c r="D643" s="151" t="s">
        <v>25485</v>
      </c>
      <c r="E643" s="151" t="s">
        <v>16138</v>
      </c>
      <c r="F643" s="151" t="s">
        <v>16518</v>
      </c>
      <c r="G643" s="151" t="s">
        <v>25488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19158</v>
      </c>
      <c r="O643" s="151" t="s">
        <v>16228</v>
      </c>
      <c r="P643" s="151" t="s">
        <v>14737</v>
      </c>
      <c r="Q643" s="151" t="s">
        <v>25486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25487</v>
      </c>
      <c r="AE643" s="151" t="s">
        <v>14752</v>
      </c>
      <c r="AF643" s="151" t="s">
        <v>14745</v>
      </c>
    </row>
    <row r="644" spans="1:32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17148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25489</v>
      </c>
      <c r="N644" s="151" t="s">
        <v>15789</v>
      </c>
      <c r="P644" s="151" t="s">
        <v>14737</v>
      </c>
      <c r="Q644" s="151" t="s">
        <v>25490</v>
      </c>
      <c r="T644" s="151" t="s">
        <v>14739</v>
      </c>
      <c r="U644" s="151" t="s">
        <v>25491</v>
      </c>
      <c r="V644" s="151" t="s">
        <v>25492</v>
      </c>
      <c r="AC644" s="151" t="s">
        <v>15223</v>
      </c>
    </row>
    <row r="645" spans="1:32">
      <c r="A645" s="152" t="s">
        <v>7324</v>
      </c>
      <c r="B645" s="151" t="s">
        <v>16001</v>
      </c>
      <c r="C645" s="151" t="s">
        <v>30571</v>
      </c>
      <c r="D645" s="151" t="s">
        <v>25497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25498</v>
      </c>
      <c r="R645" s="151">
        <v>0</v>
      </c>
      <c r="S645" s="151">
        <v>0</v>
      </c>
      <c r="T645" s="151" t="s">
        <v>25499</v>
      </c>
      <c r="U645" s="151">
        <v>157733620</v>
      </c>
      <c r="V645" s="151" t="s">
        <v>25500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</row>
    <row r="646" spans="1:32">
      <c r="A646" s="152" t="s">
        <v>3523</v>
      </c>
      <c r="B646" s="151" t="s">
        <v>16001</v>
      </c>
      <c r="C646" s="151" t="s">
        <v>30572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25501</v>
      </c>
      <c r="N646" s="151" t="s">
        <v>109</v>
      </c>
      <c r="P646" s="151" t="s">
        <v>14737</v>
      </c>
      <c r="Q646" s="151" t="s">
        <v>25502</v>
      </c>
      <c r="T646" s="151" t="s">
        <v>25503</v>
      </c>
      <c r="U646" s="151" t="s">
        <v>25504</v>
      </c>
      <c r="V646" s="151" t="s">
        <v>3522</v>
      </c>
      <c r="Z646" s="151" t="s">
        <v>14742</v>
      </c>
      <c r="AC646" s="151" t="s">
        <v>14743</v>
      </c>
    </row>
    <row r="647" spans="1:32">
      <c r="A647" s="152" t="s">
        <v>8272</v>
      </c>
      <c r="B647" s="151" t="s">
        <v>16001</v>
      </c>
      <c r="C647" s="151" t="s">
        <v>30573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25505</v>
      </c>
      <c r="R647" s="151">
        <v>0</v>
      </c>
      <c r="S647" s="151">
        <v>0</v>
      </c>
      <c r="T647" s="151" t="s">
        <v>25506</v>
      </c>
      <c r="U647" s="151">
        <v>743020283</v>
      </c>
      <c r="V647" s="151" t="s">
        <v>25507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</row>
    <row r="648" spans="1:32">
      <c r="A648" s="152" t="s">
        <v>16777</v>
      </c>
      <c r="B648" s="151" t="s">
        <v>16001</v>
      </c>
      <c r="C648" s="151" t="s">
        <v>17349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</row>
    <row r="649" spans="1:32">
      <c r="A649" s="152" t="s">
        <v>30656</v>
      </c>
      <c r="B649" s="151" t="s">
        <v>16001</v>
      </c>
      <c r="C649" s="151" t="s">
        <v>30574</v>
      </c>
      <c r="D649" s="151" t="s">
        <v>25509</v>
      </c>
      <c r="E649" s="151" t="s">
        <v>15389</v>
      </c>
      <c r="F649" s="151" t="s">
        <v>15375</v>
      </c>
      <c r="G649" s="151" t="s">
        <v>25512</v>
      </c>
      <c r="H649" s="151" t="s">
        <v>25508</v>
      </c>
      <c r="M649" s="151" t="s">
        <v>25510</v>
      </c>
      <c r="N649" s="151" t="s">
        <v>15431</v>
      </c>
      <c r="O649" s="151" t="s">
        <v>14801</v>
      </c>
      <c r="P649" s="151" t="s">
        <v>14737</v>
      </c>
      <c r="Q649" s="151" t="s">
        <v>25511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</row>
    <row r="650" spans="1:32">
      <c r="A650" s="152" t="s">
        <v>18323</v>
      </c>
      <c r="B650" s="151" t="s">
        <v>16001</v>
      </c>
      <c r="C650" s="151" t="s">
        <v>30575</v>
      </c>
      <c r="D650" s="151" t="s">
        <v>25516</v>
      </c>
      <c r="E650" s="151" t="s">
        <v>16252</v>
      </c>
      <c r="F650" s="151" t="s">
        <v>25518</v>
      </c>
      <c r="G650" s="151" t="s">
        <v>25520</v>
      </c>
      <c r="H650" s="151" t="s">
        <v>25514</v>
      </c>
      <c r="I650" s="151" t="s">
        <v>25515</v>
      </c>
      <c r="J650" s="151" t="s">
        <v>25514</v>
      </c>
      <c r="K650" s="151" t="s">
        <v>25515</v>
      </c>
      <c r="N650" s="151" t="s">
        <v>14829</v>
      </c>
      <c r="O650" s="151" t="s">
        <v>14830</v>
      </c>
      <c r="P650" s="151" t="s">
        <v>14737</v>
      </c>
      <c r="Q650" s="151" t="s">
        <v>25517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25513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25519</v>
      </c>
      <c r="AE650" s="151" t="s">
        <v>14752</v>
      </c>
      <c r="AF650" s="151" t="s">
        <v>14745</v>
      </c>
    </row>
    <row r="651" spans="1:32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</row>
    <row r="652" spans="1:32">
      <c r="A652" s="152" t="s">
        <v>5211</v>
      </c>
      <c r="B652" s="151" t="s">
        <v>16001</v>
      </c>
      <c r="C652" s="151" t="s">
        <v>30577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25525</v>
      </c>
      <c r="R652" s="151">
        <v>0</v>
      </c>
      <c r="S652" s="151">
        <v>0</v>
      </c>
      <c r="T652" s="151" t="s">
        <v>25526</v>
      </c>
      <c r="U652" s="151" t="s">
        <v>25527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25528</v>
      </c>
      <c r="AE652" s="151" t="s">
        <v>14743</v>
      </c>
      <c r="AF652" s="151" t="s">
        <v>25529</v>
      </c>
    </row>
    <row r="653" spans="1:32">
      <c r="A653" s="152" t="s">
        <v>18324</v>
      </c>
      <c r="B653" s="151" t="s">
        <v>16001</v>
      </c>
      <c r="C653" s="151" t="s">
        <v>30578</v>
      </c>
      <c r="D653" s="151" t="s">
        <v>25533</v>
      </c>
      <c r="E653" s="151" t="s">
        <v>14931</v>
      </c>
      <c r="F653" s="151" t="s">
        <v>14396</v>
      </c>
      <c r="G653" s="151" t="s">
        <v>25536</v>
      </c>
      <c r="H653" s="151" t="s">
        <v>25531</v>
      </c>
      <c r="I653" s="151" t="s">
        <v>25532</v>
      </c>
      <c r="J653" s="151" t="s">
        <v>1453</v>
      </c>
      <c r="K653" s="151" t="s">
        <v>25532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25534</v>
      </c>
      <c r="R653" s="151" t="s">
        <v>1453</v>
      </c>
      <c r="S653" s="151" t="s">
        <v>1453</v>
      </c>
      <c r="T653" s="151" t="s">
        <v>19893</v>
      </c>
      <c r="U653" s="151">
        <v>3939641820</v>
      </c>
      <c r="V653" s="151" t="s">
        <v>25530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25535</v>
      </c>
      <c r="AE653" s="151" t="s">
        <v>14752</v>
      </c>
      <c r="AF653" s="151" t="s">
        <v>14745</v>
      </c>
    </row>
    <row r="654" spans="1:32">
      <c r="A654" s="152" t="s">
        <v>4589</v>
      </c>
      <c r="B654" s="151" t="s">
        <v>16001</v>
      </c>
      <c r="C654" s="151" t="s">
        <v>30581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25537</v>
      </c>
      <c r="T654" s="151" t="s">
        <v>25538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25539</v>
      </c>
      <c r="AE654" s="151" t="s">
        <v>14743</v>
      </c>
      <c r="AF654" s="151" t="s">
        <v>25540</v>
      </c>
    </row>
    <row r="655" spans="1:32">
      <c r="A655" s="152" t="s">
        <v>16788</v>
      </c>
      <c r="B655" s="151" t="s">
        <v>16001</v>
      </c>
      <c r="C655" s="151" t="s">
        <v>17350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</row>
    <row r="656" spans="1:32">
      <c r="A656" s="152" t="s">
        <v>9977</v>
      </c>
      <c r="B656" s="151" t="s">
        <v>16001</v>
      </c>
      <c r="C656" s="151" t="s">
        <v>30582</v>
      </c>
      <c r="D656" s="151" t="s">
        <v>9978</v>
      </c>
      <c r="E656" s="151" t="s">
        <v>15389</v>
      </c>
      <c r="F656" s="151" t="s">
        <v>14400</v>
      </c>
      <c r="G656" s="151" t="s">
        <v>25543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21648</v>
      </c>
      <c r="R656" s="151">
        <v>0</v>
      </c>
      <c r="S656" s="151">
        <v>0</v>
      </c>
      <c r="T656" s="151" t="s">
        <v>25541</v>
      </c>
      <c r="U656" s="151" t="s">
        <v>9976</v>
      </c>
      <c r="V656" s="151" t="s">
        <v>25542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</row>
    <row r="657" spans="1:32">
      <c r="A657" s="152" t="s">
        <v>3664</v>
      </c>
      <c r="B657" s="151" t="s">
        <v>16001</v>
      </c>
      <c r="C657" s="151" t="s">
        <v>30033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25544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25545</v>
      </c>
      <c r="V657" s="151" t="s">
        <v>25546</v>
      </c>
      <c r="Z657" s="151" t="s">
        <v>14742</v>
      </c>
      <c r="AC657" s="151" t="s">
        <v>14743</v>
      </c>
    </row>
    <row r="658" spans="1:32">
      <c r="A658" s="152" t="s">
        <v>15776</v>
      </c>
      <c r="B658" s="151" t="s">
        <v>16001</v>
      </c>
      <c r="C658" s="151" t="s">
        <v>17395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</row>
    <row r="659" spans="1:32">
      <c r="A659" s="152" t="s">
        <v>18325</v>
      </c>
      <c r="B659" s="151" t="s">
        <v>16001</v>
      </c>
      <c r="C659" s="151" t="s">
        <v>30583</v>
      </c>
      <c r="D659" s="151" t="s">
        <v>8962</v>
      </c>
      <c r="E659" s="151" t="s">
        <v>14931</v>
      </c>
      <c r="F659" s="151" t="s">
        <v>14932</v>
      </c>
      <c r="G659" s="151" t="s">
        <v>25552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25547</v>
      </c>
      <c r="N659" s="151" t="s">
        <v>15768</v>
      </c>
      <c r="O659" s="151" t="s">
        <v>14985</v>
      </c>
      <c r="P659" s="151" t="s">
        <v>14737</v>
      </c>
      <c r="Q659" s="151" t="s">
        <v>25548</v>
      </c>
      <c r="R659" s="151" t="s">
        <v>25549</v>
      </c>
      <c r="S659" s="151" t="s">
        <v>25548</v>
      </c>
      <c r="T659" s="151" t="s">
        <v>19408</v>
      </c>
      <c r="U659" s="151" t="s">
        <v>25550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25551</v>
      </c>
      <c r="AE659" s="151" t="s">
        <v>14743</v>
      </c>
      <c r="AF659" s="151" t="s">
        <v>16898</v>
      </c>
    </row>
    <row r="660" spans="1:32">
      <c r="A660" s="152" t="s">
        <v>30708</v>
      </c>
      <c r="B660" s="151" t="s">
        <v>16001</v>
      </c>
      <c r="C660" s="151" t="s">
        <v>30584</v>
      </c>
      <c r="D660" s="151" t="s">
        <v>5207</v>
      </c>
      <c r="E660" s="151" t="s">
        <v>19131</v>
      </c>
      <c r="F660" s="151" t="s">
        <v>19853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21301</v>
      </c>
      <c r="R660" s="151">
        <v>0</v>
      </c>
      <c r="S660" s="151">
        <v>0</v>
      </c>
      <c r="T660" s="151" t="s">
        <v>25553</v>
      </c>
      <c r="U660" s="151" t="s">
        <v>25554</v>
      </c>
      <c r="V660" s="151" t="s">
        <v>25555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</row>
    <row r="661" spans="1:32">
      <c r="A661" s="152" t="s">
        <v>18326</v>
      </c>
      <c r="B661" s="151" t="s">
        <v>16001</v>
      </c>
      <c r="C661" s="151" t="s">
        <v>30585</v>
      </c>
      <c r="D661" s="151" t="s">
        <v>8988</v>
      </c>
      <c r="E661" s="151" t="s">
        <v>20296</v>
      </c>
      <c r="F661" s="151" t="s">
        <v>14499</v>
      </c>
      <c r="G661" s="151" t="s">
        <v>25558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25556</v>
      </c>
      <c r="R661" s="151" t="s">
        <v>25556</v>
      </c>
      <c r="S661" s="151" t="s">
        <v>25556</v>
      </c>
      <c r="T661" s="151" t="s">
        <v>14882</v>
      </c>
      <c r="U661" s="151">
        <v>7003187033</v>
      </c>
      <c r="V661" s="151" t="s">
        <v>25557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</row>
    <row r="662" spans="1:32">
      <c r="A662" s="152" t="s">
        <v>18327</v>
      </c>
      <c r="B662" s="151" t="s">
        <v>16001</v>
      </c>
      <c r="C662" s="151" t="s">
        <v>30586</v>
      </c>
      <c r="D662" s="151" t="s">
        <v>25563</v>
      </c>
      <c r="E662" s="151" t="s">
        <v>16138</v>
      </c>
      <c r="F662" s="151" t="s">
        <v>17102</v>
      </c>
      <c r="G662" s="151" t="s">
        <v>25566</v>
      </c>
      <c r="H662" s="151" t="s">
        <v>25560</v>
      </c>
      <c r="I662" s="151" t="s">
        <v>25561</v>
      </c>
      <c r="J662" s="151" t="s">
        <v>25562</v>
      </c>
      <c r="K662" s="151" t="s">
        <v>25561</v>
      </c>
      <c r="N662" s="151" t="s">
        <v>15126</v>
      </c>
      <c r="O662" s="151" t="s">
        <v>14791</v>
      </c>
      <c r="P662" s="151" t="s">
        <v>14737</v>
      </c>
      <c r="Q662" s="151" t="s">
        <v>25564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25559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25565</v>
      </c>
      <c r="AE662" s="151" t="s">
        <v>14752</v>
      </c>
      <c r="AF662" s="151" t="s">
        <v>14745</v>
      </c>
    </row>
    <row r="663" spans="1:32">
      <c r="A663" s="152" t="s">
        <v>10078</v>
      </c>
      <c r="B663" s="151" t="s">
        <v>16001</v>
      </c>
      <c r="C663" s="151" t="s">
        <v>30587</v>
      </c>
      <c r="D663" s="151" t="s">
        <v>10079</v>
      </c>
      <c r="E663" s="151" t="s">
        <v>14931</v>
      </c>
      <c r="F663" s="151" t="s">
        <v>14932</v>
      </c>
      <c r="G663" s="151" t="s">
        <v>25568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25567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</row>
    <row r="664" spans="1:32">
      <c r="A664" s="152" t="s">
        <v>3655</v>
      </c>
      <c r="B664" s="151" t="s">
        <v>16001</v>
      </c>
      <c r="C664" s="151" t="s">
        <v>30588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25569</v>
      </c>
      <c r="N664" s="151" t="s">
        <v>109</v>
      </c>
      <c r="P664" s="151" t="s">
        <v>14737</v>
      </c>
      <c r="Q664" s="151" t="s">
        <v>25570</v>
      </c>
      <c r="T664" s="151" t="s">
        <v>25571</v>
      </c>
      <c r="U664" s="151">
        <v>6330436776</v>
      </c>
      <c r="V664" s="151" t="s">
        <v>25572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</row>
    <row r="665" spans="1:32">
      <c r="A665" s="152" t="s">
        <v>16799</v>
      </c>
      <c r="B665" s="151" t="s">
        <v>16001</v>
      </c>
      <c r="C665" s="151" t="s">
        <v>17351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</row>
    <row r="666" spans="1:32" ht="14.25" customHeight="1">
      <c r="A666" s="152" t="s">
        <v>11406</v>
      </c>
      <c r="B666" s="151" t="s">
        <v>16001</v>
      </c>
      <c r="C666" s="151" t="s">
        <v>30593</v>
      </c>
      <c r="D666" s="151" t="s">
        <v>25574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25575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</row>
    <row r="667" spans="1:32">
      <c r="A667" s="152" t="s">
        <v>9217</v>
      </c>
      <c r="B667" s="151" t="s">
        <v>16001</v>
      </c>
      <c r="C667" s="151" t="s">
        <v>30594</v>
      </c>
      <c r="D667" s="151" t="s">
        <v>9218</v>
      </c>
      <c r="E667" s="151" t="s">
        <v>14395</v>
      </c>
      <c r="F667" s="151" t="s">
        <v>14396</v>
      </c>
      <c r="G667" s="151" t="s">
        <v>25577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25576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</row>
    <row r="668" spans="1:32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16883</v>
      </c>
      <c r="G668" s="151" t="s">
        <v>25583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25578</v>
      </c>
      <c r="R668" s="151" t="s">
        <v>1453</v>
      </c>
      <c r="S668" s="151" t="s">
        <v>1453</v>
      </c>
      <c r="T668" s="151" t="s">
        <v>25579</v>
      </c>
      <c r="U668" s="151" t="s">
        <v>25580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25581</v>
      </c>
      <c r="AE668" s="151" t="s">
        <v>14743</v>
      </c>
      <c r="AF668" s="151" t="s">
        <v>25582</v>
      </c>
    </row>
    <row r="669" spans="1:32">
      <c r="A669" s="152" t="s">
        <v>6575</v>
      </c>
      <c r="B669" s="151" t="s">
        <v>16001</v>
      </c>
      <c r="C669" s="151" t="s">
        <v>30595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19283</v>
      </c>
      <c r="R669" s="151">
        <v>0</v>
      </c>
      <c r="S669" s="151">
        <v>0</v>
      </c>
      <c r="T669" s="151" t="s">
        <v>25584</v>
      </c>
      <c r="U669" s="151" t="s">
        <v>25585</v>
      </c>
      <c r="V669" s="151" t="s">
        <v>25586</v>
      </c>
      <c r="Z669" s="151" t="s">
        <v>14742</v>
      </c>
      <c r="AC669" s="151" t="s">
        <v>14743</v>
      </c>
      <c r="AD669" s="151" t="s">
        <v>25587</v>
      </c>
      <c r="AE669" s="151" t="s">
        <v>14743</v>
      </c>
      <c r="AF669" s="151" t="s">
        <v>25588</v>
      </c>
    </row>
    <row r="670" spans="1:32">
      <c r="A670" s="152" t="s">
        <v>18328</v>
      </c>
      <c r="B670" s="151" t="s">
        <v>16001</v>
      </c>
      <c r="C670" s="151" t="s">
        <v>30596</v>
      </c>
      <c r="D670" s="151" t="s">
        <v>25589</v>
      </c>
      <c r="E670" s="151" t="s">
        <v>14323</v>
      </c>
      <c r="F670" s="151" t="s">
        <v>18905</v>
      </c>
      <c r="G670" s="151" t="s">
        <v>25592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25590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25591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</row>
    <row r="671" spans="1:32">
      <c r="A671" s="152" t="s">
        <v>10312</v>
      </c>
      <c r="B671" s="151" t="s">
        <v>16001</v>
      </c>
      <c r="C671" s="151" t="s">
        <v>30599</v>
      </c>
      <c r="D671" s="151" t="s">
        <v>10313</v>
      </c>
      <c r="E671" s="151" t="s">
        <v>14395</v>
      </c>
      <c r="F671" s="151" t="s">
        <v>14404</v>
      </c>
      <c r="G671" s="151" t="s">
        <v>21328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25593</v>
      </c>
      <c r="R671" s="151">
        <v>0</v>
      </c>
      <c r="S671" s="151" t="s">
        <v>25594</v>
      </c>
      <c r="T671" s="151" t="s">
        <v>14794</v>
      </c>
      <c r="U671" s="151">
        <v>6970888991</v>
      </c>
      <c r="V671" s="151" t="s">
        <v>25595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</row>
    <row r="672" spans="1:32">
      <c r="A672" s="152" t="s">
        <v>3715</v>
      </c>
      <c r="B672" s="151" t="s">
        <v>16001</v>
      </c>
      <c r="C672" s="151" t="s">
        <v>30600</v>
      </c>
      <c r="D672" s="151" t="s">
        <v>3716</v>
      </c>
      <c r="E672" s="151" t="s">
        <v>18848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25596</v>
      </c>
      <c r="N672" s="151" t="s">
        <v>25597</v>
      </c>
      <c r="P672" s="151" t="s">
        <v>25598</v>
      </c>
      <c r="Q672" s="151" t="s">
        <v>25599</v>
      </c>
      <c r="T672" s="151" t="s">
        <v>25600</v>
      </c>
      <c r="U672" s="151">
        <v>4236003795</v>
      </c>
      <c r="V672" s="151" t="s">
        <v>24684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</row>
    <row r="673" spans="1:32">
      <c r="A673" s="152" t="s">
        <v>18329</v>
      </c>
      <c r="B673" s="151" t="s">
        <v>16001</v>
      </c>
      <c r="C673" s="151" t="s">
        <v>30601</v>
      </c>
      <c r="D673" s="151" t="s">
        <v>8303</v>
      </c>
      <c r="E673" s="151" t="s">
        <v>14701</v>
      </c>
      <c r="F673" s="151" t="s">
        <v>14466</v>
      </c>
      <c r="G673" s="151" t="s">
        <v>25606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25601</v>
      </c>
      <c r="R673" s="151" t="s">
        <v>25602</v>
      </c>
      <c r="S673" s="151" t="s">
        <v>25601</v>
      </c>
      <c r="T673" s="151" t="s">
        <v>14794</v>
      </c>
      <c r="U673" s="151" t="s">
        <v>25603</v>
      </c>
      <c r="V673" s="151" t="s">
        <v>25604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25605</v>
      </c>
      <c r="AE673" s="151" t="s">
        <v>14743</v>
      </c>
      <c r="AF673" s="151" t="s">
        <v>16898</v>
      </c>
    </row>
    <row r="674" spans="1:32">
      <c r="A674" s="152" t="s">
        <v>11107</v>
      </c>
      <c r="B674" s="151" t="s">
        <v>16001</v>
      </c>
      <c r="C674" s="151" t="s">
        <v>30602</v>
      </c>
      <c r="D674" s="151" t="s">
        <v>11108</v>
      </c>
      <c r="E674" s="151" t="s">
        <v>14275</v>
      </c>
      <c r="F674" s="151" t="s">
        <v>14396</v>
      </c>
      <c r="G674" s="151" t="s">
        <v>25609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25607</v>
      </c>
      <c r="R674" s="151">
        <v>0</v>
      </c>
      <c r="S674" s="151">
        <v>0</v>
      </c>
      <c r="T674" s="151" t="s">
        <v>14782</v>
      </c>
      <c r="U674" s="151" t="s">
        <v>25608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</row>
    <row r="675" spans="1:32">
      <c r="A675" s="152" t="s">
        <v>5904</v>
      </c>
      <c r="B675" s="151" t="s">
        <v>16001</v>
      </c>
      <c r="C675" s="151" t="s">
        <v>30603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25610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</row>
    <row r="676" spans="1:32">
      <c r="A676" s="152" t="s">
        <v>8122</v>
      </c>
      <c r="B676" s="151" t="s">
        <v>16001</v>
      </c>
      <c r="C676" s="151" t="s">
        <v>30606</v>
      </c>
      <c r="D676" s="151" t="s">
        <v>8123</v>
      </c>
      <c r="E676" s="151" t="s">
        <v>14275</v>
      </c>
      <c r="F676" s="151" t="s">
        <v>17102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25611</v>
      </c>
      <c r="R676" s="151">
        <v>0</v>
      </c>
      <c r="S676" s="151">
        <v>0</v>
      </c>
      <c r="T676" s="151" t="s">
        <v>25612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</row>
    <row r="677" spans="1:32">
      <c r="A677" s="152" t="s">
        <v>8512</v>
      </c>
      <c r="B677" s="151" t="s">
        <v>16001</v>
      </c>
      <c r="C677" s="151" t="s">
        <v>30607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25613</v>
      </c>
      <c r="R677" s="151" t="s">
        <v>1453</v>
      </c>
      <c r="S677" s="151" t="s">
        <v>1453</v>
      </c>
      <c r="T677" s="151" t="s">
        <v>16451</v>
      </c>
      <c r="U677" s="151" t="s">
        <v>25614</v>
      </c>
      <c r="V677" s="151" t="s">
        <v>25615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16898</v>
      </c>
    </row>
    <row r="678" spans="1:32">
      <c r="A678" s="152" t="s">
        <v>9061</v>
      </c>
      <c r="B678" s="151" t="s">
        <v>16001</v>
      </c>
      <c r="C678" s="151" t="s">
        <v>30608</v>
      </c>
      <c r="D678" s="151" t="s">
        <v>9062</v>
      </c>
      <c r="E678" s="151" t="s">
        <v>14701</v>
      </c>
      <c r="F678" s="151" t="s">
        <v>14466</v>
      </c>
      <c r="G678" s="151" t="s">
        <v>25619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25616</v>
      </c>
      <c r="R678" s="151">
        <v>0</v>
      </c>
      <c r="S678" s="151" t="s">
        <v>25617</v>
      </c>
      <c r="T678" s="151" t="s">
        <v>14882</v>
      </c>
      <c r="U678" s="151">
        <v>5875030300</v>
      </c>
      <c r="V678" s="151" t="s">
        <v>25618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</row>
    <row r="679" spans="1:32">
      <c r="A679" s="152" t="s">
        <v>8803</v>
      </c>
      <c r="B679" s="151" t="s">
        <v>16001</v>
      </c>
      <c r="C679" s="151" t="s">
        <v>30609</v>
      </c>
      <c r="D679" s="151" t="s">
        <v>25620</v>
      </c>
      <c r="E679" s="151" t="s">
        <v>14701</v>
      </c>
      <c r="F679" s="151" t="s">
        <v>14466</v>
      </c>
      <c r="G679" s="151" t="s">
        <v>25624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25621</v>
      </c>
      <c r="N679" s="151" t="s">
        <v>14857</v>
      </c>
      <c r="O679" s="151" t="s">
        <v>14801</v>
      </c>
      <c r="P679" s="151" t="s">
        <v>14737</v>
      </c>
      <c r="Q679" s="151" t="s">
        <v>25622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25623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16898</v>
      </c>
    </row>
    <row r="680" spans="1:32">
      <c r="A680" s="152" t="s">
        <v>5605</v>
      </c>
      <c r="B680" s="151" t="s">
        <v>16001</v>
      </c>
      <c r="C680" s="151" t="s">
        <v>30610</v>
      </c>
      <c r="D680" s="151" t="s">
        <v>5606</v>
      </c>
      <c r="E680" s="151" t="s">
        <v>14275</v>
      </c>
      <c r="F680" s="151" t="s">
        <v>15375</v>
      </c>
      <c r="G680" s="151" t="s">
        <v>25628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25625</v>
      </c>
      <c r="R680" s="151" t="s">
        <v>25625</v>
      </c>
      <c r="S680" s="151" t="s">
        <v>20263</v>
      </c>
      <c r="T680" s="151" t="s">
        <v>25626</v>
      </c>
      <c r="U680" s="151" t="s">
        <v>25627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</row>
    <row r="681" spans="1:32">
      <c r="A681" s="152" t="s">
        <v>7275</v>
      </c>
      <c r="B681" s="151" t="s">
        <v>16001</v>
      </c>
      <c r="C681" s="151" t="s">
        <v>30611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20791</v>
      </c>
      <c r="R681" s="151">
        <v>0</v>
      </c>
      <c r="S681" s="151">
        <v>0</v>
      </c>
      <c r="T681" s="151" t="s">
        <v>25629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</row>
    <row r="682" spans="1:32">
      <c r="A682" s="152" t="s">
        <v>9210</v>
      </c>
      <c r="B682" s="151" t="s">
        <v>16001</v>
      </c>
      <c r="C682" s="151" t="s">
        <v>30612</v>
      </c>
      <c r="D682" s="151" t="s">
        <v>9211</v>
      </c>
      <c r="E682" s="151" t="s">
        <v>14332</v>
      </c>
      <c r="F682" s="151" t="s">
        <v>14324</v>
      </c>
      <c r="G682" s="151" t="s">
        <v>25632</v>
      </c>
      <c r="H682" s="151" t="s">
        <v>9212</v>
      </c>
      <c r="N682" s="151" t="s">
        <v>18659</v>
      </c>
      <c r="O682" s="151" t="s">
        <v>14985</v>
      </c>
      <c r="P682" s="151" t="s">
        <v>14737</v>
      </c>
      <c r="Q682" s="151" t="s">
        <v>25630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25631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</row>
    <row r="683" spans="1:32">
      <c r="A683" s="152" t="s">
        <v>5302</v>
      </c>
      <c r="B683" s="151" t="s">
        <v>16001</v>
      </c>
      <c r="C683" s="151" t="s">
        <v>30613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25633</v>
      </c>
      <c r="R683" s="151">
        <v>0</v>
      </c>
      <c r="S683" s="151">
        <v>0</v>
      </c>
      <c r="T683" s="151" t="s">
        <v>14782</v>
      </c>
      <c r="U683" s="151" t="s">
        <v>25634</v>
      </c>
      <c r="V683" s="151" t="s">
        <v>25635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</row>
    <row r="684" spans="1:32">
      <c r="A684" s="152" t="s">
        <v>6424</v>
      </c>
      <c r="B684" s="151" t="s">
        <v>16001</v>
      </c>
      <c r="C684" s="151" t="s">
        <v>30614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25636</v>
      </c>
      <c r="R684" s="151">
        <v>0</v>
      </c>
      <c r="S684" s="151">
        <v>0</v>
      </c>
      <c r="T684" s="151" t="s">
        <v>25637</v>
      </c>
      <c r="U684" s="151" t="s">
        <v>25638</v>
      </c>
      <c r="V684" s="151" t="s">
        <v>25639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</row>
    <row r="685" spans="1:32">
      <c r="A685" s="152" t="s">
        <v>3052</v>
      </c>
      <c r="B685" s="151" t="s">
        <v>16001</v>
      </c>
      <c r="C685" s="151" t="s">
        <v>30615</v>
      </c>
      <c r="D685" s="151" t="s">
        <v>25640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25641</v>
      </c>
      <c r="T685" s="151" t="s">
        <v>14859</v>
      </c>
      <c r="U685" s="151" t="s">
        <v>25642</v>
      </c>
      <c r="V685" s="151" t="s">
        <v>25643</v>
      </c>
      <c r="Z685" s="151" t="s">
        <v>14742</v>
      </c>
      <c r="AC685" s="151" t="s">
        <v>14743</v>
      </c>
    </row>
    <row r="686" spans="1:32">
      <c r="A686" s="152" t="s">
        <v>11379</v>
      </c>
      <c r="B686" s="151" t="s">
        <v>16001</v>
      </c>
      <c r="C686" s="151" t="s">
        <v>30616</v>
      </c>
      <c r="D686" s="151" t="s">
        <v>11380</v>
      </c>
      <c r="E686" s="151" t="s">
        <v>14662</v>
      </c>
      <c r="F686" s="151" t="s">
        <v>17102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25644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</row>
    <row r="687" spans="1:32">
      <c r="A687" s="152" t="s">
        <v>2261</v>
      </c>
      <c r="B687" s="151" t="s">
        <v>16001</v>
      </c>
      <c r="C687" s="151" t="s">
        <v>30617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25645</v>
      </c>
      <c r="N687" s="151" t="s">
        <v>1791</v>
      </c>
      <c r="P687" s="151" t="s">
        <v>14737</v>
      </c>
      <c r="Q687" s="151" t="s">
        <v>25646</v>
      </c>
      <c r="T687" s="151" t="s">
        <v>16066</v>
      </c>
      <c r="U687" s="151" t="s">
        <v>25647</v>
      </c>
      <c r="V687" s="151" t="s">
        <v>25648</v>
      </c>
      <c r="AC687" s="151" t="s">
        <v>15223</v>
      </c>
    </row>
    <row r="688" spans="1:32">
      <c r="A688" s="152" t="s">
        <v>3646</v>
      </c>
      <c r="B688" s="151" t="s">
        <v>16001</v>
      </c>
      <c r="C688" s="151" t="s">
        <v>30619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25649</v>
      </c>
      <c r="N688" s="151" t="s">
        <v>109</v>
      </c>
      <c r="P688" s="151" t="s">
        <v>16483</v>
      </c>
      <c r="Q688" s="151" t="s">
        <v>25650</v>
      </c>
      <c r="T688" s="151" t="s">
        <v>25651</v>
      </c>
      <c r="U688" s="151">
        <v>4013009867</v>
      </c>
      <c r="V688" s="151" t="s">
        <v>25652</v>
      </c>
      <c r="Z688" s="151" t="s">
        <v>14742</v>
      </c>
      <c r="AC688" s="151" t="s">
        <v>14743</v>
      </c>
    </row>
    <row r="689" spans="1:32">
      <c r="A689" s="152" t="s">
        <v>18330</v>
      </c>
      <c r="B689" s="151" t="s">
        <v>16001</v>
      </c>
      <c r="C689" s="151" t="s">
        <v>30620</v>
      </c>
      <c r="D689" s="151" t="s">
        <v>25655</v>
      </c>
      <c r="E689" s="151" t="s">
        <v>14465</v>
      </c>
      <c r="F689" s="151" t="s">
        <v>14683</v>
      </c>
      <c r="G689" s="151" t="s">
        <v>25658</v>
      </c>
      <c r="H689" s="151" t="s">
        <v>25654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25656</v>
      </c>
      <c r="R689" s="151" t="s">
        <v>21659</v>
      </c>
      <c r="S689" s="151" t="s">
        <v>1453</v>
      </c>
      <c r="T689" s="151" t="s">
        <v>14794</v>
      </c>
      <c r="U689" s="151">
        <v>7640318168</v>
      </c>
      <c r="V689" s="151" t="s">
        <v>25653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25657</v>
      </c>
      <c r="AE689" s="151" t="s">
        <v>14752</v>
      </c>
      <c r="AF689" s="151" t="s">
        <v>14745</v>
      </c>
    </row>
    <row r="690" spans="1:32">
      <c r="A690" s="152" t="s">
        <v>10793</v>
      </c>
      <c r="B690" s="151" t="s">
        <v>16001</v>
      </c>
      <c r="C690" s="151" t="s">
        <v>30621</v>
      </c>
      <c r="D690" s="151" t="s">
        <v>10794</v>
      </c>
      <c r="E690" s="151" t="s">
        <v>14275</v>
      </c>
      <c r="F690" s="151" t="s">
        <v>15705</v>
      </c>
      <c r="G690" s="151" t="s">
        <v>25662</v>
      </c>
      <c r="H690" s="151" t="s">
        <v>25659</v>
      </c>
      <c r="N690" s="151" t="s">
        <v>15818</v>
      </c>
      <c r="O690" s="151" t="s">
        <v>15328</v>
      </c>
      <c r="P690" s="151" t="s">
        <v>14737</v>
      </c>
      <c r="Q690" s="151" t="s">
        <v>25660</v>
      </c>
      <c r="R690" s="151" t="s">
        <v>25661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</row>
    <row r="691" spans="1:32">
      <c r="A691" s="152" t="s">
        <v>5760</v>
      </c>
      <c r="B691" s="151" t="s">
        <v>16001</v>
      </c>
      <c r="C691" s="151" t="s">
        <v>30622</v>
      </c>
      <c r="D691" s="151" t="s">
        <v>5761</v>
      </c>
      <c r="E691" s="151" t="s">
        <v>14323</v>
      </c>
      <c r="F691" s="151" t="s">
        <v>15375</v>
      </c>
      <c r="G691" s="151" t="s">
        <v>25666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25663</v>
      </c>
      <c r="R691" s="151" t="s">
        <v>25664</v>
      </c>
      <c r="S691" s="151" t="s">
        <v>25663</v>
      </c>
      <c r="T691" s="151" t="s">
        <v>14782</v>
      </c>
      <c r="U691" s="151" t="s">
        <v>25665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</row>
    <row r="692" spans="1:32">
      <c r="A692" s="152" t="s">
        <v>18331</v>
      </c>
      <c r="B692" s="151" t="s">
        <v>16001</v>
      </c>
      <c r="C692" s="151" t="s">
        <v>30623</v>
      </c>
      <c r="D692" s="151" t="s">
        <v>25673</v>
      </c>
      <c r="E692" s="151" t="s">
        <v>14627</v>
      </c>
      <c r="F692" s="151" t="s">
        <v>14627</v>
      </c>
      <c r="G692" s="151" t="s">
        <v>25675</v>
      </c>
      <c r="H692" s="151" t="s">
        <v>25671</v>
      </c>
      <c r="I692" s="151" t="s">
        <v>25672</v>
      </c>
      <c r="K692" s="151" t="s">
        <v>25672</v>
      </c>
      <c r="N692" s="151" t="s">
        <v>15452</v>
      </c>
      <c r="O692" s="151" t="s">
        <v>14830</v>
      </c>
      <c r="P692" s="151" t="s">
        <v>14737</v>
      </c>
      <c r="Q692" s="151" t="s">
        <v>25674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</row>
    <row r="693" spans="1:32">
      <c r="A693" s="152" t="s">
        <v>8930</v>
      </c>
      <c r="B693" s="151" t="s">
        <v>16001</v>
      </c>
      <c r="C693" s="151" t="s">
        <v>30624</v>
      </c>
      <c r="D693" s="151" t="s">
        <v>8931</v>
      </c>
      <c r="E693" s="151" t="s">
        <v>14323</v>
      </c>
      <c r="F693" s="151" t="s">
        <v>14466</v>
      </c>
      <c r="G693" s="151" t="s">
        <v>25679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25676</v>
      </c>
      <c r="R693" s="151">
        <v>0</v>
      </c>
      <c r="S693" s="151">
        <v>0</v>
      </c>
      <c r="T693" s="151" t="s">
        <v>25677</v>
      </c>
      <c r="U693" s="151" t="s">
        <v>25678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</row>
    <row r="694" spans="1:32">
      <c r="A694" s="152" t="s">
        <v>31236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25680</v>
      </c>
      <c r="R694" s="151" t="s">
        <v>25681</v>
      </c>
      <c r="S694" s="151" t="s">
        <v>25680</v>
      </c>
      <c r="T694" s="151" t="s">
        <v>14794</v>
      </c>
      <c r="U694" s="151">
        <v>297042117</v>
      </c>
      <c r="V694" s="151" t="s">
        <v>9287</v>
      </c>
      <c r="W694" s="151" t="s">
        <v>25682</v>
      </c>
      <c r="X694" s="151" t="s">
        <v>25683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</row>
    <row r="695" spans="1:32">
      <c r="A695" s="152" t="s">
        <v>10539</v>
      </c>
      <c r="B695" s="151" t="s">
        <v>16001</v>
      </c>
      <c r="C695" s="151" t="s">
        <v>30625</v>
      </c>
      <c r="D695" s="151" t="s">
        <v>10540</v>
      </c>
      <c r="E695" s="151" t="s">
        <v>14275</v>
      </c>
      <c r="F695" s="151" t="s">
        <v>16356</v>
      </c>
      <c r="H695" s="151" t="s">
        <v>25684</v>
      </c>
      <c r="M695" s="151" t="s">
        <v>25685</v>
      </c>
      <c r="N695" s="151" t="s">
        <v>16663</v>
      </c>
      <c r="O695" s="151" t="s">
        <v>14948</v>
      </c>
      <c r="P695" s="151" t="s">
        <v>14737</v>
      </c>
      <c r="Q695" s="151" t="s">
        <v>25686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</row>
    <row r="696" spans="1:32">
      <c r="A696" s="152" t="s">
        <v>10839</v>
      </c>
      <c r="B696" s="151" t="s">
        <v>16001</v>
      </c>
      <c r="C696" s="151" t="s">
        <v>30626</v>
      </c>
      <c r="D696" s="151" t="s">
        <v>10840</v>
      </c>
      <c r="E696" s="151" t="s">
        <v>14323</v>
      </c>
      <c r="F696" s="151" t="s">
        <v>15375</v>
      </c>
      <c r="G696" s="151" t="s">
        <v>25688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25687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</row>
    <row r="697" spans="1:32">
      <c r="A697" s="152" t="s">
        <v>2751</v>
      </c>
      <c r="B697" s="151" t="s">
        <v>16001</v>
      </c>
      <c r="C697" s="151" t="s">
        <v>30627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25689</v>
      </c>
      <c r="T697" s="151" t="s">
        <v>6856</v>
      </c>
      <c r="U697" s="151" t="s">
        <v>6856</v>
      </c>
      <c r="V697" s="151" t="s">
        <v>6856</v>
      </c>
      <c r="AC697" s="151" t="s">
        <v>14743</v>
      </c>
    </row>
    <row r="698" spans="1:32">
      <c r="A698" s="152" t="s">
        <v>31255</v>
      </c>
      <c r="B698" s="151" t="s">
        <v>16001</v>
      </c>
      <c r="C698" s="151" t="s">
        <v>1583</v>
      </c>
      <c r="D698" s="151" t="s">
        <v>25690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25691</v>
      </c>
      <c r="N698" s="151" t="s">
        <v>25692</v>
      </c>
      <c r="P698" s="151" t="s">
        <v>14737</v>
      </c>
      <c r="Q698" s="151" t="s">
        <v>25693</v>
      </c>
      <c r="T698" s="151" t="s">
        <v>25694</v>
      </c>
      <c r="U698" s="151">
        <v>3800793113</v>
      </c>
      <c r="V698" s="151" t="s">
        <v>25695</v>
      </c>
      <c r="AC698" s="151" t="s">
        <v>14743</v>
      </c>
    </row>
    <row r="699" spans="1:32">
      <c r="A699" s="152" t="s">
        <v>31256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25696</v>
      </c>
      <c r="N699" s="151" t="s">
        <v>22380</v>
      </c>
      <c r="P699" s="151" t="s">
        <v>14737</v>
      </c>
      <c r="Q699" s="151" t="s">
        <v>25697</v>
      </c>
      <c r="AC699" s="151" t="s">
        <v>14743</v>
      </c>
    </row>
    <row r="700" spans="1:32">
      <c r="A700" s="152" t="s">
        <v>31210</v>
      </c>
      <c r="B700" s="151" t="s">
        <v>16001</v>
      </c>
      <c r="C700" s="151" t="s">
        <v>30632</v>
      </c>
      <c r="D700" s="151" t="s">
        <v>2581</v>
      </c>
      <c r="E700" s="151" t="s">
        <v>18875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25704</v>
      </c>
      <c r="AC700" s="151" t="s">
        <v>14743</v>
      </c>
    </row>
    <row r="701" spans="1:32">
      <c r="A701" s="152" t="s">
        <v>4952</v>
      </c>
      <c r="B701" s="151" t="s">
        <v>16001</v>
      </c>
      <c r="C701" s="151" t="s">
        <v>30630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25698</v>
      </c>
      <c r="P701" s="151" t="s">
        <v>14737</v>
      </c>
      <c r="Q701" s="151" t="s">
        <v>25699</v>
      </c>
      <c r="R701" s="151">
        <v>0</v>
      </c>
      <c r="S701" s="151">
        <v>0</v>
      </c>
      <c r="T701" s="151" t="s">
        <v>25700</v>
      </c>
      <c r="U701" s="151" t="s">
        <v>25701</v>
      </c>
      <c r="V701" s="151" t="s">
        <v>4951</v>
      </c>
      <c r="Z701" s="151" t="s">
        <v>14742</v>
      </c>
      <c r="AC701" s="151" t="s">
        <v>14743</v>
      </c>
      <c r="AD701" s="151" t="s">
        <v>25702</v>
      </c>
      <c r="AE701" s="151" t="s">
        <v>14743</v>
      </c>
      <c r="AF701" s="151" t="s">
        <v>25703</v>
      </c>
    </row>
    <row r="702" spans="1:32">
      <c r="A702" s="152" t="s">
        <v>6485</v>
      </c>
      <c r="B702" s="151" t="s">
        <v>16001</v>
      </c>
      <c r="C702" s="151" t="s">
        <v>30629</v>
      </c>
      <c r="D702" s="151" t="s">
        <v>6486</v>
      </c>
      <c r="E702" s="151" t="s">
        <v>14465</v>
      </c>
      <c r="F702" s="151" t="s">
        <v>14664</v>
      </c>
      <c r="G702" s="151" t="s">
        <v>25712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25705</v>
      </c>
      <c r="R702" s="151" t="s">
        <v>25706</v>
      </c>
      <c r="S702" s="151" t="s">
        <v>25707</v>
      </c>
      <c r="T702" s="151" t="s">
        <v>21854</v>
      </c>
      <c r="U702" s="151" t="s">
        <v>25708</v>
      </c>
      <c r="V702" s="151" t="s">
        <v>25709</v>
      </c>
      <c r="W702" s="151" t="s">
        <v>25710</v>
      </c>
      <c r="X702" s="151" t="s">
        <v>25710</v>
      </c>
      <c r="Z702" s="151" t="s">
        <v>14742</v>
      </c>
      <c r="AC702" s="151" t="s">
        <v>14743</v>
      </c>
      <c r="AD702" s="151" t="s">
        <v>25711</v>
      </c>
      <c r="AE702" s="151" t="s">
        <v>14743</v>
      </c>
      <c r="AF702" s="151" t="s">
        <v>16898</v>
      </c>
    </row>
    <row r="703" spans="1:32">
      <c r="A703" s="152" t="s">
        <v>5559</v>
      </c>
      <c r="B703" s="151" t="s">
        <v>16001</v>
      </c>
      <c r="C703" s="151" t="s">
        <v>30038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</row>
    <row r="704" spans="1:32">
      <c r="A704" s="152" t="s">
        <v>9681</v>
      </c>
      <c r="B704" s="151" t="s">
        <v>16001</v>
      </c>
      <c r="C704" s="151" t="s">
        <v>30633</v>
      </c>
      <c r="D704" s="151" t="s">
        <v>9682</v>
      </c>
      <c r="E704" s="151" t="s">
        <v>14701</v>
      </c>
      <c r="F704" s="151" t="s">
        <v>14466</v>
      </c>
      <c r="G704" s="151" t="s">
        <v>25714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25713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</row>
    <row r="705" spans="1:32">
      <c r="A705" s="152" t="s">
        <v>16843</v>
      </c>
      <c r="B705" s="151" t="s">
        <v>16001</v>
      </c>
      <c r="C705" s="151" t="s">
        <v>17354</v>
      </c>
      <c r="D705" s="151" t="s">
        <v>16845</v>
      </c>
      <c r="E705" s="151" t="s">
        <v>16252</v>
      </c>
      <c r="F705" s="151" t="s">
        <v>15705</v>
      </c>
      <c r="G705" s="151" t="s">
        <v>16846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16848</v>
      </c>
      <c r="O705" s="151" t="s">
        <v>14791</v>
      </c>
      <c r="P705" s="151" t="s">
        <v>14737</v>
      </c>
      <c r="Q705" s="151" t="s">
        <v>16849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16851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16852</v>
      </c>
      <c r="AE705" s="151" t="s">
        <v>14752</v>
      </c>
      <c r="AF705" s="151" t="s">
        <v>14745</v>
      </c>
    </row>
    <row r="706" spans="1:32">
      <c r="A706" s="152" t="s">
        <v>10827</v>
      </c>
      <c r="B706" s="151" t="s">
        <v>16001</v>
      </c>
      <c r="C706" s="151" t="s">
        <v>30634</v>
      </c>
      <c r="D706" s="151" t="s">
        <v>10828</v>
      </c>
      <c r="E706" s="151" t="s">
        <v>14275</v>
      </c>
      <c r="F706" s="151" t="s">
        <v>14687</v>
      </c>
      <c r="G706" s="151" t="s">
        <v>25716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25715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</row>
    <row r="707" spans="1:32">
      <c r="A707" s="152" t="s">
        <v>18332</v>
      </c>
      <c r="B707" s="151" t="s">
        <v>16001</v>
      </c>
      <c r="C707" s="151" t="s">
        <v>30635</v>
      </c>
      <c r="D707" s="151" t="s">
        <v>25718</v>
      </c>
      <c r="E707" s="151" t="s">
        <v>14686</v>
      </c>
      <c r="F707" s="151" t="s">
        <v>21370</v>
      </c>
      <c r="G707" s="151" t="s">
        <v>25720</v>
      </c>
      <c r="H707" s="151">
        <v>2128510077</v>
      </c>
      <c r="I707" s="151" t="s">
        <v>25717</v>
      </c>
      <c r="J707" s="151">
        <v>22128510088</v>
      </c>
      <c r="K707" s="151" t="s">
        <v>25717</v>
      </c>
      <c r="N707" s="151" t="s">
        <v>15246</v>
      </c>
      <c r="O707" s="151" t="s">
        <v>14791</v>
      </c>
      <c r="P707" s="151" t="s">
        <v>14737</v>
      </c>
      <c r="Q707" s="151" t="s">
        <v>25719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</row>
    <row r="708" spans="1:32">
      <c r="A708" s="152" t="s">
        <v>6307</v>
      </c>
      <c r="B708" s="151" t="s">
        <v>16001</v>
      </c>
      <c r="C708" s="151" t="s">
        <v>30636</v>
      </c>
      <c r="D708" s="151" t="s">
        <v>6308</v>
      </c>
      <c r="E708" s="151" t="s">
        <v>14931</v>
      </c>
      <c r="F708" s="151" t="s">
        <v>19711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25721</v>
      </c>
      <c r="R708" s="151">
        <v>0</v>
      </c>
      <c r="S708" s="151">
        <v>0</v>
      </c>
      <c r="T708" s="151" t="s">
        <v>25722</v>
      </c>
      <c r="U708" s="151" t="s">
        <v>25723</v>
      </c>
      <c r="V708" s="151" t="s">
        <v>25724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</row>
    <row r="709" spans="1:32">
      <c r="A709" s="152" t="s">
        <v>18333</v>
      </c>
      <c r="B709" s="151" t="s">
        <v>16001</v>
      </c>
      <c r="C709" s="151" t="s">
        <v>30637</v>
      </c>
      <c r="D709" s="151" t="s">
        <v>25728</v>
      </c>
      <c r="E709" s="151" t="s">
        <v>14476</v>
      </c>
      <c r="F709" s="151" t="s">
        <v>16913</v>
      </c>
      <c r="G709" s="151" t="s">
        <v>25730</v>
      </c>
      <c r="H709" s="151" t="s">
        <v>25725</v>
      </c>
      <c r="I709" s="151" t="s">
        <v>25726</v>
      </c>
      <c r="J709" s="151" t="s">
        <v>25727</v>
      </c>
      <c r="K709" s="151" t="s">
        <v>25726</v>
      </c>
      <c r="N709" s="151" t="s">
        <v>14809</v>
      </c>
      <c r="O709" s="151" t="s">
        <v>14801</v>
      </c>
      <c r="P709" s="151" t="s">
        <v>14737</v>
      </c>
      <c r="Q709" s="151" t="s">
        <v>25729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</row>
    <row r="710" spans="1:32">
      <c r="A710" s="152" t="s">
        <v>9237</v>
      </c>
      <c r="B710" s="151" t="s">
        <v>16001</v>
      </c>
      <c r="C710" s="151" t="s">
        <v>30642</v>
      </c>
      <c r="D710" s="151" t="s">
        <v>9238</v>
      </c>
      <c r="E710" s="151" t="s">
        <v>14395</v>
      </c>
      <c r="F710" s="151" t="s">
        <v>14404</v>
      </c>
      <c r="G710" s="151" t="s">
        <v>25733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25731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25732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</row>
    <row r="711" spans="1:32">
      <c r="A711" s="152" t="s">
        <v>30737</v>
      </c>
      <c r="B711" s="151" t="s">
        <v>16001</v>
      </c>
      <c r="C711" s="151" t="s">
        <v>30639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25734</v>
      </c>
      <c r="S711" s="151" t="s">
        <v>25734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</row>
    <row r="712" spans="1:32">
      <c r="A712" s="152" t="s">
        <v>6257</v>
      </c>
      <c r="B712" s="151" t="s">
        <v>16001</v>
      </c>
      <c r="C712" s="151" t="s">
        <v>30640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25735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25736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</row>
    <row r="713" spans="1:32">
      <c r="A713" s="152" t="s">
        <v>9769</v>
      </c>
      <c r="B713" s="151" t="s">
        <v>16001</v>
      </c>
      <c r="C713" s="151" t="s">
        <v>30643</v>
      </c>
      <c r="D713" s="151" t="s">
        <v>9770</v>
      </c>
      <c r="E713" s="151" t="s">
        <v>14275</v>
      </c>
      <c r="F713" s="151" t="s">
        <v>16091</v>
      </c>
      <c r="G713" s="151" t="s">
        <v>25738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25737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</row>
    <row r="714" spans="1:32">
      <c r="A714" s="152" t="s">
        <v>9284</v>
      </c>
      <c r="B714" s="151" t="s">
        <v>16001</v>
      </c>
      <c r="C714" s="151" t="s">
        <v>30641</v>
      </c>
      <c r="D714" s="151" t="s">
        <v>9285</v>
      </c>
      <c r="E714" s="151" t="s">
        <v>14323</v>
      </c>
      <c r="F714" s="151" t="s">
        <v>14400</v>
      </c>
      <c r="G714" s="151" t="s">
        <v>25740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25739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</row>
    <row r="715" spans="1:32">
      <c r="A715" s="152" t="s">
        <v>5691</v>
      </c>
      <c r="B715" s="151" t="s">
        <v>16001</v>
      </c>
      <c r="C715" s="151" t="s">
        <v>30644</v>
      </c>
      <c r="D715" s="151" t="s">
        <v>25741</v>
      </c>
      <c r="E715" s="151" t="s">
        <v>14701</v>
      </c>
      <c r="F715" s="151" t="s">
        <v>14466</v>
      </c>
      <c r="G715" s="151" t="s">
        <v>25746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25742</v>
      </c>
      <c r="R715" s="151" t="s">
        <v>1453</v>
      </c>
      <c r="S715" s="151" t="s">
        <v>25743</v>
      </c>
      <c r="T715" s="151" t="s">
        <v>14794</v>
      </c>
      <c r="U715" s="151">
        <v>2103032199</v>
      </c>
      <c r="V715" s="151" t="s">
        <v>25744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25745</v>
      </c>
      <c r="AB715" s="151">
        <v>200</v>
      </c>
      <c r="AC715" s="151" t="s">
        <v>14743</v>
      </c>
      <c r="AE715" s="151" t="s">
        <v>15223</v>
      </c>
      <c r="AF715" s="151" t="s">
        <v>14745</v>
      </c>
    </row>
    <row r="716" spans="1:32">
      <c r="A716" s="152" t="s">
        <v>30651</v>
      </c>
      <c r="B716" s="151" t="s">
        <v>16001</v>
      </c>
      <c r="C716" s="151" t="s">
        <v>4416</v>
      </c>
      <c r="D716" s="151" t="s">
        <v>25748</v>
      </c>
      <c r="E716" s="151" t="s">
        <v>14323</v>
      </c>
      <c r="F716" s="151" t="s">
        <v>14482</v>
      </c>
      <c r="G716" s="151" t="s">
        <v>25749</v>
      </c>
      <c r="H716" s="151">
        <v>82385595598</v>
      </c>
      <c r="I716" s="151" t="s">
        <v>17002</v>
      </c>
      <c r="K716" s="151" t="s">
        <v>17002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25747</v>
      </c>
      <c r="Z716" s="151" t="s">
        <v>14742</v>
      </c>
      <c r="AA716" s="151" t="s">
        <v>25748</v>
      </c>
      <c r="AC716" s="151" t="s">
        <v>14743</v>
      </c>
      <c r="AE716" s="151" t="s">
        <v>14744</v>
      </c>
      <c r="AF716" s="151" t="s">
        <v>14745</v>
      </c>
    </row>
    <row r="717" spans="1:32">
      <c r="A717" s="152" t="s">
        <v>4735</v>
      </c>
      <c r="B717" s="151" t="s">
        <v>16001</v>
      </c>
      <c r="C717" s="151" t="s">
        <v>30645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25750</v>
      </c>
      <c r="T717" s="151" t="s">
        <v>25751</v>
      </c>
      <c r="U717" s="151" t="s">
        <v>25752</v>
      </c>
      <c r="V717" s="151" t="s">
        <v>4734</v>
      </c>
      <c r="W717" s="151" t="s">
        <v>25753</v>
      </c>
      <c r="X717" s="151" t="s">
        <v>25754</v>
      </c>
      <c r="Y717" s="151" t="s">
        <v>25755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</row>
    <row r="718" spans="1:32">
      <c r="A718" s="152" t="s">
        <v>6103</v>
      </c>
      <c r="B718" s="151" t="s">
        <v>16001</v>
      </c>
      <c r="C718" s="151" t="s">
        <v>30646</v>
      </c>
      <c r="D718" s="151" t="s">
        <v>6104</v>
      </c>
      <c r="E718" s="151" t="s">
        <v>14395</v>
      </c>
      <c r="F718" s="151" t="s">
        <v>15375</v>
      </c>
      <c r="G718" s="151" t="s">
        <v>25759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25756</v>
      </c>
      <c r="R718" s="151" t="s">
        <v>1453</v>
      </c>
      <c r="S718" s="151" t="s">
        <v>1453</v>
      </c>
      <c r="T718" s="151" t="s">
        <v>25757</v>
      </c>
      <c r="U718" s="151">
        <v>7035447843</v>
      </c>
      <c r="V718" s="151" t="s">
        <v>25758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</row>
    <row r="719" spans="1:32">
      <c r="A719" s="152" t="s">
        <v>4723</v>
      </c>
      <c r="B719" s="151" t="s">
        <v>16001</v>
      </c>
      <c r="C719" s="151" t="s">
        <v>30653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25760</v>
      </c>
      <c r="N719" s="151" t="s">
        <v>2455</v>
      </c>
      <c r="P719" s="151" t="s">
        <v>14792</v>
      </c>
      <c r="Q719" s="151" t="s">
        <v>25761</v>
      </c>
      <c r="T719" s="151" t="s">
        <v>25762</v>
      </c>
      <c r="U719" s="151">
        <v>402107071</v>
      </c>
      <c r="V719" s="151" t="s">
        <v>25763</v>
      </c>
      <c r="Y719" s="151">
        <v>14</v>
      </c>
      <c r="Z719" s="151" t="s">
        <v>14742</v>
      </c>
      <c r="AB719" s="151" t="s">
        <v>25764</v>
      </c>
      <c r="AC719" s="151" t="s">
        <v>14743</v>
      </c>
      <c r="AE719" s="151" t="s">
        <v>15223</v>
      </c>
      <c r="AF719" s="151" t="s">
        <v>14745</v>
      </c>
    </row>
    <row r="720" spans="1:32">
      <c r="A720" s="152" t="s">
        <v>18334</v>
      </c>
      <c r="B720" s="151" t="s">
        <v>16001</v>
      </c>
      <c r="C720" s="151" t="s">
        <v>30654</v>
      </c>
      <c r="D720" s="151" t="s">
        <v>25767</v>
      </c>
      <c r="E720" s="151" t="s">
        <v>14323</v>
      </c>
      <c r="F720" s="151" t="s">
        <v>14396</v>
      </c>
      <c r="G720" s="151" t="s">
        <v>25772</v>
      </c>
      <c r="H720" s="151" t="s">
        <v>25765</v>
      </c>
      <c r="I720" s="151" t="s">
        <v>1453</v>
      </c>
      <c r="J720" s="151" t="s">
        <v>25766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25768</v>
      </c>
      <c r="R720" s="151" t="s">
        <v>1453</v>
      </c>
      <c r="S720" s="151" t="s">
        <v>1453</v>
      </c>
      <c r="T720" s="151" t="s">
        <v>14794</v>
      </c>
      <c r="U720" s="151" t="s">
        <v>25769</v>
      </c>
      <c r="V720" s="151" t="s">
        <v>25770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25771</v>
      </c>
      <c r="AE720" s="151" t="s">
        <v>14752</v>
      </c>
      <c r="AF720" s="151" t="s">
        <v>14745</v>
      </c>
    </row>
    <row r="721" spans="1:32">
      <c r="A721" s="152" t="s">
        <v>7647</v>
      </c>
      <c r="B721" s="151" t="s">
        <v>16001</v>
      </c>
      <c r="C721" s="151" t="s">
        <v>30655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25773</v>
      </c>
      <c r="R721" s="151">
        <v>0</v>
      </c>
      <c r="S721" s="151">
        <v>0</v>
      </c>
      <c r="T721" s="151" t="s">
        <v>14782</v>
      </c>
      <c r="U721" s="151" t="s">
        <v>25774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</row>
    <row r="722" spans="1:32">
      <c r="A722" s="152" t="s">
        <v>6264</v>
      </c>
      <c r="B722" s="151" t="s">
        <v>16001</v>
      </c>
      <c r="C722" s="151" t="s">
        <v>30657</v>
      </c>
      <c r="D722" s="151" t="s">
        <v>6265</v>
      </c>
      <c r="E722" s="151" t="s">
        <v>17032</v>
      </c>
      <c r="F722" s="151" t="s">
        <v>15375</v>
      </c>
      <c r="G722" s="151" t="s">
        <v>25776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25775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</row>
    <row r="723" spans="1:32">
      <c r="A723" s="152" t="s">
        <v>18335</v>
      </c>
      <c r="B723" s="151" t="s">
        <v>16001</v>
      </c>
      <c r="C723" s="151" t="s">
        <v>30658</v>
      </c>
      <c r="D723" s="151" t="s">
        <v>25781</v>
      </c>
      <c r="E723" s="151" t="s">
        <v>25785</v>
      </c>
      <c r="F723" s="151" t="s">
        <v>25785</v>
      </c>
      <c r="G723" s="151" t="s">
        <v>25787</v>
      </c>
      <c r="H723" s="151" t="s">
        <v>25778</v>
      </c>
      <c r="I723" s="151" t="s">
        <v>25779</v>
      </c>
      <c r="J723" s="151" t="s">
        <v>25780</v>
      </c>
      <c r="K723" s="151" t="s">
        <v>25779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25782</v>
      </c>
      <c r="R723" s="151" t="s">
        <v>1453</v>
      </c>
      <c r="S723" s="151" t="s">
        <v>25783</v>
      </c>
      <c r="T723" s="151" t="s">
        <v>14782</v>
      </c>
      <c r="U723" s="151" t="s">
        <v>25784</v>
      </c>
      <c r="V723" s="151" t="s">
        <v>25777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25786</v>
      </c>
      <c r="AE723" s="151" t="s">
        <v>14744</v>
      </c>
      <c r="AF723" s="151" t="s">
        <v>14745</v>
      </c>
    </row>
    <row r="724" spans="1:32">
      <c r="A724" s="152" t="s">
        <v>9095</v>
      </c>
      <c r="B724" s="151" t="s">
        <v>16001</v>
      </c>
      <c r="C724" s="151" t="s">
        <v>30659</v>
      </c>
      <c r="D724" s="151" t="s">
        <v>25790</v>
      </c>
      <c r="E724" s="151" t="s">
        <v>14275</v>
      </c>
      <c r="F724" s="151" t="s">
        <v>14400</v>
      </c>
      <c r="G724" s="151" t="s">
        <v>25792</v>
      </c>
      <c r="H724" s="151" t="s">
        <v>9097</v>
      </c>
      <c r="I724" s="151" t="s">
        <v>25788</v>
      </c>
      <c r="J724" s="151" t="s">
        <v>25789</v>
      </c>
      <c r="K724" s="151" t="s">
        <v>25788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25791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</row>
    <row r="725" spans="1:32">
      <c r="A725" s="152" t="s">
        <v>18336</v>
      </c>
      <c r="B725" s="151" t="s">
        <v>16001</v>
      </c>
      <c r="C725" s="151" t="s">
        <v>30660</v>
      </c>
      <c r="D725" s="151" t="s">
        <v>25795</v>
      </c>
      <c r="E725" s="151" t="s">
        <v>14275</v>
      </c>
      <c r="F725" s="151" t="s">
        <v>21370</v>
      </c>
      <c r="G725" s="151" t="s">
        <v>25798</v>
      </c>
      <c r="H725" s="151" t="s">
        <v>25793</v>
      </c>
      <c r="I725" s="151" t="s">
        <v>25794</v>
      </c>
      <c r="J725" s="151" t="s">
        <v>1453</v>
      </c>
      <c r="K725" s="151" t="s">
        <v>25794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25796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25797</v>
      </c>
      <c r="AE725" s="151" t="s">
        <v>14744</v>
      </c>
      <c r="AF725" s="151" t="s">
        <v>14745</v>
      </c>
    </row>
    <row r="726" spans="1:32">
      <c r="A726" s="152" t="s">
        <v>18337</v>
      </c>
      <c r="B726" s="151" t="s">
        <v>16001</v>
      </c>
      <c r="C726" s="151" t="s">
        <v>30661</v>
      </c>
      <c r="D726" s="151" t="s">
        <v>25800</v>
      </c>
      <c r="E726" s="151" t="s">
        <v>14701</v>
      </c>
      <c r="F726" s="151" t="s">
        <v>14466</v>
      </c>
      <c r="G726" s="151" t="s">
        <v>25802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25801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25799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</row>
    <row r="727" spans="1:32">
      <c r="A727" s="152" t="s">
        <v>4183</v>
      </c>
      <c r="B727" s="151" t="s">
        <v>16001</v>
      </c>
      <c r="C727" s="151" t="s">
        <v>30662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25803</v>
      </c>
      <c r="N727" s="151" t="s">
        <v>109</v>
      </c>
      <c r="P727" s="151" t="s">
        <v>14737</v>
      </c>
      <c r="Q727" s="151" t="s">
        <v>25804</v>
      </c>
      <c r="T727" s="151" t="s">
        <v>25805</v>
      </c>
      <c r="U727" s="151">
        <v>2673016499</v>
      </c>
      <c r="V727" s="151" t="s">
        <v>4182</v>
      </c>
      <c r="Z727" s="151" t="s">
        <v>14742</v>
      </c>
      <c r="AC727" s="151" t="s">
        <v>14743</v>
      </c>
    </row>
    <row r="728" spans="1:32">
      <c r="A728" s="152" t="s">
        <v>5807</v>
      </c>
      <c r="B728" s="151" t="s">
        <v>16001</v>
      </c>
      <c r="C728" s="151" t="s">
        <v>30663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25806</v>
      </c>
      <c r="R728" s="151">
        <v>0</v>
      </c>
      <c r="S728" s="151">
        <v>0</v>
      </c>
      <c r="T728" s="151" t="s">
        <v>25807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25808</v>
      </c>
      <c r="AE728" s="151" t="s">
        <v>14743</v>
      </c>
      <c r="AF728" s="151" t="s">
        <v>25809</v>
      </c>
    </row>
    <row r="729" spans="1:32">
      <c r="A729" s="152" t="s">
        <v>18338</v>
      </c>
      <c r="B729" s="151" t="s">
        <v>16001</v>
      </c>
      <c r="C729" s="151" t="s">
        <v>30664</v>
      </c>
      <c r="D729" s="151" t="s">
        <v>25812</v>
      </c>
      <c r="E729" s="151" t="s">
        <v>14323</v>
      </c>
      <c r="F729" s="151" t="s">
        <v>14479</v>
      </c>
      <c r="H729" s="151" t="s">
        <v>25810</v>
      </c>
      <c r="I729" s="151" t="s">
        <v>25811</v>
      </c>
      <c r="J729" s="151" t="s">
        <v>1453</v>
      </c>
      <c r="K729" s="151" t="s">
        <v>25811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25813</v>
      </c>
      <c r="V729" s="151" t="s">
        <v>25814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</row>
    <row r="730" spans="1:32">
      <c r="A730" s="152" t="s">
        <v>18339</v>
      </c>
      <c r="B730" s="151" t="s">
        <v>16001</v>
      </c>
      <c r="C730" s="151" t="s">
        <v>30665</v>
      </c>
      <c r="D730" s="151" t="s">
        <v>25818</v>
      </c>
      <c r="E730" s="151" t="s">
        <v>14662</v>
      </c>
      <c r="F730" s="151" t="s">
        <v>16170</v>
      </c>
      <c r="G730" s="151" t="s">
        <v>25821</v>
      </c>
      <c r="H730" s="151" t="s">
        <v>25816</v>
      </c>
      <c r="I730" s="151" t="s">
        <v>25817</v>
      </c>
      <c r="J730" s="151" t="s">
        <v>1453</v>
      </c>
      <c r="K730" s="151" t="s">
        <v>25817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25819</v>
      </c>
      <c r="V730" s="151" t="s">
        <v>25815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25820</v>
      </c>
      <c r="AE730" s="151" t="s">
        <v>14752</v>
      </c>
      <c r="AF730" s="151" t="s">
        <v>14745</v>
      </c>
    </row>
    <row r="731" spans="1:32">
      <c r="A731" s="152" t="s">
        <v>18340</v>
      </c>
      <c r="B731" s="151" t="s">
        <v>16001</v>
      </c>
      <c r="C731" s="151" t="s">
        <v>30667</v>
      </c>
      <c r="D731" s="151" t="s">
        <v>25824</v>
      </c>
      <c r="E731" s="151" t="s">
        <v>14686</v>
      </c>
      <c r="F731" s="151" t="s">
        <v>14573</v>
      </c>
      <c r="G731" s="151" t="s">
        <v>25829</v>
      </c>
      <c r="H731" s="151" t="s">
        <v>25823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25825</v>
      </c>
      <c r="R731" s="151" t="s">
        <v>1453</v>
      </c>
      <c r="S731" s="151" t="s">
        <v>1453</v>
      </c>
      <c r="T731" s="151" t="s">
        <v>25826</v>
      </c>
      <c r="U731" s="151" t="s">
        <v>25827</v>
      </c>
      <c r="V731" s="151" t="s">
        <v>25822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25828</v>
      </c>
      <c r="AE731" s="151" t="s">
        <v>14744</v>
      </c>
      <c r="AF731" s="151" t="s">
        <v>14745</v>
      </c>
    </row>
    <row r="732" spans="1:32">
      <c r="A732" s="152" t="s">
        <v>8446</v>
      </c>
      <c r="B732" s="151" t="s">
        <v>16001</v>
      </c>
      <c r="C732" s="151" t="s">
        <v>30668</v>
      </c>
      <c r="D732" s="151" t="s">
        <v>25830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25831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</row>
    <row r="733" spans="1:32">
      <c r="A733" s="152" t="s">
        <v>5611</v>
      </c>
      <c r="B733" s="151" t="s">
        <v>16001</v>
      </c>
      <c r="C733" s="151" t="s">
        <v>30669</v>
      </c>
      <c r="D733" s="151" t="s">
        <v>5612</v>
      </c>
      <c r="E733" s="151" t="s">
        <v>14323</v>
      </c>
      <c r="F733" s="151" t="s">
        <v>15375</v>
      </c>
      <c r="G733" s="151" t="s">
        <v>25836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25832</v>
      </c>
      <c r="R733" s="151" t="s">
        <v>1453</v>
      </c>
      <c r="S733" s="151" t="s">
        <v>1453</v>
      </c>
      <c r="T733" s="151" t="s">
        <v>25833</v>
      </c>
      <c r="U733" s="151" t="s">
        <v>25834</v>
      </c>
      <c r="V733" s="151" t="s">
        <v>25835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</row>
    <row r="734" spans="1:32">
      <c r="A734" s="152" t="s">
        <v>8280</v>
      </c>
      <c r="B734" s="151" t="s">
        <v>16001</v>
      </c>
      <c r="C734" s="151" t="s">
        <v>30670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25837</v>
      </c>
      <c r="R734" s="151">
        <v>0</v>
      </c>
      <c r="S734" s="151">
        <v>0</v>
      </c>
      <c r="T734" s="151" t="s">
        <v>14782</v>
      </c>
      <c r="U734" s="151" t="s">
        <v>25838</v>
      </c>
      <c r="V734" s="151" t="s">
        <v>25839</v>
      </c>
      <c r="W734" s="151" t="s">
        <v>25840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</row>
    <row r="735" spans="1:32">
      <c r="A735" s="152" t="s">
        <v>8289</v>
      </c>
      <c r="B735" s="151" t="s">
        <v>16001</v>
      </c>
      <c r="C735" s="151" t="s">
        <v>30671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25841</v>
      </c>
      <c r="R735" s="151">
        <v>0</v>
      </c>
      <c r="S735" s="151">
        <v>0</v>
      </c>
      <c r="T735" s="151" t="s">
        <v>25842</v>
      </c>
      <c r="U735" s="151" t="s">
        <v>25843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</row>
    <row r="736" spans="1:32">
      <c r="A736" s="152" t="s">
        <v>31181</v>
      </c>
      <c r="B736" s="151" t="s">
        <v>16001</v>
      </c>
      <c r="C736" s="151" t="s">
        <v>30672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25844</v>
      </c>
      <c r="R736" s="151">
        <v>0</v>
      </c>
      <c r="S736" s="151">
        <v>0</v>
      </c>
      <c r="T736" s="151" t="s">
        <v>21854</v>
      </c>
      <c r="U736" s="151" t="s">
        <v>25845</v>
      </c>
      <c r="V736" s="151" t="s">
        <v>25846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</row>
    <row r="737" spans="1:32">
      <c r="A737" s="152" t="s">
        <v>5855</v>
      </c>
      <c r="B737" s="151" t="s">
        <v>16001</v>
      </c>
      <c r="C737" s="151" t="s">
        <v>30673</v>
      </c>
      <c r="D737" s="151" t="s">
        <v>5856</v>
      </c>
      <c r="E737" s="151" t="s">
        <v>15389</v>
      </c>
      <c r="F737" s="151" t="s">
        <v>15375</v>
      </c>
      <c r="G737" s="151" t="s">
        <v>25851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25847</v>
      </c>
      <c r="R737" s="151" t="s">
        <v>1453</v>
      </c>
      <c r="S737" s="151" t="s">
        <v>1453</v>
      </c>
      <c r="T737" s="151" t="s">
        <v>14794</v>
      </c>
      <c r="U737" s="151" t="s">
        <v>25848</v>
      </c>
      <c r="V737" s="151" t="s">
        <v>25849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25850</v>
      </c>
      <c r="AC737" s="151" t="s">
        <v>14743</v>
      </c>
      <c r="AE737" s="151" t="s">
        <v>15223</v>
      </c>
      <c r="AF737" s="151" t="s">
        <v>14745</v>
      </c>
    </row>
    <row r="738" spans="1:32">
      <c r="A738" s="152" t="s">
        <v>5826</v>
      </c>
      <c r="B738" s="151" t="s">
        <v>16001</v>
      </c>
      <c r="C738" s="151" t="s">
        <v>30678</v>
      </c>
      <c r="D738" s="151" t="s">
        <v>5827</v>
      </c>
      <c r="E738" s="151" t="s">
        <v>14323</v>
      </c>
      <c r="F738" s="151" t="s">
        <v>15375</v>
      </c>
      <c r="G738" s="151" t="s">
        <v>25858</v>
      </c>
      <c r="H738" s="151" t="s">
        <v>25852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25853</v>
      </c>
      <c r="R738" s="151" t="s">
        <v>1453</v>
      </c>
      <c r="S738" s="151" t="s">
        <v>1453</v>
      </c>
      <c r="T738" s="151" t="s">
        <v>14782</v>
      </c>
      <c r="U738" s="151" t="s">
        <v>25854</v>
      </c>
      <c r="V738" s="151" t="s">
        <v>25855</v>
      </c>
      <c r="W738" s="151" t="s">
        <v>25856</v>
      </c>
      <c r="X738" s="151" t="s">
        <v>25857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</row>
    <row r="739" spans="1:32">
      <c r="A739" s="152" t="s">
        <v>5272</v>
      </c>
      <c r="B739" s="151" t="s">
        <v>16001</v>
      </c>
      <c r="C739" s="151" t="s">
        <v>30679</v>
      </c>
      <c r="D739" s="151" t="s">
        <v>5273</v>
      </c>
      <c r="E739" s="151" t="s">
        <v>14476</v>
      </c>
      <c r="F739" s="151" t="s">
        <v>14402</v>
      </c>
      <c r="H739" s="151" t="s">
        <v>25859</v>
      </c>
      <c r="J739" s="151" t="s">
        <v>25860</v>
      </c>
      <c r="N739" s="151" t="s">
        <v>15431</v>
      </c>
      <c r="O739" s="151" t="s">
        <v>14801</v>
      </c>
      <c r="P739" s="151" t="s">
        <v>14737</v>
      </c>
      <c r="Q739" s="151" t="s">
        <v>25861</v>
      </c>
      <c r="R739" s="151">
        <v>0</v>
      </c>
      <c r="S739" s="151">
        <v>0</v>
      </c>
      <c r="T739" s="151" t="s">
        <v>25862</v>
      </c>
      <c r="U739" s="151" t="s">
        <v>25863</v>
      </c>
      <c r="V739" s="151" t="s">
        <v>5271</v>
      </c>
      <c r="Z739" s="151" t="s">
        <v>14742</v>
      </c>
      <c r="AC739" s="151" t="s">
        <v>14743</v>
      </c>
      <c r="AD739" s="151" t="s">
        <v>25864</v>
      </c>
      <c r="AE739" s="151" t="s">
        <v>14743</v>
      </c>
      <c r="AF739" s="151" t="s">
        <v>25865</v>
      </c>
    </row>
    <row r="740" spans="1:32">
      <c r="A740" s="152" t="s">
        <v>9471</v>
      </c>
      <c r="B740" s="151" t="s">
        <v>16001</v>
      </c>
      <c r="C740" s="151" t="s">
        <v>30680</v>
      </c>
      <c r="D740" s="151" t="s">
        <v>25868</v>
      </c>
      <c r="E740" s="151" t="s">
        <v>14395</v>
      </c>
      <c r="F740" s="151" t="s">
        <v>14396</v>
      </c>
      <c r="G740" s="151" t="s">
        <v>25872</v>
      </c>
      <c r="H740" s="151" t="s">
        <v>25866</v>
      </c>
      <c r="I740" s="151" t="s">
        <v>25867</v>
      </c>
      <c r="J740" s="151">
        <v>0</v>
      </c>
      <c r="K740" s="151" t="s">
        <v>25867</v>
      </c>
      <c r="M740" s="151" t="s">
        <v>25869</v>
      </c>
      <c r="N740" s="151" t="s">
        <v>15246</v>
      </c>
      <c r="O740" s="151" t="s">
        <v>14791</v>
      </c>
      <c r="P740" s="151" t="s">
        <v>14737</v>
      </c>
      <c r="Q740" s="151" t="s">
        <v>25870</v>
      </c>
      <c r="R740" s="151">
        <v>0</v>
      </c>
      <c r="S740" s="151">
        <v>0</v>
      </c>
      <c r="T740" s="151" t="s">
        <v>20643</v>
      </c>
      <c r="U740" s="151" t="s">
        <v>25871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</row>
    <row r="741" spans="1:32">
      <c r="A741" s="152" t="s">
        <v>5748</v>
      </c>
      <c r="B741" s="151" t="s">
        <v>16001</v>
      </c>
      <c r="C741" s="151" t="s">
        <v>30681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25873</v>
      </c>
      <c r="R741" s="151">
        <v>0</v>
      </c>
      <c r="S741" s="151">
        <v>0</v>
      </c>
      <c r="T741" s="151" t="s">
        <v>25874</v>
      </c>
      <c r="U741" s="151">
        <v>1160089000047</v>
      </c>
      <c r="V741" s="151" t="s">
        <v>25875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</row>
    <row r="742" spans="1:32">
      <c r="A742" s="152" t="s">
        <v>6069</v>
      </c>
      <c r="B742" s="151" t="s">
        <v>16001</v>
      </c>
      <c r="C742" s="151" t="s">
        <v>30682</v>
      </c>
      <c r="D742" s="151" t="s">
        <v>6070</v>
      </c>
      <c r="E742" s="151" t="s">
        <v>16252</v>
      </c>
      <c r="F742" s="151" t="s">
        <v>15375</v>
      </c>
      <c r="G742" s="151" t="s">
        <v>25878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25876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25877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</row>
    <row r="743" spans="1:32">
      <c r="A743" s="152" t="s">
        <v>6593</v>
      </c>
      <c r="B743" s="151" t="s">
        <v>16001</v>
      </c>
      <c r="C743" s="151" t="s">
        <v>30683</v>
      </c>
      <c r="D743" s="151" t="s">
        <v>6594</v>
      </c>
      <c r="E743" s="151" t="s">
        <v>15690</v>
      </c>
      <c r="F743" s="151" t="s">
        <v>14409</v>
      </c>
      <c r="G743" s="151" t="s">
        <v>25881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25879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25880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</row>
    <row r="744" spans="1:32">
      <c r="A744" s="152" t="s">
        <v>18341</v>
      </c>
      <c r="B744" s="151" t="s">
        <v>16001</v>
      </c>
      <c r="C744" s="151" t="s">
        <v>30684</v>
      </c>
      <c r="D744" s="151" t="s">
        <v>25883</v>
      </c>
      <c r="E744" s="151" t="s">
        <v>14275</v>
      </c>
      <c r="F744" s="151" t="s">
        <v>14324</v>
      </c>
      <c r="G744" s="151" t="s">
        <v>25884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20534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25882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</row>
    <row r="745" spans="1:32">
      <c r="A745" s="152" t="s">
        <v>9802</v>
      </c>
      <c r="B745" s="151" t="s">
        <v>16001</v>
      </c>
      <c r="C745" s="151" t="s">
        <v>30685</v>
      </c>
      <c r="D745" s="151" t="s">
        <v>25886</v>
      </c>
      <c r="E745" s="151" t="s">
        <v>14931</v>
      </c>
      <c r="F745" s="151" t="s">
        <v>14932</v>
      </c>
      <c r="G745" s="151" t="s">
        <v>25891</v>
      </c>
      <c r="H745" s="151" t="s">
        <v>25885</v>
      </c>
      <c r="I745" s="151">
        <v>0</v>
      </c>
      <c r="J745" s="151">
        <v>0</v>
      </c>
      <c r="K745" s="151">
        <v>0</v>
      </c>
      <c r="M745" s="151" t="s">
        <v>25887</v>
      </c>
      <c r="N745" s="151" t="s">
        <v>14907</v>
      </c>
      <c r="O745" s="151" t="s">
        <v>14791</v>
      </c>
      <c r="P745" s="151" t="s">
        <v>14737</v>
      </c>
      <c r="Q745" s="151" t="s">
        <v>25888</v>
      </c>
      <c r="R745" s="151">
        <v>0</v>
      </c>
      <c r="S745" s="151">
        <v>0</v>
      </c>
      <c r="T745" s="151" t="s">
        <v>14739</v>
      </c>
      <c r="U745" s="151" t="s">
        <v>25889</v>
      </c>
      <c r="V745" s="151" t="s">
        <v>25890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</row>
    <row r="746" spans="1:32">
      <c r="A746" s="152" t="s">
        <v>7703</v>
      </c>
      <c r="B746" s="151" t="s">
        <v>16001</v>
      </c>
      <c r="C746" s="151" t="s">
        <v>25895</v>
      </c>
      <c r="D746" s="151" t="s">
        <v>25892</v>
      </c>
      <c r="E746" s="151" t="s">
        <v>14931</v>
      </c>
      <c r="F746" s="151" t="s">
        <v>18766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25893</v>
      </c>
      <c r="R746" s="151">
        <v>0</v>
      </c>
      <c r="S746" s="151">
        <v>0</v>
      </c>
      <c r="T746" s="151" t="s">
        <v>25894</v>
      </c>
      <c r="U746" s="151">
        <v>7025060644</v>
      </c>
      <c r="V746" s="151" t="s">
        <v>25895</v>
      </c>
      <c r="Z746" s="151" t="s">
        <v>14742</v>
      </c>
      <c r="AC746" s="151" t="s">
        <v>14743</v>
      </c>
      <c r="AD746" s="151" t="s">
        <v>25896</v>
      </c>
      <c r="AE746" s="151" t="s">
        <v>14743</v>
      </c>
      <c r="AF746" s="151" t="s">
        <v>16898</v>
      </c>
    </row>
    <row r="747" spans="1:32">
      <c r="A747" s="152" t="s">
        <v>11283</v>
      </c>
      <c r="B747" s="151" t="s">
        <v>16001</v>
      </c>
      <c r="C747" s="151" t="s">
        <v>30689</v>
      </c>
      <c r="D747" s="151" t="s">
        <v>11284</v>
      </c>
      <c r="E747" s="151" t="s">
        <v>14465</v>
      </c>
      <c r="F747" s="151" t="s">
        <v>14683</v>
      </c>
      <c r="G747" s="151" t="s">
        <v>25900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25897</v>
      </c>
      <c r="R747" s="151">
        <v>0</v>
      </c>
      <c r="S747" s="151">
        <v>0</v>
      </c>
      <c r="T747" s="151" t="s">
        <v>14782</v>
      </c>
      <c r="U747" s="151" t="s">
        <v>25898</v>
      </c>
      <c r="V747" s="151" t="s">
        <v>25899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</row>
    <row r="748" spans="1:32">
      <c r="A748" s="152" t="s">
        <v>8864</v>
      </c>
      <c r="B748" s="151" t="s">
        <v>16001</v>
      </c>
      <c r="C748" s="151" t="s">
        <v>30690</v>
      </c>
      <c r="D748" s="151" t="s">
        <v>25903</v>
      </c>
      <c r="E748" s="151" t="s">
        <v>14323</v>
      </c>
      <c r="F748" s="151" t="s">
        <v>14400</v>
      </c>
      <c r="G748" s="151">
        <v>0</v>
      </c>
      <c r="H748" s="151" t="s">
        <v>25901</v>
      </c>
      <c r="I748" s="151" t="s">
        <v>25902</v>
      </c>
      <c r="J748" s="151" t="s">
        <v>8868</v>
      </c>
      <c r="K748" s="151" t="s">
        <v>25902</v>
      </c>
      <c r="M748" s="151" t="s">
        <v>25904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25905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</row>
    <row r="749" spans="1:32">
      <c r="A749" s="152" t="s">
        <v>7329</v>
      </c>
      <c r="B749" s="151" t="s">
        <v>16001</v>
      </c>
      <c r="C749" s="151" t="s">
        <v>30691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25906</v>
      </c>
      <c r="R749" s="151">
        <v>0</v>
      </c>
      <c r="S749" s="151">
        <v>0</v>
      </c>
      <c r="T749" s="151" t="s">
        <v>14782</v>
      </c>
      <c r="U749" s="151" t="s">
        <v>25907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</row>
    <row r="750" spans="1:32">
      <c r="A750" s="152" t="s">
        <v>9387</v>
      </c>
      <c r="B750" s="151" t="s">
        <v>16001</v>
      </c>
      <c r="C750" s="151" t="s">
        <v>30692</v>
      </c>
      <c r="D750" s="151" t="s">
        <v>25908</v>
      </c>
      <c r="E750" s="151" t="s">
        <v>15690</v>
      </c>
      <c r="F750" s="151" t="s">
        <v>14400</v>
      </c>
      <c r="G750" s="151" t="s">
        <v>25910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25909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</row>
    <row r="751" spans="1:32">
      <c r="A751" s="152" t="s">
        <v>11486</v>
      </c>
      <c r="B751" s="151" t="s">
        <v>16001</v>
      </c>
      <c r="C751" s="151" t="s">
        <v>30693</v>
      </c>
      <c r="D751" s="151" t="s">
        <v>11487</v>
      </c>
      <c r="E751" s="151" t="s">
        <v>14476</v>
      </c>
      <c r="F751" s="151" t="s">
        <v>14324</v>
      </c>
      <c r="G751" s="151" t="s">
        <v>25912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25911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</row>
    <row r="752" spans="1:32">
      <c r="A752" s="152" t="s">
        <v>9453</v>
      </c>
      <c r="B752" s="151" t="s">
        <v>16001</v>
      </c>
      <c r="C752" s="151" t="s">
        <v>30694</v>
      </c>
      <c r="D752" s="151" t="s">
        <v>9454</v>
      </c>
      <c r="E752" s="151" t="s">
        <v>14275</v>
      </c>
      <c r="F752" s="151" t="s">
        <v>14400</v>
      </c>
      <c r="G752" s="151" t="s">
        <v>25917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25913</v>
      </c>
      <c r="N752" s="151" t="s">
        <v>15452</v>
      </c>
      <c r="O752" s="151" t="s">
        <v>14830</v>
      </c>
      <c r="P752" s="151" t="s">
        <v>14737</v>
      </c>
      <c r="Q752" s="151" t="s">
        <v>25914</v>
      </c>
      <c r="R752" s="151">
        <v>0</v>
      </c>
      <c r="S752" s="151">
        <v>0</v>
      </c>
      <c r="T752" s="151" t="s">
        <v>14859</v>
      </c>
      <c r="U752" s="151" t="s">
        <v>25915</v>
      </c>
      <c r="V752" s="151" t="s">
        <v>25916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</row>
    <row r="753" spans="1:32">
      <c r="A753" s="152" t="s">
        <v>6911</v>
      </c>
      <c r="B753" s="151" t="s">
        <v>16001</v>
      </c>
      <c r="C753" s="151" t="s">
        <v>30695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25918</v>
      </c>
      <c r="Q753" s="151" t="s">
        <v>18874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20730</v>
      </c>
      <c r="Z753" s="151" t="s">
        <v>14742</v>
      </c>
      <c r="AC753" s="151" t="s">
        <v>14743</v>
      </c>
      <c r="AD753" s="151" t="s">
        <v>25919</v>
      </c>
      <c r="AE753" s="151" t="s">
        <v>14743</v>
      </c>
      <c r="AF753" s="151" t="s">
        <v>25920</v>
      </c>
    </row>
    <row r="754" spans="1:32">
      <c r="A754" s="152" t="s">
        <v>8210</v>
      </c>
      <c r="B754" s="151" t="s">
        <v>16001</v>
      </c>
      <c r="C754" s="151" t="s">
        <v>30696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25921</v>
      </c>
      <c r="R754" s="151">
        <v>0</v>
      </c>
      <c r="S754" s="151">
        <v>0</v>
      </c>
      <c r="T754" s="151" t="s">
        <v>14794</v>
      </c>
      <c r="U754" s="151" t="s">
        <v>25922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</row>
    <row r="755" spans="1:32">
      <c r="A755" s="152" t="s">
        <v>5996</v>
      </c>
      <c r="B755" s="151" t="s">
        <v>16001</v>
      </c>
      <c r="C755" s="151" t="s">
        <v>30697</v>
      </c>
      <c r="D755" s="151" t="s">
        <v>5997</v>
      </c>
      <c r="E755" s="151" t="s">
        <v>14323</v>
      </c>
      <c r="F755" s="151" t="s">
        <v>16350</v>
      </c>
      <c r="G755" s="151" t="s">
        <v>25926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25923</v>
      </c>
      <c r="R755" s="151" t="s">
        <v>1453</v>
      </c>
      <c r="S755" s="151" t="s">
        <v>1453</v>
      </c>
      <c r="T755" s="151" t="s">
        <v>25924</v>
      </c>
      <c r="U755" s="151">
        <v>3191804757</v>
      </c>
      <c r="V755" s="151" t="s">
        <v>25925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</row>
    <row r="756" spans="1:32">
      <c r="A756" s="152" t="s">
        <v>16860</v>
      </c>
      <c r="B756" s="151" t="s">
        <v>16001</v>
      </c>
      <c r="C756" s="151" t="s">
        <v>17355</v>
      </c>
      <c r="D756" s="151" t="s">
        <v>16862</v>
      </c>
      <c r="E756" s="151" t="s">
        <v>14701</v>
      </c>
      <c r="F756" s="151" t="s">
        <v>14466</v>
      </c>
      <c r="G756" s="151" t="s">
        <v>16863</v>
      </c>
      <c r="H756" s="151">
        <v>818411633</v>
      </c>
      <c r="I756" s="151" t="s">
        <v>16865</v>
      </c>
      <c r="J756" s="151" t="s">
        <v>1453</v>
      </c>
      <c r="K756" s="151" t="s">
        <v>16865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16866</v>
      </c>
      <c r="R756" s="151" t="s">
        <v>1453</v>
      </c>
      <c r="S756" s="151" t="s">
        <v>1453</v>
      </c>
      <c r="T756" s="151" t="s">
        <v>14847</v>
      </c>
      <c r="U756" s="151" t="s">
        <v>16867</v>
      </c>
      <c r="V756" s="151" t="s">
        <v>16861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16868</v>
      </c>
      <c r="AE756" s="151" t="s">
        <v>14744</v>
      </c>
      <c r="AF756" s="151" t="s">
        <v>14745</v>
      </c>
    </row>
    <row r="757" spans="1:32">
      <c r="A757" s="152" t="s">
        <v>7886</v>
      </c>
      <c r="B757" s="151" t="s">
        <v>16001</v>
      </c>
      <c r="C757" s="151" t="s">
        <v>30698</v>
      </c>
      <c r="D757" s="151" t="s">
        <v>25927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20823</v>
      </c>
      <c r="R757" s="151">
        <v>0</v>
      </c>
      <c r="S757" s="151">
        <v>0</v>
      </c>
      <c r="T757" s="151" t="s">
        <v>25928</v>
      </c>
      <c r="U757" s="151" t="s">
        <v>25929</v>
      </c>
      <c r="V757" s="151" t="s">
        <v>25930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</row>
    <row r="758" spans="1:32">
      <c r="A758" s="152" t="s">
        <v>5832</v>
      </c>
      <c r="B758" s="151" t="s">
        <v>16001</v>
      </c>
      <c r="C758" s="151" t="s">
        <v>30699</v>
      </c>
      <c r="D758" s="151" t="s">
        <v>5833</v>
      </c>
      <c r="E758" s="151" t="s">
        <v>14323</v>
      </c>
      <c r="F758" s="151" t="s">
        <v>15375</v>
      </c>
      <c r="G758" s="151" t="s">
        <v>25935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25931</v>
      </c>
      <c r="R758" s="151" t="s">
        <v>1453</v>
      </c>
      <c r="S758" s="151" t="s">
        <v>1453</v>
      </c>
      <c r="T758" s="151" t="s">
        <v>25932</v>
      </c>
      <c r="U758" s="151" t="s">
        <v>25933</v>
      </c>
      <c r="V758" s="151" t="s">
        <v>25934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</row>
    <row r="759" spans="1:32">
      <c r="A759" s="152" t="s">
        <v>4524</v>
      </c>
      <c r="B759" s="151" t="s">
        <v>16001</v>
      </c>
      <c r="C759" s="151" t="s">
        <v>30700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25936</v>
      </c>
      <c r="N759" s="151" t="s">
        <v>25937</v>
      </c>
      <c r="P759" s="151" t="s">
        <v>14737</v>
      </c>
      <c r="Q759" s="151" t="s">
        <v>25938</v>
      </c>
      <c r="T759" s="151" t="s">
        <v>16243</v>
      </c>
      <c r="U759" s="151" t="s">
        <v>25939</v>
      </c>
      <c r="V759" s="151" t="s">
        <v>25940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25941</v>
      </c>
      <c r="AB759" s="151">
        <v>200</v>
      </c>
      <c r="AC759" s="151" t="s">
        <v>14743</v>
      </c>
      <c r="AE759" s="151" t="s">
        <v>15223</v>
      </c>
      <c r="AF759" s="151" t="s">
        <v>14745</v>
      </c>
    </row>
    <row r="760" spans="1:32">
      <c r="A760" s="152" t="s">
        <v>8943</v>
      </c>
      <c r="B760" s="151" t="s">
        <v>16001</v>
      </c>
      <c r="C760" s="151" t="s">
        <v>8937</v>
      </c>
      <c r="D760" s="151" t="s">
        <v>20514</v>
      </c>
      <c r="E760" s="151" t="s">
        <v>14931</v>
      </c>
      <c r="F760" s="151" t="s">
        <v>14932</v>
      </c>
      <c r="G760" s="151" t="s">
        <v>20521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25942</v>
      </c>
      <c r="R760" s="151" t="s">
        <v>20515</v>
      </c>
      <c r="S760" s="151" t="s">
        <v>20517</v>
      </c>
      <c r="T760" s="151" t="s">
        <v>14897</v>
      </c>
      <c r="U760" s="151" t="s">
        <v>20518</v>
      </c>
      <c r="V760" s="151" t="s">
        <v>20519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20520</v>
      </c>
      <c r="AE760" s="151" t="s">
        <v>14743</v>
      </c>
      <c r="AF760" s="151" t="s">
        <v>16898</v>
      </c>
    </row>
    <row r="761" spans="1:32">
      <c r="A761" s="152" t="s">
        <v>18342</v>
      </c>
      <c r="B761" s="151" t="s">
        <v>16001</v>
      </c>
      <c r="C761" s="151" t="s">
        <v>30701</v>
      </c>
      <c r="D761" s="151" t="s">
        <v>25944</v>
      </c>
      <c r="E761" s="151" t="s">
        <v>14931</v>
      </c>
      <c r="F761" s="151" t="s">
        <v>25947</v>
      </c>
      <c r="G761" s="151" t="s">
        <v>25949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25945</v>
      </c>
      <c r="R761" s="151" t="s">
        <v>1453</v>
      </c>
      <c r="S761" s="151" t="s">
        <v>1453</v>
      </c>
      <c r="T761" s="151" t="s">
        <v>14782</v>
      </c>
      <c r="U761" s="151" t="s">
        <v>25946</v>
      </c>
      <c r="V761" s="151" t="s">
        <v>25943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25948</v>
      </c>
      <c r="AE761" s="151" t="s">
        <v>14744</v>
      </c>
      <c r="AF761" s="151" t="s">
        <v>14745</v>
      </c>
    </row>
    <row r="762" spans="1:32">
      <c r="A762" s="152" t="s">
        <v>7933</v>
      </c>
      <c r="B762" s="151" t="s">
        <v>16001</v>
      </c>
      <c r="C762" s="151" t="s">
        <v>30702</v>
      </c>
      <c r="D762" s="151" t="s">
        <v>25950</v>
      </c>
      <c r="E762" s="151" t="s">
        <v>14476</v>
      </c>
      <c r="F762" s="151" t="s">
        <v>14324</v>
      </c>
      <c r="H762" s="151" t="s">
        <v>7935</v>
      </c>
      <c r="N762" s="151" t="s">
        <v>20546</v>
      </c>
      <c r="O762" s="151" t="s">
        <v>15477</v>
      </c>
      <c r="P762" s="151" t="s">
        <v>14737</v>
      </c>
      <c r="Q762" s="151" t="s">
        <v>25951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25952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</row>
    <row r="763" spans="1:32">
      <c r="A763" s="152" t="s">
        <v>16869</v>
      </c>
      <c r="B763" s="151" t="s">
        <v>16001</v>
      </c>
      <c r="C763" s="151" t="s">
        <v>17356</v>
      </c>
      <c r="D763" s="151" t="s">
        <v>16871</v>
      </c>
      <c r="E763" s="151" t="s">
        <v>14686</v>
      </c>
      <c r="F763" s="151" t="s">
        <v>16170</v>
      </c>
      <c r="G763" s="151" t="s">
        <v>16872</v>
      </c>
      <c r="H763" s="151">
        <v>81315631589</v>
      </c>
      <c r="I763" s="151" t="s">
        <v>16874</v>
      </c>
      <c r="J763" s="151" t="s">
        <v>1453</v>
      </c>
      <c r="K763" s="151" t="s">
        <v>16874</v>
      </c>
      <c r="M763" s="151" t="s">
        <v>16875</v>
      </c>
      <c r="N763" s="151" t="s">
        <v>16876</v>
      </c>
      <c r="O763" s="151" t="s">
        <v>14830</v>
      </c>
      <c r="P763" s="151" t="s">
        <v>14792</v>
      </c>
      <c r="Q763" s="151" t="s">
        <v>16877</v>
      </c>
      <c r="R763" s="151" t="s">
        <v>1453</v>
      </c>
      <c r="S763" s="151" t="s">
        <v>16878</v>
      </c>
      <c r="T763" s="151" t="s">
        <v>14847</v>
      </c>
      <c r="U763" s="151">
        <v>113401000163309</v>
      </c>
      <c r="V763" s="151" t="s">
        <v>16880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16881</v>
      </c>
      <c r="AE763" s="151" t="s">
        <v>14752</v>
      </c>
      <c r="AF763" s="151" t="s">
        <v>14745</v>
      </c>
    </row>
    <row r="764" spans="1:32">
      <c r="A764" s="152" t="s">
        <v>7316</v>
      </c>
      <c r="B764" s="151" t="s">
        <v>16001</v>
      </c>
      <c r="C764" s="151" t="s">
        <v>30703</v>
      </c>
      <c r="D764" s="151" t="s">
        <v>25953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20401</v>
      </c>
      <c r="Q764" s="151" t="s">
        <v>25954</v>
      </c>
      <c r="R764" s="151">
        <v>0</v>
      </c>
      <c r="S764" s="151">
        <v>0</v>
      </c>
      <c r="T764" s="151" t="s">
        <v>25955</v>
      </c>
      <c r="U764" s="151" t="s">
        <v>25956</v>
      </c>
      <c r="V764" s="151" t="s">
        <v>25957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</row>
    <row r="765" spans="1:32">
      <c r="A765" s="152" t="s">
        <v>18343</v>
      </c>
      <c r="B765" s="151" t="s">
        <v>16001</v>
      </c>
      <c r="C765" s="151" t="s">
        <v>30704</v>
      </c>
      <c r="D765" s="151" t="s">
        <v>25960</v>
      </c>
      <c r="E765" s="151" t="s">
        <v>14323</v>
      </c>
      <c r="F765" s="151" t="s">
        <v>15284</v>
      </c>
      <c r="G765" s="151" t="s">
        <v>25963</v>
      </c>
      <c r="H765" s="151" t="s">
        <v>25958</v>
      </c>
      <c r="I765" s="151" t="s">
        <v>1453</v>
      </c>
      <c r="J765" s="151" t="s">
        <v>25959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25961</v>
      </c>
      <c r="U765" s="151">
        <v>5151035388</v>
      </c>
      <c r="V765" s="151" t="s">
        <v>22938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25962</v>
      </c>
      <c r="AE765" s="151" t="s">
        <v>14744</v>
      </c>
      <c r="AF765" s="151" t="s">
        <v>14745</v>
      </c>
    </row>
    <row r="766" spans="1:32">
      <c r="A766" s="152" t="s">
        <v>5315</v>
      </c>
      <c r="B766" s="151" t="s">
        <v>16001</v>
      </c>
      <c r="C766" s="151" t="s">
        <v>30705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25964</v>
      </c>
      <c r="R766" s="151">
        <v>0</v>
      </c>
      <c r="S766" s="151">
        <v>0</v>
      </c>
      <c r="T766" s="151" t="s">
        <v>25965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25966</v>
      </c>
      <c r="AE766" s="151" t="s">
        <v>14743</v>
      </c>
      <c r="AF766" s="151" t="s">
        <v>25967</v>
      </c>
    </row>
    <row r="767" spans="1:32">
      <c r="A767" s="152" t="s">
        <v>30042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16883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16884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16887</v>
      </c>
      <c r="Z767" s="151" t="s">
        <v>14742</v>
      </c>
      <c r="AC767" s="151" t="s">
        <v>14743</v>
      </c>
      <c r="AD767" s="151" t="s">
        <v>16888</v>
      </c>
      <c r="AE767" s="151" t="s">
        <v>14752</v>
      </c>
      <c r="AF767" s="151" t="s">
        <v>14745</v>
      </c>
    </row>
    <row r="768" spans="1:32">
      <c r="A768" s="152" t="s">
        <v>18344</v>
      </c>
      <c r="B768" s="151" t="s">
        <v>16001</v>
      </c>
      <c r="C768" s="151" t="s">
        <v>30706</v>
      </c>
      <c r="D768" s="151" t="s">
        <v>25970</v>
      </c>
      <c r="E768" s="151" t="s">
        <v>16279</v>
      </c>
      <c r="F768" s="151" t="s">
        <v>16279</v>
      </c>
      <c r="G768" s="151" t="s">
        <v>25972</v>
      </c>
      <c r="H768" s="151" t="s">
        <v>25968</v>
      </c>
      <c r="I768" s="151" t="s">
        <v>25969</v>
      </c>
      <c r="K768" s="151" t="s">
        <v>25969</v>
      </c>
      <c r="N768" s="151" t="s">
        <v>15939</v>
      </c>
      <c r="O768" s="151" t="s">
        <v>14791</v>
      </c>
      <c r="P768" s="151" t="s">
        <v>14737</v>
      </c>
      <c r="Q768" s="151" t="s">
        <v>25971</v>
      </c>
      <c r="R768" s="151" t="s">
        <v>25971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</row>
    <row r="769" spans="1:32">
      <c r="A769" s="152" t="s">
        <v>8690</v>
      </c>
      <c r="B769" s="151" t="s">
        <v>16001</v>
      </c>
      <c r="C769" s="151" t="s">
        <v>30707</v>
      </c>
      <c r="D769" s="151" t="s">
        <v>25974</v>
      </c>
      <c r="E769" s="151" t="s">
        <v>14395</v>
      </c>
      <c r="F769" s="151" t="s">
        <v>16883</v>
      </c>
      <c r="G769" s="151">
        <v>0</v>
      </c>
      <c r="H769" s="151" t="s">
        <v>8692</v>
      </c>
      <c r="I769" s="151" t="s">
        <v>25973</v>
      </c>
      <c r="J769" s="151">
        <v>0</v>
      </c>
      <c r="K769" s="151" t="s">
        <v>25973</v>
      </c>
      <c r="M769" s="151" t="s">
        <v>25975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18944</v>
      </c>
      <c r="U769" s="151" t="s">
        <v>25976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</row>
    <row r="770" spans="1:32">
      <c r="A770" s="152" t="s">
        <v>5821</v>
      </c>
      <c r="B770" s="151" t="s">
        <v>16001</v>
      </c>
      <c r="C770" s="151" t="s">
        <v>30710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23867</v>
      </c>
      <c r="R770" s="151">
        <v>0</v>
      </c>
      <c r="S770" s="151">
        <v>0</v>
      </c>
      <c r="T770" s="151" t="s">
        <v>14782</v>
      </c>
      <c r="U770" s="151" t="s">
        <v>25977</v>
      </c>
      <c r="V770" s="151" t="s">
        <v>25978</v>
      </c>
      <c r="Z770" s="151" t="s">
        <v>14742</v>
      </c>
      <c r="AC770" s="151" t="s">
        <v>14743</v>
      </c>
      <c r="AD770" s="151" t="s">
        <v>25979</v>
      </c>
      <c r="AE770" s="151" t="s">
        <v>14743</v>
      </c>
      <c r="AF770" s="151" t="s">
        <v>25980</v>
      </c>
    </row>
    <row r="771" spans="1:32">
      <c r="A771" s="152" t="s">
        <v>10132</v>
      </c>
      <c r="B771" s="151" t="s">
        <v>16001</v>
      </c>
      <c r="C771" s="151" t="s">
        <v>30711</v>
      </c>
      <c r="D771" s="151" t="s">
        <v>25982</v>
      </c>
      <c r="E771" s="151" t="s">
        <v>14332</v>
      </c>
      <c r="F771" s="151" t="s">
        <v>14324</v>
      </c>
      <c r="G771" s="151" t="s">
        <v>25983</v>
      </c>
      <c r="H771" s="151" t="s">
        <v>25981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</row>
    <row r="772" spans="1:32">
      <c r="A772" s="152" t="s">
        <v>8297</v>
      </c>
      <c r="B772" s="151" t="s">
        <v>16001</v>
      </c>
      <c r="C772" s="151" t="s">
        <v>30712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25984</v>
      </c>
      <c r="R772" s="151">
        <v>0</v>
      </c>
      <c r="S772" s="151" t="s">
        <v>25985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25986</v>
      </c>
      <c r="AE772" s="151" t="s">
        <v>14743</v>
      </c>
      <c r="AF772" s="151" t="s">
        <v>16898</v>
      </c>
    </row>
    <row r="773" spans="1:32">
      <c r="A773" s="152" t="s">
        <v>5616</v>
      </c>
      <c r="B773" s="151" t="s">
        <v>16001</v>
      </c>
      <c r="C773" s="151" t="s">
        <v>30713</v>
      </c>
      <c r="D773" s="151" t="s">
        <v>22550</v>
      </c>
      <c r="E773" s="151" t="s">
        <v>14275</v>
      </c>
      <c r="F773" s="151" t="s">
        <v>15375</v>
      </c>
      <c r="G773" s="151" t="s">
        <v>25990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25987</v>
      </c>
      <c r="R773" s="151" t="s">
        <v>1453</v>
      </c>
      <c r="S773" s="151" t="s">
        <v>1453</v>
      </c>
      <c r="T773" s="151" t="s">
        <v>25988</v>
      </c>
      <c r="U773" s="151">
        <v>4121885</v>
      </c>
      <c r="V773" s="151" t="s">
        <v>25989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</row>
    <row r="774" spans="1:32">
      <c r="A774" s="152" t="s">
        <v>6895</v>
      </c>
      <c r="B774" s="151" t="s">
        <v>16001</v>
      </c>
      <c r="C774" s="151" t="s">
        <v>30714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25991</v>
      </c>
      <c r="R774" s="151">
        <v>0</v>
      </c>
      <c r="S774" s="151" t="s">
        <v>25991</v>
      </c>
      <c r="T774" s="151" t="s">
        <v>14782</v>
      </c>
      <c r="U774" s="151" t="s">
        <v>25992</v>
      </c>
      <c r="V774" s="151" t="s">
        <v>6894</v>
      </c>
      <c r="Z774" s="151" t="s">
        <v>14742</v>
      </c>
      <c r="AC774" s="151" t="s">
        <v>14743</v>
      </c>
      <c r="AD774" s="151" t="s">
        <v>25993</v>
      </c>
      <c r="AE774" s="151" t="s">
        <v>14743</v>
      </c>
      <c r="AF774" s="151" t="s">
        <v>25994</v>
      </c>
    </row>
    <row r="775" spans="1:32">
      <c r="A775" s="152" t="s">
        <v>10175</v>
      </c>
      <c r="B775" s="151" t="s">
        <v>16001</v>
      </c>
      <c r="C775" s="151" t="s">
        <v>66</v>
      </c>
      <c r="D775" s="151" t="s">
        <v>25995</v>
      </c>
      <c r="E775" s="151" t="s">
        <v>14323</v>
      </c>
      <c r="F775" s="151" t="s">
        <v>14409</v>
      </c>
      <c r="G775" s="151" t="s">
        <v>25997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25996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</row>
    <row r="776" spans="1:32">
      <c r="A776" s="152" t="s">
        <v>8827</v>
      </c>
      <c r="B776" s="151" t="s">
        <v>16001</v>
      </c>
      <c r="C776" s="151" t="s">
        <v>30715</v>
      </c>
      <c r="D776" s="151" t="s">
        <v>26000</v>
      </c>
      <c r="E776" s="151" t="s">
        <v>14627</v>
      </c>
      <c r="F776" s="151" t="s">
        <v>14627</v>
      </c>
      <c r="G776" s="151">
        <v>0</v>
      </c>
      <c r="H776" s="151" t="s">
        <v>25998</v>
      </c>
      <c r="I776" s="151" t="s">
        <v>25999</v>
      </c>
      <c r="J776" s="151">
        <v>0</v>
      </c>
      <c r="K776" s="151" t="s">
        <v>25999</v>
      </c>
      <c r="M776" s="151" t="s">
        <v>26001</v>
      </c>
      <c r="N776" s="151" t="s">
        <v>14907</v>
      </c>
      <c r="O776" s="151" t="s">
        <v>14791</v>
      </c>
      <c r="P776" s="151" t="s">
        <v>14737</v>
      </c>
      <c r="Q776" s="151" t="s">
        <v>26002</v>
      </c>
      <c r="R776" s="151">
        <v>0</v>
      </c>
      <c r="S776" s="151">
        <v>0</v>
      </c>
      <c r="T776" s="151" t="s">
        <v>14859</v>
      </c>
      <c r="U776" s="151" t="s">
        <v>26003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</row>
    <row r="777" spans="1:32">
      <c r="A777" s="152" t="s">
        <v>7910</v>
      </c>
      <c r="B777" s="151" t="s">
        <v>16001</v>
      </c>
      <c r="C777" s="151" t="s">
        <v>30716</v>
      </c>
      <c r="D777" s="151" t="s">
        <v>26005</v>
      </c>
      <c r="E777" s="151" t="s">
        <v>14701</v>
      </c>
      <c r="F777" s="151" t="s">
        <v>14466</v>
      </c>
      <c r="H777" s="151" t="s">
        <v>26004</v>
      </c>
      <c r="N777" s="151" t="s">
        <v>15708</v>
      </c>
      <c r="O777" s="151" t="s">
        <v>14948</v>
      </c>
      <c r="P777" s="151" t="s">
        <v>14737</v>
      </c>
      <c r="Q777" s="151" t="s">
        <v>26006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</row>
    <row r="778" spans="1:32">
      <c r="A778" s="152" t="s">
        <v>9633</v>
      </c>
      <c r="B778" s="151" t="s">
        <v>16001</v>
      </c>
      <c r="C778" s="151" t="s">
        <v>30717</v>
      </c>
      <c r="D778" s="151" t="s">
        <v>26007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26008</v>
      </c>
      <c r="N778" s="151" t="s">
        <v>16848</v>
      </c>
      <c r="O778" s="151" t="s">
        <v>14791</v>
      </c>
      <c r="P778" s="151" t="s">
        <v>14737</v>
      </c>
      <c r="Q778" s="151" t="s">
        <v>26009</v>
      </c>
      <c r="R778" s="151">
        <v>0</v>
      </c>
      <c r="S778" s="151">
        <v>0</v>
      </c>
      <c r="T778" s="151" t="s">
        <v>14859</v>
      </c>
      <c r="U778" s="151" t="s">
        <v>26010</v>
      </c>
      <c r="V778" s="151" t="s">
        <v>26011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</row>
    <row r="779" spans="1:32">
      <c r="A779" s="152" t="s">
        <v>6323</v>
      </c>
      <c r="B779" s="151" t="s">
        <v>16001</v>
      </c>
      <c r="C779" s="151" t="s">
        <v>30718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26012</v>
      </c>
      <c r="R779" s="151">
        <v>0</v>
      </c>
      <c r="S779" s="151">
        <v>0</v>
      </c>
      <c r="T779" s="151" t="s">
        <v>26013</v>
      </c>
      <c r="U779" s="151" t="s">
        <v>26014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</row>
    <row r="780" spans="1:32">
      <c r="A780" s="152" t="s">
        <v>18345</v>
      </c>
      <c r="B780" s="151" t="s">
        <v>16001</v>
      </c>
      <c r="C780" s="151" t="s">
        <v>30719</v>
      </c>
      <c r="D780" s="151" t="s">
        <v>26018</v>
      </c>
      <c r="E780" s="151" t="s">
        <v>14323</v>
      </c>
      <c r="F780" s="151" t="s">
        <v>14396</v>
      </c>
      <c r="G780" s="151" t="s">
        <v>26024</v>
      </c>
      <c r="H780" s="151" t="s">
        <v>26015</v>
      </c>
      <c r="I780" s="151" t="s">
        <v>26016</v>
      </c>
      <c r="J780" s="151" t="s">
        <v>26017</v>
      </c>
      <c r="K780" s="151" t="s">
        <v>26016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26019</v>
      </c>
      <c r="R780" s="151" t="s">
        <v>1453</v>
      </c>
      <c r="S780" s="151" t="s">
        <v>1453</v>
      </c>
      <c r="T780" s="151" t="s">
        <v>26020</v>
      </c>
      <c r="U780" s="151" t="s">
        <v>26021</v>
      </c>
      <c r="V780" s="151" t="s">
        <v>26022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26023</v>
      </c>
      <c r="AE780" s="151" t="s">
        <v>14744</v>
      </c>
      <c r="AF780" s="151" t="s">
        <v>14745</v>
      </c>
    </row>
    <row r="781" spans="1:32">
      <c r="A781" s="152" t="s">
        <v>7949</v>
      </c>
      <c r="B781" s="151" t="s">
        <v>16001</v>
      </c>
      <c r="C781" s="151" t="s">
        <v>26027</v>
      </c>
      <c r="D781" s="151" t="s">
        <v>26025</v>
      </c>
      <c r="E781" s="151" t="s">
        <v>14465</v>
      </c>
      <c r="F781" s="151" t="s">
        <v>14683</v>
      </c>
      <c r="H781" s="151" t="s">
        <v>7951</v>
      </c>
      <c r="N781" s="151" t="s">
        <v>20546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26026</v>
      </c>
      <c r="U781" s="151">
        <v>321873200</v>
      </c>
      <c r="V781" s="151" t="s">
        <v>26027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</row>
    <row r="782" spans="1:32">
      <c r="A782" s="152" t="s">
        <v>18346</v>
      </c>
      <c r="B782" s="151" t="s">
        <v>16001</v>
      </c>
      <c r="C782" s="151" t="s">
        <v>29947</v>
      </c>
      <c r="D782" s="151" t="s">
        <v>26032</v>
      </c>
      <c r="E782" s="151" t="s">
        <v>16279</v>
      </c>
      <c r="F782" s="151" t="s">
        <v>16279</v>
      </c>
      <c r="H782" s="151" t="s">
        <v>26029</v>
      </c>
      <c r="I782" s="151" t="s">
        <v>26030</v>
      </c>
      <c r="J782" s="151" t="s">
        <v>26031</v>
      </c>
      <c r="K782" s="151" t="s">
        <v>26030</v>
      </c>
      <c r="N782" s="151" t="s">
        <v>14800</v>
      </c>
      <c r="O782" s="151" t="s">
        <v>14801</v>
      </c>
      <c r="P782" s="151" t="s">
        <v>14737</v>
      </c>
      <c r="Q782" s="151" t="s">
        <v>26033</v>
      </c>
      <c r="R782" s="151" t="s">
        <v>26034</v>
      </c>
      <c r="S782" s="151" t="s">
        <v>1453</v>
      </c>
      <c r="T782" s="151" t="s">
        <v>26035</v>
      </c>
      <c r="U782" s="151">
        <v>2082409727</v>
      </c>
      <c r="V782" s="151" t="s">
        <v>26028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26036</v>
      </c>
      <c r="AE782" s="151" t="s">
        <v>14752</v>
      </c>
      <c r="AF782" s="151" t="s">
        <v>14745</v>
      </c>
    </row>
    <row r="783" spans="1:32">
      <c r="A783" s="152" t="s">
        <v>7214</v>
      </c>
      <c r="B783" s="151" t="s">
        <v>16001</v>
      </c>
      <c r="C783" s="151" t="s">
        <v>30720</v>
      </c>
      <c r="D783" s="151" t="s">
        <v>7215</v>
      </c>
      <c r="E783" s="151" t="s">
        <v>14323</v>
      </c>
      <c r="F783" s="151" t="s">
        <v>20296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26037</v>
      </c>
      <c r="R783" s="151" t="s">
        <v>26038</v>
      </c>
      <c r="S783" s="151" t="s">
        <v>26039</v>
      </c>
      <c r="T783" s="151" t="s">
        <v>20588</v>
      </c>
      <c r="U783" s="151" t="s">
        <v>26040</v>
      </c>
      <c r="V783" s="151" t="s">
        <v>26041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</row>
    <row r="784" spans="1:32">
      <c r="A784" s="152" t="s">
        <v>6864</v>
      </c>
      <c r="B784" s="151" t="s">
        <v>16001</v>
      </c>
      <c r="C784" s="151" t="s">
        <v>30721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26042</v>
      </c>
      <c r="R784" s="151">
        <v>0</v>
      </c>
      <c r="S784" s="151">
        <v>0</v>
      </c>
      <c r="T784" s="151" t="s">
        <v>26043</v>
      </c>
      <c r="U784" s="151">
        <v>3050055110</v>
      </c>
      <c r="V784" s="151" t="s">
        <v>26044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</row>
    <row r="785" spans="1:32">
      <c r="A785" s="152" t="s">
        <v>10186</v>
      </c>
      <c r="B785" s="151" t="s">
        <v>16001</v>
      </c>
      <c r="C785" s="151" t="s">
        <v>30722</v>
      </c>
      <c r="D785" s="151" t="s">
        <v>26046</v>
      </c>
      <c r="E785" s="151" t="s">
        <v>14701</v>
      </c>
      <c r="F785" s="151" t="s">
        <v>14664</v>
      </c>
      <c r="G785" s="151" t="s">
        <v>26049</v>
      </c>
      <c r="H785" s="151" t="s">
        <v>10188</v>
      </c>
      <c r="I785" s="151">
        <v>0</v>
      </c>
      <c r="J785" s="151" t="s">
        <v>26045</v>
      </c>
      <c r="K785" s="151">
        <v>0</v>
      </c>
      <c r="M785" s="151" t="s">
        <v>26047</v>
      </c>
      <c r="N785" s="151" t="s">
        <v>14800</v>
      </c>
      <c r="O785" s="151" t="s">
        <v>14801</v>
      </c>
      <c r="P785" s="151" t="s">
        <v>14737</v>
      </c>
      <c r="Q785" s="151" t="s">
        <v>26048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</row>
    <row r="786" spans="1:32">
      <c r="A786" s="152" t="s">
        <v>6571</v>
      </c>
      <c r="B786" s="151" t="s">
        <v>16001</v>
      </c>
      <c r="C786" s="151" t="s">
        <v>30723</v>
      </c>
      <c r="D786" s="151" t="s">
        <v>6572</v>
      </c>
      <c r="E786" s="151" t="s">
        <v>14701</v>
      </c>
      <c r="F786" s="151" t="s">
        <v>14466</v>
      </c>
      <c r="G786" s="151" t="s">
        <v>26054</v>
      </c>
      <c r="H786" s="151" t="s">
        <v>26050</v>
      </c>
      <c r="N786" s="151" t="s">
        <v>15818</v>
      </c>
      <c r="O786" s="151" t="s">
        <v>15328</v>
      </c>
      <c r="P786" s="151" t="s">
        <v>14737</v>
      </c>
      <c r="Q786" s="151" t="s">
        <v>26051</v>
      </c>
      <c r="R786" s="151">
        <v>0</v>
      </c>
      <c r="S786" s="151">
        <v>0</v>
      </c>
      <c r="T786" s="151" t="s">
        <v>26052</v>
      </c>
      <c r="U786" s="151">
        <v>8327983</v>
      </c>
      <c r="V786" s="151" t="s">
        <v>26053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</row>
    <row r="787" spans="1:32">
      <c r="A787" s="152" t="s">
        <v>18347</v>
      </c>
      <c r="B787" s="151" t="s">
        <v>16001</v>
      </c>
      <c r="C787" s="151" t="s">
        <v>30725</v>
      </c>
      <c r="D787" s="151" t="s">
        <v>26058</v>
      </c>
      <c r="E787" s="151" t="s">
        <v>14476</v>
      </c>
      <c r="F787" s="151" t="s">
        <v>21009</v>
      </c>
      <c r="H787" s="151" t="s">
        <v>26055</v>
      </c>
      <c r="I787" s="151" t="s">
        <v>26056</v>
      </c>
      <c r="J787" s="151" t="s">
        <v>26057</v>
      </c>
      <c r="K787" s="151" t="s">
        <v>26056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26059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26060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26061</v>
      </c>
      <c r="AE787" s="151" t="s">
        <v>14744</v>
      </c>
      <c r="AF787" s="151" t="s">
        <v>14745</v>
      </c>
    </row>
    <row r="788" spans="1:32">
      <c r="A788" s="152" t="s">
        <v>1110</v>
      </c>
      <c r="B788" s="151" t="s">
        <v>16001</v>
      </c>
      <c r="C788" s="151" t="s">
        <v>30726</v>
      </c>
      <c r="D788" s="151" t="s">
        <v>26062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19197</v>
      </c>
      <c r="P788" s="151" t="s">
        <v>14737</v>
      </c>
      <c r="Q788" s="151" t="s">
        <v>26063</v>
      </c>
      <c r="T788" s="151" t="s">
        <v>6</v>
      </c>
      <c r="U788" s="151" t="s">
        <v>6</v>
      </c>
      <c r="V788" s="151" t="s">
        <v>6</v>
      </c>
      <c r="AC788" s="151" t="s">
        <v>14743</v>
      </c>
    </row>
    <row r="789" spans="1:32">
      <c r="A789" s="152" t="s">
        <v>5466</v>
      </c>
      <c r="B789" s="151" t="s">
        <v>16001</v>
      </c>
      <c r="C789" s="151" t="s">
        <v>30727</v>
      </c>
      <c r="D789" s="151" t="s">
        <v>5467</v>
      </c>
      <c r="E789" s="151" t="s">
        <v>14639</v>
      </c>
      <c r="F789" s="151" t="s">
        <v>19711</v>
      </c>
      <c r="G789" s="151" t="s">
        <v>26070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21471</v>
      </c>
      <c r="O789" s="151" t="s">
        <v>21472</v>
      </c>
      <c r="P789" s="151" t="s">
        <v>14792</v>
      </c>
      <c r="Q789" s="151" t="s">
        <v>26064</v>
      </c>
      <c r="R789" s="151" t="s">
        <v>26065</v>
      </c>
      <c r="S789" s="151" t="s">
        <v>26066</v>
      </c>
      <c r="T789" s="151" t="s">
        <v>26067</v>
      </c>
      <c r="U789" s="151" t="s">
        <v>26068</v>
      </c>
      <c r="V789" s="151" t="s">
        <v>26069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</row>
    <row r="790" spans="1:32">
      <c r="A790" s="152" t="s">
        <v>18348</v>
      </c>
      <c r="B790" s="151" t="s">
        <v>16001</v>
      </c>
      <c r="C790" s="151" t="s">
        <v>30728</v>
      </c>
      <c r="D790" s="151" t="s">
        <v>26072</v>
      </c>
      <c r="E790" s="151" t="s">
        <v>14323</v>
      </c>
      <c r="F790" s="151" t="s">
        <v>14396</v>
      </c>
      <c r="G790" s="151" t="s">
        <v>26076</v>
      </c>
      <c r="H790" s="151">
        <v>82111124243</v>
      </c>
      <c r="I790" s="151" t="s">
        <v>26071</v>
      </c>
      <c r="J790" s="151" t="s">
        <v>1453</v>
      </c>
      <c r="K790" s="151" t="s">
        <v>26071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26073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26074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26075</v>
      </c>
      <c r="AE790" s="151" t="s">
        <v>14752</v>
      </c>
      <c r="AF790" s="151" t="s">
        <v>14745</v>
      </c>
    </row>
    <row r="791" spans="1:32">
      <c r="A791" s="152" t="s">
        <v>4840</v>
      </c>
      <c r="B791" s="151" t="s">
        <v>16001</v>
      </c>
      <c r="C791" s="151" t="s">
        <v>30729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26077</v>
      </c>
      <c r="R791" s="151" t="s">
        <v>26078</v>
      </c>
      <c r="S791" s="151" t="s">
        <v>26079</v>
      </c>
      <c r="T791" s="151" t="s">
        <v>14782</v>
      </c>
      <c r="U791" s="151" t="s">
        <v>26080</v>
      </c>
      <c r="V791" s="151">
        <v>1250010217347</v>
      </c>
      <c r="Z791" s="151" t="s">
        <v>14742</v>
      </c>
      <c r="AC791" s="151" t="s">
        <v>14743</v>
      </c>
      <c r="AD791" s="151" t="s">
        <v>26081</v>
      </c>
      <c r="AE791" s="151" t="s">
        <v>14743</v>
      </c>
      <c r="AF791" s="151" t="s">
        <v>26082</v>
      </c>
    </row>
    <row r="792" spans="1:32">
      <c r="A792" s="152" t="s">
        <v>18349</v>
      </c>
      <c r="B792" s="151" t="s">
        <v>16001</v>
      </c>
      <c r="C792" s="151" t="s">
        <v>30730</v>
      </c>
      <c r="D792" s="151" t="s">
        <v>26085</v>
      </c>
      <c r="E792" s="151" t="s">
        <v>14931</v>
      </c>
      <c r="F792" s="151" t="s">
        <v>16170</v>
      </c>
      <c r="G792" s="151" t="s">
        <v>26090</v>
      </c>
      <c r="H792" s="151" t="s">
        <v>26083</v>
      </c>
      <c r="I792" s="151" t="s">
        <v>1453</v>
      </c>
      <c r="J792" s="151" t="s">
        <v>26084</v>
      </c>
      <c r="K792" s="151" t="s">
        <v>1453</v>
      </c>
      <c r="M792" s="151" t="s">
        <v>26086</v>
      </c>
      <c r="N792" s="151" t="s">
        <v>15126</v>
      </c>
      <c r="O792" s="151" t="s">
        <v>14791</v>
      </c>
      <c r="P792" s="151" t="s">
        <v>14792</v>
      </c>
      <c r="Q792" s="151" t="s">
        <v>26087</v>
      </c>
      <c r="R792" s="151" t="s">
        <v>1453</v>
      </c>
      <c r="S792" s="151" t="s">
        <v>1453</v>
      </c>
      <c r="T792" s="151" t="s">
        <v>22987</v>
      </c>
      <c r="U792" s="151">
        <v>13220011484928</v>
      </c>
      <c r="V792" s="151" t="s">
        <v>26088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26089</v>
      </c>
      <c r="AE792" s="151" t="s">
        <v>14752</v>
      </c>
      <c r="AF792" s="151" t="s">
        <v>14745</v>
      </c>
    </row>
    <row r="793" spans="1:32">
      <c r="A793" s="152" t="s">
        <v>5785</v>
      </c>
      <c r="B793" s="151" t="s">
        <v>16001</v>
      </c>
      <c r="C793" s="151" t="s">
        <v>30732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19906</v>
      </c>
      <c r="U793" s="151" t="s">
        <v>26091</v>
      </c>
      <c r="V793" s="151" t="s">
        <v>26092</v>
      </c>
      <c r="Z793" s="151" t="s">
        <v>14742</v>
      </c>
      <c r="AC793" s="151" t="s">
        <v>14743</v>
      </c>
      <c r="AD793" s="151" t="s">
        <v>26093</v>
      </c>
      <c r="AE793" s="151" t="s">
        <v>14743</v>
      </c>
      <c r="AF793" s="151" t="s">
        <v>26094</v>
      </c>
    </row>
    <row r="794" spans="1:32">
      <c r="A794" s="152" t="s">
        <v>5716</v>
      </c>
      <c r="B794" s="151" t="s">
        <v>16001</v>
      </c>
      <c r="C794" s="151" t="s">
        <v>30733</v>
      </c>
      <c r="D794" s="151" t="s">
        <v>26095</v>
      </c>
      <c r="E794" s="151" t="s">
        <v>14323</v>
      </c>
      <c r="F794" s="151" t="s">
        <v>15375</v>
      </c>
      <c r="G794" s="151" t="s">
        <v>26101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26096</v>
      </c>
      <c r="R794" s="151" t="s">
        <v>26097</v>
      </c>
      <c r="S794" s="151" t="s">
        <v>1453</v>
      </c>
      <c r="T794" s="151" t="s">
        <v>26098</v>
      </c>
      <c r="U794" s="151" t="s">
        <v>26099</v>
      </c>
      <c r="V794" s="151" t="s">
        <v>26100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</row>
    <row r="795" spans="1:32">
      <c r="A795" s="152" t="s">
        <v>6002</v>
      </c>
      <c r="B795" s="151" t="s">
        <v>16001</v>
      </c>
      <c r="C795" s="151" t="s">
        <v>30734</v>
      </c>
      <c r="D795" s="151" t="s">
        <v>6003</v>
      </c>
      <c r="E795" s="151" t="s">
        <v>14323</v>
      </c>
      <c r="F795" s="151" t="s">
        <v>15375</v>
      </c>
      <c r="G795" s="151" t="s">
        <v>26108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26102</v>
      </c>
      <c r="R795" s="151" t="s">
        <v>26103</v>
      </c>
      <c r="S795" s="151" t="s">
        <v>1453</v>
      </c>
      <c r="T795" s="151" t="s">
        <v>26104</v>
      </c>
      <c r="U795" s="151" t="s">
        <v>26105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26106</v>
      </c>
      <c r="AE795" s="151" t="s">
        <v>14743</v>
      </c>
      <c r="AF795" s="151" t="s">
        <v>26107</v>
      </c>
    </row>
    <row r="796" spans="1:32">
      <c r="A796" s="152" t="s">
        <v>8035</v>
      </c>
      <c r="B796" s="151" t="s">
        <v>16001</v>
      </c>
      <c r="C796" s="151" t="s">
        <v>30735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17196</v>
      </c>
      <c r="R796" s="151">
        <v>0</v>
      </c>
      <c r="S796" s="151">
        <v>0</v>
      </c>
      <c r="T796" s="151" t="s">
        <v>14794</v>
      </c>
      <c r="U796" s="151" t="s">
        <v>26109</v>
      </c>
      <c r="V796" s="151" t="s">
        <v>26110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</row>
    <row r="797" spans="1:32">
      <c r="A797" s="152" t="s">
        <v>5633</v>
      </c>
      <c r="B797" s="151" t="s">
        <v>16001</v>
      </c>
      <c r="C797" s="151" t="s">
        <v>30736</v>
      </c>
      <c r="D797" s="151" t="s">
        <v>5634</v>
      </c>
      <c r="E797" s="151" t="s">
        <v>14476</v>
      </c>
      <c r="F797" s="151" t="s">
        <v>15375</v>
      </c>
      <c r="G797" s="151" t="s">
        <v>26114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26111</v>
      </c>
      <c r="R797" s="151" t="s">
        <v>1453</v>
      </c>
      <c r="S797" s="151" t="s">
        <v>1453</v>
      </c>
      <c r="T797" s="151" t="s">
        <v>14794</v>
      </c>
      <c r="U797" s="151" t="s">
        <v>26112</v>
      </c>
      <c r="V797" s="151" t="s">
        <v>26113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</row>
    <row r="798" spans="1:32">
      <c r="A798" s="152" t="s">
        <v>18350</v>
      </c>
      <c r="B798" s="151" t="s">
        <v>16001</v>
      </c>
      <c r="C798" s="151" t="s">
        <v>30738</v>
      </c>
      <c r="D798" s="151" t="s">
        <v>26119</v>
      </c>
      <c r="E798" s="151" t="s">
        <v>14476</v>
      </c>
      <c r="F798" s="151" t="s">
        <v>14324</v>
      </c>
      <c r="G798" s="151" t="s">
        <v>26121</v>
      </c>
      <c r="H798" s="151">
        <v>8138884560</v>
      </c>
      <c r="I798" s="151" t="s">
        <v>26118</v>
      </c>
      <c r="J798" s="151" t="s">
        <v>1453</v>
      </c>
      <c r="K798" s="151" t="s">
        <v>26118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26120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26117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</row>
    <row r="799" spans="1:32">
      <c r="A799" s="152" t="s">
        <v>6330</v>
      </c>
      <c r="B799" s="151" t="s">
        <v>16001</v>
      </c>
      <c r="C799" s="151" t="s">
        <v>30740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26122</v>
      </c>
      <c r="R799" s="151">
        <v>0</v>
      </c>
      <c r="S799" s="151">
        <v>0</v>
      </c>
      <c r="T799" s="151" t="s">
        <v>26123</v>
      </c>
      <c r="U799" s="151" t="s">
        <v>26124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</row>
    <row r="800" spans="1:32">
      <c r="A800" s="152" t="s">
        <v>7800</v>
      </c>
      <c r="B800" s="151" t="s">
        <v>16001</v>
      </c>
      <c r="C800" s="151" t="s">
        <v>30739</v>
      </c>
      <c r="D800" s="151" t="s">
        <v>7801</v>
      </c>
      <c r="E800" s="151" t="s">
        <v>14931</v>
      </c>
      <c r="F800" s="151" t="s">
        <v>18766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26125</v>
      </c>
      <c r="R800" s="151">
        <v>0</v>
      </c>
      <c r="S800" s="151" t="s">
        <v>26126</v>
      </c>
      <c r="T800" s="151" t="s">
        <v>14782</v>
      </c>
      <c r="U800" s="151" t="s">
        <v>26127</v>
      </c>
      <c r="V800" s="151" t="s">
        <v>26128</v>
      </c>
      <c r="Z800" s="151" t="s">
        <v>14742</v>
      </c>
      <c r="AC800" s="151" t="s">
        <v>14743</v>
      </c>
      <c r="AD800" s="151" t="s">
        <v>26129</v>
      </c>
      <c r="AE800" s="151" t="s">
        <v>14743</v>
      </c>
      <c r="AF800" s="151" t="s">
        <v>16898</v>
      </c>
    </row>
    <row r="801" spans="1:32">
      <c r="A801" s="152" t="s">
        <v>7465</v>
      </c>
      <c r="B801" s="151" t="s">
        <v>16001</v>
      </c>
      <c r="C801" s="151" t="s">
        <v>30741</v>
      </c>
      <c r="D801" s="151" t="s">
        <v>26130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20401</v>
      </c>
      <c r="Q801" s="151" t="s">
        <v>26131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26132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</row>
    <row r="802" spans="1:32">
      <c r="A802" s="152" t="s">
        <v>18351</v>
      </c>
      <c r="B802" s="151" t="s">
        <v>16001</v>
      </c>
      <c r="C802" s="151" t="s">
        <v>30742</v>
      </c>
      <c r="D802" s="151" t="s">
        <v>26137</v>
      </c>
      <c r="E802" s="151" t="s">
        <v>14686</v>
      </c>
      <c r="F802" s="151" t="s">
        <v>14596</v>
      </c>
      <c r="G802" s="151" t="s">
        <v>26140</v>
      </c>
      <c r="H802" s="151" t="s">
        <v>26134</v>
      </c>
      <c r="I802" s="151" t="s">
        <v>26135</v>
      </c>
      <c r="J802" s="151" t="s">
        <v>26136</v>
      </c>
      <c r="K802" s="151" t="s">
        <v>26135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26138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26133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26139</v>
      </c>
      <c r="AE802" s="151" t="s">
        <v>14752</v>
      </c>
      <c r="AF802" s="151" t="s">
        <v>14745</v>
      </c>
    </row>
    <row r="803" spans="1:32">
      <c r="A803" s="152" t="s">
        <v>18352</v>
      </c>
      <c r="B803" s="151" t="s">
        <v>16001</v>
      </c>
      <c r="C803" s="151" t="s">
        <v>30743</v>
      </c>
      <c r="D803" s="151" t="s">
        <v>26142</v>
      </c>
      <c r="E803" s="151" t="s">
        <v>15389</v>
      </c>
      <c r="F803" s="151" t="s">
        <v>16058</v>
      </c>
      <c r="G803" s="151" t="s">
        <v>26145</v>
      </c>
      <c r="H803" s="151">
        <v>214750036</v>
      </c>
      <c r="J803" s="151" t="s">
        <v>26141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26143</v>
      </c>
      <c r="U803" s="151">
        <v>1230007738109</v>
      </c>
      <c r="V803" s="151" t="s">
        <v>26144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</row>
    <row r="804" spans="1:32">
      <c r="A804" s="152" t="s">
        <v>5161</v>
      </c>
      <c r="B804" s="151" t="s">
        <v>16001</v>
      </c>
      <c r="C804" s="151" t="s">
        <v>30035</v>
      </c>
      <c r="D804" s="151" t="s">
        <v>16890</v>
      </c>
      <c r="E804" s="151" t="s">
        <v>14323</v>
      </c>
      <c r="F804" s="151" t="s">
        <v>14402</v>
      </c>
      <c r="H804" s="151" t="s">
        <v>16891</v>
      </c>
      <c r="J804" s="151" t="s">
        <v>16892</v>
      </c>
      <c r="N804" s="151" t="s">
        <v>109</v>
      </c>
      <c r="O804" s="151" t="s">
        <v>16893</v>
      </c>
      <c r="P804" s="151" t="s">
        <v>14737</v>
      </c>
      <c r="Q804" s="151" t="s">
        <v>16894</v>
      </c>
      <c r="R804" s="151">
        <v>0</v>
      </c>
      <c r="S804" s="151">
        <v>0</v>
      </c>
      <c r="T804" s="151" t="s">
        <v>14782</v>
      </c>
      <c r="U804" s="151" t="s">
        <v>16895</v>
      </c>
      <c r="V804" s="151" t="s">
        <v>16896</v>
      </c>
      <c r="Z804" s="151" t="s">
        <v>14742</v>
      </c>
      <c r="AC804" s="151" t="s">
        <v>14743</v>
      </c>
      <c r="AD804" s="151" t="s">
        <v>16897</v>
      </c>
      <c r="AE804" s="151" t="s">
        <v>14743</v>
      </c>
      <c r="AF804" s="151" t="s">
        <v>16898</v>
      </c>
    </row>
    <row r="805" spans="1:32">
      <c r="A805" s="152" t="s">
        <v>9568</v>
      </c>
      <c r="B805" s="151" t="s">
        <v>16001</v>
      </c>
      <c r="C805" s="151" t="s">
        <v>30744</v>
      </c>
      <c r="D805" s="151" t="s">
        <v>26148</v>
      </c>
      <c r="E805" s="151" t="s">
        <v>14701</v>
      </c>
      <c r="F805" s="151" t="s">
        <v>14466</v>
      </c>
      <c r="G805" s="151" t="s">
        <v>26150</v>
      </c>
      <c r="H805" s="151" t="s">
        <v>26146</v>
      </c>
      <c r="I805" s="151" t="s">
        <v>26147</v>
      </c>
      <c r="J805" s="151">
        <v>0</v>
      </c>
      <c r="K805" s="151" t="s">
        <v>26147</v>
      </c>
      <c r="M805" s="151" t="s">
        <v>26149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</row>
    <row r="806" spans="1:32">
      <c r="A806" s="152" t="s">
        <v>8622</v>
      </c>
      <c r="B806" s="151" t="s">
        <v>16001</v>
      </c>
      <c r="C806" s="151" t="s">
        <v>30745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26151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26152</v>
      </c>
      <c r="R806" s="151">
        <v>0</v>
      </c>
      <c r="S806" s="151">
        <v>0</v>
      </c>
      <c r="T806" s="151" t="s">
        <v>14739</v>
      </c>
      <c r="U806" s="151" t="s">
        <v>26153</v>
      </c>
      <c r="V806" s="151" t="s">
        <v>26154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</row>
    <row r="807" spans="1:32">
      <c r="A807" s="152" t="s">
        <v>6387</v>
      </c>
      <c r="B807" s="151" t="s">
        <v>16001</v>
      </c>
      <c r="C807" s="151" t="s">
        <v>30746</v>
      </c>
      <c r="D807" s="151" t="s">
        <v>26155</v>
      </c>
      <c r="E807" s="151" t="s">
        <v>17032</v>
      </c>
      <c r="F807" s="151" t="s">
        <v>15375</v>
      </c>
      <c r="G807" s="151" t="s">
        <v>26159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26156</v>
      </c>
      <c r="R807" s="151">
        <v>0</v>
      </c>
      <c r="S807" s="151">
        <v>0</v>
      </c>
      <c r="T807" s="151" t="s">
        <v>22987</v>
      </c>
      <c r="U807" s="151" t="s">
        <v>26157</v>
      </c>
      <c r="V807" s="151" t="s">
        <v>26158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</row>
    <row r="808" spans="1:32">
      <c r="A808" s="152" t="s">
        <v>7574</v>
      </c>
      <c r="B808" s="151" t="s">
        <v>16001</v>
      </c>
      <c r="C808" s="151" t="s">
        <v>30747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26160</v>
      </c>
      <c r="R808" s="151">
        <v>0</v>
      </c>
      <c r="S808" s="151">
        <v>0</v>
      </c>
      <c r="T808" s="151" t="s">
        <v>14794</v>
      </c>
      <c r="U808" s="151" t="s">
        <v>26161</v>
      </c>
      <c r="V808" s="151" t="s">
        <v>26162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</row>
    <row r="809" spans="1:32">
      <c r="A809" s="152" t="s">
        <v>7366</v>
      </c>
      <c r="B809" s="151" t="s">
        <v>16001</v>
      </c>
      <c r="C809" s="151" t="s">
        <v>30748</v>
      </c>
      <c r="D809" s="151" t="s">
        <v>7367</v>
      </c>
      <c r="E809" s="151" t="s">
        <v>19026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26163</v>
      </c>
      <c r="R809" s="151">
        <v>0</v>
      </c>
      <c r="S809" s="151">
        <v>0</v>
      </c>
      <c r="T809" s="151" t="s">
        <v>26164</v>
      </c>
      <c r="U809" s="151" t="s">
        <v>26165</v>
      </c>
      <c r="V809" s="151" t="s">
        <v>7365</v>
      </c>
      <c r="Z809" s="151" t="s">
        <v>14742</v>
      </c>
      <c r="AC809" s="151" t="s">
        <v>15223</v>
      </c>
      <c r="AD809" s="151" t="s">
        <v>26166</v>
      </c>
      <c r="AE809" s="151" t="s">
        <v>14743</v>
      </c>
      <c r="AF809" s="151" t="s">
        <v>16898</v>
      </c>
    </row>
    <row r="810" spans="1:32">
      <c r="A810" s="152" t="s">
        <v>9597</v>
      </c>
      <c r="B810" s="151" t="s">
        <v>16001</v>
      </c>
      <c r="C810" s="151" t="s">
        <v>30077</v>
      </c>
      <c r="D810" s="151" t="s">
        <v>9598</v>
      </c>
      <c r="E810" s="151" t="s">
        <v>14701</v>
      </c>
      <c r="F810" s="151" t="s">
        <v>15316</v>
      </c>
      <c r="G810" s="151" t="s">
        <v>26170</v>
      </c>
      <c r="H810" s="151" t="s">
        <v>26167</v>
      </c>
      <c r="I810" s="151" t="s">
        <v>26168</v>
      </c>
      <c r="J810" s="151">
        <v>0</v>
      </c>
      <c r="K810" s="151" t="s">
        <v>26168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26169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26169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</row>
    <row r="811" spans="1:32">
      <c r="A811" s="152" t="s">
        <v>5451</v>
      </c>
      <c r="B811" s="151" t="s">
        <v>16001</v>
      </c>
      <c r="C811" s="151" t="s">
        <v>30749</v>
      </c>
      <c r="D811" s="151" t="s">
        <v>5452</v>
      </c>
      <c r="E811" s="151" t="s">
        <v>14323</v>
      </c>
      <c r="F811" s="151" t="s">
        <v>14396</v>
      </c>
      <c r="G811" s="151" t="s">
        <v>26175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26171</v>
      </c>
      <c r="R811" s="151" t="s">
        <v>26171</v>
      </c>
      <c r="S811" s="151" t="s">
        <v>26171</v>
      </c>
      <c r="T811" s="151" t="s">
        <v>26172</v>
      </c>
      <c r="U811" s="151" t="s">
        <v>26173</v>
      </c>
      <c r="V811" s="151" t="s">
        <v>26174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</row>
    <row r="812" spans="1:32">
      <c r="A812" s="152" t="s">
        <v>18353</v>
      </c>
      <c r="B812" s="151" t="s">
        <v>16001</v>
      </c>
      <c r="C812" s="151" t="s">
        <v>30750</v>
      </c>
      <c r="D812" s="151" t="s">
        <v>13443</v>
      </c>
      <c r="E812" s="151" t="s">
        <v>16279</v>
      </c>
      <c r="F812" s="151" t="s">
        <v>16280</v>
      </c>
      <c r="G812" s="151" t="s">
        <v>26182</v>
      </c>
      <c r="H812" s="151" t="s">
        <v>26177</v>
      </c>
      <c r="I812" s="151" t="s">
        <v>26178</v>
      </c>
      <c r="J812" s="151" t="s">
        <v>1453</v>
      </c>
      <c r="K812" s="151" t="s">
        <v>26178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26179</v>
      </c>
      <c r="R812" s="151" t="s">
        <v>1453</v>
      </c>
      <c r="S812" s="151" t="s">
        <v>1453</v>
      </c>
      <c r="T812" s="151" t="s">
        <v>26180</v>
      </c>
      <c r="U812" s="151">
        <v>1660052652625</v>
      </c>
      <c r="V812" s="151" t="s">
        <v>26176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26181</v>
      </c>
      <c r="AE812" s="151" t="s">
        <v>14744</v>
      </c>
      <c r="AF812" s="151" t="s">
        <v>14745</v>
      </c>
    </row>
    <row r="813" spans="1:32">
      <c r="A813" s="152" t="s">
        <v>5644</v>
      </c>
      <c r="B813" s="151" t="s">
        <v>16001</v>
      </c>
      <c r="C813" s="151" t="s">
        <v>30751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26183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</row>
    <row r="814" spans="1:32">
      <c r="A814" s="152" t="s">
        <v>8332</v>
      </c>
      <c r="B814" s="151" t="s">
        <v>16001</v>
      </c>
      <c r="C814" s="151" t="s">
        <v>30752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26184</v>
      </c>
      <c r="R814" s="151">
        <v>0</v>
      </c>
      <c r="S814" s="151" t="s">
        <v>26185</v>
      </c>
      <c r="T814" s="151" t="s">
        <v>26186</v>
      </c>
      <c r="U814" s="151" t="s">
        <v>26187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16898</v>
      </c>
    </row>
    <row r="815" spans="1:32">
      <c r="A815" s="152" t="s">
        <v>18354</v>
      </c>
      <c r="B815" s="151" t="s">
        <v>16001</v>
      </c>
      <c r="C815" s="151" t="s">
        <v>30753</v>
      </c>
      <c r="D815" s="151" t="s">
        <v>26189</v>
      </c>
      <c r="E815" s="151" t="s">
        <v>26193</v>
      </c>
      <c r="F815" s="151" t="s">
        <v>22208</v>
      </c>
      <c r="G815" s="151" t="s">
        <v>26195</v>
      </c>
      <c r="H815" s="151">
        <v>895391943921</v>
      </c>
      <c r="I815" s="151" t="s">
        <v>26188</v>
      </c>
      <c r="J815" s="151" t="s">
        <v>1453</v>
      </c>
      <c r="K815" s="151" t="s">
        <v>26188</v>
      </c>
      <c r="M815" s="151" t="s">
        <v>26190</v>
      </c>
      <c r="N815" s="151" t="s">
        <v>15609</v>
      </c>
      <c r="O815" s="151" t="s">
        <v>14791</v>
      </c>
      <c r="P815" s="151" t="s">
        <v>14792</v>
      </c>
      <c r="Q815" s="151" t="s">
        <v>26191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26192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26194</v>
      </c>
      <c r="AE815" s="151" t="s">
        <v>14752</v>
      </c>
      <c r="AF815" s="151" t="s">
        <v>14745</v>
      </c>
    </row>
    <row r="816" spans="1:32">
      <c r="A816" s="152" t="s">
        <v>8126</v>
      </c>
      <c r="B816" s="151" t="s">
        <v>16001</v>
      </c>
      <c r="C816" s="151" t="s">
        <v>30754</v>
      </c>
      <c r="D816" s="151" t="s">
        <v>26196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26197</v>
      </c>
      <c r="R816" s="151" t="s">
        <v>26198</v>
      </c>
      <c r="S816" s="151">
        <v>0</v>
      </c>
      <c r="T816" s="151" t="s">
        <v>26199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</row>
    <row r="817" spans="1:32">
      <c r="A817" s="152" t="s">
        <v>8925</v>
      </c>
      <c r="B817" s="151" t="s">
        <v>16001</v>
      </c>
      <c r="C817" s="151" t="s">
        <v>30755</v>
      </c>
      <c r="D817" s="151" t="s">
        <v>26201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26200</v>
      </c>
      <c r="J817" s="151" t="s">
        <v>8927</v>
      </c>
      <c r="K817" s="151" t="s">
        <v>26200</v>
      </c>
      <c r="M817" s="151" t="s">
        <v>26202</v>
      </c>
      <c r="N817" s="151" t="s">
        <v>15431</v>
      </c>
      <c r="O817" s="151" t="s">
        <v>14801</v>
      </c>
      <c r="P817" s="151" t="s">
        <v>14737</v>
      </c>
      <c r="Q817" s="151" t="s">
        <v>26203</v>
      </c>
      <c r="R817" s="151">
        <v>0</v>
      </c>
      <c r="S817" s="151">
        <v>0</v>
      </c>
      <c r="T817" s="151" t="s">
        <v>23876</v>
      </c>
      <c r="U817" s="151" t="s">
        <v>26204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</row>
    <row r="818" spans="1:32">
      <c r="A818" s="152" t="s">
        <v>18355</v>
      </c>
      <c r="B818" s="151" t="s">
        <v>16001</v>
      </c>
      <c r="C818" s="151" t="s">
        <v>30756</v>
      </c>
      <c r="D818" s="151" t="s">
        <v>26207</v>
      </c>
      <c r="E818" s="151" t="s">
        <v>14395</v>
      </c>
      <c r="F818" s="151" t="s">
        <v>14396</v>
      </c>
      <c r="G818" s="151" t="s">
        <v>21328</v>
      </c>
      <c r="H818" s="151" t="s">
        <v>26205</v>
      </c>
      <c r="I818" s="151" t="s">
        <v>26206</v>
      </c>
      <c r="J818" s="151" t="s">
        <v>1453</v>
      </c>
      <c r="K818" s="151" t="s">
        <v>26206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26208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26209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26210</v>
      </c>
      <c r="AE818" s="151" t="s">
        <v>14744</v>
      </c>
      <c r="AF818" s="151" t="s">
        <v>14745</v>
      </c>
    </row>
    <row r="819" spans="1:32">
      <c r="A819" s="152" t="s">
        <v>9067</v>
      </c>
      <c r="B819" s="151" t="s">
        <v>16001</v>
      </c>
      <c r="C819" s="151" t="s">
        <v>30757</v>
      </c>
      <c r="D819" s="151" t="s">
        <v>26211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26212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26213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</row>
    <row r="820" spans="1:32">
      <c r="A820" s="152" t="s">
        <v>6097</v>
      </c>
      <c r="B820" s="151" t="s">
        <v>16001</v>
      </c>
      <c r="C820" s="151" t="s">
        <v>30758</v>
      </c>
      <c r="D820" s="151" t="s">
        <v>6098</v>
      </c>
      <c r="E820" s="151" t="s">
        <v>14701</v>
      </c>
      <c r="F820" s="151" t="s">
        <v>14466</v>
      </c>
      <c r="G820" s="151" t="s">
        <v>26218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26214</v>
      </c>
      <c r="R820" s="151" t="s">
        <v>1453</v>
      </c>
      <c r="S820" s="151" t="s">
        <v>1453</v>
      </c>
      <c r="T820" s="151" t="s">
        <v>14739</v>
      </c>
      <c r="U820" s="151" t="s">
        <v>26215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26216</v>
      </c>
      <c r="AE820" s="151" t="s">
        <v>14743</v>
      </c>
      <c r="AF820" s="151" t="s">
        <v>26217</v>
      </c>
    </row>
    <row r="821" spans="1:32">
      <c r="A821" s="152" t="s">
        <v>13055</v>
      </c>
      <c r="B821" s="151" t="s">
        <v>16001</v>
      </c>
      <c r="C821" s="151" t="s">
        <v>30759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26219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</row>
    <row r="822" spans="1:32">
      <c r="A822" s="152" t="s">
        <v>8008</v>
      </c>
      <c r="B822" s="151" t="s">
        <v>16001</v>
      </c>
      <c r="C822" s="151" t="s">
        <v>30036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16900</v>
      </c>
      <c r="R822" s="151">
        <v>0</v>
      </c>
      <c r="S822" s="151">
        <v>0</v>
      </c>
      <c r="T822" s="151" t="s">
        <v>16901</v>
      </c>
      <c r="U822" s="151" t="s">
        <v>16902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</row>
    <row r="823" spans="1:32">
      <c r="A823" s="152" t="s">
        <v>10535</v>
      </c>
      <c r="B823" s="151" t="s">
        <v>16001</v>
      </c>
      <c r="C823" s="151" t="s">
        <v>30761</v>
      </c>
      <c r="D823" s="151" t="s">
        <v>10536</v>
      </c>
      <c r="E823" s="151" t="s">
        <v>14275</v>
      </c>
      <c r="F823" s="151" t="s">
        <v>15705</v>
      </c>
      <c r="G823" s="151" t="s">
        <v>26222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26220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26221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</row>
    <row r="824" spans="1:32">
      <c r="A824" s="152" t="s">
        <v>4823</v>
      </c>
      <c r="B824" s="151" t="s">
        <v>16001</v>
      </c>
      <c r="C824" s="151" t="s">
        <v>30762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26223</v>
      </c>
      <c r="R824" s="151" t="s">
        <v>16172</v>
      </c>
      <c r="S824" s="151" t="s">
        <v>26224</v>
      </c>
      <c r="T824" s="151" t="s">
        <v>26225</v>
      </c>
      <c r="U824" s="151" t="s">
        <v>26226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26227</v>
      </c>
    </row>
    <row r="825" spans="1:32">
      <c r="A825" s="152" t="s">
        <v>9862</v>
      </c>
      <c r="B825" s="151" t="s">
        <v>16001</v>
      </c>
      <c r="C825" s="151" t="s">
        <v>30763</v>
      </c>
      <c r="D825" s="151" t="s">
        <v>26230</v>
      </c>
      <c r="E825" s="151" t="s">
        <v>16833</v>
      </c>
      <c r="F825" s="151" t="s">
        <v>16883</v>
      </c>
      <c r="G825" s="151" t="s">
        <v>26233</v>
      </c>
      <c r="H825" s="151" t="s">
        <v>26228</v>
      </c>
      <c r="I825" s="151" t="s">
        <v>26229</v>
      </c>
      <c r="J825" s="151" t="s">
        <v>9866</v>
      </c>
      <c r="K825" s="151" t="s">
        <v>26229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26231</v>
      </c>
      <c r="U825" s="151" t="s">
        <v>26232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</row>
    <row r="826" spans="1:32">
      <c r="A826" s="152" t="s">
        <v>6960</v>
      </c>
      <c r="B826" s="151" t="s">
        <v>16001</v>
      </c>
      <c r="C826" s="151" t="s">
        <v>30764</v>
      </c>
      <c r="D826" s="151" t="s">
        <v>26234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26235</v>
      </c>
      <c r="R826" s="151">
        <v>0</v>
      </c>
      <c r="S826" s="151">
        <v>0</v>
      </c>
      <c r="T826" s="151" t="s">
        <v>14794</v>
      </c>
      <c r="U826" s="151" t="s">
        <v>26236</v>
      </c>
      <c r="V826" s="151" t="s">
        <v>26237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</row>
    <row r="827" spans="1:32">
      <c r="A827" s="152" t="s">
        <v>18356</v>
      </c>
      <c r="B827" s="151" t="s">
        <v>16001</v>
      </c>
      <c r="C827" s="151" t="s">
        <v>30765</v>
      </c>
      <c r="D827" s="151" t="s">
        <v>26238</v>
      </c>
      <c r="E827" s="151" t="s">
        <v>14701</v>
      </c>
      <c r="F827" s="151" t="s">
        <v>14466</v>
      </c>
      <c r="G827" s="151" t="s">
        <v>26242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26239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26240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26241</v>
      </c>
      <c r="AE827" s="151" t="s">
        <v>14752</v>
      </c>
      <c r="AF827" s="151" t="s">
        <v>14745</v>
      </c>
    </row>
    <row r="828" spans="1:32">
      <c r="A828" s="152" t="s">
        <v>18357</v>
      </c>
      <c r="B828" s="151" t="s">
        <v>16001</v>
      </c>
      <c r="C828" s="151" t="s">
        <v>30766</v>
      </c>
      <c r="D828" s="151" t="s">
        <v>26246</v>
      </c>
      <c r="E828" s="151" t="s">
        <v>14275</v>
      </c>
      <c r="F828" s="151" t="s">
        <v>15152</v>
      </c>
      <c r="G828" s="151" t="s">
        <v>26250</v>
      </c>
      <c r="H828" s="151" t="s">
        <v>26244</v>
      </c>
      <c r="I828" s="151" t="s">
        <v>26245</v>
      </c>
      <c r="J828" s="151" t="s">
        <v>1453</v>
      </c>
      <c r="K828" s="151" t="s">
        <v>26245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26247</v>
      </c>
      <c r="R828" s="151" t="s">
        <v>1453</v>
      </c>
      <c r="S828" s="151" t="s">
        <v>26247</v>
      </c>
      <c r="T828" s="151" t="s">
        <v>14803</v>
      </c>
      <c r="U828" s="151" t="s">
        <v>26248</v>
      </c>
      <c r="V828" s="151" t="s">
        <v>26243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26249</v>
      </c>
      <c r="AE828" s="151" t="s">
        <v>14752</v>
      </c>
      <c r="AF828" s="151" t="s">
        <v>14745</v>
      </c>
    </row>
    <row r="829" spans="1:32">
      <c r="A829" s="152" t="s">
        <v>6417</v>
      </c>
      <c r="B829" s="151" t="s">
        <v>16001</v>
      </c>
      <c r="C829" s="151" t="s">
        <v>30767</v>
      </c>
      <c r="D829" s="151" t="s">
        <v>26251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26252</v>
      </c>
      <c r="R829" s="151">
        <v>0</v>
      </c>
      <c r="S829" s="151">
        <v>0</v>
      </c>
      <c r="T829" s="151" t="s">
        <v>26253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</row>
    <row r="830" spans="1:32">
      <c r="A830" s="152" t="s">
        <v>18358</v>
      </c>
      <c r="B830" s="151" t="s">
        <v>16001</v>
      </c>
      <c r="C830" s="151" t="s">
        <v>30768</v>
      </c>
      <c r="D830" s="151" t="s">
        <v>26254</v>
      </c>
      <c r="E830" s="151" t="s">
        <v>14326</v>
      </c>
      <c r="F830" s="151" t="s">
        <v>14324</v>
      </c>
      <c r="G830" s="151" t="s">
        <v>26255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</row>
    <row r="831" spans="1:32">
      <c r="A831" s="152" t="s">
        <v>7121</v>
      </c>
      <c r="B831" s="151" t="s">
        <v>16001</v>
      </c>
      <c r="C831" s="151" t="s">
        <v>30769</v>
      </c>
      <c r="D831" s="151" t="s">
        <v>26256</v>
      </c>
      <c r="E831" s="151" t="s">
        <v>14465</v>
      </c>
      <c r="F831" s="151" t="s">
        <v>14683</v>
      </c>
      <c r="H831" s="151" t="s">
        <v>7123</v>
      </c>
      <c r="N831" s="151" t="s">
        <v>26257</v>
      </c>
      <c r="O831" s="151" t="s">
        <v>18962</v>
      </c>
      <c r="P831" s="151" t="s">
        <v>14737</v>
      </c>
      <c r="Q831" s="151" t="s">
        <v>26258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26258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</row>
    <row r="832" spans="1:32">
      <c r="A832" s="152" t="s">
        <v>5927</v>
      </c>
      <c r="B832" s="151" t="s">
        <v>16001</v>
      </c>
      <c r="C832" s="151" t="s">
        <v>30770</v>
      </c>
      <c r="D832" s="151" t="s">
        <v>5928</v>
      </c>
      <c r="E832" s="151" t="s">
        <v>14395</v>
      </c>
      <c r="F832" s="151" t="s">
        <v>15375</v>
      </c>
      <c r="G832" s="151" t="s">
        <v>26261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26259</v>
      </c>
      <c r="R832" s="151" t="s">
        <v>1453</v>
      </c>
      <c r="S832" s="151" t="s">
        <v>1453</v>
      </c>
      <c r="T832" s="151" t="s">
        <v>14794</v>
      </c>
      <c r="U832" s="151" t="s">
        <v>26260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</row>
    <row r="833" spans="1:32">
      <c r="A833" s="152" t="s">
        <v>5285</v>
      </c>
      <c r="B833" s="151" t="s">
        <v>16001</v>
      </c>
      <c r="C833" s="151" t="s">
        <v>30771</v>
      </c>
      <c r="D833" s="151" t="s">
        <v>26265</v>
      </c>
      <c r="E833" s="151" t="s">
        <v>14931</v>
      </c>
      <c r="F833" s="151" t="s">
        <v>14932</v>
      </c>
      <c r="G833" s="151" t="s">
        <v>26270</v>
      </c>
      <c r="H833" s="151" t="s">
        <v>26262</v>
      </c>
      <c r="I833" s="151" t="s">
        <v>26263</v>
      </c>
      <c r="J833" s="151" t="s">
        <v>26264</v>
      </c>
      <c r="K833" s="151" t="s">
        <v>26263</v>
      </c>
      <c r="N833" s="151" t="s">
        <v>15126</v>
      </c>
      <c r="O833" s="151" t="s">
        <v>14791</v>
      </c>
      <c r="P833" s="151" t="s">
        <v>14737</v>
      </c>
      <c r="Q833" s="151" t="s">
        <v>26266</v>
      </c>
      <c r="R833" s="151" t="s">
        <v>26266</v>
      </c>
      <c r="S833" s="151" t="s">
        <v>26267</v>
      </c>
      <c r="T833" s="151" t="s">
        <v>26268</v>
      </c>
      <c r="U833" s="151">
        <v>5780588111</v>
      </c>
      <c r="V833" s="151" t="s">
        <v>26269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</row>
    <row r="834" spans="1:32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26271</v>
      </c>
      <c r="N834" s="151" t="s">
        <v>15431</v>
      </c>
      <c r="O834" s="151" t="s">
        <v>14801</v>
      </c>
      <c r="P834" s="151" t="s">
        <v>14737</v>
      </c>
      <c r="Q834" s="151" t="s">
        <v>26272</v>
      </c>
      <c r="R834" s="151">
        <v>0</v>
      </c>
      <c r="S834" s="151">
        <v>0</v>
      </c>
      <c r="T834" s="151" t="s">
        <v>14847</v>
      </c>
      <c r="U834" s="151" t="s">
        <v>24816</v>
      </c>
      <c r="V834" s="151" t="s">
        <v>26273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</row>
    <row r="835" spans="1:32">
      <c r="A835" s="152" t="s">
        <v>9592</v>
      </c>
      <c r="B835" s="151" t="s">
        <v>16001</v>
      </c>
      <c r="C835" s="151" t="s">
        <v>30772</v>
      </c>
      <c r="D835" s="151" t="s">
        <v>9593</v>
      </c>
      <c r="E835" s="151" t="s">
        <v>14476</v>
      </c>
      <c r="F835" s="151" t="s">
        <v>15346</v>
      </c>
      <c r="G835" s="151" t="s">
        <v>26276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26274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26275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</row>
    <row r="836" spans="1:32">
      <c r="A836" s="152" t="s">
        <v>18359</v>
      </c>
      <c r="B836" s="151" t="s">
        <v>16001</v>
      </c>
      <c r="C836" s="151" t="s">
        <v>30773</v>
      </c>
      <c r="D836" s="151" t="s">
        <v>26279</v>
      </c>
      <c r="E836" s="151" t="s">
        <v>14395</v>
      </c>
      <c r="F836" s="151" t="s">
        <v>14396</v>
      </c>
      <c r="G836" s="151" t="s">
        <v>26286</v>
      </c>
      <c r="H836" s="151" t="s">
        <v>26277</v>
      </c>
      <c r="I836" s="151" t="s">
        <v>26278</v>
      </c>
      <c r="J836" s="151" t="s">
        <v>1453</v>
      </c>
      <c r="K836" s="151" t="s">
        <v>26278</v>
      </c>
      <c r="M836" s="151" t="s">
        <v>26280</v>
      </c>
      <c r="N836" s="151" t="s">
        <v>14800</v>
      </c>
      <c r="O836" s="151" t="s">
        <v>14801</v>
      </c>
      <c r="P836" s="151" t="s">
        <v>14792</v>
      </c>
      <c r="Q836" s="151" t="s">
        <v>26281</v>
      </c>
      <c r="R836" s="151" t="s">
        <v>1453</v>
      </c>
      <c r="S836" s="151" t="s">
        <v>1453</v>
      </c>
      <c r="T836" s="151" t="s">
        <v>26282</v>
      </c>
      <c r="U836" s="151" t="s">
        <v>26283</v>
      </c>
      <c r="V836" s="151" t="s">
        <v>26284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26285</v>
      </c>
      <c r="AE836" s="151" t="s">
        <v>14744</v>
      </c>
      <c r="AF836" s="151" t="s">
        <v>14745</v>
      </c>
    </row>
    <row r="837" spans="1:32">
      <c r="A837" s="152" t="s">
        <v>6153</v>
      </c>
      <c r="B837" s="151" t="s">
        <v>16001</v>
      </c>
      <c r="C837" s="151" t="s">
        <v>31096</v>
      </c>
      <c r="D837" s="151" t="s">
        <v>16904</v>
      </c>
      <c r="E837" s="151" t="s">
        <v>14701</v>
      </c>
      <c r="F837" s="151" t="s">
        <v>16280</v>
      </c>
      <c r="G837" s="151" t="s">
        <v>16905</v>
      </c>
      <c r="H837" s="151" t="s">
        <v>16906</v>
      </c>
      <c r="I837" s="151" t="s">
        <v>16907</v>
      </c>
      <c r="K837" s="151" t="s">
        <v>16907</v>
      </c>
      <c r="N837" s="151" t="s">
        <v>14845</v>
      </c>
      <c r="O837" s="151" t="s">
        <v>14801</v>
      </c>
      <c r="P837" s="151" t="s">
        <v>14737</v>
      </c>
      <c r="Q837" s="151" t="s">
        <v>16908</v>
      </c>
      <c r="R837" s="151" t="s">
        <v>1453</v>
      </c>
      <c r="S837" s="151" t="s">
        <v>1453</v>
      </c>
      <c r="T837" s="151" t="s">
        <v>16909</v>
      </c>
      <c r="U837" s="151" t="s">
        <v>16910</v>
      </c>
      <c r="V837" s="151" t="s">
        <v>6152</v>
      </c>
      <c r="Z837" s="151" t="s">
        <v>14742</v>
      </c>
      <c r="AC837" s="151" t="s">
        <v>14743</v>
      </c>
      <c r="AD837" s="151" t="s">
        <v>16911</v>
      </c>
      <c r="AE837" s="151" t="s">
        <v>14744</v>
      </c>
      <c r="AF837" s="151" t="s">
        <v>14745</v>
      </c>
    </row>
    <row r="838" spans="1:32">
      <c r="A838" s="152" t="s">
        <v>6977</v>
      </c>
      <c r="B838" s="151" t="s">
        <v>16001</v>
      </c>
      <c r="C838" s="151" t="s">
        <v>31097</v>
      </c>
      <c r="D838" s="151" t="s">
        <v>6978</v>
      </c>
      <c r="E838" s="151" t="s">
        <v>14323</v>
      </c>
      <c r="F838" s="151" t="s">
        <v>14400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19158</v>
      </c>
      <c r="O838" s="151" t="s">
        <v>16228</v>
      </c>
      <c r="P838" s="151" t="s">
        <v>14737</v>
      </c>
      <c r="Q838" s="151" t="s">
        <v>26293</v>
      </c>
      <c r="R838" s="151">
        <v>0</v>
      </c>
      <c r="S838" s="151">
        <v>0</v>
      </c>
      <c r="T838" s="151" t="s">
        <v>14794</v>
      </c>
      <c r="U838" s="151">
        <v>1911854266</v>
      </c>
      <c r="V838" s="151" t="s">
        <v>6976</v>
      </c>
      <c r="Z838" s="151" t="s">
        <v>14742</v>
      </c>
      <c r="AC838" s="151" t="s">
        <v>14743</v>
      </c>
      <c r="AE838" s="151" t="s">
        <v>15223</v>
      </c>
      <c r="AF838" s="151" t="s">
        <v>14745</v>
      </c>
    </row>
    <row r="839" spans="1:32">
      <c r="A839" s="152" t="s">
        <v>18360</v>
      </c>
      <c r="B839" s="151" t="s">
        <v>16001</v>
      </c>
      <c r="C839" s="151" t="s">
        <v>16662</v>
      </c>
      <c r="D839" s="151" t="s">
        <v>16912</v>
      </c>
      <c r="E839" s="151" t="s">
        <v>14323</v>
      </c>
      <c r="F839" s="151" t="s">
        <v>16913</v>
      </c>
      <c r="G839" s="151" t="s">
        <v>16914</v>
      </c>
      <c r="H839" s="151" t="s">
        <v>16915</v>
      </c>
      <c r="I839" s="151" t="s">
        <v>16916</v>
      </c>
      <c r="J839" s="151" t="s">
        <v>1453</v>
      </c>
      <c r="K839" s="151" t="s">
        <v>16916</v>
      </c>
      <c r="M839" s="151" t="s">
        <v>16917</v>
      </c>
      <c r="N839" s="151" t="s">
        <v>15126</v>
      </c>
      <c r="O839" s="151" t="s">
        <v>14791</v>
      </c>
      <c r="P839" s="151" t="s">
        <v>14792</v>
      </c>
      <c r="Q839" s="151" t="s">
        <v>16918</v>
      </c>
      <c r="R839" s="151" t="s">
        <v>1453</v>
      </c>
      <c r="S839" s="151" t="s">
        <v>1453</v>
      </c>
      <c r="T839" s="151" t="s">
        <v>16919</v>
      </c>
      <c r="U839" s="151" t="s">
        <v>16664</v>
      </c>
      <c r="V839" s="151" t="s">
        <v>16665</v>
      </c>
      <c r="W839" s="151" t="s">
        <v>1453</v>
      </c>
      <c r="X839" s="151" t="s">
        <v>1453</v>
      </c>
      <c r="Y839" s="151" t="s">
        <v>1453</v>
      </c>
      <c r="Z839" s="151" t="s">
        <v>14742</v>
      </c>
      <c r="AC839" s="151" t="s">
        <v>14743</v>
      </c>
      <c r="AD839" s="151" t="s">
        <v>16666</v>
      </c>
      <c r="AE839" s="151" t="s">
        <v>14752</v>
      </c>
      <c r="AF839" s="151" t="s">
        <v>14745</v>
      </c>
    </row>
    <row r="840" spans="1:32">
      <c r="A840" s="152" t="s">
        <v>18361</v>
      </c>
      <c r="B840" s="151" t="s">
        <v>16001</v>
      </c>
      <c r="C840" s="151" t="s">
        <v>31098</v>
      </c>
      <c r="D840" s="151" t="s">
        <v>1149</v>
      </c>
      <c r="E840" s="151" t="s">
        <v>20071</v>
      </c>
      <c r="G840" s="151" t="s">
        <v>14604</v>
      </c>
      <c r="H840" s="151" t="s">
        <v>1150</v>
      </c>
      <c r="J840" s="151" t="s">
        <v>1151</v>
      </c>
      <c r="M840" s="151" t="s">
        <v>26294</v>
      </c>
      <c r="N840" s="151" t="s">
        <v>15413</v>
      </c>
      <c r="P840" s="151" t="s">
        <v>14737</v>
      </c>
      <c r="AC840" s="151" t="s">
        <v>14743</v>
      </c>
    </row>
    <row r="841" spans="1:32">
      <c r="A841" s="152" t="s">
        <v>9849</v>
      </c>
      <c r="B841" s="151" t="s">
        <v>16001</v>
      </c>
      <c r="C841" s="151" t="s">
        <v>31099</v>
      </c>
      <c r="D841" s="151" t="s">
        <v>26297</v>
      </c>
      <c r="E841" s="151" t="s">
        <v>14465</v>
      </c>
      <c r="F841" s="151" t="s">
        <v>14683</v>
      </c>
      <c r="G841" s="151" t="s">
        <v>26300</v>
      </c>
      <c r="H841" s="151" t="s">
        <v>26295</v>
      </c>
      <c r="I841" s="151">
        <v>0</v>
      </c>
      <c r="J841" s="151" t="s">
        <v>26296</v>
      </c>
      <c r="K841" s="151">
        <v>0</v>
      </c>
      <c r="M841" s="151" t="s">
        <v>9850</v>
      </c>
      <c r="N841" s="151" t="s">
        <v>14907</v>
      </c>
      <c r="O841" s="151" t="s">
        <v>14791</v>
      </c>
      <c r="P841" s="151" t="s">
        <v>14737</v>
      </c>
      <c r="Q841" s="151" t="s">
        <v>26298</v>
      </c>
      <c r="R841" s="151">
        <v>0</v>
      </c>
      <c r="S841" s="151">
        <v>0</v>
      </c>
      <c r="T841" s="151" t="s">
        <v>14859</v>
      </c>
      <c r="U841" s="151" t="s">
        <v>26299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14742</v>
      </c>
      <c r="AA841" s="151">
        <v>0</v>
      </c>
      <c r="AB841" s="151">
        <v>0</v>
      </c>
      <c r="AC841" s="151" t="s">
        <v>14743</v>
      </c>
      <c r="AE841" s="151" t="s">
        <v>15223</v>
      </c>
      <c r="AF841" s="151" t="s">
        <v>14745</v>
      </c>
    </row>
    <row r="842" spans="1:32">
      <c r="A842" s="152" t="s">
        <v>5264</v>
      </c>
      <c r="B842" s="151" t="s">
        <v>16001</v>
      </c>
      <c r="C842" s="151" t="s">
        <v>31100</v>
      </c>
      <c r="D842" s="151" t="s">
        <v>5265</v>
      </c>
      <c r="E842" s="151" t="s">
        <v>15436</v>
      </c>
      <c r="F842" s="151" t="s">
        <v>15375</v>
      </c>
      <c r="H842" s="151" t="s">
        <v>5266</v>
      </c>
      <c r="J842" s="151" t="s">
        <v>5267</v>
      </c>
      <c r="N842" s="151" t="s">
        <v>15431</v>
      </c>
      <c r="O842" s="151" t="s">
        <v>14801</v>
      </c>
      <c r="P842" s="151" t="s">
        <v>14737</v>
      </c>
      <c r="Q842" s="151" t="s">
        <v>26301</v>
      </c>
      <c r="R842" s="151">
        <v>0</v>
      </c>
      <c r="S842" s="151">
        <v>0</v>
      </c>
      <c r="T842" s="151" t="s">
        <v>26302</v>
      </c>
      <c r="U842" s="151" t="s">
        <v>26303</v>
      </c>
      <c r="V842" s="151" t="s">
        <v>5263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</row>
    <row r="843" spans="1:32">
      <c r="A843" s="152" t="s">
        <v>12421</v>
      </c>
      <c r="B843" s="151" t="s">
        <v>16001</v>
      </c>
      <c r="C843" s="151" t="s">
        <v>31101</v>
      </c>
      <c r="D843" s="151" t="s">
        <v>12422</v>
      </c>
      <c r="E843" s="151" t="s">
        <v>14701</v>
      </c>
      <c r="F843" s="151" t="s">
        <v>14466</v>
      </c>
      <c r="G843" s="151" t="s">
        <v>26307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26304</v>
      </c>
      <c r="N843" s="151" t="s">
        <v>14809</v>
      </c>
      <c r="O843" s="151" t="s">
        <v>14801</v>
      </c>
      <c r="P843" s="151" t="s">
        <v>14792</v>
      </c>
      <c r="Q843" s="151" t="s">
        <v>26305</v>
      </c>
      <c r="R843" s="151" t="s">
        <v>1453</v>
      </c>
      <c r="S843" s="151" t="s">
        <v>1453</v>
      </c>
      <c r="T843" s="151" t="s">
        <v>26306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14742</v>
      </c>
      <c r="AA843" s="151" t="s">
        <v>1453</v>
      </c>
      <c r="AB843" s="151" t="s">
        <v>1453</v>
      </c>
      <c r="AC843" s="151" t="s">
        <v>14743</v>
      </c>
      <c r="AE843" s="151" t="s">
        <v>14744</v>
      </c>
      <c r="AF843" s="151" t="s">
        <v>14745</v>
      </c>
    </row>
    <row r="844" spans="1:32">
      <c r="A844" s="152" t="s">
        <v>18362</v>
      </c>
      <c r="B844" s="151" t="s">
        <v>16001</v>
      </c>
      <c r="C844" s="151" t="s">
        <v>31104</v>
      </c>
      <c r="D844" s="151" t="s">
        <v>26309</v>
      </c>
      <c r="E844" s="151" t="s">
        <v>14662</v>
      </c>
      <c r="F844" s="151" t="s">
        <v>16438</v>
      </c>
      <c r="G844" s="151" t="s">
        <v>26314</v>
      </c>
      <c r="H844" s="151" t="s">
        <v>26308</v>
      </c>
      <c r="I844" s="151" t="s">
        <v>1453</v>
      </c>
      <c r="J844" s="151" t="s">
        <v>1453</v>
      </c>
      <c r="K844" s="151" t="s">
        <v>1453</v>
      </c>
      <c r="M844" s="151" t="s">
        <v>26310</v>
      </c>
      <c r="N844" s="151" t="s">
        <v>15926</v>
      </c>
      <c r="O844" s="151" t="s">
        <v>14791</v>
      </c>
      <c r="P844" s="151" t="s">
        <v>14792</v>
      </c>
      <c r="Q844" s="151" t="s">
        <v>26311</v>
      </c>
      <c r="R844" s="151" t="s">
        <v>1453</v>
      </c>
      <c r="S844" s="151" t="s">
        <v>1453</v>
      </c>
      <c r="T844" s="151" t="s">
        <v>14794</v>
      </c>
      <c r="U844" s="151">
        <v>8420953276</v>
      </c>
      <c r="V844" s="151" t="s">
        <v>26312</v>
      </c>
      <c r="W844" s="151" t="s">
        <v>1453</v>
      </c>
      <c r="X844" s="151" t="s">
        <v>1453</v>
      </c>
      <c r="Y844" s="151" t="s">
        <v>1453</v>
      </c>
      <c r="Z844" s="151" t="s">
        <v>14742</v>
      </c>
      <c r="AA844" s="151" t="s">
        <v>1453</v>
      </c>
      <c r="AB844" s="151" t="s">
        <v>1453</v>
      </c>
      <c r="AC844" s="151" t="s">
        <v>14743</v>
      </c>
      <c r="AD844" s="151" t="s">
        <v>26313</v>
      </c>
      <c r="AE844" s="151" t="s">
        <v>14744</v>
      </c>
      <c r="AF844" s="151" t="s">
        <v>14745</v>
      </c>
    </row>
    <row r="845" spans="1:32">
      <c r="A845" s="152" t="s">
        <v>7760</v>
      </c>
      <c r="B845" s="151" t="s">
        <v>16001</v>
      </c>
      <c r="C845" s="151" t="s">
        <v>31105</v>
      </c>
      <c r="D845" s="151" t="s">
        <v>26315</v>
      </c>
      <c r="E845" s="151" t="s">
        <v>15690</v>
      </c>
      <c r="F845" s="151" t="s">
        <v>15375</v>
      </c>
      <c r="H845" s="151" t="s">
        <v>7762</v>
      </c>
      <c r="N845" s="151" t="s">
        <v>14845</v>
      </c>
      <c r="O845" s="151" t="s">
        <v>14801</v>
      </c>
      <c r="P845" s="151" t="s">
        <v>14737</v>
      </c>
      <c r="Q845" s="151" t="s">
        <v>26316</v>
      </c>
      <c r="R845" s="151">
        <v>0</v>
      </c>
      <c r="S845" s="151">
        <v>0</v>
      </c>
      <c r="T845" s="151" t="s">
        <v>14794</v>
      </c>
      <c r="U845" s="151">
        <v>669876495</v>
      </c>
      <c r="V845" s="151" t="s">
        <v>26317</v>
      </c>
      <c r="Z845" s="151" t="s">
        <v>14742</v>
      </c>
      <c r="AC845" s="151" t="s">
        <v>14743</v>
      </c>
      <c r="AE845" s="151" t="s">
        <v>15223</v>
      </c>
      <c r="AF845" s="151" t="s">
        <v>14745</v>
      </c>
    </row>
    <row r="846" spans="1:32">
      <c r="A846" s="152" t="s">
        <v>5077</v>
      </c>
      <c r="B846" s="151" t="s">
        <v>16001</v>
      </c>
      <c r="C846" s="151" t="s">
        <v>31106</v>
      </c>
      <c r="D846" s="151" t="s">
        <v>5078</v>
      </c>
      <c r="E846" s="151" t="s">
        <v>16252</v>
      </c>
      <c r="F846" s="151" t="s">
        <v>17148</v>
      </c>
      <c r="H846" s="151" t="s">
        <v>26330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14737</v>
      </c>
      <c r="Q846" s="151" t="s">
        <v>14891</v>
      </c>
      <c r="R846" s="151">
        <v>0</v>
      </c>
      <c r="S846" s="151">
        <v>0</v>
      </c>
      <c r="T846" s="151" t="s">
        <v>26331</v>
      </c>
      <c r="U846" s="151" t="s">
        <v>26332</v>
      </c>
      <c r="V846" s="151" t="s">
        <v>26333</v>
      </c>
      <c r="Z846" s="151" t="s">
        <v>14742</v>
      </c>
      <c r="AC846" s="151" t="s">
        <v>14743</v>
      </c>
      <c r="AD846" s="151" t="s">
        <v>26334</v>
      </c>
      <c r="AE846" s="151" t="s">
        <v>14743</v>
      </c>
      <c r="AF846" s="151" t="s">
        <v>26335</v>
      </c>
    </row>
    <row r="847" spans="1:32">
      <c r="A847" s="152" t="s">
        <v>7195</v>
      </c>
      <c r="B847" s="151" t="s">
        <v>16001</v>
      </c>
      <c r="C847" s="151" t="s">
        <v>31108</v>
      </c>
      <c r="D847" s="151" t="s">
        <v>31107</v>
      </c>
      <c r="E847" s="151" t="s">
        <v>14615</v>
      </c>
      <c r="F847" s="151" t="s">
        <v>15333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14845</v>
      </c>
      <c r="O847" s="151" t="s">
        <v>14801</v>
      </c>
      <c r="P847" s="151" t="s">
        <v>14737</v>
      </c>
      <c r="Q847" s="151" t="s">
        <v>26336</v>
      </c>
      <c r="R847" s="151">
        <v>0</v>
      </c>
      <c r="S847" s="151">
        <v>0</v>
      </c>
      <c r="T847" s="151" t="s">
        <v>26337</v>
      </c>
      <c r="U847" s="151">
        <v>23332121</v>
      </c>
      <c r="V847" s="151" t="s">
        <v>7194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</row>
    <row r="848" spans="1:32">
      <c r="A848" s="152" t="s">
        <v>9757</v>
      </c>
      <c r="B848" s="151" t="s">
        <v>16001</v>
      </c>
      <c r="C848" s="151" t="s">
        <v>31109</v>
      </c>
      <c r="D848" s="151" t="s">
        <v>9758</v>
      </c>
      <c r="E848" s="151" t="s">
        <v>14465</v>
      </c>
      <c r="F848" s="151" t="s">
        <v>14683</v>
      </c>
      <c r="G848" s="151" t="s">
        <v>15316</v>
      </c>
      <c r="H848" s="151" t="s">
        <v>26338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15126</v>
      </c>
      <c r="O848" s="151" t="s">
        <v>14791</v>
      </c>
      <c r="P848" s="151" t="s">
        <v>14737</v>
      </c>
      <c r="Q848" s="151" t="s">
        <v>26339</v>
      </c>
      <c r="R848" s="151">
        <v>0</v>
      </c>
      <c r="S848" s="151">
        <v>0</v>
      </c>
      <c r="T848" s="151" t="s">
        <v>14859</v>
      </c>
      <c r="U848" s="151" t="s">
        <v>26340</v>
      </c>
      <c r="V848" s="151" t="s">
        <v>26341</v>
      </c>
      <c r="W848" s="151">
        <v>0</v>
      </c>
      <c r="X848" s="151">
        <v>0</v>
      </c>
      <c r="Y848" s="151">
        <v>0</v>
      </c>
      <c r="Z848" s="151" t="s">
        <v>14742</v>
      </c>
      <c r="AA848" s="151">
        <v>0</v>
      </c>
      <c r="AB848" s="151">
        <v>0</v>
      </c>
      <c r="AC848" s="151" t="s">
        <v>14743</v>
      </c>
      <c r="AE848" s="151" t="s">
        <v>15223</v>
      </c>
      <c r="AF848" s="151" t="s">
        <v>14745</v>
      </c>
    </row>
    <row r="849" spans="1:32">
      <c r="A849" s="152" t="s">
        <v>18363</v>
      </c>
      <c r="B849" s="151" t="s">
        <v>16001</v>
      </c>
      <c r="C849" s="151" t="s">
        <v>31110</v>
      </c>
      <c r="D849" s="151" t="s">
        <v>26344</v>
      </c>
      <c r="E849" s="151" t="s">
        <v>14275</v>
      </c>
      <c r="F849" s="151" t="s">
        <v>14396</v>
      </c>
      <c r="G849" s="151" t="s">
        <v>26349</v>
      </c>
      <c r="H849" s="151" t="s">
        <v>26342</v>
      </c>
      <c r="I849" s="151" t="s">
        <v>26343</v>
      </c>
      <c r="J849" s="151" t="s">
        <v>1453</v>
      </c>
      <c r="K849" s="151" t="s">
        <v>26343</v>
      </c>
      <c r="M849" s="151" t="s">
        <v>1453</v>
      </c>
      <c r="N849" s="151" t="s">
        <v>14809</v>
      </c>
      <c r="O849" s="151" t="s">
        <v>14801</v>
      </c>
      <c r="P849" s="151" t="s">
        <v>14792</v>
      </c>
      <c r="Q849" s="151" t="s">
        <v>26345</v>
      </c>
      <c r="R849" s="151" t="s">
        <v>1453</v>
      </c>
      <c r="S849" s="151" t="s">
        <v>1453</v>
      </c>
      <c r="T849" s="151" t="s">
        <v>14794</v>
      </c>
      <c r="U849" s="151" t="s">
        <v>26346</v>
      </c>
      <c r="V849" s="151" t="s">
        <v>26347</v>
      </c>
      <c r="W849" s="151" t="s">
        <v>1453</v>
      </c>
      <c r="X849" s="151" t="s">
        <v>1453</v>
      </c>
      <c r="Y849" s="151" t="s">
        <v>1453</v>
      </c>
      <c r="Z849" s="151" t="s">
        <v>14742</v>
      </c>
      <c r="AB849" s="151" t="s">
        <v>1453</v>
      </c>
      <c r="AC849" s="151" t="s">
        <v>14743</v>
      </c>
      <c r="AD849" s="151" t="s">
        <v>26348</v>
      </c>
      <c r="AE849" s="151" t="s">
        <v>14752</v>
      </c>
      <c r="AF849" s="151" t="s">
        <v>14745</v>
      </c>
    </row>
    <row r="850" spans="1:32">
      <c r="A850" s="152" t="s">
        <v>7501</v>
      </c>
      <c r="B850" s="151" t="s">
        <v>16001</v>
      </c>
      <c r="C850" s="151" t="s">
        <v>31111</v>
      </c>
      <c r="D850" s="151" t="s">
        <v>7502</v>
      </c>
      <c r="E850" s="151" t="s">
        <v>14465</v>
      </c>
      <c r="F850" s="151" t="s">
        <v>16091</v>
      </c>
      <c r="H850" s="151" t="s">
        <v>7503</v>
      </c>
      <c r="J850" s="151" t="s">
        <v>7504</v>
      </c>
      <c r="N850" s="151" t="s">
        <v>15431</v>
      </c>
      <c r="O850" s="151" t="s">
        <v>14801</v>
      </c>
      <c r="P850" s="151" t="s">
        <v>14737</v>
      </c>
      <c r="Q850" s="151" t="s">
        <v>26350</v>
      </c>
      <c r="R850" s="151">
        <v>0</v>
      </c>
      <c r="S850" s="151">
        <v>0</v>
      </c>
      <c r="T850" s="151" t="s">
        <v>26351</v>
      </c>
      <c r="U850" s="151">
        <v>5055006013</v>
      </c>
      <c r="V850" s="151" t="s">
        <v>26352</v>
      </c>
      <c r="Z850" s="151" t="s">
        <v>14742</v>
      </c>
      <c r="AC850" s="151" t="s">
        <v>15223</v>
      </c>
      <c r="AE850" s="151" t="s">
        <v>15223</v>
      </c>
      <c r="AF850" s="151" t="s">
        <v>14745</v>
      </c>
    </row>
    <row r="851" spans="1:32">
      <c r="A851" s="152" t="s">
        <v>18364</v>
      </c>
      <c r="B851" s="151" t="s">
        <v>16001</v>
      </c>
      <c r="C851" s="151" t="s">
        <v>31112</v>
      </c>
      <c r="D851" s="151" t="s">
        <v>26356</v>
      </c>
      <c r="E851" s="151" t="s">
        <v>14323</v>
      </c>
      <c r="F851" s="151" t="s">
        <v>14460</v>
      </c>
      <c r="G851" s="151" t="s">
        <v>26361</v>
      </c>
      <c r="H851" s="151" t="s">
        <v>26353</v>
      </c>
      <c r="I851" s="151" t="s">
        <v>26354</v>
      </c>
      <c r="J851" s="151" t="s">
        <v>26355</v>
      </c>
      <c r="K851" s="151" t="s">
        <v>26354</v>
      </c>
      <c r="M851" s="151" t="s">
        <v>26357</v>
      </c>
      <c r="N851" s="151" t="s">
        <v>14829</v>
      </c>
      <c r="O851" s="151" t="s">
        <v>14830</v>
      </c>
      <c r="P851" s="151" t="s">
        <v>14792</v>
      </c>
      <c r="Q851" s="151" t="s">
        <v>10382</v>
      </c>
      <c r="R851" s="151" t="s">
        <v>1453</v>
      </c>
      <c r="S851" s="151" t="s">
        <v>1453</v>
      </c>
      <c r="T851" s="151" t="s">
        <v>16066</v>
      </c>
      <c r="U851" s="151" t="s">
        <v>26358</v>
      </c>
      <c r="V851" s="151" t="s">
        <v>26359</v>
      </c>
      <c r="W851" s="151" t="s">
        <v>1453</v>
      </c>
      <c r="X851" s="151" t="s">
        <v>1453</v>
      </c>
      <c r="Y851" s="151" t="s">
        <v>1453</v>
      </c>
      <c r="Z851" s="151" t="s">
        <v>14742</v>
      </c>
      <c r="AA851" s="151" t="s">
        <v>1453</v>
      </c>
      <c r="AB851" s="151" t="s">
        <v>1453</v>
      </c>
      <c r="AC851" s="151" t="s">
        <v>14743</v>
      </c>
      <c r="AD851" s="151" t="s">
        <v>26360</v>
      </c>
      <c r="AE851" s="151" t="s">
        <v>14752</v>
      </c>
      <c r="AF851" s="151" t="s">
        <v>14745</v>
      </c>
    </row>
    <row r="852" spans="1:32">
      <c r="A852" s="152" t="s">
        <v>5780</v>
      </c>
      <c r="B852" s="151" t="s">
        <v>16001</v>
      </c>
      <c r="C852" s="151" t="s">
        <v>31113</v>
      </c>
      <c r="D852" s="151" t="s">
        <v>5781</v>
      </c>
      <c r="E852" s="151" t="s">
        <v>14275</v>
      </c>
      <c r="F852" s="151" t="s">
        <v>15375</v>
      </c>
      <c r="G852" s="151" t="s">
        <v>26365</v>
      </c>
      <c r="H852" s="151" t="s">
        <v>26362</v>
      </c>
      <c r="J852" s="151" t="s">
        <v>5783</v>
      </c>
      <c r="N852" s="151" t="s">
        <v>14857</v>
      </c>
      <c r="O852" s="151" t="s">
        <v>14801</v>
      </c>
      <c r="P852" s="151" t="s">
        <v>14792</v>
      </c>
      <c r="Q852" s="151" t="s">
        <v>26363</v>
      </c>
      <c r="R852" s="151" t="s">
        <v>1453</v>
      </c>
      <c r="S852" s="151" t="s">
        <v>1453</v>
      </c>
      <c r="T852" s="151" t="s">
        <v>21160</v>
      </c>
      <c r="U852" s="151" t="s">
        <v>26364</v>
      </c>
      <c r="V852" s="151" t="s">
        <v>5779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</row>
    <row r="853" spans="1:32">
      <c r="A853" s="152" t="s">
        <v>18365</v>
      </c>
      <c r="B853" s="151" t="s">
        <v>16001</v>
      </c>
      <c r="C853" s="151" t="s">
        <v>31114</v>
      </c>
      <c r="D853" s="151" t="s">
        <v>26369</v>
      </c>
      <c r="E853" s="151" t="s">
        <v>14395</v>
      </c>
      <c r="F853" s="151" t="s">
        <v>14460</v>
      </c>
      <c r="G853" s="151" t="s">
        <v>26373</v>
      </c>
      <c r="H853" s="151" t="s">
        <v>26366</v>
      </c>
      <c r="I853" s="151" t="s">
        <v>26367</v>
      </c>
      <c r="J853" s="151" t="s">
        <v>26368</v>
      </c>
      <c r="K853" s="151" t="s">
        <v>26367</v>
      </c>
      <c r="M853" s="151" t="s">
        <v>1453</v>
      </c>
      <c r="N853" s="151" t="s">
        <v>14845</v>
      </c>
      <c r="O853" s="151" t="s">
        <v>14801</v>
      </c>
      <c r="P853" s="151" t="s">
        <v>14792</v>
      </c>
      <c r="Q853" s="151" t="s">
        <v>26370</v>
      </c>
      <c r="R853" s="151" t="s">
        <v>1453</v>
      </c>
      <c r="S853" s="151" t="s">
        <v>1453</v>
      </c>
      <c r="T853" s="151" t="s">
        <v>14794</v>
      </c>
      <c r="U853" s="151">
        <v>5350177789</v>
      </c>
      <c r="V853" s="151" t="s">
        <v>26371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A853" s="151" t="s">
        <v>1453</v>
      </c>
      <c r="AB853" s="151" t="s">
        <v>1453</v>
      </c>
      <c r="AC853" s="151" t="s">
        <v>14743</v>
      </c>
      <c r="AD853" s="151" t="s">
        <v>26372</v>
      </c>
      <c r="AE853" s="151" t="s">
        <v>14752</v>
      </c>
      <c r="AF853" s="151" t="s">
        <v>14745</v>
      </c>
    </row>
    <row r="854" spans="1:32">
      <c r="A854" s="152" t="s">
        <v>18366</v>
      </c>
      <c r="B854" s="151" t="s">
        <v>16001</v>
      </c>
      <c r="C854" s="151" t="s">
        <v>31118</v>
      </c>
      <c r="D854" s="151" t="s">
        <v>26377</v>
      </c>
      <c r="E854" s="151" t="s">
        <v>17032</v>
      </c>
      <c r="F854" s="151" t="s">
        <v>22914</v>
      </c>
      <c r="G854" s="151" t="s">
        <v>26380</v>
      </c>
      <c r="H854" s="151" t="s">
        <v>26375</v>
      </c>
      <c r="I854" s="151" t="s">
        <v>26376</v>
      </c>
      <c r="J854" s="151" t="s">
        <v>26375</v>
      </c>
      <c r="K854" s="151" t="s">
        <v>26376</v>
      </c>
      <c r="M854" s="151" t="s">
        <v>1453</v>
      </c>
      <c r="N854" s="151" t="s">
        <v>15431</v>
      </c>
      <c r="O854" s="151" t="s">
        <v>14801</v>
      </c>
      <c r="P854" s="151" t="s">
        <v>14792</v>
      </c>
      <c r="Q854" s="151" t="s">
        <v>26374</v>
      </c>
      <c r="R854" s="151" t="s">
        <v>1453</v>
      </c>
      <c r="S854" s="151" t="s">
        <v>1453</v>
      </c>
      <c r="T854" s="151" t="s">
        <v>14794</v>
      </c>
      <c r="U854" s="151" t="s">
        <v>26378</v>
      </c>
      <c r="V854" s="151" t="s">
        <v>26379</v>
      </c>
      <c r="W854" s="151" t="s">
        <v>1453</v>
      </c>
      <c r="X854" s="151" t="s">
        <v>1453</v>
      </c>
      <c r="Y854" s="151" t="s">
        <v>1453</v>
      </c>
      <c r="Z854" s="151" t="s">
        <v>14742</v>
      </c>
      <c r="AB854" s="151" t="s">
        <v>1453</v>
      </c>
      <c r="AC854" s="151" t="s">
        <v>14743</v>
      </c>
      <c r="AE854" s="151" t="s">
        <v>14744</v>
      </c>
      <c r="AF854" s="151" t="s">
        <v>14745</v>
      </c>
    </row>
    <row r="855" spans="1:32">
      <c r="A855" s="152" t="s">
        <v>9022</v>
      </c>
      <c r="B855" s="151" t="s">
        <v>16001</v>
      </c>
      <c r="C855" s="151" t="s">
        <v>30037</v>
      </c>
      <c r="D855" s="151" t="s">
        <v>15787</v>
      </c>
      <c r="E855" s="151" t="s">
        <v>14931</v>
      </c>
      <c r="F855" s="151" t="s">
        <v>14400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15788</v>
      </c>
      <c r="N855" s="151" t="s">
        <v>15789</v>
      </c>
      <c r="O855" s="151" t="s">
        <v>15790</v>
      </c>
      <c r="P855" s="151" t="s">
        <v>14737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14742</v>
      </c>
      <c r="AA855" s="151">
        <v>0</v>
      </c>
      <c r="AB855" s="151">
        <v>0</v>
      </c>
      <c r="AC855" s="151" t="s">
        <v>14743</v>
      </c>
      <c r="AE855" s="151" t="s">
        <v>15223</v>
      </c>
      <c r="AF855" s="151" t="s">
        <v>14745</v>
      </c>
    </row>
    <row r="856" spans="1:32">
      <c r="A856" s="152" t="s">
        <v>3768</v>
      </c>
      <c r="B856" s="151" t="s">
        <v>16001</v>
      </c>
      <c r="C856" s="151" t="s">
        <v>31119</v>
      </c>
      <c r="D856" s="151" t="s">
        <v>26382</v>
      </c>
      <c r="E856" s="151" t="s">
        <v>14332</v>
      </c>
      <c r="G856" s="151" t="s">
        <v>14604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26381</v>
      </c>
      <c r="N856" s="151" t="s">
        <v>109</v>
      </c>
      <c r="P856" s="151" t="s">
        <v>14737</v>
      </c>
      <c r="Q856" s="151" t="s">
        <v>26383</v>
      </c>
      <c r="T856" s="151" t="s">
        <v>26384</v>
      </c>
      <c r="U856" s="151" t="s">
        <v>26385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14742</v>
      </c>
      <c r="AA856" s="151" t="s">
        <v>204</v>
      </c>
      <c r="AB856" s="151" t="s">
        <v>204</v>
      </c>
      <c r="AC856" s="151" t="s">
        <v>14743</v>
      </c>
    </row>
    <row r="857" spans="1:32">
      <c r="A857" s="152" t="s">
        <v>9806</v>
      </c>
      <c r="B857" s="151" t="s">
        <v>16001</v>
      </c>
      <c r="C857" s="151" t="s">
        <v>31120</v>
      </c>
      <c r="D857" s="151" t="s">
        <v>26388</v>
      </c>
      <c r="E857" s="151" t="s">
        <v>14332</v>
      </c>
      <c r="F857" s="151" t="s">
        <v>14324</v>
      </c>
      <c r="G857" s="151" t="s">
        <v>26391</v>
      </c>
      <c r="H857" s="151" t="s">
        <v>26386</v>
      </c>
      <c r="I857" s="151" t="s">
        <v>26387</v>
      </c>
      <c r="J857" s="151">
        <v>0</v>
      </c>
      <c r="K857" s="151" t="s">
        <v>26387</v>
      </c>
      <c r="M857" s="151" t="s">
        <v>26389</v>
      </c>
      <c r="N857" s="151" t="s">
        <v>15452</v>
      </c>
      <c r="O857" s="151" t="s">
        <v>14830</v>
      </c>
      <c r="P857" s="151" t="s">
        <v>14737</v>
      </c>
      <c r="Q857" s="151">
        <v>0</v>
      </c>
      <c r="R857" s="151">
        <v>0</v>
      </c>
      <c r="S857" s="151">
        <v>0</v>
      </c>
      <c r="T857" s="151" t="s">
        <v>14859</v>
      </c>
      <c r="U857" s="151" t="s">
        <v>26390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14742</v>
      </c>
      <c r="AA857" s="151">
        <v>0</v>
      </c>
      <c r="AB857" s="151">
        <v>0</v>
      </c>
      <c r="AC857" s="151" t="s">
        <v>14743</v>
      </c>
      <c r="AE857" s="151" t="s">
        <v>15223</v>
      </c>
      <c r="AF857" s="151" t="s">
        <v>14745</v>
      </c>
    </row>
    <row r="858" spans="1:32">
      <c r="A858" s="152" t="s">
        <v>7924</v>
      </c>
      <c r="B858" s="151" t="s">
        <v>16001</v>
      </c>
      <c r="C858" s="151" t="s">
        <v>31121</v>
      </c>
      <c r="D858" s="151" t="s">
        <v>7925</v>
      </c>
      <c r="E858" s="151" t="s">
        <v>14476</v>
      </c>
      <c r="F858" s="151" t="s">
        <v>14479</v>
      </c>
      <c r="H858" s="151" t="s">
        <v>7926</v>
      </c>
      <c r="J858" s="151" t="s">
        <v>7927</v>
      </c>
      <c r="N858" s="151" t="s">
        <v>19158</v>
      </c>
      <c r="O858" s="151" t="s">
        <v>16228</v>
      </c>
      <c r="P858" s="151" t="s">
        <v>14737</v>
      </c>
      <c r="Q858" s="151" t="s">
        <v>26392</v>
      </c>
      <c r="R858" s="151">
        <v>0</v>
      </c>
      <c r="S858" s="151">
        <v>0</v>
      </c>
      <c r="T858" s="151" t="s">
        <v>26393</v>
      </c>
      <c r="U858" s="151" t="s">
        <v>26394</v>
      </c>
      <c r="V858" s="151" t="s">
        <v>7923</v>
      </c>
      <c r="Z858" s="151" t="s">
        <v>14742</v>
      </c>
      <c r="AC858" s="151" t="s">
        <v>14743</v>
      </c>
      <c r="AD858" s="151" t="s">
        <v>26395</v>
      </c>
      <c r="AE858" s="151" t="s">
        <v>14743</v>
      </c>
      <c r="AF858" s="151" t="s">
        <v>16898</v>
      </c>
    </row>
    <row r="859" spans="1:32">
      <c r="A859" s="152" t="s">
        <v>18367</v>
      </c>
      <c r="B859" s="151" t="s">
        <v>16001</v>
      </c>
      <c r="C859" s="151" t="s">
        <v>31122</v>
      </c>
      <c r="D859" s="151" t="s">
        <v>26396</v>
      </c>
      <c r="E859" s="151" t="s">
        <v>16279</v>
      </c>
      <c r="F859" s="151" t="s">
        <v>16279</v>
      </c>
      <c r="H859" s="151">
        <v>81267366091</v>
      </c>
      <c r="N859" s="151" t="s">
        <v>15818</v>
      </c>
      <c r="O859" s="151" t="s">
        <v>15328</v>
      </c>
      <c r="P859" s="151" t="s">
        <v>14737</v>
      </c>
      <c r="Q859" s="151" t="s">
        <v>1453</v>
      </c>
      <c r="R859" s="151" t="s">
        <v>1453</v>
      </c>
      <c r="S859" s="151" t="s">
        <v>1453</v>
      </c>
      <c r="T859" s="151" t="s">
        <v>14794</v>
      </c>
      <c r="U859" s="151">
        <v>8335263321</v>
      </c>
      <c r="V859" s="151" t="s">
        <v>26397</v>
      </c>
      <c r="Z859" s="151" t="s">
        <v>14742</v>
      </c>
      <c r="AC859" s="151" t="s">
        <v>14743</v>
      </c>
      <c r="AE859" s="151" t="s">
        <v>14744</v>
      </c>
      <c r="AF859" s="151" t="s">
        <v>14745</v>
      </c>
    </row>
    <row r="860" spans="1:32">
      <c r="A860" s="152" t="s">
        <v>8269</v>
      </c>
      <c r="B860" s="151" t="s">
        <v>16001</v>
      </c>
      <c r="C860" s="151" t="s">
        <v>31123</v>
      </c>
      <c r="D860" s="151" t="s">
        <v>8270</v>
      </c>
      <c r="E860" s="151" t="s">
        <v>14701</v>
      </c>
      <c r="F860" s="151" t="s">
        <v>14466</v>
      </c>
      <c r="H860" s="151">
        <v>85252348001</v>
      </c>
      <c r="N860" s="151" t="s">
        <v>15768</v>
      </c>
      <c r="O860" s="151" t="s">
        <v>14985</v>
      </c>
      <c r="P860" s="151" t="s">
        <v>14737</v>
      </c>
      <c r="Q860" s="151" t="s">
        <v>26398</v>
      </c>
      <c r="R860" s="151">
        <v>0</v>
      </c>
      <c r="S860" s="151">
        <v>0</v>
      </c>
      <c r="T860" s="151" t="s">
        <v>14794</v>
      </c>
      <c r="U860" s="151" t="s">
        <v>26399</v>
      </c>
      <c r="V860" s="151" t="s">
        <v>15999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</row>
    <row r="861" spans="1:32">
      <c r="A861" s="152" t="s">
        <v>6791</v>
      </c>
      <c r="B861" s="151" t="s">
        <v>16001</v>
      </c>
      <c r="C861" s="151" t="s">
        <v>31124</v>
      </c>
      <c r="D861" s="151" t="s">
        <v>6792</v>
      </c>
      <c r="E861" s="151" t="s">
        <v>15436</v>
      </c>
      <c r="F861" s="151" t="s">
        <v>15375</v>
      </c>
      <c r="H861" s="151">
        <v>0</v>
      </c>
      <c r="N861" s="151" t="s">
        <v>15431</v>
      </c>
      <c r="O861" s="151" t="s">
        <v>14801</v>
      </c>
      <c r="P861" s="151" t="s">
        <v>14737</v>
      </c>
      <c r="Q861" s="151" t="s">
        <v>26400</v>
      </c>
      <c r="R861" s="151">
        <v>0</v>
      </c>
      <c r="S861" s="151">
        <v>0</v>
      </c>
      <c r="T861" s="151" t="s">
        <v>14782</v>
      </c>
      <c r="U861" s="151" t="s">
        <v>26401</v>
      </c>
      <c r="V861" s="151" t="s">
        <v>26402</v>
      </c>
      <c r="Z861" s="151" t="s">
        <v>14742</v>
      </c>
      <c r="AC861" s="151" t="s">
        <v>14743</v>
      </c>
      <c r="AE861" s="151" t="s">
        <v>15223</v>
      </c>
      <c r="AF861" s="151" t="s">
        <v>14745</v>
      </c>
    </row>
    <row r="862" spans="1:32">
      <c r="A862" s="152" t="s">
        <v>31237</v>
      </c>
      <c r="B862" s="151" t="s">
        <v>16001</v>
      </c>
      <c r="C862" s="151" t="s">
        <v>11025</v>
      </c>
      <c r="D862" s="151" t="s">
        <v>26405</v>
      </c>
      <c r="E862" s="151" t="s">
        <v>14323</v>
      </c>
      <c r="F862" s="151" t="s">
        <v>14396</v>
      </c>
      <c r="G862" s="151" t="s">
        <v>26408</v>
      </c>
      <c r="H862" s="151" t="s">
        <v>26403</v>
      </c>
      <c r="I862" s="151" t="s">
        <v>26404</v>
      </c>
      <c r="J862" s="151" t="s">
        <v>1453</v>
      </c>
      <c r="K862" s="151" t="s">
        <v>26404</v>
      </c>
      <c r="M862" s="151" t="s">
        <v>1453</v>
      </c>
      <c r="N862" s="151" t="s">
        <v>15939</v>
      </c>
      <c r="O862" s="151" t="s">
        <v>14791</v>
      </c>
      <c r="P862" s="151" t="s">
        <v>14792</v>
      </c>
      <c r="Q862" s="151" t="s">
        <v>20653</v>
      </c>
      <c r="R862" s="151" t="s">
        <v>1453</v>
      </c>
      <c r="S862" s="151" t="s">
        <v>1453</v>
      </c>
      <c r="T862" s="151" t="s">
        <v>14794</v>
      </c>
      <c r="U862" s="151">
        <v>4777000755</v>
      </c>
      <c r="V862" s="151" t="s">
        <v>26406</v>
      </c>
      <c r="W862" s="151" t="s">
        <v>1453</v>
      </c>
      <c r="X862" s="151" t="s">
        <v>1453</v>
      </c>
      <c r="Y862" s="151" t="s">
        <v>1453</v>
      </c>
      <c r="Z862" s="151" t="s">
        <v>14742</v>
      </c>
      <c r="AA862" s="151" t="s">
        <v>1453</v>
      </c>
      <c r="AB862" s="151" t="s">
        <v>1453</v>
      </c>
      <c r="AC862" s="151" t="s">
        <v>14743</v>
      </c>
      <c r="AD862" s="151" t="s">
        <v>26407</v>
      </c>
      <c r="AE862" s="151" t="s">
        <v>14752</v>
      </c>
      <c r="AF862" s="151" t="s">
        <v>14745</v>
      </c>
    </row>
    <row r="863" spans="1:32">
      <c r="A863" s="152" t="s">
        <v>18368</v>
      </c>
      <c r="B863" s="151" t="s">
        <v>16001</v>
      </c>
      <c r="C863" s="151" t="s">
        <v>31125</v>
      </c>
      <c r="D863" s="151" t="s">
        <v>26412</v>
      </c>
      <c r="E863" s="151" t="s">
        <v>14701</v>
      </c>
      <c r="F863" s="151" t="s">
        <v>14466</v>
      </c>
      <c r="G863" s="151" t="s">
        <v>26416</v>
      </c>
      <c r="H863" s="151" t="s">
        <v>26409</v>
      </c>
      <c r="I863" s="151" t="s">
        <v>26410</v>
      </c>
      <c r="J863" s="151" t="s">
        <v>26411</v>
      </c>
      <c r="K863" s="151" t="s">
        <v>26410</v>
      </c>
      <c r="M863" s="151" t="s">
        <v>1453</v>
      </c>
      <c r="N863" s="151" t="s">
        <v>15516</v>
      </c>
      <c r="O863" s="151" t="s">
        <v>14830</v>
      </c>
      <c r="P863" s="151" t="s">
        <v>14792</v>
      </c>
      <c r="Q863" s="151" t="s">
        <v>26413</v>
      </c>
      <c r="R863" s="151" t="s">
        <v>1453</v>
      </c>
      <c r="S863" s="151" t="s">
        <v>1453</v>
      </c>
      <c r="T863" s="151" t="s">
        <v>14794</v>
      </c>
      <c r="U863" s="151">
        <v>4974545464</v>
      </c>
      <c r="V863" s="151" t="s">
        <v>26414</v>
      </c>
      <c r="W863" s="151" t="s">
        <v>1453</v>
      </c>
      <c r="X863" s="151" t="s">
        <v>1453</v>
      </c>
      <c r="Y863" s="151" t="s">
        <v>1453</v>
      </c>
      <c r="Z863" s="151" t="s">
        <v>14742</v>
      </c>
      <c r="AA863" s="151" t="s">
        <v>1453</v>
      </c>
      <c r="AB863" s="151" t="s">
        <v>1453</v>
      </c>
      <c r="AC863" s="151" t="s">
        <v>14743</v>
      </c>
      <c r="AD863" s="151" t="s">
        <v>26415</v>
      </c>
      <c r="AE863" s="151" t="s">
        <v>14744</v>
      </c>
      <c r="AF863" s="151" t="s">
        <v>14745</v>
      </c>
    </row>
    <row r="864" spans="1:32">
      <c r="A864" s="152" t="s">
        <v>7560</v>
      </c>
      <c r="B864" s="151" t="s">
        <v>16001</v>
      </c>
      <c r="C864" s="151" t="s">
        <v>31129</v>
      </c>
      <c r="D864" s="151" t="s">
        <v>7561</v>
      </c>
      <c r="E864" s="151" t="s">
        <v>14931</v>
      </c>
      <c r="F864" s="151" t="s">
        <v>16091</v>
      </c>
      <c r="H864" s="151" t="s">
        <v>7562</v>
      </c>
      <c r="I864" s="151" t="s">
        <v>7563</v>
      </c>
      <c r="K864" s="151" t="s">
        <v>7563</v>
      </c>
      <c r="N864" s="151" t="s">
        <v>14907</v>
      </c>
      <c r="O864" s="151" t="s">
        <v>14791</v>
      </c>
      <c r="P864" s="151" t="s">
        <v>14737</v>
      </c>
      <c r="Q864" s="151" t="s">
        <v>26417</v>
      </c>
      <c r="R864" s="151">
        <v>0</v>
      </c>
      <c r="S864" s="151">
        <v>0</v>
      </c>
      <c r="T864" s="151" t="s">
        <v>26418</v>
      </c>
      <c r="U864" s="151">
        <v>1160004396</v>
      </c>
      <c r="V864" s="151" t="s">
        <v>7559</v>
      </c>
      <c r="Z864" s="151" t="s">
        <v>14742</v>
      </c>
      <c r="AC864" s="151" t="s">
        <v>14743</v>
      </c>
      <c r="AD864" s="151" t="s">
        <v>26419</v>
      </c>
      <c r="AE864" s="151" t="s">
        <v>14743</v>
      </c>
      <c r="AF864" s="151" t="s">
        <v>16898</v>
      </c>
    </row>
    <row r="865" spans="1:32">
      <c r="A865" s="152" t="s">
        <v>10182</v>
      </c>
      <c r="B865" s="151" t="s">
        <v>16001</v>
      </c>
      <c r="C865" s="151" t="s">
        <v>31130</v>
      </c>
      <c r="D865" s="151" t="s">
        <v>26421</v>
      </c>
      <c r="E865" s="151" t="s">
        <v>16833</v>
      </c>
      <c r="F865" s="151" t="s">
        <v>16883</v>
      </c>
      <c r="G865" s="151" t="s">
        <v>26424</v>
      </c>
      <c r="H865" s="151" t="s">
        <v>26420</v>
      </c>
      <c r="I865" s="151">
        <v>0</v>
      </c>
      <c r="J865" s="151">
        <v>0</v>
      </c>
      <c r="K865" s="151">
        <v>0</v>
      </c>
      <c r="M865" s="151" t="s">
        <v>26422</v>
      </c>
      <c r="N865" s="151" t="s">
        <v>14907</v>
      </c>
      <c r="O865" s="151" t="s">
        <v>14791</v>
      </c>
      <c r="P865" s="151" t="s">
        <v>14737</v>
      </c>
      <c r="Q865" s="151">
        <v>0</v>
      </c>
      <c r="R865" s="151">
        <v>0</v>
      </c>
      <c r="S865" s="151">
        <v>0</v>
      </c>
      <c r="T865" s="151" t="s">
        <v>26423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14742</v>
      </c>
      <c r="AA865" s="151">
        <v>0</v>
      </c>
      <c r="AB865" s="151">
        <v>0</v>
      </c>
      <c r="AC865" s="151" t="s">
        <v>14743</v>
      </c>
      <c r="AE865" s="151" t="s">
        <v>14744</v>
      </c>
      <c r="AF865" s="151" t="s">
        <v>14745</v>
      </c>
    </row>
    <row r="866" spans="1:32">
      <c r="A866" s="152" t="s">
        <v>5378</v>
      </c>
      <c r="B866" s="151" t="s">
        <v>16001</v>
      </c>
      <c r="C866" s="151" t="s">
        <v>31131</v>
      </c>
      <c r="D866" s="151" t="s">
        <v>5379</v>
      </c>
      <c r="E866" s="151" t="s">
        <v>14686</v>
      </c>
      <c r="F866" s="151" t="s">
        <v>14396</v>
      </c>
      <c r="G866" s="151" t="s">
        <v>26429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15126</v>
      </c>
      <c r="O866" s="151" t="s">
        <v>14791</v>
      </c>
      <c r="P866" s="151" t="s">
        <v>14737</v>
      </c>
      <c r="Q866" s="151" t="s">
        <v>26425</v>
      </c>
      <c r="R866" s="151">
        <v>0</v>
      </c>
      <c r="S866" s="151">
        <v>0</v>
      </c>
      <c r="T866" s="151" t="s">
        <v>26426</v>
      </c>
      <c r="U866" s="151">
        <v>7018364028</v>
      </c>
      <c r="V866" s="151" t="s">
        <v>5377</v>
      </c>
      <c r="Z866" s="151" t="s">
        <v>14742</v>
      </c>
      <c r="AC866" s="151" t="s">
        <v>14743</v>
      </c>
      <c r="AD866" s="151" t="s">
        <v>26427</v>
      </c>
      <c r="AE866" s="151" t="s">
        <v>14743</v>
      </c>
      <c r="AF866" s="151" t="s">
        <v>26428</v>
      </c>
    </row>
    <row r="867" spans="1:32">
      <c r="A867" s="152" t="s">
        <v>16920</v>
      </c>
      <c r="B867" s="151" t="s">
        <v>16001</v>
      </c>
      <c r="C867" s="151" t="s">
        <v>17358</v>
      </c>
      <c r="D867" s="151" t="s">
        <v>16922</v>
      </c>
      <c r="E867" s="151" t="s">
        <v>14686</v>
      </c>
      <c r="F867" s="151" t="s">
        <v>14460</v>
      </c>
      <c r="G867" s="151" t="s">
        <v>16923</v>
      </c>
      <c r="H867" s="151" t="s">
        <v>16924</v>
      </c>
      <c r="I867" s="151" t="s">
        <v>16925</v>
      </c>
      <c r="J867" s="151" t="s">
        <v>16926</v>
      </c>
      <c r="K867" s="151" t="s">
        <v>16925</v>
      </c>
      <c r="M867" s="151" t="s">
        <v>1453</v>
      </c>
      <c r="N867" s="151" t="s">
        <v>15431</v>
      </c>
      <c r="O867" s="151" t="s">
        <v>14801</v>
      </c>
      <c r="P867" s="151" t="s">
        <v>14792</v>
      </c>
      <c r="Q867" s="151" t="s">
        <v>16927</v>
      </c>
      <c r="R867" s="151" t="s">
        <v>1453</v>
      </c>
      <c r="S867" s="151" t="s">
        <v>1453</v>
      </c>
      <c r="T867" s="151" t="s">
        <v>14803</v>
      </c>
      <c r="U867" s="151" t="s">
        <v>16928</v>
      </c>
      <c r="V867" s="151" t="s">
        <v>16929</v>
      </c>
      <c r="W867" s="151" t="s">
        <v>1453</v>
      </c>
      <c r="X867" s="151" t="s">
        <v>1453</v>
      </c>
      <c r="Y867" s="151" t="s">
        <v>1453</v>
      </c>
      <c r="Z867" s="151" t="s">
        <v>14742</v>
      </c>
      <c r="AA867" s="151" t="s">
        <v>1453</v>
      </c>
      <c r="AB867" s="151" t="s">
        <v>1453</v>
      </c>
      <c r="AC867" s="151" t="s">
        <v>14743</v>
      </c>
      <c r="AD867" s="151" t="s">
        <v>16930</v>
      </c>
      <c r="AE867" s="151" t="s">
        <v>14744</v>
      </c>
      <c r="AF867" s="151" t="s">
        <v>14745</v>
      </c>
    </row>
    <row r="868" spans="1:32">
      <c r="A868" s="152" t="s">
        <v>5343</v>
      </c>
      <c r="B868" s="151" t="s">
        <v>16001</v>
      </c>
      <c r="C868" s="151" t="s">
        <v>31132</v>
      </c>
      <c r="D868" s="151" t="s">
        <v>5344</v>
      </c>
      <c r="E868" s="151" t="s">
        <v>14701</v>
      </c>
      <c r="F868" s="151" t="s">
        <v>14466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15431</v>
      </c>
      <c r="O868" s="151" t="s">
        <v>14801</v>
      </c>
      <c r="P868" s="151" t="s">
        <v>14737</v>
      </c>
      <c r="Q868" s="151" t="s">
        <v>26430</v>
      </c>
      <c r="R868" s="151" t="s">
        <v>26431</v>
      </c>
      <c r="S868" s="151" t="s">
        <v>26432</v>
      </c>
      <c r="T868" s="151" t="s">
        <v>14739</v>
      </c>
      <c r="U868" s="151" t="s">
        <v>26433</v>
      </c>
      <c r="V868" s="151" t="s">
        <v>26434</v>
      </c>
      <c r="W868" s="151">
        <v>22</v>
      </c>
      <c r="X868" s="151">
        <v>1990</v>
      </c>
      <c r="Y868" s="151">
        <v>0</v>
      </c>
      <c r="Z868" s="151" t="s">
        <v>14742</v>
      </c>
      <c r="AC868" s="151" t="s">
        <v>14743</v>
      </c>
      <c r="AD868" s="151" t="s">
        <v>26435</v>
      </c>
      <c r="AE868" s="151" t="s">
        <v>14743</v>
      </c>
      <c r="AF868" s="151" t="s">
        <v>26436</v>
      </c>
    </row>
    <row r="869" spans="1:32">
      <c r="A869" s="152" t="s">
        <v>9016</v>
      </c>
      <c r="B869" s="151" t="s">
        <v>16001</v>
      </c>
      <c r="C869" s="151" t="s">
        <v>31133</v>
      </c>
      <c r="D869" s="151" t="s">
        <v>26438</v>
      </c>
      <c r="E869" s="151" t="s">
        <v>14332</v>
      </c>
      <c r="F869" s="151" t="s">
        <v>14324</v>
      </c>
      <c r="H869" s="151" t="s">
        <v>26437</v>
      </c>
      <c r="I869" s="151" t="s">
        <v>22471</v>
      </c>
      <c r="J869" s="151" t="s">
        <v>9020</v>
      </c>
      <c r="K869" s="151" t="s">
        <v>22471</v>
      </c>
      <c r="M869" s="151" t="s">
        <v>9017</v>
      </c>
      <c r="N869" s="151" t="s">
        <v>15708</v>
      </c>
      <c r="O869" s="151" t="s">
        <v>14948</v>
      </c>
      <c r="P869" s="151" t="s">
        <v>14737</v>
      </c>
      <c r="Q869" s="151" t="s">
        <v>22474</v>
      </c>
      <c r="R869" s="151">
        <v>0</v>
      </c>
      <c r="S869" s="151">
        <v>0</v>
      </c>
      <c r="T869" s="151" t="s">
        <v>16066</v>
      </c>
      <c r="U869" s="151" t="s">
        <v>26439</v>
      </c>
      <c r="V869" s="151" t="s">
        <v>26440</v>
      </c>
      <c r="W869" s="151">
        <v>0</v>
      </c>
      <c r="X869" s="151">
        <v>0</v>
      </c>
      <c r="Y869" s="151">
        <v>0</v>
      </c>
      <c r="Z869" s="151" t="s">
        <v>14742</v>
      </c>
      <c r="AA869" s="151">
        <v>0</v>
      </c>
      <c r="AB869" s="151">
        <v>0</v>
      </c>
      <c r="AC869" s="151" t="s">
        <v>14743</v>
      </c>
      <c r="AE869" s="151" t="s">
        <v>15223</v>
      </c>
      <c r="AF869" s="151" t="s">
        <v>14745</v>
      </c>
    </row>
    <row r="870" spans="1:32">
      <c r="A870" s="152" t="s">
        <v>13145</v>
      </c>
      <c r="B870" s="151" t="s">
        <v>16001</v>
      </c>
      <c r="C870" s="151" t="s">
        <v>17359</v>
      </c>
      <c r="D870" s="151" t="s">
        <v>13146</v>
      </c>
      <c r="E870" s="151" t="s">
        <v>14701</v>
      </c>
      <c r="F870" s="151" t="s">
        <v>14466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14857</v>
      </c>
      <c r="O870" s="151" t="s">
        <v>14801</v>
      </c>
      <c r="P870" s="151" t="s">
        <v>14792</v>
      </c>
      <c r="Q870" s="151" t="s">
        <v>16931</v>
      </c>
      <c r="R870" s="151" t="s">
        <v>1453</v>
      </c>
      <c r="S870" s="151" t="s">
        <v>1453</v>
      </c>
      <c r="T870" s="151" t="s">
        <v>14794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</row>
    <row r="871" spans="1:32">
      <c r="A871" s="152" t="s">
        <v>18369</v>
      </c>
      <c r="B871" s="151" t="s">
        <v>16001</v>
      </c>
      <c r="C871" s="151" t="s">
        <v>31134</v>
      </c>
      <c r="D871" s="151" t="s">
        <v>26442</v>
      </c>
      <c r="E871" s="151" t="s">
        <v>14476</v>
      </c>
      <c r="F871" s="151" t="s">
        <v>14404</v>
      </c>
      <c r="G871" s="151" t="s">
        <v>26446</v>
      </c>
      <c r="H871" s="151">
        <v>816526112</v>
      </c>
      <c r="I871" s="151" t="s">
        <v>26441</v>
      </c>
      <c r="J871" s="151" t="s">
        <v>1453</v>
      </c>
      <c r="K871" s="151" t="s">
        <v>26441</v>
      </c>
      <c r="M871" s="151" t="s">
        <v>1453</v>
      </c>
      <c r="N871" s="151" t="s">
        <v>15708</v>
      </c>
      <c r="O871" s="151" t="s">
        <v>14948</v>
      </c>
      <c r="P871" s="151" t="s">
        <v>14792</v>
      </c>
      <c r="Q871" s="151" t="s">
        <v>26443</v>
      </c>
      <c r="R871" s="151" t="s">
        <v>1453</v>
      </c>
      <c r="S871" s="151" t="s">
        <v>1453</v>
      </c>
      <c r="T871" s="151" t="s">
        <v>14794</v>
      </c>
      <c r="U871" s="151">
        <v>111687777</v>
      </c>
      <c r="V871" s="151" t="s">
        <v>26444</v>
      </c>
      <c r="W871" s="151" t="s">
        <v>1453</v>
      </c>
      <c r="X871" s="151" t="s">
        <v>1453</v>
      </c>
      <c r="Y871" s="151" t="s">
        <v>1453</v>
      </c>
      <c r="Z871" s="151" t="s">
        <v>14742</v>
      </c>
      <c r="AA871" s="151" t="s">
        <v>1453</v>
      </c>
      <c r="AB871" s="151" t="s">
        <v>1453</v>
      </c>
      <c r="AC871" s="151" t="s">
        <v>14743</v>
      </c>
      <c r="AD871" s="151" t="s">
        <v>26445</v>
      </c>
      <c r="AE871" s="151" t="s">
        <v>14752</v>
      </c>
      <c r="AF871" s="151" t="s">
        <v>14745</v>
      </c>
    </row>
    <row r="872" spans="1:32">
      <c r="A872" s="152" t="s">
        <v>10090</v>
      </c>
      <c r="B872" s="151" t="s">
        <v>16001</v>
      </c>
      <c r="C872" s="151" t="s">
        <v>31135</v>
      </c>
      <c r="D872" s="151" t="s">
        <v>10091</v>
      </c>
      <c r="E872" s="151" t="s">
        <v>14332</v>
      </c>
      <c r="F872" s="151" t="s">
        <v>14324</v>
      </c>
      <c r="G872" s="151" t="s">
        <v>26451</v>
      </c>
      <c r="H872" s="151" t="s">
        <v>26447</v>
      </c>
      <c r="I872" s="151">
        <v>0</v>
      </c>
      <c r="J872" s="151">
        <v>0</v>
      </c>
      <c r="K872" s="151">
        <v>0</v>
      </c>
      <c r="M872" s="151" t="s">
        <v>26448</v>
      </c>
      <c r="N872" s="151" t="s">
        <v>14857</v>
      </c>
      <c r="O872" s="151" t="s">
        <v>14801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19778</v>
      </c>
      <c r="U872" s="151" t="s">
        <v>26449</v>
      </c>
      <c r="V872" s="151" t="s">
        <v>26450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</row>
    <row r="873" spans="1:32">
      <c r="A873" s="152" t="s">
        <v>5933</v>
      </c>
      <c r="B873" s="151" t="s">
        <v>16001</v>
      </c>
      <c r="C873" s="151" t="s">
        <v>31136</v>
      </c>
      <c r="D873" s="151" t="s">
        <v>5934</v>
      </c>
      <c r="E873" s="151" t="s">
        <v>14476</v>
      </c>
      <c r="F873" s="151" t="s">
        <v>14404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14809</v>
      </c>
      <c r="O873" s="151" t="s">
        <v>14801</v>
      </c>
      <c r="P873" s="151" t="s">
        <v>14737</v>
      </c>
      <c r="Q873" s="151" t="s">
        <v>26452</v>
      </c>
      <c r="R873" s="151">
        <v>0</v>
      </c>
      <c r="S873" s="151">
        <v>0</v>
      </c>
      <c r="T873" s="151" t="s">
        <v>26453</v>
      </c>
      <c r="U873" s="151" t="s">
        <v>26454</v>
      </c>
      <c r="V873" s="151" t="s">
        <v>5932</v>
      </c>
      <c r="Z873" s="151" t="s">
        <v>14742</v>
      </c>
      <c r="AC873" s="151" t="s">
        <v>14743</v>
      </c>
      <c r="AD873" s="151" t="s">
        <v>26455</v>
      </c>
      <c r="AE873" s="151" t="s">
        <v>14743</v>
      </c>
      <c r="AF873" s="151" t="s">
        <v>26456</v>
      </c>
    </row>
    <row r="874" spans="1:32">
      <c r="A874" s="152" t="s">
        <v>10725</v>
      </c>
      <c r="B874" s="151" t="s">
        <v>16001</v>
      </c>
      <c r="C874" s="151" t="s">
        <v>31137</v>
      </c>
      <c r="D874" s="151" t="s">
        <v>10726</v>
      </c>
      <c r="E874" s="151" t="s">
        <v>14275</v>
      </c>
      <c r="F874" s="151" t="s">
        <v>14400</v>
      </c>
      <c r="G874" s="151" t="s">
        <v>26458</v>
      </c>
      <c r="H874" s="151" t="s">
        <v>10727</v>
      </c>
      <c r="N874" s="151" t="s">
        <v>14857</v>
      </c>
      <c r="O874" s="151" t="s">
        <v>14801</v>
      </c>
      <c r="P874" s="151" t="s">
        <v>14737</v>
      </c>
      <c r="Q874" s="151" t="s">
        <v>21346</v>
      </c>
      <c r="R874" s="151">
        <v>0</v>
      </c>
      <c r="S874" s="151">
        <v>0</v>
      </c>
      <c r="T874" s="151" t="s">
        <v>14794</v>
      </c>
      <c r="U874" s="151">
        <v>6450996899</v>
      </c>
      <c r="V874" s="151" t="s">
        <v>26457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</row>
    <row r="875" spans="1:32">
      <c r="A875" s="152" t="s">
        <v>18370</v>
      </c>
      <c r="B875" s="151" t="s">
        <v>16001</v>
      </c>
      <c r="C875" s="151" t="s">
        <v>31138</v>
      </c>
      <c r="D875" s="151" t="s">
        <v>26461</v>
      </c>
      <c r="E875" s="151" t="s">
        <v>20280</v>
      </c>
      <c r="F875" s="151" t="s">
        <v>26463</v>
      </c>
      <c r="G875" s="151" t="s">
        <v>26464</v>
      </c>
      <c r="H875" s="151" t="s">
        <v>26459</v>
      </c>
      <c r="I875" s="151" t="s">
        <v>1453</v>
      </c>
      <c r="J875" s="151" t="s">
        <v>26460</v>
      </c>
      <c r="K875" s="151" t="s">
        <v>1453</v>
      </c>
      <c r="M875" s="151" t="s">
        <v>1453</v>
      </c>
      <c r="N875" s="151" t="s">
        <v>14809</v>
      </c>
      <c r="O875" s="151" t="s">
        <v>14801</v>
      </c>
      <c r="P875" s="151" t="s">
        <v>14792</v>
      </c>
      <c r="Q875" s="151" t="s">
        <v>1453</v>
      </c>
      <c r="R875" s="151" t="s">
        <v>1453</v>
      </c>
      <c r="S875" s="151" t="s">
        <v>1453</v>
      </c>
      <c r="T875" s="151" t="s">
        <v>16010</v>
      </c>
      <c r="U875" s="151">
        <v>800095817400</v>
      </c>
      <c r="V875" s="151" t="s">
        <v>26462</v>
      </c>
      <c r="W875" s="151" t="s">
        <v>1453</v>
      </c>
      <c r="X875" s="151" t="s">
        <v>1453</v>
      </c>
      <c r="Y875" s="151" t="s">
        <v>1453</v>
      </c>
      <c r="Z875" s="151" t="s">
        <v>14742</v>
      </c>
      <c r="AA875" s="151" t="s">
        <v>1453</v>
      </c>
      <c r="AB875" s="151" t="s">
        <v>1453</v>
      </c>
      <c r="AC875" s="151" t="s">
        <v>14743</v>
      </c>
      <c r="AD875" s="151">
        <v>18142448043000</v>
      </c>
      <c r="AE875" s="151" t="s">
        <v>14752</v>
      </c>
      <c r="AF875" s="151" t="s">
        <v>14745</v>
      </c>
    </row>
    <row r="876" spans="1:32">
      <c r="A876" s="152" t="s">
        <v>13375</v>
      </c>
      <c r="B876" s="151" t="s">
        <v>16001</v>
      </c>
      <c r="C876" s="151" t="s">
        <v>31139</v>
      </c>
      <c r="D876" s="151" t="s">
        <v>13376</v>
      </c>
      <c r="E876" s="151" t="s">
        <v>14323</v>
      </c>
      <c r="F876" s="151" t="s">
        <v>16356</v>
      </c>
      <c r="G876" s="151" t="s">
        <v>26468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14857</v>
      </c>
      <c r="O876" s="151" t="s">
        <v>14801</v>
      </c>
      <c r="P876" s="151" t="s">
        <v>14792</v>
      </c>
      <c r="Q876" s="151" t="s">
        <v>26465</v>
      </c>
      <c r="R876" s="151" t="s">
        <v>1453</v>
      </c>
      <c r="S876" s="151" t="s">
        <v>1453</v>
      </c>
      <c r="T876" s="151" t="s">
        <v>14794</v>
      </c>
      <c r="U876" s="151">
        <v>7010631631</v>
      </c>
      <c r="V876" s="151" t="s">
        <v>26466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D876" s="151" t="s">
        <v>26467</v>
      </c>
      <c r="AE876" s="151" t="s">
        <v>14752</v>
      </c>
      <c r="AF876" s="151" t="s">
        <v>14745</v>
      </c>
    </row>
    <row r="877" spans="1:32">
      <c r="A877" s="152" t="s">
        <v>5861</v>
      </c>
      <c r="B877" s="151" t="s">
        <v>16001</v>
      </c>
      <c r="C877" s="151" t="s">
        <v>31140</v>
      </c>
      <c r="D877" s="151" t="s">
        <v>5862</v>
      </c>
      <c r="E877" s="151" t="s">
        <v>14323</v>
      </c>
      <c r="F877" s="151" t="s">
        <v>15375</v>
      </c>
      <c r="G877" s="151" t="s">
        <v>26472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14845</v>
      </c>
      <c r="O877" s="151" t="s">
        <v>14801</v>
      </c>
      <c r="P877" s="151" t="s">
        <v>14737</v>
      </c>
      <c r="Q877" s="151" t="s">
        <v>26469</v>
      </c>
      <c r="R877" s="151" t="s">
        <v>1453</v>
      </c>
      <c r="S877" s="151" t="s">
        <v>1453</v>
      </c>
      <c r="T877" s="151" t="s">
        <v>14859</v>
      </c>
      <c r="U877" s="151" t="s">
        <v>26470</v>
      </c>
      <c r="V877" s="151" t="s">
        <v>26471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</row>
    <row r="878" spans="1:32">
      <c r="A878" s="152" t="s">
        <v>6603</v>
      </c>
      <c r="B878" s="151" t="s">
        <v>16001</v>
      </c>
      <c r="C878" s="151" t="s">
        <v>31141</v>
      </c>
      <c r="D878" s="151" t="s">
        <v>6604</v>
      </c>
      <c r="E878" s="151" t="s">
        <v>14476</v>
      </c>
      <c r="F878" s="151" t="s">
        <v>14402</v>
      </c>
      <c r="G878" s="151" t="s">
        <v>26475</v>
      </c>
      <c r="H878" s="151" t="s">
        <v>6605</v>
      </c>
      <c r="J878" s="151">
        <v>0</v>
      </c>
      <c r="N878" s="151" t="s">
        <v>14907</v>
      </c>
      <c r="O878" s="151" t="s">
        <v>14791</v>
      </c>
      <c r="P878" s="151" t="s">
        <v>14737</v>
      </c>
      <c r="Q878" s="151" t="s">
        <v>26473</v>
      </c>
      <c r="R878" s="151">
        <v>0</v>
      </c>
      <c r="S878" s="151">
        <v>0</v>
      </c>
      <c r="T878" s="151" t="s">
        <v>26474</v>
      </c>
      <c r="U878" s="151">
        <v>10010300897</v>
      </c>
      <c r="V878" s="151" t="s">
        <v>6602</v>
      </c>
      <c r="Z878" s="151" t="s">
        <v>14742</v>
      </c>
      <c r="AC878" s="151" t="s">
        <v>14743</v>
      </c>
      <c r="AE878" s="151" t="s">
        <v>15223</v>
      </c>
      <c r="AF878" s="151" t="s">
        <v>14745</v>
      </c>
    </row>
    <row r="879" spans="1:32">
      <c r="A879" s="152" t="s">
        <v>9359</v>
      </c>
      <c r="B879" s="151" t="s">
        <v>16001</v>
      </c>
      <c r="C879" s="151" t="s">
        <v>31142</v>
      </c>
      <c r="D879" s="151" t="s">
        <v>26476</v>
      </c>
      <c r="E879" s="151" t="s">
        <v>14275</v>
      </c>
      <c r="F879" s="151" t="s">
        <v>14402</v>
      </c>
      <c r="G879" s="151" t="s">
        <v>26478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14845</v>
      </c>
      <c r="O879" s="151" t="s">
        <v>14801</v>
      </c>
      <c r="P879" s="151" t="s">
        <v>14737</v>
      </c>
      <c r="Q879" s="151" t="s">
        <v>26477</v>
      </c>
      <c r="R879" s="151">
        <v>0</v>
      </c>
      <c r="S879" s="151">
        <v>0</v>
      </c>
      <c r="T879" s="151" t="s">
        <v>14859</v>
      </c>
      <c r="U879" s="151" t="s">
        <v>17241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15223</v>
      </c>
      <c r="AF879" s="151" t="s">
        <v>14745</v>
      </c>
    </row>
    <row r="880" spans="1:32">
      <c r="A880" s="152" t="s">
        <v>10765</v>
      </c>
      <c r="B880" s="151" t="s">
        <v>16001</v>
      </c>
      <c r="C880" s="151" t="s">
        <v>31143</v>
      </c>
      <c r="D880" s="151" t="s">
        <v>10766</v>
      </c>
      <c r="E880" s="151" t="s">
        <v>14701</v>
      </c>
      <c r="F880" s="151" t="s">
        <v>14466</v>
      </c>
      <c r="H880" s="151" t="s">
        <v>10767</v>
      </c>
      <c r="N880" s="151" t="s">
        <v>14809</v>
      </c>
      <c r="O880" s="151" t="s">
        <v>14801</v>
      </c>
      <c r="P880" s="151" t="s">
        <v>14737</v>
      </c>
      <c r="Q880" s="151" t="s">
        <v>26479</v>
      </c>
      <c r="R880" s="151">
        <v>0</v>
      </c>
      <c r="S880" s="151">
        <v>0</v>
      </c>
      <c r="T880" s="151" t="s">
        <v>26480</v>
      </c>
      <c r="U880" s="151" t="s">
        <v>26481</v>
      </c>
      <c r="V880" s="151" t="s">
        <v>10764</v>
      </c>
      <c r="Z880" s="151" t="s">
        <v>14742</v>
      </c>
      <c r="AC880" s="151" t="s">
        <v>14743</v>
      </c>
      <c r="AD880" s="151">
        <v>15680010613000</v>
      </c>
      <c r="AE880" s="151" t="s">
        <v>14752</v>
      </c>
      <c r="AF880" s="151" t="s">
        <v>14745</v>
      </c>
    </row>
    <row r="881" spans="1:32">
      <c r="A881" s="152" t="s">
        <v>8292</v>
      </c>
      <c r="B881" s="151" t="s">
        <v>16001</v>
      </c>
      <c r="C881" s="151" t="s">
        <v>31144</v>
      </c>
      <c r="D881" s="151" t="s">
        <v>8293</v>
      </c>
      <c r="E881" s="151" t="s">
        <v>15389</v>
      </c>
      <c r="F881" s="151" t="s">
        <v>14400</v>
      </c>
      <c r="H881" s="151" t="s">
        <v>8294</v>
      </c>
      <c r="I881" s="151" t="s">
        <v>8295</v>
      </c>
      <c r="K881" s="151" t="s">
        <v>8295</v>
      </c>
      <c r="N881" s="151" t="s">
        <v>14809</v>
      </c>
      <c r="O881" s="151" t="s">
        <v>14801</v>
      </c>
      <c r="P881" s="151" t="s">
        <v>14737</v>
      </c>
      <c r="Q881" s="151" t="s">
        <v>26482</v>
      </c>
      <c r="R881" s="151">
        <v>0</v>
      </c>
      <c r="S881" s="151">
        <v>0</v>
      </c>
      <c r="T881" s="151" t="s">
        <v>14847</v>
      </c>
      <c r="U881" s="151" t="s">
        <v>26483</v>
      </c>
      <c r="V881" s="151" t="s">
        <v>8291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</row>
    <row r="882" spans="1:32">
      <c r="A882" s="152" t="s">
        <v>18371</v>
      </c>
      <c r="B882" s="151" t="s">
        <v>31146</v>
      </c>
      <c r="C882" s="151" t="s">
        <v>31145</v>
      </c>
      <c r="D882" s="151" t="s">
        <v>26488</v>
      </c>
      <c r="E882" s="151" t="s">
        <v>25785</v>
      </c>
      <c r="F882" s="151" t="s">
        <v>25785</v>
      </c>
      <c r="G882" s="151" t="s">
        <v>26494</v>
      </c>
      <c r="H882" s="151" t="s">
        <v>26485</v>
      </c>
      <c r="I882" s="151" t="s">
        <v>26486</v>
      </c>
      <c r="J882" s="151" t="s">
        <v>26487</v>
      </c>
      <c r="K882" s="151" t="s">
        <v>26486</v>
      </c>
      <c r="M882" s="151" t="s">
        <v>1453</v>
      </c>
      <c r="N882" s="151" t="s">
        <v>15818</v>
      </c>
      <c r="O882" s="151" t="s">
        <v>15328</v>
      </c>
      <c r="P882" s="151" t="s">
        <v>14792</v>
      </c>
      <c r="Q882" s="151" t="s">
        <v>26489</v>
      </c>
      <c r="R882" s="151" t="s">
        <v>1453</v>
      </c>
      <c r="S882" s="151" t="s">
        <v>26490</v>
      </c>
      <c r="T882" s="151" t="s">
        <v>26491</v>
      </c>
      <c r="U882" s="151" t="s">
        <v>26484</v>
      </c>
      <c r="V882" s="151" t="s">
        <v>26492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26493</v>
      </c>
      <c r="AE882" s="151" t="s">
        <v>14752</v>
      </c>
      <c r="AF882" s="151" t="s">
        <v>14745</v>
      </c>
    </row>
    <row r="883" spans="1:32">
      <c r="A883" s="152" t="s">
        <v>18372</v>
      </c>
      <c r="B883" s="151" t="s">
        <v>16001</v>
      </c>
      <c r="C883" s="151" t="s">
        <v>31147</v>
      </c>
      <c r="D883" s="151" t="s">
        <v>8395</v>
      </c>
      <c r="E883" s="151" t="s">
        <v>14931</v>
      </c>
      <c r="F883" s="151" t="s">
        <v>16170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15126</v>
      </c>
      <c r="O883" s="151" t="s">
        <v>14791</v>
      </c>
      <c r="P883" s="151" t="s">
        <v>14792</v>
      </c>
      <c r="Q883" s="151" t="s">
        <v>26495</v>
      </c>
      <c r="R883" s="151" t="s">
        <v>1453</v>
      </c>
      <c r="S883" s="151" t="s">
        <v>1453</v>
      </c>
      <c r="T883" s="151" t="s">
        <v>8393</v>
      </c>
      <c r="U883" s="151" t="s">
        <v>26496</v>
      </c>
      <c r="V883" s="151" t="s">
        <v>14782</v>
      </c>
      <c r="W883" s="151" t="s">
        <v>1453</v>
      </c>
      <c r="X883" s="151" t="s">
        <v>1453</v>
      </c>
      <c r="Y883" s="151" t="s">
        <v>1453</v>
      </c>
      <c r="Z883" s="151" t="s">
        <v>14742</v>
      </c>
      <c r="AA883" s="151" t="s">
        <v>1453</v>
      </c>
      <c r="AB883" s="151" t="s">
        <v>1453</v>
      </c>
      <c r="AC883" s="151" t="s">
        <v>14743</v>
      </c>
      <c r="AD883" s="151" t="s">
        <v>26497</v>
      </c>
      <c r="AE883" s="151" t="s">
        <v>14743</v>
      </c>
      <c r="AF883" s="151" t="s">
        <v>16898</v>
      </c>
    </row>
    <row r="884" spans="1:32">
      <c r="A884" s="152" t="s">
        <v>18373</v>
      </c>
      <c r="B884" s="151" t="s">
        <v>16001</v>
      </c>
      <c r="C884" s="151" t="s">
        <v>31148</v>
      </c>
      <c r="D884" s="151" t="s">
        <v>26501</v>
      </c>
      <c r="E884" s="151" t="s">
        <v>14323</v>
      </c>
      <c r="F884" s="151" t="s">
        <v>14687</v>
      </c>
      <c r="G884" s="151" t="s">
        <v>26503</v>
      </c>
      <c r="H884" s="151" t="s">
        <v>26498</v>
      </c>
      <c r="I884" s="151" t="s">
        <v>26499</v>
      </c>
      <c r="J884" s="151" t="s">
        <v>26500</v>
      </c>
      <c r="K884" s="151" t="s">
        <v>26499</v>
      </c>
      <c r="M884" s="151" t="s">
        <v>1453</v>
      </c>
      <c r="N884" s="151" t="s">
        <v>14845</v>
      </c>
      <c r="O884" s="151" t="s">
        <v>14801</v>
      </c>
      <c r="P884" s="151" t="s">
        <v>14792</v>
      </c>
      <c r="Q884" s="151" t="s">
        <v>26502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</row>
    <row r="885" spans="1:32">
      <c r="A885" s="152" t="s">
        <v>13331</v>
      </c>
      <c r="B885" s="151" t="s">
        <v>16001</v>
      </c>
      <c r="C885" s="151" t="s">
        <v>31149</v>
      </c>
      <c r="D885" s="151" t="s">
        <v>13332</v>
      </c>
      <c r="E885" s="151" t="s">
        <v>14701</v>
      </c>
      <c r="F885" s="151" t="s">
        <v>14466</v>
      </c>
      <c r="G885" s="151" t="s">
        <v>26506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14809</v>
      </c>
      <c r="O885" s="151" t="s">
        <v>14801</v>
      </c>
      <c r="P885" s="151" t="s">
        <v>14792</v>
      </c>
      <c r="Q885" s="151" t="s">
        <v>26504</v>
      </c>
      <c r="R885" s="151" t="s">
        <v>1453</v>
      </c>
      <c r="S885" s="151" t="s">
        <v>1453</v>
      </c>
      <c r="T885" s="151" t="s">
        <v>14904</v>
      </c>
      <c r="U885" s="151">
        <v>8779000110</v>
      </c>
      <c r="V885" s="151" t="s">
        <v>26505</v>
      </c>
      <c r="W885" s="151" t="s">
        <v>1453</v>
      </c>
      <c r="X885" s="151" t="s">
        <v>19228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D885" s="151">
        <v>941177123011000</v>
      </c>
      <c r="AE885" s="151" t="s">
        <v>14752</v>
      </c>
      <c r="AF885" s="151" t="s">
        <v>14745</v>
      </c>
    </row>
    <row r="886" spans="1:32">
      <c r="A886" s="152" t="s">
        <v>6772</v>
      </c>
      <c r="B886" s="151" t="s">
        <v>16001</v>
      </c>
      <c r="C886" s="151" t="s">
        <v>31152</v>
      </c>
      <c r="D886" s="151" t="s">
        <v>6773</v>
      </c>
      <c r="E886" s="151" t="s">
        <v>14701</v>
      </c>
      <c r="F886" s="151" t="s">
        <v>14466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14809</v>
      </c>
      <c r="O886" s="151" t="s">
        <v>14801</v>
      </c>
      <c r="P886" s="151" t="s">
        <v>14737</v>
      </c>
      <c r="Q886" s="151" t="s">
        <v>26507</v>
      </c>
      <c r="R886" s="151">
        <v>0</v>
      </c>
      <c r="S886" s="151">
        <v>0</v>
      </c>
      <c r="T886" s="151" t="s">
        <v>26508</v>
      </c>
      <c r="U886" s="151" t="s">
        <v>26509</v>
      </c>
      <c r="V886" s="151" t="s">
        <v>6771</v>
      </c>
      <c r="Z886" s="151" t="s">
        <v>14742</v>
      </c>
      <c r="AC886" s="151" t="s">
        <v>14743</v>
      </c>
      <c r="AE886" s="151" t="s">
        <v>15223</v>
      </c>
      <c r="AF886" s="151" t="s">
        <v>14745</v>
      </c>
    </row>
    <row r="887" spans="1:32">
      <c r="A887" s="152" t="s">
        <v>6607</v>
      </c>
      <c r="B887" s="151" t="s">
        <v>16001</v>
      </c>
      <c r="C887" s="151" t="s">
        <v>31153</v>
      </c>
      <c r="D887" s="151" t="s">
        <v>6608</v>
      </c>
      <c r="E887" s="151" t="s">
        <v>14931</v>
      </c>
      <c r="F887" s="151" t="s">
        <v>14932</v>
      </c>
      <c r="H887" s="151">
        <v>811770291</v>
      </c>
      <c r="J887" s="151" t="s">
        <v>6609</v>
      </c>
      <c r="N887" s="151" t="s">
        <v>15818</v>
      </c>
      <c r="O887" s="151" t="s">
        <v>15328</v>
      </c>
      <c r="P887" s="151" t="s">
        <v>14737</v>
      </c>
      <c r="Q887" s="151" t="s">
        <v>26510</v>
      </c>
      <c r="R887" s="151">
        <v>0</v>
      </c>
      <c r="S887" s="151">
        <v>0</v>
      </c>
      <c r="T887" s="151" t="s">
        <v>26511</v>
      </c>
      <c r="U887" s="151">
        <v>1090002001808</v>
      </c>
      <c r="V887" s="151" t="s">
        <v>6606</v>
      </c>
      <c r="Z887" s="151" t="s">
        <v>14742</v>
      </c>
      <c r="AC887" s="151" t="s">
        <v>14743</v>
      </c>
      <c r="AE887" s="151" t="s">
        <v>15223</v>
      </c>
      <c r="AF887" s="151" t="s">
        <v>14745</v>
      </c>
    </row>
    <row r="888" spans="1:32">
      <c r="A888" s="152" t="s">
        <v>9198</v>
      </c>
      <c r="B888" s="151" t="s">
        <v>16001</v>
      </c>
      <c r="C888" s="151" t="s">
        <v>31154</v>
      </c>
      <c r="D888" s="151" t="s">
        <v>26512</v>
      </c>
      <c r="E888" s="151" t="s">
        <v>14332</v>
      </c>
      <c r="F888" s="151" t="s">
        <v>14324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26513</v>
      </c>
      <c r="N888" s="151" t="s">
        <v>14984</v>
      </c>
      <c r="O888" s="151" t="s">
        <v>14985</v>
      </c>
      <c r="P888" s="151" t="s">
        <v>14737</v>
      </c>
      <c r="Q888" s="151" t="s">
        <v>26514</v>
      </c>
      <c r="R888" s="151">
        <v>0</v>
      </c>
      <c r="S888" s="151">
        <v>0</v>
      </c>
      <c r="T888" s="151" t="s">
        <v>14836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14742</v>
      </c>
      <c r="AA888" s="151">
        <v>0</v>
      </c>
      <c r="AB888" s="151">
        <v>0</v>
      </c>
      <c r="AC888" s="151" t="s">
        <v>14743</v>
      </c>
      <c r="AE888" s="151" t="s">
        <v>15223</v>
      </c>
      <c r="AF888" s="151" t="s">
        <v>14745</v>
      </c>
    </row>
    <row r="889" spans="1:32">
      <c r="A889" s="152" t="s">
        <v>5797</v>
      </c>
      <c r="B889" s="151" t="s">
        <v>16001</v>
      </c>
      <c r="C889" s="151" t="s">
        <v>31155</v>
      </c>
      <c r="D889" s="151" t="s">
        <v>5798</v>
      </c>
      <c r="E889" s="151" t="s">
        <v>14476</v>
      </c>
      <c r="F889" s="151" t="s">
        <v>14402</v>
      </c>
      <c r="G889" s="151" t="s">
        <v>26519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14845</v>
      </c>
      <c r="O889" s="151" t="s">
        <v>14801</v>
      </c>
      <c r="P889" s="151" t="s">
        <v>14737</v>
      </c>
      <c r="Q889" s="151" t="s">
        <v>21582</v>
      </c>
      <c r="R889" s="151">
        <v>0</v>
      </c>
      <c r="S889" s="151">
        <v>0</v>
      </c>
      <c r="T889" s="151" t="s">
        <v>19906</v>
      </c>
      <c r="U889" s="151" t="s">
        <v>26515</v>
      </c>
      <c r="V889" s="151" t="s">
        <v>26516</v>
      </c>
      <c r="Z889" s="151" t="s">
        <v>14742</v>
      </c>
      <c r="AC889" s="151" t="s">
        <v>14743</v>
      </c>
      <c r="AD889" s="151" t="s">
        <v>26517</v>
      </c>
      <c r="AE889" s="151" t="s">
        <v>14743</v>
      </c>
      <c r="AF889" s="151" t="s">
        <v>26518</v>
      </c>
    </row>
    <row r="890" spans="1:32">
      <c r="A890" s="152" t="s">
        <v>8439</v>
      </c>
      <c r="B890" s="151" t="s">
        <v>16001</v>
      </c>
      <c r="C890" s="151" t="s">
        <v>31156</v>
      </c>
      <c r="D890" s="151" t="s">
        <v>8440</v>
      </c>
      <c r="E890" s="151" t="s">
        <v>14395</v>
      </c>
      <c r="F890" s="151" t="s">
        <v>14396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26520</v>
      </c>
      <c r="N890" s="151" t="s">
        <v>14829</v>
      </c>
      <c r="O890" s="151" t="s">
        <v>14830</v>
      </c>
      <c r="P890" s="151" t="s">
        <v>14792</v>
      </c>
      <c r="Q890" s="151" t="s">
        <v>26521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14803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E890" s="151" t="s">
        <v>15223</v>
      </c>
      <c r="AF890" s="151" t="s">
        <v>14745</v>
      </c>
    </row>
    <row r="891" spans="1:32">
      <c r="A891" s="152" t="s">
        <v>8639</v>
      </c>
      <c r="B891" s="151" t="s">
        <v>16001</v>
      </c>
      <c r="C891" s="151" t="s">
        <v>31157</v>
      </c>
      <c r="D891" s="151" t="s">
        <v>8640</v>
      </c>
      <c r="E891" s="151" t="s">
        <v>16833</v>
      </c>
      <c r="F891" s="151" t="s">
        <v>14396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14800</v>
      </c>
      <c r="O891" s="151" t="s">
        <v>14801</v>
      </c>
      <c r="P891" s="151" t="s">
        <v>14737</v>
      </c>
      <c r="Q891" s="151" t="s">
        <v>21750</v>
      </c>
      <c r="R891" s="151">
        <v>0</v>
      </c>
      <c r="S891" s="151">
        <v>0</v>
      </c>
      <c r="T891" s="151" t="s">
        <v>14859</v>
      </c>
      <c r="U891" s="151" t="s">
        <v>26522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14742</v>
      </c>
      <c r="AA891" s="151">
        <v>0</v>
      </c>
      <c r="AB891" s="151">
        <v>0</v>
      </c>
      <c r="AC891" s="151" t="s">
        <v>14743</v>
      </c>
      <c r="AE891" s="151" t="s">
        <v>15223</v>
      </c>
      <c r="AF891" s="151" t="s">
        <v>14745</v>
      </c>
    </row>
    <row r="892" spans="1:32">
      <c r="A892" s="152" t="s">
        <v>8644</v>
      </c>
      <c r="B892" s="151" t="s">
        <v>16001</v>
      </c>
      <c r="C892" s="151" t="s">
        <v>31158</v>
      </c>
      <c r="D892" s="151" t="s">
        <v>8645</v>
      </c>
      <c r="E892" s="151" t="s">
        <v>14323</v>
      </c>
      <c r="F892" s="151" t="s">
        <v>14479</v>
      </c>
      <c r="G892" s="151">
        <v>0</v>
      </c>
      <c r="H892" s="151" t="s">
        <v>8646</v>
      </c>
      <c r="I892" s="151" t="s">
        <v>26523</v>
      </c>
      <c r="J892" s="151">
        <v>0</v>
      </c>
      <c r="K892" s="151" t="s">
        <v>26523</v>
      </c>
      <c r="M892" s="151">
        <v>0</v>
      </c>
      <c r="N892" s="151" t="s">
        <v>14845</v>
      </c>
      <c r="O892" s="151" t="s">
        <v>14801</v>
      </c>
      <c r="P892" s="151" t="s">
        <v>14737</v>
      </c>
      <c r="Q892" s="151" t="s">
        <v>26524</v>
      </c>
      <c r="R892" s="151">
        <v>0</v>
      </c>
      <c r="S892" s="151">
        <v>0</v>
      </c>
      <c r="T892" s="151" t="s">
        <v>14859</v>
      </c>
      <c r="U892" s="151" t="s">
        <v>26525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14742</v>
      </c>
      <c r="AA892" s="151">
        <v>0</v>
      </c>
      <c r="AB892" s="151">
        <v>0</v>
      </c>
      <c r="AC892" s="151" t="s">
        <v>14743</v>
      </c>
      <c r="AE892" s="151" t="s">
        <v>15223</v>
      </c>
      <c r="AF892" s="151" t="s">
        <v>14745</v>
      </c>
    </row>
    <row r="893" spans="1:32">
      <c r="A893" s="152" t="s">
        <v>9223</v>
      </c>
      <c r="B893" s="151" t="s">
        <v>16001</v>
      </c>
      <c r="C893" s="151" t="s">
        <v>31159</v>
      </c>
      <c r="D893" s="151" t="s">
        <v>26528</v>
      </c>
      <c r="E893" s="151" t="s">
        <v>14931</v>
      </c>
      <c r="F893" s="151" t="s">
        <v>15075</v>
      </c>
      <c r="G893" s="151">
        <v>0</v>
      </c>
      <c r="H893" s="151" t="s">
        <v>26526</v>
      </c>
      <c r="I893" s="151" t="s">
        <v>26527</v>
      </c>
      <c r="J893" s="151">
        <v>0</v>
      </c>
      <c r="K893" s="151" t="s">
        <v>26527</v>
      </c>
      <c r="M893" s="151" t="s">
        <v>26529</v>
      </c>
      <c r="N893" s="151" t="s">
        <v>15126</v>
      </c>
      <c r="O893" s="151" t="s">
        <v>14791</v>
      </c>
      <c r="P893" s="151" t="s">
        <v>14737</v>
      </c>
      <c r="Q893" s="151" t="s">
        <v>9559</v>
      </c>
      <c r="R893" s="151">
        <v>0</v>
      </c>
      <c r="S893" s="151">
        <v>0</v>
      </c>
      <c r="T893" s="151" t="s">
        <v>24404</v>
      </c>
      <c r="U893" s="151" t="s">
        <v>26530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14742</v>
      </c>
      <c r="AA893" s="151">
        <v>0</v>
      </c>
      <c r="AB893" s="151">
        <v>0</v>
      </c>
      <c r="AC893" s="151" t="s">
        <v>14743</v>
      </c>
      <c r="AE893" s="151" t="s">
        <v>15223</v>
      </c>
      <c r="AF893" s="151" t="s">
        <v>14745</v>
      </c>
    </row>
    <row r="894" spans="1:32">
      <c r="A894" s="152" t="s">
        <v>5307</v>
      </c>
      <c r="B894" s="151" t="s">
        <v>16001</v>
      </c>
      <c r="C894" s="151" t="s">
        <v>31160</v>
      </c>
      <c r="D894" s="151" t="s">
        <v>5308</v>
      </c>
      <c r="E894" s="151" t="s">
        <v>14931</v>
      </c>
      <c r="F894" s="151" t="s">
        <v>16091</v>
      </c>
      <c r="H894" s="151" t="s">
        <v>5309</v>
      </c>
      <c r="J894" s="151" t="s">
        <v>5309</v>
      </c>
      <c r="N894" s="151" t="s">
        <v>14829</v>
      </c>
      <c r="O894" s="151" t="s">
        <v>14830</v>
      </c>
      <c r="P894" s="151" t="s">
        <v>14737</v>
      </c>
      <c r="Q894" s="151" t="s">
        <v>26531</v>
      </c>
      <c r="R894" s="151">
        <v>0</v>
      </c>
      <c r="S894" s="151">
        <v>0</v>
      </c>
      <c r="T894" s="151" t="s">
        <v>26532</v>
      </c>
      <c r="U894" s="151" t="s">
        <v>26533</v>
      </c>
      <c r="V894" s="151" t="s">
        <v>26534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</row>
    <row r="895" spans="1:32">
      <c r="A895" s="152" t="s">
        <v>9547</v>
      </c>
      <c r="B895" s="151" t="s">
        <v>16001</v>
      </c>
      <c r="C895" s="151" t="s">
        <v>31161</v>
      </c>
      <c r="D895" s="151" t="s">
        <v>26535</v>
      </c>
      <c r="E895" s="151" t="s">
        <v>14275</v>
      </c>
      <c r="F895" s="151" t="s">
        <v>14396</v>
      </c>
      <c r="G895" s="151" t="s">
        <v>26538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14845</v>
      </c>
      <c r="O895" s="151" t="s">
        <v>14801</v>
      </c>
      <c r="P895" s="151" t="s">
        <v>14737</v>
      </c>
      <c r="Q895" s="151">
        <v>0</v>
      </c>
      <c r="R895" s="151">
        <v>0</v>
      </c>
      <c r="S895" s="151">
        <v>0</v>
      </c>
      <c r="T895" s="151" t="s">
        <v>26536</v>
      </c>
      <c r="U895" s="151" t="s">
        <v>26537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14742</v>
      </c>
      <c r="AA895" s="151">
        <v>0</v>
      </c>
      <c r="AB895" s="151">
        <v>0</v>
      </c>
      <c r="AC895" s="151" t="s">
        <v>14743</v>
      </c>
      <c r="AE895" s="151" t="s">
        <v>15223</v>
      </c>
      <c r="AF895" s="151" t="s">
        <v>14745</v>
      </c>
    </row>
    <row r="896" spans="1:32">
      <c r="A896" s="152" t="s">
        <v>18374</v>
      </c>
      <c r="B896" s="151" t="s">
        <v>16001</v>
      </c>
      <c r="C896" s="151" t="s">
        <v>31162</v>
      </c>
      <c r="D896" s="151" t="s">
        <v>26542</v>
      </c>
      <c r="E896" s="151" t="s">
        <v>14395</v>
      </c>
      <c r="F896" s="151" t="s">
        <v>14396</v>
      </c>
      <c r="G896" s="151" t="s">
        <v>26544</v>
      </c>
      <c r="H896" s="151" t="s">
        <v>26539</v>
      </c>
      <c r="I896" s="151" t="s">
        <v>26540</v>
      </c>
      <c r="J896" s="151" t="s">
        <v>26541</v>
      </c>
      <c r="K896" s="151" t="s">
        <v>26540</v>
      </c>
      <c r="M896" s="151" t="s">
        <v>1453</v>
      </c>
      <c r="N896" s="151" t="s">
        <v>15516</v>
      </c>
      <c r="O896" s="151" t="s">
        <v>14830</v>
      </c>
      <c r="P896" s="151" t="s">
        <v>14792</v>
      </c>
      <c r="Q896" s="151" t="s">
        <v>26543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14742</v>
      </c>
      <c r="AA896" s="151" t="s">
        <v>1453</v>
      </c>
      <c r="AB896" s="151" t="s">
        <v>1453</v>
      </c>
      <c r="AC896" s="151" t="s">
        <v>15223</v>
      </c>
      <c r="AE896" s="151" t="s">
        <v>14744</v>
      </c>
      <c r="AF896" s="151" t="s">
        <v>14745</v>
      </c>
    </row>
    <row r="897" spans="1:32">
      <c r="A897" s="152" t="s">
        <v>5742</v>
      </c>
      <c r="B897" s="151" t="s">
        <v>16001</v>
      </c>
      <c r="C897" s="151" t="s">
        <v>31163</v>
      </c>
      <c r="D897" s="151" t="s">
        <v>5743</v>
      </c>
      <c r="E897" s="151" t="s">
        <v>14275</v>
      </c>
      <c r="F897" s="151" t="s">
        <v>15375</v>
      </c>
      <c r="G897" s="151" t="s">
        <v>26548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15431</v>
      </c>
      <c r="O897" s="151" t="s">
        <v>14801</v>
      </c>
      <c r="P897" s="151" t="s">
        <v>14737</v>
      </c>
      <c r="Q897" s="151" t="s">
        <v>22682</v>
      </c>
      <c r="R897" s="151" t="s">
        <v>26545</v>
      </c>
      <c r="S897" s="151" t="s">
        <v>1453</v>
      </c>
      <c r="T897" s="151" t="s">
        <v>26546</v>
      </c>
      <c r="U897" s="151" t="s">
        <v>26547</v>
      </c>
      <c r="V897" s="151" t="s">
        <v>5741</v>
      </c>
      <c r="Z897" s="151" t="s">
        <v>14742</v>
      </c>
      <c r="AC897" s="151" t="s">
        <v>14743</v>
      </c>
      <c r="AE897" s="151" t="s">
        <v>15223</v>
      </c>
      <c r="AF897" s="151" t="s">
        <v>14745</v>
      </c>
    </row>
    <row r="898" spans="1:32">
      <c r="A898" s="152" t="s">
        <v>18375</v>
      </c>
      <c r="B898" s="151" t="s">
        <v>16001</v>
      </c>
      <c r="C898" s="151" t="s">
        <v>31164</v>
      </c>
      <c r="D898" s="151" t="s">
        <v>26550</v>
      </c>
      <c r="E898" s="151" t="s">
        <v>14323</v>
      </c>
      <c r="F898" s="151" t="s">
        <v>15705</v>
      </c>
      <c r="G898" s="151" t="s">
        <v>26554</v>
      </c>
      <c r="H898" s="151" t="s">
        <v>26549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14790</v>
      </c>
      <c r="O898" s="151" t="s">
        <v>14791</v>
      </c>
      <c r="P898" s="151" t="s">
        <v>14792</v>
      </c>
      <c r="Q898" s="151" t="s">
        <v>26551</v>
      </c>
      <c r="R898" s="151" t="s">
        <v>1453</v>
      </c>
      <c r="S898" s="151" t="s">
        <v>1453</v>
      </c>
      <c r="T898" s="151" t="s">
        <v>14782</v>
      </c>
      <c r="U898" s="151" t="s">
        <v>26552</v>
      </c>
      <c r="V898" s="151" t="s">
        <v>26553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E898" s="151" t="s">
        <v>14744</v>
      </c>
      <c r="AF898" s="151" t="s">
        <v>14745</v>
      </c>
    </row>
    <row r="899" spans="1:32">
      <c r="A899" s="152" t="s">
        <v>18376</v>
      </c>
      <c r="B899" s="151" t="s">
        <v>16001</v>
      </c>
      <c r="C899" s="151" t="s">
        <v>31165</v>
      </c>
      <c r="D899" s="151" t="s">
        <v>26557</v>
      </c>
      <c r="E899" s="151" t="s">
        <v>14323</v>
      </c>
      <c r="F899" s="151" t="s">
        <v>26560</v>
      </c>
      <c r="G899" s="151" t="s">
        <v>26561</v>
      </c>
      <c r="H899" s="151" t="s">
        <v>26555</v>
      </c>
      <c r="I899" s="151" t="s">
        <v>26556</v>
      </c>
      <c r="J899" s="151" t="s">
        <v>1453</v>
      </c>
      <c r="K899" s="151" t="s">
        <v>26556</v>
      </c>
      <c r="M899" s="151" t="s">
        <v>1453</v>
      </c>
      <c r="N899" s="151" t="s">
        <v>15431</v>
      </c>
      <c r="O899" s="151" t="s">
        <v>14801</v>
      </c>
      <c r="P899" s="151" t="s">
        <v>14792</v>
      </c>
      <c r="Q899" s="151" t="s">
        <v>26558</v>
      </c>
      <c r="R899" s="151" t="s">
        <v>1453</v>
      </c>
      <c r="S899" s="151" t="s">
        <v>1453</v>
      </c>
      <c r="T899" s="151" t="s">
        <v>14794</v>
      </c>
      <c r="U899" s="151">
        <v>5045045509</v>
      </c>
      <c r="V899" s="151" t="s">
        <v>26559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C899" s="151" t="s">
        <v>14743</v>
      </c>
      <c r="AE899" s="151" t="s">
        <v>14744</v>
      </c>
      <c r="AF899" s="151" t="s">
        <v>14745</v>
      </c>
    </row>
    <row r="900" spans="1:32">
      <c r="A900" s="152" t="s">
        <v>8455</v>
      </c>
      <c r="B900" s="151" t="s">
        <v>16001</v>
      </c>
      <c r="C900" s="151" t="s">
        <v>31166</v>
      </c>
      <c r="D900" s="151" t="s">
        <v>8456</v>
      </c>
      <c r="E900" s="151" t="s">
        <v>14395</v>
      </c>
      <c r="F900" s="151" t="s">
        <v>14396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14829</v>
      </c>
      <c r="O900" s="151" t="s">
        <v>14830</v>
      </c>
      <c r="P900" s="151" t="s">
        <v>14792</v>
      </c>
      <c r="Q900" s="151" t="s">
        <v>26562</v>
      </c>
      <c r="R900" s="151" t="s">
        <v>1453</v>
      </c>
      <c r="S900" s="151" t="s">
        <v>26563</v>
      </c>
      <c r="T900" s="151" t="s">
        <v>8454</v>
      </c>
      <c r="U900" s="151" t="s">
        <v>26564</v>
      </c>
      <c r="V900" s="151" t="s">
        <v>14803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D900" s="151" t="s">
        <v>26565</v>
      </c>
      <c r="AE900" s="151" t="s">
        <v>14743</v>
      </c>
      <c r="AF900" s="151" t="s">
        <v>16898</v>
      </c>
    </row>
    <row r="901" spans="1:32">
      <c r="A901" s="152" t="s">
        <v>6245</v>
      </c>
      <c r="B901" s="151" t="s">
        <v>16001</v>
      </c>
      <c r="C901" s="151" t="s">
        <v>31167</v>
      </c>
      <c r="D901" s="151" t="s">
        <v>6246</v>
      </c>
      <c r="E901" s="151" t="s">
        <v>17032</v>
      </c>
      <c r="F901" s="151" t="s">
        <v>15375</v>
      </c>
      <c r="G901" s="151" t="s">
        <v>26569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14800</v>
      </c>
      <c r="O901" s="151" t="s">
        <v>14801</v>
      </c>
      <c r="P901" s="151" t="s">
        <v>14737</v>
      </c>
      <c r="Q901" s="151" t="s">
        <v>26566</v>
      </c>
      <c r="R901" s="151" t="s">
        <v>1453</v>
      </c>
      <c r="S901" s="151" t="s">
        <v>1453</v>
      </c>
      <c r="T901" s="151" t="s">
        <v>26567</v>
      </c>
      <c r="U901" s="151" t="s">
        <v>26568</v>
      </c>
      <c r="V901" s="151" t="s">
        <v>6244</v>
      </c>
      <c r="Z901" s="151" t="s">
        <v>14742</v>
      </c>
      <c r="AC901" s="151" t="s">
        <v>14743</v>
      </c>
      <c r="AE901" s="151" t="s">
        <v>15223</v>
      </c>
      <c r="AF901" s="151" t="s">
        <v>14745</v>
      </c>
    </row>
    <row r="902" spans="1:32">
      <c r="A902" s="152" t="s">
        <v>7209</v>
      </c>
      <c r="B902" s="151" t="s">
        <v>16001</v>
      </c>
      <c r="C902" s="151" t="s">
        <v>31168</v>
      </c>
      <c r="D902" s="151" t="s">
        <v>26570</v>
      </c>
      <c r="E902" s="151" t="s">
        <v>14686</v>
      </c>
      <c r="F902" s="151" t="s">
        <v>14396</v>
      </c>
      <c r="H902" s="151" t="s">
        <v>7211</v>
      </c>
      <c r="J902" s="151" t="s">
        <v>7212</v>
      </c>
      <c r="N902" s="151" t="s">
        <v>14800</v>
      </c>
      <c r="O902" s="151" t="s">
        <v>14801</v>
      </c>
      <c r="P902" s="151" t="s">
        <v>14737</v>
      </c>
      <c r="Q902" s="151" t="s">
        <v>26571</v>
      </c>
      <c r="R902" s="151">
        <v>0</v>
      </c>
      <c r="S902" s="151">
        <v>0</v>
      </c>
      <c r="T902" s="151" t="s">
        <v>26572</v>
      </c>
      <c r="U902" s="151" t="s">
        <v>26573</v>
      </c>
      <c r="V902" s="151" t="s">
        <v>26574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</row>
    <row r="903" spans="1:32">
      <c r="A903" s="152" t="s">
        <v>18377</v>
      </c>
      <c r="B903" s="151" t="s">
        <v>16001</v>
      </c>
      <c r="C903" s="151" t="s">
        <v>31169</v>
      </c>
      <c r="D903" s="151" t="s">
        <v>26575</v>
      </c>
      <c r="E903" s="151" t="s">
        <v>14323</v>
      </c>
      <c r="F903" s="151" t="s">
        <v>15705</v>
      </c>
      <c r="G903" s="151" t="s">
        <v>26579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15609</v>
      </c>
      <c r="O903" s="151" t="s">
        <v>14791</v>
      </c>
      <c r="P903" s="151" t="s">
        <v>14792</v>
      </c>
      <c r="Q903" s="151" t="s">
        <v>26576</v>
      </c>
      <c r="R903" s="151" t="s">
        <v>1453</v>
      </c>
      <c r="S903" s="151" t="s">
        <v>1453</v>
      </c>
      <c r="T903" s="151" t="s">
        <v>14803</v>
      </c>
      <c r="U903" s="151">
        <v>1660000539973</v>
      </c>
      <c r="V903" s="151" t="s">
        <v>26577</v>
      </c>
      <c r="W903" s="151" t="s">
        <v>1453</v>
      </c>
      <c r="X903" s="151" t="s">
        <v>1453</v>
      </c>
      <c r="Y903" s="151" t="s">
        <v>1453</v>
      </c>
      <c r="Z903" s="151" t="s">
        <v>14742</v>
      </c>
      <c r="AA903" s="151" t="s">
        <v>1453</v>
      </c>
      <c r="AB903" s="151" t="s">
        <v>1453</v>
      </c>
      <c r="AC903" s="151" t="s">
        <v>14743</v>
      </c>
      <c r="AD903" s="151" t="s">
        <v>26578</v>
      </c>
      <c r="AE903" s="151" t="s">
        <v>14752</v>
      </c>
      <c r="AF903" s="151" t="s">
        <v>14745</v>
      </c>
    </row>
    <row r="904" spans="1:32">
      <c r="A904" s="152" t="s">
        <v>18378</v>
      </c>
      <c r="B904" s="151" t="s">
        <v>16001</v>
      </c>
      <c r="C904" s="151" t="s">
        <v>31170</v>
      </c>
      <c r="D904" s="151" t="s">
        <v>26580</v>
      </c>
      <c r="E904" s="151" t="s">
        <v>14323</v>
      </c>
      <c r="F904" s="151" t="s">
        <v>14670</v>
      </c>
      <c r="G904" s="151" t="s">
        <v>26585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26581</v>
      </c>
      <c r="N904" s="151" t="s">
        <v>15126</v>
      </c>
      <c r="O904" s="151" t="s">
        <v>14791</v>
      </c>
      <c r="P904" s="151" t="s">
        <v>14792</v>
      </c>
      <c r="Q904" s="151" t="s">
        <v>26582</v>
      </c>
      <c r="R904" s="151" t="s">
        <v>1453</v>
      </c>
      <c r="S904" s="151" t="s">
        <v>1453</v>
      </c>
      <c r="T904" s="151" t="s">
        <v>14803</v>
      </c>
      <c r="U904" s="151" t="s">
        <v>26583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14742</v>
      </c>
      <c r="AA904" s="151" t="s">
        <v>1453</v>
      </c>
      <c r="AB904" s="151" t="s">
        <v>1453</v>
      </c>
      <c r="AC904" s="151" t="s">
        <v>14743</v>
      </c>
      <c r="AD904" s="151" t="s">
        <v>26584</v>
      </c>
      <c r="AE904" s="151" t="s">
        <v>14744</v>
      </c>
      <c r="AF904" s="151" t="s">
        <v>14745</v>
      </c>
    </row>
    <row r="905" spans="1:32">
      <c r="A905" s="152" t="s">
        <v>5384</v>
      </c>
      <c r="B905" s="151" t="s">
        <v>16001</v>
      </c>
      <c r="C905" s="151" t="s">
        <v>31171</v>
      </c>
      <c r="D905" s="151" t="s">
        <v>5385</v>
      </c>
      <c r="E905" s="151" t="s">
        <v>14275</v>
      </c>
      <c r="F905" s="151" t="s">
        <v>14402</v>
      </c>
      <c r="G905" s="151" t="s">
        <v>26592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14857</v>
      </c>
      <c r="O905" s="151" t="s">
        <v>14801</v>
      </c>
      <c r="P905" s="151" t="s">
        <v>14737</v>
      </c>
      <c r="Q905" s="151" t="s">
        <v>26586</v>
      </c>
      <c r="R905" s="151">
        <v>0</v>
      </c>
      <c r="S905" s="151" t="s">
        <v>26587</v>
      </c>
      <c r="T905" s="151" t="s">
        <v>26588</v>
      </c>
      <c r="U905" s="151" t="s">
        <v>26589</v>
      </c>
      <c r="V905" s="151" t="s">
        <v>5383</v>
      </c>
      <c r="Z905" s="151" t="s">
        <v>14742</v>
      </c>
      <c r="AC905" s="151" t="s">
        <v>14743</v>
      </c>
      <c r="AD905" s="151" t="s">
        <v>26590</v>
      </c>
      <c r="AE905" s="151" t="s">
        <v>14743</v>
      </c>
      <c r="AF905" s="151" t="s">
        <v>26591</v>
      </c>
    </row>
    <row r="906" spans="1:32">
      <c r="A906" s="152" t="s">
        <v>18379</v>
      </c>
      <c r="B906" s="151" t="s">
        <v>16001</v>
      </c>
      <c r="C906" s="151" t="s">
        <v>31172</v>
      </c>
      <c r="D906" s="151" t="s">
        <v>26594</v>
      </c>
      <c r="E906" s="151" t="s">
        <v>14323</v>
      </c>
      <c r="F906" s="151" t="s">
        <v>15375</v>
      </c>
      <c r="G906" s="151" t="s">
        <v>26599</v>
      </c>
      <c r="H906" s="151">
        <v>218502288</v>
      </c>
      <c r="I906" s="151" t="s">
        <v>26593</v>
      </c>
      <c r="J906" s="151">
        <v>218502288</v>
      </c>
      <c r="K906" s="151" t="s">
        <v>26593</v>
      </c>
      <c r="N906" s="151" t="s">
        <v>14800</v>
      </c>
      <c r="O906" s="151" t="s">
        <v>14801</v>
      </c>
      <c r="P906" s="151" t="s">
        <v>14737</v>
      </c>
      <c r="Q906" s="151" t="s">
        <v>26595</v>
      </c>
      <c r="R906" s="151" t="s">
        <v>1453</v>
      </c>
      <c r="S906" s="151" t="s">
        <v>1453</v>
      </c>
      <c r="T906" s="151" t="s">
        <v>14847</v>
      </c>
      <c r="U906" s="151" t="s">
        <v>26596</v>
      </c>
      <c r="V906" s="151" t="s">
        <v>26597</v>
      </c>
      <c r="Z906" s="151" t="s">
        <v>14742</v>
      </c>
      <c r="AC906" s="151" t="s">
        <v>14743</v>
      </c>
      <c r="AD906" s="151" t="s">
        <v>26598</v>
      </c>
      <c r="AE906" s="151" t="s">
        <v>14752</v>
      </c>
      <c r="AF906" s="151" t="s">
        <v>14745</v>
      </c>
    </row>
    <row r="907" spans="1:32">
      <c r="A907" s="152" t="s">
        <v>7454</v>
      </c>
      <c r="B907" s="151" t="s">
        <v>16001</v>
      </c>
      <c r="C907" s="151" t="s">
        <v>31173</v>
      </c>
      <c r="D907" s="151" t="s">
        <v>7455</v>
      </c>
      <c r="E907" s="151" t="s">
        <v>14701</v>
      </c>
      <c r="F907" s="151" t="s">
        <v>14466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14809</v>
      </c>
      <c r="O907" s="151" t="s">
        <v>14801</v>
      </c>
      <c r="P907" s="151" t="s">
        <v>14737</v>
      </c>
      <c r="Q907" s="151" t="s">
        <v>26507</v>
      </c>
      <c r="R907" s="151">
        <v>0</v>
      </c>
      <c r="S907" s="151">
        <v>0</v>
      </c>
      <c r="T907" s="151" t="s">
        <v>26600</v>
      </c>
      <c r="U907" s="151" t="s">
        <v>26601</v>
      </c>
      <c r="V907" s="151" t="s">
        <v>7453</v>
      </c>
      <c r="Z907" s="151" t="s">
        <v>14742</v>
      </c>
      <c r="AC907" s="151" t="s">
        <v>14743</v>
      </c>
      <c r="AE907" s="151" t="s">
        <v>15223</v>
      </c>
      <c r="AF907" s="151" t="s">
        <v>14745</v>
      </c>
    </row>
    <row r="908" spans="1:32">
      <c r="A908" s="152" t="s">
        <v>5294</v>
      </c>
      <c r="B908" s="151" t="s">
        <v>16001</v>
      </c>
      <c r="C908" s="151" t="s">
        <v>31174</v>
      </c>
      <c r="D908" s="151" t="s">
        <v>5295</v>
      </c>
      <c r="E908" s="151" t="s">
        <v>14931</v>
      </c>
      <c r="F908" s="151" t="s">
        <v>16091</v>
      </c>
      <c r="H908" s="151" t="s">
        <v>5296</v>
      </c>
      <c r="N908" s="151" t="s">
        <v>14790</v>
      </c>
      <c r="O908" s="151" t="s">
        <v>14791</v>
      </c>
      <c r="P908" s="151" t="s">
        <v>14737</v>
      </c>
      <c r="Q908" s="151" t="s">
        <v>26602</v>
      </c>
      <c r="R908" s="151">
        <v>0</v>
      </c>
      <c r="S908" s="151">
        <v>0</v>
      </c>
      <c r="T908" s="151" t="s">
        <v>14782</v>
      </c>
      <c r="U908" s="151" t="s">
        <v>26603</v>
      </c>
      <c r="V908" s="151" t="s">
        <v>26602</v>
      </c>
      <c r="Z908" s="151" t="s">
        <v>14742</v>
      </c>
      <c r="AC908" s="151" t="s">
        <v>14743</v>
      </c>
      <c r="AE908" s="151" t="s">
        <v>15223</v>
      </c>
      <c r="AF908" s="151" t="s">
        <v>14745</v>
      </c>
    </row>
    <row r="909" spans="1:32">
      <c r="A909" s="152" t="s">
        <v>18380</v>
      </c>
      <c r="B909" s="151" t="s">
        <v>16001</v>
      </c>
      <c r="C909" s="151" t="s">
        <v>26606</v>
      </c>
      <c r="D909" s="151" t="s">
        <v>26605</v>
      </c>
      <c r="E909" s="151" t="s">
        <v>16252</v>
      </c>
      <c r="F909" s="151" t="s">
        <v>21855</v>
      </c>
      <c r="G909" s="151" t="s">
        <v>26608</v>
      </c>
      <c r="H909" s="151" t="s">
        <v>26604</v>
      </c>
      <c r="N909" s="151" t="s">
        <v>16876</v>
      </c>
      <c r="O909" s="151" t="s">
        <v>14830</v>
      </c>
      <c r="P909" s="151" t="s">
        <v>14737</v>
      </c>
      <c r="Q909" s="151" t="s">
        <v>1453</v>
      </c>
      <c r="R909" s="151" t="s">
        <v>1453</v>
      </c>
      <c r="S909" s="151" t="s">
        <v>1453</v>
      </c>
      <c r="T909" s="151" t="s">
        <v>14782</v>
      </c>
      <c r="U909" s="151">
        <v>1640001540311</v>
      </c>
      <c r="V909" s="151" t="s">
        <v>26606</v>
      </c>
      <c r="Z909" s="151" t="s">
        <v>14742</v>
      </c>
      <c r="AC909" s="151" t="s">
        <v>14743</v>
      </c>
      <c r="AD909" s="151" t="s">
        <v>26607</v>
      </c>
      <c r="AE909" s="151" t="s">
        <v>14744</v>
      </c>
      <c r="AF909" s="151" t="s">
        <v>14745</v>
      </c>
    </row>
    <row r="910" spans="1:32">
      <c r="A910" s="152" t="s">
        <v>10136</v>
      </c>
      <c r="B910" s="151" t="s">
        <v>16001</v>
      </c>
      <c r="C910" s="151" t="s">
        <v>30039</v>
      </c>
      <c r="D910" s="151" t="s">
        <v>10137</v>
      </c>
      <c r="E910" s="151" t="s">
        <v>14395</v>
      </c>
      <c r="F910" s="151" t="s">
        <v>16883</v>
      </c>
      <c r="G910" s="151" t="s">
        <v>16934</v>
      </c>
      <c r="H910" s="151" t="s">
        <v>26609</v>
      </c>
      <c r="I910" s="151">
        <v>0</v>
      </c>
      <c r="J910" s="151">
        <v>0</v>
      </c>
      <c r="K910" s="151">
        <v>0</v>
      </c>
      <c r="M910" s="151" t="s">
        <v>16936</v>
      </c>
      <c r="N910" s="151" t="s">
        <v>16848</v>
      </c>
      <c r="O910" s="151" t="s">
        <v>14791</v>
      </c>
      <c r="P910" s="151" t="s">
        <v>14737</v>
      </c>
      <c r="Q910" s="151">
        <v>0</v>
      </c>
      <c r="R910" s="151">
        <v>0</v>
      </c>
      <c r="S910" s="151">
        <v>0</v>
      </c>
      <c r="T910" s="151" t="s">
        <v>14859</v>
      </c>
      <c r="U910" s="151" t="s">
        <v>16937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14742</v>
      </c>
      <c r="AA910" s="151">
        <v>0</v>
      </c>
      <c r="AB910" s="151">
        <v>0</v>
      </c>
      <c r="AC910" s="151" t="s">
        <v>14743</v>
      </c>
      <c r="AE910" s="151" t="s">
        <v>14744</v>
      </c>
      <c r="AF910" s="151" t="s">
        <v>14745</v>
      </c>
    </row>
    <row r="911" spans="1:32">
      <c r="A911" s="152" t="s">
        <v>5429</v>
      </c>
      <c r="B911" s="151" t="s">
        <v>16001</v>
      </c>
      <c r="C911" s="151" t="s">
        <v>31177</v>
      </c>
      <c r="D911" s="151" t="s">
        <v>5430</v>
      </c>
      <c r="E911" s="151" t="s">
        <v>14323</v>
      </c>
      <c r="F911" s="151" t="s">
        <v>17102</v>
      </c>
      <c r="G911" s="151" t="s">
        <v>26614</v>
      </c>
      <c r="H911" s="151" t="s">
        <v>5431</v>
      </c>
      <c r="I911" s="151" t="s">
        <v>26610</v>
      </c>
      <c r="J911" s="151" t="s">
        <v>5433</v>
      </c>
      <c r="K911" s="151" t="s">
        <v>26610</v>
      </c>
      <c r="N911" s="151" t="s">
        <v>14829</v>
      </c>
      <c r="O911" s="151" t="s">
        <v>14830</v>
      </c>
      <c r="P911" s="151" t="s">
        <v>14792</v>
      </c>
      <c r="Q911" s="151" t="s">
        <v>26611</v>
      </c>
      <c r="R911" s="151" t="s">
        <v>26611</v>
      </c>
      <c r="S911" s="151" t="s">
        <v>26611</v>
      </c>
      <c r="T911" s="151" t="s">
        <v>14794</v>
      </c>
      <c r="U911" s="151">
        <v>8010091307</v>
      </c>
      <c r="V911" s="151" t="s">
        <v>26612</v>
      </c>
      <c r="W911" s="151">
        <v>1</v>
      </c>
      <c r="X911" s="151">
        <v>2012</v>
      </c>
      <c r="Y911" s="151">
        <v>1</v>
      </c>
      <c r="Z911" s="151" t="s">
        <v>14742</v>
      </c>
      <c r="AA911" s="151" t="s">
        <v>26613</v>
      </c>
      <c r="AB911" s="151">
        <v>18</v>
      </c>
      <c r="AC911" s="151" t="s">
        <v>14743</v>
      </c>
      <c r="AE911" s="151" t="s">
        <v>15223</v>
      </c>
      <c r="AF911" s="151" t="s">
        <v>14745</v>
      </c>
    </row>
    <row r="912" spans="1:32">
      <c r="A912" s="152" t="s">
        <v>7310</v>
      </c>
      <c r="B912" s="151" t="s">
        <v>16001</v>
      </c>
      <c r="C912" s="151" t="s">
        <v>31178</v>
      </c>
      <c r="D912" s="151" t="s">
        <v>7311</v>
      </c>
      <c r="E912" s="151" t="s">
        <v>15389</v>
      </c>
      <c r="F912" s="151" t="s">
        <v>14400</v>
      </c>
      <c r="H912" s="151" t="s">
        <v>26615</v>
      </c>
      <c r="I912" s="151" t="s">
        <v>7313</v>
      </c>
      <c r="J912" s="151" t="s">
        <v>7314</v>
      </c>
      <c r="K912" s="151" t="s">
        <v>7313</v>
      </c>
      <c r="N912" s="151" t="s">
        <v>14809</v>
      </c>
      <c r="O912" s="151" t="s">
        <v>14801</v>
      </c>
      <c r="P912" s="151" t="s">
        <v>14737</v>
      </c>
      <c r="Q912" s="151" t="s">
        <v>25906</v>
      </c>
      <c r="R912" s="151">
        <v>0</v>
      </c>
      <c r="S912" s="151">
        <v>0</v>
      </c>
      <c r="T912" s="151" t="s">
        <v>14847</v>
      </c>
      <c r="U912" s="151">
        <v>568601005094530</v>
      </c>
      <c r="V912" s="151" t="s">
        <v>26616</v>
      </c>
      <c r="Z912" s="151" t="s">
        <v>14742</v>
      </c>
      <c r="AC912" s="151" t="s">
        <v>15223</v>
      </c>
      <c r="AE912" s="151" t="s">
        <v>15223</v>
      </c>
      <c r="AF912" s="151" t="s">
        <v>14745</v>
      </c>
    </row>
    <row r="913" spans="1:32">
      <c r="A913" s="152" t="s">
        <v>7469</v>
      </c>
      <c r="B913" s="151" t="s">
        <v>16001</v>
      </c>
      <c r="C913" s="151" t="s">
        <v>31179</v>
      </c>
      <c r="D913" s="151" t="s">
        <v>7470</v>
      </c>
      <c r="E913" s="151" t="s">
        <v>14701</v>
      </c>
      <c r="F913" s="151" t="s">
        <v>14466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15516</v>
      </c>
      <c r="O913" s="151" t="s">
        <v>14830</v>
      </c>
      <c r="P913" s="151" t="s">
        <v>14792</v>
      </c>
      <c r="Q913" s="151" t="s">
        <v>26617</v>
      </c>
      <c r="R913" s="151" t="s">
        <v>26618</v>
      </c>
      <c r="S913" s="151" t="s">
        <v>26619</v>
      </c>
      <c r="T913" s="151" t="s">
        <v>14803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14742</v>
      </c>
      <c r="AC913" s="151" t="s">
        <v>14743</v>
      </c>
      <c r="AD913" s="151">
        <v>665055505411000</v>
      </c>
      <c r="AE913" s="151" t="s">
        <v>14743</v>
      </c>
      <c r="AF913" s="151" t="s">
        <v>16898</v>
      </c>
    </row>
    <row r="914" spans="1:32">
      <c r="A914" s="152" t="s">
        <v>7695</v>
      </c>
      <c r="B914" s="151" t="s">
        <v>16001</v>
      </c>
      <c r="C914" s="151" t="s">
        <v>31180</v>
      </c>
      <c r="D914" s="151" t="s">
        <v>7696</v>
      </c>
      <c r="E914" s="151" t="s">
        <v>15389</v>
      </c>
      <c r="F914" s="151" t="s">
        <v>14400</v>
      </c>
      <c r="G914" s="151" t="s">
        <v>26625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15768</v>
      </c>
      <c r="O914" s="151" t="s">
        <v>14985</v>
      </c>
      <c r="P914" s="151" t="s">
        <v>14737</v>
      </c>
      <c r="Q914" s="151" t="s">
        <v>26620</v>
      </c>
      <c r="R914" s="151" t="s">
        <v>26621</v>
      </c>
      <c r="S914" s="151" t="s">
        <v>26622</v>
      </c>
      <c r="T914" s="151" t="s">
        <v>21854</v>
      </c>
      <c r="U914" s="151" t="s">
        <v>26623</v>
      </c>
      <c r="V914" s="151" t="s">
        <v>25846</v>
      </c>
      <c r="W914" s="151">
        <v>1959</v>
      </c>
      <c r="X914" s="151">
        <v>1959</v>
      </c>
      <c r="Y914" s="151">
        <v>14</v>
      </c>
      <c r="Z914" s="151" t="s">
        <v>16286</v>
      </c>
      <c r="AB914" s="151">
        <v>20</v>
      </c>
      <c r="AC914" s="151" t="s">
        <v>14743</v>
      </c>
      <c r="AD914" s="151" t="s">
        <v>26624</v>
      </c>
      <c r="AE914" s="151" t="s">
        <v>14743</v>
      </c>
      <c r="AF914" s="151" t="s">
        <v>16898</v>
      </c>
    </row>
    <row r="915" spans="1:32">
      <c r="A915" s="152" t="s">
        <v>7668</v>
      </c>
      <c r="B915" s="151" t="s">
        <v>16001</v>
      </c>
      <c r="C915" s="151" t="s">
        <v>6637</v>
      </c>
      <c r="D915" s="151" t="s">
        <v>7669</v>
      </c>
      <c r="E915" s="151" t="s">
        <v>14701</v>
      </c>
      <c r="F915" s="151" t="s">
        <v>14466</v>
      </c>
      <c r="G915" s="151" t="s">
        <v>26630</v>
      </c>
      <c r="H915" s="151" t="s">
        <v>7670</v>
      </c>
      <c r="I915" s="151" t="s">
        <v>7671</v>
      </c>
      <c r="K915" s="151" t="s">
        <v>7671</v>
      </c>
      <c r="N915" s="151" t="s">
        <v>15768</v>
      </c>
      <c r="O915" s="151" t="s">
        <v>14985</v>
      </c>
      <c r="P915" s="151" t="s">
        <v>14792</v>
      </c>
      <c r="Q915" s="151" t="s">
        <v>26626</v>
      </c>
      <c r="R915" s="151" t="s">
        <v>26627</v>
      </c>
      <c r="S915" s="151" t="s">
        <v>19956</v>
      </c>
      <c r="T915" s="151" t="s">
        <v>14803</v>
      </c>
      <c r="U915" s="151" t="s">
        <v>26628</v>
      </c>
      <c r="V915" s="151" t="s">
        <v>26629</v>
      </c>
      <c r="W915" s="151">
        <v>2002</v>
      </c>
      <c r="X915" s="151">
        <v>2002</v>
      </c>
      <c r="Y915" s="151">
        <v>1</v>
      </c>
      <c r="Z915" s="151" t="s">
        <v>14742</v>
      </c>
      <c r="AB915" s="151">
        <v>6</v>
      </c>
      <c r="AC915" s="151" t="s">
        <v>14743</v>
      </c>
      <c r="AE915" s="151" t="s">
        <v>15223</v>
      </c>
      <c r="AF915" s="151" t="s">
        <v>14745</v>
      </c>
    </row>
    <row r="916" spans="1:32">
      <c r="A916" s="152" t="s">
        <v>7259</v>
      </c>
      <c r="B916" s="151" t="s">
        <v>16001</v>
      </c>
      <c r="C916" s="151" t="s">
        <v>31182</v>
      </c>
      <c r="D916" s="151" t="s">
        <v>7260</v>
      </c>
      <c r="E916" s="151" t="s">
        <v>14465</v>
      </c>
      <c r="F916" s="151" t="s">
        <v>14683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26631</v>
      </c>
      <c r="N916" s="151" t="s">
        <v>15768</v>
      </c>
      <c r="O916" s="151" t="s">
        <v>14985</v>
      </c>
      <c r="P916" s="151" t="s">
        <v>14792</v>
      </c>
      <c r="Q916" s="151" t="s">
        <v>26632</v>
      </c>
      <c r="R916" s="151" t="s">
        <v>26632</v>
      </c>
      <c r="S916" s="151" t="s">
        <v>26632</v>
      </c>
      <c r="T916" s="151" t="s">
        <v>26633</v>
      </c>
      <c r="U916" s="151" t="s">
        <v>26633</v>
      </c>
      <c r="V916" s="151" t="s">
        <v>26633</v>
      </c>
      <c r="Y916" s="151">
        <v>2</v>
      </c>
      <c r="Z916" s="151" t="s">
        <v>14742</v>
      </c>
      <c r="AC916" s="151" t="s">
        <v>14743</v>
      </c>
      <c r="AE916" s="151" t="s">
        <v>15223</v>
      </c>
      <c r="AF916" s="151" t="s">
        <v>14745</v>
      </c>
    </row>
    <row r="917" spans="1:32">
      <c r="A917" s="152" t="s">
        <v>7534</v>
      </c>
      <c r="B917" s="151" t="s">
        <v>16001</v>
      </c>
      <c r="C917" s="151" t="s">
        <v>31183</v>
      </c>
      <c r="D917" s="151" t="s">
        <v>7535</v>
      </c>
      <c r="E917" s="151" t="s">
        <v>14323</v>
      </c>
      <c r="F917" s="151" t="s">
        <v>15779</v>
      </c>
      <c r="H917" s="151" t="s">
        <v>7536</v>
      </c>
      <c r="J917" s="151" t="s">
        <v>7537</v>
      </c>
      <c r="N917" s="151" t="s">
        <v>14809</v>
      </c>
      <c r="O917" s="151" t="s">
        <v>14801</v>
      </c>
      <c r="P917" s="151" t="s">
        <v>14792</v>
      </c>
      <c r="Q917" s="151" t="s">
        <v>26634</v>
      </c>
      <c r="R917" s="151" t="s">
        <v>26635</v>
      </c>
      <c r="S917" s="151" t="s">
        <v>26636</v>
      </c>
      <c r="T917" s="151" t="s">
        <v>14782</v>
      </c>
      <c r="U917" s="151">
        <v>1150100022674</v>
      </c>
      <c r="V917" s="151" t="s">
        <v>7533</v>
      </c>
      <c r="Z917" s="151" t="s">
        <v>14742</v>
      </c>
      <c r="AC917" s="151" t="s">
        <v>14743</v>
      </c>
      <c r="AD917" s="151" t="s">
        <v>26637</v>
      </c>
      <c r="AE917" s="151" t="s">
        <v>14743</v>
      </c>
      <c r="AF917" s="151" t="s">
        <v>16898</v>
      </c>
    </row>
    <row r="918" spans="1:32">
      <c r="A918" s="152" t="s">
        <v>7581</v>
      </c>
      <c r="B918" s="151" t="s">
        <v>16001</v>
      </c>
      <c r="C918" s="151" t="s">
        <v>31184</v>
      </c>
      <c r="D918" s="151" t="s">
        <v>7582</v>
      </c>
      <c r="E918" s="151" t="s">
        <v>16833</v>
      </c>
      <c r="F918" s="151" t="s">
        <v>16883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15431</v>
      </c>
      <c r="O918" s="151" t="s">
        <v>14801</v>
      </c>
      <c r="P918" s="151" t="s">
        <v>14792</v>
      </c>
      <c r="Q918" s="151" t="s">
        <v>26638</v>
      </c>
      <c r="R918" s="151" t="s">
        <v>26639</v>
      </c>
      <c r="S918" s="151" t="s">
        <v>26639</v>
      </c>
      <c r="T918" s="151" t="s">
        <v>26640</v>
      </c>
      <c r="U918" s="151">
        <v>1201002106001</v>
      </c>
      <c r="V918" s="151" t="s">
        <v>7580</v>
      </c>
      <c r="Z918" s="151" t="s">
        <v>14742</v>
      </c>
      <c r="AC918" s="151" t="s">
        <v>14743</v>
      </c>
      <c r="AD918" s="151" t="s">
        <v>26641</v>
      </c>
      <c r="AE918" s="151" t="s">
        <v>14743</v>
      </c>
      <c r="AF918" s="151" t="s">
        <v>16898</v>
      </c>
    </row>
    <row r="919" spans="1:32">
      <c r="A919" s="152" t="s">
        <v>7736</v>
      </c>
      <c r="B919" s="151" t="s">
        <v>16001</v>
      </c>
      <c r="C919" s="151" t="s">
        <v>31185</v>
      </c>
      <c r="D919" s="151" t="s">
        <v>7737</v>
      </c>
      <c r="E919" s="151" t="s">
        <v>14931</v>
      </c>
      <c r="F919" s="151" t="s">
        <v>16091</v>
      </c>
      <c r="G919" s="151" t="s">
        <v>26646</v>
      </c>
      <c r="H919" s="151">
        <v>81396043400</v>
      </c>
      <c r="N919" s="151" t="s">
        <v>15768</v>
      </c>
      <c r="O919" s="151" t="s">
        <v>14985</v>
      </c>
      <c r="P919" s="151" t="s">
        <v>14792</v>
      </c>
      <c r="Q919" s="151" t="s">
        <v>26642</v>
      </c>
      <c r="R919" s="151" t="s">
        <v>26643</v>
      </c>
      <c r="S919" s="151" t="s">
        <v>26642</v>
      </c>
      <c r="T919" s="151" t="s">
        <v>14803</v>
      </c>
      <c r="U919" s="151" t="s">
        <v>26644</v>
      </c>
      <c r="V919" s="151" t="s">
        <v>26642</v>
      </c>
      <c r="W919" s="151">
        <v>2006</v>
      </c>
      <c r="X919" s="151">
        <v>2006</v>
      </c>
      <c r="Y919" s="151">
        <v>1</v>
      </c>
      <c r="Z919" s="151" t="s">
        <v>14742</v>
      </c>
      <c r="AB919" s="151">
        <v>7</v>
      </c>
      <c r="AC919" s="151" t="s">
        <v>14743</v>
      </c>
      <c r="AD919" s="151" t="s">
        <v>26645</v>
      </c>
      <c r="AE919" s="151" t="s">
        <v>14743</v>
      </c>
      <c r="AF919" s="151" t="s">
        <v>16898</v>
      </c>
    </row>
    <row r="920" spans="1:32">
      <c r="A920" s="152" t="s">
        <v>7530</v>
      </c>
      <c r="B920" s="151" t="s">
        <v>16001</v>
      </c>
      <c r="C920" s="151" t="s">
        <v>31186</v>
      </c>
      <c r="D920" s="151" t="s">
        <v>7531</v>
      </c>
      <c r="E920" s="151" t="s">
        <v>14395</v>
      </c>
      <c r="F920" s="151" t="s">
        <v>14460</v>
      </c>
      <c r="H920" s="151" t="s">
        <v>7532</v>
      </c>
      <c r="N920" s="151" t="s">
        <v>15516</v>
      </c>
      <c r="O920" s="151" t="s">
        <v>14830</v>
      </c>
      <c r="P920" s="151" t="s">
        <v>14792</v>
      </c>
      <c r="Q920" s="151" t="s">
        <v>26647</v>
      </c>
      <c r="R920" s="151" t="s">
        <v>26648</v>
      </c>
      <c r="S920" s="151" t="s">
        <v>26649</v>
      </c>
      <c r="T920" s="151" t="s">
        <v>14794</v>
      </c>
      <c r="U920" s="151" t="s">
        <v>26650</v>
      </c>
      <c r="V920" s="151" t="s">
        <v>7529</v>
      </c>
      <c r="Z920" s="151" t="s">
        <v>14742</v>
      </c>
      <c r="AC920" s="151" t="s">
        <v>14743</v>
      </c>
      <c r="AD920" s="151" t="s">
        <v>26651</v>
      </c>
      <c r="AE920" s="151" t="s">
        <v>14743</v>
      </c>
      <c r="AF920" s="151" t="s">
        <v>16898</v>
      </c>
    </row>
    <row r="921" spans="1:32">
      <c r="A921" s="152" t="s">
        <v>7565</v>
      </c>
      <c r="B921" s="151" t="s">
        <v>16001</v>
      </c>
      <c r="C921" s="151" t="s">
        <v>31187</v>
      </c>
      <c r="D921" s="151" t="s">
        <v>7566</v>
      </c>
      <c r="E921" s="151" t="s">
        <v>16833</v>
      </c>
      <c r="F921" s="151" t="s">
        <v>16883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14809</v>
      </c>
      <c r="O921" s="151" t="s">
        <v>14801</v>
      </c>
      <c r="P921" s="151" t="s">
        <v>14792</v>
      </c>
      <c r="Q921" s="151" t="s">
        <v>26652</v>
      </c>
      <c r="R921" s="151" t="s">
        <v>26653</v>
      </c>
      <c r="S921" s="151" t="s">
        <v>26654</v>
      </c>
      <c r="T921" s="151" t="s">
        <v>26655</v>
      </c>
      <c r="U921" s="151" t="s">
        <v>26656</v>
      </c>
      <c r="V921" s="151" t="s">
        <v>26657</v>
      </c>
      <c r="Z921" s="151" t="s">
        <v>14742</v>
      </c>
      <c r="AC921" s="151" t="s">
        <v>14743</v>
      </c>
      <c r="AD921" s="151" t="s">
        <v>26658</v>
      </c>
      <c r="AE921" s="151" t="s">
        <v>14743</v>
      </c>
      <c r="AF921" s="151" t="s">
        <v>16898</v>
      </c>
    </row>
    <row r="922" spans="1:32">
      <c r="A922" s="152" t="s">
        <v>3172</v>
      </c>
      <c r="B922" s="151" t="s">
        <v>16001</v>
      </c>
      <c r="C922" s="151" t="s">
        <v>31188</v>
      </c>
      <c r="D922" s="151" t="s">
        <v>3173</v>
      </c>
      <c r="E922" s="151" t="s">
        <v>14931</v>
      </c>
      <c r="G922" s="151" t="s">
        <v>14604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14737</v>
      </c>
      <c r="Q922" s="151" t="s">
        <v>26659</v>
      </c>
      <c r="T922" s="151" t="s">
        <v>14803</v>
      </c>
      <c r="U922" s="151" t="s">
        <v>26660</v>
      </c>
      <c r="V922" s="151" t="s">
        <v>3171</v>
      </c>
      <c r="Y922" s="151">
        <v>1</v>
      </c>
      <c r="Z922" s="151" t="s">
        <v>14742</v>
      </c>
      <c r="AA922" s="151" t="s">
        <v>26661</v>
      </c>
      <c r="AC922" s="151" t="s">
        <v>14743</v>
      </c>
    </row>
    <row r="923" spans="1:32">
      <c r="A923" s="152" t="s">
        <v>12972</v>
      </c>
      <c r="B923" s="151" t="s">
        <v>16001</v>
      </c>
      <c r="C923" s="151" t="s">
        <v>31189</v>
      </c>
      <c r="D923" s="151" t="s">
        <v>12973</v>
      </c>
      <c r="E923" s="151" t="s">
        <v>14275</v>
      </c>
      <c r="F923" s="151" t="s">
        <v>26662</v>
      </c>
      <c r="H923" s="151" t="s">
        <v>12974</v>
      </c>
      <c r="N923" s="151" t="s">
        <v>15708</v>
      </c>
      <c r="O923" s="151" t="s">
        <v>14948</v>
      </c>
      <c r="P923" s="151" t="s">
        <v>14737</v>
      </c>
      <c r="Q923" s="151" t="s">
        <v>16221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14742</v>
      </c>
      <c r="AC923" s="151" t="s">
        <v>15223</v>
      </c>
      <c r="AE923" s="151" t="s">
        <v>14744</v>
      </c>
      <c r="AF923" s="151" t="s">
        <v>14745</v>
      </c>
    </row>
    <row r="924" spans="1:32">
      <c r="A924" s="152" t="s">
        <v>8950</v>
      </c>
      <c r="B924" s="151" t="s">
        <v>16001</v>
      </c>
      <c r="C924" s="151" t="s">
        <v>31190</v>
      </c>
      <c r="D924" s="151" t="s">
        <v>8951</v>
      </c>
      <c r="E924" s="151" t="s">
        <v>14332</v>
      </c>
      <c r="F924" s="151" t="s">
        <v>14324</v>
      </c>
      <c r="G924" s="151">
        <v>0</v>
      </c>
      <c r="H924" s="151" t="s">
        <v>8952</v>
      </c>
      <c r="I924" s="151" t="s">
        <v>26663</v>
      </c>
      <c r="J924" s="151" t="s">
        <v>8954</v>
      </c>
      <c r="K924" s="151" t="s">
        <v>26663</v>
      </c>
      <c r="M924" s="151" t="s">
        <v>26664</v>
      </c>
      <c r="N924" s="151" t="s">
        <v>15246</v>
      </c>
      <c r="O924" s="151" t="s">
        <v>14791</v>
      </c>
      <c r="P924" s="151" t="s">
        <v>14737</v>
      </c>
      <c r="Q924" s="151" t="s">
        <v>26665</v>
      </c>
      <c r="R924" s="151">
        <v>0</v>
      </c>
      <c r="S924" s="151">
        <v>0</v>
      </c>
      <c r="T924" s="151" t="s">
        <v>14859</v>
      </c>
      <c r="U924" s="151" t="s">
        <v>26666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14742</v>
      </c>
      <c r="AA924" s="151">
        <v>0</v>
      </c>
      <c r="AB924" s="151">
        <v>0</v>
      </c>
      <c r="AC924" s="151" t="s">
        <v>14743</v>
      </c>
      <c r="AE924" s="151" t="s">
        <v>15223</v>
      </c>
      <c r="AF924" s="151" t="s">
        <v>14745</v>
      </c>
    </row>
    <row r="925" spans="1:32">
      <c r="A925" s="152" t="s">
        <v>7389</v>
      </c>
      <c r="B925" s="151" t="s">
        <v>16001</v>
      </c>
      <c r="C925" s="151" t="s">
        <v>31191</v>
      </c>
      <c r="D925" s="151" t="s">
        <v>7390</v>
      </c>
      <c r="E925" s="151" t="s">
        <v>16252</v>
      </c>
      <c r="F925" s="151" t="s">
        <v>16438</v>
      </c>
      <c r="G925" s="151" t="s">
        <v>26672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26667</v>
      </c>
      <c r="N925" s="151" t="s">
        <v>26668</v>
      </c>
      <c r="O925" s="151" t="s">
        <v>15477</v>
      </c>
      <c r="P925" s="151" t="s">
        <v>14792</v>
      </c>
      <c r="Q925" s="151" t="s">
        <v>7388</v>
      </c>
      <c r="R925" s="151" t="s">
        <v>26669</v>
      </c>
      <c r="S925" s="151" t="s">
        <v>26669</v>
      </c>
      <c r="T925" s="151" t="s">
        <v>14904</v>
      </c>
      <c r="U925" s="151">
        <v>8526381886</v>
      </c>
      <c r="V925" s="151" t="s">
        <v>26670</v>
      </c>
      <c r="W925" s="151">
        <v>1993</v>
      </c>
      <c r="X925" s="151">
        <v>1993</v>
      </c>
      <c r="Y925" s="151">
        <v>5</v>
      </c>
      <c r="Z925" s="151" t="s">
        <v>14742</v>
      </c>
      <c r="AB925" s="151">
        <v>1000</v>
      </c>
      <c r="AC925" s="151" t="s">
        <v>15223</v>
      </c>
      <c r="AD925" s="151" t="s">
        <v>26671</v>
      </c>
      <c r="AE925" s="151" t="s">
        <v>14743</v>
      </c>
      <c r="AF925" s="151" t="s">
        <v>16898</v>
      </c>
    </row>
    <row r="926" spans="1:32">
      <c r="A926" s="152" t="s">
        <v>7586</v>
      </c>
      <c r="B926" s="151" t="s">
        <v>16001</v>
      </c>
      <c r="C926" s="151" t="s">
        <v>31192</v>
      </c>
      <c r="D926" s="151" t="s">
        <v>7587</v>
      </c>
      <c r="E926" s="151" t="s">
        <v>16833</v>
      </c>
      <c r="F926" s="151" t="s">
        <v>16883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14857</v>
      </c>
      <c r="O926" s="151" t="s">
        <v>14801</v>
      </c>
      <c r="P926" s="151" t="s">
        <v>14792</v>
      </c>
      <c r="Q926" s="151" t="s">
        <v>26673</v>
      </c>
      <c r="R926" s="151" t="s">
        <v>26674</v>
      </c>
      <c r="S926" s="151" t="s">
        <v>26675</v>
      </c>
      <c r="T926" s="151" t="s">
        <v>20116</v>
      </c>
      <c r="U926" s="151">
        <v>3999992</v>
      </c>
      <c r="V926" s="151" t="s">
        <v>7585</v>
      </c>
      <c r="Z926" s="151" t="s">
        <v>14742</v>
      </c>
      <c r="AC926" s="151" t="s">
        <v>14743</v>
      </c>
      <c r="AD926" s="151" t="s">
        <v>26676</v>
      </c>
      <c r="AE926" s="151" t="s">
        <v>14743</v>
      </c>
      <c r="AF926" s="151" t="s">
        <v>16898</v>
      </c>
    </row>
    <row r="927" spans="1:32">
      <c r="A927" s="152" t="s">
        <v>7413</v>
      </c>
      <c r="B927" s="151" t="s">
        <v>16001</v>
      </c>
      <c r="C927" s="151" t="s">
        <v>31193</v>
      </c>
      <c r="D927" s="151" t="s">
        <v>7414</v>
      </c>
      <c r="E927" s="151" t="s">
        <v>14701</v>
      </c>
      <c r="F927" s="151" t="s">
        <v>14466</v>
      </c>
      <c r="G927" s="151" t="s">
        <v>26682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14800</v>
      </c>
      <c r="O927" s="151" t="s">
        <v>14801</v>
      </c>
      <c r="P927" s="151" t="s">
        <v>14737</v>
      </c>
      <c r="Q927" s="151" t="s">
        <v>26677</v>
      </c>
      <c r="R927" s="151" t="s">
        <v>26678</v>
      </c>
      <c r="S927" s="151" t="s">
        <v>26679</v>
      </c>
      <c r="T927" s="151" t="s">
        <v>14803</v>
      </c>
      <c r="U927" s="151" t="s">
        <v>26680</v>
      </c>
      <c r="V927" s="151" t="s">
        <v>26681</v>
      </c>
      <c r="W927" s="151">
        <v>2008</v>
      </c>
      <c r="X927" s="151">
        <v>2008</v>
      </c>
      <c r="Y927" s="151">
        <v>1</v>
      </c>
      <c r="Z927" s="151" t="s">
        <v>14742</v>
      </c>
      <c r="AB927" s="151">
        <v>8</v>
      </c>
      <c r="AC927" s="151" t="s">
        <v>14743</v>
      </c>
      <c r="AE927" s="151" t="s">
        <v>15223</v>
      </c>
      <c r="AF927" s="151" t="s">
        <v>14745</v>
      </c>
    </row>
    <row r="928" spans="1:32">
      <c r="A928" s="152" t="s">
        <v>7485</v>
      </c>
      <c r="B928" s="151" t="s">
        <v>16001</v>
      </c>
      <c r="C928" s="151" t="s">
        <v>31195</v>
      </c>
      <c r="D928" s="151" t="s">
        <v>7486</v>
      </c>
      <c r="E928" s="151" t="s">
        <v>14275</v>
      </c>
      <c r="F928" s="151" t="s">
        <v>16091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14845</v>
      </c>
      <c r="O928" s="151" t="s">
        <v>14801</v>
      </c>
      <c r="P928" s="151" t="s">
        <v>14792</v>
      </c>
      <c r="Q928" s="151" t="s">
        <v>26683</v>
      </c>
      <c r="R928" s="151" t="s">
        <v>26684</v>
      </c>
      <c r="S928" s="151" t="s">
        <v>26685</v>
      </c>
      <c r="T928" s="151" t="s">
        <v>14782</v>
      </c>
      <c r="U928" s="151" t="s">
        <v>26686</v>
      </c>
      <c r="V928" s="151" t="s">
        <v>7484</v>
      </c>
      <c r="Z928" s="151" t="s">
        <v>14742</v>
      </c>
      <c r="AC928" s="151" t="s">
        <v>14743</v>
      </c>
      <c r="AD928" s="151" t="s">
        <v>26687</v>
      </c>
      <c r="AE928" s="151" t="s">
        <v>14743</v>
      </c>
      <c r="AF928" s="151" t="s">
        <v>16898</v>
      </c>
    </row>
    <row r="929" spans="1:32">
      <c r="A929" s="152" t="s">
        <v>18381</v>
      </c>
      <c r="B929" s="151" t="s">
        <v>16001</v>
      </c>
      <c r="C929" s="151" t="s">
        <v>31196</v>
      </c>
      <c r="D929" s="151" t="s">
        <v>26690</v>
      </c>
      <c r="E929" s="151" t="s">
        <v>16279</v>
      </c>
      <c r="F929" s="151" t="s">
        <v>16279</v>
      </c>
      <c r="G929" s="151" t="s">
        <v>26694</v>
      </c>
      <c r="H929" s="151" t="s">
        <v>26688</v>
      </c>
      <c r="I929" s="151" t="s">
        <v>26689</v>
      </c>
      <c r="K929" s="151" t="s">
        <v>26689</v>
      </c>
      <c r="M929" s="151" t="s">
        <v>26691</v>
      </c>
      <c r="N929" s="151" t="s">
        <v>18759</v>
      </c>
      <c r="O929" s="151" t="s">
        <v>14791</v>
      </c>
      <c r="P929" s="151" t="s">
        <v>14737</v>
      </c>
      <c r="Q929" s="151" t="s">
        <v>26692</v>
      </c>
      <c r="R929" s="151" t="s">
        <v>1453</v>
      </c>
      <c r="S929" s="151" t="s">
        <v>1453</v>
      </c>
      <c r="T929" s="151" t="s">
        <v>14794</v>
      </c>
      <c r="U929" s="151">
        <v>2100137677</v>
      </c>
      <c r="V929" s="151" t="s">
        <v>26693</v>
      </c>
      <c r="W929" s="151" t="s">
        <v>1453</v>
      </c>
      <c r="X929" s="151" t="s">
        <v>1453</v>
      </c>
      <c r="Y929" s="151" t="s">
        <v>1453</v>
      </c>
      <c r="Z929" s="151" t="s">
        <v>14742</v>
      </c>
      <c r="AA929" s="151" t="s">
        <v>1453</v>
      </c>
      <c r="AB929" s="151" t="s">
        <v>1453</v>
      </c>
      <c r="AC929" s="151" t="s">
        <v>14743</v>
      </c>
      <c r="AE929" s="151" t="s">
        <v>14744</v>
      </c>
      <c r="AF929" s="151" t="s">
        <v>14745</v>
      </c>
    </row>
    <row r="930" spans="1:32">
      <c r="A930" s="152" t="s">
        <v>6821</v>
      </c>
      <c r="B930" s="151" t="s">
        <v>16001</v>
      </c>
      <c r="C930" s="151" t="s">
        <v>31197</v>
      </c>
      <c r="D930" s="151" t="s">
        <v>6822</v>
      </c>
      <c r="E930" s="151" t="s">
        <v>14701</v>
      </c>
      <c r="F930" s="151" t="s">
        <v>14466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15768</v>
      </c>
      <c r="O930" s="151" t="s">
        <v>14985</v>
      </c>
      <c r="P930" s="151" t="s">
        <v>14737</v>
      </c>
      <c r="Q930" s="151">
        <v>85262628097</v>
      </c>
      <c r="R930" s="151">
        <v>81263670301</v>
      </c>
      <c r="S930" s="151" t="s">
        <v>26695</v>
      </c>
      <c r="T930" s="151" t="s">
        <v>26696</v>
      </c>
      <c r="U930" s="151">
        <v>6600098997</v>
      </c>
      <c r="V930" s="151" t="s">
        <v>26697</v>
      </c>
      <c r="W930" s="151">
        <v>1990</v>
      </c>
      <c r="X930" s="151">
        <v>1990</v>
      </c>
      <c r="Y930" s="151">
        <v>1</v>
      </c>
      <c r="Z930" s="151" t="s">
        <v>14742</v>
      </c>
      <c r="AB930" s="151">
        <v>20</v>
      </c>
      <c r="AC930" s="151" t="s">
        <v>14743</v>
      </c>
      <c r="AD930" s="151" t="s">
        <v>26698</v>
      </c>
      <c r="AE930" s="151" t="s">
        <v>14743</v>
      </c>
      <c r="AF930" s="151" t="s">
        <v>16898</v>
      </c>
    </row>
    <row r="931" spans="1:32">
      <c r="A931" s="152" t="s">
        <v>5390</v>
      </c>
      <c r="B931" s="151" t="s">
        <v>16001</v>
      </c>
      <c r="C931" s="151" t="s">
        <v>31201</v>
      </c>
      <c r="D931" s="151" t="s">
        <v>5391</v>
      </c>
      <c r="E931" s="151" t="s">
        <v>14465</v>
      </c>
      <c r="F931" s="151" t="s">
        <v>14664</v>
      </c>
      <c r="H931" s="151" t="s">
        <v>5392</v>
      </c>
      <c r="I931" s="151" t="s">
        <v>5393</v>
      </c>
      <c r="J931" s="151" t="s">
        <v>26699</v>
      </c>
      <c r="K931" s="151" t="s">
        <v>5393</v>
      </c>
      <c r="N931" s="151" t="s">
        <v>23017</v>
      </c>
      <c r="O931" s="151" t="s">
        <v>19190</v>
      </c>
      <c r="P931" s="151" t="s">
        <v>14737</v>
      </c>
      <c r="Q931" s="151" t="s">
        <v>26700</v>
      </c>
      <c r="R931" s="151">
        <v>0</v>
      </c>
      <c r="S931" s="151">
        <v>0</v>
      </c>
      <c r="T931" s="151" t="s">
        <v>26701</v>
      </c>
      <c r="U931" s="151" t="s">
        <v>26702</v>
      </c>
      <c r="V931" s="151" t="s">
        <v>26703</v>
      </c>
      <c r="Z931" s="151" t="s">
        <v>14742</v>
      </c>
      <c r="AC931" s="151" t="s">
        <v>14743</v>
      </c>
      <c r="AD931" s="151" t="s">
        <v>25711</v>
      </c>
      <c r="AE931" s="151" t="s">
        <v>14743</v>
      </c>
      <c r="AF931" s="151" t="s">
        <v>26704</v>
      </c>
    </row>
    <row r="932" spans="1:32">
      <c r="A932" s="152" t="s">
        <v>5335</v>
      </c>
      <c r="B932" s="151" t="s">
        <v>16001</v>
      </c>
      <c r="C932" s="151" t="s">
        <v>31203</v>
      </c>
      <c r="D932" s="151" t="s">
        <v>5336</v>
      </c>
      <c r="E932" s="151" t="s">
        <v>14465</v>
      </c>
      <c r="F932" s="151" t="s">
        <v>14400</v>
      </c>
      <c r="H932" s="151" t="s">
        <v>5337</v>
      </c>
      <c r="J932" s="151" t="s">
        <v>5338</v>
      </c>
      <c r="N932" s="151" t="s">
        <v>15398</v>
      </c>
      <c r="O932" s="151" t="s">
        <v>14758</v>
      </c>
      <c r="P932" s="151" t="s">
        <v>14737</v>
      </c>
      <c r="Q932" s="151" t="s">
        <v>27529</v>
      </c>
      <c r="R932" s="151">
        <v>0</v>
      </c>
      <c r="S932" s="151">
        <v>0</v>
      </c>
      <c r="T932" s="151" t="s">
        <v>27530</v>
      </c>
      <c r="U932" s="151" t="s">
        <v>27531</v>
      </c>
      <c r="V932" s="151">
        <v>5701154454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</row>
    <row r="933" spans="1:32">
      <c r="A933" s="152" t="s">
        <v>4397</v>
      </c>
      <c r="B933" s="151" t="s">
        <v>16001</v>
      </c>
      <c r="C933" s="151" t="s">
        <v>31202</v>
      </c>
      <c r="D933" s="151" t="s">
        <v>4398</v>
      </c>
      <c r="E933" s="151" t="s">
        <v>14465</v>
      </c>
      <c r="F933" s="151" t="s">
        <v>14400</v>
      </c>
      <c r="G933" s="151" t="s">
        <v>14604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19655</v>
      </c>
      <c r="N933" s="151" t="s">
        <v>27532</v>
      </c>
      <c r="P933" s="151" t="s">
        <v>14737</v>
      </c>
      <c r="Q933" s="151" t="s">
        <v>27533</v>
      </c>
      <c r="T933" s="151" t="s">
        <v>27530</v>
      </c>
      <c r="U933" s="151">
        <v>5701154454</v>
      </c>
      <c r="V933" s="151" t="s">
        <v>27531</v>
      </c>
      <c r="Z933" s="151" t="s">
        <v>14742</v>
      </c>
      <c r="AC933" s="151" t="s">
        <v>14743</v>
      </c>
    </row>
    <row r="934" spans="1:32">
      <c r="A934" s="152" t="s">
        <v>6220</v>
      </c>
      <c r="B934" s="151" t="s">
        <v>16001</v>
      </c>
      <c r="C934" s="151" t="s">
        <v>30629</v>
      </c>
      <c r="D934" s="151" t="s">
        <v>6221</v>
      </c>
      <c r="E934" s="151" t="s">
        <v>14465</v>
      </c>
      <c r="F934" s="151" t="s">
        <v>14664</v>
      </c>
      <c r="G934" s="151" t="s">
        <v>27536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15768</v>
      </c>
      <c r="O934" s="151" t="s">
        <v>14985</v>
      </c>
      <c r="P934" s="151" t="s">
        <v>14737</v>
      </c>
      <c r="Q934" s="151" t="s">
        <v>27534</v>
      </c>
      <c r="R934" s="151" t="s">
        <v>27534</v>
      </c>
      <c r="S934" s="151" t="s">
        <v>27534</v>
      </c>
      <c r="T934" s="151" t="s">
        <v>14794</v>
      </c>
      <c r="U934" s="151" t="s">
        <v>27535</v>
      </c>
      <c r="V934" s="151">
        <v>36529832</v>
      </c>
      <c r="Z934" s="151" t="s">
        <v>14742</v>
      </c>
      <c r="AC934" s="151" t="s">
        <v>14743</v>
      </c>
      <c r="AE934" s="151" t="s">
        <v>15223</v>
      </c>
      <c r="AF934" s="151" t="s">
        <v>14745</v>
      </c>
    </row>
    <row r="935" spans="1:32">
      <c r="A935" s="152" t="s">
        <v>5031</v>
      </c>
      <c r="B935" s="151" t="s">
        <v>16001</v>
      </c>
      <c r="C935" s="151" t="s">
        <v>31204</v>
      </c>
      <c r="D935" s="151" t="s">
        <v>5032</v>
      </c>
      <c r="E935" s="151" t="s">
        <v>14701</v>
      </c>
      <c r="F935" s="151" t="s">
        <v>14664</v>
      </c>
      <c r="H935" s="151" t="s">
        <v>5033</v>
      </c>
      <c r="J935" s="151" t="s">
        <v>5034</v>
      </c>
      <c r="N935" s="151" t="s">
        <v>27537</v>
      </c>
      <c r="P935" s="151" t="s">
        <v>14737</v>
      </c>
      <c r="Q935" s="151" t="s">
        <v>27538</v>
      </c>
      <c r="R935" s="151">
        <v>0</v>
      </c>
      <c r="S935" s="151">
        <v>0</v>
      </c>
      <c r="T935" s="151" t="s">
        <v>20664</v>
      </c>
      <c r="U935" s="151">
        <v>516163003</v>
      </c>
      <c r="V935" s="151" t="s">
        <v>25709</v>
      </c>
      <c r="Z935" s="151" t="s">
        <v>14742</v>
      </c>
      <c r="AC935" s="151" t="s">
        <v>14743</v>
      </c>
      <c r="AD935" s="151" t="s">
        <v>25711</v>
      </c>
      <c r="AE935" s="151" t="s">
        <v>14743</v>
      </c>
      <c r="AF935" s="151" t="s">
        <v>26704</v>
      </c>
    </row>
    <row r="936" spans="1:32">
      <c r="A936" s="152" t="s">
        <v>5406</v>
      </c>
      <c r="B936" s="151" t="s">
        <v>16001</v>
      </c>
      <c r="C936" s="151" t="s">
        <v>31205</v>
      </c>
      <c r="D936" s="151" t="s">
        <v>5407</v>
      </c>
      <c r="E936" s="151" t="s">
        <v>14465</v>
      </c>
      <c r="F936" s="151" t="s">
        <v>14664</v>
      </c>
      <c r="H936" s="151" t="s">
        <v>5408</v>
      </c>
      <c r="J936" s="151" t="s">
        <v>5409</v>
      </c>
      <c r="N936" s="151" t="s">
        <v>21664</v>
      </c>
      <c r="O936" s="151" t="s">
        <v>21665</v>
      </c>
      <c r="P936" s="151" t="s">
        <v>14737</v>
      </c>
      <c r="Q936" s="151" t="s">
        <v>27539</v>
      </c>
      <c r="R936" s="151">
        <v>0</v>
      </c>
      <c r="S936" s="151">
        <v>0</v>
      </c>
      <c r="T936" s="151" t="s">
        <v>14794</v>
      </c>
      <c r="U936" s="151">
        <v>7820034311</v>
      </c>
      <c r="V936" s="151" t="s">
        <v>27540</v>
      </c>
      <c r="Z936" s="151" t="s">
        <v>14742</v>
      </c>
      <c r="AC936" s="151" t="s">
        <v>14743</v>
      </c>
      <c r="AD936" s="151" t="s">
        <v>25711</v>
      </c>
      <c r="AE936" s="151" t="s">
        <v>14743</v>
      </c>
      <c r="AF936" s="151" t="s">
        <v>26704</v>
      </c>
    </row>
    <row r="937" spans="1:32">
      <c r="A937" s="152" t="s">
        <v>6597</v>
      </c>
      <c r="B937" s="151" t="s">
        <v>16001</v>
      </c>
      <c r="C937" s="151" t="s">
        <v>31206</v>
      </c>
      <c r="D937" s="151" t="s">
        <v>6598</v>
      </c>
      <c r="E937" s="151" t="s">
        <v>14465</v>
      </c>
      <c r="F937" s="151" t="s">
        <v>14664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15818</v>
      </c>
      <c r="O937" s="151" t="s">
        <v>15328</v>
      </c>
      <c r="P937" s="151" t="s">
        <v>14737</v>
      </c>
      <c r="Q937" s="151" t="s">
        <v>27541</v>
      </c>
      <c r="R937" s="151">
        <v>0</v>
      </c>
      <c r="S937" s="151">
        <v>0</v>
      </c>
      <c r="T937" s="151" t="s">
        <v>27542</v>
      </c>
      <c r="U937" s="151">
        <v>514268053</v>
      </c>
      <c r="V937" s="151" t="s">
        <v>25709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</row>
    <row r="938" spans="1:32">
      <c r="A938" s="152" t="s">
        <v>6938</v>
      </c>
      <c r="B938" s="151" t="s">
        <v>16001</v>
      </c>
      <c r="C938" s="151" t="s">
        <v>31207</v>
      </c>
      <c r="D938" s="151" t="s">
        <v>27543</v>
      </c>
      <c r="E938" s="151" t="s">
        <v>14465</v>
      </c>
      <c r="F938" s="151" t="s">
        <v>15375</v>
      </c>
      <c r="G938" s="151" t="s">
        <v>27549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27544</v>
      </c>
      <c r="N938" s="151" t="s">
        <v>14790</v>
      </c>
      <c r="O938" s="151" t="s">
        <v>14791</v>
      </c>
      <c r="P938" s="151" t="s">
        <v>14737</v>
      </c>
      <c r="Q938" s="151" t="s">
        <v>27545</v>
      </c>
      <c r="R938" s="151" t="s">
        <v>27546</v>
      </c>
      <c r="S938" s="151" t="s">
        <v>4816</v>
      </c>
      <c r="T938" s="151" t="s">
        <v>27547</v>
      </c>
      <c r="U938" s="151">
        <v>4373041001</v>
      </c>
      <c r="V938" s="151" t="s">
        <v>27548</v>
      </c>
      <c r="Z938" s="151" t="s">
        <v>14742</v>
      </c>
      <c r="AC938" s="151" t="s">
        <v>14743</v>
      </c>
      <c r="AD938" s="151" t="s">
        <v>25711</v>
      </c>
      <c r="AE938" s="151" t="s">
        <v>14743</v>
      </c>
      <c r="AF938" s="151" t="s">
        <v>20574</v>
      </c>
    </row>
    <row r="939" spans="1:32">
      <c r="A939" s="152" t="s">
        <v>7111</v>
      </c>
      <c r="B939" s="151" t="s">
        <v>16001</v>
      </c>
      <c r="C939" s="151" t="s">
        <v>31208</v>
      </c>
      <c r="D939" s="151" t="s">
        <v>27550</v>
      </c>
      <c r="E939" s="151" t="s">
        <v>14465</v>
      </c>
      <c r="F939" s="151" t="s">
        <v>14664</v>
      </c>
      <c r="G939" s="151" t="s">
        <v>27556</v>
      </c>
      <c r="H939" s="151" t="s">
        <v>7113</v>
      </c>
      <c r="I939" s="151" t="s">
        <v>7114</v>
      </c>
      <c r="K939" s="151" t="s">
        <v>7114</v>
      </c>
      <c r="N939" s="151" t="s">
        <v>14800</v>
      </c>
      <c r="O939" s="151" t="s">
        <v>14801</v>
      </c>
      <c r="P939" s="151" t="s">
        <v>14737</v>
      </c>
      <c r="Q939" s="151" t="s">
        <v>27551</v>
      </c>
      <c r="R939" s="151" t="s">
        <v>27552</v>
      </c>
      <c r="S939" s="151" t="s">
        <v>27553</v>
      </c>
      <c r="T939" s="151" t="s">
        <v>27554</v>
      </c>
      <c r="U939" s="151">
        <v>7330302938</v>
      </c>
      <c r="V939" s="151" t="s">
        <v>27555</v>
      </c>
      <c r="Z939" s="151" t="s">
        <v>14742</v>
      </c>
      <c r="AC939" s="151" t="s">
        <v>14743</v>
      </c>
      <c r="AD939" s="151" t="s">
        <v>25711</v>
      </c>
      <c r="AE939" s="151" t="s">
        <v>14743</v>
      </c>
      <c r="AF939" s="151" t="s">
        <v>26704</v>
      </c>
    </row>
    <row r="940" spans="1:32">
      <c r="A940" s="152" t="s">
        <v>5584</v>
      </c>
      <c r="B940" s="151" t="s">
        <v>16001</v>
      </c>
      <c r="C940" s="151" t="s">
        <v>5583</v>
      </c>
      <c r="D940" s="151" t="s">
        <v>5585</v>
      </c>
      <c r="E940" s="151" t="s">
        <v>14465</v>
      </c>
      <c r="F940" s="151" t="s">
        <v>14664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25036</v>
      </c>
      <c r="O940" s="151" t="s">
        <v>23108</v>
      </c>
      <c r="P940" s="151" t="s">
        <v>14737</v>
      </c>
      <c r="Q940" s="151" t="s">
        <v>27557</v>
      </c>
      <c r="R940" s="151">
        <v>0</v>
      </c>
      <c r="S940" s="151">
        <v>0</v>
      </c>
      <c r="T940" s="151" t="s">
        <v>14794</v>
      </c>
      <c r="U940" s="151">
        <v>262008833</v>
      </c>
      <c r="V940" s="151" t="s">
        <v>27555</v>
      </c>
      <c r="Z940" s="151" t="s">
        <v>14742</v>
      </c>
      <c r="AC940" s="151" t="s">
        <v>14743</v>
      </c>
      <c r="AD940" s="151" t="s">
        <v>25711</v>
      </c>
      <c r="AE940" s="151" t="s">
        <v>14743</v>
      </c>
      <c r="AF940" s="151" t="s">
        <v>26704</v>
      </c>
    </row>
    <row r="941" spans="1:32">
      <c r="A941" s="152" t="s">
        <v>1465</v>
      </c>
      <c r="B941" s="151" t="s">
        <v>16001</v>
      </c>
      <c r="C941" s="151" t="s">
        <v>1464</v>
      </c>
      <c r="D941" s="151" t="s">
        <v>1466</v>
      </c>
      <c r="E941" s="151" t="s">
        <v>14465</v>
      </c>
      <c r="F941" s="151" t="s">
        <v>15375</v>
      </c>
      <c r="G941" s="151" t="s">
        <v>14604</v>
      </c>
      <c r="H941" s="151" t="s">
        <v>1467</v>
      </c>
      <c r="J941" s="151" t="s">
        <v>1468</v>
      </c>
      <c r="L941" s="151" t="s">
        <v>19655</v>
      </c>
      <c r="N941" s="151" t="s">
        <v>1628</v>
      </c>
      <c r="P941" s="151" t="s">
        <v>14737</v>
      </c>
      <c r="Q941" s="151" t="s">
        <v>27558</v>
      </c>
      <c r="T941" s="151" t="s">
        <v>20664</v>
      </c>
      <c r="U941" s="151" t="s">
        <v>27559</v>
      </c>
      <c r="V941" s="151" t="s">
        <v>27560</v>
      </c>
      <c r="AC941" s="151" t="s">
        <v>15223</v>
      </c>
    </row>
    <row r="942" spans="1:32">
      <c r="A942" s="152" t="s">
        <v>7395</v>
      </c>
      <c r="B942" s="151" t="s">
        <v>16001</v>
      </c>
      <c r="C942" s="151" t="s">
        <v>31198</v>
      </c>
      <c r="D942" s="151" t="s">
        <v>7390</v>
      </c>
      <c r="E942" s="151" t="s">
        <v>16252</v>
      </c>
      <c r="F942" s="151" t="s">
        <v>16438</v>
      </c>
      <c r="G942" s="151" t="s">
        <v>26709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26667</v>
      </c>
      <c r="N942" s="151" t="s">
        <v>26668</v>
      </c>
      <c r="O942" s="151" t="s">
        <v>15477</v>
      </c>
      <c r="P942" s="151" t="s">
        <v>14792</v>
      </c>
      <c r="Q942" s="151" t="s">
        <v>26705</v>
      </c>
      <c r="R942" s="151" t="s">
        <v>26669</v>
      </c>
      <c r="S942" s="151" t="s">
        <v>26706</v>
      </c>
      <c r="T942" s="151" t="s">
        <v>26707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14742</v>
      </c>
      <c r="AB942" s="151">
        <v>1000</v>
      </c>
      <c r="AC942" s="151" t="s">
        <v>14743</v>
      </c>
      <c r="AD942" s="151" t="s">
        <v>26708</v>
      </c>
      <c r="AE942" s="151" t="s">
        <v>14743</v>
      </c>
      <c r="AF942" s="151" t="s">
        <v>16898</v>
      </c>
    </row>
    <row r="943" spans="1:32">
      <c r="A943" s="152" t="s">
        <v>18382</v>
      </c>
      <c r="B943" s="151" t="s">
        <v>16001</v>
      </c>
      <c r="C943" s="151" t="s">
        <v>26712</v>
      </c>
      <c r="D943" s="151" t="s">
        <v>26714</v>
      </c>
      <c r="E943" s="151" t="s">
        <v>14701</v>
      </c>
      <c r="F943" s="151" t="s">
        <v>16280</v>
      </c>
      <c r="G943" s="151" t="s">
        <v>26717</v>
      </c>
      <c r="H943" s="151" t="s">
        <v>26713</v>
      </c>
      <c r="N943" s="151" t="s">
        <v>15431</v>
      </c>
      <c r="O943" s="151" t="s">
        <v>14801</v>
      </c>
      <c r="P943" s="151" t="s">
        <v>14737</v>
      </c>
      <c r="Q943" s="151" t="s">
        <v>26715</v>
      </c>
      <c r="R943" s="151" t="s">
        <v>1453</v>
      </c>
      <c r="S943" s="151" t="s">
        <v>1453</v>
      </c>
      <c r="T943" s="151" t="s">
        <v>14739</v>
      </c>
      <c r="U943" s="151">
        <v>1020097517962</v>
      </c>
      <c r="V943" s="151" t="s">
        <v>26716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</row>
    <row r="944" spans="1:32">
      <c r="A944" s="152" t="s">
        <v>4025</v>
      </c>
      <c r="B944" s="151" t="s">
        <v>16001</v>
      </c>
      <c r="C944" s="151" t="s">
        <v>31215</v>
      </c>
      <c r="D944" s="151" t="s">
        <v>4026</v>
      </c>
      <c r="E944" s="151" t="s">
        <v>14323</v>
      </c>
      <c r="G944" s="151" t="s">
        <v>14604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26718</v>
      </c>
      <c r="M944" s="151" t="s">
        <v>1453</v>
      </c>
      <c r="N944" s="151" t="s">
        <v>109</v>
      </c>
      <c r="P944" s="151" t="s">
        <v>14792</v>
      </c>
      <c r="Q944" s="151" t="s">
        <v>26719</v>
      </c>
      <c r="T944" s="151" t="s">
        <v>14859</v>
      </c>
      <c r="U944" s="151">
        <v>1948016078</v>
      </c>
      <c r="V944" s="151" t="s">
        <v>26720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</row>
    <row r="945" spans="1:32">
      <c r="A945" s="152" t="s">
        <v>18383</v>
      </c>
      <c r="B945" s="151" t="s">
        <v>16001</v>
      </c>
      <c r="C945" s="151" t="s">
        <v>26726</v>
      </c>
      <c r="D945" s="151" t="s">
        <v>26728</v>
      </c>
      <c r="E945" s="151" t="s">
        <v>14701</v>
      </c>
      <c r="F945" s="151" t="s">
        <v>14466</v>
      </c>
      <c r="G945" s="151" t="s">
        <v>26732</v>
      </c>
      <c r="H945" s="151" t="s">
        <v>26727</v>
      </c>
      <c r="M945" s="151" t="s">
        <v>26729</v>
      </c>
      <c r="N945" s="151" t="s">
        <v>15708</v>
      </c>
      <c r="O945" s="151" t="s">
        <v>14948</v>
      </c>
      <c r="P945" s="151" t="s">
        <v>14737</v>
      </c>
      <c r="Q945" s="151" t="s">
        <v>26730</v>
      </c>
      <c r="R945" s="151">
        <v>0</v>
      </c>
      <c r="S945" s="151">
        <v>0</v>
      </c>
      <c r="T945" s="151" t="s">
        <v>16010</v>
      </c>
      <c r="U945" s="151">
        <v>800115852000</v>
      </c>
      <c r="V945" s="151" t="s">
        <v>26731</v>
      </c>
      <c r="Z945" s="151" t="s">
        <v>14742</v>
      </c>
      <c r="AC945" s="151" t="s">
        <v>15223</v>
      </c>
      <c r="AD945" s="151">
        <v>14661151605000</v>
      </c>
      <c r="AE945" s="151" t="s">
        <v>14744</v>
      </c>
      <c r="AF945" s="151" t="s">
        <v>14745</v>
      </c>
    </row>
    <row r="946" spans="1:32">
      <c r="A946" s="152" t="s">
        <v>18384</v>
      </c>
      <c r="B946" s="151" t="s">
        <v>16001</v>
      </c>
      <c r="C946" s="151" t="s">
        <v>31218</v>
      </c>
      <c r="D946" s="151" t="s">
        <v>8843</v>
      </c>
      <c r="E946" s="151" t="s">
        <v>14332</v>
      </c>
      <c r="F946" s="151" t="s">
        <v>14687</v>
      </c>
      <c r="G946" s="151" t="s">
        <v>26743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15768</v>
      </c>
      <c r="O946" s="151" t="s">
        <v>14985</v>
      </c>
      <c r="P946" s="151" t="s">
        <v>14737</v>
      </c>
      <c r="Q946" s="151" t="s">
        <v>26012</v>
      </c>
      <c r="R946" s="151" t="s">
        <v>26736</v>
      </c>
      <c r="S946" s="151" t="s">
        <v>26737</v>
      </c>
      <c r="T946" s="151" t="s">
        <v>19816</v>
      </c>
      <c r="U946" s="151" t="s">
        <v>26738</v>
      </c>
      <c r="V946" s="151" t="s">
        <v>26739</v>
      </c>
      <c r="W946" s="151" t="s">
        <v>26740</v>
      </c>
      <c r="X946" s="151">
        <v>2004</v>
      </c>
      <c r="Y946" s="151">
        <v>1</v>
      </c>
      <c r="Z946" s="151" t="s">
        <v>14742</v>
      </c>
      <c r="AA946" s="151" t="s">
        <v>26741</v>
      </c>
      <c r="AC946" s="151" t="s">
        <v>14743</v>
      </c>
      <c r="AD946" s="151" t="s">
        <v>26742</v>
      </c>
      <c r="AE946" s="151" t="s">
        <v>14743</v>
      </c>
      <c r="AF946" s="151" t="s">
        <v>16898</v>
      </c>
    </row>
    <row r="947" spans="1:32">
      <c r="A947" s="152" t="s">
        <v>12133</v>
      </c>
      <c r="B947" s="151" t="s">
        <v>16001</v>
      </c>
      <c r="C947" s="151" t="s">
        <v>31219</v>
      </c>
      <c r="D947" s="151" t="s">
        <v>12134</v>
      </c>
      <c r="E947" s="151" t="s">
        <v>14701</v>
      </c>
      <c r="F947" s="151" t="s">
        <v>14683</v>
      </c>
      <c r="G947" s="151" t="s">
        <v>16976</v>
      </c>
      <c r="H947" s="151" t="s">
        <v>12135</v>
      </c>
      <c r="N947" s="151" t="s">
        <v>15818</v>
      </c>
      <c r="O947" s="151" t="s">
        <v>15328</v>
      </c>
      <c r="P947" s="151" t="s">
        <v>14737</v>
      </c>
      <c r="Q947" s="151" t="s">
        <v>20410</v>
      </c>
      <c r="R947" s="151">
        <v>0</v>
      </c>
      <c r="S947" s="151">
        <v>0</v>
      </c>
      <c r="T947" s="151" t="s">
        <v>14794</v>
      </c>
      <c r="U947" s="151">
        <v>611989961</v>
      </c>
      <c r="V947" s="151" t="s">
        <v>26744</v>
      </c>
      <c r="Z947" s="151" t="s">
        <v>14742</v>
      </c>
      <c r="AC947" s="151" t="s">
        <v>14743</v>
      </c>
      <c r="AE947" s="151" t="s">
        <v>14744</v>
      </c>
      <c r="AF947" s="151" t="s">
        <v>14745</v>
      </c>
    </row>
    <row r="948" spans="1:32">
      <c r="A948" s="152" t="s">
        <v>16938</v>
      </c>
      <c r="B948" s="151" t="s">
        <v>16001</v>
      </c>
      <c r="C948" s="151" t="s">
        <v>16939</v>
      </c>
      <c r="D948" s="151" t="s">
        <v>16940</v>
      </c>
      <c r="E948" s="151" t="s">
        <v>14701</v>
      </c>
      <c r="F948" s="151" t="s">
        <v>14573</v>
      </c>
      <c r="H948" s="151" t="s">
        <v>1453</v>
      </c>
      <c r="N948" s="151" t="s">
        <v>16941</v>
      </c>
      <c r="O948" s="151" t="s">
        <v>15328</v>
      </c>
      <c r="P948" s="151" t="s">
        <v>14737</v>
      </c>
      <c r="Q948" s="151" t="s">
        <v>1453</v>
      </c>
      <c r="R948" s="151" t="s">
        <v>1453</v>
      </c>
      <c r="S948" s="151" t="s">
        <v>1453</v>
      </c>
      <c r="T948" s="151" t="s">
        <v>14794</v>
      </c>
      <c r="U948" s="151">
        <v>2120220708</v>
      </c>
      <c r="V948" s="151" t="s">
        <v>16943</v>
      </c>
      <c r="Z948" s="151" t="s">
        <v>14742</v>
      </c>
      <c r="AC948" s="151" t="s">
        <v>14743</v>
      </c>
      <c r="AD948" s="151">
        <v>756184727216000</v>
      </c>
      <c r="AE948" s="151" t="s">
        <v>14744</v>
      </c>
      <c r="AF948" s="151" t="s">
        <v>14745</v>
      </c>
    </row>
    <row r="949" spans="1:32">
      <c r="A949" s="152" t="s">
        <v>4763</v>
      </c>
      <c r="B949" s="151" t="s">
        <v>16001</v>
      </c>
      <c r="C949" s="151" t="s">
        <v>31220</v>
      </c>
      <c r="D949" s="151" t="s">
        <v>4764</v>
      </c>
      <c r="E949" s="151" t="s">
        <v>18848</v>
      </c>
      <c r="F949" s="151" t="s">
        <v>8749</v>
      </c>
      <c r="G949" s="151" t="s">
        <v>14604</v>
      </c>
      <c r="H949" s="151">
        <v>8126961983</v>
      </c>
      <c r="J949" s="151">
        <v>8126961983</v>
      </c>
      <c r="L949" s="151" t="s">
        <v>26748</v>
      </c>
      <c r="N949" s="151" t="s">
        <v>22449</v>
      </c>
      <c r="P949" s="151" t="s">
        <v>14737</v>
      </c>
      <c r="Q949" s="151" t="s">
        <v>26749</v>
      </c>
      <c r="T949" s="151" t="s">
        <v>14794</v>
      </c>
      <c r="U949" s="151">
        <v>217305001</v>
      </c>
      <c r="V949" s="151" t="s">
        <v>26750</v>
      </c>
      <c r="Z949" s="151" t="s">
        <v>14742</v>
      </c>
      <c r="AC949" s="151" t="s">
        <v>14743</v>
      </c>
      <c r="AE949" s="151" t="s">
        <v>15223</v>
      </c>
      <c r="AF949" s="151" t="s">
        <v>14745</v>
      </c>
    </row>
    <row r="950" spans="1:32">
      <c r="A950" s="152" t="s">
        <v>1631</v>
      </c>
      <c r="B950" s="151" t="s">
        <v>16001</v>
      </c>
      <c r="C950" s="151" t="s">
        <v>1630</v>
      </c>
      <c r="D950" s="151" t="s">
        <v>26751</v>
      </c>
      <c r="E950" s="151" t="s">
        <v>14701</v>
      </c>
      <c r="F950" s="151" t="s">
        <v>14466</v>
      </c>
      <c r="G950" s="151" t="s">
        <v>14604</v>
      </c>
      <c r="H950" s="151" t="s">
        <v>1633</v>
      </c>
      <c r="J950" s="151" t="s">
        <v>1634</v>
      </c>
      <c r="N950" s="151" t="s">
        <v>26752</v>
      </c>
      <c r="P950" s="151" t="s">
        <v>14737</v>
      </c>
      <c r="Q950" s="151" t="s">
        <v>26558</v>
      </c>
      <c r="T950" s="151" t="s">
        <v>14794</v>
      </c>
      <c r="U950" s="151" t="s">
        <v>26753</v>
      </c>
      <c r="V950" s="151">
        <v>6280291771</v>
      </c>
      <c r="AC950" s="151" t="s">
        <v>15223</v>
      </c>
    </row>
    <row r="951" spans="1:32">
      <c r="A951" s="152" t="s">
        <v>4659</v>
      </c>
      <c r="B951" s="151" t="s">
        <v>16001</v>
      </c>
      <c r="C951" s="151" t="s">
        <v>4658</v>
      </c>
      <c r="D951" s="151" t="s">
        <v>4660</v>
      </c>
      <c r="E951" s="151" t="s">
        <v>14701</v>
      </c>
      <c r="F951" s="151" t="s">
        <v>14466</v>
      </c>
      <c r="G951" s="151" t="s">
        <v>14604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14737</v>
      </c>
      <c r="Q951" s="151" t="s">
        <v>26757</v>
      </c>
      <c r="T951" s="151" t="s">
        <v>26758</v>
      </c>
      <c r="U951" s="151">
        <v>409492</v>
      </c>
      <c r="V951" s="151" t="s">
        <v>26759</v>
      </c>
      <c r="Z951" s="151" t="s">
        <v>14742</v>
      </c>
      <c r="AC951" s="151" t="s">
        <v>14743</v>
      </c>
      <c r="AE951" s="151" t="s">
        <v>15223</v>
      </c>
      <c r="AF951" s="151" t="s">
        <v>14745</v>
      </c>
    </row>
    <row r="952" spans="1:32">
      <c r="A952" s="152" t="s">
        <v>11297</v>
      </c>
      <c r="B952" s="151" t="s">
        <v>16001</v>
      </c>
      <c r="C952" s="151" t="s">
        <v>31221</v>
      </c>
      <c r="D952" s="151" t="s">
        <v>11298</v>
      </c>
      <c r="E952" s="151" t="s">
        <v>14465</v>
      </c>
      <c r="F952" s="151" t="s">
        <v>14683</v>
      </c>
      <c r="G952" s="151" t="s">
        <v>26762</v>
      </c>
      <c r="H952" s="151" t="s">
        <v>11299</v>
      </c>
      <c r="N952" s="151" t="s">
        <v>14857</v>
      </c>
      <c r="O952" s="151" t="s">
        <v>14801</v>
      </c>
      <c r="P952" s="151" t="s">
        <v>14737</v>
      </c>
      <c r="Q952" s="151" t="s">
        <v>26760</v>
      </c>
      <c r="R952" s="151">
        <v>0</v>
      </c>
      <c r="S952" s="151">
        <v>0</v>
      </c>
      <c r="T952" s="151" t="s">
        <v>14794</v>
      </c>
      <c r="U952" s="151">
        <v>5260203799</v>
      </c>
      <c r="V952" s="151" t="s">
        <v>26761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</row>
    <row r="953" spans="1:32">
      <c r="A953" s="152" t="s">
        <v>16945</v>
      </c>
      <c r="B953" s="151" t="s">
        <v>16001</v>
      </c>
      <c r="C953" s="151" t="s">
        <v>16946</v>
      </c>
      <c r="D953" s="151" t="s">
        <v>16947</v>
      </c>
      <c r="E953" s="151" t="s">
        <v>14701</v>
      </c>
      <c r="F953" s="151" t="s">
        <v>14466</v>
      </c>
      <c r="G953" s="151" t="s">
        <v>16948</v>
      </c>
      <c r="H953" s="151" t="s">
        <v>16949</v>
      </c>
      <c r="N953" s="151" t="s">
        <v>15708</v>
      </c>
      <c r="O953" s="151" t="s">
        <v>14948</v>
      </c>
      <c r="P953" s="151" t="s">
        <v>14737</v>
      </c>
      <c r="Q953" s="151" t="s">
        <v>16950</v>
      </c>
      <c r="R953" s="151" t="s">
        <v>1453</v>
      </c>
      <c r="S953" s="151" t="s">
        <v>1453</v>
      </c>
      <c r="T953" s="151" t="s">
        <v>14859</v>
      </c>
      <c r="U953" s="151">
        <v>2120212012</v>
      </c>
      <c r="V953" s="151" t="s">
        <v>16952</v>
      </c>
      <c r="Z953" s="151" t="s">
        <v>14742</v>
      </c>
      <c r="AC953" s="151" t="s">
        <v>14743</v>
      </c>
      <c r="AE953" s="151" t="s">
        <v>14744</v>
      </c>
      <c r="AF953" s="151" t="s">
        <v>14745</v>
      </c>
    </row>
    <row r="954" spans="1:32">
      <c r="A954" s="152" t="s">
        <v>10684</v>
      </c>
      <c r="B954" s="151" t="s">
        <v>16001</v>
      </c>
      <c r="C954" s="151" t="s">
        <v>31223</v>
      </c>
      <c r="D954" s="151" t="s">
        <v>16953</v>
      </c>
      <c r="E954" s="151" t="s">
        <v>14275</v>
      </c>
      <c r="F954" s="151" t="s">
        <v>16883</v>
      </c>
      <c r="G954" s="151" t="s">
        <v>16954</v>
      </c>
      <c r="H954" s="151" t="s">
        <v>10686</v>
      </c>
      <c r="N954" s="151" t="s">
        <v>14809</v>
      </c>
      <c r="O954" s="151" t="s">
        <v>14801</v>
      </c>
      <c r="P954" s="151" t="s">
        <v>14737</v>
      </c>
      <c r="Q954" s="151" t="s">
        <v>16955</v>
      </c>
      <c r="R954" s="151">
        <v>0</v>
      </c>
      <c r="S954" s="151">
        <v>0</v>
      </c>
      <c r="T954" s="151" t="s">
        <v>14794</v>
      </c>
      <c r="U954" s="151">
        <v>4281473918</v>
      </c>
      <c r="V954" s="151" t="s">
        <v>16957</v>
      </c>
      <c r="Z954" s="151" t="s">
        <v>14742</v>
      </c>
      <c r="AC954" s="151" t="s">
        <v>14743</v>
      </c>
      <c r="AD954" s="151">
        <v>27477959048000</v>
      </c>
      <c r="AE954" s="151" t="s">
        <v>14752</v>
      </c>
      <c r="AF954" s="151" t="s">
        <v>14745</v>
      </c>
    </row>
    <row r="955" spans="1:32">
      <c r="A955" s="152" t="s">
        <v>7713</v>
      </c>
      <c r="B955" s="151" t="s">
        <v>16001</v>
      </c>
      <c r="C955" s="151" t="s">
        <v>31224</v>
      </c>
      <c r="D955" s="151" t="s">
        <v>7714</v>
      </c>
      <c r="E955" s="151" t="s">
        <v>14931</v>
      </c>
      <c r="F955" s="151" t="s">
        <v>14932</v>
      </c>
      <c r="G955" s="151" t="s">
        <v>26769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15126</v>
      </c>
      <c r="O955" s="151" t="s">
        <v>14791</v>
      </c>
      <c r="P955" s="151" t="s">
        <v>14792</v>
      </c>
      <c r="Q955" s="151" t="s">
        <v>26766</v>
      </c>
      <c r="R955" s="151" t="s">
        <v>26766</v>
      </c>
      <c r="S955" s="151" t="s">
        <v>26766</v>
      </c>
      <c r="T955" s="151" t="s">
        <v>14782</v>
      </c>
      <c r="U955" s="151" t="s">
        <v>26767</v>
      </c>
      <c r="V955" s="151" t="s">
        <v>26768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</row>
    <row r="956" spans="1:32">
      <c r="A956" s="152" t="s">
        <v>7754</v>
      </c>
      <c r="B956" s="151" t="s">
        <v>16001</v>
      </c>
      <c r="C956" s="151" t="s">
        <v>31225</v>
      </c>
      <c r="D956" s="151" t="s">
        <v>7755</v>
      </c>
      <c r="E956" s="151" t="s">
        <v>19131</v>
      </c>
      <c r="F956" s="151" t="s">
        <v>14400</v>
      </c>
      <c r="G956" s="151" t="s">
        <v>26776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14857</v>
      </c>
      <c r="O956" s="151" t="s">
        <v>14801</v>
      </c>
      <c r="P956" s="151" t="s">
        <v>14792</v>
      </c>
      <c r="Q956" s="151" t="s">
        <v>16255</v>
      </c>
      <c r="R956" s="151" t="s">
        <v>26771</v>
      </c>
      <c r="S956" s="151" t="s">
        <v>26772</v>
      </c>
      <c r="T956" s="151" t="s">
        <v>14782</v>
      </c>
      <c r="U956" s="151" t="s">
        <v>26773</v>
      </c>
      <c r="V956" s="151" t="s">
        <v>26774</v>
      </c>
      <c r="Z956" s="151" t="s">
        <v>14742</v>
      </c>
      <c r="AC956" s="151" t="s">
        <v>14743</v>
      </c>
      <c r="AD956" s="151" t="s">
        <v>26775</v>
      </c>
      <c r="AE956" s="151" t="s">
        <v>14743</v>
      </c>
      <c r="AF956" s="151" t="s">
        <v>16898</v>
      </c>
    </row>
    <row r="957" spans="1:32">
      <c r="A957" s="152" t="s">
        <v>8854</v>
      </c>
      <c r="B957" s="151" t="s">
        <v>16001</v>
      </c>
      <c r="C957" s="151" t="s">
        <v>8853</v>
      </c>
      <c r="D957" s="151" t="s">
        <v>8855</v>
      </c>
      <c r="E957" s="151" t="s">
        <v>14275</v>
      </c>
      <c r="F957" s="151" t="s">
        <v>14479</v>
      </c>
      <c r="G957" s="151">
        <v>0</v>
      </c>
      <c r="H957" s="151" t="s">
        <v>26792</v>
      </c>
      <c r="I957" s="151" t="s">
        <v>26793</v>
      </c>
      <c r="J957" s="151" t="s">
        <v>8858</v>
      </c>
      <c r="K957" s="151" t="s">
        <v>26793</v>
      </c>
      <c r="M957" s="151" t="s">
        <v>8855</v>
      </c>
      <c r="N957" s="151" t="s">
        <v>15431</v>
      </c>
      <c r="O957" s="151" t="s">
        <v>14801</v>
      </c>
      <c r="P957" s="151" t="s">
        <v>14737</v>
      </c>
      <c r="Q957" s="151" t="s">
        <v>26794</v>
      </c>
      <c r="R957" s="151">
        <v>0</v>
      </c>
      <c r="S957" s="151" t="s">
        <v>26795</v>
      </c>
      <c r="T957" s="151" t="s">
        <v>16010</v>
      </c>
      <c r="U957" s="151" t="s">
        <v>26796</v>
      </c>
      <c r="V957" s="151" t="s">
        <v>26797</v>
      </c>
      <c r="W957" s="151">
        <v>0</v>
      </c>
      <c r="X957" s="151">
        <v>0</v>
      </c>
      <c r="Y957" s="151">
        <v>0</v>
      </c>
      <c r="Z957" s="151" t="s">
        <v>14742</v>
      </c>
      <c r="AA957" s="151">
        <v>0</v>
      </c>
      <c r="AB957" s="151">
        <v>0</v>
      </c>
      <c r="AC957" s="151" t="s">
        <v>14743</v>
      </c>
      <c r="AE957" s="151" t="s">
        <v>15223</v>
      </c>
      <c r="AF957" s="151" t="s">
        <v>14745</v>
      </c>
    </row>
    <row r="958" spans="1:32">
      <c r="A958" s="152" t="s">
        <v>1741</v>
      </c>
      <c r="B958" s="151" t="s">
        <v>16001</v>
      </c>
      <c r="C958" s="151" t="s">
        <v>31228</v>
      </c>
      <c r="D958" s="151" t="s">
        <v>1742</v>
      </c>
      <c r="E958" s="151" t="s">
        <v>14275</v>
      </c>
      <c r="F958" s="151" t="s">
        <v>14687</v>
      </c>
      <c r="G958" s="151" t="s">
        <v>14604</v>
      </c>
      <c r="H958" s="151" t="s">
        <v>1743</v>
      </c>
      <c r="J958" s="151" t="s">
        <v>1744</v>
      </c>
      <c r="N958" s="151" t="s">
        <v>109</v>
      </c>
      <c r="P958" s="151" t="s">
        <v>14737</v>
      </c>
      <c r="Q958" s="151" t="s">
        <v>26836</v>
      </c>
      <c r="T958" s="151" t="s">
        <v>26837</v>
      </c>
      <c r="U958" s="151" t="s">
        <v>26838</v>
      </c>
      <c r="V958" s="151" t="s">
        <v>26839</v>
      </c>
      <c r="AC958" s="151" t="s">
        <v>15223</v>
      </c>
    </row>
    <row r="959" spans="1:32">
      <c r="A959" s="152" t="s">
        <v>1242</v>
      </c>
      <c r="B959" s="151" t="s">
        <v>16001</v>
      </c>
      <c r="C959" s="151" t="s">
        <v>31229</v>
      </c>
      <c r="D959" s="151" t="s">
        <v>26840</v>
      </c>
      <c r="E959" s="151" t="s">
        <v>6</v>
      </c>
      <c r="G959" s="151" t="s">
        <v>14604</v>
      </c>
      <c r="H959" s="151" t="s">
        <v>1244</v>
      </c>
      <c r="J959" s="151" t="s">
        <v>1245</v>
      </c>
      <c r="N959" s="151" t="s">
        <v>19656</v>
      </c>
      <c r="P959" s="151" t="s">
        <v>14737</v>
      </c>
      <c r="Q959" s="151" t="s">
        <v>25052</v>
      </c>
      <c r="T959" s="151" t="s">
        <v>6</v>
      </c>
      <c r="U959" s="151" t="s">
        <v>6</v>
      </c>
      <c r="V959" s="151" t="s">
        <v>6</v>
      </c>
      <c r="AC959" s="151" t="s">
        <v>14743</v>
      </c>
    </row>
    <row r="960" spans="1:32">
      <c r="A960" s="152" t="s">
        <v>18388</v>
      </c>
      <c r="B960" s="151" t="s">
        <v>16001</v>
      </c>
      <c r="C960" s="151" t="s">
        <v>26854</v>
      </c>
      <c r="D960" s="151" t="s">
        <v>26855</v>
      </c>
      <c r="E960" s="151" t="s">
        <v>14275</v>
      </c>
      <c r="F960" s="151" t="s">
        <v>14396</v>
      </c>
      <c r="G960" s="151" t="s">
        <v>26858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14829</v>
      </c>
      <c r="O960" s="151" t="s">
        <v>14830</v>
      </c>
      <c r="P960" s="151" t="s">
        <v>14792</v>
      </c>
      <c r="Q960" s="151" t="s">
        <v>26856</v>
      </c>
      <c r="R960" s="151" t="s">
        <v>1453</v>
      </c>
      <c r="S960" s="151" t="s">
        <v>1453</v>
      </c>
      <c r="T960" s="151" t="s">
        <v>14794</v>
      </c>
      <c r="U960" s="151">
        <v>8880649796</v>
      </c>
      <c r="V960" s="151" t="s">
        <v>26857</v>
      </c>
      <c r="W960" s="151" t="s">
        <v>1453</v>
      </c>
      <c r="X960" s="151" t="s">
        <v>1453</v>
      </c>
      <c r="Y960" s="151" t="s">
        <v>1453</v>
      </c>
      <c r="Z960" s="151" t="s">
        <v>14742</v>
      </c>
      <c r="AB960" s="151" t="s">
        <v>1453</v>
      </c>
      <c r="AC960" s="151" t="s">
        <v>14743</v>
      </c>
      <c r="AE960" s="151" t="s">
        <v>14744</v>
      </c>
      <c r="AF960" s="151" t="s">
        <v>14745</v>
      </c>
    </row>
    <row r="961" spans="1:32">
      <c r="A961" s="152" t="s">
        <v>886</v>
      </c>
      <c r="B961" s="151" t="s">
        <v>16001</v>
      </c>
      <c r="C961" s="151" t="s">
        <v>885</v>
      </c>
      <c r="D961" s="151" t="s">
        <v>887</v>
      </c>
      <c r="E961" s="151" t="s">
        <v>6</v>
      </c>
      <c r="G961" s="151" t="s">
        <v>14604</v>
      </c>
      <c r="H961" s="151" t="s">
        <v>888</v>
      </c>
      <c r="M961" s="151" t="s">
        <v>6</v>
      </c>
      <c r="N961" s="151" t="s">
        <v>15923</v>
      </c>
      <c r="P961" s="151" t="s">
        <v>14737</v>
      </c>
      <c r="Q961" s="151" t="s">
        <v>26871</v>
      </c>
      <c r="T961" s="151" t="s">
        <v>6</v>
      </c>
      <c r="U961" s="151" t="s">
        <v>6</v>
      </c>
      <c r="V961" s="151" t="s">
        <v>6</v>
      </c>
      <c r="AC961" s="151" t="s">
        <v>14743</v>
      </c>
    </row>
    <row r="962" spans="1:32">
      <c r="A962" s="152" t="s">
        <v>12210</v>
      </c>
      <c r="B962" s="151" t="s">
        <v>16001</v>
      </c>
      <c r="C962" s="151" t="s">
        <v>12209</v>
      </c>
      <c r="D962" s="151" t="s">
        <v>12211</v>
      </c>
      <c r="E962" s="151" t="s">
        <v>14476</v>
      </c>
      <c r="F962" s="151" t="s">
        <v>16356</v>
      </c>
      <c r="G962" s="151" t="s">
        <v>16968</v>
      </c>
      <c r="H962" s="151" t="s">
        <v>16969</v>
      </c>
      <c r="N962" s="151" t="s">
        <v>15708</v>
      </c>
      <c r="O962" s="151" t="s">
        <v>14948</v>
      </c>
      <c r="P962" s="151" t="s">
        <v>14737</v>
      </c>
      <c r="Q962" s="151" t="s">
        <v>16763</v>
      </c>
      <c r="R962" s="151">
        <v>0</v>
      </c>
      <c r="S962" s="151">
        <v>0</v>
      </c>
      <c r="T962" s="151" t="s">
        <v>14794</v>
      </c>
      <c r="U962" s="151">
        <v>102480005</v>
      </c>
      <c r="V962" s="151" t="s">
        <v>16971</v>
      </c>
      <c r="Z962" s="151" t="s">
        <v>14742</v>
      </c>
      <c r="AC962" s="151" t="s">
        <v>14743</v>
      </c>
      <c r="AD962" s="151">
        <v>210488482604000</v>
      </c>
      <c r="AE962" s="151" t="s">
        <v>14752</v>
      </c>
      <c r="AF962" s="151" t="s">
        <v>14745</v>
      </c>
    </row>
    <row r="963" spans="1:32">
      <c r="A963" s="152" t="s">
        <v>890</v>
      </c>
      <c r="B963" s="151" t="s">
        <v>16001</v>
      </c>
      <c r="C963" s="151" t="s">
        <v>889</v>
      </c>
      <c r="D963" s="151" t="s">
        <v>891</v>
      </c>
      <c r="E963" s="151" t="s">
        <v>6</v>
      </c>
      <c r="G963" s="151" t="s">
        <v>14604</v>
      </c>
      <c r="H963" s="151" t="s">
        <v>26887</v>
      </c>
      <c r="J963" s="151" t="s">
        <v>893</v>
      </c>
      <c r="M963" s="151" t="s">
        <v>6</v>
      </c>
      <c r="N963" s="151" t="s">
        <v>19197</v>
      </c>
      <c r="P963" s="151" t="s">
        <v>14737</v>
      </c>
      <c r="T963" s="151" t="s">
        <v>6</v>
      </c>
      <c r="U963" s="151" t="s">
        <v>6</v>
      </c>
      <c r="V963" s="151" t="s">
        <v>6</v>
      </c>
      <c r="AC963" s="151" t="s">
        <v>14743</v>
      </c>
    </row>
    <row r="964" spans="1:32">
      <c r="A964" s="152" t="s">
        <v>18391</v>
      </c>
      <c r="B964" s="151" t="s">
        <v>16001</v>
      </c>
      <c r="C964" s="151" t="s">
        <v>26905</v>
      </c>
      <c r="D964" s="151" t="s">
        <v>26907</v>
      </c>
      <c r="E964" s="151" t="s">
        <v>20280</v>
      </c>
      <c r="F964" s="151" t="s">
        <v>14328</v>
      </c>
      <c r="H964" s="151">
        <v>218501677</v>
      </c>
      <c r="I964" s="151" t="s">
        <v>26906</v>
      </c>
      <c r="K964" s="151" t="s">
        <v>26906</v>
      </c>
      <c r="N964" s="151" t="s">
        <v>14800</v>
      </c>
      <c r="O964" s="151" t="s">
        <v>14801</v>
      </c>
      <c r="P964" s="151" t="s">
        <v>14792</v>
      </c>
      <c r="Q964" s="151" t="s">
        <v>26908</v>
      </c>
      <c r="R964" s="151" t="s">
        <v>1453</v>
      </c>
      <c r="S964" s="151" t="s">
        <v>1453</v>
      </c>
      <c r="T964" s="151" t="s">
        <v>14794</v>
      </c>
      <c r="U964" s="151" t="s">
        <v>26909</v>
      </c>
      <c r="V964" s="151" t="s">
        <v>26910</v>
      </c>
      <c r="Z964" s="151" t="s">
        <v>14742</v>
      </c>
      <c r="AC964" s="151" t="s">
        <v>14743</v>
      </c>
      <c r="AD964" s="151" t="s">
        <v>26911</v>
      </c>
      <c r="AE964" s="151" t="s">
        <v>14752</v>
      </c>
      <c r="AF964" s="151" t="s">
        <v>14745</v>
      </c>
    </row>
    <row r="965" spans="1:32">
      <c r="A965" s="152" t="s">
        <v>11274</v>
      </c>
      <c r="B965" s="151" t="s">
        <v>16001</v>
      </c>
      <c r="C965" s="151" t="s">
        <v>11273</v>
      </c>
      <c r="D965" s="151" t="s">
        <v>11275</v>
      </c>
      <c r="E965" s="151" t="s">
        <v>14465</v>
      </c>
      <c r="F965" s="151" t="s">
        <v>14683</v>
      </c>
      <c r="G965" s="151" t="s">
        <v>26934</v>
      </c>
      <c r="H965" s="151" t="s">
        <v>11276</v>
      </c>
      <c r="N965" s="151" t="s">
        <v>14829</v>
      </c>
      <c r="O965" s="151" t="s">
        <v>14830</v>
      </c>
      <c r="P965" s="151" t="s">
        <v>14737</v>
      </c>
      <c r="Q965" s="151" t="s">
        <v>26932</v>
      </c>
      <c r="R965" s="151">
        <v>0</v>
      </c>
      <c r="S965" s="151">
        <v>0</v>
      </c>
      <c r="T965" s="151" t="s">
        <v>14794</v>
      </c>
      <c r="U965" s="151">
        <v>1982455205</v>
      </c>
      <c r="V965" s="151" t="s">
        <v>26933</v>
      </c>
      <c r="Z965" s="151" t="s">
        <v>14742</v>
      </c>
      <c r="AC965" s="151" t="s">
        <v>14743</v>
      </c>
      <c r="AE965" s="151" t="s">
        <v>14744</v>
      </c>
      <c r="AF965" s="151" t="s">
        <v>14745</v>
      </c>
    </row>
    <row r="966" spans="1:32">
      <c r="A966" s="152" t="s">
        <v>16973</v>
      </c>
      <c r="B966" s="151" t="s">
        <v>16001</v>
      </c>
      <c r="C966" s="151" t="s">
        <v>16974</v>
      </c>
      <c r="D966" s="151" t="s">
        <v>16975</v>
      </c>
      <c r="E966" s="151" t="s">
        <v>14465</v>
      </c>
      <c r="F966" s="151" t="s">
        <v>14683</v>
      </c>
      <c r="G966" s="151" t="s">
        <v>16976</v>
      </c>
      <c r="H966" s="151" t="s">
        <v>16977</v>
      </c>
      <c r="N966" s="151" t="s">
        <v>1628</v>
      </c>
      <c r="O966" s="151" t="s">
        <v>14764</v>
      </c>
      <c r="P966" s="151" t="s">
        <v>14737</v>
      </c>
      <c r="Q966" s="151" t="s">
        <v>14891</v>
      </c>
      <c r="R966" s="151" t="s">
        <v>1453</v>
      </c>
      <c r="S966" s="151" t="s">
        <v>1453</v>
      </c>
      <c r="T966" s="151" t="s">
        <v>14739</v>
      </c>
      <c r="U966" s="151" t="s">
        <v>16978</v>
      </c>
      <c r="V966" s="151" t="s">
        <v>16979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</row>
    <row r="967" spans="1:32">
      <c r="A967" s="152" t="s">
        <v>3305</v>
      </c>
      <c r="B967" s="151" t="s">
        <v>16001</v>
      </c>
      <c r="C967" s="151" t="s">
        <v>3304</v>
      </c>
      <c r="D967" s="151" t="s">
        <v>3306</v>
      </c>
      <c r="E967" s="151" t="s">
        <v>14701</v>
      </c>
      <c r="G967" s="151" t="s">
        <v>14604</v>
      </c>
      <c r="H967" s="151" t="s">
        <v>3307</v>
      </c>
      <c r="J967" s="151" t="s">
        <v>3308</v>
      </c>
      <c r="N967" s="151" t="s">
        <v>15789</v>
      </c>
      <c r="P967" s="151" t="s">
        <v>14737</v>
      </c>
      <c r="Q967" s="151" t="s">
        <v>26976</v>
      </c>
      <c r="T967" s="151" t="s">
        <v>14794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14742</v>
      </c>
      <c r="AB967" s="151">
        <v>20</v>
      </c>
      <c r="AC967" s="151" t="s">
        <v>14743</v>
      </c>
    </row>
    <row r="968" spans="1:32">
      <c r="A968" s="152" t="s">
        <v>8777</v>
      </c>
      <c r="B968" s="151" t="s">
        <v>16001</v>
      </c>
      <c r="C968" s="151" t="s">
        <v>8776</v>
      </c>
      <c r="D968" s="151" t="s">
        <v>8778</v>
      </c>
      <c r="E968" s="151" t="s">
        <v>14332</v>
      </c>
      <c r="F968" s="151" t="s">
        <v>14324</v>
      </c>
      <c r="G968" s="151" t="s">
        <v>26985</v>
      </c>
      <c r="H968" s="151">
        <v>6233440068</v>
      </c>
      <c r="I968" s="151" t="s">
        <v>8779</v>
      </c>
      <c r="K968" s="151" t="s">
        <v>8779</v>
      </c>
      <c r="N968" s="151" t="s">
        <v>15228</v>
      </c>
      <c r="O968" s="151" t="s">
        <v>14985</v>
      </c>
      <c r="P968" s="151" t="s">
        <v>14737</v>
      </c>
      <c r="Q968" s="151" t="s">
        <v>26981</v>
      </c>
      <c r="R968" s="151" t="s">
        <v>26981</v>
      </c>
      <c r="S968" s="151" t="s">
        <v>26981</v>
      </c>
      <c r="T968" s="151" t="s">
        <v>14882</v>
      </c>
      <c r="U968" s="151" t="s">
        <v>26982</v>
      </c>
      <c r="V968" s="151" t="s">
        <v>26983</v>
      </c>
      <c r="W968" s="151" t="s">
        <v>24526</v>
      </c>
      <c r="X968" s="151">
        <v>2010</v>
      </c>
      <c r="Z968" s="151" t="s">
        <v>14742</v>
      </c>
      <c r="AB968" s="151">
        <v>5</v>
      </c>
      <c r="AC968" s="151" t="s">
        <v>14743</v>
      </c>
      <c r="AD968" s="151" t="s">
        <v>26984</v>
      </c>
      <c r="AE968" s="151" t="s">
        <v>14743</v>
      </c>
      <c r="AF968" s="151" t="s">
        <v>16898</v>
      </c>
    </row>
    <row r="969" spans="1:32">
      <c r="A969" s="152" t="s">
        <v>11026</v>
      </c>
      <c r="B969" s="151" t="s">
        <v>16001</v>
      </c>
      <c r="C969" s="151" t="s">
        <v>11025</v>
      </c>
      <c r="D969" s="151" t="s">
        <v>11027</v>
      </c>
      <c r="E969" s="151" t="s">
        <v>14275</v>
      </c>
      <c r="F969" s="151" t="s">
        <v>14404</v>
      </c>
      <c r="H969" s="151">
        <v>85887328113</v>
      </c>
      <c r="N969" s="151" t="s">
        <v>15939</v>
      </c>
      <c r="O969" s="151" t="s">
        <v>14791</v>
      </c>
      <c r="P969" s="151" t="s">
        <v>14737</v>
      </c>
      <c r="Q969" s="151" t="s">
        <v>27029</v>
      </c>
      <c r="R969" s="151">
        <v>0</v>
      </c>
      <c r="S969" s="151">
        <v>0</v>
      </c>
      <c r="T969" s="151" t="s">
        <v>14794</v>
      </c>
      <c r="U969" s="151">
        <v>4777000755</v>
      </c>
      <c r="V969" s="151" t="s">
        <v>26406</v>
      </c>
      <c r="Z969" s="151" t="s">
        <v>14742</v>
      </c>
      <c r="AC969" s="151" t="s">
        <v>14743</v>
      </c>
      <c r="AD969" s="151">
        <v>931340566412000</v>
      </c>
      <c r="AE969" s="151" t="s">
        <v>14752</v>
      </c>
      <c r="AF969" s="151" t="s">
        <v>14745</v>
      </c>
    </row>
    <row r="970" spans="1:32">
      <c r="A970" s="152" t="s">
        <v>13354</v>
      </c>
      <c r="B970" s="151" t="s">
        <v>16001</v>
      </c>
      <c r="C970" s="151" t="s">
        <v>13353</v>
      </c>
      <c r="D970" s="151" t="s">
        <v>27036</v>
      </c>
      <c r="E970" s="151" t="s">
        <v>14275</v>
      </c>
      <c r="F970" s="151" t="s">
        <v>14660</v>
      </c>
      <c r="H970" s="151" t="s">
        <v>13356</v>
      </c>
      <c r="N970" s="151" t="s">
        <v>14857</v>
      </c>
      <c r="O970" s="151" t="s">
        <v>14801</v>
      </c>
      <c r="P970" s="151" t="s">
        <v>14737</v>
      </c>
      <c r="Q970" s="151" t="s">
        <v>16109</v>
      </c>
      <c r="R970" s="151">
        <v>0</v>
      </c>
      <c r="S970" s="151">
        <v>0</v>
      </c>
      <c r="T970" s="151" t="s">
        <v>14794</v>
      </c>
      <c r="U970" s="151">
        <v>23033663</v>
      </c>
      <c r="V970" s="151" t="s">
        <v>27037</v>
      </c>
      <c r="Z970" s="151" t="s">
        <v>14742</v>
      </c>
      <c r="AC970" s="151" t="s">
        <v>14743</v>
      </c>
      <c r="AD970" s="151">
        <v>18596270038000</v>
      </c>
      <c r="AE970" s="151" t="s">
        <v>14752</v>
      </c>
      <c r="AF970" s="151" t="s">
        <v>14745</v>
      </c>
    </row>
    <row r="971" spans="1:32">
      <c r="A971" s="152" t="s">
        <v>16980</v>
      </c>
      <c r="B971" s="151" t="s">
        <v>16001</v>
      </c>
      <c r="C971" s="151" t="s">
        <v>16981</v>
      </c>
      <c r="D971" s="151" t="s">
        <v>16982</v>
      </c>
      <c r="E971" s="151" t="s">
        <v>14701</v>
      </c>
      <c r="F971" s="151" t="s">
        <v>16279</v>
      </c>
      <c r="G971" s="151" t="s">
        <v>16983</v>
      </c>
      <c r="H971" s="151" t="s">
        <v>16984</v>
      </c>
      <c r="I971" s="151" t="s">
        <v>16985</v>
      </c>
      <c r="J971" s="151" t="s">
        <v>1453</v>
      </c>
      <c r="K971" s="151" t="s">
        <v>16985</v>
      </c>
      <c r="N971" s="151" t="s">
        <v>15431</v>
      </c>
      <c r="O971" s="151" t="s">
        <v>14801</v>
      </c>
      <c r="P971" s="151" t="s">
        <v>14737</v>
      </c>
      <c r="Q971" s="151" t="s">
        <v>16986</v>
      </c>
      <c r="R971" s="151" t="s">
        <v>1453</v>
      </c>
      <c r="S971" s="151" t="s">
        <v>1453</v>
      </c>
      <c r="T971" s="151" t="s">
        <v>14882</v>
      </c>
      <c r="U971" s="151">
        <v>5485155139</v>
      </c>
      <c r="V971" s="151" t="s">
        <v>16988</v>
      </c>
      <c r="W971" s="151" t="s">
        <v>1453</v>
      </c>
      <c r="X971" s="151" t="s">
        <v>1453</v>
      </c>
      <c r="Y971" s="151" t="s">
        <v>1453</v>
      </c>
      <c r="Z971" s="151" t="s">
        <v>14742</v>
      </c>
      <c r="AA971" s="151" t="s">
        <v>1453</v>
      </c>
      <c r="AB971" s="151" t="s">
        <v>1453</v>
      </c>
      <c r="AC971" s="151" t="s">
        <v>14743</v>
      </c>
      <c r="AD971" s="151" t="s">
        <v>16989</v>
      </c>
      <c r="AE971" s="151" t="s">
        <v>14752</v>
      </c>
      <c r="AF971" s="151" t="s">
        <v>14745</v>
      </c>
    </row>
    <row r="972" spans="1:32">
      <c r="A972" s="152" t="s">
        <v>900</v>
      </c>
      <c r="B972" s="151" t="s">
        <v>16001</v>
      </c>
      <c r="C972" s="151" t="s">
        <v>899</v>
      </c>
      <c r="D972" s="151" t="s">
        <v>901</v>
      </c>
      <c r="E972" s="151" t="s">
        <v>16252</v>
      </c>
      <c r="F972" s="151" t="s">
        <v>16350</v>
      </c>
      <c r="G972" s="151" t="s">
        <v>14604</v>
      </c>
      <c r="H972" s="151" t="s">
        <v>902</v>
      </c>
      <c r="J972" s="151" t="s">
        <v>903</v>
      </c>
      <c r="L972" s="151" t="s">
        <v>22218</v>
      </c>
      <c r="N972" s="151" t="s">
        <v>6321</v>
      </c>
      <c r="P972" s="151" t="s">
        <v>14737</v>
      </c>
      <c r="Q972" s="151" t="s">
        <v>27173</v>
      </c>
      <c r="T972" s="151" t="s">
        <v>14794</v>
      </c>
      <c r="U972" s="151" t="s">
        <v>27174</v>
      </c>
      <c r="V972" s="151" t="s">
        <v>27175</v>
      </c>
      <c r="AC972" s="151" t="s">
        <v>14743</v>
      </c>
    </row>
    <row r="973" spans="1:32">
      <c r="A973" s="152" t="s">
        <v>9962</v>
      </c>
      <c r="B973" s="151" t="s">
        <v>16001</v>
      </c>
      <c r="C973" s="151" t="s">
        <v>9961</v>
      </c>
      <c r="D973" s="151" t="s">
        <v>9963</v>
      </c>
      <c r="E973" s="151" t="s">
        <v>14323</v>
      </c>
      <c r="F973" s="151" t="s">
        <v>14670</v>
      </c>
      <c r="G973" s="151" t="s">
        <v>27200</v>
      </c>
      <c r="H973" s="151" t="s">
        <v>9964</v>
      </c>
      <c r="N973" s="151" t="s">
        <v>15228</v>
      </c>
      <c r="O973" s="151" t="s">
        <v>14985</v>
      </c>
      <c r="P973" s="151" t="s">
        <v>14737</v>
      </c>
      <c r="Q973" s="151" t="s">
        <v>27198</v>
      </c>
      <c r="R973" s="151">
        <v>0</v>
      </c>
      <c r="S973" s="151">
        <v>0</v>
      </c>
      <c r="T973" s="151" t="s">
        <v>14782</v>
      </c>
      <c r="U973" s="151">
        <v>1830033330001</v>
      </c>
      <c r="V973" s="151" t="s">
        <v>27199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</row>
    <row r="974" spans="1:32">
      <c r="A974" s="152" t="s">
        <v>18404</v>
      </c>
      <c r="B974" s="151" t="s">
        <v>16001</v>
      </c>
      <c r="C974" s="151" t="s">
        <v>27203</v>
      </c>
      <c r="D974" s="151" t="s">
        <v>27205</v>
      </c>
      <c r="E974" s="151" t="s">
        <v>14323</v>
      </c>
      <c r="F974" s="151" t="s">
        <v>14670</v>
      </c>
      <c r="G974" s="151" t="s">
        <v>27208</v>
      </c>
      <c r="H974" s="151" t="s">
        <v>27204</v>
      </c>
      <c r="N974" s="151" t="s">
        <v>14857</v>
      </c>
      <c r="O974" s="151" t="s">
        <v>14801</v>
      </c>
      <c r="P974" s="151" t="s">
        <v>14737</v>
      </c>
      <c r="Q974" s="151" t="s">
        <v>27206</v>
      </c>
      <c r="R974" s="151">
        <v>0</v>
      </c>
      <c r="S974" s="151">
        <v>0</v>
      </c>
      <c r="T974" s="151" t="s">
        <v>14782</v>
      </c>
      <c r="U974" s="151">
        <v>1190004394514</v>
      </c>
      <c r="V974" s="151" t="s">
        <v>27207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</row>
    <row r="975" spans="1:32">
      <c r="A975" s="152" t="s">
        <v>11684</v>
      </c>
      <c r="B975" s="151" t="s">
        <v>16001</v>
      </c>
      <c r="C975" s="151" t="s">
        <v>11683</v>
      </c>
      <c r="D975" s="151" t="s">
        <v>11685</v>
      </c>
      <c r="E975" s="151" t="s">
        <v>14332</v>
      </c>
      <c r="F975" s="151" t="s">
        <v>15705</v>
      </c>
      <c r="G975" s="151" t="s">
        <v>19103</v>
      </c>
      <c r="H975" s="151" t="s">
        <v>11686</v>
      </c>
      <c r="N975" s="151" t="s">
        <v>14800</v>
      </c>
      <c r="O975" s="151" t="s">
        <v>14801</v>
      </c>
      <c r="P975" s="151" t="s">
        <v>14737</v>
      </c>
      <c r="Q975" s="151" t="s">
        <v>27216</v>
      </c>
      <c r="R975" s="151">
        <v>0</v>
      </c>
      <c r="S975" s="151">
        <v>0</v>
      </c>
      <c r="T975" s="151" t="s">
        <v>27217</v>
      </c>
      <c r="U975" s="151" t="s">
        <v>27218</v>
      </c>
      <c r="V975" s="151" t="s">
        <v>14782</v>
      </c>
      <c r="Z975" s="151" t="s">
        <v>14742</v>
      </c>
      <c r="AC975" s="151" t="s">
        <v>14743</v>
      </c>
      <c r="AD975" s="151">
        <v>13731211073000</v>
      </c>
      <c r="AE975" s="151" t="s">
        <v>14752</v>
      </c>
      <c r="AF975" s="151" t="s">
        <v>14745</v>
      </c>
    </row>
    <row r="976" spans="1:32">
      <c r="A976" s="152" t="s">
        <v>6706</v>
      </c>
      <c r="B976" s="151" t="s">
        <v>16001</v>
      </c>
      <c r="C976" s="151" t="s">
        <v>6705</v>
      </c>
      <c r="D976" s="151" t="s">
        <v>6707</v>
      </c>
      <c r="E976" s="151" t="s">
        <v>14701</v>
      </c>
      <c r="F976" s="151" t="s">
        <v>14466</v>
      </c>
      <c r="G976" s="151" t="s">
        <v>27223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15431</v>
      </c>
      <c r="O976" s="151" t="s">
        <v>14801</v>
      </c>
      <c r="P976" s="151" t="s">
        <v>14737</v>
      </c>
      <c r="Q976" s="151" t="s">
        <v>20730</v>
      </c>
      <c r="R976" s="151" t="s">
        <v>27220</v>
      </c>
      <c r="S976" s="151" t="s">
        <v>27221</v>
      </c>
      <c r="T976" s="151" t="s">
        <v>14904</v>
      </c>
      <c r="U976" s="151">
        <v>327782500</v>
      </c>
      <c r="V976" s="151" t="s">
        <v>27222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</row>
    <row r="977" spans="1:32">
      <c r="A977" s="152" t="s">
        <v>7442</v>
      </c>
      <c r="B977" s="151" t="s">
        <v>16001</v>
      </c>
      <c r="C977" s="151" t="s">
        <v>7441</v>
      </c>
      <c r="D977" s="151" t="s">
        <v>7443</v>
      </c>
      <c r="E977" s="151" t="s">
        <v>14701</v>
      </c>
      <c r="F977" s="151" t="s">
        <v>14466</v>
      </c>
      <c r="H977" s="151" t="s">
        <v>7444</v>
      </c>
      <c r="I977" s="151" t="s">
        <v>7445</v>
      </c>
      <c r="K977" s="151" t="s">
        <v>7445</v>
      </c>
      <c r="N977" s="151" t="s">
        <v>14809</v>
      </c>
      <c r="O977" s="151" t="s">
        <v>14801</v>
      </c>
      <c r="P977" s="151" t="s">
        <v>14737</v>
      </c>
      <c r="Q977" s="151" t="s">
        <v>27232</v>
      </c>
      <c r="R977" s="151" t="s">
        <v>27233</v>
      </c>
      <c r="S977" s="151" t="s">
        <v>27234</v>
      </c>
      <c r="T977" s="151" t="s">
        <v>14782</v>
      </c>
      <c r="U977" s="151" t="s">
        <v>27235</v>
      </c>
      <c r="V977" s="151" t="s">
        <v>27236</v>
      </c>
      <c r="Z977" s="151" t="s">
        <v>14742</v>
      </c>
      <c r="AC977" s="151" t="s">
        <v>14743</v>
      </c>
      <c r="AD977" s="151" t="s">
        <v>27237</v>
      </c>
      <c r="AE977" s="151" t="s">
        <v>14743</v>
      </c>
      <c r="AF977" s="151" t="s">
        <v>16898</v>
      </c>
    </row>
    <row r="978" spans="1:32">
      <c r="A978" s="152" t="s">
        <v>8015</v>
      </c>
      <c r="B978" s="151" t="s">
        <v>16001</v>
      </c>
      <c r="C978" s="151" t="s">
        <v>31234</v>
      </c>
      <c r="D978" s="151" t="s">
        <v>27241</v>
      </c>
      <c r="E978" s="151" t="s">
        <v>14275</v>
      </c>
      <c r="F978" s="151" t="s">
        <v>14402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14809</v>
      </c>
      <c r="O978" s="151" t="s">
        <v>14801</v>
      </c>
      <c r="P978" s="151" t="s">
        <v>14737</v>
      </c>
      <c r="Q978" s="151" t="s">
        <v>24282</v>
      </c>
      <c r="R978" s="151">
        <v>0</v>
      </c>
      <c r="S978" s="151" t="s">
        <v>27242</v>
      </c>
      <c r="T978" s="151" t="s">
        <v>27243</v>
      </c>
      <c r="U978" s="151" t="s">
        <v>27244</v>
      </c>
      <c r="V978" s="151" t="s">
        <v>27245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</row>
    <row r="979" spans="1:32">
      <c r="A979" s="152" t="s">
        <v>3605</v>
      </c>
      <c r="B979" s="151" t="s">
        <v>16001</v>
      </c>
      <c r="C979" s="151" t="s">
        <v>31235</v>
      </c>
      <c r="D979" s="151" t="s">
        <v>27255</v>
      </c>
      <c r="E979" s="151" t="s">
        <v>14323</v>
      </c>
      <c r="G979" s="151" t="s">
        <v>14604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27254</v>
      </c>
      <c r="N979" s="151" t="s">
        <v>15789</v>
      </c>
      <c r="P979" s="151" t="s">
        <v>14737</v>
      </c>
      <c r="Q979" s="151" t="s">
        <v>27256</v>
      </c>
      <c r="T979" s="151" t="s">
        <v>14739</v>
      </c>
      <c r="U979" s="151" t="s">
        <v>27257</v>
      </c>
      <c r="V979" s="151" t="s">
        <v>27258</v>
      </c>
      <c r="Z979" s="151" t="s">
        <v>14742</v>
      </c>
      <c r="AC979" s="151" t="s">
        <v>14743</v>
      </c>
    </row>
    <row r="980" spans="1:32">
      <c r="A980" s="152" t="s">
        <v>4829</v>
      </c>
      <c r="B980" s="151" t="s">
        <v>16001</v>
      </c>
      <c r="C980" s="151" t="s">
        <v>4828</v>
      </c>
      <c r="D980" s="151" t="s">
        <v>4830</v>
      </c>
      <c r="E980" s="151" t="s">
        <v>14395</v>
      </c>
      <c r="F980" s="151" t="s">
        <v>14400</v>
      </c>
      <c r="G980" s="151" t="s">
        <v>14604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27267</v>
      </c>
      <c r="N980" s="151" t="s">
        <v>109</v>
      </c>
      <c r="P980" s="151" t="s">
        <v>14737</v>
      </c>
      <c r="Q980" s="151" t="s">
        <v>27268</v>
      </c>
      <c r="R980" s="151" t="s">
        <v>24124</v>
      </c>
      <c r="S980" s="151" t="s">
        <v>27268</v>
      </c>
      <c r="T980" s="151" t="s">
        <v>14794</v>
      </c>
      <c r="U980" s="151">
        <v>7130312131</v>
      </c>
      <c r="V980" s="151" t="s">
        <v>4828</v>
      </c>
      <c r="Z980" s="151" t="s">
        <v>14742</v>
      </c>
      <c r="AC980" s="151" t="s">
        <v>14743</v>
      </c>
      <c r="AD980" s="151" t="s">
        <v>27269</v>
      </c>
      <c r="AE980" s="151" t="s">
        <v>14743</v>
      </c>
      <c r="AF980" s="151" t="s">
        <v>16898</v>
      </c>
    </row>
    <row r="981" spans="1:32">
      <c r="A981" s="152" t="s">
        <v>16990</v>
      </c>
      <c r="B981" s="151" t="s">
        <v>16001</v>
      </c>
      <c r="C981" s="151" t="s">
        <v>16991</v>
      </c>
      <c r="D981" s="151" t="s">
        <v>16992</v>
      </c>
      <c r="E981" s="151" t="s">
        <v>14275</v>
      </c>
      <c r="F981" s="151" t="s">
        <v>14670</v>
      </c>
      <c r="G981" s="151" t="s">
        <v>16993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14902</v>
      </c>
      <c r="O981" s="151" t="s">
        <v>14791</v>
      </c>
      <c r="P981" s="151" t="s">
        <v>14737</v>
      </c>
      <c r="Q981" s="151" t="s">
        <v>16995</v>
      </c>
      <c r="R981" s="151" t="s">
        <v>1453</v>
      </c>
      <c r="S981" s="151" t="s">
        <v>1453</v>
      </c>
      <c r="T981" s="151" t="s">
        <v>14794</v>
      </c>
      <c r="U981" s="151">
        <v>169900100</v>
      </c>
      <c r="V981" s="151" t="s">
        <v>16997</v>
      </c>
      <c r="W981" s="151" t="s">
        <v>1453</v>
      </c>
      <c r="X981" s="151" t="s">
        <v>1453</v>
      </c>
      <c r="Z981" s="151" t="s">
        <v>14742</v>
      </c>
      <c r="AC981" s="151" t="s">
        <v>14743</v>
      </c>
      <c r="AE981" s="151" t="s">
        <v>14744</v>
      </c>
      <c r="AF981" s="151" t="s">
        <v>14745</v>
      </c>
    </row>
    <row r="982" spans="1:32">
      <c r="A982" s="152" t="s">
        <v>16998</v>
      </c>
      <c r="B982" s="151" t="s">
        <v>16001</v>
      </c>
      <c r="C982" s="151" t="s">
        <v>16999</v>
      </c>
      <c r="D982" s="151" t="s">
        <v>27274</v>
      </c>
      <c r="E982" s="151" t="s">
        <v>16279</v>
      </c>
      <c r="F982" s="151" t="s">
        <v>16279</v>
      </c>
      <c r="H982" s="151">
        <v>811333799</v>
      </c>
      <c r="I982" s="151" t="s">
        <v>17002</v>
      </c>
      <c r="K982" s="151" t="s">
        <v>17002</v>
      </c>
      <c r="N982" s="151" t="s">
        <v>14809</v>
      </c>
      <c r="O982" s="151" t="s">
        <v>14801</v>
      </c>
      <c r="P982" s="151" t="s">
        <v>14737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</row>
    <row r="983" spans="1:32">
      <c r="A983" s="152" t="s">
        <v>3077</v>
      </c>
      <c r="B983" s="151" t="s">
        <v>16001</v>
      </c>
      <c r="C983" s="151" t="s">
        <v>31238</v>
      </c>
      <c r="D983" s="151" t="s">
        <v>3078</v>
      </c>
      <c r="E983" s="151" t="s">
        <v>14395</v>
      </c>
      <c r="G983" s="151" t="s">
        <v>14604</v>
      </c>
      <c r="H983" s="151" t="s">
        <v>3079</v>
      </c>
      <c r="J983" s="151" t="s">
        <v>3080</v>
      </c>
      <c r="N983" s="151" t="s">
        <v>109</v>
      </c>
      <c r="P983" s="151" t="s">
        <v>14737</v>
      </c>
      <c r="Q983" s="151" t="s">
        <v>27279</v>
      </c>
      <c r="T983" s="151" t="s">
        <v>27280</v>
      </c>
      <c r="U983" s="151">
        <v>306.00003091000002</v>
      </c>
      <c r="V983" s="151" t="s">
        <v>27281</v>
      </c>
      <c r="Z983" s="151" t="s">
        <v>14742</v>
      </c>
      <c r="AC983" s="151" t="s">
        <v>14743</v>
      </c>
    </row>
    <row r="984" spans="1:32">
      <c r="A984" s="152" t="s">
        <v>905</v>
      </c>
      <c r="B984" s="151" t="s">
        <v>16001</v>
      </c>
      <c r="C984" s="151" t="s">
        <v>904</v>
      </c>
      <c r="D984" s="151" t="s">
        <v>27314</v>
      </c>
      <c r="E984" s="151" t="s">
        <v>6</v>
      </c>
      <c r="G984" s="151" t="s">
        <v>14604</v>
      </c>
      <c r="H984" s="151" t="s">
        <v>907</v>
      </c>
      <c r="J984" s="151" t="s">
        <v>908</v>
      </c>
      <c r="M984" s="151" t="s">
        <v>6</v>
      </c>
      <c r="N984" s="151" t="s">
        <v>15923</v>
      </c>
      <c r="P984" s="151" t="s">
        <v>14737</v>
      </c>
      <c r="T984" s="151" t="s">
        <v>6</v>
      </c>
      <c r="U984" s="151" t="s">
        <v>6</v>
      </c>
      <c r="V984" s="151" t="s">
        <v>6</v>
      </c>
      <c r="AC984" s="151" t="s">
        <v>14743</v>
      </c>
    </row>
    <row r="985" spans="1:32">
      <c r="A985" s="152" t="s">
        <v>9715</v>
      </c>
      <c r="B985" s="151" t="s">
        <v>16001</v>
      </c>
      <c r="C985" s="151" t="s">
        <v>31240</v>
      </c>
      <c r="D985" s="151" t="s">
        <v>27318</v>
      </c>
      <c r="E985" s="151" t="s">
        <v>14332</v>
      </c>
      <c r="F985" s="151" t="s">
        <v>14324</v>
      </c>
      <c r="G985" s="151" t="s">
        <v>27321</v>
      </c>
      <c r="H985" s="151" t="s">
        <v>27315</v>
      </c>
      <c r="I985" s="151" t="s">
        <v>27316</v>
      </c>
      <c r="J985" s="151" t="s">
        <v>27317</v>
      </c>
      <c r="K985" s="151" t="s">
        <v>27316</v>
      </c>
      <c r="M985" s="151" t="s">
        <v>9716</v>
      </c>
      <c r="N985" s="151" t="s">
        <v>14907</v>
      </c>
      <c r="O985" s="151" t="s">
        <v>14791</v>
      </c>
      <c r="P985" s="151" t="s">
        <v>14737</v>
      </c>
      <c r="Q985" s="151" t="s">
        <v>27319</v>
      </c>
      <c r="R985" s="151">
        <v>0</v>
      </c>
      <c r="S985" s="151">
        <v>0</v>
      </c>
      <c r="T985" s="151" t="s">
        <v>14859</v>
      </c>
      <c r="U985" s="151" t="s">
        <v>27320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14742</v>
      </c>
      <c r="AA985" s="151">
        <v>0</v>
      </c>
      <c r="AB985" s="151">
        <v>0</v>
      </c>
      <c r="AC985" s="151" t="s">
        <v>14743</v>
      </c>
      <c r="AE985" s="151" t="s">
        <v>15223</v>
      </c>
      <c r="AF985" s="151" t="s">
        <v>14745</v>
      </c>
    </row>
    <row r="986" spans="1:32">
      <c r="A986" s="152" t="s">
        <v>7350</v>
      </c>
      <c r="B986" s="151" t="s">
        <v>16001</v>
      </c>
      <c r="C986" s="151" t="s">
        <v>7349</v>
      </c>
      <c r="D986" s="151" t="s">
        <v>7351</v>
      </c>
      <c r="E986" s="151" t="s">
        <v>14686</v>
      </c>
      <c r="F986" s="151" t="s">
        <v>16438</v>
      </c>
      <c r="H986" s="151" t="s">
        <v>7352</v>
      </c>
      <c r="J986" s="151" t="s">
        <v>7353</v>
      </c>
      <c r="N986" s="151" t="s">
        <v>14790</v>
      </c>
      <c r="O986" s="151" t="s">
        <v>14791</v>
      </c>
      <c r="P986" s="151" t="s">
        <v>14737</v>
      </c>
      <c r="Q986" s="151" t="s">
        <v>27338</v>
      </c>
      <c r="R986" s="151">
        <v>0</v>
      </c>
      <c r="S986" s="151">
        <v>0</v>
      </c>
      <c r="T986" s="151" t="s">
        <v>27339</v>
      </c>
      <c r="U986" s="151">
        <v>299546672</v>
      </c>
      <c r="V986" s="151" t="s">
        <v>27340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</row>
    <row r="987" spans="1:32">
      <c r="A987" s="152" t="s">
        <v>1801</v>
      </c>
      <c r="B987" s="151" t="s">
        <v>16001</v>
      </c>
      <c r="C987" s="151" t="s">
        <v>31241</v>
      </c>
      <c r="D987" s="151" t="s">
        <v>1802</v>
      </c>
      <c r="E987" s="151" t="s">
        <v>6</v>
      </c>
      <c r="G987" s="151" t="s">
        <v>14604</v>
      </c>
      <c r="H987" s="151" t="s">
        <v>1803</v>
      </c>
      <c r="J987" s="151" t="s">
        <v>1804</v>
      </c>
      <c r="N987" s="151" t="s">
        <v>19197</v>
      </c>
      <c r="P987" s="151" t="s">
        <v>14737</v>
      </c>
      <c r="Q987" s="151" t="s">
        <v>27342</v>
      </c>
      <c r="AC987" s="151" t="s">
        <v>14743</v>
      </c>
    </row>
    <row r="988" spans="1:32">
      <c r="A988" s="152" t="s">
        <v>3724</v>
      </c>
      <c r="B988" s="151" t="s">
        <v>16001</v>
      </c>
      <c r="C988" s="151" t="s">
        <v>31242</v>
      </c>
      <c r="D988" s="151" t="s">
        <v>3725</v>
      </c>
      <c r="E988" s="151" t="s">
        <v>14323</v>
      </c>
      <c r="F988" s="151" t="s">
        <v>14400</v>
      </c>
      <c r="G988" s="151" t="s">
        <v>14604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27344</v>
      </c>
      <c r="N988" s="151" t="s">
        <v>109</v>
      </c>
      <c r="P988" s="151" t="s">
        <v>14737</v>
      </c>
      <c r="Q988" s="151" t="s">
        <v>27345</v>
      </c>
      <c r="R988" s="151" t="s">
        <v>4816</v>
      </c>
      <c r="S988" s="151" t="s">
        <v>27346</v>
      </c>
      <c r="T988" s="151" t="s">
        <v>20588</v>
      </c>
      <c r="U988" s="151" t="s">
        <v>27347</v>
      </c>
      <c r="V988" s="151" t="s">
        <v>27348</v>
      </c>
      <c r="Z988" s="151" t="s">
        <v>14742</v>
      </c>
      <c r="AC988" s="151" t="s">
        <v>14743</v>
      </c>
      <c r="AD988" s="151">
        <v>2194081205800</v>
      </c>
      <c r="AE988" s="151" t="s">
        <v>14743</v>
      </c>
      <c r="AF988" s="151" t="s">
        <v>27349</v>
      </c>
    </row>
    <row r="989" spans="1:32">
      <c r="A989" s="152" t="s">
        <v>18412</v>
      </c>
      <c r="B989" s="151" t="s">
        <v>16001</v>
      </c>
      <c r="C989" s="151" t="s">
        <v>31243</v>
      </c>
      <c r="D989" s="151" t="s">
        <v>1204</v>
      </c>
      <c r="E989" s="151" t="s">
        <v>14476</v>
      </c>
      <c r="F989" s="151" t="s">
        <v>14687</v>
      </c>
      <c r="G989" s="151" t="s">
        <v>14604</v>
      </c>
      <c r="H989" s="151" t="s">
        <v>1205</v>
      </c>
      <c r="J989" s="151" t="s">
        <v>1206</v>
      </c>
      <c r="M989" s="151" t="s">
        <v>27367</v>
      </c>
      <c r="N989" s="151" t="s">
        <v>6321</v>
      </c>
      <c r="P989" s="151" t="s">
        <v>14737</v>
      </c>
      <c r="Q989" s="151" t="s">
        <v>27368</v>
      </c>
      <c r="T989" s="151" t="s">
        <v>27369</v>
      </c>
      <c r="U989" s="151">
        <v>2110100134005</v>
      </c>
      <c r="V989" s="151" t="s">
        <v>27370</v>
      </c>
      <c r="AC989" s="151" t="s">
        <v>15223</v>
      </c>
    </row>
    <row r="990" spans="1:32">
      <c r="A990" s="152" t="s">
        <v>10862</v>
      </c>
      <c r="B990" s="151" t="s">
        <v>16001</v>
      </c>
      <c r="C990" s="151" t="s">
        <v>31244</v>
      </c>
      <c r="D990" s="151" t="s">
        <v>10863</v>
      </c>
      <c r="E990" s="151" t="s">
        <v>14275</v>
      </c>
      <c r="F990" s="151" t="s">
        <v>14479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14845</v>
      </c>
      <c r="O990" s="151" t="s">
        <v>14801</v>
      </c>
      <c r="P990" s="151" t="s">
        <v>14792</v>
      </c>
      <c r="Q990" s="151" t="s">
        <v>27371</v>
      </c>
      <c r="R990" s="151" t="s">
        <v>1453</v>
      </c>
      <c r="S990" s="151" t="s">
        <v>1453</v>
      </c>
      <c r="T990" s="151" t="s">
        <v>14794</v>
      </c>
      <c r="U990" s="151">
        <v>7460266488</v>
      </c>
      <c r="V990" s="151" t="s">
        <v>27372</v>
      </c>
      <c r="W990" s="151" t="s">
        <v>1453</v>
      </c>
      <c r="X990" s="151" t="s">
        <v>1453</v>
      </c>
      <c r="Y990" s="151" t="s">
        <v>1453</v>
      </c>
      <c r="Z990" s="151" t="s">
        <v>14742</v>
      </c>
      <c r="AA990" s="151" t="s">
        <v>1453</v>
      </c>
      <c r="AB990" s="151" t="s">
        <v>1453</v>
      </c>
      <c r="AC990" s="151" t="s">
        <v>14743</v>
      </c>
      <c r="AD990" s="151">
        <v>731101481026000</v>
      </c>
      <c r="AE990" s="151" t="s">
        <v>14752</v>
      </c>
      <c r="AF990" s="151" t="s">
        <v>14745</v>
      </c>
    </row>
    <row r="991" spans="1:32">
      <c r="A991" s="152" t="s">
        <v>910</v>
      </c>
      <c r="B991" s="151" t="s">
        <v>16001</v>
      </c>
      <c r="C991" s="151" t="s">
        <v>31245</v>
      </c>
      <c r="D991" s="151" t="s">
        <v>911</v>
      </c>
      <c r="E991" s="151" t="s">
        <v>6</v>
      </c>
      <c r="G991" s="151" t="s">
        <v>14604</v>
      </c>
      <c r="H991" s="151" t="s">
        <v>912</v>
      </c>
      <c r="J991" s="151" t="s">
        <v>912</v>
      </c>
      <c r="M991" s="151" t="s">
        <v>6</v>
      </c>
      <c r="N991" s="151" t="s">
        <v>15789</v>
      </c>
      <c r="P991" s="151" t="s">
        <v>14737</v>
      </c>
      <c r="Q991" s="151" t="s">
        <v>27377</v>
      </c>
      <c r="T991" s="151" t="s">
        <v>6</v>
      </c>
      <c r="U991" s="151" t="s">
        <v>6</v>
      </c>
      <c r="V991" s="151" t="s">
        <v>6</v>
      </c>
      <c r="AC991" s="151" t="s">
        <v>14743</v>
      </c>
    </row>
    <row r="992" spans="1:32">
      <c r="A992" s="152" t="s">
        <v>914</v>
      </c>
      <c r="B992" s="151" t="s">
        <v>16001</v>
      </c>
      <c r="C992" s="151" t="s">
        <v>913</v>
      </c>
      <c r="D992" s="151" t="s">
        <v>915</v>
      </c>
      <c r="E992" s="151" t="s">
        <v>14686</v>
      </c>
      <c r="F992" s="151" t="s">
        <v>17148</v>
      </c>
      <c r="G992" s="151" t="s">
        <v>14604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27382</v>
      </c>
      <c r="N992" s="151" t="s">
        <v>11834</v>
      </c>
      <c r="P992" s="151" t="s">
        <v>14737</v>
      </c>
      <c r="Q992" s="151" t="s">
        <v>27383</v>
      </c>
      <c r="T992" s="151" t="s">
        <v>14847</v>
      </c>
      <c r="U992" s="151" t="s">
        <v>27384</v>
      </c>
      <c r="V992" s="151" t="s">
        <v>27385</v>
      </c>
      <c r="AC992" s="151" t="s">
        <v>14743</v>
      </c>
    </row>
    <row r="993" spans="1:32">
      <c r="A993" s="152" t="s">
        <v>871</v>
      </c>
      <c r="B993" s="151" t="s">
        <v>16001</v>
      </c>
      <c r="C993" s="151" t="s">
        <v>870</v>
      </c>
      <c r="D993" s="151" t="s">
        <v>872</v>
      </c>
      <c r="E993" s="151" t="s">
        <v>6</v>
      </c>
      <c r="G993" s="151" t="s">
        <v>14604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14737</v>
      </c>
      <c r="T993" s="151" t="s">
        <v>6</v>
      </c>
      <c r="U993" s="151" t="s">
        <v>6</v>
      </c>
      <c r="V993" s="151" t="s">
        <v>6</v>
      </c>
      <c r="AC993" s="151" t="s">
        <v>14743</v>
      </c>
    </row>
    <row r="994" spans="1:32">
      <c r="A994" s="152" t="s">
        <v>2705</v>
      </c>
      <c r="B994" s="151" t="s">
        <v>16001</v>
      </c>
      <c r="C994" s="151" t="s">
        <v>31246</v>
      </c>
      <c r="D994" s="151" t="s">
        <v>27387</v>
      </c>
      <c r="E994" s="151" t="s">
        <v>16192</v>
      </c>
      <c r="F994" s="151" t="s">
        <v>14324</v>
      </c>
      <c r="G994" s="151" t="s">
        <v>14604</v>
      </c>
      <c r="H994" s="151" t="s">
        <v>2707</v>
      </c>
      <c r="J994" s="151" t="s">
        <v>2707</v>
      </c>
      <c r="L994" s="151" t="s">
        <v>27386</v>
      </c>
      <c r="M994" s="151" t="s">
        <v>27388</v>
      </c>
      <c r="N994" s="151" t="s">
        <v>1628</v>
      </c>
      <c r="P994" s="151" t="s">
        <v>14737</v>
      </c>
      <c r="Q994" s="151">
        <v>85265819099</v>
      </c>
      <c r="T994" s="151" t="s">
        <v>27389</v>
      </c>
      <c r="U994" s="151">
        <v>132897000</v>
      </c>
      <c r="V994" s="151" t="s">
        <v>27390</v>
      </c>
      <c r="AC994" s="151" t="s">
        <v>15223</v>
      </c>
    </row>
    <row r="995" spans="1:32">
      <c r="A995" s="152" t="s">
        <v>8162</v>
      </c>
      <c r="B995" s="151" t="s">
        <v>16001</v>
      </c>
      <c r="C995" s="151" t="s">
        <v>31247</v>
      </c>
      <c r="D995" s="151" t="s">
        <v>8163</v>
      </c>
      <c r="E995" s="151" t="s">
        <v>14701</v>
      </c>
      <c r="F995" s="151" t="s">
        <v>14466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15018</v>
      </c>
      <c r="O995" s="151" t="s">
        <v>14791</v>
      </c>
      <c r="P995" s="151" t="s">
        <v>19941</v>
      </c>
      <c r="Q995" s="151" t="s">
        <v>27391</v>
      </c>
      <c r="R995" s="151">
        <v>0</v>
      </c>
      <c r="S995" s="151" t="s">
        <v>27391</v>
      </c>
      <c r="T995" s="151" t="s">
        <v>20664</v>
      </c>
      <c r="U995" s="151">
        <v>701748212</v>
      </c>
      <c r="V995" s="151" t="s">
        <v>27392</v>
      </c>
      <c r="W995" s="151">
        <v>0</v>
      </c>
      <c r="X995" s="151">
        <v>0</v>
      </c>
      <c r="Y995" s="151">
        <v>0</v>
      </c>
      <c r="Z995" s="151" t="s">
        <v>14742</v>
      </c>
      <c r="AC995" s="151" t="s">
        <v>14743</v>
      </c>
      <c r="AD995" s="151" t="s">
        <v>27393</v>
      </c>
      <c r="AE995" s="151" t="s">
        <v>14743</v>
      </c>
      <c r="AF995" s="151" t="s">
        <v>16898</v>
      </c>
    </row>
    <row r="996" spans="1:32">
      <c r="A996" s="152" t="s">
        <v>7680</v>
      </c>
      <c r="B996" s="151" t="s">
        <v>16001</v>
      </c>
      <c r="C996" s="151" t="s">
        <v>31248</v>
      </c>
      <c r="D996" s="151" t="s">
        <v>7681</v>
      </c>
      <c r="E996" s="151" t="s">
        <v>14701</v>
      </c>
      <c r="F996" s="151" t="s">
        <v>14683</v>
      </c>
      <c r="G996" s="151" t="s">
        <v>27419</v>
      </c>
      <c r="H996" s="151" t="s">
        <v>7682</v>
      </c>
      <c r="J996" s="151" t="s">
        <v>7683</v>
      </c>
      <c r="N996" s="151" t="s">
        <v>15452</v>
      </c>
      <c r="O996" s="151" t="s">
        <v>14830</v>
      </c>
      <c r="P996" s="151" t="s">
        <v>14792</v>
      </c>
      <c r="Q996" s="151" t="s">
        <v>21955</v>
      </c>
      <c r="R996" s="151" t="s">
        <v>21955</v>
      </c>
      <c r="S996" s="151" t="s">
        <v>27415</v>
      </c>
      <c r="T996" s="151" t="s">
        <v>14782</v>
      </c>
      <c r="U996" s="151" t="s">
        <v>27416</v>
      </c>
      <c r="V996" s="151" t="s">
        <v>27417</v>
      </c>
      <c r="Z996" s="151" t="s">
        <v>14742</v>
      </c>
      <c r="AC996" s="151" t="s">
        <v>14743</v>
      </c>
      <c r="AD996" s="151" t="s">
        <v>27418</v>
      </c>
      <c r="AE996" s="151" t="s">
        <v>14743</v>
      </c>
      <c r="AF996" s="151" t="s">
        <v>16898</v>
      </c>
    </row>
    <row r="997" spans="1:32">
      <c r="A997" s="152" t="s">
        <v>12173</v>
      </c>
      <c r="B997" s="151" t="s">
        <v>16001</v>
      </c>
      <c r="C997" s="151" t="s">
        <v>12172</v>
      </c>
      <c r="D997" s="151" t="s">
        <v>12174</v>
      </c>
      <c r="E997" s="151" t="s">
        <v>14275</v>
      </c>
      <c r="F997" s="151" t="s">
        <v>21778</v>
      </c>
      <c r="G997" s="151" t="s">
        <v>27422</v>
      </c>
      <c r="H997" s="151" t="s">
        <v>12175</v>
      </c>
      <c r="N997" s="151" t="s">
        <v>15818</v>
      </c>
      <c r="O997" s="151" t="s">
        <v>15328</v>
      </c>
      <c r="P997" s="151" t="s">
        <v>14737</v>
      </c>
      <c r="Q997" s="151" t="s">
        <v>27420</v>
      </c>
      <c r="R997" s="151">
        <v>0</v>
      </c>
      <c r="S997" s="151">
        <v>0</v>
      </c>
      <c r="T997" s="151" t="s">
        <v>14782</v>
      </c>
      <c r="U997" s="151">
        <v>1100011080899</v>
      </c>
      <c r="V997" s="151" t="s">
        <v>27421</v>
      </c>
      <c r="Z997" s="151" t="s">
        <v>14742</v>
      </c>
      <c r="AC997" s="151" t="s">
        <v>14743</v>
      </c>
      <c r="AE997" s="151" t="s">
        <v>14744</v>
      </c>
      <c r="AF997" s="151" t="s">
        <v>14745</v>
      </c>
    </row>
    <row r="998" spans="1:32">
      <c r="A998" s="152" t="s">
        <v>10977</v>
      </c>
      <c r="B998" s="151" t="s">
        <v>16001</v>
      </c>
      <c r="C998" s="151" t="s">
        <v>10976</v>
      </c>
      <c r="D998" s="151" t="s">
        <v>10978</v>
      </c>
      <c r="E998" s="151" t="s">
        <v>14615</v>
      </c>
      <c r="F998" s="151" t="s">
        <v>27425</v>
      </c>
      <c r="G998" s="151" t="s">
        <v>27426</v>
      </c>
      <c r="H998" s="151">
        <v>81297111907</v>
      </c>
      <c r="N998" s="151" t="s">
        <v>15789</v>
      </c>
      <c r="O998" s="151" t="s">
        <v>14801</v>
      </c>
      <c r="P998" s="151" t="s">
        <v>14737</v>
      </c>
      <c r="Q998" s="151" t="s">
        <v>27423</v>
      </c>
      <c r="R998" s="151">
        <v>0</v>
      </c>
      <c r="S998" s="151">
        <v>0</v>
      </c>
      <c r="T998" s="151" t="s">
        <v>16010</v>
      </c>
      <c r="U998" s="151">
        <v>2530100623000</v>
      </c>
      <c r="V998" s="151" t="s">
        <v>27424</v>
      </c>
      <c r="Z998" s="151" t="s">
        <v>14742</v>
      </c>
      <c r="AC998" s="151" t="s">
        <v>14743</v>
      </c>
      <c r="AD998" s="151">
        <v>721099703064000</v>
      </c>
      <c r="AE998" s="151" t="s">
        <v>14752</v>
      </c>
      <c r="AF998" s="151" t="s">
        <v>14745</v>
      </c>
    </row>
    <row r="999" spans="1:32">
      <c r="A999" s="152" t="s">
        <v>12185</v>
      </c>
      <c r="B999" s="151" t="s">
        <v>16001</v>
      </c>
      <c r="C999" s="151" t="s">
        <v>12184</v>
      </c>
      <c r="D999" s="151" t="s">
        <v>27435</v>
      </c>
      <c r="E999" s="151" t="s">
        <v>14275</v>
      </c>
      <c r="F999" s="151" t="s">
        <v>14324</v>
      </c>
      <c r="H999" s="151" t="s">
        <v>12187</v>
      </c>
      <c r="N999" s="151" t="s">
        <v>14857</v>
      </c>
      <c r="O999" s="151" t="s">
        <v>14801</v>
      </c>
      <c r="P999" s="151" t="s">
        <v>14737</v>
      </c>
      <c r="Q999" s="151" t="s">
        <v>27436</v>
      </c>
      <c r="R999" s="151">
        <v>0</v>
      </c>
      <c r="S999" s="151">
        <v>0</v>
      </c>
      <c r="T999" s="151" t="s">
        <v>14794</v>
      </c>
      <c r="U999" s="151">
        <v>1791384929</v>
      </c>
      <c r="V999" s="151" t="s">
        <v>27436</v>
      </c>
      <c r="Z999" s="151" t="s">
        <v>14742</v>
      </c>
      <c r="AC999" s="151" t="s">
        <v>14743</v>
      </c>
      <c r="AE999" s="151" t="s">
        <v>14744</v>
      </c>
      <c r="AF999" s="151" t="s">
        <v>14745</v>
      </c>
    </row>
    <row r="1000" spans="1:32">
      <c r="A1000" s="152" t="s">
        <v>18419</v>
      </c>
      <c r="B1000" s="151" t="s">
        <v>16001</v>
      </c>
      <c r="C1000" s="151" t="s">
        <v>27466</v>
      </c>
      <c r="D1000" s="151" t="s">
        <v>27468</v>
      </c>
      <c r="E1000" s="151" t="s">
        <v>14476</v>
      </c>
      <c r="F1000" s="151" t="s">
        <v>14687</v>
      </c>
      <c r="G1000" s="151" t="s">
        <v>27472</v>
      </c>
      <c r="H1000" s="151" t="s">
        <v>27467</v>
      </c>
      <c r="N1000" s="151" t="s">
        <v>14829</v>
      </c>
      <c r="O1000" s="151" t="s">
        <v>14830</v>
      </c>
      <c r="P1000" s="151" t="s">
        <v>14737</v>
      </c>
      <c r="Q1000" s="151" t="s">
        <v>27469</v>
      </c>
      <c r="R1000" s="151" t="s">
        <v>1453</v>
      </c>
      <c r="S1000" s="151" t="s">
        <v>1453</v>
      </c>
      <c r="T1000" s="151" t="s">
        <v>14859</v>
      </c>
      <c r="U1000" s="151" t="s">
        <v>27470</v>
      </c>
      <c r="V1000" s="151" t="s">
        <v>27471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</row>
    <row r="1001" spans="1:32">
      <c r="A1001" s="152" t="s">
        <v>1737</v>
      </c>
      <c r="B1001" s="151" t="s">
        <v>16001</v>
      </c>
      <c r="C1001" s="151" t="s">
        <v>31250</v>
      </c>
      <c r="D1001" s="151" t="s">
        <v>1738</v>
      </c>
      <c r="E1001" s="151" t="s">
        <v>6</v>
      </c>
      <c r="G1001" s="151" t="s">
        <v>14604</v>
      </c>
      <c r="H1001" s="151" t="s">
        <v>1739</v>
      </c>
      <c r="J1001" s="151" t="s">
        <v>1739</v>
      </c>
      <c r="AC1001" s="151" t="s">
        <v>14743</v>
      </c>
    </row>
    <row r="1002" spans="1:32">
      <c r="A1002" s="152" t="s">
        <v>18421</v>
      </c>
      <c r="B1002" s="151" t="s">
        <v>16001</v>
      </c>
      <c r="C1002" s="151" t="s">
        <v>27477</v>
      </c>
      <c r="D1002" s="151" t="s">
        <v>27480</v>
      </c>
      <c r="E1002" s="151" t="s">
        <v>15389</v>
      </c>
      <c r="F1002" s="151" t="s">
        <v>77</v>
      </c>
      <c r="H1002" s="151" t="s">
        <v>27478</v>
      </c>
      <c r="I1002" s="151" t="s">
        <v>27479</v>
      </c>
      <c r="K1002" s="151" t="s">
        <v>27479</v>
      </c>
      <c r="N1002" s="151" t="s">
        <v>14907</v>
      </c>
      <c r="O1002" s="151" t="s">
        <v>14791</v>
      </c>
      <c r="P1002" s="151" t="s">
        <v>14737</v>
      </c>
      <c r="Q1002" s="151" t="s">
        <v>27481</v>
      </c>
      <c r="R1002" s="151" t="s">
        <v>27482</v>
      </c>
      <c r="S1002" s="151" t="s">
        <v>27483</v>
      </c>
      <c r="T1002" s="151" t="s">
        <v>19893</v>
      </c>
      <c r="U1002" s="151" t="s">
        <v>27484</v>
      </c>
      <c r="V1002" s="151" t="s">
        <v>27485</v>
      </c>
      <c r="Z1002" s="151" t="s">
        <v>14742</v>
      </c>
      <c r="AC1002" s="151" t="s">
        <v>14743</v>
      </c>
      <c r="AD1002" s="151" t="s">
        <v>27486</v>
      </c>
      <c r="AE1002" s="151" t="s">
        <v>14752</v>
      </c>
      <c r="AF1002" s="151" t="s">
        <v>14745</v>
      </c>
    </row>
    <row r="1003" spans="1:32">
      <c r="A1003" s="152" t="s">
        <v>9408</v>
      </c>
      <c r="B1003" s="151" t="s">
        <v>16001</v>
      </c>
      <c r="C1003" s="151" t="s">
        <v>9407</v>
      </c>
      <c r="D1003" s="151" t="s">
        <v>27489</v>
      </c>
      <c r="E1003" s="151" t="s">
        <v>14332</v>
      </c>
      <c r="F1003" s="151" t="s">
        <v>14324</v>
      </c>
      <c r="G1003" s="151" t="s">
        <v>26391</v>
      </c>
      <c r="H1003" s="151" t="s">
        <v>27487</v>
      </c>
      <c r="I1003" s="151" t="s">
        <v>9411</v>
      </c>
      <c r="J1003" s="151" t="s">
        <v>27488</v>
      </c>
      <c r="K1003" s="151" t="s">
        <v>9411</v>
      </c>
      <c r="M1003" s="151" t="s">
        <v>27490</v>
      </c>
      <c r="N1003" s="151" t="s">
        <v>15431</v>
      </c>
      <c r="O1003" s="151" t="s">
        <v>14801</v>
      </c>
      <c r="P1003" s="151" t="s">
        <v>14737</v>
      </c>
      <c r="Q1003" s="151" t="s">
        <v>27491</v>
      </c>
      <c r="R1003" s="151">
        <v>0</v>
      </c>
      <c r="S1003" s="151">
        <v>0</v>
      </c>
      <c r="T1003" s="151" t="s">
        <v>14859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14742</v>
      </c>
      <c r="AA1003" s="151">
        <v>0</v>
      </c>
      <c r="AB1003" s="151">
        <v>0</v>
      </c>
      <c r="AC1003" s="151" t="s">
        <v>14743</v>
      </c>
      <c r="AE1003" s="151" t="s">
        <v>15223</v>
      </c>
      <c r="AF1003" s="151" t="s">
        <v>14745</v>
      </c>
    </row>
    <row r="1004" spans="1:32">
      <c r="A1004" s="152" t="s">
        <v>6075</v>
      </c>
      <c r="B1004" s="151" t="s">
        <v>16001</v>
      </c>
      <c r="C1004" s="151" t="s">
        <v>6074</v>
      </c>
      <c r="D1004" s="151" t="s">
        <v>6076</v>
      </c>
      <c r="E1004" s="151" t="s">
        <v>14323</v>
      </c>
      <c r="F1004" s="151" t="s">
        <v>15375</v>
      </c>
      <c r="G1004" s="151" t="s">
        <v>27494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15398</v>
      </c>
      <c r="O1004" s="151" t="s">
        <v>14758</v>
      </c>
      <c r="P1004" s="151" t="s">
        <v>14737</v>
      </c>
      <c r="Q1004" s="151" t="s">
        <v>27492</v>
      </c>
      <c r="R1004" s="151" t="s">
        <v>1453</v>
      </c>
      <c r="S1004" s="151" t="s">
        <v>27493</v>
      </c>
      <c r="T1004" s="151" t="s">
        <v>14794</v>
      </c>
      <c r="U1004" s="151">
        <v>253835386</v>
      </c>
      <c r="V1004" s="151" t="s">
        <v>27493</v>
      </c>
      <c r="Z1004" s="151" t="s">
        <v>14742</v>
      </c>
      <c r="AC1004" s="151" t="s">
        <v>14743</v>
      </c>
      <c r="AE1004" s="151" t="s">
        <v>15223</v>
      </c>
      <c r="AF1004" s="151" t="s">
        <v>14745</v>
      </c>
    </row>
    <row r="1005" spans="1:32">
      <c r="A1005" s="152" t="s">
        <v>4850</v>
      </c>
      <c r="B1005" s="151" t="s">
        <v>16001</v>
      </c>
      <c r="C1005" s="151" t="s">
        <v>4849</v>
      </c>
      <c r="D1005" s="151" t="s">
        <v>4851</v>
      </c>
      <c r="E1005" s="151" t="s">
        <v>14931</v>
      </c>
      <c r="F1005" s="151" t="s">
        <v>14409</v>
      </c>
      <c r="G1005" s="151" t="s">
        <v>14604</v>
      </c>
      <c r="H1005" s="151" t="s">
        <v>4852</v>
      </c>
      <c r="J1005" s="151" t="s">
        <v>4853</v>
      </c>
      <c r="L1005" s="151" t="s">
        <v>27497</v>
      </c>
      <c r="N1005" s="151" t="s">
        <v>109</v>
      </c>
      <c r="P1005" s="151" t="s">
        <v>14737</v>
      </c>
      <c r="Q1005" s="151" t="s">
        <v>27498</v>
      </c>
      <c r="R1005" s="151" t="s">
        <v>27498</v>
      </c>
      <c r="S1005" s="151" t="s">
        <v>27498</v>
      </c>
      <c r="T1005" s="151" t="s">
        <v>26115</v>
      </c>
      <c r="U1005" s="151">
        <v>9980100081</v>
      </c>
      <c r="V1005" s="151" t="s">
        <v>4849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</row>
    <row r="1006" spans="1:32">
      <c r="A1006" s="152" t="s">
        <v>1879</v>
      </c>
      <c r="B1006" s="151" t="s">
        <v>16001</v>
      </c>
      <c r="C1006" s="151" t="s">
        <v>31251</v>
      </c>
      <c r="D1006" s="151" t="s">
        <v>27500</v>
      </c>
      <c r="E1006" s="151" t="s">
        <v>6</v>
      </c>
      <c r="G1006" s="151" t="s">
        <v>14604</v>
      </c>
      <c r="H1006" s="151" t="s">
        <v>1881</v>
      </c>
      <c r="J1006" s="151" t="s">
        <v>27499</v>
      </c>
      <c r="N1006" s="151" t="s">
        <v>469</v>
      </c>
      <c r="P1006" s="151" t="s">
        <v>14737</v>
      </c>
      <c r="AC1006" s="151" t="s">
        <v>14743</v>
      </c>
    </row>
    <row r="1007" spans="1:32">
      <c r="A1007" s="152" t="s">
        <v>3563</v>
      </c>
      <c r="B1007" s="151" t="s">
        <v>16001</v>
      </c>
      <c r="C1007" s="151" t="s">
        <v>31252</v>
      </c>
      <c r="D1007" s="151" t="s">
        <v>3564</v>
      </c>
      <c r="E1007" s="151" t="s">
        <v>14323</v>
      </c>
      <c r="G1007" s="151" t="s">
        <v>14604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27501</v>
      </c>
      <c r="N1007" s="151" t="s">
        <v>109</v>
      </c>
      <c r="P1007" s="151" t="s">
        <v>14737</v>
      </c>
      <c r="Q1007" s="151" t="s">
        <v>20534</v>
      </c>
      <c r="T1007" s="151" t="s">
        <v>27502</v>
      </c>
      <c r="U1007" s="151" t="s">
        <v>6394</v>
      </c>
      <c r="V1007" s="151" t="s">
        <v>2749</v>
      </c>
      <c r="Z1007" s="151" t="s">
        <v>14742</v>
      </c>
      <c r="AC1007" s="151" t="s">
        <v>14743</v>
      </c>
    </row>
    <row r="1008" spans="1:32">
      <c r="A1008" s="152" t="s">
        <v>1584</v>
      </c>
      <c r="B1008" s="151" t="s">
        <v>16001</v>
      </c>
      <c r="C1008" s="151" t="s">
        <v>1583</v>
      </c>
      <c r="D1008" s="151" t="s">
        <v>1585</v>
      </c>
      <c r="E1008" s="151" t="s">
        <v>6</v>
      </c>
      <c r="G1008" s="151" t="s">
        <v>14604</v>
      </c>
      <c r="H1008" s="151" t="s">
        <v>1586</v>
      </c>
      <c r="J1008" s="151" t="s">
        <v>1587</v>
      </c>
      <c r="M1008" s="151" t="s">
        <v>109</v>
      </c>
      <c r="AC1008" s="151" t="s">
        <v>14743</v>
      </c>
    </row>
    <row r="1009" spans="1:32">
      <c r="A1009" s="152" t="s">
        <v>18422</v>
      </c>
      <c r="B1009" s="151" t="s">
        <v>16001</v>
      </c>
      <c r="C1009" s="151" t="s">
        <v>2930</v>
      </c>
      <c r="D1009" s="151" t="s">
        <v>2932</v>
      </c>
      <c r="E1009" s="151" t="s">
        <v>14931</v>
      </c>
      <c r="G1009" s="151" t="s">
        <v>14604</v>
      </c>
      <c r="H1009" s="151" t="s">
        <v>2933</v>
      </c>
      <c r="J1009" s="151" t="s">
        <v>2934</v>
      </c>
      <c r="N1009" s="151" t="s">
        <v>6321</v>
      </c>
      <c r="P1009" s="151" t="s">
        <v>14737</v>
      </c>
      <c r="Q1009" s="151" t="s">
        <v>27503</v>
      </c>
      <c r="T1009" s="151" t="s">
        <v>14739</v>
      </c>
      <c r="U1009" s="151" t="s">
        <v>27504</v>
      </c>
      <c r="V1009" s="151" t="s">
        <v>27505</v>
      </c>
      <c r="AC1009" s="151" t="s">
        <v>14743</v>
      </c>
    </row>
    <row r="1010" spans="1:32">
      <c r="A1010" s="152" t="s">
        <v>920</v>
      </c>
      <c r="B1010" s="151" t="s">
        <v>16001</v>
      </c>
      <c r="C1010" s="151" t="s">
        <v>919</v>
      </c>
      <c r="D1010" s="151" t="s">
        <v>921</v>
      </c>
      <c r="E1010" s="151" t="s">
        <v>6</v>
      </c>
      <c r="G1010" s="151" t="s">
        <v>14604</v>
      </c>
      <c r="H1010" s="151" t="s">
        <v>922</v>
      </c>
      <c r="J1010" s="151" t="s">
        <v>923</v>
      </c>
      <c r="M1010" s="151" t="s">
        <v>6</v>
      </c>
      <c r="N1010" s="151" t="s">
        <v>15789</v>
      </c>
      <c r="P1010" s="151" t="s">
        <v>14737</v>
      </c>
      <c r="Q1010" s="151" t="s">
        <v>25756</v>
      </c>
      <c r="T1010" s="151" t="s">
        <v>6</v>
      </c>
      <c r="U1010" s="151" t="s">
        <v>6</v>
      </c>
      <c r="V1010" s="151" t="s">
        <v>6</v>
      </c>
      <c r="AC1010" s="151" t="s">
        <v>14743</v>
      </c>
    </row>
    <row r="1011" spans="1:32">
      <c r="A1011" s="152" t="s">
        <v>2191</v>
      </c>
      <c r="B1011" s="151" t="s">
        <v>16001</v>
      </c>
      <c r="C1011" s="151" t="s">
        <v>2190</v>
      </c>
      <c r="D1011" s="151" t="s">
        <v>2192</v>
      </c>
      <c r="E1011" s="151" t="s">
        <v>6</v>
      </c>
      <c r="G1011" s="151" t="s">
        <v>14604</v>
      </c>
      <c r="H1011" s="151" t="s">
        <v>2193</v>
      </c>
      <c r="M1011" s="151" t="s">
        <v>27506</v>
      </c>
      <c r="AC1011" s="151" t="s">
        <v>14743</v>
      </c>
    </row>
    <row r="1012" spans="1:32">
      <c r="A1012" s="152" t="s">
        <v>1136</v>
      </c>
      <c r="B1012" s="151" t="s">
        <v>16001</v>
      </c>
      <c r="C1012" s="151" t="s">
        <v>1135</v>
      </c>
      <c r="D1012" s="151" t="s">
        <v>27526</v>
      </c>
      <c r="E1012" s="151" t="s">
        <v>6</v>
      </c>
      <c r="G1012" s="151" t="s">
        <v>14604</v>
      </c>
      <c r="H1012" s="151" t="s">
        <v>1138</v>
      </c>
      <c r="J1012" s="151" t="s">
        <v>1139</v>
      </c>
      <c r="M1012" s="151" t="s">
        <v>27527</v>
      </c>
      <c r="N1012" s="151" t="s">
        <v>109</v>
      </c>
      <c r="P1012" s="151" t="s">
        <v>14737</v>
      </c>
      <c r="Q1012" s="151" t="s">
        <v>27528</v>
      </c>
      <c r="T1012" s="151" t="s">
        <v>6</v>
      </c>
      <c r="U1012" s="151" t="s">
        <v>6</v>
      </c>
      <c r="V1012" s="151" t="s">
        <v>6</v>
      </c>
      <c r="AC1012" s="151" t="s">
        <v>14743</v>
      </c>
    </row>
    <row r="1013" spans="1:32">
      <c r="A1013" s="152" t="s">
        <v>1950</v>
      </c>
      <c r="B1013" s="151" t="s">
        <v>16001</v>
      </c>
      <c r="C1013" s="151" t="s">
        <v>31254</v>
      </c>
      <c r="D1013" s="151" t="s">
        <v>27583</v>
      </c>
      <c r="E1013" s="151" t="s">
        <v>6</v>
      </c>
      <c r="G1013" s="151" t="s">
        <v>14604</v>
      </c>
      <c r="H1013" s="151" t="s">
        <v>1952</v>
      </c>
      <c r="J1013" s="151">
        <v>8567942991</v>
      </c>
      <c r="M1013" s="151" t="s">
        <v>15789</v>
      </c>
      <c r="Q1013" s="151" t="s">
        <v>27584</v>
      </c>
      <c r="AC1013" s="151" t="s">
        <v>14743</v>
      </c>
    </row>
    <row r="1014" spans="1:32">
      <c r="A1014" s="152" t="s">
        <v>6998</v>
      </c>
      <c r="B1014" s="151" t="s">
        <v>16001</v>
      </c>
      <c r="C1014" s="151" t="s">
        <v>6997</v>
      </c>
      <c r="D1014" s="151" t="s">
        <v>6999</v>
      </c>
      <c r="E1014" s="151" t="s">
        <v>14332</v>
      </c>
      <c r="F1014" s="151" t="s">
        <v>14400</v>
      </c>
      <c r="G1014" s="151" t="s">
        <v>27599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15452</v>
      </c>
      <c r="O1014" s="151" t="s">
        <v>14830</v>
      </c>
      <c r="P1014" s="151" t="s">
        <v>14737</v>
      </c>
      <c r="Q1014" s="151" t="s">
        <v>27595</v>
      </c>
      <c r="R1014" s="151" t="s">
        <v>27596</v>
      </c>
      <c r="S1014" s="151" t="s">
        <v>27597</v>
      </c>
      <c r="T1014" s="151" t="s">
        <v>14794</v>
      </c>
      <c r="U1014" s="151">
        <v>653021671</v>
      </c>
      <c r="V1014" s="151" t="s">
        <v>27598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</row>
    <row r="1015" spans="1:32">
      <c r="A1015" s="152" t="s">
        <v>11242</v>
      </c>
      <c r="B1015" s="151" t="s">
        <v>16001</v>
      </c>
      <c r="C1015" s="151" t="s">
        <v>11241</v>
      </c>
      <c r="D1015" s="151" t="s">
        <v>11243</v>
      </c>
      <c r="E1015" s="151" t="s">
        <v>14275</v>
      </c>
      <c r="F1015" s="151" t="s">
        <v>15705</v>
      </c>
      <c r="H1015" s="151" t="s">
        <v>11244</v>
      </c>
      <c r="N1015" s="151" t="s">
        <v>27603</v>
      </c>
      <c r="O1015" s="151" t="s">
        <v>15414</v>
      </c>
      <c r="P1015" s="151" t="s">
        <v>14737</v>
      </c>
      <c r="Q1015" s="151" t="s">
        <v>27604</v>
      </c>
      <c r="R1015" s="151">
        <v>0</v>
      </c>
      <c r="S1015" s="151">
        <v>0</v>
      </c>
      <c r="T1015" s="151" t="s">
        <v>14794</v>
      </c>
      <c r="U1015" s="151">
        <v>5370550281</v>
      </c>
      <c r="V1015" s="151" t="s">
        <v>27605</v>
      </c>
      <c r="Z1015" s="151" t="s">
        <v>14742</v>
      </c>
      <c r="AC1015" s="151" t="s">
        <v>14743</v>
      </c>
      <c r="AD1015" s="151">
        <v>831587274452000</v>
      </c>
      <c r="AE1015" s="151" t="s">
        <v>14752</v>
      </c>
      <c r="AF1015" s="151" t="s">
        <v>14745</v>
      </c>
    </row>
    <row r="1016" spans="1:32">
      <c r="A1016" s="152" t="s">
        <v>31421</v>
      </c>
      <c r="B1016" s="151" t="s">
        <v>16001</v>
      </c>
      <c r="C1016" s="151" t="s">
        <v>31420</v>
      </c>
    </row>
    <row r="1017" spans="1:32">
      <c r="A1017" s="152" t="s">
        <v>10688</v>
      </c>
      <c r="B1017" s="151" t="s">
        <v>16001</v>
      </c>
      <c r="C1017" s="151" t="s">
        <v>10687</v>
      </c>
      <c r="D1017" s="151" t="s">
        <v>10689</v>
      </c>
      <c r="E1017" s="151" t="s">
        <v>15421</v>
      </c>
      <c r="F1017" s="151" t="s">
        <v>15779</v>
      </c>
      <c r="H1017" s="151" t="s">
        <v>10690</v>
      </c>
      <c r="N1017" s="151" t="s">
        <v>15431</v>
      </c>
      <c r="O1017" s="151" t="s">
        <v>14801</v>
      </c>
      <c r="P1017" s="151" t="s">
        <v>14737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14742</v>
      </c>
      <c r="AC1017" s="151" t="s">
        <v>14743</v>
      </c>
      <c r="AE1017" s="151" t="s">
        <v>14744</v>
      </c>
      <c r="AF1017" s="151" t="s">
        <v>14745</v>
      </c>
    </row>
    <row r="1018" spans="1:32">
      <c r="A1018" s="152" t="s">
        <v>11142</v>
      </c>
      <c r="B1018" s="151" t="s">
        <v>16001</v>
      </c>
      <c r="C1018" s="151" t="s">
        <v>11141</v>
      </c>
      <c r="D1018" s="151" t="s">
        <v>11143</v>
      </c>
      <c r="E1018" s="151" t="s">
        <v>14323</v>
      </c>
      <c r="F1018" s="151" t="s">
        <v>14482</v>
      </c>
      <c r="G1018" s="151" t="s">
        <v>27622</v>
      </c>
      <c r="H1018" s="151" t="s">
        <v>11144</v>
      </c>
      <c r="N1018" s="151" t="s">
        <v>15768</v>
      </c>
      <c r="O1018" s="151" t="s">
        <v>14985</v>
      </c>
      <c r="P1018" s="151" t="s">
        <v>14737</v>
      </c>
      <c r="Q1018" s="151" t="s">
        <v>27620</v>
      </c>
      <c r="R1018" s="151">
        <v>0</v>
      </c>
      <c r="S1018" s="151">
        <v>0</v>
      </c>
      <c r="T1018" s="151" t="s">
        <v>14782</v>
      </c>
      <c r="U1018" s="151">
        <v>1120013858969</v>
      </c>
      <c r="V1018" s="151" t="s">
        <v>27621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</row>
    <row r="1028" spans="1:32">
      <c r="A1028" s="151" t="s">
        <v>1408</v>
      </c>
      <c r="C1028" s="151" t="s">
        <v>1407</v>
      </c>
      <c r="D1028" s="151" t="s">
        <v>27639</v>
      </c>
      <c r="E1028" s="151" t="s">
        <v>6</v>
      </c>
      <c r="G1028" s="151" t="s">
        <v>14604</v>
      </c>
      <c r="H1028" s="151" t="s">
        <v>1410</v>
      </c>
      <c r="J1028" s="151" t="s">
        <v>1411</v>
      </c>
      <c r="M1028" s="151" t="s">
        <v>27640</v>
      </c>
      <c r="N1028" s="151" t="s">
        <v>2273</v>
      </c>
      <c r="P1028" s="151" t="s">
        <v>14737</v>
      </c>
      <c r="Q1028" s="151" t="s">
        <v>27641</v>
      </c>
      <c r="T1028" s="151" t="s">
        <v>6</v>
      </c>
      <c r="U1028" s="151" t="s">
        <v>6</v>
      </c>
      <c r="V1028" s="151" t="s">
        <v>6</v>
      </c>
      <c r="AC1028" s="151" t="s">
        <v>14743</v>
      </c>
    </row>
    <row r="1029" spans="1:32">
      <c r="A1029" s="151" t="s">
        <v>3842</v>
      </c>
      <c r="C1029" s="151" t="s">
        <v>3841</v>
      </c>
      <c r="D1029" s="151" t="s">
        <v>3843</v>
      </c>
      <c r="E1029" s="151" t="s">
        <v>14323</v>
      </c>
      <c r="G1029" s="151" t="s">
        <v>14604</v>
      </c>
      <c r="H1029" s="151" t="s">
        <v>3844</v>
      </c>
      <c r="J1029" s="151" t="s">
        <v>3845</v>
      </c>
      <c r="L1029" s="151" t="s">
        <v>27642</v>
      </c>
      <c r="N1029" s="151" t="s">
        <v>18904</v>
      </c>
      <c r="P1029" s="151" t="s">
        <v>18904</v>
      </c>
      <c r="Q1029" s="151" t="s">
        <v>27643</v>
      </c>
      <c r="T1029" s="151" t="s">
        <v>20588</v>
      </c>
      <c r="U1029" s="151" t="s">
        <v>27644</v>
      </c>
      <c r="V1029" s="151" t="s">
        <v>27645</v>
      </c>
      <c r="Z1029" s="151" t="s">
        <v>14742</v>
      </c>
      <c r="AC1029" s="151" t="s">
        <v>14743</v>
      </c>
    </row>
    <row r="1030" spans="1:32">
      <c r="A1030" s="151" t="s">
        <v>2044</v>
      </c>
      <c r="C1030" s="151" t="s">
        <v>2043</v>
      </c>
      <c r="D1030" s="151" t="s">
        <v>27648</v>
      </c>
      <c r="E1030" s="151" t="s">
        <v>14275</v>
      </c>
      <c r="F1030" s="151" t="s">
        <v>16091</v>
      </c>
      <c r="G1030" s="151" t="s">
        <v>14604</v>
      </c>
      <c r="H1030" s="151" t="s">
        <v>2046</v>
      </c>
      <c r="I1030" s="151" t="s">
        <v>27646</v>
      </c>
      <c r="J1030" s="151" t="s">
        <v>2048</v>
      </c>
      <c r="K1030" s="151" t="s">
        <v>27646</v>
      </c>
      <c r="L1030" s="151" t="s">
        <v>27647</v>
      </c>
      <c r="M1030" s="151" t="s">
        <v>27649</v>
      </c>
      <c r="N1030" s="151" t="s">
        <v>109</v>
      </c>
      <c r="P1030" s="151" t="s">
        <v>14737</v>
      </c>
      <c r="Q1030" s="151" t="s">
        <v>27650</v>
      </c>
      <c r="T1030" s="151" t="s">
        <v>14739</v>
      </c>
      <c r="U1030" s="151">
        <v>1270004258222</v>
      </c>
      <c r="V1030" s="151" t="s">
        <v>27651</v>
      </c>
      <c r="AC1030" s="151" t="s">
        <v>14743</v>
      </c>
    </row>
    <row r="1031" spans="1:32">
      <c r="A1031" s="151" t="s">
        <v>3545</v>
      </c>
      <c r="C1031" s="151" t="s">
        <v>3544</v>
      </c>
      <c r="D1031" s="151" t="s">
        <v>3546</v>
      </c>
      <c r="E1031" s="151" t="s">
        <v>16833</v>
      </c>
      <c r="G1031" s="151" t="s">
        <v>14604</v>
      </c>
      <c r="H1031" s="151" t="s">
        <v>3547</v>
      </c>
      <c r="I1031" s="151" t="s">
        <v>3548</v>
      </c>
      <c r="J1031" s="151" t="s">
        <v>3549</v>
      </c>
      <c r="K1031" s="151" t="s">
        <v>3548</v>
      </c>
      <c r="N1031" s="151" t="s">
        <v>14914</v>
      </c>
      <c r="P1031" s="151" t="s">
        <v>14737</v>
      </c>
      <c r="Q1031" s="151" t="s">
        <v>23414</v>
      </c>
      <c r="T1031" s="151" t="s">
        <v>27652</v>
      </c>
      <c r="U1031" s="151" t="s">
        <v>27653</v>
      </c>
      <c r="V1031" s="151" t="s">
        <v>3544</v>
      </c>
      <c r="W1031" s="151">
        <v>4</v>
      </c>
      <c r="X1031" s="151">
        <v>2007</v>
      </c>
      <c r="Z1031" s="151" t="s">
        <v>14742</v>
      </c>
      <c r="AC1031" s="151" t="s">
        <v>14743</v>
      </c>
    </row>
    <row r="1032" spans="1:32">
      <c r="A1032" s="151" t="s">
        <v>8678</v>
      </c>
      <c r="C1032" s="151" t="s">
        <v>8677</v>
      </c>
      <c r="D1032" s="151" t="s">
        <v>27655</v>
      </c>
      <c r="E1032" s="151" t="s">
        <v>16833</v>
      </c>
      <c r="F1032" s="151" t="s">
        <v>16883</v>
      </c>
      <c r="G1032" s="151">
        <v>0</v>
      </c>
      <c r="H1032" s="151" t="s">
        <v>8680</v>
      </c>
      <c r="I1032" s="151" t="s">
        <v>8681</v>
      </c>
      <c r="J1032" s="151" t="s">
        <v>27654</v>
      </c>
      <c r="K1032" s="151" t="s">
        <v>8681</v>
      </c>
      <c r="M1032" s="151">
        <v>0</v>
      </c>
      <c r="N1032" s="151" t="s">
        <v>14857</v>
      </c>
      <c r="O1032" s="151" t="s">
        <v>14801</v>
      </c>
      <c r="P1032" s="151" t="s">
        <v>14737</v>
      </c>
      <c r="Q1032" s="151" t="s">
        <v>27656</v>
      </c>
      <c r="R1032" s="151">
        <v>0</v>
      </c>
      <c r="S1032" s="151">
        <v>0</v>
      </c>
      <c r="T1032" s="151" t="s">
        <v>14739</v>
      </c>
      <c r="U1032" s="151" t="s">
        <v>27657</v>
      </c>
      <c r="V1032" s="151" t="s">
        <v>27658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</row>
    <row r="1033" spans="1:32">
      <c r="A1033" s="151" t="s">
        <v>7596</v>
      </c>
      <c r="C1033" s="151" t="s">
        <v>7595</v>
      </c>
      <c r="D1033" s="151" t="s">
        <v>7597</v>
      </c>
      <c r="E1033" s="151" t="s">
        <v>14701</v>
      </c>
      <c r="F1033" s="151" t="s">
        <v>14683</v>
      </c>
      <c r="G1033" s="151" t="s">
        <v>27664</v>
      </c>
      <c r="H1033" s="151" t="s">
        <v>7598</v>
      </c>
      <c r="I1033" s="151" t="s">
        <v>7599</v>
      </c>
      <c r="J1033" s="151" t="s">
        <v>7598</v>
      </c>
      <c r="K1033" s="151" t="s">
        <v>7599</v>
      </c>
      <c r="N1033" s="151" t="s">
        <v>15126</v>
      </c>
      <c r="O1033" s="151" t="s">
        <v>14791</v>
      </c>
      <c r="P1033" s="151" t="s">
        <v>14737</v>
      </c>
      <c r="Q1033" s="151" t="s">
        <v>27659</v>
      </c>
      <c r="R1033" s="151" t="s">
        <v>27659</v>
      </c>
      <c r="S1033" s="151" t="s">
        <v>27660</v>
      </c>
      <c r="T1033" s="151" t="s">
        <v>27661</v>
      </c>
      <c r="U1033" s="151">
        <v>3050111226</v>
      </c>
      <c r="V1033" s="151" t="s">
        <v>27662</v>
      </c>
      <c r="X1033" s="151">
        <v>2015</v>
      </c>
      <c r="Z1033" s="151" t="s">
        <v>14742</v>
      </c>
      <c r="AC1033" s="151" t="s">
        <v>14743</v>
      </c>
      <c r="AD1033" s="151" t="s">
        <v>27663</v>
      </c>
      <c r="AE1033" s="151" t="s">
        <v>14743</v>
      </c>
      <c r="AF1033" s="151" t="s">
        <v>16898</v>
      </c>
    </row>
    <row r="1034" spans="1:32">
      <c r="A1034" s="151" t="s">
        <v>11216</v>
      </c>
      <c r="C1034" s="151" t="s">
        <v>11215</v>
      </c>
      <c r="D1034" s="151" t="s">
        <v>11217</v>
      </c>
      <c r="E1034" s="151" t="s">
        <v>14323</v>
      </c>
      <c r="F1034" s="151" t="s">
        <v>17033</v>
      </c>
      <c r="G1034" s="151" t="s">
        <v>27667</v>
      </c>
      <c r="H1034" s="151" t="s">
        <v>11218</v>
      </c>
      <c r="N1034" s="151" t="s">
        <v>14845</v>
      </c>
      <c r="O1034" s="151" t="s">
        <v>14801</v>
      </c>
      <c r="P1034" s="151" t="s">
        <v>14737</v>
      </c>
      <c r="Q1034" s="151" t="s">
        <v>27665</v>
      </c>
      <c r="R1034" s="151">
        <v>0</v>
      </c>
      <c r="S1034" s="151">
        <v>0</v>
      </c>
      <c r="T1034" s="151" t="s">
        <v>16327</v>
      </c>
      <c r="U1034" s="151">
        <v>20010620130</v>
      </c>
      <c r="V1034" s="151" t="s">
        <v>27666</v>
      </c>
      <c r="Z1034" s="151" t="s">
        <v>14742</v>
      </c>
      <c r="AC1034" s="151" t="s">
        <v>14743</v>
      </c>
      <c r="AE1034" s="151" t="s">
        <v>14744</v>
      </c>
      <c r="AF1034" s="151" t="s">
        <v>14745</v>
      </c>
    </row>
    <row r="1035" spans="1:32">
      <c r="A1035" s="151" t="s">
        <v>5578</v>
      </c>
      <c r="C1035" s="151" t="s">
        <v>5577</v>
      </c>
      <c r="D1035" s="151" t="s">
        <v>5579</v>
      </c>
      <c r="E1035" s="151" t="s">
        <v>14395</v>
      </c>
      <c r="F1035" s="151" t="s">
        <v>14396</v>
      </c>
      <c r="G1035" s="151" t="s">
        <v>27673</v>
      </c>
      <c r="H1035" s="151" t="s">
        <v>5580</v>
      </c>
      <c r="I1035" s="151" t="s">
        <v>5581</v>
      </c>
      <c r="J1035" s="151" t="s">
        <v>5582</v>
      </c>
      <c r="K1035" s="151" t="s">
        <v>5581</v>
      </c>
      <c r="N1035" s="151" t="s">
        <v>27668</v>
      </c>
      <c r="O1035" s="151" t="s">
        <v>1453</v>
      </c>
      <c r="P1035" s="151" t="s">
        <v>27669</v>
      </c>
      <c r="Q1035" s="151" t="s">
        <v>27670</v>
      </c>
      <c r="R1035" s="151" t="s">
        <v>1453</v>
      </c>
      <c r="S1035" s="151" t="s">
        <v>1453</v>
      </c>
      <c r="T1035" s="151" t="s">
        <v>27671</v>
      </c>
      <c r="U1035" s="151" t="s">
        <v>27672</v>
      </c>
      <c r="V1035" s="151">
        <v>25463202</v>
      </c>
      <c r="Z1035" s="151" t="s">
        <v>14742</v>
      </c>
      <c r="AC1035" s="151" t="s">
        <v>14743</v>
      </c>
      <c r="AE1035" s="151" t="s">
        <v>15223</v>
      </c>
      <c r="AF1035" s="151" t="s">
        <v>14745</v>
      </c>
    </row>
    <row r="1036" spans="1:32">
      <c r="A1036" s="151" t="s">
        <v>15839</v>
      </c>
      <c r="C1036" s="151" t="s">
        <v>15840</v>
      </c>
      <c r="D1036" s="151" t="s">
        <v>15841</v>
      </c>
      <c r="E1036" s="151" t="s">
        <v>14686</v>
      </c>
      <c r="F1036" s="151" t="s">
        <v>14396</v>
      </c>
      <c r="H1036" s="151" t="s">
        <v>15842</v>
      </c>
      <c r="N1036" s="151" t="s">
        <v>15843</v>
      </c>
      <c r="O1036" s="151" t="s">
        <v>15300</v>
      </c>
      <c r="P1036" s="151" t="s">
        <v>15844</v>
      </c>
      <c r="Q1036" s="151" t="s">
        <v>15845</v>
      </c>
      <c r="R1036" s="151" t="s">
        <v>1453</v>
      </c>
      <c r="S1036" s="151" t="s">
        <v>15846</v>
      </c>
      <c r="T1036" s="151" t="s">
        <v>1453</v>
      </c>
      <c r="U1036" s="151" t="s">
        <v>1453</v>
      </c>
      <c r="V1036" s="151" t="s">
        <v>1453</v>
      </c>
      <c r="Z1036" s="151" t="s">
        <v>14742</v>
      </c>
      <c r="AC1036" s="151" t="s">
        <v>14743</v>
      </c>
      <c r="AE1036" s="151" t="s">
        <v>14744</v>
      </c>
      <c r="AF1036" s="151" t="s">
        <v>14745</v>
      </c>
    </row>
    <row r="1037" spans="1:32">
      <c r="A1037" s="151" t="s">
        <v>17003</v>
      </c>
      <c r="C1037" s="151" t="s">
        <v>17004</v>
      </c>
      <c r="D1037" s="151" t="s">
        <v>17005</v>
      </c>
      <c r="E1037" s="151" t="s">
        <v>14669</v>
      </c>
      <c r="F1037" s="151" t="s">
        <v>14670</v>
      </c>
      <c r="H1037" s="151" t="s">
        <v>17006</v>
      </c>
      <c r="N1037" s="151" t="s">
        <v>14816</v>
      </c>
      <c r="O1037" s="151" t="s">
        <v>14817</v>
      </c>
      <c r="P1037" s="151" t="s">
        <v>14737</v>
      </c>
      <c r="Q1037" s="151" t="s">
        <v>17007</v>
      </c>
      <c r="R1037" s="151" t="s">
        <v>1453</v>
      </c>
      <c r="S1037" s="151" t="s">
        <v>1453</v>
      </c>
      <c r="T1037" s="151" t="s">
        <v>14847</v>
      </c>
      <c r="U1037" s="151" t="s">
        <v>17008</v>
      </c>
      <c r="V1037" s="151" t="s">
        <v>17009</v>
      </c>
      <c r="Z1037" s="151" t="s">
        <v>14742</v>
      </c>
      <c r="AC1037" s="151" t="s">
        <v>14743</v>
      </c>
      <c r="AE1037" s="151" t="s">
        <v>14744</v>
      </c>
      <c r="AF1037" s="151" t="s">
        <v>14745</v>
      </c>
    </row>
    <row r="1038" spans="1:32">
      <c r="A1038" s="151" t="s">
        <v>3762</v>
      </c>
      <c r="C1038" s="151" t="s">
        <v>3761</v>
      </c>
      <c r="D1038" s="151" t="s">
        <v>3763</v>
      </c>
      <c r="E1038" s="151" t="s">
        <v>14323</v>
      </c>
      <c r="G1038" s="151" t="s">
        <v>14604</v>
      </c>
      <c r="H1038" s="151">
        <v>818643638</v>
      </c>
      <c r="L1038" s="151" t="s">
        <v>27674</v>
      </c>
      <c r="N1038" s="151" t="s">
        <v>469</v>
      </c>
      <c r="P1038" s="151" t="s">
        <v>14737</v>
      </c>
      <c r="Q1038" s="151" t="s">
        <v>27675</v>
      </c>
      <c r="T1038" s="151" t="s">
        <v>27676</v>
      </c>
      <c r="U1038" s="151">
        <v>28075714</v>
      </c>
      <c r="V1038" s="151" t="s">
        <v>27677</v>
      </c>
      <c r="Z1038" s="151" t="s">
        <v>14742</v>
      </c>
      <c r="AC1038" s="151" t="s">
        <v>14743</v>
      </c>
    </row>
    <row r="1039" spans="1:32">
      <c r="A1039" s="151" t="s">
        <v>2175</v>
      </c>
      <c r="C1039" s="151" t="s">
        <v>2174</v>
      </c>
      <c r="D1039" s="151" t="s">
        <v>2176</v>
      </c>
      <c r="E1039" s="151" t="s">
        <v>6</v>
      </c>
      <c r="G1039" s="151" t="s">
        <v>14604</v>
      </c>
      <c r="H1039" s="151">
        <v>8123363627</v>
      </c>
      <c r="M1039" s="151" t="s">
        <v>27678</v>
      </c>
      <c r="N1039" s="151" t="s">
        <v>22301</v>
      </c>
      <c r="P1039" s="151" t="s">
        <v>14737</v>
      </c>
      <c r="T1039" s="151" t="s">
        <v>14794</v>
      </c>
      <c r="U1039" s="151">
        <v>8160564459</v>
      </c>
      <c r="V1039" s="151" t="s">
        <v>2174</v>
      </c>
      <c r="AC1039" s="151" t="s">
        <v>14743</v>
      </c>
    </row>
    <row r="1040" spans="1:32">
      <c r="A1040" s="151" t="s">
        <v>12682</v>
      </c>
      <c r="C1040" s="151" t="s">
        <v>12681</v>
      </c>
      <c r="D1040" s="151" t="s">
        <v>12683</v>
      </c>
      <c r="E1040" s="151" t="s">
        <v>14275</v>
      </c>
      <c r="F1040" s="151" t="s">
        <v>14670</v>
      </c>
      <c r="G1040" s="151" t="s">
        <v>27681</v>
      </c>
      <c r="H1040" s="151" t="s">
        <v>12684</v>
      </c>
      <c r="N1040" s="151" t="s">
        <v>15431</v>
      </c>
      <c r="O1040" s="151" t="s">
        <v>14801</v>
      </c>
      <c r="P1040" s="151" t="s">
        <v>14737</v>
      </c>
      <c r="Q1040" s="151" t="s">
        <v>27679</v>
      </c>
      <c r="R1040" s="151">
        <v>0</v>
      </c>
      <c r="S1040" s="151">
        <v>0</v>
      </c>
      <c r="T1040" s="151" t="s">
        <v>14794</v>
      </c>
      <c r="U1040" s="151">
        <v>5405158989</v>
      </c>
      <c r="V1040" s="151" t="s">
        <v>27680</v>
      </c>
      <c r="Z1040" s="151" t="s">
        <v>14742</v>
      </c>
      <c r="AC1040" s="151" t="s">
        <v>14743</v>
      </c>
      <c r="AD1040" s="151">
        <v>33109083017000</v>
      </c>
      <c r="AE1040" s="151" t="s">
        <v>14752</v>
      </c>
      <c r="AF1040" s="151" t="s">
        <v>14745</v>
      </c>
    </row>
    <row r="1041" spans="1:32">
      <c r="A1041" s="151" t="s">
        <v>4697</v>
      </c>
      <c r="C1041" s="151" t="s">
        <v>4696</v>
      </c>
      <c r="D1041" s="151" t="s">
        <v>4698</v>
      </c>
      <c r="E1041" s="151" t="s">
        <v>14627</v>
      </c>
      <c r="F1041" s="151" t="s">
        <v>14627</v>
      </c>
      <c r="G1041" s="151" t="s">
        <v>14604</v>
      </c>
      <c r="H1041" s="151" t="s">
        <v>4699</v>
      </c>
      <c r="I1041" s="151" t="s">
        <v>4700</v>
      </c>
      <c r="J1041" s="151" t="s">
        <v>4699</v>
      </c>
      <c r="K1041" s="151" t="s">
        <v>4700</v>
      </c>
      <c r="N1041" s="151" t="s">
        <v>4292</v>
      </c>
      <c r="P1041" s="151" t="s">
        <v>14737</v>
      </c>
      <c r="Q1041" s="151" t="s">
        <v>27682</v>
      </c>
      <c r="T1041" s="151" t="s">
        <v>14739</v>
      </c>
      <c r="U1041" s="151" t="s">
        <v>27683</v>
      </c>
      <c r="V1041" s="151" t="s">
        <v>4696</v>
      </c>
      <c r="X1041" s="151">
        <v>2008</v>
      </c>
      <c r="Z1041" s="151" t="s">
        <v>14742</v>
      </c>
      <c r="AC1041" s="151" t="s">
        <v>14743</v>
      </c>
      <c r="AD1041" s="151" t="s">
        <v>27684</v>
      </c>
      <c r="AE1041" s="151" t="s">
        <v>14743</v>
      </c>
      <c r="AF1041" s="151" t="s">
        <v>27685</v>
      </c>
    </row>
    <row r="1042" spans="1:32">
      <c r="A1042" s="151" t="s">
        <v>17010</v>
      </c>
      <c r="C1042" s="151" t="s">
        <v>17011</v>
      </c>
      <c r="D1042" s="151" t="s">
        <v>17012</v>
      </c>
      <c r="E1042" s="151" t="s">
        <v>17013</v>
      </c>
      <c r="F1042" s="151" t="s">
        <v>14626</v>
      </c>
      <c r="G1042" s="151" t="s">
        <v>17014</v>
      </c>
      <c r="H1042" s="151" t="s">
        <v>17015</v>
      </c>
      <c r="N1042" s="151" t="s">
        <v>14816</v>
      </c>
      <c r="O1042" s="151" t="s">
        <v>14817</v>
      </c>
      <c r="P1042" s="151" t="s">
        <v>14737</v>
      </c>
      <c r="Q1042" s="151" t="s">
        <v>17016</v>
      </c>
      <c r="R1042" s="151" t="s">
        <v>1453</v>
      </c>
      <c r="S1042" s="151" t="s">
        <v>17016</v>
      </c>
      <c r="T1042" s="151" t="s">
        <v>14859</v>
      </c>
      <c r="U1042" s="151">
        <v>8585307447</v>
      </c>
      <c r="V1042" s="151" t="s">
        <v>17018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</row>
    <row r="1043" spans="1:32">
      <c r="A1043" s="151" t="s">
        <v>12296</v>
      </c>
      <c r="C1043" s="151" t="s">
        <v>12295</v>
      </c>
      <c r="D1043" s="151" t="s">
        <v>12297</v>
      </c>
      <c r="E1043" s="151" t="s">
        <v>14662</v>
      </c>
      <c r="F1043" s="151" t="s">
        <v>14482</v>
      </c>
      <c r="G1043" s="151" t="s">
        <v>14692</v>
      </c>
      <c r="H1043" s="151" t="s">
        <v>12298</v>
      </c>
      <c r="N1043" s="151" t="s">
        <v>14907</v>
      </c>
      <c r="O1043" s="151" t="s">
        <v>14791</v>
      </c>
      <c r="P1043" s="151" t="s">
        <v>14737</v>
      </c>
      <c r="Q1043" s="151" t="s">
        <v>14908</v>
      </c>
      <c r="R1043" s="151" t="s">
        <v>14908</v>
      </c>
      <c r="S1043" s="151">
        <v>0</v>
      </c>
      <c r="T1043" s="151" t="s">
        <v>14794</v>
      </c>
      <c r="U1043" s="151">
        <v>2803000409</v>
      </c>
      <c r="V1043" s="151" t="s">
        <v>14911</v>
      </c>
      <c r="Z1043" s="151" t="s">
        <v>14742</v>
      </c>
      <c r="AC1043" s="151" t="s">
        <v>14743</v>
      </c>
      <c r="AE1043" s="151" t="s">
        <v>14744</v>
      </c>
      <c r="AF1043" s="151" t="s">
        <v>14745</v>
      </c>
    </row>
    <row r="1044" spans="1:32">
      <c r="A1044" s="151" t="s">
        <v>930</v>
      </c>
      <c r="C1044" s="151" t="s">
        <v>929</v>
      </c>
      <c r="D1044" s="151" t="s">
        <v>931</v>
      </c>
      <c r="E1044" s="151" t="s">
        <v>6</v>
      </c>
      <c r="G1044" s="151" t="s">
        <v>14604</v>
      </c>
      <c r="H1044" s="151" t="s">
        <v>932</v>
      </c>
      <c r="J1044" s="151" t="s">
        <v>933</v>
      </c>
      <c r="M1044" s="151" t="s">
        <v>6</v>
      </c>
      <c r="N1044" s="151" t="s">
        <v>11834</v>
      </c>
      <c r="P1044" s="151" t="s">
        <v>14737</v>
      </c>
      <c r="Q1044" s="151" t="s">
        <v>27686</v>
      </c>
      <c r="T1044" s="151" t="s">
        <v>6</v>
      </c>
      <c r="U1044" s="151" t="s">
        <v>6</v>
      </c>
      <c r="V1044" s="151" t="s">
        <v>6</v>
      </c>
      <c r="AC1044" s="151" t="s">
        <v>14743</v>
      </c>
    </row>
    <row r="1045" spans="1:32">
      <c r="A1045" s="151" t="s">
        <v>3280</v>
      </c>
      <c r="C1045" s="151" t="s">
        <v>3279</v>
      </c>
      <c r="D1045" s="151" t="s">
        <v>3281</v>
      </c>
      <c r="E1045" s="151" t="s">
        <v>14332</v>
      </c>
      <c r="G1045" s="151" t="s">
        <v>14604</v>
      </c>
      <c r="H1045" s="151" t="s">
        <v>3282</v>
      </c>
      <c r="I1045" s="151" t="s">
        <v>3140</v>
      </c>
      <c r="J1045" s="151" t="s">
        <v>3282</v>
      </c>
      <c r="K1045" s="151" t="s">
        <v>3140</v>
      </c>
      <c r="L1045" s="151" t="s">
        <v>14326</v>
      </c>
      <c r="N1045" s="151" t="s">
        <v>25061</v>
      </c>
      <c r="P1045" s="151" t="s">
        <v>14737</v>
      </c>
      <c r="Q1045" s="151" t="s">
        <v>27687</v>
      </c>
      <c r="T1045" s="151" t="s">
        <v>14794</v>
      </c>
      <c r="U1045" s="151">
        <v>2173050101</v>
      </c>
      <c r="V1045" s="151" t="s">
        <v>21325</v>
      </c>
      <c r="W1045" s="151" t="s">
        <v>3140</v>
      </c>
      <c r="X1045" s="151" t="s">
        <v>3140</v>
      </c>
      <c r="Y1045" s="151" t="s">
        <v>3140</v>
      </c>
      <c r="Z1045" s="151" t="s">
        <v>14742</v>
      </c>
      <c r="AA1045" s="151" t="s">
        <v>3140</v>
      </c>
      <c r="AB1045" s="151" t="s">
        <v>3140</v>
      </c>
      <c r="AC1045" s="151" t="s">
        <v>14743</v>
      </c>
    </row>
    <row r="1046" spans="1:32">
      <c r="A1046" s="151" t="s">
        <v>3891</v>
      </c>
      <c r="C1046" s="151" t="s">
        <v>3890</v>
      </c>
      <c r="D1046" s="151" t="s">
        <v>3892</v>
      </c>
      <c r="E1046" s="151" t="s">
        <v>14395</v>
      </c>
      <c r="G1046" s="151" t="s">
        <v>14604</v>
      </c>
      <c r="H1046" s="151" t="s">
        <v>3893</v>
      </c>
      <c r="J1046" s="151" t="s">
        <v>3894</v>
      </c>
      <c r="L1046" s="151" t="s">
        <v>27688</v>
      </c>
      <c r="N1046" s="151" t="s">
        <v>19217</v>
      </c>
      <c r="P1046" s="151" t="s">
        <v>14737</v>
      </c>
      <c r="Q1046" s="151" t="s">
        <v>17937</v>
      </c>
      <c r="T1046" s="151" t="s">
        <v>27689</v>
      </c>
      <c r="U1046" s="151" t="s">
        <v>27690</v>
      </c>
      <c r="V1046" s="151" t="s">
        <v>27691</v>
      </c>
      <c r="Z1046" s="151" t="s">
        <v>14742</v>
      </c>
      <c r="AC1046" s="151" t="s">
        <v>14743</v>
      </c>
    </row>
    <row r="1047" spans="1:32">
      <c r="A1047" s="151" t="s">
        <v>8361</v>
      </c>
      <c r="C1047" s="151" t="s">
        <v>8360</v>
      </c>
      <c r="D1047" s="151" t="s">
        <v>8362</v>
      </c>
      <c r="E1047" s="151" t="s">
        <v>14395</v>
      </c>
      <c r="F1047" s="151" t="s">
        <v>17020</v>
      </c>
      <c r="H1047" s="151">
        <v>817721213</v>
      </c>
      <c r="I1047" s="151" t="s">
        <v>1453</v>
      </c>
      <c r="J1047" s="151" t="s">
        <v>1453</v>
      </c>
      <c r="K1047" s="151" t="s">
        <v>1453</v>
      </c>
      <c r="M1047" s="151" t="s">
        <v>1453</v>
      </c>
      <c r="N1047" s="151" t="s">
        <v>15126</v>
      </c>
      <c r="O1047" s="151" t="s">
        <v>14791</v>
      </c>
      <c r="P1047" s="151" t="s">
        <v>14792</v>
      </c>
      <c r="Q1047" s="151" t="s">
        <v>17022</v>
      </c>
      <c r="R1047" s="151" t="s">
        <v>1453</v>
      </c>
      <c r="S1047" s="151" t="s">
        <v>1453</v>
      </c>
      <c r="T1047" s="151" t="s">
        <v>17023</v>
      </c>
      <c r="U1047" s="151" t="s">
        <v>17024</v>
      </c>
      <c r="V1047" s="151" t="s">
        <v>14803</v>
      </c>
      <c r="W1047" s="151" t="s">
        <v>1453</v>
      </c>
      <c r="X1047" s="151" t="s">
        <v>1453</v>
      </c>
      <c r="Y1047" s="151" t="s">
        <v>1453</v>
      </c>
      <c r="Z1047" s="151" t="s">
        <v>14742</v>
      </c>
      <c r="AA1047" s="151" t="s">
        <v>1453</v>
      </c>
      <c r="AB1047" s="151" t="s">
        <v>1453</v>
      </c>
      <c r="AC1047" s="151" t="s">
        <v>14743</v>
      </c>
      <c r="AD1047" s="151" t="s">
        <v>17025</v>
      </c>
      <c r="AE1047" s="151" t="s">
        <v>14743</v>
      </c>
      <c r="AF1047" s="151" t="s">
        <v>16898</v>
      </c>
    </row>
    <row r="1048" spans="1:32">
      <c r="A1048" s="151" t="s">
        <v>18427</v>
      </c>
      <c r="C1048" s="151" t="s">
        <v>27692</v>
      </c>
      <c r="D1048" s="151" t="s">
        <v>27693</v>
      </c>
      <c r="E1048" s="151" t="s">
        <v>14615</v>
      </c>
      <c r="F1048" s="151" t="s">
        <v>14616</v>
      </c>
      <c r="G1048" s="151" t="s">
        <v>27695</v>
      </c>
      <c r="H1048" s="151" t="s">
        <v>15673</v>
      </c>
      <c r="I1048" s="151" t="s">
        <v>15674</v>
      </c>
      <c r="J1048" s="151" t="s">
        <v>1453</v>
      </c>
      <c r="K1048" s="151" t="s">
        <v>15674</v>
      </c>
      <c r="N1048" s="151" t="s">
        <v>15059</v>
      </c>
      <c r="O1048" s="151" t="s">
        <v>14889</v>
      </c>
      <c r="P1048" s="151" t="s">
        <v>14737</v>
      </c>
      <c r="Q1048" s="151" t="s">
        <v>27694</v>
      </c>
      <c r="R1048" s="151" t="s">
        <v>1453</v>
      </c>
      <c r="S1048" s="151" t="s">
        <v>1453</v>
      </c>
      <c r="T1048" s="151" t="s">
        <v>1453</v>
      </c>
      <c r="U1048" s="151" t="s">
        <v>1453</v>
      </c>
      <c r="V1048" s="151" t="s">
        <v>1453</v>
      </c>
      <c r="W1048" s="151" t="s">
        <v>1453</v>
      </c>
      <c r="X1048" s="151" t="s">
        <v>1453</v>
      </c>
      <c r="Y1048" s="151" t="s">
        <v>1453</v>
      </c>
      <c r="Z1048" s="151" t="s">
        <v>14742</v>
      </c>
      <c r="AA1048" s="151" t="s">
        <v>1453</v>
      </c>
      <c r="AB1048" s="151" t="s">
        <v>1453</v>
      </c>
      <c r="AC1048" s="151" t="s">
        <v>14743</v>
      </c>
      <c r="AE1048" s="151" t="s">
        <v>14744</v>
      </c>
      <c r="AF1048" s="151" t="s">
        <v>14745</v>
      </c>
    </row>
    <row r="1049" spans="1:32">
      <c r="A1049" s="151" t="s">
        <v>12838</v>
      </c>
      <c r="C1049" s="151" t="s">
        <v>944</v>
      </c>
      <c r="D1049" s="151" t="s">
        <v>12839</v>
      </c>
      <c r="E1049" s="151" t="s">
        <v>19027</v>
      </c>
      <c r="F1049" s="151" t="s">
        <v>19027</v>
      </c>
      <c r="G1049" s="151" t="s">
        <v>27697</v>
      </c>
      <c r="H1049" s="151">
        <v>89603958750</v>
      </c>
      <c r="N1049" s="151" t="s">
        <v>16876</v>
      </c>
      <c r="O1049" s="151" t="s">
        <v>14830</v>
      </c>
      <c r="P1049" s="151" t="s">
        <v>14737</v>
      </c>
      <c r="Q1049" s="151" t="s">
        <v>27696</v>
      </c>
      <c r="R1049" s="151">
        <v>0</v>
      </c>
      <c r="S1049" s="151">
        <v>0</v>
      </c>
      <c r="T1049" s="151" t="s">
        <v>14794</v>
      </c>
      <c r="U1049" s="151">
        <v>1550007860474</v>
      </c>
      <c r="V1049" s="151" t="s">
        <v>27696</v>
      </c>
      <c r="Z1049" s="151" t="s">
        <v>14742</v>
      </c>
      <c r="AC1049" s="151" t="s">
        <v>14743</v>
      </c>
      <c r="AE1049" s="151" t="s">
        <v>14744</v>
      </c>
      <c r="AF1049" s="151" t="s">
        <v>14745</v>
      </c>
    </row>
    <row r="1050" spans="1:32">
      <c r="A1050" s="151" t="s">
        <v>945</v>
      </c>
      <c r="C1050" s="151" t="s">
        <v>944</v>
      </c>
      <c r="D1050" s="151" t="s">
        <v>946</v>
      </c>
      <c r="E1050" s="151" t="s">
        <v>6</v>
      </c>
      <c r="G1050" s="151" t="s">
        <v>14604</v>
      </c>
      <c r="H1050" s="151" t="s">
        <v>947</v>
      </c>
      <c r="J1050" s="151" t="s">
        <v>947</v>
      </c>
      <c r="M1050" s="151" t="s">
        <v>6</v>
      </c>
      <c r="N1050" s="151" t="s">
        <v>27698</v>
      </c>
      <c r="P1050" s="151" t="s">
        <v>14737</v>
      </c>
      <c r="T1050" s="151" t="s">
        <v>6</v>
      </c>
      <c r="U1050" s="151" t="s">
        <v>6</v>
      </c>
      <c r="V1050" s="151" t="s">
        <v>6</v>
      </c>
      <c r="AC1050" s="151" t="s">
        <v>14743</v>
      </c>
    </row>
    <row r="1051" spans="1:32">
      <c r="A1051" s="151" t="s">
        <v>9734</v>
      </c>
      <c r="C1051" s="151" t="s">
        <v>9733</v>
      </c>
      <c r="D1051" s="151" t="s">
        <v>27700</v>
      </c>
      <c r="E1051" s="151" t="s">
        <v>14465</v>
      </c>
      <c r="F1051" s="151" t="s">
        <v>14683</v>
      </c>
      <c r="G1051" s="151" t="s">
        <v>27703</v>
      </c>
      <c r="H1051" s="151" t="s">
        <v>27699</v>
      </c>
      <c r="I1051" s="151" t="s">
        <v>9737</v>
      </c>
      <c r="J1051" s="151">
        <v>0</v>
      </c>
      <c r="K1051" s="151" t="s">
        <v>9737</v>
      </c>
      <c r="M1051" s="151" t="s">
        <v>9735</v>
      </c>
      <c r="N1051" s="151" t="s">
        <v>16848</v>
      </c>
      <c r="O1051" s="151" t="s">
        <v>14791</v>
      </c>
      <c r="P1051" s="151" t="s">
        <v>14737</v>
      </c>
      <c r="Q1051" s="151">
        <v>0</v>
      </c>
      <c r="R1051" s="151">
        <v>0</v>
      </c>
      <c r="S1051" s="151">
        <v>0</v>
      </c>
      <c r="T1051" s="151" t="s">
        <v>14897</v>
      </c>
      <c r="U1051" s="151" t="s">
        <v>27701</v>
      </c>
      <c r="V1051" s="151" t="s">
        <v>27702</v>
      </c>
      <c r="W1051" s="151">
        <v>0</v>
      </c>
      <c r="X1051" s="151">
        <v>0</v>
      </c>
      <c r="Y1051" s="151">
        <v>0</v>
      </c>
      <c r="Z1051" s="151" t="s">
        <v>14742</v>
      </c>
      <c r="AA1051" s="151">
        <v>0</v>
      </c>
      <c r="AB1051" s="151">
        <v>0</v>
      </c>
      <c r="AC1051" s="151" t="s">
        <v>14743</v>
      </c>
      <c r="AE1051" s="151" t="s">
        <v>15223</v>
      </c>
      <c r="AF1051" s="151" t="s">
        <v>14745</v>
      </c>
    </row>
    <row r="1052" spans="1:32">
      <c r="A1052" s="151" t="s">
        <v>14359</v>
      </c>
      <c r="C1052" s="151" t="s">
        <v>14425</v>
      </c>
      <c r="D1052" s="151" t="s">
        <v>17267</v>
      </c>
      <c r="E1052" s="151" t="s">
        <v>14332</v>
      </c>
      <c r="F1052" s="151" t="s">
        <v>14324</v>
      </c>
      <c r="G1052" s="151" t="s">
        <v>14435</v>
      </c>
      <c r="H1052" s="151" t="s">
        <v>17268</v>
      </c>
      <c r="I1052" s="151" t="s">
        <v>1453</v>
      </c>
      <c r="J1052" s="151" t="s">
        <v>1453</v>
      </c>
      <c r="K1052" s="151" t="s">
        <v>1453</v>
      </c>
      <c r="N1052" s="151" t="s">
        <v>14735</v>
      </c>
      <c r="O1052" s="151" t="s">
        <v>14736</v>
      </c>
      <c r="P1052" s="151" t="s">
        <v>14737</v>
      </c>
      <c r="Q1052" s="151" t="s">
        <v>15894</v>
      </c>
      <c r="R1052" s="151" t="s">
        <v>1453</v>
      </c>
      <c r="S1052" s="151" t="s">
        <v>1453</v>
      </c>
      <c r="T1052" s="151" t="s">
        <v>14739</v>
      </c>
      <c r="U1052" s="151">
        <v>1520005410291</v>
      </c>
      <c r="V1052" s="151" t="s">
        <v>15894</v>
      </c>
      <c r="W1052" s="151" t="s">
        <v>1453</v>
      </c>
      <c r="X1052" s="151" t="s">
        <v>1453</v>
      </c>
      <c r="Y1052" s="151" t="s">
        <v>1453</v>
      </c>
      <c r="Z1052" s="151" t="s">
        <v>14742</v>
      </c>
      <c r="AA1052" s="151" t="s">
        <v>1453</v>
      </c>
      <c r="AB1052" s="151" t="s">
        <v>1453</v>
      </c>
      <c r="AC1052" s="151" t="s">
        <v>14743</v>
      </c>
      <c r="AE1052" s="151" t="s">
        <v>14744</v>
      </c>
      <c r="AF1052" s="151" t="s">
        <v>14745</v>
      </c>
    </row>
    <row r="1053" spans="1:32">
      <c r="A1053" s="151" t="s">
        <v>4809</v>
      </c>
      <c r="C1053" s="151" t="s">
        <v>4808</v>
      </c>
      <c r="D1053" s="151" t="s">
        <v>4810</v>
      </c>
      <c r="E1053" s="151" t="s">
        <v>14275</v>
      </c>
      <c r="F1053" s="151" t="s">
        <v>14324</v>
      </c>
      <c r="G1053" s="151" t="s">
        <v>14604</v>
      </c>
      <c r="H1053" s="151" t="s">
        <v>4811</v>
      </c>
      <c r="N1053" s="151" t="s">
        <v>19251</v>
      </c>
      <c r="P1053" s="151" t="s">
        <v>14737</v>
      </c>
      <c r="Q1053" s="151" t="s">
        <v>27704</v>
      </c>
      <c r="T1053" s="151" t="s">
        <v>27705</v>
      </c>
      <c r="U1053" s="151" t="s">
        <v>27706</v>
      </c>
      <c r="V1053" s="151" t="s">
        <v>27707</v>
      </c>
      <c r="Z1053" s="151" t="s">
        <v>14742</v>
      </c>
      <c r="AC1053" s="151" t="s">
        <v>14743</v>
      </c>
      <c r="AE1053" s="151" t="s">
        <v>15223</v>
      </c>
      <c r="AF1053" s="151" t="s">
        <v>14745</v>
      </c>
    </row>
    <row r="1054" spans="1:32">
      <c r="A1054" s="151" t="s">
        <v>6091</v>
      </c>
      <c r="C1054" s="151" t="s">
        <v>4808</v>
      </c>
      <c r="D1054" s="151" t="s">
        <v>6092</v>
      </c>
      <c r="E1054" s="151" t="s">
        <v>14332</v>
      </c>
      <c r="F1054" s="151" t="s">
        <v>14324</v>
      </c>
      <c r="G1054" s="151" t="s">
        <v>27710</v>
      </c>
      <c r="H1054" s="151" t="s">
        <v>6093</v>
      </c>
      <c r="I1054" s="151" t="s">
        <v>6094</v>
      </c>
      <c r="J1054" s="151" t="s">
        <v>6095</v>
      </c>
      <c r="K1054" s="151" t="s">
        <v>6094</v>
      </c>
      <c r="N1054" s="151" t="s">
        <v>15398</v>
      </c>
      <c r="O1054" s="151" t="s">
        <v>14758</v>
      </c>
      <c r="P1054" s="151" t="s">
        <v>14737</v>
      </c>
      <c r="Q1054" s="151" t="s">
        <v>27708</v>
      </c>
      <c r="R1054" s="151" t="s">
        <v>1453</v>
      </c>
      <c r="S1054" s="151" t="s">
        <v>1453</v>
      </c>
      <c r="T1054" s="151" t="s">
        <v>14782</v>
      </c>
      <c r="U1054" s="151" t="s">
        <v>27709</v>
      </c>
      <c r="V1054" s="151" t="s">
        <v>27708</v>
      </c>
      <c r="Z1054" s="151" t="s">
        <v>14742</v>
      </c>
      <c r="AC1054" s="151" t="s">
        <v>14743</v>
      </c>
      <c r="AE1054" s="151" t="s">
        <v>15223</v>
      </c>
      <c r="AF1054" s="151" t="s">
        <v>14745</v>
      </c>
    </row>
    <row r="1055" spans="1:32">
      <c r="A1055" s="151" t="s">
        <v>5654</v>
      </c>
      <c r="C1055" s="151" t="s">
        <v>5653</v>
      </c>
      <c r="D1055" s="151" t="s">
        <v>5655</v>
      </c>
      <c r="E1055" s="151" t="s">
        <v>14332</v>
      </c>
      <c r="F1055" s="151" t="s">
        <v>14324</v>
      </c>
      <c r="G1055" s="151" t="s">
        <v>27712</v>
      </c>
      <c r="H1055" s="151" t="s">
        <v>5656</v>
      </c>
      <c r="J1055" s="151" t="s">
        <v>1453</v>
      </c>
      <c r="N1055" s="151" t="s">
        <v>19167</v>
      </c>
      <c r="O1055" s="151" t="s">
        <v>19168</v>
      </c>
      <c r="P1055" s="151" t="s">
        <v>14792</v>
      </c>
      <c r="Q1055" s="151" t="s">
        <v>27711</v>
      </c>
      <c r="R1055" s="151" t="s">
        <v>27711</v>
      </c>
      <c r="S1055" s="151" t="s">
        <v>27711</v>
      </c>
      <c r="T1055" s="151" t="s">
        <v>14794</v>
      </c>
      <c r="U1055" s="151">
        <v>7920349662</v>
      </c>
      <c r="V1055" s="151" t="s">
        <v>27711</v>
      </c>
      <c r="Z1055" s="151" t="s">
        <v>14742</v>
      </c>
      <c r="AC1055" s="151" t="s">
        <v>14743</v>
      </c>
      <c r="AE1055" s="151" t="s">
        <v>15223</v>
      </c>
      <c r="AF1055" s="151" t="s">
        <v>14745</v>
      </c>
    </row>
    <row r="1056" spans="1:32">
      <c r="A1056" s="151" t="s">
        <v>11082</v>
      </c>
      <c r="C1056" s="151" t="s">
        <v>11081</v>
      </c>
      <c r="D1056" s="151" t="s">
        <v>27713</v>
      </c>
      <c r="E1056" s="151" t="s">
        <v>15421</v>
      </c>
      <c r="F1056" s="151" t="s">
        <v>14400</v>
      </c>
      <c r="G1056" s="151" t="s">
        <v>27715</v>
      </c>
      <c r="H1056" s="151" t="s">
        <v>11084</v>
      </c>
      <c r="N1056" s="151" t="s">
        <v>15431</v>
      </c>
      <c r="O1056" s="151" t="s">
        <v>14801</v>
      </c>
      <c r="P1056" s="151" t="s">
        <v>14737</v>
      </c>
      <c r="Q1056" s="151" t="s">
        <v>27714</v>
      </c>
      <c r="R1056" s="151">
        <v>0</v>
      </c>
      <c r="S1056" s="151">
        <v>0</v>
      </c>
      <c r="T1056" s="151" t="s">
        <v>14794</v>
      </c>
      <c r="U1056" s="151">
        <v>1281019908</v>
      </c>
      <c r="V1056" s="151" t="s">
        <v>27714</v>
      </c>
      <c r="Z1056" s="151" t="s">
        <v>14742</v>
      </c>
      <c r="AC1056" s="151" t="s">
        <v>14743</v>
      </c>
      <c r="AE1056" s="151" t="s">
        <v>14744</v>
      </c>
      <c r="AF1056" s="151" t="s">
        <v>14745</v>
      </c>
    </row>
    <row r="1057" spans="1:32">
      <c r="A1057" s="151" t="s">
        <v>14360</v>
      </c>
      <c r="C1057" s="151" t="s">
        <v>30013</v>
      </c>
      <c r="D1057" s="151" t="s">
        <v>17269</v>
      </c>
      <c r="E1057" s="151" t="s">
        <v>14332</v>
      </c>
      <c r="F1057" s="151" t="s">
        <v>14436</v>
      </c>
      <c r="G1057" s="151" t="s">
        <v>14437</v>
      </c>
      <c r="H1057" s="151" t="s">
        <v>17270</v>
      </c>
      <c r="I1057" s="151" t="s">
        <v>1453</v>
      </c>
      <c r="J1057" s="151" t="s">
        <v>1453</v>
      </c>
      <c r="K1057" s="151" t="s">
        <v>1453</v>
      </c>
      <c r="N1057" s="151" t="s">
        <v>14780</v>
      </c>
      <c r="O1057" s="151" t="s">
        <v>14736</v>
      </c>
      <c r="P1057" s="151" t="s">
        <v>14737</v>
      </c>
      <c r="Q1057" s="151" t="s">
        <v>17271</v>
      </c>
      <c r="R1057" s="151" t="s">
        <v>1453</v>
      </c>
      <c r="S1057" s="151" t="s">
        <v>1453</v>
      </c>
      <c r="T1057" s="151" t="s">
        <v>14882</v>
      </c>
      <c r="U1057" s="151">
        <v>7910167841</v>
      </c>
      <c r="V1057" s="151" t="s">
        <v>17271</v>
      </c>
      <c r="W1057" s="151" t="s">
        <v>1453</v>
      </c>
      <c r="X1057" s="151" t="s">
        <v>1453</v>
      </c>
      <c r="Y1057" s="151" t="s">
        <v>1453</v>
      </c>
      <c r="Z1057" s="151" t="s">
        <v>14742</v>
      </c>
      <c r="AB1057" s="151" t="s">
        <v>1453</v>
      </c>
      <c r="AC1057" s="151" t="s">
        <v>14743</v>
      </c>
      <c r="AE1057" s="151" t="s">
        <v>14744</v>
      </c>
      <c r="AF1057" s="151" t="s">
        <v>14745</v>
      </c>
    </row>
    <row r="1058" spans="1:32">
      <c r="A1058" s="151" t="s">
        <v>6531</v>
      </c>
      <c r="C1058" s="151" t="s">
        <v>6530</v>
      </c>
      <c r="D1058" s="151" t="s">
        <v>6532</v>
      </c>
      <c r="E1058" s="151" t="s">
        <v>14332</v>
      </c>
      <c r="F1058" s="151" t="s">
        <v>14324</v>
      </c>
      <c r="G1058" s="151" t="s">
        <v>27720</v>
      </c>
      <c r="H1058" s="151" t="s">
        <v>27716</v>
      </c>
      <c r="I1058" s="151" t="s">
        <v>6533</v>
      </c>
      <c r="J1058" s="151" t="s">
        <v>27717</v>
      </c>
      <c r="K1058" s="151" t="s">
        <v>6533</v>
      </c>
      <c r="N1058" s="151" t="s">
        <v>20707</v>
      </c>
      <c r="O1058" s="151" t="s">
        <v>18653</v>
      </c>
      <c r="P1058" s="151" t="s">
        <v>14737</v>
      </c>
      <c r="Q1058" s="151" t="s">
        <v>27718</v>
      </c>
      <c r="R1058" s="151" t="s">
        <v>27718</v>
      </c>
      <c r="S1058" s="151" t="s">
        <v>27718</v>
      </c>
      <c r="T1058" s="151" t="s">
        <v>14794</v>
      </c>
      <c r="U1058" s="151">
        <v>1256893256</v>
      </c>
      <c r="V1058" s="151" t="s">
        <v>27719</v>
      </c>
      <c r="Z1058" s="151" t="s">
        <v>14742</v>
      </c>
      <c r="AC1058" s="151" t="s">
        <v>14743</v>
      </c>
      <c r="AE1058" s="151" t="s">
        <v>15223</v>
      </c>
      <c r="AF1058" s="151" t="s">
        <v>14745</v>
      </c>
    </row>
    <row r="1059" spans="1:32">
      <c r="A1059" s="151" t="s">
        <v>1896</v>
      </c>
      <c r="C1059" s="151" t="s">
        <v>1895</v>
      </c>
      <c r="D1059" s="151" t="s">
        <v>1182</v>
      </c>
      <c r="E1059" s="151" t="s">
        <v>6</v>
      </c>
      <c r="G1059" s="151" t="s">
        <v>14604</v>
      </c>
      <c r="H1059" s="151" t="s">
        <v>1897</v>
      </c>
      <c r="J1059" s="151" t="s">
        <v>1897</v>
      </c>
      <c r="Q1059" s="151" t="s">
        <v>27721</v>
      </c>
      <c r="AC1059" s="151" t="s">
        <v>15223</v>
      </c>
    </row>
    <row r="1060" spans="1:32">
      <c r="A1060" s="151" t="s">
        <v>18428</v>
      </c>
      <c r="C1060" s="151" t="s">
        <v>1902</v>
      </c>
      <c r="D1060" s="151" t="s">
        <v>27723</v>
      </c>
      <c r="E1060" s="151" t="s">
        <v>14332</v>
      </c>
      <c r="F1060" s="151" t="s">
        <v>14324</v>
      </c>
      <c r="G1060" s="151" t="s">
        <v>14604</v>
      </c>
      <c r="H1060" s="151" t="s">
        <v>1905</v>
      </c>
      <c r="J1060" s="151" t="s">
        <v>1905</v>
      </c>
      <c r="L1060" s="151" t="s">
        <v>27722</v>
      </c>
      <c r="M1060" s="151" t="s">
        <v>27724</v>
      </c>
      <c r="N1060" s="151" t="s">
        <v>1182</v>
      </c>
      <c r="P1060" s="151" t="s">
        <v>14737</v>
      </c>
      <c r="Q1060" s="151" t="s">
        <v>27725</v>
      </c>
      <c r="T1060" s="151" t="s">
        <v>27726</v>
      </c>
      <c r="U1060" s="151" t="s">
        <v>27727</v>
      </c>
      <c r="V1060" s="151">
        <v>7150298941</v>
      </c>
      <c r="AC1060" s="151" t="s">
        <v>15223</v>
      </c>
    </row>
    <row r="1061" spans="1:32">
      <c r="A1061" s="151" t="s">
        <v>12197</v>
      </c>
      <c r="C1061" s="151" t="s">
        <v>12196</v>
      </c>
      <c r="D1061" s="151" t="s">
        <v>12198</v>
      </c>
      <c r="E1061" s="151" t="s">
        <v>14275</v>
      </c>
      <c r="F1061" s="151" t="s">
        <v>14439</v>
      </c>
      <c r="G1061" s="151" t="s">
        <v>27730</v>
      </c>
      <c r="H1061" s="151">
        <v>82277006211</v>
      </c>
      <c r="N1061" s="151" t="s">
        <v>15768</v>
      </c>
      <c r="O1061" s="151" t="s">
        <v>14985</v>
      </c>
      <c r="P1061" s="151" t="s">
        <v>14737</v>
      </c>
      <c r="Q1061" s="151" t="s">
        <v>27728</v>
      </c>
      <c r="R1061" s="151">
        <v>0</v>
      </c>
      <c r="S1061" s="151">
        <v>0</v>
      </c>
      <c r="T1061" s="151" t="s">
        <v>14782</v>
      </c>
      <c r="U1061" s="151">
        <v>1060007780292</v>
      </c>
      <c r="V1061" s="151" t="s">
        <v>27729</v>
      </c>
      <c r="Z1061" s="151" t="s">
        <v>14742</v>
      </c>
      <c r="AC1061" s="151" t="s">
        <v>14743</v>
      </c>
      <c r="AE1061" s="151" t="s">
        <v>14744</v>
      </c>
      <c r="AF1061" s="151" t="s">
        <v>14745</v>
      </c>
    </row>
    <row r="1062" spans="1:32">
      <c r="A1062" s="151" t="s">
        <v>1874</v>
      </c>
      <c r="C1062" s="151" t="s">
        <v>1873</v>
      </c>
      <c r="D1062" s="151" t="s">
        <v>1875</v>
      </c>
      <c r="E1062" s="151" t="s">
        <v>6</v>
      </c>
      <c r="G1062" s="151" t="s">
        <v>14604</v>
      </c>
      <c r="H1062" s="151" t="s">
        <v>1876</v>
      </c>
      <c r="J1062" s="151" t="s">
        <v>1877</v>
      </c>
      <c r="M1062" s="151" t="s">
        <v>27731</v>
      </c>
      <c r="N1062" s="151" t="s">
        <v>109</v>
      </c>
      <c r="P1062" s="151" t="s">
        <v>14737</v>
      </c>
      <c r="Q1062" s="151" t="s">
        <v>27732</v>
      </c>
      <c r="AC1062" s="151" t="s">
        <v>15223</v>
      </c>
    </row>
    <row r="1063" spans="1:32">
      <c r="A1063" s="151" t="s">
        <v>13097</v>
      </c>
      <c r="C1063" s="151" t="s">
        <v>13096</v>
      </c>
      <c r="D1063" s="151" t="s">
        <v>13098</v>
      </c>
      <c r="E1063" s="151" t="s">
        <v>14323</v>
      </c>
      <c r="F1063" s="151" t="s">
        <v>14482</v>
      </c>
      <c r="G1063" s="151" t="s">
        <v>27735</v>
      </c>
      <c r="H1063" s="151">
        <v>82111528282</v>
      </c>
      <c r="N1063" s="151" t="s">
        <v>14857</v>
      </c>
      <c r="O1063" s="151" t="s">
        <v>14801</v>
      </c>
      <c r="P1063" s="151" t="s">
        <v>14737</v>
      </c>
      <c r="Q1063" s="151" t="s">
        <v>27733</v>
      </c>
      <c r="R1063" s="151">
        <v>0</v>
      </c>
      <c r="S1063" s="151">
        <v>0</v>
      </c>
      <c r="T1063" s="151" t="s">
        <v>14794</v>
      </c>
      <c r="U1063" s="151">
        <v>4820249599</v>
      </c>
      <c r="V1063" s="151" t="s">
        <v>27734</v>
      </c>
      <c r="Z1063" s="151" t="s">
        <v>14742</v>
      </c>
      <c r="AC1063" s="151" t="s">
        <v>14743</v>
      </c>
      <c r="AE1063" s="151" t="s">
        <v>14744</v>
      </c>
      <c r="AF1063" s="151" t="s">
        <v>14745</v>
      </c>
    </row>
    <row r="1064" spans="1:32">
      <c r="A1064" s="151" t="s">
        <v>1517</v>
      </c>
      <c r="C1064" s="151" t="s">
        <v>1516</v>
      </c>
      <c r="D1064" s="151" t="s">
        <v>27736</v>
      </c>
      <c r="E1064" s="151" t="s">
        <v>6</v>
      </c>
      <c r="G1064" s="151" t="s">
        <v>14604</v>
      </c>
      <c r="M1064" s="151" t="s">
        <v>27737</v>
      </c>
      <c r="AC1064" s="151" t="s">
        <v>14743</v>
      </c>
    </row>
    <row r="1065" spans="1:32">
      <c r="A1065" s="151" t="s">
        <v>1003</v>
      </c>
      <c r="C1065" s="151" t="s">
        <v>1002</v>
      </c>
      <c r="D1065" s="151" t="s">
        <v>1004</v>
      </c>
      <c r="E1065" s="151" t="s">
        <v>6</v>
      </c>
      <c r="G1065" s="151" t="s">
        <v>14604</v>
      </c>
      <c r="H1065" s="151" t="s">
        <v>1005</v>
      </c>
      <c r="J1065" s="151" t="s">
        <v>1006</v>
      </c>
      <c r="M1065" s="151" t="s">
        <v>6</v>
      </c>
      <c r="N1065" s="151" t="s">
        <v>2273</v>
      </c>
      <c r="P1065" s="151" t="s">
        <v>14737</v>
      </c>
      <c r="Q1065" s="151" t="s">
        <v>27738</v>
      </c>
      <c r="T1065" s="151" t="s">
        <v>6</v>
      </c>
      <c r="U1065" s="151" t="s">
        <v>6</v>
      </c>
      <c r="V1065" s="151" t="s">
        <v>6</v>
      </c>
      <c r="AC1065" s="151" t="s">
        <v>14743</v>
      </c>
    </row>
    <row r="1066" spans="1:32">
      <c r="A1066" s="151" t="s">
        <v>7012</v>
      </c>
      <c r="C1066" s="151" t="s">
        <v>1002</v>
      </c>
      <c r="D1066" s="151" t="s">
        <v>27739</v>
      </c>
      <c r="E1066" s="151" t="s">
        <v>14332</v>
      </c>
      <c r="F1066" s="151" t="s">
        <v>14324</v>
      </c>
      <c r="G1066" s="151" t="s">
        <v>27742</v>
      </c>
      <c r="H1066" s="151" t="s">
        <v>7014</v>
      </c>
      <c r="J1066" s="151" t="s">
        <v>7015</v>
      </c>
      <c r="N1066" s="151" t="s">
        <v>18759</v>
      </c>
      <c r="O1066" s="151" t="s">
        <v>14791</v>
      </c>
      <c r="P1066" s="151" t="s">
        <v>14737</v>
      </c>
      <c r="Q1066" s="151" t="s">
        <v>27740</v>
      </c>
      <c r="R1066" s="151" t="s">
        <v>27740</v>
      </c>
      <c r="S1066" s="151" t="s">
        <v>27740</v>
      </c>
      <c r="T1066" s="151" t="s">
        <v>14794</v>
      </c>
      <c r="U1066" s="151">
        <v>6521352652</v>
      </c>
      <c r="V1066" s="151" t="s">
        <v>27741</v>
      </c>
      <c r="Z1066" s="151" t="s">
        <v>14742</v>
      </c>
      <c r="AC1066" s="151" t="s">
        <v>14743</v>
      </c>
      <c r="AE1066" s="151" t="s">
        <v>15223</v>
      </c>
      <c r="AF1066" s="151" t="s">
        <v>14745</v>
      </c>
    </row>
    <row r="1067" spans="1:32">
      <c r="A1067" s="151" t="s">
        <v>18429</v>
      </c>
      <c r="C1067" s="151" t="s">
        <v>27743</v>
      </c>
      <c r="D1067" s="151" t="s">
        <v>27744</v>
      </c>
      <c r="E1067" s="151" t="s">
        <v>14307</v>
      </c>
      <c r="F1067" s="151" t="s">
        <v>14396</v>
      </c>
      <c r="G1067" s="151" t="s">
        <v>27748</v>
      </c>
      <c r="H1067" s="151">
        <v>81350004580</v>
      </c>
      <c r="I1067" s="151" t="s">
        <v>1453</v>
      </c>
      <c r="J1067" s="151" t="s">
        <v>1453</v>
      </c>
      <c r="K1067" s="151" t="s">
        <v>1453</v>
      </c>
      <c r="M1067" s="151" t="s">
        <v>1453</v>
      </c>
      <c r="N1067" s="151" t="s">
        <v>14845</v>
      </c>
      <c r="O1067" s="151" t="s">
        <v>14801</v>
      </c>
      <c r="P1067" s="151" t="s">
        <v>14792</v>
      </c>
      <c r="Q1067" s="151" t="s">
        <v>27745</v>
      </c>
      <c r="R1067" s="151" t="s">
        <v>1453</v>
      </c>
      <c r="S1067" s="151" t="s">
        <v>1453</v>
      </c>
      <c r="T1067" s="151" t="s">
        <v>14794</v>
      </c>
      <c r="U1067" s="151" t="s">
        <v>27746</v>
      </c>
      <c r="V1067" s="151" t="s">
        <v>27747</v>
      </c>
      <c r="W1067" s="151" t="s">
        <v>1453</v>
      </c>
      <c r="X1067" s="151" t="s">
        <v>1453</v>
      </c>
      <c r="Y1067" s="151" t="s">
        <v>1453</v>
      </c>
      <c r="Z1067" s="151" t="s">
        <v>14742</v>
      </c>
      <c r="AB1067" s="151" t="s">
        <v>1453</v>
      </c>
      <c r="AC1067" s="151" t="s">
        <v>14743</v>
      </c>
      <c r="AE1067" s="151" t="s">
        <v>14744</v>
      </c>
      <c r="AF1067" s="151" t="s">
        <v>14745</v>
      </c>
    </row>
    <row r="1068" spans="1:32">
      <c r="A1068" s="151" t="s">
        <v>935</v>
      </c>
      <c r="C1068" s="151" t="s">
        <v>934</v>
      </c>
      <c r="D1068" s="151" t="s">
        <v>936</v>
      </c>
      <c r="E1068" s="151" t="s">
        <v>6</v>
      </c>
      <c r="G1068" s="151" t="s">
        <v>14604</v>
      </c>
      <c r="H1068" s="151" t="s">
        <v>937</v>
      </c>
      <c r="J1068" s="151" t="s">
        <v>938</v>
      </c>
      <c r="M1068" s="151" t="s">
        <v>6</v>
      </c>
      <c r="N1068" s="151" t="s">
        <v>11834</v>
      </c>
      <c r="P1068" s="151" t="s">
        <v>14737</v>
      </c>
      <c r="Q1068" s="151" t="s">
        <v>27749</v>
      </c>
      <c r="T1068" s="151" t="s">
        <v>6</v>
      </c>
      <c r="U1068" s="151" t="s">
        <v>6</v>
      </c>
      <c r="V1068" s="151" t="s">
        <v>6</v>
      </c>
      <c r="AC1068" s="151" t="s">
        <v>14743</v>
      </c>
    </row>
    <row r="1069" spans="1:32">
      <c r="A1069" s="151" t="s">
        <v>4620</v>
      </c>
      <c r="C1069" s="151" t="s">
        <v>4619</v>
      </c>
      <c r="D1069" s="151" t="s">
        <v>4621</v>
      </c>
      <c r="E1069" s="151" t="s">
        <v>14332</v>
      </c>
      <c r="F1069" s="151" t="s">
        <v>14324</v>
      </c>
      <c r="G1069" s="151" t="s">
        <v>14604</v>
      </c>
      <c r="H1069" s="151" t="s">
        <v>4622</v>
      </c>
      <c r="I1069" s="151" t="s">
        <v>1453</v>
      </c>
      <c r="J1069" s="151" t="s">
        <v>1453</v>
      </c>
      <c r="K1069" s="151" t="s">
        <v>1453</v>
      </c>
      <c r="L1069" s="151" t="s">
        <v>27750</v>
      </c>
      <c r="N1069" s="151" t="s">
        <v>1628</v>
      </c>
      <c r="P1069" s="151" t="s">
        <v>14792</v>
      </c>
      <c r="Q1069" s="151" t="s">
        <v>27751</v>
      </c>
      <c r="T1069" s="151" t="s">
        <v>27752</v>
      </c>
      <c r="U1069" s="151">
        <v>6090146546</v>
      </c>
      <c r="V1069" s="151" t="s">
        <v>27751</v>
      </c>
      <c r="W1069" s="151" t="s">
        <v>1453</v>
      </c>
      <c r="X1069" s="151" t="s">
        <v>1453</v>
      </c>
      <c r="Y1069" s="151" t="s">
        <v>1453</v>
      </c>
      <c r="Z1069" s="151" t="s">
        <v>14742</v>
      </c>
      <c r="AA1069" s="151" t="s">
        <v>1453</v>
      </c>
      <c r="AB1069" s="151" t="s">
        <v>1453</v>
      </c>
      <c r="AC1069" s="151" t="s">
        <v>14743</v>
      </c>
      <c r="AE1069" s="151" t="s">
        <v>15223</v>
      </c>
      <c r="AF1069" s="151" t="s">
        <v>14745</v>
      </c>
    </row>
    <row r="1070" spans="1:32">
      <c r="A1070" s="151" t="s">
        <v>4016</v>
      </c>
      <c r="C1070" s="151" t="s">
        <v>4015</v>
      </c>
      <c r="D1070" s="151" t="s">
        <v>4017</v>
      </c>
      <c r="E1070" s="151" t="s">
        <v>14332</v>
      </c>
      <c r="G1070" s="151" t="s">
        <v>14604</v>
      </c>
      <c r="H1070" s="151" t="s">
        <v>4018</v>
      </c>
      <c r="J1070" s="151" t="s">
        <v>4019</v>
      </c>
      <c r="L1070" s="151" t="s">
        <v>21449</v>
      </c>
      <c r="N1070" s="151" t="s">
        <v>21270</v>
      </c>
      <c r="P1070" s="151" t="s">
        <v>14737</v>
      </c>
      <c r="Q1070" s="151" t="s">
        <v>27753</v>
      </c>
      <c r="T1070" s="151" t="s">
        <v>14847</v>
      </c>
      <c r="U1070" s="151" t="s">
        <v>27754</v>
      </c>
      <c r="V1070" s="151" t="s">
        <v>27755</v>
      </c>
      <c r="Z1070" s="151" t="s">
        <v>14742</v>
      </c>
      <c r="AC1070" s="151" t="s">
        <v>14743</v>
      </c>
    </row>
    <row r="1071" spans="1:32">
      <c r="A1071" s="151" t="s">
        <v>10602</v>
      </c>
      <c r="C1071" s="151" t="s">
        <v>10601</v>
      </c>
      <c r="D1071" s="151" t="s">
        <v>10603</v>
      </c>
      <c r="E1071" s="151" t="s">
        <v>14275</v>
      </c>
      <c r="F1071" s="151" t="s">
        <v>14436</v>
      </c>
      <c r="H1071" s="151" t="s">
        <v>10604</v>
      </c>
      <c r="N1071" s="151" t="s">
        <v>14857</v>
      </c>
      <c r="O1071" s="151" t="s">
        <v>14801</v>
      </c>
      <c r="P1071" s="151" t="s">
        <v>14737</v>
      </c>
      <c r="Q1071" s="151" t="s">
        <v>17026</v>
      </c>
      <c r="R1071" s="151">
        <v>0</v>
      </c>
      <c r="S1071" s="151">
        <v>0</v>
      </c>
      <c r="T1071" s="151" t="s">
        <v>14794</v>
      </c>
      <c r="U1071" s="151">
        <v>1943001930</v>
      </c>
      <c r="V1071" s="151" t="s">
        <v>17028</v>
      </c>
      <c r="Z1071" s="151" t="s">
        <v>14742</v>
      </c>
      <c r="AC1071" s="151" t="s">
        <v>14743</v>
      </c>
      <c r="AE1071" s="151" t="s">
        <v>14744</v>
      </c>
      <c r="AF1071" s="151" t="s">
        <v>14745</v>
      </c>
    </row>
    <row r="1072" spans="1:32">
      <c r="A1072" s="151" t="s">
        <v>10652</v>
      </c>
      <c r="C1072" s="151" t="s">
        <v>10651</v>
      </c>
      <c r="D1072" s="151" t="s">
        <v>10653</v>
      </c>
      <c r="E1072" s="151" t="s">
        <v>14332</v>
      </c>
      <c r="F1072" s="151" t="s">
        <v>14400</v>
      </c>
      <c r="G1072" s="151" t="s">
        <v>27757</v>
      </c>
      <c r="H1072" s="151" t="s">
        <v>10654</v>
      </c>
      <c r="N1072" s="151" t="s">
        <v>15768</v>
      </c>
      <c r="O1072" s="151" t="s">
        <v>14985</v>
      </c>
      <c r="P1072" s="151" t="s">
        <v>14737</v>
      </c>
      <c r="Q1072" s="151" t="s">
        <v>27756</v>
      </c>
      <c r="R1072" s="151" t="s">
        <v>21505</v>
      </c>
      <c r="S1072" s="151" t="s">
        <v>21505</v>
      </c>
      <c r="T1072" s="151" t="s">
        <v>13230</v>
      </c>
      <c r="U1072" s="151">
        <v>0</v>
      </c>
      <c r="V1072" s="151" t="s">
        <v>13230</v>
      </c>
      <c r="Z1072" s="151" t="s">
        <v>14742</v>
      </c>
      <c r="AC1072" s="151" t="s">
        <v>14743</v>
      </c>
      <c r="AE1072" s="151" t="s">
        <v>14744</v>
      </c>
      <c r="AF1072" s="151" t="s">
        <v>14745</v>
      </c>
    </row>
    <row r="1073" spans="1:32">
      <c r="A1073" s="151" t="s">
        <v>5239</v>
      </c>
      <c r="C1073" s="151" t="s">
        <v>5238</v>
      </c>
      <c r="D1073" s="151" t="s">
        <v>5240</v>
      </c>
      <c r="E1073" s="151" t="s">
        <v>14332</v>
      </c>
      <c r="F1073" s="151" t="s">
        <v>14324</v>
      </c>
      <c r="G1073" s="151" t="s">
        <v>27760</v>
      </c>
      <c r="H1073" s="151">
        <v>85342409309</v>
      </c>
      <c r="J1073" s="151">
        <v>85342409309</v>
      </c>
      <c r="N1073" s="151" t="s">
        <v>20916</v>
      </c>
      <c r="P1073" s="151" t="s">
        <v>14737</v>
      </c>
      <c r="Q1073" s="151" t="s">
        <v>27758</v>
      </c>
      <c r="R1073" s="151" t="s">
        <v>27758</v>
      </c>
      <c r="S1073" s="151" t="s">
        <v>27758</v>
      </c>
      <c r="T1073" s="151" t="s">
        <v>14794</v>
      </c>
      <c r="U1073" s="151">
        <v>7910200776</v>
      </c>
      <c r="V1073" s="151" t="s">
        <v>27759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</row>
    <row r="1074" spans="1:32">
      <c r="A1074" s="151" t="s">
        <v>18430</v>
      </c>
      <c r="C1074" s="151" t="s">
        <v>27761</v>
      </c>
      <c r="D1074" s="151" t="s">
        <v>27763</v>
      </c>
      <c r="E1074" s="151" t="s">
        <v>14323</v>
      </c>
      <c r="F1074" s="151" t="s">
        <v>25518</v>
      </c>
      <c r="G1074" s="151" t="s">
        <v>27767</v>
      </c>
      <c r="H1074" s="151" t="s">
        <v>27762</v>
      </c>
      <c r="I1074" s="151" t="s">
        <v>1453</v>
      </c>
      <c r="J1074" s="151" t="s">
        <v>1453</v>
      </c>
      <c r="K1074" s="151" t="s">
        <v>1453</v>
      </c>
      <c r="M1074" s="151" t="s">
        <v>1453</v>
      </c>
      <c r="N1074" s="151" t="s">
        <v>14830</v>
      </c>
      <c r="O1074" s="151" t="s">
        <v>27764</v>
      </c>
      <c r="P1074" s="151" t="s">
        <v>14792</v>
      </c>
      <c r="Q1074" s="151" t="s">
        <v>13159</v>
      </c>
      <c r="R1074" s="151" t="s">
        <v>1453</v>
      </c>
      <c r="S1074" s="151" t="s">
        <v>1453</v>
      </c>
      <c r="T1074" s="151" t="s">
        <v>14794</v>
      </c>
      <c r="U1074" s="151">
        <v>5775026224</v>
      </c>
      <c r="V1074" s="151" t="s">
        <v>27765</v>
      </c>
      <c r="W1074" s="151" t="s">
        <v>1453</v>
      </c>
      <c r="X1074" s="151" t="s">
        <v>1453</v>
      </c>
      <c r="Y1074" s="151" t="s">
        <v>1453</v>
      </c>
      <c r="Z1074" s="151" t="s">
        <v>14742</v>
      </c>
      <c r="AA1074" s="151" t="s">
        <v>1453</v>
      </c>
      <c r="AB1074" s="151" t="s">
        <v>1453</v>
      </c>
      <c r="AC1074" s="151" t="s">
        <v>14743</v>
      </c>
      <c r="AD1074" s="151" t="s">
        <v>27766</v>
      </c>
      <c r="AE1074" s="151" t="s">
        <v>14744</v>
      </c>
      <c r="AF1074" s="151" t="s">
        <v>14745</v>
      </c>
    </row>
    <row r="1075" spans="1:32">
      <c r="A1075" s="151" t="s">
        <v>9516</v>
      </c>
      <c r="C1075" s="151" t="s">
        <v>9515</v>
      </c>
      <c r="D1075" s="151" t="s">
        <v>27771</v>
      </c>
      <c r="E1075" s="151" t="s">
        <v>14275</v>
      </c>
      <c r="F1075" s="151" t="s">
        <v>14400</v>
      </c>
      <c r="G1075" s="151" t="s">
        <v>27773</v>
      </c>
      <c r="H1075" s="151" t="s">
        <v>27768</v>
      </c>
      <c r="I1075" s="151" t="s">
        <v>27769</v>
      </c>
      <c r="J1075" s="151" t="s">
        <v>27770</v>
      </c>
      <c r="K1075" s="151" t="s">
        <v>27769</v>
      </c>
      <c r="M1075" s="151" t="s">
        <v>9517</v>
      </c>
      <c r="N1075" s="151" t="s">
        <v>14800</v>
      </c>
      <c r="O1075" s="151" t="s">
        <v>14801</v>
      </c>
      <c r="P1075" s="151" t="s">
        <v>14737</v>
      </c>
      <c r="Q1075" s="151" t="s">
        <v>27772</v>
      </c>
      <c r="R1075" s="151">
        <v>0</v>
      </c>
      <c r="S1075" s="151">
        <v>0</v>
      </c>
      <c r="T1075" s="151">
        <v>0</v>
      </c>
      <c r="U1075" s="151">
        <v>0</v>
      </c>
      <c r="V1075" s="151">
        <v>0</v>
      </c>
      <c r="W1075" s="151">
        <v>0</v>
      </c>
      <c r="X1075" s="151">
        <v>0</v>
      </c>
      <c r="Y1075" s="151">
        <v>0</v>
      </c>
      <c r="Z1075" s="151" t="s">
        <v>14742</v>
      </c>
      <c r="AA1075" s="151">
        <v>0</v>
      </c>
      <c r="AB1075" s="151">
        <v>0</v>
      </c>
      <c r="AC1075" s="151" t="s">
        <v>14743</v>
      </c>
      <c r="AE1075" s="151" t="s">
        <v>15223</v>
      </c>
      <c r="AF1075" s="151" t="s">
        <v>14745</v>
      </c>
    </row>
    <row r="1076" spans="1:32">
      <c r="A1076" s="151" t="s">
        <v>12556</v>
      </c>
      <c r="C1076" s="151" t="s">
        <v>12555</v>
      </c>
      <c r="D1076" s="151" t="s">
        <v>12557</v>
      </c>
      <c r="E1076" s="151" t="s">
        <v>14323</v>
      </c>
      <c r="F1076" s="151" t="s">
        <v>14402</v>
      </c>
      <c r="G1076" s="151" t="s">
        <v>27776</v>
      </c>
      <c r="H1076" s="151" t="s">
        <v>12558</v>
      </c>
      <c r="N1076" s="151" t="s">
        <v>18715</v>
      </c>
      <c r="O1076" s="151" t="s">
        <v>18702</v>
      </c>
      <c r="P1076" s="151" t="s">
        <v>14737</v>
      </c>
      <c r="Q1076" s="151" t="s">
        <v>27774</v>
      </c>
      <c r="R1076" s="151">
        <v>0</v>
      </c>
      <c r="S1076" s="151">
        <v>0</v>
      </c>
      <c r="T1076" s="151" t="s">
        <v>14794</v>
      </c>
      <c r="U1076" s="151">
        <v>440371736</v>
      </c>
      <c r="V1076" s="151" t="s">
        <v>27775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</row>
    <row r="1077" spans="1:32">
      <c r="A1077" s="151" t="s">
        <v>11625</v>
      </c>
      <c r="C1077" s="151" t="s">
        <v>11624</v>
      </c>
      <c r="D1077" s="151" t="s">
        <v>11626</v>
      </c>
      <c r="E1077" s="151" t="s">
        <v>14323</v>
      </c>
      <c r="F1077" s="151" t="s">
        <v>14400</v>
      </c>
      <c r="G1077" s="151" t="s">
        <v>27779</v>
      </c>
      <c r="H1077" s="151" t="s">
        <v>11627</v>
      </c>
      <c r="N1077" s="151" t="s">
        <v>15768</v>
      </c>
      <c r="O1077" s="151" t="s">
        <v>14985</v>
      </c>
      <c r="P1077" s="151" t="s">
        <v>14737</v>
      </c>
      <c r="Q1077" s="151" t="s">
        <v>27777</v>
      </c>
      <c r="R1077" s="151">
        <v>0</v>
      </c>
      <c r="S1077" s="151">
        <v>0</v>
      </c>
      <c r="T1077" s="151" t="s">
        <v>14782</v>
      </c>
      <c r="U1077" s="151">
        <v>1060081107107</v>
      </c>
      <c r="V1077" s="151" t="s">
        <v>27778</v>
      </c>
      <c r="Z1077" s="151" t="s">
        <v>14742</v>
      </c>
      <c r="AC1077" s="151" t="s">
        <v>14743</v>
      </c>
      <c r="AD1077" s="151">
        <v>759283294113000</v>
      </c>
      <c r="AE1077" s="151" t="s">
        <v>14752</v>
      </c>
      <c r="AF1077" s="151" t="s">
        <v>14745</v>
      </c>
    </row>
    <row r="1078" spans="1:32">
      <c r="A1078" s="151" t="s">
        <v>18431</v>
      </c>
      <c r="C1078" s="151" t="s">
        <v>27780</v>
      </c>
      <c r="D1078" s="151" t="s">
        <v>27782</v>
      </c>
      <c r="E1078" s="151" t="s">
        <v>20148</v>
      </c>
      <c r="F1078" s="151" t="s">
        <v>16279</v>
      </c>
      <c r="G1078" s="151" t="s">
        <v>27785</v>
      </c>
      <c r="H1078" s="151" t="s">
        <v>27781</v>
      </c>
      <c r="I1078" s="151" t="s">
        <v>1453</v>
      </c>
      <c r="J1078" s="151" t="s">
        <v>1453</v>
      </c>
      <c r="K1078" s="151" t="s">
        <v>1453</v>
      </c>
      <c r="N1078" s="151" t="s">
        <v>15452</v>
      </c>
      <c r="O1078" s="151" t="s">
        <v>14830</v>
      </c>
      <c r="P1078" s="151" t="s">
        <v>14737</v>
      </c>
      <c r="Q1078" s="151" t="s">
        <v>27783</v>
      </c>
      <c r="R1078" s="151" t="s">
        <v>1453</v>
      </c>
      <c r="S1078" s="151" t="s">
        <v>27784</v>
      </c>
      <c r="T1078" s="151" t="s">
        <v>14882</v>
      </c>
      <c r="U1078" s="151">
        <v>3453100100</v>
      </c>
      <c r="V1078" s="151" t="s">
        <v>27780</v>
      </c>
      <c r="W1078" s="151" t="s">
        <v>1453</v>
      </c>
      <c r="X1078" s="151" t="s">
        <v>1453</v>
      </c>
      <c r="Y1078" s="151" t="s">
        <v>1453</v>
      </c>
      <c r="Z1078" s="151" t="s">
        <v>14742</v>
      </c>
      <c r="AA1078" s="151" t="s">
        <v>1453</v>
      </c>
      <c r="AB1078" s="151" t="s">
        <v>1453</v>
      </c>
      <c r="AC1078" s="151" t="s">
        <v>14743</v>
      </c>
      <c r="AE1078" s="151" t="s">
        <v>14744</v>
      </c>
      <c r="AF1078" s="151" t="s">
        <v>14745</v>
      </c>
    </row>
    <row r="1079" spans="1:32">
      <c r="A1079" s="151" t="s">
        <v>12060</v>
      </c>
      <c r="C1079" s="151" t="s">
        <v>12059</v>
      </c>
      <c r="D1079" s="151" t="s">
        <v>12061</v>
      </c>
      <c r="E1079" s="151" t="s">
        <v>14275</v>
      </c>
      <c r="F1079" s="151" t="s">
        <v>14396</v>
      </c>
      <c r="G1079" s="151" t="s">
        <v>27787</v>
      </c>
      <c r="H1079" s="151">
        <v>81361198887</v>
      </c>
      <c r="N1079" s="151" t="s">
        <v>15228</v>
      </c>
      <c r="O1079" s="151" t="s">
        <v>14985</v>
      </c>
      <c r="P1079" s="151" t="s">
        <v>14737</v>
      </c>
      <c r="Q1079" s="151" t="s">
        <v>27786</v>
      </c>
      <c r="R1079" s="151">
        <v>0</v>
      </c>
      <c r="S1079" s="151">
        <v>0</v>
      </c>
      <c r="T1079" s="151" t="s">
        <v>14794</v>
      </c>
      <c r="U1079" s="151">
        <v>2970333081</v>
      </c>
      <c r="V1079" s="151" t="s">
        <v>4378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</row>
    <row r="1080" spans="1:32">
      <c r="A1080" s="151" t="s">
        <v>8057</v>
      </c>
      <c r="C1080" s="151" t="s">
        <v>8056</v>
      </c>
      <c r="D1080" s="151" t="s">
        <v>8058</v>
      </c>
      <c r="E1080" s="151" t="s">
        <v>14395</v>
      </c>
      <c r="F1080" s="151" t="s">
        <v>14396</v>
      </c>
      <c r="H1080" s="151" t="s">
        <v>27788</v>
      </c>
      <c r="I1080" s="151" t="s">
        <v>8060</v>
      </c>
      <c r="J1080" s="151" t="s">
        <v>8061</v>
      </c>
      <c r="K1080" s="151" t="s">
        <v>8060</v>
      </c>
      <c r="N1080" s="151" t="s">
        <v>14845</v>
      </c>
      <c r="O1080" s="151" t="s">
        <v>14801</v>
      </c>
      <c r="P1080" s="151" t="s">
        <v>14792</v>
      </c>
      <c r="Q1080" s="151" t="s">
        <v>24352</v>
      </c>
      <c r="R1080" s="151">
        <v>0</v>
      </c>
      <c r="S1080" s="151">
        <v>0</v>
      </c>
      <c r="T1080" s="151" t="s">
        <v>14803</v>
      </c>
      <c r="U1080" s="151" t="s">
        <v>27789</v>
      </c>
      <c r="V1080" s="151" t="s">
        <v>8056</v>
      </c>
      <c r="W1080" s="151">
        <v>2012</v>
      </c>
      <c r="X1080" s="151">
        <v>2012</v>
      </c>
      <c r="Z1080" s="151" t="s">
        <v>14742</v>
      </c>
      <c r="AC1080" s="151" t="s">
        <v>14743</v>
      </c>
      <c r="AD1080" s="151" t="s">
        <v>27790</v>
      </c>
      <c r="AE1080" s="151" t="s">
        <v>14743</v>
      </c>
      <c r="AF1080" s="151" t="s">
        <v>16898</v>
      </c>
    </row>
    <row r="1081" spans="1:32">
      <c r="A1081" s="151" t="s">
        <v>11075</v>
      </c>
      <c r="C1081" s="151" t="s">
        <v>11074</v>
      </c>
      <c r="D1081" s="151" t="s">
        <v>11076</v>
      </c>
      <c r="E1081" s="151" t="s">
        <v>14275</v>
      </c>
      <c r="F1081" s="151" t="s">
        <v>14404</v>
      </c>
      <c r="H1081" s="151" t="s">
        <v>11077</v>
      </c>
      <c r="M1081" s="151" t="s">
        <v>27791</v>
      </c>
      <c r="N1081" s="151" t="s">
        <v>14845</v>
      </c>
      <c r="O1081" s="151" t="s">
        <v>14801</v>
      </c>
      <c r="P1081" s="151" t="s">
        <v>14737</v>
      </c>
      <c r="Q1081" s="151" t="s">
        <v>27792</v>
      </c>
      <c r="R1081" s="151">
        <v>0</v>
      </c>
      <c r="S1081" s="151">
        <v>0</v>
      </c>
      <c r="T1081" s="151" t="s">
        <v>14794</v>
      </c>
      <c r="U1081" s="151" t="s">
        <v>27793</v>
      </c>
      <c r="V1081" s="151" t="s">
        <v>27792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</row>
    <row r="1082" spans="1:32">
      <c r="A1082" s="151" t="s">
        <v>949</v>
      </c>
      <c r="C1082" s="151" t="s">
        <v>948</v>
      </c>
      <c r="D1082" s="151" t="s">
        <v>950</v>
      </c>
      <c r="E1082" s="151" t="s">
        <v>6</v>
      </c>
      <c r="G1082" s="151" t="s">
        <v>14604</v>
      </c>
      <c r="H1082" s="151" t="s">
        <v>951</v>
      </c>
      <c r="J1082" s="151" t="s">
        <v>952</v>
      </c>
      <c r="M1082" s="151" t="s">
        <v>6</v>
      </c>
      <c r="N1082" s="151" t="s">
        <v>15930</v>
      </c>
      <c r="P1082" s="151" t="s">
        <v>14737</v>
      </c>
      <c r="Q1082" s="151" t="s">
        <v>27794</v>
      </c>
      <c r="T1082" s="151" t="s">
        <v>6</v>
      </c>
      <c r="U1082" s="151" t="s">
        <v>6</v>
      </c>
      <c r="V1082" s="151" t="s">
        <v>6</v>
      </c>
      <c r="AC1082" s="151" t="s">
        <v>14743</v>
      </c>
    </row>
    <row r="1083" spans="1:32">
      <c r="A1083" s="151" t="s">
        <v>10618</v>
      </c>
      <c r="C1083" s="151" t="s">
        <v>10617</v>
      </c>
      <c r="D1083" s="151" t="s">
        <v>10619</v>
      </c>
      <c r="E1083" s="151" t="s">
        <v>14662</v>
      </c>
      <c r="F1083" s="151" t="s">
        <v>15705</v>
      </c>
      <c r="G1083" s="151" t="s">
        <v>27797</v>
      </c>
      <c r="H1083" s="151" t="s">
        <v>10620</v>
      </c>
      <c r="N1083" s="151" t="s">
        <v>15768</v>
      </c>
      <c r="O1083" s="151" t="s">
        <v>14985</v>
      </c>
      <c r="P1083" s="151" t="s">
        <v>14737</v>
      </c>
      <c r="Q1083" s="151" t="s">
        <v>27795</v>
      </c>
      <c r="R1083" s="151">
        <v>0</v>
      </c>
      <c r="S1083" s="151">
        <v>0</v>
      </c>
      <c r="T1083" s="151" t="s">
        <v>14794</v>
      </c>
      <c r="U1083" s="151">
        <v>8305396555</v>
      </c>
      <c r="V1083" s="151" t="s">
        <v>27796</v>
      </c>
      <c r="Z1083" s="151" t="s">
        <v>14742</v>
      </c>
      <c r="AC1083" s="151" t="s">
        <v>14743</v>
      </c>
      <c r="AE1083" s="151" t="s">
        <v>14744</v>
      </c>
      <c r="AF1083" s="151" t="s">
        <v>14745</v>
      </c>
    </row>
    <row r="1084" spans="1:32">
      <c r="A1084" s="151" t="s">
        <v>7181</v>
      </c>
      <c r="C1084" s="151" t="s">
        <v>7180</v>
      </c>
      <c r="D1084" s="151" t="s">
        <v>7182</v>
      </c>
      <c r="E1084" s="151" t="s">
        <v>14701</v>
      </c>
      <c r="F1084" s="151" t="s">
        <v>14466</v>
      </c>
      <c r="H1084" s="151">
        <v>87884270347</v>
      </c>
      <c r="I1084" s="151" t="s">
        <v>7183</v>
      </c>
      <c r="J1084" s="151">
        <v>87884270347</v>
      </c>
      <c r="K1084" s="151" t="s">
        <v>7183</v>
      </c>
      <c r="N1084" s="151" t="s">
        <v>15516</v>
      </c>
      <c r="O1084" s="151" t="s">
        <v>14830</v>
      </c>
      <c r="P1084" s="151" t="s">
        <v>14737</v>
      </c>
      <c r="Q1084" s="151" t="s">
        <v>27798</v>
      </c>
      <c r="R1084" s="151" t="s">
        <v>27799</v>
      </c>
      <c r="S1084" s="151" t="s">
        <v>20730</v>
      </c>
      <c r="T1084" s="151" t="s">
        <v>14794</v>
      </c>
      <c r="U1084" s="151">
        <v>15253648561</v>
      </c>
      <c r="V1084" s="151" t="s">
        <v>27800</v>
      </c>
      <c r="Z1084" s="151" t="s">
        <v>14742</v>
      </c>
      <c r="AC1084" s="151" t="s">
        <v>14743</v>
      </c>
      <c r="AD1084" s="151" t="s">
        <v>27801</v>
      </c>
      <c r="AE1084" s="151" t="s">
        <v>14743</v>
      </c>
      <c r="AF1084" s="151" t="s">
        <v>16898</v>
      </c>
    </row>
    <row r="1085" spans="1:32">
      <c r="A1085" s="151" t="s">
        <v>18432</v>
      </c>
      <c r="C1085" s="151" t="s">
        <v>17030</v>
      </c>
      <c r="D1085" s="151" t="s">
        <v>27802</v>
      </c>
      <c r="E1085" s="151" t="s">
        <v>17032</v>
      </c>
      <c r="F1085" s="151" t="s">
        <v>17033</v>
      </c>
      <c r="G1085" s="151" t="s">
        <v>27805</v>
      </c>
      <c r="H1085" s="151">
        <v>81212252501</v>
      </c>
      <c r="I1085" s="151" t="s">
        <v>1453</v>
      </c>
      <c r="J1085" s="151" t="s">
        <v>1453</v>
      </c>
      <c r="K1085" s="151" t="s">
        <v>1453</v>
      </c>
      <c r="N1085" s="151" t="s">
        <v>15431</v>
      </c>
      <c r="O1085" s="151" t="s">
        <v>14801</v>
      </c>
      <c r="P1085" s="151" t="s">
        <v>14737</v>
      </c>
      <c r="Q1085" s="151" t="s">
        <v>27803</v>
      </c>
      <c r="R1085" s="151" t="s">
        <v>1453</v>
      </c>
      <c r="S1085" s="151" t="s">
        <v>1453</v>
      </c>
      <c r="T1085" s="151" t="s">
        <v>14847</v>
      </c>
      <c r="U1085" s="151">
        <v>34101002229305</v>
      </c>
      <c r="V1085" s="151" t="s">
        <v>27804</v>
      </c>
      <c r="W1085" s="151" t="s">
        <v>1453</v>
      </c>
      <c r="X1085" s="151" t="s">
        <v>1453</v>
      </c>
      <c r="Y1085" s="151" t="s">
        <v>1453</v>
      </c>
      <c r="Z1085" s="151" t="s">
        <v>14742</v>
      </c>
      <c r="AA1085" s="151" t="s">
        <v>1453</v>
      </c>
      <c r="AB1085" s="151" t="s">
        <v>1453</v>
      </c>
      <c r="AC1085" s="151" t="s">
        <v>14743</v>
      </c>
      <c r="AD1085" s="151">
        <v>952618825014000</v>
      </c>
      <c r="AE1085" s="151" t="s">
        <v>14744</v>
      </c>
      <c r="AF1085" s="151" t="s">
        <v>14745</v>
      </c>
    </row>
    <row r="1086" spans="1:32">
      <c r="A1086" s="151" t="s">
        <v>17029</v>
      </c>
      <c r="C1086" s="151" t="s">
        <v>17030</v>
      </c>
      <c r="D1086" s="151" t="s">
        <v>17031</v>
      </c>
      <c r="E1086" s="151" t="s">
        <v>17032</v>
      </c>
      <c r="F1086" s="151" t="s">
        <v>17033</v>
      </c>
      <c r="G1086" s="151" t="s">
        <v>17034</v>
      </c>
      <c r="H1086" s="151">
        <v>81212252501</v>
      </c>
      <c r="I1086" s="151" t="s">
        <v>17036</v>
      </c>
      <c r="J1086" s="151" t="s">
        <v>1453</v>
      </c>
      <c r="K1086" s="151" t="s">
        <v>17036</v>
      </c>
      <c r="M1086" s="151" t="s">
        <v>1453</v>
      </c>
      <c r="N1086" s="151" t="s">
        <v>15431</v>
      </c>
      <c r="O1086" s="151" t="s">
        <v>14801</v>
      </c>
      <c r="P1086" s="151" t="s">
        <v>14737</v>
      </c>
      <c r="Q1086" s="151" t="s">
        <v>1453</v>
      </c>
      <c r="R1086" s="151" t="s">
        <v>17037</v>
      </c>
      <c r="S1086" s="151" t="s">
        <v>1453</v>
      </c>
      <c r="T1086" s="151" t="s">
        <v>14882</v>
      </c>
      <c r="U1086" s="151">
        <v>5520192311</v>
      </c>
      <c r="V1086" s="151" t="s">
        <v>17037</v>
      </c>
      <c r="W1086" s="151" t="s">
        <v>1453</v>
      </c>
      <c r="X1086" s="151" t="s">
        <v>1453</v>
      </c>
      <c r="Y1086" s="151" t="s">
        <v>1453</v>
      </c>
      <c r="Z1086" s="151" t="s">
        <v>14742</v>
      </c>
      <c r="AA1086" s="151" t="s">
        <v>1453</v>
      </c>
      <c r="AB1086" s="151" t="s">
        <v>1453</v>
      </c>
      <c r="AC1086" s="151" t="s">
        <v>14743</v>
      </c>
      <c r="AD1086" s="151" t="s">
        <v>17039</v>
      </c>
      <c r="AE1086" s="151" t="s">
        <v>14752</v>
      </c>
      <c r="AF1086" s="151" t="s">
        <v>14745</v>
      </c>
    </row>
    <row r="1087" spans="1:32">
      <c r="A1087" s="151" t="s">
        <v>18433</v>
      </c>
      <c r="C1087" s="151" t="s">
        <v>17354</v>
      </c>
      <c r="D1087" s="151" t="s">
        <v>27806</v>
      </c>
      <c r="E1087" s="151" t="s">
        <v>14686</v>
      </c>
      <c r="F1087" s="151" t="s">
        <v>14393</v>
      </c>
      <c r="G1087" s="151" t="s">
        <v>23397</v>
      </c>
      <c r="H1087" s="151" t="s">
        <v>1453</v>
      </c>
      <c r="I1087" s="151" t="s">
        <v>1453</v>
      </c>
      <c r="J1087" s="151" t="s">
        <v>1453</v>
      </c>
      <c r="K1087" s="151" t="s">
        <v>1453</v>
      </c>
      <c r="N1087" s="151" t="s">
        <v>12443</v>
      </c>
      <c r="O1087" s="151" t="s">
        <v>16149</v>
      </c>
      <c r="P1087" s="151" t="s">
        <v>14737</v>
      </c>
      <c r="Q1087" s="151" t="s">
        <v>1453</v>
      </c>
      <c r="R1087" s="151" t="s">
        <v>1453</v>
      </c>
      <c r="S1087" s="151" t="s">
        <v>1453</v>
      </c>
      <c r="T1087" s="151" t="s">
        <v>1453</v>
      </c>
      <c r="U1087" s="151" t="s">
        <v>1453</v>
      </c>
      <c r="V1087" s="151" t="s">
        <v>1453</v>
      </c>
      <c r="W1087" s="151" t="s">
        <v>1453</v>
      </c>
      <c r="X1087" s="151" t="s">
        <v>1453</v>
      </c>
      <c r="Y1087" s="151" t="s">
        <v>1453</v>
      </c>
      <c r="Z1087" s="151" t="s">
        <v>14742</v>
      </c>
      <c r="AA1087" s="151" t="s">
        <v>109</v>
      </c>
      <c r="AB1087" s="151" t="s">
        <v>1453</v>
      </c>
      <c r="AC1087" s="151" t="s">
        <v>15223</v>
      </c>
      <c r="AE1087" s="151" t="s">
        <v>14744</v>
      </c>
      <c r="AF1087" s="151" t="s">
        <v>14745</v>
      </c>
    </row>
    <row r="1088" spans="1:32">
      <c r="A1088" s="151" t="s">
        <v>18434</v>
      </c>
      <c r="C1088" s="151" t="s">
        <v>27807</v>
      </c>
      <c r="D1088" s="151" t="s">
        <v>27809</v>
      </c>
      <c r="E1088" s="151" t="s">
        <v>14476</v>
      </c>
      <c r="F1088" s="151" t="s">
        <v>14687</v>
      </c>
      <c r="G1088" s="151" t="s">
        <v>27813</v>
      </c>
      <c r="H1088" s="151" t="s">
        <v>27808</v>
      </c>
      <c r="N1088" s="151" t="s">
        <v>14857</v>
      </c>
      <c r="O1088" s="151" t="s">
        <v>14801</v>
      </c>
      <c r="P1088" s="151" t="s">
        <v>14737</v>
      </c>
      <c r="Q1088" s="151" t="s">
        <v>27810</v>
      </c>
      <c r="R1088" s="151">
        <v>0</v>
      </c>
      <c r="S1088" s="151">
        <v>0</v>
      </c>
      <c r="T1088" s="151" t="s">
        <v>27811</v>
      </c>
      <c r="U1088" s="151">
        <v>6262075555</v>
      </c>
      <c r="V1088" s="151" t="s">
        <v>27812</v>
      </c>
      <c r="Z1088" s="151" t="s">
        <v>14742</v>
      </c>
      <c r="AC1088" s="151" t="s">
        <v>14743</v>
      </c>
      <c r="AD1088" s="151">
        <v>632599981034000</v>
      </c>
      <c r="AE1088" s="151" t="s">
        <v>14752</v>
      </c>
      <c r="AF1088" s="151" t="s">
        <v>14745</v>
      </c>
    </row>
    <row r="1089" spans="1:32">
      <c r="A1089" s="151" t="s">
        <v>10927</v>
      </c>
      <c r="C1089" s="151" t="s">
        <v>10926</v>
      </c>
      <c r="D1089" s="151" t="s">
        <v>10928</v>
      </c>
      <c r="E1089" s="151" t="s">
        <v>14465</v>
      </c>
      <c r="F1089" s="151" t="s">
        <v>14466</v>
      </c>
      <c r="G1089" s="151" t="s">
        <v>27817</v>
      </c>
      <c r="H1089" s="151" t="s">
        <v>10929</v>
      </c>
      <c r="M1089" s="151" t="s">
        <v>27814</v>
      </c>
      <c r="N1089" s="151" t="s">
        <v>14857</v>
      </c>
      <c r="O1089" s="151" t="s">
        <v>14801</v>
      </c>
      <c r="P1089" s="151" t="s">
        <v>14737</v>
      </c>
      <c r="Q1089" s="151" t="s">
        <v>27815</v>
      </c>
      <c r="R1089" s="151">
        <v>0</v>
      </c>
      <c r="S1089" s="151">
        <v>0</v>
      </c>
      <c r="T1089" s="151" t="s">
        <v>14794</v>
      </c>
      <c r="U1089" s="151">
        <v>5445212226</v>
      </c>
      <c r="V1089" s="151" t="s">
        <v>27816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</row>
    <row r="1090" spans="1:32">
      <c r="A1090" s="151" t="s">
        <v>18435</v>
      </c>
      <c r="C1090" s="151" t="s">
        <v>27818</v>
      </c>
      <c r="D1090" s="151" t="s">
        <v>27821</v>
      </c>
      <c r="E1090" s="151" t="s">
        <v>14686</v>
      </c>
      <c r="F1090" s="151" t="s">
        <v>14396</v>
      </c>
      <c r="H1090" s="151" t="s">
        <v>27819</v>
      </c>
      <c r="I1090" s="151" t="s">
        <v>27820</v>
      </c>
      <c r="K1090" s="151" t="s">
        <v>27820</v>
      </c>
      <c r="N1090" s="151" t="s">
        <v>27822</v>
      </c>
      <c r="O1090" s="151" t="s">
        <v>15300</v>
      </c>
      <c r="P1090" s="151" t="s">
        <v>15618</v>
      </c>
      <c r="Q1090" s="151" t="s">
        <v>1453</v>
      </c>
      <c r="R1090" s="151" t="s">
        <v>1453</v>
      </c>
      <c r="S1090" s="151" t="s">
        <v>1453</v>
      </c>
      <c r="T1090" s="151" t="s">
        <v>27823</v>
      </c>
      <c r="U1090" s="151">
        <v>1.5042301190000499E+18</v>
      </c>
      <c r="V1090" s="151" t="s">
        <v>27824</v>
      </c>
      <c r="Z1090" s="151" t="s">
        <v>16286</v>
      </c>
      <c r="AC1090" s="151" t="s">
        <v>14743</v>
      </c>
      <c r="AE1090" s="151" t="s">
        <v>14744</v>
      </c>
      <c r="AF1090" s="151" t="s">
        <v>14745</v>
      </c>
    </row>
    <row r="1091" spans="1:32">
      <c r="A1091" s="151" t="s">
        <v>17040</v>
      </c>
      <c r="C1091" s="151" t="s">
        <v>17041</v>
      </c>
      <c r="D1091" s="151" t="s">
        <v>17042</v>
      </c>
      <c r="E1091" s="151" t="s">
        <v>16252</v>
      </c>
      <c r="F1091" s="151" t="s">
        <v>14396</v>
      </c>
      <c r="G1091" s="151" t="s">
        <v>17043</v>
      </c>
      <c r="H1091" s="151" t="s">
        <v>17044</v>
      </c>
      <c r="N1091" s="151" t="s">
        <v>15126</v>
      </c>
      <c r="O1091" s="151" t="s">
        <v>14791</v>
      </c>
      <c r="P1091" s="151" t="s">
        <v>14737</v>
      </c>
      <c r="Q1091" s="151" t="s">
        <v>17045</v>
      </c>
      <c r="R1091" s="151" t="s">
        <v>1453</v>
      </c>
      <c r="S1091" s="151" t="s">
        <v>1453</v>
      </c>
      <c r="T1091" s="151" t="s">
        <v>14897</v>
      </c>
      <c r="U1091" s="151">
        <v>50501000393302</v>
      </c>
      <c r="V1091" s="151" t="s">
        <v>17047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</row>
    <row r="1092" spans="1:32">
      <c r="A1092" s="151" t="s">
        <v>17048</v>
      </c>
      <c r="C1092" s="151" t="s">
        <v>17049</v>
      </c>
      <c r="D1092" s="151" t="s">
        <v>17050</v>
      </c>
      <c r="E1092" s="151" t="s">
        <v>14476</v>
      </c>
      <c r="F1092" s="151" t="s">
        <v>15346</v>
      </c>
      <c r="G1092" s="151" t="s">
        <v>17051</v>
      </c>
      <c r="H1092" s="151" t="s">
        <v>27825</v>
      </c>
      <c r="N1092" s="151" t="s">
        <v>15516</v>
      </c>
      <c r="O1092" s="151" t="s">
        <v>14830</v>
      </c>
      <c r="P1092" s="151" t="s">
        <v>14737</v>
      </c>
      <c r="Q1092" s="151" t="s">
        <v>14968</v>
      </c>
      <c r="R1092" s="151" t="s">
        <v>1453</v>
      </c>
      <c r="S1092" s="151" t="s">
        <v>1453</v>
      </c>
      <c r="T1092" s="151" t="s">
        <v>14739</v>
      </c>
      <c r="U1092" s="151" t="s">
        <v>17053</v>
      </c>
      <c r="V1092" s="151" t="s">
        <v>17054</v>
      </c>
      <c r="Z1092" s="151" t="s">
        <v>14742</v>
      </c>
      <c r="AC1092" s="151" t="s">
        <v>14743</v>
      </c>
      <c r="AE1092" s="151" t="s">
        <v>14744</v>
      </c>
      <c r="AF1092" s="151" t="s">
        <v>14745</v>
      </c>
    </row>
    <row r="1093" spans="1:32">
      <c r="A1093" s="151" t="s">
        <v>9904</v>
      </c>
      <c r="C1093" s="151" t="s">
        <v>9903</v>
      </c>
      <c r="D1093" s="151" t="s">
        <v>9905</v>
      </c>
      <c r="E1093" s="151" t="s">
        <v>14465</v>
      </c>
      <c r="F1093" s="151" t="s">
        <v>14466</v>
      </c>
      <c r="G1093" s="151" t="s">
        <v>27288</v>
      </c>
      <c r="H1093" s="151" t="s">
        <v>9906</v>
      </c>
      <c r="N1093" s="151" t="s">
        <v>15228</v>
      </c>
      <c r="O1093" s="151" t="s">
        <v>14985</v>
      </c>
      <c r="P1093" s="151" t="s">
        <v>14737</v>
      </c>
      <c r="Q1093" s="151" t="s">
        <v>27826</v>
      </c>
      <c r="R1093" s="151">
        <v>0</v>
      </c>
      <c r="S1093" s="151">
        <v>0</v>
      </c>
      <c r="T1093" s="151" t="s">
        <v>14847</v>
      </c>
      <c r="U1093" s="151">
        <v>704001002900538</v>
      </c>
      <c r="V1093" s="151" t="s">
        <v>9903</v>
      </c>
      <c r="Z1093" s="151" t="s">
        <v>14742</v>
      </c>
      <c r="AC1093" s="151" t="s">
        <v>14743</v>
      </c>
      <c r="AE1093" s="151" t="s">
        <v>15223</v>
      </c>
      <c r="AF1093" s="151" t="s">
        <v>14745</v>
      </c>
    </row>
    <row r="1094" spans="1:32">
      <c r="A1094" s="151" t="s">
        <v>13041</v>
      </c>
      <c r="C1094" s="151" t="s">
        <v>13040</v>
      </c>
      <c r="D1094" s="151" t="s">
        <v>13042</v>
      </c>
      <c r="E1094" s="151" t="s">
        <v>14931</v>
      </c>
      <c r="F1094" s="151" t="s">
        <v>14932</v>
      </c>
      <c r="G1094" s="151" t="s">
        <v>27827</v>
      </c>
      <c r="H1094" s="151" t="s">
        <v>13043</v>
      </c>
      <c r="N1094" s="151" t="s">
        <v>15059</v>
      </c>
      <c r="O1094" s="151" t="s">
        <v>14889</v>
      </c>
      <c r="P1094" s="151" t="s">
        <v>14737</v>
      </c>
      <c r="Q1094" s="151" t="s">
        <v>13040</v>
      </c>
      <c r="R1094" s="151">
        <v>0</v>
      </c>
      <c r="S1094" s="151">
        <v>0</v>
      </c>
      <c r="T1094" s="151" t="s">
        <v>14847</v>
      </c>
      <c r="U1094" s="151">
        <v>600701012586535</v>
      </c>
      <c r="V1094" s="151" t="s">
        <v>13040</v>
      </c>
      <c r="Z1094" s="151" t="s">
        <v>14742</v>
      </c>
      <c r="AC1094" s="151" t="s">
        <v>14743</v>
      </c>
      <c r="AE1094" s="151" t="s">
        <v>14744</v>
      </c>
      <c r="AF1094" s="151" t="s">
        <v>14745</v>
      </c>
    </row>
    <row r="1095" spans="1:32">
      <c r="A1095" s="151" t="s">
        <v>11636</v>
      </c>
      <c r="C1095" s="151" t="s">
        <v>11635</v>
      </c>
      <c r="D1095" s="151" t="s">
        <v>11637</v>
      </c>
      <c r="E1095" s="151" t="s">
        <v>14931</v>
      </c>
      <c r="F1095" s="151" t="s">
        <v>15278</v>
      </c>
      <c r="H1095" s="151" t="s">
        <v>11638</v>
      </c>
      <c r="N1095" s="151" t="s">
        <v>21753</v>
      </c>
      <c r="O1095" s="151" t="s">
        <v>14791</v>
      </c>
      <c r="P1095" s="151" t="s">
        <v>14737</v>
      </c>
      <c r="Q1095" s="151" t="s">
        <v>11635</v>
      </c>
      <c r="R1095" s="151">
        <v>0</v>
      </c>
      <c r="S1095" s="151">
        <v>0</v>
      </c>
      <c r="T1095" s="151" t="s">
        <v>14794</v>
      </c>
      <c r="U1095" s="151">
        <v>6145149669</v>
      </c>
      <c r="V1095" s="151" t="s">
        <v>11635</v>
      </c>
      <c r="Z1095" s="151" t="s">
        <v>14742</v>
      </c>
      <c r="AC1095" s="151" t="s">
        <v>14743</v>
      </c>
      <c r="AE1095" s="151" t="s">
        <v>14744</v>
      </c>
      <c r="AF1095" s="151" t="s">
        <v>14745</v>
      </c>
    </row>
    <row r="1096" spans="1:32">
      <c r="A1096" s="151" t="s">
        <v>2527</v>
      </c>
      <c r="C1096" s="151" t="s">
        <v>2526</v>
      </c>
      <c r="D1096" s="151" t="s">
        <v>470</v>
      </c>
      <c r="E1096" s="151" t="s">
        <v>14931</v>
      </c>
      <c r="G1096" s="151" t="s">
        <v>14604</v>
      </c>
      <c r="H1096" s="151">
        <v>8127700915</v>
      </c>
      <c r="N1096" s="151" t="s">
        <v>470</v>
      </c>
      <c r="P1096" s="151" t="s">
        <v>14737</v>
      </c>
      <c r="AC1096" s="151" t="s">
        <v>14743</v>
      </c>
    </row>
    <row r="1097" spans="1:32">
      <c r="A1097" s="151" t="s">
        <v>2816</v>
      </c>
      <c r="C1097" s="151" t="s">
        <v>2815</v>
      </c>
      <c r="D1097" s="151" t="s">
        <v>27828</v>
      </c>
      <c r="E1097" s="151" t="s">
        <v>14931</v>
      </c>
      <c r="G1097" s="151" t="s">
        <v>14604</v>
      </c>
      <c r="H1097" s="151" t="s">
        <v>2818</v>
      </c>
      <c r="N1097" s="151" t="s">
        <v>470</v>
      </c>
      <c r="P1097" s="151" t="s">
        <v>14737</v>
      </c>
      <c r="Q1097" s="151" t="s">
        <v>27829</v>
      </c>
      <c r="T1097" s="151" t="s">
        <v>27830</v>
      </c>
      <c r="U1097" s="151" t="s">
        <v>27831</v>
      </c>
      <c r="V1097" s="151" t="s">
        <v>8591</v>
      </c>
      <c r="AC1097" s="151" t="s">
        <v>14743</v>
      </c>
    </row>
    <row r="1098" spans="1:32">
      <c r="A1098" s="151" t="s">
        <v>6924</v>
      </c>
      <c r="C1098" s="151" t="s">
        <v>6923</v>
      </c>
      <c r="D1098" s="151" t="s">
        <v>6925</v>
      </c>
      <c r="E1098" s="151" t="s">
        <v>14701</v>
      </c>
      <c r="F1098" s="151" t="s">
        <v>18990</v>
      </c>
      <c r="H1098" s="151">
        <v>0</v>
      </c>
      <c r="N1098" s="151" t="s">
        <v>15246</v>
      </c>
      <c r="O1098" s="151" t="s">
        <v>14791</v>
      </c>
      <c r="P1098" s="151" t="s">
        <v>14737</v>
      </c>
      <c r="Q1098" s="151" t="s">
        <v>27832</v>
      </c>
      <c r="R1098" s="151">
        <v>0</v>
      </c>
      <c r="S1098" s="151">
        <v>0</v>
      </c>
      <c r="T1098" s="151" t="s">
        <v>14782</v>
      </c>
      <c r="U1098" s="151" t="s">
        <v>27833</v>
      </c>
      <c r="V1098" s="151" t="s">
        <v>27834</v>
      </c>
      <c r="Z1098" s="151" t="s">
        <v>14742</v>
      </c>
      <c r="AC1098" s="151" t="s">
        <v>14743</v>
      </c>
      <c r="AE1098" s="151" t="s">
        <v>15223</v>
      </c>
      <c r="AF1098" s="151" t="s">
        <v>14745</v>
      </c>
    </row>
    <row r="1099" spans="1:32">
      <c r="A1099" s="151" t="s">
        <v>18436</v>
      </c>
      <c r="C1099" s="151" t="s">
        <v>27835</v>
      </c>
      <c r="D1099" s="151" t="s">
        <v>27836</v>
      </c>
      <c r="E1099" s="151" t="s">
        <v>14465</v>
      </c>
      <c r="F1099" s="151" t="s">
        <v>18990</v>
      </c>
      <c r="G1099" s="151" t="s">
        <v>27837</v>
      </c>
      <c r="H1099" s="151">
        <v>87885048981</v>
      </c>
      <c r="I1099" s="151" t="s">
        <v>1453</v>
      </c>
      <c r="J1099" s="151" t="s">
        <v>1453</v>
      </c>
      <c r="K1099" s="151" t="s">
        <v>1453</v>
      </c>
      <c r="N1099" s="151" t="s">
        <v>16848</v>
      </c>
      <c r="O1099" s="151" t="s">
        <v>14791</v>
      </c>
      <c r="P1099" s="151" t="s">
        <v>14737</v>
      </c>
      <c r="Q1099" s="151" t="s">
        <v>24880</v>
      </c>
      <c r="R1099" s="151" t="s">
        <v>1453</v>
      </c>
      <c r="S1099" s="151" t="s">
        <v>1453</v>
      </c>
      <c r="T1099" s="151" t="s">
        <v>14794</v>
      </c>
      <c r="U1099" s="151">
        <v>3780342195</v>
      </c>
      <c r="V1099" s="151" t="s">
        <v>27835</v>
      </c>
      <c r="W1099" s="151" t="s">
        <v>1453</v>
      </c>
      <c r="X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</row>
    <row r="1100" spans="1:32">
      <c r="A1100" s="151" t="s">
        <v>4914</v>
      </c>
      <c r="C1100" s="151" t="s">
        <v>4913</v>
      </c>
      <c r="D1100" s="151" t="s">
        <v>4915</v>
      </c>
      <c r="E1100" s="151" t="s">
        <v>14323</v>
      </c>
      <c r="F1100" s="151" t="s">
        <v>14400</v>
      </c>
      <c r="G1100" s="151" t="s">
        <v>14604</v>
      </c>
      <c r="H1100" s="151">
        <v>811815353</v>
      </c>
      <c r="I1100" s="151" t="s">
        <v>4816</v>
      </c>
      <c r="J1100" s="151">
        <v>811815353</v>
      </c>
      <c r="K1100" s="151" t="s">
        <v>4816</v>
      </c>
      <c r="L1100" s="151" t="s">
        <v>27838</v>
      </c>
      <c r="N1100" s="151" t="s">
        <v>15789</v>
      </c>
      <c r="P1100" s="151" t="s">
        <v>14737</v>
      </c>
      <c r="Q1100" s="151" t="s">
        <v>27839</v>
      </c>
      <c r="R1100" s="151" t="s">
        <v>4816</v>
      </c>
      <c r="S1100" s="151" t="s">
        <v>4816</v>
      </c>
      <c r="T1100" s="151" t="s">
        <v>27840</v>
      </c>
      <c r="U1100" s="151">
        <v>4361466491</v>
      </c>
      <c r="V1100" s="151" t="s">
        <v>4913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</row>
    <row r="1101" spans="1:32">
      <c r="A1101" s="151" t="s">
        <v>7280</v>
      </c>
      <c r="C1101" s="151" t="s">
        <v>7279</v>
      </c>
      <c r="D1101" s="151" t="s">
        <v>7281</v>
      </c>
      <c r="E1101" s="151" t="s">
        <v>14701</v>
      </c>
      <c r="F1101" s="151" t="s">
        <v>14664</v>
      </c>
      <c r="H1101" s="151">
        <v>89693117791</v>
      </c>
      <c r="N1101" s="151" t="s">
        <v>15939</v>
      </c>
      <c r="O1101" s="151" t="s">
        <v>14791</v>
      </c>
      <c r="P1101" s="151" t="s">
        <v>14737</v>
      </c>
      <c r="Q1101" s="151" t="s">
        <v>7279</v>
      </c>
      <c r="R1101" s="151">
        <v>0</v>
      </c>
      <c r="S1101" s="151">
        <v>0</v>
      </c>
      <c r="T1101" s="151" t="s">
        <v>14794</v>
      </c>
      <c r="U1101" s="151" t="s">
        <v>27841</v>
      </c>
      <c r="V1101" s="151" t="s">
        <v>7279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</row>
    <row r="1102" spans="1:32">
      <c r="A1102" s="151" t="s">
        <v>3361</v>
      </c>
      <c r="C1102" s="151" t="s">
        <v>3360</v>
      </c>
      <c r="D1102" s="151" t="s">
        <v>3362</v>
      </c>
      <c r="E1102" s="151" t="s">
        <v>14931</v>
      </c>
      <c r="G1102" s="151" t="s">
        <v>14604</v>
      </c>
      <c r="H1102" s="151">
        <v>8179999880</v>
      </c>
      <c r="I1102" s="151" t="s">
        <v>3363</v>
      </c>
      <c r="J1102" s="151">
        <v>8179999880</v>
      </c>
      <c r="K1102" s="151" t="s">
        <v>3363</v>
      </c>
      <c r="L1102" s="151" t="s">
        <v>27842</v>
      </c>
      <c r="N1102" s="151" t="s">
        <v>23094</v>
      </c>
      <c r="P1102" s="151" t="s">
        <v>14737</v>
      </c>
      <c r="Q1102" s="151" t="s">
        <v>3360</v>
      </c>
      <c r="T1102" s="151" t="s">
        <v>14794</v>
      </c>
      <c r="U1102" s="151">
        <v>350887270</v>
      </c>
      <c r="V1102" s="151" t="s">
        <v>3360</v>
      </c>
      <c r="W1102" s="151">
        <v>2</v>
      </c>
      <c r="X1102" s="151">
        <v>2009</v>
      </c>
      <c r="Y1102" s="151" t="s">
        <v>3140</v>
      </c>
      <c r="Z1102" s="151" t="s">
        <v>14742</v>
      </c>
      <c r="AC1102" s="151" t="s">
        <v>14743</v>
      </c>
    </row>
    <row r="1103" spans="1:32">
      <c r="A1103" s="151" t="s">
        <v>1620</v>
      </c>
      <c r="C1103" s="151" t="s">
        <v>14427</v>
      </c>
      <c r="D1103" s="151" t="s">
        <v>17273</v>
      </c>
      <c r="E1103" s="151" t="s">
        <v>14275</v>
      </c>
      <c r="F1103" s="151" t="s">
        <v>14396</v>
      </c>
      <c r="G1103" s="151" t="s">
        <v>14438</v>
      </c>
      <c r="H1103" s="151" t="s">
        <v>17274</v>
      </c>
      <c r="N1103" s="151" t="s">
        <v>1628</v>
      </c>
      <c r="O1103" s="151" t="s">
        <v>15581</v>
      </c>
      <c r="P1103" s="151" t="s">
        <v>14737</v>
      </c>
      <c r="Q1103" s="151" t="s">
        <v>15415</v>
      </c>
      <c r="R1103" s="151" t="s">
        <v>1453</v>
      </c>
      <c r="S1103" s="151" t="s">
        <v>1453</v>
      </c>
      <c r="T1103" s="151" t="s">
        <v>14859</v>
      </c>
      <c r="U1103" s="151" t="s">
        <v>17275</v>
      </c>
      <c r="V1103" s="151" t="s">
        <v>17276</v>
      </c>
      <c r="AC1103" s="151" t="s">
        <v>14743</v>
      </c>
      <c r="AE1103" s="151" t="s">
        <v>14744</v>
      </c>
      <c r="AF1103" s="151" t="s">
        <v>14745</v>
      </c>
    </row>
    <row r="1104" spans="1:32">
      <c r="A1104" s="151" t="s">
        <v>1228</v>
      </c>
      <c r="C1104" s="151" t="s">
        <v>1227</v>
      </c>
      <c r="E1104" s="151" t="s">
        <v>6</v>
      </c>
      <c r="G1104" s="151" t="s">
        <v>14604</v>
      </c>
      <c r="H1104" s="151" t="s">
        <v>27843</v>
      </c>
      <c r="N1104" s="151" t="s">
        <v>109</v>
      </c>
      <c r="P1104" s="151" t="s">
        <v>14737</v>
      </c>
      <c r="Q1104" s="151" t="s">
        <v>1227</v>
      </c>
      <c r="T1104" s="151" t="s">
        <v>6</v>
      </c>
      <c r="U1104" s="151" t="s">
        <v>6</v>
      </c>
      <c r="V1104" s="151" t="s">
        <v>6</v>
      </c>
      <c r="AC1104" s="151" t="s">
        <v>14743</v>
      </c>
    </row>
    <row r="1105" spans="1:32">
      <c r="A1105" s="151" t="s">
        <v>4583</v>
      </c>
      <c r="C1105" s="151" t="s">
        <v>1227</v>
      </c>
      <c r="D1105" s="151" t="s">
        <v>27844</v>
      </c>
      <c r="E1105" s="151" t="s">
        <v>14931</v>
      </c>
      <c r="F1105" s="151" t="s">
        <v>15375</v>
      </c>
      <c r="G1105" s="151" t="s">
        <v>14604</v>
      </c>
      <c r="H1105" s="151">
        <v>0</v>
      </c>
      <c r="L1105" s="151" t="s">
        <v>18730</v>
      </c>
      <c r="M1105" s="151" t="s">
        <v>27845</v>
      </c>
      <c r="N1105" s="151" t="s">
        <v>27846</v>
      </c>
      <c r="P1105" s="151" t="s">
        <v>14737</v>
      </c>
      <c r="Q1105" s="151" t="s">
        <v>1227</v>
      </c>
      <c r="T1105" s="151" t="s">
        <v>14782</v>
      </c>
      <c r="U1105" s="151">
        <v>1510004600448</v>
      </c>
      <c r="V1105" s="151" t="s">
        <v>1227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</row>
    <row r="1106" spans="1:32">
      <c r="A1106" s="151" t="s">
        <v>11114</v>
      </c>
      <c r="C1106" s="151" t="s">
        <v>11113</v>
      </c>
      <c r="D1106" s="151" t="s">
        <v>11115</v>
      </c>
      <c r="E1106" s="151" t="s">
        <v>14931</v>
      </c>
      <c r="F1106" s="151" t="s">
        <v>16883</v>
      </c>
      <c r="G1106" s="151" t="s">
        <v>27848</v>
      </c>
      <c r="H1106" s="151" t="s">
        <v>11116</v>
      </c>
      <c r="N1106" s="151" t="s">
        <v>15818</v>
      </c>
      <c r="O1106" s="151" t="s">
        <v>15328</v>
      </c>
      <c r="P1106" s="151" t="s">
        <v>14737</v>
      </c>
      <c r="Q1106" s="151" t="s">
        <v>27847</v>
      </c>
      <c r="R1106" s="151">
        <v>0</v>
      </c>
      <c r="S1106" s="151">
        <v>0</v>
      </c>
      <c r="T1106" s="151" t="s">
        <v>14794</v>
      </c>
      <c r="U1106" s="151">
        <v>3403442786</v>
      </c>
      <c r="V1106" s="151" t="s">
        <v>11113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</row>
    <row r="1107" spans="1:32">
      <c r="A1107" s="151" t="s">
        <v>6209</v>
      </c>
      <c r="C1107" s="151" t="s">
        <v>6208</v>
      </c>
      <c r="D1107" s="151" t="s">
        <v>6210</v>
      </c>
      <c r="E1107" s="151" t="s">
        <v>14931</v>
      </c>
      <c r="F1107" s="151" t="s">
        <v>16091</v>
      </c>
      <c r="H1107" s="151">
        <v>81263018991</v>
      </c>
      <c r="N1107" s="151" t="s">
        <v>15883</v>
      </c>
      <c r="O1107" s="151" t="s">
        <v>14889</v>
      </c>
      <c r="P1107" s="151" t="s">
        <v>14737</v>
      </c>
      <c r="Q1107" s="151" t="s">
        <v>6208</v>
      </c>
      <c r="R1107" s="151">
        <v>0</v>
      </c>
      <c r="S1107" s="151">
        <v>0</v>
      </c>
      <c r="T1107" s="151" t="s">
        <v>14847</v>
      </c>
      <c r="U1107" s="151">
        <v>64501006131532</v>
      </c>
      <c r="V1107" s="151" t="s">
        <v>27849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</row>
    <row r="1108" spans="1:32">
      <c r="A1108" s="151" t="s">
        <v>1530</v>
      </c>
      <c r="C1108" s="151" t="s">
        <v>1529</v>
      </c>
      <c r="D1108" s="151" t="s">
        <v>27850</v>
      </c>
      <c r="E1108" s="151" t="s">
        <v>14931</v>
      </c>
      <c r="G1108" s="151" t="s">
        <v>14604</v>
      </c>
      <c r="H1108" s="151" t="s">
        <v>1532</v>
      </c>
      <c r="L1108" s="151" t="s">
        <v>24856</v>
      </c>
      <c r="M1108" s="151" t="s">
        <v>27851</v>
      </c>
      <c r="Q1108" s="151" t="s">
        <v>27852</v>
      </c>
      <c r="AC1108" s="151" t="s">
        <v>14743</v>
      </c>
    </row>
    <row r="1109" spans="1:32">
      <c r="A1109" s="151" t="s">
        <v>12999</v>
      </c>
      <c r="C1109" s="151" t="s">
        <v>12998</v>
      </c>
      <c r="D1109" s="151" t="s">
        <v>13000</v>
      </c>
      <c r="E1109" s="151" t="s">
        <v>14931</v>
      </c>
      <c r="F1109" s="151" t="s">
        <v>14692</v>
      </c>
      <c r="G1109" s="151" t="s">
        <v>15172</v>
      </c>
      <c r="H1109" s="151" t="s">
        <v>13001</v>
      </c>
      <c r="N1109" s="151" t="s">
        <v>14997</v>
      </c>
      <c r="O1109" s="151" t="s">
        <v>14889</v>
      </c>
      <c r="P1109" s="151" t="s">
        <v>14737</v>
      </c>
      <c r="Q1109" s="151" t="s">
        <v>27853</v>
      </c>
      <c r="R1109" s="151">
        <v>0</v>
      </c>
      <c r="S1109" s="151">
        <v>0</v>
      </c>
      <c r="T1109" s="151" t="s">
        <v>14904</v>
      </c>
      <c r="U1109" s="151">
        <v>318415803</v>
      </c>
      <c r="V1109" s="151" t="s">
        <v>12998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</row>
    <row r="1110" spans="1:32">
      <c r="A1110" s="151" t="s">
        <v>18437</v>
      </c>
      <c r="C1110" s="151" t="s">
        <v>27854</v>
      </c>
      <c r="D1110" s="151" t="s">
        <v>27855</v>
      </c>
      <c r="E1110" s="151" t="s">
        <v>14931</v>
      </c>
      <c r="F1110" s="151" t="s">
        <v>14932</v>
      </c>
      <c r="G1110" s="151" t="s">
        <v>27858</v>
      </c>
      <c r="H1110" s="151">
        <v>81324929749</v>
      </c>
      <c r="I1110" s="151" t="s">
        <v>1453</v>
      </c>
      <c r="J1110" s="151" t="s">
        <v>1453</v>
      </c>
      <c r="K1110" s="151" t="s">
        <v>1453</v>
      </c>
      <c r="M1110" s="151" t="s">
        <v>1453</v>
      </c>
      <c r="N1110" s="151" t="s">
        <v>27856</v>
      </c>
      <c r="O1110" s="151" t="s">
        <v>14889</v>
      </c>
      <c r="P1110" s="151" t="s">
        <v>14792</v>
      </c>
      <c r="Q1110" s="151" t="s">
        <v>27854</v>
      </c>
      <c r="R1110" s="151" t="s">
        <v>1453</v>
      </c>
      <c r="S1110" s="151" t="s">
        <v>1453</v>
      </c>
      <c r="T1110" s="151" t="s">
        <v>14847</v>
      </c>
      <c r="U1110" s="151" t="s">
        <v>27857</v>
      </c>
      <c r="V1110" s="151" t="s">
        <v>27854</v>
      </c>
      <c r="W1110" s="151" t="s">
        <v>1453</v>
      </c>
      <c r="X1110" s="151" t="s">
        <v>1453</v>
      </c>
      <c r="Y1110" s="151" t="s">
        <v>1453</v>
      </c>
      <c r="Z1110" s="151" t="s">
        <v>14742</v>
      </c>
      <c r="AA1110" s="151" t="s">
        <v>1453</v>
      </c>
      <c r="AC1110" s="151" t="s">
        <v>14743</v>
      </c>
      <c r="AE1110" s="151" t="s">
        <v>14744</v>
      </c>
      <c r="AF1110" s="151" t="s">
        <v>14745</v>
      </c>
    </row>
    <row r="1111" spans="1:32">
      <c r="A1111" s="151" t="s">
        <v>18438</v>
      </c>
      <c r="C1111" s="151" t="s">
        <v>27854</v>
      </c>
      <c r="D1111" s="151" t="s">
        <v>27855</v>
      </c>
      <c r="E1111" s="151" t="s">
        <v>14931</v>
      </c>
      <c r="F1111" s="151" t="s">
        <v>14932</v>
      </c>
      <c r="G1111" s="151" t="s">
        <v>27858</v>
      </c>
      <c r="H1111" s="151">
        <v>81324929749</v>
      </c>
      <c r="I1111" s="151" t="s">
        <v>1453</v>
      </c>
      <c r="J1111" s="151" t="s">
        <v>1453</v>
      </c>
      <c r="K1111" s="151" t="s">
        <v>1453</v>
      </c>
      <c r="M1111" s="151" t="s">
        <v>1453</v>
      </c>
      <c r="N1111" s="151" t="s">
        <v>27856</v>
      </c>
      <c r="O1111" s="151" t="s">
        <v>14889</v>
      </c>
      <c r="P1111" s="151" t="s">
        <v>14792</v>
      </c>
      <c r="Q1111" s="151" t="s">
        <v>27854</v>
      </c>
      <c r="R1111" s="151" t="s">
        <v>1453</v>
      </c>
      <c r="S1111" s="151" t="s">
        <v>1453</v>
      </c>
      <c r="T1111" s="151" t="s">
        <v>14847</v>
      </c>
      <c r="U1111" s="151" t="s">
        <v>27857</v>
      </c>
      <c r="V1111" s="151" t="s">
        <v>27854</v>
      </c>
      <c r="W1111" s="151" t="s">
        <v>1453</v>
      </c>
      <c r="X1111" s="151" t="s">
        <v>1453</v>
      </c>
      <c r="Y1111" s="151" t="s">
        <v>1453</v>
      </c>
      <c r="Z1111" s="151" t="s">
        <v>14742</v>
      </c>
      <c r="AA1111" s="151" t="s">
        <v>1453</v>
      </c>
      <c r="AC1111" s="151" t="s">
        <v>15223</v>
      </c>
      <c r="AE1111" s="151" t="s">
        <v>14744</v>
      </c>
      <c r="AF1111" s="151" t="s">
        <v>14745</v>
      </c>
    </row>
    <row r="1112" spans="1:32">
      <c r="A1112" s="151" t="s">
        <v>18439</v>
      </c>
      <c r="C1112" s="151" t="s">
        <v>27854</v>
      </c>
      <c r="D1112" s="151" t="s">
        <v>27855</v>
      </c>
      <c r="E1112" s="151" t="s">
        <v>14931</v>
      </c>
      <c r="F1112" s="151" t="s">
        <v>14932</v>
      </c>
      <c r="G1112" s="151" t="s">
        <v>27858</v>
      </c>
      <c r="H1112" s="151">
        <v>81324929749</v>
      </c>
      <c r="I1112" s="151" t="s">
        <v>1453</v>
      </c>
      <c r="J1112" s="151" t="s">
        <v>1453</v>
      </c>
      <c r="K1112" s="151" t="s">
        <v>1453</v>
      </c>
      <c r="M1112" s="151" t="s">
        <v>1453</v>
      </c>
      <c r="N1112" s="151" t="s">
        <v>27856</v>
      </c>
      <c r="O1112" s="151" t="s">
        <v>14889</v>
      </c>
      <c r="P1112" s="151" t="s">
        <v>14792</v>
      </c>
      <c r="Q1112" s="151" t="s">
        <v>27854</v>
      </c>
      <c r="R1112" s="151" t="s">
        <v>1453</v>
      </c>
      <c r="S1112" s="151" t="s">
        <v>1453</v>
      </c>
      <c r="T1112" s="151" t="s">
        <v>14847</v>
      </c>
      <c r="U1112" s="151" t="s">
        <v>27857</v>
      </c>
      <c r="V1112" s="151" t="s">
        <v>27854</v>
      </c>
      <c r="W1112" s="151" t="s">
        <v>1453</v>
      </c>
      <c r="X1112" s="151" t="s">
        <v>1453</v>
      </c>
      <c r="Y1112" s="151" t="s">
        <v>1453</v>
      </c>
      <c r="Z1112" s="151" t="s">
        <v>14742</v>
      </c>
      <c r="AA1112" s="151" t="s">
        <v>1453</v>
      </c>
      <c r="AC1112" s="151" t="s">
        <v>15223</v>
      </c>
      <c r="AE1112" s="151" t="s">
        <v>14744</v>
      </c>
      <c r="AF1112" s="151" t="s">
        <v>14745</v>
      </c>
    </row>
    <row r="1113" spans="1:32">
      <c r="A1113" s="151" t="s">
        <v>18440</v>
      </c>
      <c r="C1113" s="151" t="s">
        <v>27854</v>
      </c>
      <c r="D1113" s="151" t="s">
        <v>27855</v>
      </c>
      <c r="E1113" s="151" t="s">
        <v>14931</v>
      </c>
      <c r="F1113" s="151" t="s">
        <v>14932</v>
      </c>
      <c r="G1113" s="151" t="s">
        <v>27859</v>
      </c>
      <c r="H1113" s="151">
        <v>81324929749</v>
      </c>
      <c r="I1113" s="151" t="s">
        <v>1453</v>
      </c>
      <c r="J1113" s="151" t="s">
        <v>1453</v>
      </c>
      <c r="K1113" s="151" t="s">
        <v>1453</v>
      </c>
      <c r="M1113" s="151" t="s">
        <v>1453</v>
      </c>
      <c r="N1113" s="151" t="s">
        <v>27856</v>
      </c>
      <c r="O1113" s="151" t="s">
        <v>14889</v>
      </c>
      <c r="P1113" s="151" t="s">
        <v>14792</v>
      </c>
      <c r="Q1113" s="151" t="s">
        <v>27854</v>
      </c>
      <c r="R1113" s="151" t="s">
        <v>1453</v>
      </c>
      <c r="S1113" s="151" t="s">
        <v>1453</v>
      </c>
      <c r="T1113" s="151" t="s">
        <v>14847</v>
      </c>
      <c r="U1113" s="151" t="s">
        <v>27857</v>
      </c>
      <c r="V1113" s="151" t="s">
        <v>27854</v>
      </c>
      <c r="W1113" s="151" t="s">
        <v>1453</v>
      </c>
      <c r="X1113" s="151" t="s">
        <v>1453</v>
      </c>
      <c r="Y1113" s="151" t="s">
        <v>1453</v>
      </c>
      <c r="Z1113" s="151" t="s">
        <v>14742</v>
      </c>
      <c r="AA1113" s="151" t="s">
        <v>1453</v>
      </c>
      <c r="AB1113" s="151" t="s">
        <v>1453</v>
      </c>
      <c r="AC1113" s="151" t="s">
        <v>15223</v>
      </c>
      <c r="AE1113" s="151" t="s">
        <v>14744</v>
      </c>
      <c r="AF1113" s="151" t="s">
        <v>14745</v>
      </c>
    </row>
    <row r="1114" spans="1:32">
      <c r="A1114" s="151" t="s">
        <v>18441</v>
      </c>
      <c r="C1114" s="151" t="s">
        <v>27854</v>
      </c>
      <c r="D1114" s="151" t="s">
        <v>27855</v>
      </c>
      <c r="E1114" s="151" t="s">
        <v>14931</v>
      </c>
      <c r="F1114" s="151" t="s">
        <v>14932</v>
      </c>
      <c r="G1114" s="151" t="s">
        <v>27859</v>
      </c>
      <c r="H1114" s="151">
        <v>81324929749</v>
      </c>
      <c r="I1114" s="151" t="s">
        <v>1453</v>
      </c>
      <c r="J1114" s="151" t="s">
        <v>1453</v>
      </c>
      <c r="K1114" s="151" t="s">
        <v>1453</v>
      </c>
      <c r="M1114" s="151" t="s">
        <v>1453</v>
      </c>
      <c r="N1114" s="151" t="s">
        <v>27856</v>
      </c>
      <c r="O1114" s="151" t="s">
        <v>14889</v>
      </c>
      <c r="P1114" s="151" t="s">
        <v>14792</v>
      </c>
      <c r="Q1114" s="151" t="s">
        <v>27854</v>
      </c>
      <c r="R1114" s="151" t="s">
        <v>1453</v>
      </c>
      <c r="S1114" s="151" t="s">
        <v>1453</v>
      </c>
      <c r="T1114" s="151" t="s">
        <v>14847</v>
      </c>
      <c r="U1114" s="151" t="s">
        <v>27857</v>
      </c>
      <c r="V1114" s="151" t="s">
        <v>27854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A1114" s="151" t="s">
        <v>1453</v>
      </c>
      <c r="AB1114" s="151" t="s">
        <v>1453</v>
      </c>
      <c r="AC1114" s="151" t="s">
        <v>15223</v>
      </c>
      <c r="AE1114" s="151" t="s">
        <v>14744</v>
      </c>
      <c r="AF1114" s="151" t="s">
        <v>14745</v>
      </c>
    </row>
    <row r="1115" spans="1:32">
      <c r="A1115" s="151" t="s">
        <v>18442</v>
      </c>
      <c r="C1115" s="151" t="s">
        <v>27854</v>
      </c>
      <c r="D1115" s="151" t="s">
        <v>27855</v>
      </c>
      <c r="E1115" s="151" t="s">
        <v>14931</v>
      </c>
      <c r="F1115" s="151" t="s">
        <v>14932</v>
      </c>
      <c r="G1115" s="151" t="s">
        <v>27859</v>
      </c>
      <c r="H1115" s="151">
        <v>81324929749</v>
      </c>
      <c r="I1115" s="151" t="s">
        <v>1453</v>
      </c>
      <c r="J1115" s="151" t="s">
        <v>1453</v>
      </c>
      <c r="K1115" s="151" t="s">
        <v>1453</v>
      </c>
      <c r="M1115" s="151" t="s">
        <v>1453</v>
      </c>
      <c r="N1115" s="151" t="s">
        <v>27856</v>
      </c>
      <c r="O1115" s="151" t="s">
        <v>14889</v>
      </c>
      <c r="P1115" s="151" t="s">
        <v>14792</v>
      </c>
      <c r="Q1115" s="151" t="s">
        <v>27854</v>
      </c>
      <c r="R1115" s="151" t="s">
        <v>1453</v>
      </c>
      <c r="S1115" s="151" t="s">
        <v>1453</v>
      </c>
      <c r="T1115" s="151" t="s">
        <v>14847</v>
      </c>
      <c r="U1115" s="151" t="s">
        <v>27857</v>
      </c>
      <c r="V1115" s="151" t="s">
        <v>27854</v>
      </c>
      <c r="W1115" s="151" t="s">
        <v>1453</v>
      </c>
      <c r="X1115" s="151" t="s">
        <v>1453</v>
      </c>
      <c r="Y1115" s="151" t="s">
        <v>1453</v>
      </c>
      <c r="Z1115" s="151" t="s">
        <v>14742</v>
      </c>
      <c r="AA1115" s="151" t="s">
        <v>1453</v>
      </c>
      <c r="AB1115" s="151" t="s">
        <v>1453</v>
      </c>
      <c r="AC1115" s="151" t="s">
        <v>15223</v>
      </c>
      <c r="AE1115" s="151" t="s">
        <v>14744</v>
      </c>
      <c r="AF1115" s="151" t="s">
        <v>14745</v>
      </c>
    </row>
    <row r="1116" spans="1:32">
      <c r="A1116" s="151" t="s">
        <v>18443</v>
      </c>
      <c r="C1116" s="151" t="s">
        <v>27854</v>
      </c>
      <c r="D1116" s="151" t="s">
        <v>27855</v>
      </c>
      <c r="E1116" s="151" t="s">
        <v>14931</v>
      </c>
      <c r="F1116" s="151" t="s">
        <v>14932</v>
      </c>
      <c r="G1116" s="151" t="s">
        <v>27859</v>
      </c>
      <c r="H1116" s="151">
        <v>81324929749</v>
      </c>
      <c r="I1116" s="151" t="s">
        <v>1453</v>
      </c>
      <c r="J1116" s="151" t="s">
        <v>1453</v>
      </c>
      <c r="K1116" s="151" t="s">
        <v>1453</v>
      </c>
      <c r="M1116" s="151" t="s">
        <v>1453</v>
      </c>
      <c r="N1116" s="151" t="s">
        <v>27856</v>
      </c>
      <c r="O1116" s="151" t="s">
        <v>14889</v>
      </c>
      <c r="P1116" s="151" t="s">
        <v>14792</v>
      </c>
      <c r="Q1116" s="151" t="s">
        <v>27854</v>
      </c>
      <c r="R1116" s="151" t="s">
        <v>1453</v>
      </c>
      <c r="S1116" s="151" t="s">
        <v>1453</v>
      </c>
      <c r="T1116" s="151" t="s">
        <v>14847</v>
      </c>
      <c r="U1116" s="151" t="s">
        <v>27857</v>
      </c>
      <c r="V1116" s="151" t="s">
        <v>27854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15223</v>
      </c>
      <c r="AE1116" s="151" t="s">
        <v>14744</v>
      </c>
      <c r="AF1116" s="151" t="s">
        <v>14745</v>
      </c>
    </row>
    <row r="1117" spans="1:32">
      <c r="A1117" s="151" t="s">
        <v>1925</v>
      </c>
      <c r="C1117" s="151" t="s">
        <v>1924</v>
      </c>
      <c r="D1117" s="151" t="s">
        <v>1908</v>
      </c>
      <c r="E1117" s="151" t="s">
        <v>6</v>
      </c>
      <c r="G1117" s="151" t="s">
        <v>14604</v>
      </c>
      <c r="L1117" s="151" t="s">
        <v>27860</v>
      </c>
      <c r="AC1117" s="151" t="s">
        <v>15223</v>
      </c>
    </row>
    <row r="1118" spans="1:32">
      <c r="A1118" s="151" t="s">
        <v>18444</v>
      </c>
      <c r="C1118" s="151" t="s">
        <v>27861</v>
      </c>
      <c r="D1118" s="151" t="s">
        <v>27863</v>
      </c>
      <c r="E1118" s="151" t="s">
        <v>14323</v>
      </c>
      <c r="F1118" s="151" t="s">
        <v>14485</v>
      </c>
      <c r="H1118" s="151" t="s">
        <v>27862</v>
      </c>
      <c r="I1118" s="151" t="s">
        <v>1453</v>
      </c>
      <c r="J1118" s="151" t="s">
        <v>1453</v>
      </c>
      <c r="K1118" s="151" t="s">
        <v>1453</v>
      </c>
      <c r="M1118" s="151" t="s">
        <v>1453</v>
      </c>
      <c r="N1118" s="151" t="s">
        <v>15431</v>
      </c>
      <c r="O1118" s="151" t="s">
        <v>14801</v>
      </c>
      <c r="P1118" s="151" t="s">
        <v>14792</v>
      </c>
      <c r="Q1118" s="151" t="s">
        <v>1453</v>
      </c>
      <c r="R1118" s="151" t="s">
        <v>1453</v>
      </c>
      <c r="S1118" s="151" t="s">
        <v>1453</v>
      </c>
      <c r="T1118" s="151" t="s">
        <v>1453</v>
      </c>
      <c r="U1118" s="151" t="s">
        <v>1453</v>
      </c>
      <c r="V1118" s="151" t="s">
        <v>1453</v>
      </c>
      <c r="W1118" s="151" t="s">
        <v>1453</v>
      </c>
      <c r="X1118" s="151" t="s">
        <v>1453</v>
      </c>
      <c r="Y1118" s="151" t="s">
        <v>1453</v>
      </c>
      <c r="Z1118" s="151" t="s">
        <v>14742</v>
      </c>
      <c r="AA1118" s="151" t="s">
        <v>1453</v>
      </c>
      <c r="AB1118" s="151" t="s">
        <v>1453</v>
      </c>
      <c r="AC1118" s="151" t="s">
        <v>14743</v>
      </c>
      <c r="AD1118" s="151" t="s">
        <v>27864</v>
      </c>
      <c r="AE1118" s="151" t="s">
        <v>14752</v>
      </c>
      <c r="AF1118" s="151" t="s">
        <v>14745</v>
      </c>
    </row>
    <row r="1119" spans="1:32">
      <c r="A1119" s="151" t="s">
        <v>2568</v>
      </c>
      <c r="C1119" s="151" t="s">
        <v>2567</v>
      </c>
      <c r="D1119" s="151" t="s">
        <v>2569</v>
      </c>
      <c r="E1119" s="151" t="s">
        <v>14931</v>
      </c>
      <c r="G1119" s="151" t="s">
        <v>14604</v>
      </c>
      <c r="H1119" s="151">
        <v>81227635566</v>
      </c>
      <c r="N1119" s="151" t="s">
        <v>27865</v>
      </c>
      <c r="P1119" s="151" t="s">
        <v>14737</v>
      </c>
      <c r="AC1119" s="151" t="s">
        <v>14743</v>
      </c>
    </row>
    <row r="1120" spans="1:32">
      <c r="A1120" s="151" t="s">
        <v>8558</v>
      </c>
      <c r="C1120" s="151" t="s">
        <v>8557</v>
      </c>
      <c r="D1120" s="151" t="s">
        <v>27866</v>
      </c>
      <c r="E1120" s="151" t="s">
        <v>14332</v>
      </c>
      <c r="F1120" s="151" t="s">
        <v>14932</v>
      </c>
      <c r="G1120" s="151">
        <v>0</v>
      </c>
      <c r="H1120" s="151" t="s">
        <v>8560</v>
      </c>
      <c r="I1120" s="151">
        <v>0</v>
      </c>
      <c r="J1120" s="151">
        <v>0</v>
      </c>
      <c r="K1120" s="151">
        <v>0</v>
      </c>
      <c r="M1120" s="151">
        <v>0</v>
      </c>
      <c r="N1120" s="151" t="s">
        <v>22189</v>
      </c>
      <c r="O1120" s="151" t="s">
        <v>14889</v>
      </c>
      <c r="P1120" s="151" t="s">
        <v>14737</v>
      </c>
      <c r="Q1120" s="151">
        <v>0</v>
      </c>
      <c r="R1120" s="151">
        <v>0</v>
      </c>
      <c r="S1120" s="151">
        <v>0</v>
      </c>
      <c r="T1120" s="151" t="s">
        <v>27867</v>
      </c>
      <c r="U1120" s="151" t="s">
        <v>27868</v>
      </c>
      <c r="V1120" s="151" t="s">
        <v>8557</v>
      </c>
      <c r="W1120" s="151">
        <v>0</v>
      </c>
      <c r="X1120" s="151">
        <v>0</v>
      </c>
      <c r="Y1120" s="151">
        <v>0</v>
      </c>
      <c r="Z1120" s="151" t="s">
        <v>14742</v>
      </c>
      <c r="AA1120" s="151">
        <v>0</v>
      </c>
      <c r="AB1120" s="151">
        <v>0</v>
      </c>
      <c r="AC1120" s="151" t="s">
        <v>14743</v>
      </c>
      <c r="AE1120" s="151" t="s">
        <v>15223</v>
      </c>
      <c r="AF1120" s="151" t="s">
        <v>14745</v>
      </c>
    </row>
    <row r="1121" spans="1:32">
      <c r="A1121" s="151" t="s">
        <v>11897</v>
      </c>
      <c r="C1121" s="151" t="s">
        <v>11896</v>
      </c>
      <c r="D1121" s="151" t="s">
        <v>11898</v>
      </c>
      <c r="E1121" s="151" t="s">
        <v>14323</v>
      </c>
      <c r="F1121" s="151" t="s">
        <v>14324</v>
      </c>
      <c r="G1121" s="151" t="s">
        <v>27871</v>
      </c>
      <c r="H1121" s="151" t="s">
        <v>27869</v>
      </c>
      <c r="N1121" s="151" t="s">
        <v>15228</v>
      </c>
      <c r="O1121" s="151" t="s">
        <v>14985</v>
      </c>
      <c r="P1121" s="151" t="s">
        <v>14737</v>
      </c>
      <c r="Q1121" s="151" t="s">
        <v>27870</v>
      </c>
      <c r="R1121" s="151">
        <v>0</v>
      </c>
      <c r="S1121" s="151">
        <v>0</v>
      </c>
      <c r="T1121" s="151" t="s">
        <v>14847</v>
      </c>
      <c r="U1121" s="151">
        <v>32301067552509</v>
      </c>
      <c r="V1121" s="151" t="s">
        <v>11896</v>
      </c>
      <c r="Z1121" s="151" t="s">
        <v>14742</v>
      </c>
      <c r="AC1121" s="151" t="s">
        <v>14743</v>
      </c>
      <c r="AE1121" s="151" t="s">
        <v>14744</v>
      </c>
      <c r="AF1121" s="151" t="s">
        <v>14745</v>
      </c>
    </row>
    <row r="1122" spans="1:32">
      <c r="A1122" s="151" t="s">
        <v>2370</v>
      </c>
      <c r="C1122" s="151" t="s">
        <v>2369</v>
      </c>
      <c r="D1122" s="151" t="s">
        <v>2371</v>
      </c>
      <c r="E1122" s="151" t="s">
        <v>14931</v>
      </c>
      <c r="G1122" s="151" t="s">
        <v>14604</v>
      </c>
      <c r="AC1122" s="151" t="s">
        <v>14743</v>
      </c>
    </row>
    <row r="1123" spans="1:32">
      <c r="A1123" s="151" t="s">
        <v>12518</v>
      </c>
      <c r="C1123" s="151" t="s">
        <v>12517</v>
      </c>
      <c r="D1123" s="151" t="s">
        <v>12519</v>
      </c>
      <c r="E1123" s="151" t="s">
        <v>14627</v>
      </c>
      <c r="F1123" s="151" t="s">
        <v>14627</v>
      </c>
      <c r="H1123" s="151" t="s">
        <v>12520</v>
      </c>
      <c r="N1123" s="151" t="s">
        <v>14907</v>
      </c>
      <c r="O1123" s="151" t="s">
        <v>14791</v>
      </c>
      <c r="P1123" s="151" t="s">
        <v>14737</v>
      </c>
      <c r="Q1123" s="151" t="s">
        <v>27872</v>
      </c>
      <c r="R1123" s="151">
        <v>0</v>
      </c>
      <c r="S1123" s="151">
        <v>0</v>
      </c>
      <c r="T1123" s="151" t="s">
        <v>14794</v>
      </c>
      <c r="U1123" s="151">
        <v>2831289351</v>
      </c>
      <c r="V1123" s="151" t="s">
        <v>27872</v>
      </c>
      <c r="Z1123" s="151" t="s">
        <v>14742</v>
      </c>
      <c r="AC1123" s="151" t="s">
        <v>14743</v>
      </c>
      <c r="AE1123" s="151" t="s">
        <v>14744</v>
      </c>
      <c r="AF1123" s="151" t="s">
        <v>14745</v>
      </c>
    </row>
    <row r="1124" spans="1:32">
      <c r="A1124" s="151" t="s">
        <v>12354</v>
      </c>
      <c r="C1124" s="151" t="s">
        <v>12353</v>
      </c>
      <c r="D1124" s="151" t="s">
        <v>12355</v>
      </c>
      <c r="E1124" s="151" t="s">
        <v>14476</v>
      </c>
      <c r="F1124" s="151" t="s">
        <v>21778</v>
      </c>
      <c r="H1124" s="151" t="s">
        <v>12356</v>
      </c>
      <c r="N1124" s="151" t="s">
        <v>15246</v>
      </c>
      <c r="O1124" s="151" t="s">
        <v>14791</v>
      </c>
      <c r="P1124" s="151" t="s">
        <v>14737</v>
      </c>
      <c r="Q1124" s="151" t="s">
        <v>1477</v>
      </c>
      <c r="R1124" s="151">
        <v>0</v>
      </c>
      <c r="S1124" s="151" t="s">
        <v>1477</v>
      </c>
      <c r="T1124" s="151" t="s">
        <v>14794</v>
      </c>
      <c r="U1124" s="151" t="s">
        <v>27873</v>
      </c>
      <c r="V1124" s="151" t="s">
        <v>27874</v>
      </c>
      <c r="Z1124" s="151" t="s">
        <v>14742</v>
      </c>
      <c r="AC1124" s="151" t="s">
        <v>14743</v>
      </c>
      <c r="AD1124" s="151">
        <v>665604435407000</v>
      </c>
      <c r="AE1124" s="151" t="s">
        <v>14752</v>
      </c>
      <c r="AF1124" s="151" t="s">
        <v>14745</v>
      </c>
    </row>
    <row r="1125" spans="1:32">
      <c r="A1125" s="151" t="s">
        <v>1484</v>
      </c>
      <c r="C1125" s="151" t="s">
        <v>1483</v>
      </c>
      <c r="D1125" s="151" t="s">
        <v>1485</v>
      </c>
      <c r="E1125" s="151" t="s">
        <v>6</v>
      </c>
      <c r="G1125" s="151" t="s">
        <v>14604</v>
      </c>
      <c r="N1125" s="151" t="s">
        <v>469</v>
      </c>
      <c r="P1125" s="151" t="s">
        <v>14737</v>
      </c>
      <c r="Q1125" s="151" t="s">
        <v>1483</v>
      </c>
      <c r="T1125" s="151" t="s">
        <v>6</v>
      </c>
      <c r="U1125" s="151" t="s">
        <v>6</v>
      </c>
      <c r="V1125" s="151" t="s">
        <v>6</v>
      </c>
      <c r="AC1125" s="151" t="s">
        <v>14743</v>
      </c>
    </row>
    <row r="1126" spans="1:32">
      <c r="A1126" s="151" t="s">
        <v>10447</v>
      </c>
      <c r="C1126" s="151" t="s">
        <v>10057</v>
      </c>
      <c r="D1126" s="151" t="s">
        <v>10448</v>
      </c>
      <c r="E1126" s="151" t="s">
        <v>14931</v>
      </c>
      <c r="F1126" s="151" t="s">
        <v>15075</v>
      </c>
      <c r="H1126" s="151">
        <v>82294066686</v>
      </c>
      <c r="N1126" s="151" t="s">
        <v>15203</v>
      </c>
      <c r="O1126" s="151" t="s">
        <v>14889</v>
      </c>
      <c r="P1126" s="151" t="s">
        <v>14737</v>
      </c>
      <c r="Q1126" s="151" t="s">
        <v>10057</v>
      </c>
      <c r="R1126" s="151">
        <v>0</v>
      </c>
      <c r="S1126" s="151">
        <v>0</v>
      </c>
      <c r="T1126" s="151" t="s">
        <v>14847</v>
      </c>
      <c r="U1126" s="151">
        <v>591901007200530</v>
      </c>
      <c r="V1126" s="151" t="s">
        <v>10057</v>
      </c>
      <c r="Z1126" s="151" t="s">
        <v>14742</v>
      </c>
      <c r="AC1126" s="151" t="s">
        <v>14743</v>
      </c>
      <c r="AE1126" s="151" t="s">
        <v>14744</v>
      </c>
      <c r="AF1126" s="151" t="s">
        <v>14745</v>
      </c>
    </row>
    <row r="1127" spans="1:32">
      <c r="A1127" s="151" t="s">
        <v>10058</v>
      </c>
      <c r="C1127" s="151" t="s">
        <v>10057</v>
      </c>
      <c r="D1127" s="151" t="s">
        <v>27875</v>
      </c>
      <c r="E1127" s="151" t="s">
        <v>14931</v>
      </c>
      <c r="F1127" s="151" t="s">
        <v>14932</v>
      </c>
      <c r="G1127" s="151" t="s">
        <v>27879</v>
      </c>
      <c r="H1127" s="151" t="s">
        <v>10060</v>
      </c>
      <c r="I1127" s="151">
        <v>0</v>
      </c>
      <c r="J1127" s="151">
        <v>0</v>
      </c>
      <c r="K1127" s="151">
        <v>0</v>
      </c>
      <c r="M1127" s="151" t="s">
        <v>27876</v>
      </c>
      <c r="N1127" s="151" t="s">
        <v>27877</v>
      </c>
      <c r="O1127" s="151" t="s">
        <v>14889</v>
      </c>
      <c r="P1127" s="151" t="s">
        <v>14737</v>
      </c>
      <c r="Q1127" s="151">
        <v>0</v>
      </c>
      <c r="R1127" s="151">
        <v>0</v>
      </c>
      <c r="S1127" s="151">
        <v>0</v>
      </c>
      <c r="T1127" s="151" t="s">
        <v>19778</v>
      </c>
      <c r="U1127" s="151" t="s">
        <v>27878</v>
      </c>
      <c r="V1127" s="151" t="s">
        <v>10057</v>
      </c>
      <c r="W1127" s="151">
        <v>0</v>
      </c>
      <c r="X1127" s="151">
        <v>0</v>
      </c>
      <c r="Y1127" s="151">
        <v>0</v>
      </c>
      <c r="Z1127" s="151" t="s">
        <v>14742</v>
      </c>
      <c r="AA1127" s="151">
        <v>0</v>
      </c>
      <c r="AB1127" s="151">
        <v>0</v>
      </c>
      <c r="AC1127" s="151" t="s">
        <v>14743</v>
      </c>
      <c r="AE1127" s="151" t="s">
        <v>15223</v>
      </c>
      <c r="AF1127" s="151" t="s">
        <v>14745</v>
      </c>
    </row>
    <row r="1128" spans="1:32">
      <c r="A1128" s="151" t="s">
        <v>12650</v>
      </c>
      <c r="C1128" s="151" t="s">
        <v>12649</v>
      </c>
      <c r="D1128" s="151" t="s">
        <v>27880</v>
      </c>
      <c r="E1128" s="151" t="s">
        <v>14332</v>
      </c>
      <c r="F1128" s="151" t="s">
        <v>14324</v>
      </c>
      <c r="H1128" s="151">
        <v>85243151110</v>
      </c>
      <c r="N1128" s="151" t="s">
        <v>20501</v>
      </c>
      <c r="O1128" s="151" t="s">
        <v>18702</v>
      </c>
      <c r="P1128" s="151" t="s">
        <v>12607</v>
      </c>
      <c r="Q1128" s="151" t="s">
        <v>27881</v>
      </c>
      <c r="R1128" s="151" t="s">
        <v>27881</v>
      </c>
      <c r="S1128" s="151" t="s">
        <v>27881</v>
      </c>
      <c r="T1128" s="151" t="s">
        <v>14847</v>
      </c>
      <c r="U1128" s="151">
        <v>26001000308583</v>
      </c>
      <c r="V1128" s="151" t="s">
        <v>27882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</row>
    <row r="1129" spans="1:32">
      <c r="A1129" s="151" t="s">
        <v>4845</v>
      </c>
      <c r="C1129" s="151" t="s">
        <v>4844</v>
      </c>
      <c r="D1129" s="151" t="s">
        <v>4846</v>
      </c>
      <c r="E1129" s="151" t="s">
        <v>14323</v>
      </c>
      <c r="F1129" s="151" t="s">
        <v>15375</v>
      </c>
      <c r="G1129" s="151" t="s">
        <v>14604</v>
      </c>
      <c r="H1129" s="151" t="s">
        <v>4847</v>
      </c>
      <c r="I1129" s="151" t="s">
        <v>4848</v>
      </c>
      <c r="K1129" s="151" t="s">
        <v>4848</v>
      </c>
      <c r="L1129" s="151" t="s">
        <v>27883</v>
      </c>
      <c r="M1129" s="151" t="s">
        <v>27884</v>
      </c>
      <c r="N1129" s="151" t="s">
        <v>18689</v>
      </c>
      <c r="P1129" s="151" t="s">
        <v>14792</v>
      </c>
      <c r="Q1129" s="151" t="s">
        <v>27885</v>
      </c>
      <c r="R1129" s="151" t="s">
        <v>27885</v>
      </c>
      <c r="S1129" s="151" t="s">
        <v>27885</v>
      </c>
      <c r="T1129" s="151" t="s">
        <v>14859</v>
      </c>
      <c r="U1129" s="151">
        <v>1911216979</v>
      </c>
      <c r="V1129" s="151" t="s">
        <v>27885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15223</v>
      </c>
      <c r="AF1129" s="151" t="s">
        <v>14745</v>
      </c>
    </row>
    <row r="1130" spans="1:32">
      <c r="A1130" s="151" t="s">
        <v>2531</v>
      </c>
      <c r="C1130" s="151" t="s">
        <v>2530</v>
      </c>
      <c r="D1130" s="151" t="s">
        <v>2532</v>
      </c>
      <c r="E1130" s="151" t="s">
        <v>18875</v>
      </c>
      <c r="G1130" s="151" t="s">
        <v>14604</v>
      </c>
      <c r="H1130" s="151" t="s">
        <v>2533</v>
      </c>
      <c r="J1130" s="151" t="s">
        <v>2534</v>
      </c>
      <c r="AC1130" s="151" t="s">
        <v>14743</v>
      </c>
    </row>
    <row r="1131" spans="1:32">
      <c r="A1131" s="151" t="s">
        <v>18445</v>
      </c>
      <c r="C1131" s="151" t="s">
        <v>27886</v>
      </c>
      <c r="D1131" s="151" t="s">
        <v>27888</v>
      </c>
      <c r="E1131" s="151" t="s">
        <v>14476</v>
      </c>
      <c r="F1131" s="151" t="s">
        <v>16742</v>
      </c>
      <c r="G1131" s="151" t="s">
        <v>27892</v>
      </c>
      <c r="H1131" s="151" t="s">
        <v>27887</v>
      </c>
      <c r="N1131" s="151" t="s">
        <v>14809</v>
      </c>
      <c r="O1131" s="151" t="s">
        <v>14801</v>
      </c>
      <c r="P1131" s="151" t="s">
        <v>14737</v>
      </c>
      <c r="Q1131" s="151" t="s">
        <v>27889</v>
      </c>
      <c r="R1131" s="151" t="s">
        <v>1453</v>
      </c>
      <c r="S1131" s="151" t="s">
        <v>1453</v>
      </c>
      <c r="T1131" s="151" t="s">
        <v>14859</v>
      </c>
      <c r="U1131" s="151" t="s">
        <v>27890</v>
      </c>
      <c r="V1131" s="151" t="s">
        <v>27891</v>
      </c>
      <c r="Z1131" s="151" t="s">
        <v>14742</v>
      </c>
      <c r="AC1131" s="151" t="s">
        <v>14743</v>
      </c>
      <c r="AE1131" s="151" t="s">
        <v>14744</v>
      </c>
      <c r="AF1131" s="151" t="s">
        <v>14745</v>
      </c>
    </row>
    <row r="1132" spans="1:32">
      <c r="A1132" s="151" t="s">
        <v>11290</v>
      </c>
      <c r="C1132" s="151" t="s">
        <v>11289</v>
      </c>
      <c r="D1132" s="151" t="s">
        <v>11291</v>
      </c>
      <c r="E1132" s="151" t="s">
        <v>14323</v>
      </c>
      <c r="F1132" s="151" t="s">
        <v>15346</v>
      </c>
      <c r="G1132" s="151" t="s">
        <v>27895</v>
      </c>
      <c r="H1132" s="151" t="s">
        <v>11292</v>
      </c>
      <c r="N1132" s="151" t="s">
        <v>14809</v>
      </c>
      <c r="O1132" s="151" t="s">
        <v>14801</v>
      </c>
      <c r="P1132" s="151" t="s">
        <v>14737</v>
      </c>
      <c r="Q1132" s="151" t="s">
        <v>27893</v>
      </c>
      <c r="R1132" s="151">
        <v>0</v>
      </c>
      <c r="S1132" s="151">
        <v>0</v>
      </c>
      <c r="T1132" s="151" t="s">
        <v>14794</v>
      </c>
      <c r="U1132" s="151">
        <v>3131518577</v>
      </c>
      <c r="V1132" s="151" t="s">
        <v>27894</v>
      </c>
      <c r="Z1132" s="151" t="s">
        <v>14742</v>
      </c>
      <c r="AC1132" s="151" t="s">
        <v>14743</v>
      </c>
      <c r="AD1132" s="151">
        <v>936165620047000</v>
      </c>
      <c r="AE1132" s="151" t="s">
        <v>14752</v>
      </c>
      <c r="AF1132" s="151" t="s">
        <v>14745</v>
      </c>
    </row>
    <row r="1133" spans="1:32">
      <c r="A1133" s="151" t="s">
        <v>10547</v>
      </c>
      <c r="C1133" s="151" t="s">
        <v>10546</v>
      </c>
      <c r="D1133" s="151" t="s">
        <v>10548</v>
      </c>
      <c r="E1133" s="151" t="s">
        <v>14931</v>
      </c>
      <c r="F1133" s="151" t="s">
        <v>16091</v>
      </c>
      <c r="G1133" s="151" t="s">
        <v>1453</v>
      </c>
      <c r="H1133" s="151">
        <v>81225890408</v>
      </c>
      <c r="I1133" s="151" t="s">
        <v>1453</v>
      </c>
      <c r="J1133" s="151" t="s">
        <v>1453</v>
      </c>
      <c r="K1133" s="151" t="s">
        <v>1453</v>
      </c>
      <c r="M1133" s="151" t="s">
        <v>1453</v>
      </c>
      <c r="N1133" s="151" t="s">
        <v>15883</v>
      </c>
      <c r="O1133" s="151" t="s">
        <v>14889</v>
      </c>
      <c r="P1133" s="151" t="s">
        <v>14792</v>
      </c>
      <c r="Q1133" s="151" t="s">
        <v>27896</v>
      </c>
      <c r="R1133" s="151" t="s">
        <v>1453</v>
      </c>
      <c r="S1133" s="151" t="s">
        <v>1453</v>
      </c>
      <c r="T1133" s="151" t="s">
        <v>27896</v>
      </c>
      <c r="U1133" s="151">
        <v>539801011620534</v>
      </c>
      <c r="V1133" s="151" t="s">
        <v>14847</v>
      </c>
      <c r="W1133" s="151" t="s">
        <v>1453</v>
      </c>
      <c r="X1133" s="151" t="s">
        <v>1453</v>
      </c>
      <c r="Y1133" s="151" t="s">
        <v>1453</v>
      </c>
      <c r="Z1133" s="151" t="s">
        <v>14742</v>
      </c>
      <c r="AA1133" s="151" t="s">
        <v>1453</v>
      </c>
      <c r="AB1133" s="151" t="s">
        <v>1453</v>
      </c>
      <c r="AC1133" s="151" t="s">
        <v>14743</v>
      </c>
      <c r="AE1133" s="151" t="s">
        <v>14744</v>
      </c>
      <c r="AF1133" s="151" t="s">
        <v>14745</v>
      </c>
    </row>
    <row r="1134" spans="1:32">
      <c r="A1134" s="151" t="s">
        <v>11254</v>
      </c>
      <c r="C1134" s="151" t="s">
        <v>11253</v>
      </c>
      <c r="D1134" s="151" t="s">
        <v>11255</v>
      </c>
      <c r="E1134" s="151" t="s">
        <v>14465</v>
      </c>
      <c r="F1134" s="151" t="s">
        <v>14466</v>
      </c>
      <c r="H1134" s="151" t="s">
        <v>11256</v>
      </c>
      <c r="N1134" s="151" t="s">
        <v>14907</v>
      </c>
      <c r="O1134" s="151" t="s">
        <v>14791</v>
      </c>
      <c r="P1134" s="151" t="s">
        <v>14737</v>
      </c>
      <c r="Q1134" s="151" t="s">
        <v>11253</v>
      </c>
      <c r="R1134" s="151">
        <v>0</v>
      </c>
      <c r="S1134" s="151">
        <v>0</v>
      </c>
      <c r="T1134" s="151" t="s">
        <v>14794</v>
      </c>
      <c r="U1134" s="151" t="s">
        <v>27897</v>
      </c>
      <c r="V1134" s="151" t="s">
        <v>27898</v>
      </c>
      <c r="Z1134" s="151" t="s">
        <v>14742</v>
      </c>
      <c r="AC1134" s="151" t="s">
        <v>14743</v>
      </c>
      <c r="AE1134" s="151" t="s">
        <v>14744</v>
      </c>
      <c r="AF1134" s="151" t="s">
        <v>14745</v>
      </c>
    </row>
    <row r="1135" spans="1:32">
      <c r="A1135" s="151" t="s">
        <v>10373</v>
      </c>
      <c r="C1135" s="151" t="s">
        <v>10372</v>
      </c>
      <c r="D1135" s="151" t="s">
        <v>10374</v>
      </c>
      <c r="E1135" s="151" t="s">
        <v>14662</v>
      </c>
      <c r="F1135" s="151" t="s">
        <v>15405</v>
      </c>
      <c r="G1135" s="151" t="s">
        <v>27901</v>
      </c>
      <c r="H1135" s="151" t="s">
        <v>10375</v>
      </c>
      <c r="J1135" s="151" t="s">
        <v>10376</v>
      </c>
      <c r="N1135" s="151" t="s">
        <v>19745</v>
      </c>
      <c r="O1135" s="151" t="s">
        <v>18653</v>
      </c>
      <c r="P1135" s="151" t="s">
        <v>14737</v>
      </c>
      <c r="Q1135" s="151" t="s">
        <v>27899</v>
      </c>
      <c r="R1135" s="151">
        <v>0</v>
      </c>
      <c r="S1135" s="151">
        <v>0</v>
      </c>
      <c r="T1135" s="151" t="s">
        <v>14847</v>
      </c>
      <c r="U1135" s="151">
        <v>566701009809537</v>
      </c>
      <c r="V1135" s="151" t="s">
        <v>27900</v>
      </c>
      <c r="Z1135" s="151" t="s">
        <v>14742</v>
      </c>
      <c r="AC1135" s="151" t="s">
        <v>14743</v>
      </c>
      <c r="AE1135" s="151" t="s">
        <v>14744</v>
      </c>
      <c r="AF1135" s="151" t="s">
        <v>14745</v>
      </c>
    </row>
    <row r="1136" spans="1:32">
      <c r="A1136" s="151" t="s">
        <v>9609</v>
      </c>
      <c r="C1136" s="151" t="s">
        <v>9608</v>
      </c>
      <c r="D1136" s="151" t="s">
        <v>9610</v>
      </c>
      <c r="E1136" s="151" t="s">
        <v>14931</v>
      </c>
      <c r="F1136" s="151" t="s">
        <v>16091</v>
      </c>
      <c r="G1136" s="151" t="s">
        <v>19561</v>
      </c>
      <c r="H1136" s="151" t="s">
        <v>9611</v>
      </c>
      <c r="N1136" s="151" t="s">
        <v>14800</v>
      </c>
      <c r="O1136" s="151" t="s">
        <v>14801</v>
      </c>
      <c r="P1136" s="151" t="s">
        <v>14737</v>
      </c>
      <c r="Q1136" s="151" t="s">
        <v>9608</v>
      </c>
      <c r="R1136" s="151">
        <v>0</v>
      </c>
      <c r="S1136" s="151">
        <v>0</v>
      </c>
      <c r="T1136" s="151" t="s">
        <v>14904</v>
      </c>
      <c r="U1136" s="151">
        <v>613954418</v>
      </c>
      <c r="V1136" s="151" t="s">
        <v>9608</v>
      </c>
      <c r="Z1136" s="151" t="s">
        <v>14742</v>
      </c>
      <c r="AC1136" s="151" t="s">
        <v>14743</v>
      </c>
      <c r="AE1136" s="151" t="s">
        <v>15223</v>
      </c>
      <c r="AF1136" s="151" t="s">
        <v>14745</v>
      </c>
    </row>
    <row r="1137" spans="1:32">
      <c r="A1137" s="151" t="s">
        <v>18446</v>
      </c>
      <c r="C1137" s="151" t="s">
        <v>27902</v>
      </c>
      <c r="D1137" s="151" t="s">
        <v>27904</v>
      </c>
      <c r="E1137" s="151" t="s">
        <v>14465</v>
      </c>
      <c r="F1137" s="151" t="s">
        <v>15316</v>
      </c>
      <c r="G1137" s="151" t="s">
        <v>27908</v>
      </c>
      <c r="H1137" s="151" t="s">
        <v>27903</v>
      </c>
      <c r="M1137" s="151" t="s">
        <v>27905</v>
      </c>
      <c r="N1137" s="151" t="s">
        <v>14809</v>
      </c>
      <c r="O1137" s="151" t="s">
        <v>14801</v>
      </c>
      <c r="P1137" s="151" t="s">
        <v>14737</v>
      </c>
      <c r="Q1137" s="151" t="s">
        <v>27906</v>
      </c>
      <c r="R1137" s="151">
        <v>0</v>
      </c>
      <c r="S1137" s="151">
        <v>0</v>
      </c>
      <c r="T1137" s="151">
        <v>0</v>
      </c>
      <c r="U1137" s="151">
        <v>5211042371</v>
      </c>
      <c r="V1137" s="151" t="s">
        <v>27907</v>
      </c>
      <c r="Z1137" s="151" t="s">
        <v>14742</v>
      </c>
      <c r="AC1137" s="151" t="s">
        <v>14743</v>
      </c>
      <c r="AE1137" s="151" t="s">
        <v>14744</v>
      </c>
      <c r="AF1137" s="151" t="s">
        <v>14745</v>
      </c>
    </row>
    <row r="1138" spans="1:32">
      <c r="A1138" s="151" t="s">
        <v>18447</v>
      </c>
      <c r="C1138" s="151" t="s">
        <v>27909</v>
      </c>
      <c r="D1138" s="151" t="s">
        <v>27912</v>
      </c>
      <c r="E1138" s="151" t="s">
        <v>14686</v>
      </c>
      <c r="F1138" s="151" t="s">
        <v>19449</v>
      </c>
      <c r="G1138" s="151" t="s">
        <v>27917</v>
      </c>
      <c r="H1138" s="151" t="s">
        <v>27910</v>
      </c>
      <c r="I1138" s="151" t="s">
        <v>27911</v>
      </c>
      <c r="J1138" s="151" t="s">
        <v>1453</v>
      </c>
      <c r="K1138" s="151" t="s">
        <v>27911</v>
      </c>
      <c r="M1138" s="151" t="s">
        <v>1453</v>
      </c>
      <c r="N1138" s="151" t="s">
        <v>27913</v>
      </c>
      <c r="O1138" s="151" t="s">
        <v>27914</v>
      </c>
      <c r="P1138" s="151" t="s">
        <v>15618</v>
      </c>
      <c r="Q1138" s="151" t="s">
        <v>27915</v>
      </c>
      <c r="R1138" s="151" t="s">
        <v>1453</v>
      </c>
      <c r="S1138" s="151" t="s">
        <v>27915</v>
      </c>
      <c r="T1138" s="151" t="s">
        <v>27916</v>
      </c>
      <c r="U1138" s="151">
        <v>510906086532401</v>
      </c>
      <c r="V1138" s="151" t="s">
        <v>27909</v>
      </c>
      <c r="W1138" s="151" t="s">
        <v>1453</v>
      </c>
      <c r="X1138" s="151" t="s">
        <v>1453</v>
      </c>
      <c r="Y1138" s="151" t="s">
        <v>1453</v>
      </c>
      <c r="Z1138" s="151" t="s">
        <v>14742</v>
      </c>
      <c r="AA1138" s="151" t="s">
        <v>1453</v>
      </c>
      <c r="AB1138" s="151" t="s">
        <v>1453</v>
      </c>
      <c r="AC1138" s="151" t="s">
        <v>14743</v>
      </c>
      <c r="AE1138" s="151" t="s">
        <v>14744</v>
      </c>
      <c r="AF1138" s="151" t="s">
        <v>14745</v>
      </c>
    </row>
    <row r="1139" spans="1:32">
      <c r="A1139" s="151" t="s">
        <v>4691</v>
      </c>
      <c r="C1139" s="151" t="s">
        <v>4690</v>
      </c>
      <c r="D1139" s="151" t="s">
        <v>4692</v>
      </c>
      <c r="E1139" s="151" t="s">
        <v>19026</v>
      </c>
      <c r="F1139" s="151" t="s">
        <v>18766</v>
      </c>
      <c r="G1139" s="151" t="s">
        <v>14604</v>
      </c>
      <c r="H1139" s="151" t="s">
        <v>4693</v>
      </c>
      <c r="I1139" s="151" t="s">
        <v>4694</v>
      </c>
      <c r="J1139" s="151" t="s">
        <v>4695</v>
      </c>
      <c r="K1139" s="151" t="s">
        <v>4694</v>
      </c>
      <c r="L1139" s="151" t="s">
        <v>27918</v>
      </c>
      <c r="N1139" s="151" t="s">
        <v>109</v>
      </c>
      <c r="P1139" s="151" t="s">
        <v>14737</v>
      </c>
      <c r="Q1139" s="151" t="s">
        <v>27919</v>
      </c>
      <c r="T1139" s="151" t="s">
        <v>14794</v>
      </c>
      <c r="U1139" s="151" t="s">
        <v>27920</v>
      </c>
      <c r="V1139" s="151" t="s">
        <v>4690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</row>
    <row r="1140" spans="1:32">
      <c r="A1140" s="151" t="s">
        <v>18448</v>
      </c>
      <c r="C1140" s="151" t="s">
        <v>27921</v>
      </c>
      <c r="D1140" s="151" t="s">
        <v>27923</v>
      </c>
      <c r="E1140" s="151" t="s">
        <v>16279</v>
      </c>
      <c r="F1140" s="151" t="s">
        <v>16280</v>
      </c>
      <c r="G1140" s="151" t="s">
        <v>16280</v>
      </c>
      <c r="H1140" s="151" t="s">
        <v>27922</v>
      </c>
      <c r="N1140" s="151" t="s">
        <v>15431</v>
      </c>
      <c r="O1140" s="151" t="s">
        <v>14801</v>
      </c>
      <c r="P1140" s="151" t="s">
        <v>14737</v>
      </c>
      <c r="Q1140" s="151" t="s">
        <v>27924</v>
      </c>
      <c r="R1140" s="151" t="s">
        <v>1453</v>
      </c>
      <c r="S1140" s="151" t="s">
        <v>1453</v>
      </c>
      <c r="T1140" s="151" t="s">
        <v>14859</v>
      </c>
      <c r="U1140" s="151">
        <v>7165505000</v>
      </c>
      <c r="V1140" s="151" t="s">
        <v>27921</v>
      </c>
      <c r="Z1140" s="151" t="s">
        <v>14742</v>
      </c>
      <c r="AC1140" s="151" t="s">
        <v>14743</v>
      </c>
      <c r="AE1140" s="151" t="s">
        <v>14744</v>
      </c>
      <c r="AF1140" s="151" t="s">
        <v>14745</v>
      </c>
    </row>
    <row r="1141" spans="1:32">
      <c r="A1141" s="151" t="s">
        <v>4211</v>
      </c>
      <c r="C1141" s="151" t="s">
        <v>4210</v>
      </c>
      <c r="D1141" s="151" t="s">
        <v>4212</v>
      </c>
      <c r="E1141" s="151" t="s">
        <v>14395</v>
      </c>
      <c r="F1141" s="151" t="s">
        <v>14396</v>
      </c>
      <c r="G1141" s="151" t="s">
        <v>14604</v>
      </c>
      <c r="H1141" s="151" t="s">
        <v>4213</v>
      </c>
      <c r="I1141" s="151" t="s">
        <v>4214</v>
      </c>
      <c r="J1141" s="151" t="s">
        <v>4215</v>
      </c>
      <c r="K1141" s="151" t="s">
        <v>4214</v>
      </c>
      <c r="N1141" s="151" t="s">
        <v>470</v>
      </c>
      <c r="P1141" s="151" t="s">
        <v>14737</v>
      </c>
      <c r="Q1141" s="151" t="s">
        <v>20162</v>
      </c>
      <c r="T1141" s="151" t="s">
        <v>27925</v>
      </c>
      <c r="U1141" s="151" t="s">
        <v>27926</v>
      </c>
      <c r="V1141" s="151">
        <v>610405665</v>
      </c>
      <c r="W1141" s="151" t="s">
        <v>204</v>
      </c>
      <c r="X1141" s="151" t="s">
        <v>204</v>
      </c>
      <c r="Y1141" s="151" t="s">
        <v>204</v>
      </c>
      <c r="Z1141" s="151" t="s">
        <v>14742</v>
      </c>
      <c r="AA1141" s="151" t="s">
        <v>204</v>
      </c>
      <c r="AB1141" s="151" t="s">
        <v>204</v>
      </c>
      <c r="AC1141" s="151" t="s">
        <v>14743</v>
      </c>
    </row>
    <row r="1142" spans="1:32">
      <c r="A1142" s="151" t="s">
        <v>2590</v>
      </c>
      <c r="C1142" s="151" t="s">
        <v>2589</v>
      </c>
      <c r="D1142" s="151" t="s">
        <v>2591</v>
      </c>
      <c r="E1142" s="151" t="s">
        <v>14931</v>
      </c>
      <c r="G1142" s="151" t="s">
        <v>14604</v>
      </c>
      <c r="H1142" s="151" t="s">
        <v>2592</v>
      </c>
      <c r="N1142" s="151" t="s">
        <v>470</v>
      </c>
      <c r="P1142" s="151" t="s">
        <v>14737</v>
      </c>
      <c r="T1142" s="151" t="s">
        <v>27927</v>
      </c>
      <c r="U1142" s="151">
        <v>5515005334</v>
      </c>
      <c r="V1142" s="151" t="s">
        <v>27928</v>
      </c>
      <c r="AC1142" s="151" t="s">
        <v>14743</v>
      </c>
    </row>
    <row r="1143" spans="1:32">
      <c r="A1143" s="151" t="s">
        <v>11186</v>
      </c>
      <c r="C1143" s="151" t="s">
        <v>11185</v>
      </c>
      <c r="D1143" s="151" t="s">
        <v>11187</v>
      </c>
      <c r="E1143" s="151" t="s">
        <v>14275</v>
      </c>
      <c r="F1143" s="151" t="s">
        <v>19841</v>
      </c>
      <c r="G1143" s="151" t="s">
        <v>27932</v>
      </c>
      <c r="H1143" s="151" t="s">
        <v>11188</v>
      </c>
      <c r="N1143" s="151" t="s">
        <v>15228</v>
      </c>
      <c r="O1143" s="151" t="s">
        <v>14985</v>
      </c>
      <c r="P1143" s="151" t="s">
        <v>14737</v>
      </c>
      <c r="Q1143" s="151" t="s">
        <v>27929</v>
      </c>
      <c r="R1143" s="151">
        <v>0</v>
      </c>
      <c r="S1143" s="151">
        <v>0</v>
      </c>
      <c r="T1143" s="151" t="s">
        <v>14847</v>
      </c>
      <c r="U1143" s="151" t="s">
        <v>27930</v>
      </c>
      <c r="V1143" s="151" t="s">
        <v>27931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</row>
    <row r="1144" spans="1:32">
      <c r="A1144" s="151" t="s">
        <v>7283</v>
      </c>
      <c r="C1144" s="151" t="s">
        <v>7282</v>
      </c>
      <c r="D1144" s="151" t="s">
        <v>7284</v>
      </c>
      <c r="E1144" s="151" t="s">
        <v>14701</v>
      </c>
      <c r="F1144" s="151" t="s">
        <v>14664</v>
      </c>
      <c r="H1144" s="151" t="s">
        <v>7285</v>
      </c>
      <c r="N1144" s="151" t="s">
        <v>15246</v>
      </c>
      <c r="O1144" s="151" t="s">
        <v>14791</v>
      </c>
      <c r="P1144" s="151" t="s">
        <v>14737</v>
      </c>
      <c r="Q1144" s="151" t="s">
        <v>7282</v>
      </c>
      <c r="R1144" s="151">
        <v>0</v>
      </c>
      <c r="S1144" s="151">
        <v>0</v>
      </c>
      <c r="T1144" s="151" t="s">
        <v>14794</v>
      </c>
      <c r="U1144" s="151">
        <v>952296548</v>
      </c>
      <c r="V1144" s="151" t="s">
        <v>27933</v>
      </c>
      <c r="Z1144" s="151" t="s">
        <v>14742</v>
      </c>
      <c r="AC1144" s="151" t="s">
        <v>14743</v>
      </c>
      <c r="AE1144" s="151" t="s">
        <v>15223</v>
      </c>
      <c r="AF1144" s="151" t="s">
        <v>14745</v>
      </c>
    </row>
    <row r="1145" spans="1:32">
      <c r="A1145" s="151" t="s">
        <v>3142</v>
      </c>
      <c r="C1145" s="151" t="s">
        <v>3141</v>
      </c>
      <c r="D1145" s="151" t="s">
        <v>27935</v>
      </c>
      <c r="E1145" s="151" t="s">
        <v>14323</v>
      </c>
      <c r="G1145" s="151" t="s">
        <v>14604</v>
      </c>
      <c r="H1145" s="151" t="s">
        <v>3144</v>
      </c>
      <c r="L1145" s="151" t="s">
        <v>27934</v>
      </c>
      <c r="N1145" s="151" t="s">
        <v>2421</v>
      </c>
      <c r="P1145" s="151" t="s">
        <v>14737</v>
      </c>
      <c r="Q1145" s="151" t="s">
        <v>25445</v>
      </c>
      <c r="T1145" s="151" t="s">
        <v>27936</v>
      </c>
      <c r="U1145" s="151" t="s">
        <v>27937</v>
      </c>
      <c r="V1145" s="151" t="s">
        <v>27938</v>
      </c>
      <c r="Z1145" s="151" t="s">
        <v>14742</v>
      </c>
      <c r="AC1145" s="151" t="s">
        <v>14743</v>
      </c>
    </row>
    <row r="1146" spans="1:32">
      <c r="A1146" s="151" t="s">
        <v>11939</v>
      </c>
      <c r="C1146" s="151" t="s">
        <v>11938</v>
      </c>
      <c r="D1146" s="151" t="s">
        <v>11940</v>
      </c>
      <c r="E1146" s="151" t="s">
        <v>14931</v>
      </c>
      <c r="F1146" s="151" t="s">
        <v>14932</v>
      </c>
      <c r="G1146" s="151" t="s">
        <v>27939</v>
      </c>
      <c r="H1146" s="151">
        <v>813000000</v>
      </c>
      <c r="N1146" s="151" t="s">
        <v>15228</v>
      </c>
      <c r="O1146" s="151" t="s">
        <v>14985</v>
      </c>
      <c r="P1146" s="151" t="s">
        <v>14737</v>
      </c>
      <c r="Q1146" s="151" t="s">
        <v>11938</v>
      </c>
      <c r="R1146" s="151">
        <v>0</v>
      </c>
      <c r="S1146" s="151">
        <v>0</v>
      </c>
      <c r="T1146" s="151" t="s">
        <v>14847</v>
      </c>
      <c r="U1146" s="151">
        <v>327101029211539</v>
      </c>
      <c r="V1146" s="151" t="s">
        <v>11938</v>
      </c>
      <c r="Z1146" s="151" t="s">
        <v>14742</v>
      </c>
      <c r="AC1146" s="151" t="s">
        <v>14743</v>
      </c>
      <c r="AE1146" s="151" t="s">
        <v>14744</v>
      </c>
      <c r="AF1146" s="151" t="s">
        <v>14745</v>
      </c>
    </row>
    <row r="1147" spans="1:32">
      <c r="A1147" s="151" t="s">
        <v>12530</v>
      </c>
      <c r="C1147" s="151" t="s">
        <v>12529</v>
      </c>
      <c r="D1147" s="151" t="s">
        <v>12531</v>
      </c>
      <c r="E1147" s="151" t="s">
        <v>14323</v>
      </c>
      <c r="F1147" s="151" t="s">
        <v>14683</v>
      </c>
      <c r="G1147" s="151" t="s">
        <v>27942</v>
      </c>
      <c r="H1147" s="151" t="s">
        <v>12532</v>
      </c>
      <c r="N1147" s="151" t="s">
        <v>15431</v>
      </c>
      <c r="O1147" s="151" t="s">
        <v>14801</v>
      </c>
      <c r="P1147" s="151" t="s">
        <v>14737</v>
      </c>
      <c r="Q1147" s="151" t="s">
        <v>27940</v>
      </c>
      <c r="R1147" s="151">
        <v>0</v>
      </c>
      <c r="S1147" s="151">
        <v>0</v>
      </c>
      <c r="T1147" s="151" t="s">
        <v>14794</v>
      </c>
      <c r="U1147" s="151">
        <v>5520320115</v>
      </c>
      <c r="V1147" s="151" t="s">
        <v>27941</v>
      </c>
      <c r="Z1147" s="151" t="s">
        <v>14742</v>
      </c>
      <c r="AC1147" s="151" t="s">
        <v>14743</v>
      </c>
      <c r="AD1147" s="151">
        <v>13318316014000</v>
      </c>
      <c r="AE1147" s="151" t="s">
        <v>14752</v>
      </c>
      <c r="AF1147" s="151" t="s">
        <v>14745</v>
      </c>
    </row>
    <row r="1148" spans="1:32">
      <c r="A1148" s="151" t="s">
        <v>3537</v>
      </c>
      <c r="C1148" s="151" t="s">
        <v>3536</v>
      </c>
      <c r="D1148" s="151" t="s">
        <v>3538</v>
      </c>
      <c r="E1148" s="151" t="s">
        <v>14323</v>
      </c>
      <c r="G1148" s="151" t="s">
        <v>14604</v>
      </c>
      <c r="H1148" s="151">
        <v>8161836141</v>
      </c>
      <c r="I1148" s="151" t="s">
        <v>204</v>
      </c>
      <c r="J1148" s="151" t="s">
        <v>204</v>
      </c>
      <c r="K1148" s="151" t="s">
        <v>204</v>
      </c>
      <c r="L1148" s="151" t="s">
        <v>24931</v>
      </c>
      <c r="N1148" s="151" t="s">
        <v>15413</v>
      </c>
      <c r="P1148" s="151" t="s">
        <v>14737</v>
      </c>
      <c r="Q1148" s="151" t="s">
        <v>27943</v>
      </c>
      <c r="T1148" s="151" t="s">
        <v>14782</v>
      </c>
      <c r="U1148" s="151" t="s">
        <v>27944</v>
      </c>
      <c r="V1148" s="151" t="s">
        <v>3536</v>
      </c>
      <c r="W1148" s="151" t="s">
        <v>204</v>
      </c>
      <c r="X1148" s="151" t="s">
        <v>204</v>
      </c>
      <c r="Y1148" s="151" t="s">
        <v>204</v>
      </c>
      <c r="Z1148" s="151" t="s">
        <v>14742</v>
      </c>
      <c r="AA1148" s="151" t="s">
        <v>204</v>
      </c>
      <c r="AB1148" s="151" t="s">
        <v>204</v>
      </c>
      <c r="AC1148" s="151" t="s">
        <v>14743</v>
      </c>
    </row>
    <row r="1149" spans="1:32">
      <c r="A1149" s="151" t="s">
        <v>3636</v>
      </c>
      <c r="C1149" s="151" t="s">
        <v>3635</v>
      </c>
      <c r="D1149" s="151" t="s">
        <v>3637</v>
      </c>
      <c r="E1149" s="151" t="s">
        <v>16833</v>
      </c>
      <c r="G1149" s="151" t="s">
        <v>14604</v>
      </c>
      <c r="H1149" s="151" t="s">
        <v>3638</v>
      </c>
      <c r="I1149" s="151" t="s">
        <v>3639</v>
      </c>
      <c r="J1149" s="151" t="s">
        <v>3640</v>
      </c>
      <c r="K1149" s="151" t="s">
        <v>3639</v>
      </c>
      <c r="L1149" s="151" t="s">
        <v>109</v>
      </c>
      <c r="M1149" s="151" t="s">
        <v>966</v>
      </c>
      <c r="N1149" s="151" t="s">
        <v>14914</v>
      </c>
      <c r="P1149" s="151" t="s">
        <v>14737</v>
      </c>
      <c r="Q1149" s="151" t="s">
        <v>27945</v>
      </c>
      <c r="T1149" s="151" t="s">
        <v>27946</v>
      </c>
      <c r="U1149" s="151">
        <v>1210004377424</v>
      </c>
      <c r="V1149" s="151" t="s">
        <v>27947</v>
      </c>
      <c r="W1149" s="151" t="s">
        <v>1453</v>
      </c>
      <c r="X1149" s="151" t="s">
        <v>1453</v>
      </c>
      <c r="Y1149" s="151" t="s">
        <v>1453</v>
      </c>
      <c r="Z1149" s="151" t="s">
        <v>14742</v>
      </c>
      <c r="AA1149" s="151" t="s">
        <v>1453</v>
      </c>
      <c r="AB1149" s="151" t="s">
        <v>1453</v>
      </c>
      <c r="AC1149" s="151" t="s">
        <v>14743</v>
      </c>
    </row>
    <row r="1150" spans="1:32">
      <c r="A1150" s="151" t="s">
        <v>5396</v>
      </c>
      <c r="C1150" s="151" t="s">
        <v>5395</v>
      </c>
      <c r="D1150" s="151" t="s">
        <v>5397</v>
      </c>
      <c r="E1150" s="151" t="s">
        <v>15690</v>
      </c>
      <c r="F1150" s="151" t="s">
        <v>14400</v>
      </c>
      <c r="H1150" s="151">
        <v>85253332322</v>
      </c>
      <c r="N1150" s="151" t="s">
        <v>23017</v>
      </c>
      <c r="O1150" s="151" t="s">
        <v>19190</v>
      </c>
      <c r="P1150" s="151" t="s">
        <v>14737</v>
      </c>
      <c r="Q1150" s="151" t="s">
        <v>27948</v>
      </c>
      <c r="R1150" s="151">
        <v>0</v>
      </c>
      <c r="S1150" s="151">
        <v>0</v>
      </c>
      <c r="T1150" s="151" t="s">
        <v>27949</v>
      </c>
      <c r="U1150" s="151">
        <v>1610000354568</v>
      </c>
      <c r="V1150" s="151" t="s">
        <v>27948</v>
      </c>
      <c r="Z1150" s="151" t="s">
        <v>14742</v>
      </c>
      <c r="AC1150" s="151" t="s">
        <v>14743</v>
      </c>
      <c r="AE1150" s="151" t="s">
        <v>15223</v>
      </c>
      <c r="AF1150" s="151" t="s">
        <v>14745</v>
      </c>
    </row>
    <row r="1151" spans="1:32">
      <c r="A1151" s="151" t="s">
        <v>9959</v>
      </c>
      <c r="C1151" s="151" t="s">
        <v>9958</v>
      </c>
      <c r="D1151" s="151" t="s">
        <v>9960</v>
      </c>
      <c r="E1151" s="151" t="s">
        <v>14931</v>
      </c>
      <c r="F1151" s="151" t="s">
        <v>14932</v>
      </c>
      <c r="G1151" s="151" t="s">
        <v>27951</v>
      </c>
      <c r="H1151" s="151">
        <v>85338158440</v>
      </c>
      <c r="N1151" s="151" t="s">
        <v>19083</v>
      </c>
      <c r="O1151" s="151" t="s">
        <v>19084</v>
      </c>
      <c r="P1151" s="151" t="s">
        <v>14737</v>
      </c>
      <c r="Q1151" s="151" t="s">
        <v>27950</v>
      </c>
      <c r="R1151" s="151">
        <v>0</v>
      </c>
      <c r="S1151" s="151">
        <v>0</v>
      </c>
      <c r="T1151" s="151" t="s">
        <v>14847</v>
      </c>
      <c r="U1151" s="151">
        <v>27201010398533</v>
      </c>
      <c r="V1151" s="151" t="s">
        <v>9958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</row>
    <row r="1152" spans="1:32">
      <c r="A1152" s="151" t="s">
        <v>18449</v>
      </c>
      <c r="C1152" s="151" t="s">
        <v>27952</v>
      </c>
      <c r="D1152" s="151" t="s">
        <v>27953</v>
      </c>
      <c r="E1152" s="151" t="s">
        <v>14662</v>
      </c>
      <c r="F1152" s="151" t="s">
        <v>15405</v>
      </c>
      <c r="G1152" s="151" t="s">
        <v>27954</v>
      </c>
      <c r="H1152" s="151">
        <v>85814501633</v>
      </c>
      <c r="N1152" s="151" t="s">
        <v>18790</v>
      </c>
      <c r="O1152" s="151" t="s">
        <v>14791</v>
      </c>
      <c r="P1152" s="151" t="s">
        <v>14737</v>
      </c>
      <c r="Q1152" s="151" t="s">
        <v>27952</v>
      </c>
      <c r="R1152" s="151">
        <v>0</v>
      </c>
      <c r="S1152" s="151">
        <v>0</v>
      </c>
      <c r="T1152" s="151" t="s">
        <v>14847</v>
      </c>
      <c r="U1152" s="151">
        <v>403901012954537</v>
      </c>
      <c r="V1152" s="151" t="s">
        <v>27952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</row>
    <row r="1153" spans="1:32">
      <c r="A1153" s="151" t="s">
        <v>4043</v>
      </c>
      <c r="C1153" s="151" t="s">
        <v>4042</v>
      </c>
      <c r="D1153" s="151" t="s">
        <v>4044</v>
      </c>
      <c r="E1153" s="151" t="s">
        <v>14323</v>
      </c>
      <c r="G1153" s="151" t="s">
        <v>14604</v>
      </c>
      <c r="H1153" s="151">
        <v>0</v>
      </c>
      <c r="J1153" s="151">
        <v>0</v>
      </c>
      <c r="L1153" s="151" t="s">
        <v>15359</v>
      </c>
      <c r="N1153" s="151" t="s">
        <v>27955</v>
      </c>
      <c r="P1153" s="151" t="s">
        <v>14737</v>
      </c>
      <c r="Q1153" s="151" t="s">
        <v>4042</v>
      </c>
      <c r="T1153" s="151" t="s">
        <v>27956</v>
      </c>
      <c r="U1153" s="151">
        <v>493901007694534</v>
      </c>
      <c r="V1153" s="151" t="s">
        <v>4042</v>
      </c>
      <c r="Z1153" s="151" t="s">
        <v>14742</v>
      </c>
      <c r="AC1153" s="151" t="s">
        <v>14743</v>
      </c>
    </row>
    <row r="1154" spans="1:32">
      <c r="A1154" s="151" t="s">
        <v>18450</v>
      </c>
      <c r="C1154" s="151" t="s">
        <v>27957</v>
      </c>
      <c r="D1154" s="151" t="s">
        <v>27958</v>
      </c>
      <c r="E1154" s="151" t="s">
        <v>14931</v>
      </c>
      <c r="F1154" s="151" t="s">
        <v>14932</v>
      </c>
      <c r="G1154" s="151" t="s">
        <v>27959</v>
      </c>
      <c r="H1154" s="151">
        <v>81245513652</v>
      </c>
      <c r="I1154" s="151" t="s">
        <v>1453</v>
      </c>
      <c r="J1154" s="151" t="s">
        <v>1453</v>
      </c>
      <c r="K1154" s="151" t="s">
        <v>1453</v>
      </c>
      <c r="M1154" s="151" t="s">
        <v>1453</v>
      </c>
      <c r="N1154" s="151" t="s">
        <v>19043</v>
      </c>
      <c r="O1154" s="151" t="s">
        <v>18962</v>
      </c>
      <c r="P1154" s="151" t="s">
        <v>14792</v>
      </c>
      <c r="Q1154" s="151" t="s">
        <v>27957</v>
      </c>
      <c r="R1154" s="151" t="s">
        <v>1453</v>
      </c>
      <c r="S1154" s="151" t="s">
        <v>1453</v>
      </c>
      <c r="T1154" s="151" t="s">
        <v>14847</v>
      </c>
      <c r="U1154" s="151">
        <v>216301026646507</v>
      </c>
      <c r="V1154" s="151" t="s">
        <v>27957</v>
      </c>
      <c r="W1154" s="151" t="s">
        <v>1453</v>
      </c>
      <c r="X1154" s="151" t="s">
        <v>1453</v>
      </c>
      <c r="Y1154" s="151" t="s">
        <v>1453</v>
      </c>
      <c r="Z1154" s="151" t="s">
        <v>14742</v>
      </c>
      <c r="AB1154" s="151" t="s">
        <v>1453</v>
      </c>
      <c r="AC1154" s="151" t="s">
        <v>14743</v>
      </c>
      <c r="AE1154" s="151" t="s">
        <v>14744</v>
      </c>
      <c r="AF1154" s="151" t="s">
        <v>14745</v>
      </c>
    </row>
    <row r="1155" spans="1:32">
      <c r="A1155" s="151" t="s">
        <v>2557</v>
      </c>
      <c r="C1155" s="151" t="s">
        <v>2556</v>
      </c>
      <c r="E1155" s="151" t="s">
        <v>14931</v>
      </c>
      <c r="G1155" s="151" t="s">
        <v>14604</v>
      </c>
      <c r="H1155" s="151">
        <v>8161424020</v>
      </c>
      <c r="AC1155" s="151" t="s">
        <v>14743</v>
      </c>
    </row>
    <row r="1156" spans="1:32">
      <c r="A1156" s="151" t="s">
        <v>18451</v>
      </c>
      <c r="C1156" s="151" t="s">
        <v>27960</v>
      </c>
      <c r="D1156" s="151" t="s">
        <v>27962</v>
      </c>
      <c r="E1156" s="151" t="s">
        <v>18729</v>
      </c>
      <c r="F1156" s="151" t="s">
        <v>18730</v>
      </c>
      <c r="H1156" s="151" t="s">
        <v>27961</v>
      </c>
      <c r="N1156" s="151" t="s">
        <v>14829</v>
      </c>
      <c r="O1156" s="151" t="s">
        <v>14830</v>
      </c>
      <c r="P1156" s="151" t="s">
        <v>14737</v>
      </c>
      <c r="Q1156" s="151" t="s">
        <v>27960</v>
      </c>
      <c r="R1156" s="151">
        <v>0</v>
      </c>
      <c r="S1156" s="151">
        <v>0</v>
      </c>
      <c r="T1156" s="151" t="s">
        <v>14794</v>
      </c>
      <c r="U1156" s="151">
        <v>7125358721</v>
      </c>
      <c r="V1156" s="151" t="s">
        <v>27960</v>
      </c>
      <c r="Z1156" s="151" t="s">
        <v>14742</v>
      </c>
      <c r="AC1156" s="151" t="s">
        <v>14743</v>
      </c>
      <c r="AD1156" s="151" t="s">
        <v>27963</v>
      </c>
      <c r="AE1156" s="151" t="s">
        <v>14752</v>
      </c>
      <c r="AF1156" s="151" t="s">
        <v>14745</v>
      </c>
    </row>
    <row r="1157" spans="1:32">
      <c r="A1157" s="151" t="s">
        <v>9422</v>
      </c>
      <c r="C1157" s="151" t="s">
        <v>9421</v>
      </c>
      <c r="D1157" s="151" t="s">
        <v>27965</v>
      </c>
      <c r="E1157" s="151" t="s">
        <v>14332</v>
      </c>
      <c r="F1157" s="151" t="s">
        <v>14324</v>
      </c>
      <c r="G1157" s="151" t="s">
        <v>27969</v>
      </c>
      <c r="H1157" s="151" t="s">
        <v>27964</v>
      </c>
      <c r="I1157" s="151">
        <v>0</v>
      </c>
      <c r="J1157" s="151">
        <v>0</v>
      </c>
      <c r="K1157" s="151">
        <v>0</v>
      </c>
      <c r="M1157" s="151" t="s">
        <v>9423</v>
      </c>
      <c r="N1157" s="151" t="s">
        <v>14907</v>
      </c>
      <c r="O1157" s="151" t="s">
        <v>14791</v>
      </c>
      <c r="P1157" s="151" t="s">
        <v>14737</v>
      </c>
      <c r="Q1157" s="151" t="s">
        <v>27966</v>
      </c>
      <c r="R1157" s="151">
        <v>0</v>
      </c>
      <c r="S1157" s="151">
        <v>0</v>
      </c>
      <c r="T1157" s="151" t="s">
        <v>14859</v>
      </c>
      <c r="U1157" s="151" t="s">
        <v>27967</v>
      </c>
      <c r="V1157" s="151" t="s">
        <v>27968</v>
      </c>
      <c r="W1157" s="151">
        <v>0</v>
      </c>
      <c r="X1157" s="151">
        <v>0</v>
      </c>
      <c r="Y1157" s="151">
        <v>0</v>
      </c>
      <c r="Z1157" s="151" t="s">
        <v>14742</v>
      </c>
      <c r="AA1157" s="151">
        <v>0</v>
      </c>
      <c r="AB1157" s="151">
        <v>0</v>
      </c>
      <c r="AC1157" s="151" t="s">
        <v>14743</v>
      </c>
      <c r="AE1157" s="151" t="s">
        <v>15223</v>
      </c>
      <c r="AF1157" s="151" t="s">
        <v>14745</v>
      </c>
    </row>
    <row r="1158" spans="1:32">
      <c r="A1158" s="151" t="s">
        <v>17055</v>
      </c>
      <c r="C1158" s="151" t="s">
        <v>17056</v>
      </c>
      <c r="D1158" s="151" t="s">
        <v>17057</v>
      </c>
      <c r="E1158" s="151" t="s">
        <v>14332</v>
      </c>
      <c r="F1158" s="151" t="s">
        <v>14324</v>
      </c>
      <c r="G1158" s="151" t="s">
        <v>17058</v>
      </c>
      <c r="H1158" s="151">
        <v>317491125</v>
      </c>
      <c r="I1158" s="151" t="s">
        <v>1453</v>
      </c>
      <c r="J1158" s="151" t="s">
        <v>1453</v>
      </c>
      <c r="K1158" s="151" t="s">
        <v>1453</v>
      </c>
      <c r="N1158" s="151" t="s">
        <v>15708</v>
      </c>
      <c r="O1158" s="151" t="s">
        <v>14948</v>
      </c>
      <c r="P1158" s="151" t="s">
        <v>14737</v>
      </c>
      <c r="Q1158" s="151" t="s">
        <v>1453</v>
      </c>
      <c r="R1158" s="151" t="s">
        <v>1453</v>
      </c>
      <c r="S1158" s="151" t="s">
        <v>1453</v>
      </c>
      <c r="T1158" s="151" t="s">
        <v>1453</v>
      </c>
      <c r="U1158" s="151" t="s">
        <v>1453</v>
      </c>
      <c r="V1158" s="151" t="s">
        <v>1453</v>
      </c>
      <c r="W1158" s="151" t="s">
        <v>1453</v>
      </c>
      <c r="X1158" s="151" t="s">
        <v>1453</v>
      </c>
      <c r="Y1158" s="151" t="s">
        <v>1453</v>
      </c>
      <c r="Z1158" s="151" t="s">
        <v>14742</v>
      </c>
      <c r="AA1158" s="151" t="s">
        <v>1453</v>
      </c>
      <c r="AB1158" s="151" t="s">
        <v>1453</v>
      </c>
      <c r="AC1158" s="151" t="s">
        <v>14743</v>
      </c>
      <c r="AE1158" s="151" t="s">
        <v>14744</v>
      </c>
      <c r="AF1158" s="151" t="s">
        <v>14745</v>
      </c>
    </row>
    <row r="1159" spans="1:32">
      <c r="A1159" s="151" t="s">
        <v>9255</v>
      </c>
      <c r="C1159" s="151" t="s">
        <v>9254</v>
      </c>
      <c r="D1159" s="151" t="s">
        <v>27972</v>
      </c>
      <c r="E1159" s="151" t="s">
        <v>14332</v>
      </c>
      <c r="F1159" s="151" t="s">
        <v>14324</v>
      </c>
      <c r="G1159" s="151">
        <v>0</v>
      </c>
      <c r="H1159" s="151" t="s">
        <v>27970</v>
      </c>
      <c r="I1159" s="151" t="s">
        <v>27971</v>
      </c>
      <c r="J1159" s="151">
        <v>0</v>
      </c>
      <c r="K1159" s="151" t="s">
        <v>27971</v>
      </c>
      <c r="M1159" s="151" t="s">
        <v>27973</v>
      </c>
      <c r="N1159" s="151" t="s">
        <v>15126</v>
      </c>
      <c r="O1159" s="151" t="s">
        <v>14791</v>
      </c>
      <c r="P1159" s="151" t="s">
        <v>14737</v>
      </c>
      <c r="Q1159" s="151" t="s">
        <v>27974</v>
      </c>
      <c r="R1159" s="151">
        <v>0</v>
      </c>
      <c r="S1159" s="151">
        <v>0</v>
      </c>
      <c r="T1159" s="151" t="s">
        <v>14859</v>
      </c>
      <c r="U1159" s="151">
        <v>2270153847</v>
      </c>
      <c r="V1159" s="151" t="s">
        <v>27975</v>
      </c>
      <c r="W1159" s="151">
        <v>0</v>
      </c>
      <c r="X1159" s="151">
        <v>0</v>
      </c>
      <c r="Y1159" s="151">
        <v>0</v>
      </c>
      <c r="Z1159" s="151" t="s">
        <v>14742</v>
      </c>
      <c r="AA1159" s="151">
        <v>0</v>
      </c>
      <c r="AB1159" s="151">
        <v>0</v>
      </c>
      <c r="AC1159" s="151" t="s">
        <v>14743</v>
      </c>
      <c r="AE1159" s="151" t="s">
        <v>15223</v>
      </c>
      <c r="AF1159" s="151" t="s">
        <v>14745</v>
      </c>
    </row>
    <row r="1160" spans="1:32">
      <c r="A1160" s="151" t="s">
        <v>9528</v>
      </c>
      <c r="C1160" s="151" t="s">
        <v>9527</v>
      </c>
      <c r="D1160" s="151" t="s">
        <v>27978</v>
      </c>
      <c r="E1160" s="151" t="s">
        <v>14323</v>
      </c>
      <c r="F1160" s="151" t="s">
        <v>14400</v>
      </c>
      <c r="G1160" s="151" t="s">
        <v>27980</v>
      </c>
      <c r="H1160" s="151" t="s">
        <v>27976</v>
      </c>
      <c r="I1160" s="151" t="s">
        <v>27977</v>
      </c>
      <c r="J1160" s="151">
        <v>0</v>
      </c>
      <c r="K1160" s="151" t="s">
        <v>27977</v>
      </c>
      <c r="M1160" s="151" t="s">
        <v>27979</v>
      </c>
      <c r="N1160" s="151" t="s">
        <v>15431</v>
      </c>
      <c r="O1160" s="151" t="s">
        <v>14801</v>
      </c>
      <c r="P1160" s="151" t="s">
        <v>14737</v>
      </c>
      <c r="Q1160" s="151">
        <v>0</v>
      </c>
      <c r="R1160" s="151">
        <v>0</v>
      </c>
      <c r="S1160" s="151">
        <v>0</v>
      </c>
      <c r="T1160" s="151">
        <v>0</v>
      </c>
      <c r="U1160" s="151">
        <v>0</v>
      </c>
      <c r="V1160" s="151">
        <v>0</v>
      </c>
      <c r="W1160" s="151">
        <v>0</v>
      </c>
      <c r="X1160" s="151">
        <v>0</v>
      </c>
      <c r="Y1160" s="151">
        <v>0</v>
      </c>
      <c r="Z1160" s="151" t="s">
        <v>14742</v>
      </c>
      <c r="AA1160" s="151">
        <v>0</v>
      </c>
      <c r="AB1160" s="151">
        <v>0</v>
      </c>
      <c r="AC1160" s="151" t="s">
        <v>14743</v>
      </c>
      <c r="AE1160" s="151" t="s">
        <v>15223</v>
      </c>
      <c r="AF1160" s="151" t="s">
        <v>14745</v>
      </c>
    </row>
    <row r="1161" spans="1:32">
      <c r="A1161" s="151" t="s">
        <v>2107</v>
      </c>
      <c r="C1161" s="151" t="s">
        <v>2106</v>
      </c>
      <c r="D1161" s="151" t="s">
        <v>2108</v>
      </c>
      <c r="E1161" s="151" t="s">
        <v>6</v>
      </c>
      <c r="G1161" s="151" t="s">
        <v>14604</v>
      </c>
      <c r="J1161" s="151" t="s">
        <v>2109</v>
      </c>
      <c r="Q1161" s="151" t="s">
        <v>27981</v>
      </c>
      <c r="AC1161" s="151" t="s">
        <v>14743</v>
      </c>
    </row>
    <row r="1162" spans="1:32">
      <c r="A1162" s="151" t="s">
        <v>3196</v>
      </c>
      <c r="C1162" s="151" t="s">
        <v>3195</v>
      </c>
      <c r="D1162" s="151" t="s">
        <v>27983</v>
      </c>
      <c r="E1162" s="151" t="s">
        <v>14332</v>
      </c>
      <c r="G1162" s="151" t="s">
        <v>14604</v>
      </c>
      <c r="H1162" s="151" t="s">
        <v>3198</v>
      </c>
      <c r="I1162" s="151" t="s">
        <v>1453</v>
      </c>
      <c r="J1162" s="151" t="s">
        <v>3199</v>
      </c>
      <c r="K1162" s="151" t="s">
        <v>1453</v>
      </c>
      <c r="L1162" s="151" t="s">
        <v>27982</v>
      </c>
      <c r="M1162" s="151" t="s">
        <v>27984</v>
      </c>
      <c r="N1162" s="151" t="s">
        <v>1453</v>
      </c>
      <c r="P1162" s="151" t="s">
        <v>1453</v>
      </c>
      <c r="Q1162" s="151" t="s">
        <v>27985</v>
      </c>
      <c r="T1162" s="151" t="s">
        <v>27986</v>
      </c>
      <c r="U1162" s="151">
        <v>1480000366388</v>
      </c>
      <c r="V1162" s="151" t="s">
        <v>27987</v>
      </c>
      <c r="W1162" s="151" t="s">
        <v>1453</v>
      </c>
      <c r="X1162" s="151" t="s">
        <v>1453</v>
      </c>
      <c r="Y1162" s="151" t="s">
        <v>1453</v>
      </c>
      <c r="Z1162" s="151" t="s">
        <v>14742</v>
      </c>
      <c r="AB1162" s="151" t="s">
        <v>1453</v>
      </c>
      <c r="AC1162" s="151" t="s">
        <v>14743</v>
      </c>
    </row>
    <row r="1163" spans="1:32">
      <c r="A1163" s="151" t="s">
        <v>13335</v>
      </c>
      <c r="C1163" s="151" t="s">
        <v>13334</v>
      </c>
      <c r="D1163" s="151" t="s">
        <v>13336</v>
      </c>
      <c r="E1163" s="151" t="s">
        <v>15421</v>
      </c>
      <c r="F1163" s="151" t="s">
        <v>15779</v>
      </c>
      <c r="H1163" s="151">
        <v>81310416363</v>
      </c>
      <c r="N1163" s="151" t="s">
        <v>14829</v>
      </c>
      <c r="O1163" s="151" t="s">
        <v>14830</v>
      </c>
      <c r="P1163" s="151" t="s">
        <v>14737</v>
      </c>
      <c r="Q1163" s="151" t="s">
        <v>15453</v>
      </c>
      <c r="R1163" s="151">
        <v>0</v>
      </c>
      <c r="S1163" s="151">
        <v>0</v>
      </c>
      <c r="T1163" s="151" t="s">
        <v>14794</v>
      </c>
      <c r="U1163" s="151">
        <v>5940461121</v>
      </c>
      <c r="V1163" s="151" t="s">
        <v>15453</v>
      </c>
      <c r="Z1163" s="151" t="s">
        <v>14742</v>
      </c>
      <c r="AC1163" s="151" t="s">
        <v>14743</v>
      </c>
      <c r="AE1163" s="151" t="s">
        <v>14744</v>
      </c>
      <c r="AF1163" s="151" t="s">
        <v>14745</v>
      </c>
    </row>
    <row r="1164" spans="1:32">
      <c r="A1164" s="151" t="s">
        <v>15847</v>
      </c>
      <c r="C1164" s="151" t="s">
        <v>15848</v>
      </c>
      <c r="D1164" s="151" t="s">
        <v>15849</v>
      </c>
      <c r="E1164" s="151" t="s">
        <v>14465</v>
      </c>
      <c r="F1164" s="151" t="s">
        <v>14664</v>
      </c>
      <c r="G1164" s="151" t="s">
        <v>15850</v>
      </c>
      <c r="H1164" s="151">
        <v>85377775752</v>
      </c>
      <c r="I1164" s="151" t="s">
        <v>1453</v>
      </c>
      <c r="J1164" s="151" t="s">
        <v>1453</v>
      </c>
      <c r="K1164" s="151" t="s">
        <v>1453</v>
      </c>
      <c r="M1164" s="151" t="s">
        <v>1453</v>
      </c>
      <c r="N1164" s="151" t="s">
        <v>14735</v>
      </c>
      <c r="O1164" s="151" t="s">
        <v>14736</v>
      </c>
      <c r="P1164" s="151" t="s">
        <v>14792</v>
      </c>
      <c r="Q1164" s="151" t="s">
        <v>15848</v>
      </c>
      <c r="R1164" s="151" t="s">
        <v>15848</v>
      </c>
      <c r="S1164" s="151" t="s">
        <v>1453</v>
      </c>
      <c r="T1164" s="151" t="s">
        <v>14847</v>
      </c>
      <c r="U1164" s="151" t="s">
        <v>15852</v>
      </c>
      <c r="V1164" s="151" t="s">
        <v>15848</v>
      </c>
      <c r="W1164" s="151" t="s">
        <v>1453</v>
      </c>
      <c r="X1164" s="151" t="s">
        <v>1453</v>
      </c>
      <c r="Y1164" s="151" t="s">
        <v>1453</v>
      </c>
      <c r="Z1164" s="151" t="s">
        <v>14742</v>
      </c>
      <c r="AA1164" s="151" t="s">
        <v>1453</v>
      </c>
      <c r="AB1164" s="151" t="s">
        <v>1453</v>
      </c>
      <c r="AC1164" s="151" t="s">
        <v>14743</v>
      </c>
      <c r="AE1164" s="151" t="s">
        <v>14744</v>
      </c>
      <c r="AF1164" s="151" t="s">
        <v>14745</v>
      </c>
    </row>
    <row r="1165" spans="1:32">
      <c r="A1165" s="151" t="s">
        <v>9194</v>
      </c>
      <c r="C1165" s="151" t="s">
        <v>9193</v>
      </c>
      <c r="D1165" s="151" t="s">
        <v>9195</v>
      </c>
      <c r="E1165" s="151" t="s">
        <v>14332</v>
      </c>
      <c r="F1165" s="151" t="s">
        <v>14324</v>
      </c>
      <c r="G1165" s="151">
        <v>0</v>
      </c>
      <c r="H1165" s="151" t="s">
        <v>9196</v>
      </c>
      <c r="I1165" s="151">
        <v>0</v>
      </c>
      <c r="J1165" s="151">
        <v>0</v>
      </c>
      <c r="K1165" s="151">
        <v>0</v>
      </c>
      <c r="M1165" s="151" t="s">
        <v>27988</v>
      </c>
      <c r="N1165" s="151" t="s">
        <v>15228</v>
      </c>
      <c r="O1165" s="151" t="s">
        <v>14985</v>
      </c>
      <c r="P1165" s="151" t="s">
        <v>14737</v>
      </c>
      <c r="Q1165" s="151">
        <v>0</v>
      </c>
      <c r="R1165" s="151">
        <v>0</v>
      </c>
      <c r="S1165" s="151">
        <v>0</v>
      </c>
      <c r="T1165" s="151" t="s">
        <v>27989</v>
      </c>
      <c r="U1165" s="151" t="s">
        <v>27990</v>
      </c>
      <c r="V1165" s="151" t="s">
        <v>9193</v>
      </c>
      <c r="W1165" s="151">
        <v>0</v>
      </c>
      <c r="X1165" s="151">
        <v>0</v>
      </c>
      <c r="Y1165" s="151">
        <v>0</v>
      </c>
      <c r="Z1165" s="151" t="s">
        <v>14742</v>
      </c>
      <c r="AA1165" s="151">
        <v>0</v>
      </c>
      <c r="AB1165" s="151">
        <v>0</v>
      </c>
      <c r="AC1165" s="151" t="s">
        <v>14743</v>
      </c>
      <c r="AE1165" s="151" t="s">
        <v>15223</v>
      </c>
      <c r="AF1165" s="151" t="s">
        <v>14745</v>
      </c>
    </row>
    <row r="1166" spans="1:32">
      <c r="A1166" s="151" t="s">
        <v>7995</v>
      </c>
      <c r="C1166" s="151" t="s">
        <v>7994</v>
      </c>
      <c r="D1166" s="151" t="s">
        <v>7996</v>
      </c>
      <c r="E1166" s="151" t="s">
        <v>14931</v>
      </c>
      <c r="F1166" s="151" t="s">
        <v>15075</v>
      </c>
      <c r="H1166" s="151">
        <v>81278606065</v>
      </c>
      <c r="N1166" s="151" t="s">
        <v>15768</v>
      </c>
      <c r="O1166" s="151" t="s">
        <v>14985</v>
      </c>
      <c r="P1166" s="151" t="s">
        <v>14737</v>
      </c>
      <c r="Q1166" s="151" t="s">
        <v>7994</v>
      </c>
      <c r="R1166" s="151">
        <v>0</v>
      </c>
      <c r="S1166" s="151">
        <v>0</v>
      </c>
      <c r="T1166" s="151" t="s">
        <v>14794</v>
      </c>
      <c r="U1166" s="151" t="s">
        <v>27991</v>
      </c>
      <c r="V1166" s="151" t="s">
        <v>7994</v>
      </c>
      <c r="Z1166" s="151" t="s">
        <v>14742</v>
      </c>
      <c r="AC1166" s="151" t="s">
        <v>14743</v>
      </c>
      <c r="AE1166" s="151" t="s">
        <v>15223</v>
      </c>
      <c r="AF1166" s="151" t="s">
        <v>14745</v>
      </c>
    </row>
    <row r="1167" spans="1:32">
      <c r="A1167" s="151" t="s">
        <v>13141</v>
      </c>
      <c r="C1167" s="151" t="s">
        <v>13140</v>
      </c>
      <c r="D1167" s="151" t="s">
        <v>13142</v>
      </c>
      <c r="E1167" s="151" t="s">
        <v>14931</v>
      </c>
      <c r="F1167" s="151" t="s">
        <v>14932</v>
      </c>
      <c r="H1167" s="151" t="s">
        <v>13143</v>
      </c>
      <c r="I1167" s="151" t="s">
        <v>1453</v>
      </c>
      <c r="J1167" s="151" t="s">
        <v>1453</v>
      </c>
      <c r="K1167" s="151" t="s">
        <v>1453</v>
      </c>
      <c r="M1167" s="151" t="s">
        <v>1453</v>
      </c>
      <c r="N1167" s="151" t="s">
        <v>19043</v>
      </c>
      <c r="O1167" s="151" t="s">
        <v>18962</v>
      </c>
      <c r="P1167" s="151" t="s">
        <v>14792</v>
      </c>
      <c r="Q1167" s="151" t="s">
        <v>27992</v>
      </c>
      <c r="R1167" s="151" t="s">
        <v>1453</v>
      </c>
      <c r="S1167" s="151" t="s">
        <v>1453</v>
      </c>
      <c r="T1167" s="151" t="s">
        <v>19570</v>
      </c>
      <c r="U1167" s="151">
        <v>403290360</v>
      </c>
      <c r="V1167" s="151" t="s">
        <v>27993</v>
      </c>
      <c r="W1167" s="151" t="s">
        <v>1453</v>
      </c>
      <c r="X1167" s="151" t="s">
        <v>1453</v>
      </c>
      <c r="Y1167" s="151" t="s">
        <v>1453</v>
      </c>
      <c r="Z1167" s="151" t="s">
        <v>14742</v>
      </c>
      <c r="AA1167" s="151" t="s">
        <v>1453</v>
      </c>
      <c r="AB1167" s="151" t="s">
        <v>1453</v>
      </c>
      <c r="AC1167" s="151" t="s">
        <v>14743</v>
      </c>
      <c r="AE1167" s="151" t="s">
        <v>14744</v>
      </c>
      <c r="AF1167" s="151" t="s">
        <v>14745</v>
      </c>
    </row>
    <row r="1168" spans="1:32">
      <c r="A1168" s="151" t="s">
        <v>9627</v>
      </c>
      <c r="C1168" s="151" t="s">
        <v>9626</v>
      </c>
      <c r="D1168" s="151" t="s">
        <v>9628</v>
      </c>
      <c r="E1168" s="151" t="s">
        <v>14275</v>
      </c>
      <c r="F1168" s="151" t="s">
        <v>15705</v>
      </c>
      <c r="G1168" s="151" t="s">
        <v>27994</v>
      </c>
      <c r="H1168" s="151">
        <v>81314515656</v>
      </c>
      <c r="N1168" s="151" t="s">
        <v>15768</v>
      </c>
      <c r="O1168" s="151" t="s">
        <v>14985</v>
      </c>
      <c r="P1168" s="151" t="s">
        <v>14737</v>
      </c>
      <c r="Q1168" s="151" t="s">
        <v>9626</v>
      </c>
      <c r="R1168" s="151">
        <v>0</v>
      </c>
      <c r="S1168" s="151">
        <v>0</v>
      </c>
      <c r="T1168" s="151" t="s">
        <v>14794</v>
      </c>
      <c r="U1168" s="151">
        <v>2420716055</v>
      </c>
      <c r="V1168" s="151" t="s">
        <v>9626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</row>
    <row r="1169" spans="1:32">
      <c r="A1169" s="151" t="s">
        <v>18452</v>
      </c>
      <c r="C1169" s="151" t="s">
        <v>8821</v>
      </c>
      <c r="D1169" s="151" t="s">
        <v>8823</v>
      </c>
      <c r="E1169" s="151" t="s">
        <v>14931</v>
      </c>
      <c r="F1169" s="151" t="s">
        <v>14932</v>
      </c>
      <c r="G1169" s="151" t="s">
        <v>27998</v>
      </c>
      <c r="H1169" s="151" t="s">
        <v>8824</v>
      </c>
      <c r="N1169" s="151" t="s">
        <v>15228</v>
      </c>
      <c r="O1169" s="151" t="s">
        <v>14985</v>
      </c>
      <c r="P1169" s="151" t="s">
        <v>14737</v>
      </c>
      <c r="Q1169" s="151" t="s">
        <v>5848</v>
      </c>
      <c r="R1169" s="151" t="s">
        <v>5848</v>
      </c>
      <c r="S1169" s="151" t="s">
        <v>5848</v>
      </c>
      <c r="T1169" s="151" t="s">
        <v>19769</v>
      </c>
      <c r="U1169" s="151" t="s">
        <v>27995</v>
      </c>
      <c r="V1169" s="151" t="s">
        <v>27996</v>
      </c>
      <c r="Z1169" s="151" t="s">
        <v>14742</v>
      </c>
      <c r="AC1169" s="151" t="s">
        <v>14743</v>
      </c>
      <c r="AD1169" s="151" t="s">
        <v>27997</v>
      </c>
      <c r="AE1169" s="151" t="s">
        <v>14743</v>
      </c>
      <c r="AF1169" s="151" t="s">
        <v>16898</v>
      </c>
    </row>
    <row r="1170" spans="1:32">
      <c r="A1170" s="151" t="s">
        <v>8825</v>
      </c>
      <c r="C1170" s="151" t="s">
        <v>8821</v>
      </c>
      <c r="D1170" s="151" t="s">
        <v>8823</v>
      </c>
      <c r="E1170" s="151" t="s">
        <v>14931</v>
      </c>
      <c r="F1170" s="151" t="s">
        <v>14932</v>
      </c>
      <c r="G1170" s="151" t="s">
        <v>27998</v>
      </c>
      <c r="H1170" s="151" t="s">
        <v>8824</v>
      </c>
      <c r="N1170" s="151" t="s">
        <v>15228</v>
      </c>
      <c r="O1170" s="151" t="s">
        <v>14985</v>
      </c>
      <c r="P1170" s="151" t="s">
        <v>14737</v>
      </c>
      <c r="Q1170" s="151" t="s">
        <v>5848</v>
      </c>
      <c r="R1170" s="151" t="s">
        <v>5848</v>
      </c>
      <c r="S1170" s="151" t="s">
        <v>5848</v>
      </c>
      <c r="T1170" s="151" t="s">
        <v>19769</v>
      </c>
      <c r="U1170" s="151" t="s">
        <v>27995</v>
      </c>
      <c r="V1170" s="151" t="s">
        <v>27996</v>
      </c>
      <c r="Z1170" s="151" t="s">
        <v>14742</v>
      </c>
      <c r="AC1170" s="151" t="s">
        <v>14743</v>
      </c>
      <c r="AD1170" s="151" t="s">
        <v>27997</v>
      </c>
      <c r="AE1170" s="151" t="s">
        <v>14743</v>
      </c>
      <c r="AF1170" s="151" t="s">
        <v>16898</v>
      </c>
    </row>
    <row r="1171" spans="1:32">
      <c r="A1171" s="151" t="s">
        <v>5849</v>
      </c>
      <c r="C1171" s="151" t="s">
        <v>5848</v>
      </c>
      <c r="D1171" s="151" t="s">
        <v>5850</v>
      </c>
      <c r="E1171" s="151" t="s">
        <v>14931</v>
      </c>
      <c r="F1171" s="151" t="s">
        <v>15375</v>
      </c>
      <c r="G1171" s="151" t="s">
        <v>27999</v>
      </c>
      <c r="H1171" s="151">
        <v>85255000973</v>
      </c>
      <c r="N1171" s="151" t="s">
        <v>15398</v>
      </c>
      <c r="O1171" s="151" t="s">
        <v>14758</v>
      </c>
      <c r="P1171" s="151" t="s">
        <v>14737</v>
      </c>
      <c r="Q1171" s="151" t="s">
        <v>5848</v>
      </c>
      <c r="R1171" s="151" t="s">
        <v>1453</v>
      </c>
      <c r="S1171" s="151" t="s">
        <v>1453</v>
      </c>
      <c r="T1171" s="151" t="s">
        <v>14904</v>
      </c>
      <c r="U1171" s="151" t="s">
        <v>5848</v>
      </c>
      <c r="V1171" s="151">
        <v>65423691</v>
      </c>
      <c r="Z1171" s="151" t="s">
        <v>14742</v>
      </c>
      <c r="AC1171" s="151" t="s">
        <v>14743</v>
      </c>
      <c r="AE1171" s="151" t="s">
        <v>15223</v>
      </c>
      <c r="AF1171" s="151" t="s">
        <v>14745</v>
      </c>
    </row>
    <row r="1172" spans="1:32">
      <c r="A1172" s="151" t="s">
        <v>6316</v>
      </c>
      <c r="C1172" s="151" t="s">
        <v>6315</v>
      </c>
      <c r="D1172" s="151" t="s">
        <v>6317</v>
      </c>
      <c r="E1172" s="151" t="s">
        <v>14931</v>
      </c>
      <c r="F1172" s="151" t="s">
        <v>14932</v>
      </c>
      <c r="G1172" s="151" t="s">
        <v>28001</v>
      </c>
      <c r="H1172" s="151">
        <v>81256985212</v>
      </c>
      <c r="I1172" s="151" t="s">
        <v>6318</v>
      </c>
      <c r="J1172" s="151">
        <v>81256985212</v>
      </c>
      <c r="K1172" s="151" t="s">
        <v>6318</v>
      </c>
      <c r="N1172" s="151" t="s">
        <v>28000</v>
      </c>
      <c r="O1172" s="151" t="s">
        <v>14948</v>
      </c>
      <c r="P1172" s="151" t="s">
        <v>14737</v>
      </c>
      <c r="Q1172" s="151" t="s">
        <v>6315</v>
      </c>
      <c r="R1172" s="151" t="s">
        <v>6315</v>
      </c>
      <c r="S1172" s="151" t="s">
        <v>6315</v>
      </c>
      <c r="T1172" s="151" t="s">
        <v>14847</v>
      </c>
      <c r="U1172" s="151">
        <v>655701016658533</v>
      </c>
      <c r="V1172" s="151" t="s">
        <v>6315</v>
      </c>
      <c r="Z1172" s="151" t="s">
        <v>14742</v>
      </c>
      <c r="AC1172" s="151" t="s">
        <v>14743</v>
      </c>
      <c r="AE1172" s="151" t="s">
        <v>15223</v>
      </c>
      <c r="AF1172" s="151" t="s">
        <v>14745</v>
      </c>
    </row>
    <row r="1173" spans="1:32">
      <c r="A1173" s="151" t="s">
        <v>8436</v>
      </c>
      <c r="C1173" s="151" t="s">
        <v>8435</v>
      </c>
      <c r="D1173" s="151" t="s">
        <v>8437</v>
      </c>
      <c r="E1173" s="151" t="s">
        <v>14931</v>
      </c>
      <c r="F1173" s="151" t="s">
        <v>14396</v>
      </c>
      <c r="G1173" s="151" t="s">
        <v>1453</v>
      </c>
      <c r="H1173" s="151">
        <v>81320749476</v>
      </c>
      <c r="I1173" s="151" t="s">
        <v>1453</v>
      </c>
      <c r="J1173" s="151" t="s">
        <v>1453</v>
      </c>
      <c r="K1173" s="151" t="s">
        <v>1453</v>
      </c>
      <c r="M1173" s="151" t="s">
        <v>1453</v>
      </c>
      <c r="N1173" s="151" t="s">
        <v>14790</v>
      </c>
      <c r="O1173" s="151" t="s">
        <v>14791</v>
      </c>
      <c r="P1173" s="151" t="s">
        <v>14792</v>
      </c>
      <c r="Q1173" s="151" t="s">
        <v>8435</v>
      </c>
      <c r="R1173" s="151" t="s">
        <v>1453</v>
      </c>
      <c r="S1173" s="151" t="s">
        <v>1453</v>
      </c>
      <c r="T1173" s="151" t="s">
        <v>8435</v>
      </c>
      <c r="U1173" s="151">
        <v>4371628546</v>
      </c>
      <c r="V1173" s="151" t="s">
        <v>14794</v>
      </c>
      <c r="W1173" s="151" t="s">
        <v>1453</v>
      </c>
      <c r="X1173" s="151" t="s">
        <v>1453</v>
      </c>
      <c r="Y1173" s="151" t="s">
        <v>1453</v>
      </c>
      <c r="Z1173" s="151" t="s">
        <v>14742</v>
      </c>
      <c r="AA1173" s="151" t="s">
        <v>1453</v>
      </c>
      <c r="AB1173" s="151" t="s">
        <v>1453</v>
      </c>
      <c r="AC1173" s="151" t="s">
        <v>14743</v>
      </c>
      <c r="AE1173" s="151" t="s">
        <v>15223</v>
      </c>
      <c r="AF1173" s="151" t="s">
        <v>14745</v>
      </c>
    </row>
    <row r="1174" spans="1:32">
      <c r="A1174" s="151" t="s">
        <v>7900</v>
      </c>
      <c r="C1174" s="151" t="s">
        <v>7899</v>
      </c>
      <c r="D1174" s="151" t="s">
        <v>7901</v>
      </c>
      <c r="E1174" s="151" t="s">
        <v>14931</v>
      </c>
      <c r="F1174" s="151" t="s">
        <v>14932</v>
      </c>
      <c r="H1174" s="151">
        <v>82170526092</v>
      </c>
      <c r="N1174" s="151" t="s">
        <v>15018</v>
      </c>
      <c r="O1174" s="151" t="s">
        <v>14791</v>
      </c>
      <c r="P1174" s="151" t="s">
        <v>14737</v>
      </c>
      <c r="Q1174" s="151" t="s">
        <v>7899</v>
      </c>
      <c r="R1174" s="151">
        <v>0</v>
      </c>
      <c r="S1174" s="151">
        <v>0</v>
      </c>
      <c r="T1174" s="151" t="s">
        <v>14782</v>
      </c>
      <c r="U1174" s="151">
        <v>9000033904393</v>
      </c>
      <c r="V1174" s="151" t="s">
        <v>7899</v>
      </c>
      <c r="Z1174" s="151" t="s">
        <v>14742</v>
      </c>
      <c r="AC1174" s="151" t="s">
        <v>14743</v>
      </c>
      <c r="AE1174" s="151" t="s">
        <v>15223</v>
      </c>
      <c r="AF1174" s="151" t="s">
        <v>14745</v>
      </c>
    </row>
    <row r="1175" spans="1:32">
      <c r="A1175" s="151" t="s">
        <v>2474</v>
      </c>
      <c r="C1175" s="151" t="s">
        <v>2473</v>
      </c>
      <c r="D1175" s="151" t="s">
        <v>2475</v>
      </c>
      <c r="E1175" s="151" t="s">
        <v>14931</v>
      </c>
      <c r="G1175" s="151" t="s">
        <v>14604</v>
      </c>
      <c r="AC1175" s="151" t="s">
        <v>14743</v>
      </c>
    </row>
    <row r="1176" spans="1:32">
      <c r="A1176" s="151" t="s">
        <v>2002</v>
      </c>
      <c r="C1176" s="151" t="s">
        <v>1416</v>
      </c>
      <c r="D1176" s="151">
        <v>4119265051</v>
      </c>
      <c r="E1176" s="151" t="s">
        <v>6</v>
      </c>
      <c r="G1176" s="151" t="s">
        <v>14604</v>
      </c>
      <c r="AC1176" s="151" t="s">
        <v>14743</v>
      </c>
    </row>
    <row r="1177" spans="1:32">
      <c r="A1177" s="151" t="s">
        <v>1417</v>
      </c>
      <c r="C1177" s="151" t="s">
        <v>1416</v>
      </c>
      <c r="E1177" s="151" t="s">
        <v>6</v>
      </c>
      <c r="G1177" s="151" t="s">
        <v>14604</v>
      </c>
      <c r="N1177" s="151" t="s">
        <v>18887</v>
      </c>
      <c r="P1177" s="151" t="s">
        <v>14737</v>
      </c>
      <c r="T1177" s="151" t="s">
        <v>6</v>
      </c>
      <c r="U1177" s="151" t="s">
        <v>6</v>
      </c>
      <c r="V1177" s="151" t="s">
        <v>6</v>
      </c>
      <c r="AC1177" s="151" t="s">
        <v>14743</v>
      </c>
    </row>
    <row r="1178" spans="1:32">
      <c r="A1178" s="151" t="s">
        <v>2480</v>
      </c>
      <c r="C1178" s="151" t="s">
        <v>2479</v>
      </c>
      <c r="D1178" s="151" t="s">
        <v>2481</v>
      </c>
      <c r="E1178" s="151" t="s">
        <v>14931</v>
      </c>
      <c r="G1178" s="151" t="s">
        <v>14604</v>
      </c>
      <c r="AC1178" s="151" t="s">
        <v>14743</v>
      </c>
    </row>
    <row r="1179" spans="1:32">
      <c r="A1179" s="151" t="s">
        <v>7578</v>
      </c>
      <c r="C1179" s="151" t="s">
        <v>7577</v>
      </c>
      <c r="D1179" s="151" t="s">
        <v>7579</v>
      </c>
      <c r="E1179" s="151" t="s">
        <v>14931</v>
      </c>
      <c r="F1179" s="151" t="s">
        <v>15075</v>
      </c>
      <c r="G1179" s="151" t="s">
        <v>28005</v>
      </c>
      <c r="H1179" s="151">
        <v>82326579153</v>
      </c>
      <c r="N1179" s="151" t="s">
        <v>15059</v>
      </c>
      <c r="O1179" s="151" t="s">
        <v>14889</v>
      </c>
      <c r="P1179" s="151" t="s">
        <v>14737</v>
      </c>
      <c r="Q1179" s="151" t="s">
        <v>1416</v>
      </c>
      <c r="R1179" s="151" t="s">
        <v>1416</v>
      </c>
      <c r="S1179" s="151" t="s">
        <v>1416</v>
      </c>
      <c r="T1179" s="151" t="s">
        <v>28002</v>
      </c>
      <c r="U1179" s="151" t="s">
        <v>28003</v>
      </c>
      <c r="V1179" s="151" t="s">
        <v>28004</v>
      </c>
      <c r="Z1179" s="151" t="s">
        <v>14742</v>
      </c>
      <c r="AC1179" s="151" t="s">
        <v>14743</v>
      </c>
      <c r="AE1179" s="151" t="s">
        <v>15223</v>
      </c>
      <c r="AF1179" s="151" t="s">
        <v>14745</v>
      </c>
    </row>
    <row r="1180" spans="1:32">
      <c r="A1180" s="151" t="s">
        <v>18453</v>
      </c>
      <c r="C1180" s="151" t="s">
        <v>28006</v>
      </c>
      <c r="D1180" s="151" t="s">
        <v>28008</v>
      </c>
      <c r="E1180" s="151" t="s">
        <v>14931</v>
      </c>
      <c r="F1180" s="151" t="s">
        <v>16004</v>
      </c>
      <c r="G1180" s="151" t="s">
        <v>28010</v>
      </c>
      <c r="H1180" s="151" t="s">
        <v>28007</v>
      </c>
      <c r="N1180" s="151" t="s">
        <v>15939</v>
      </c>
      <c r="O1180" s="151" t="s">
        <v>14791</v>
      </c>
      <c r="P1180" s="151" t="s">
        <v>14737</v>
      </c>
      <c r="Q1180" s="151" t="s">
        <v>1416</v>
      </c>
      <c r="R1180" s="151" t="s">
        <v>1453</v>
      </c>
      <c r="S1180" s="151" t="s">
        <v>1453</v>
      </c>
      <c r="T1180" s="151" t="s">
        <v>14739</v>
      </c>
      <c r="U1180" s="151" t="s">
        <v>28009</v>
      </c>
      <c r="V1180" s="151" t="s">
        <v>28006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</row>
    <row r="1181" spans="1:32">
      <c r="A1181" s="151" t="s">
        <v>13239</v>
      </c>
      <c r="C1181" s="151" t="s">
        <v>13238</v>
      </c>
      <c r="D1181" s="151" t="s">
        <v>13240</v>
      </c>
      <c r="E1181" s="151" t="s">
        <v>14465</v>
      </c>
      <c r="F1181" s="151" t="s">
        <v>14664</v>
      </c>
      <c r="H1181" s="151" t="s">
        <v>12054</v>
      </c>
      <c r="N1181" s="151" t="s">
        <v>14800</v>
      </c>
      <c r="O1181" s="151" t="s">
        <v>14801</v>
      </c>
      <c r="P1181" s="151" t="s">
        <v>14737</v>
      </c>
      <c r="Q1181" s="151" t="s">
        <v>13238</v>
      </c>
      <c r="R1181" s="151">
        <v>0</v>
      </c>
      <c r="S1181" s="151">
        <v>0</v>
      </c>
      <c r="T1181" s="151" t="s">
        <v>14794</v>
      </c>
      <c r="U1181" s="151">
        <v>1650650782</v>
      </c>
      <c r="V1181" s="151" t="s">
        <v>28011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</row>
    <row r="1182" spans="1:32">
      <c r="A1182" s="151" t="s">
        <v>10974</v>
      </c>
      <c r="C1182" s="151" t="s">
        <v>10973</v>
      </c>
      <c r="D1182" s="151" t="s">
        <v>10975</v>
      </c>
      <c r="E1182" s="151" t="s">
        <v>14701</v>
      </c>
      <c r="F1182" s="151" t="s">
        <v>14683</v>
      </c>
      <c r="G1182" s="151" t="s">
        <v>28014</v>
      </c>
      <c r="H1182" s="151">
        <v>813000000</v>
      </c>
      <c r="N1182" s="151" t="s">
        <v>15228</v>
      </c>
      <c r="O1182" s="151" t="s">
        <v>14985</v>
      </c>
      <c r="P1182" s="151" t="s">
        <v>14737</v>
      </c>
      <c r="Q1182" s="151" t="s">
        <v>28012</v>
      </c>
      <c r="R1182" s="151">
        <v>0</v>
      </c>
      <c r="S1182" s="151">
        <v>0</v>
      </c>
      <c r="T1182" s="151" t="s">
        <v>14847</v>
      </c>
      <c r="U1182" s="151">
        <v>335501027906534</v>
      </c>
      <c r="V1182" s="151" t="s">
        <v>28013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</row>
    <row r="1183" spans="1:32">
      <c r="A1183" s="151" t="s">
        <v>18454</v>
      </c>
      <c r="C1183" s="151" t="s">
        <v>28012</v>
      </c>
      <c r="D1183" s="151" t="s">
        <v>28015</v>
      </c>
      <c r="E1183" s="151" t="s">
        <v>14659</v>
      </c>
      <c r="F1183" s="151" t="s">
        <v>14482</v>
      </c>
      <c r="G1183" s="151" t="s">
        <v>28017</v>
      </c>
      <c r="H1183" s="151">
        <v>81380141999</v>
      </c>
      <c r="I1183" s="151" t="s">
        <v>1453</v>
      </c>
      <c r="J1183" s="151" t="s">
        <v>1453</v>
      </c>
      <c r="K1183" s="151" t="s">
        <v>1453</v>
      </c>
      <c r="M1183" s="151" t="s">
        <v>28016</v>
      </c>
      <c r="N1183" s="151" t="s">
        <v>14857</v>
      </c>
      <c r="O1183" s="151" t="s">
        <v>14801</v>
      </c>
      <c r="P1183" s="151" t="s">
        <v>14737</v>
      </c>
      <c r="Q1183" s="151" t="s">
        <v>28012</v>
      </c>
      <c r="R1183" s="151" t="s">
        <v>1453</v>
      </c>
      <c r="S1183" s="151" t="s">
        <v>1453</v>
      </c>
      <c r="T1183" s="151" t="s">
        <v>14882</v>
      </c>
      <c r="U1183" s="151">
        <v>2291642651</v>
      </c>
      <c r="V1183" s="151" t="s">
        <v>28012</v>
      </c>
      <c r="W1183" s="151" t="s">
        <v>1453</v>
      </c>
      <c r="X1183" s="151" t="s">
        <v>1453</v>
      </c>
      <c r="Y1183" s="151" t="s">
        <v>1453</v>
      </c>
      <c r="Z1183" s="151" t="s">
        <v>14742</v>
      </c>
      <c r="AA1183" s="151" t="s">
        <v>1453</v>
      </c>
      <c r="AB1183" s="151" t="s">
        <v>1453</v>
      </c>
      <c r="AC1183" s="151" t="s">
        <v>14743</v>
      </c>
      <c r="AE1183" s="151" t="s">
        <v>14744</v>
      </c>
      <c r="AF1183" s="151" t="s">
        <v>14745</v>
      </c>
    </row>
    <row r="1184" spans="1:32">
      <c r="A1184" s="151" t="s">
        <v>8286</v>
      </c>
      <c r="C1184" s="151" t="s">
        <v>8285</v>
      </c>
      <c r="D1184" s="151" t="s">
        <v>8287</v>
      </c>
      <c r="E1184" s="151" t="s">
        <v>14931</v>
      </c>
      <c r="F1184" s="151" t="s">
        <v>15075</v>
      </c>
      <c r="H1184" s="151">
        <v>82381127048</v>
      </c>
      <c r="N1184" s="151" t="s">
        <v>28018</v>
      </c>
      <c r="O1184" s="151" t="s">
        <v>15477</v>
      </c>
      <c r="P1184" s="151" t="s">
        <v>14737</v>
      </c>
      <c r="Q1184" s="151" t="s">
        <v>8285</v>
      </c>
      <c r="R1184" s="151">
        <v>0</v>
      </c>
      <c r="S1184" s="151">
        <v>0</v>
      </c>
      <c r="T1184" s="151" t="s">
        <v>14847</v>
      </c>
      <c r="U1184" s="151">
        <v>543301015725534</v>
      </c>
      <c r="V1184" s="151" t="s">
        <v>8285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</row>
    <row r="1185" spans="1:32">
      <c r="A1185" s="151" t="s">
        <v>2665</v>
      </c>
      <c r="C1185" s="151" t="s">
        <v>2664</v>
      </c>
      <c r="D1185" s="151" t="s">
        <v>2666</v>
      </c>
      <c r="E1185" s="151" t="s">
        <v>14931</v>
      </c>
      <c r="G1185" s="151" t="s">
        <v>14604</v>
      </c>
      <c r="N1185" s="151" t="s">
        <v>2273</v>
      </c>
      <c r="Q1185" s="151" t="s">
        <v>28019</v>
      </c>
      <c r="AC1185" s="151" t="s">
        <v>14743</v>
      </c>
    </row>
    <row r="1186" spans="1:32">
      <c r="A1186" s="151" t="s">
        <v>1163</v>
      </c>
      <c r="C1186" s="151" t="s">
        <v>1162</v>
      </c>
      <c r="D1186" s="151" t="s">
        <v>28020</v>
      </c>
      <c r="E1186" s="151" t="s">
        <v>6</v>
      </c>
      <c r="G1186" s="151" t="s">
        <v>14604</v>
      </c>
      <c r="H1186" s="151">
        <v>85236060203</v>
      </c>
      <c r="N1186" s="151" t="s">
        <v>22301</v>
      </c>
      <c r="P1186" s="151" t="s">
        <v>14737</v>
      </c>
      <c r="Q1186" s="151" t="s">
        <v>1162</v>
      </c>
      <c r="T1186" s="151" t="s">
        <v>6</v>
      </c>
      <c r="U1186" s="151" t="s">
        <v>6</v>
      </c>
      <c r="V1186" s="151" t="s">
        <v>6</v>
      </c>
      <c r="AC1186" s="151" t="s">
        <v>14743</v>
      </c>
    </row>
    <row r="1187" spans="1:32">
      <c r="A1187" s="151" t="s">
        <v>18455</v>
      </c>
      <c r="C1187" s="151" t="s">
        <v>28021</v>
      </c>
      <c r="D1187" s="151" t="s">
        <v>28022</v>
      </c>
      <c r="E1187" s="151" t="s">
        <v>15421</v>
      </c>
      <c r="F1187" s="151" t="s">
        <v>15779</v>
      </c>
      <c r="G1187" s="151" t="s">
        <v>28024</v>
      </c>
      <c r="H1187" s="151">
        <v>0</v>
      </c>
      <c r="N1187" s="151" t="s">
        <v>15431</v>
      </c>
      <c r="O1187" s="151" t="s">
        <v>14801</v>
      </c>
      <c r="P1187" s="151" t="s">
        <v>14737</v>
      </c>
      <c r="Q1187" s="151" t="s">
        <v>28023</v>
      </c>
      <c r="R1187" s="151">
        <v>0</v>
      </c>
      <c r="S1187" s="151">
        <v>0</v>
      </c>
      <c r="T1187" s="151" t="s">
        <v>14904</v>
      </c>
      <c r="U1187" s="151" t="s">
        <v>28023</v>
      </c>
      <c r="V1187" s="151">
        <v>797351086</v>
      </c>
      <c r="Z1187" s="151" t="s">
        <v>14742</v>
      </c>
      <c r="AC1187" s="151" t="s">
        <v>14743</v>
      </c>
      <c r="AE1187" s="151" t="s">
        <v>14744</v>
      </c>
      <c r="AF1187" s="151" t="s">
        <v>14745</v>
      </c>
    </row>
    <row r="1188" spans="1:32">
      <c r="A1188" s="151" t="s">
        <v>1490</v>
      </c>
      <c r="C1188" s="151" t="s">
        <v>1489</v>
      </c>
      <c r="D1188" s="151" t="s">
        <v>1491</v>
      </c>
      <c r="E1188" s="151" t="s">
        <v>6</v>
      </c>
      <c r="G1188" s="151" t="s">
        <v>14604</v>
      </c>
      <c r="N1188" s="151" t="s">
        <v>1459</v>
      </c>
      <c r="P1188" s="151" t="s">
        <v>14737</v>
      </c>
      <c r="Q1188" s="151" t="s">
        <v>1489</v>
      </c>
      <c r="T1188" s="151" t="s">
        <v>6</v>
      </c>
      <c r="U1188" s="151" t="s">
        <v>6</v>
      </c>
      <c r="V1188" s="151" t="s">
        <v>6</v>
      </c>
      <c r="AC1188" s="151" t="s">
        <v>14743</v>
      </c>
    </row>
    <row r="1189" spans="1:32">
      <c r="A1189" s="151" t="s">
        <v>7307</v>
      </c>
      <c r="C1189" s="151" t="s">
        <v>7306</v>
      </c>
      <c r="D1189" s="151" t="s">
        <v>7308</v>
      </c>
      <c r="E1189" s="151" t="s">
        <v>14931</v>
      </c>
      <c r="F1189" s="151" t="s">
        <v>15219</v>
      </c>
      <c r="G1189" s="151" t="s">
        <v>28026</v>
      </c>
      <c r="H1189" s="151">
        <v>82166596061</v>
      </c>
      <c r="N1189" s="151" t="s">
        <v>15768</v>
      </c>
      <c r="O1189" s="151" t="s">
        <v>14985</v>
      </c>
      <c r="P1189" s="151" t="s">
        <v>14792</v>
      </c>
      <c r="Q1189" s="151" t="s">
        <v>7306</v>
      </c>
      <c r="R1189" s="151" t="s">
        <v>7306</v>
      </c>
      <c r="S1189" s="151" t="s">
        <v>7306</v>
      </c>
      <c r="T1189" s="151" t="s">
        <v>14847</v>
      </c>
      <c r="U1189" s="151" t="s">
        <v>28025</v>
      </c>
      <c r="V1189" s="151" t="s">
        <v>7306</v>
      </c>
      <c r="W1189" s="151">
        <v>1996</v>
      </c>
      <c r="X1189" s="151">
        <v>1996</v>
      </c>
      <c r="Y1189" s="151">
        <v>1</v>
      </c>
      <c r="Z1189" s="151" t="s">
        <v>14742</v>
      </c>
      <c r="AB1189" s="151">
        <v>30</v>
      </c>
      <c r="AC1189" s="151" t="s">
        <v>14743</v>
      </c>
      <c r="AE1189" s="151" t="s">
        <v>15223</v>
      </c>
      <c r="AF1189" s="151" t="s">
        <v>14745</v>
      </c>
    </row>
    <row r="1190" spans="1:32">
      <c r="A1190" s="151" t="s">
        <v>3720</v>
      </c>
      <c r="C1190" s="151" t="s">
        <v>3719</v>
      </c>
      <c r="D1190" s="151" t="s">
        <v>3721</v>
      </c>
      <c r="E1190" s="151" t="s">
        <v>14323</v>
      </c>
      <c r="G1190" s="151" t="s">
        <v>14604</v>
      </c>
      <c r="H1190" s="151">
        <v>298.34596440000001</v>
      </c>
      <c r="I1190" s="151" t="s">
        <v>28027</v>
      </c>
      <c r="J1190" s="151">
        <v>298.34596440000001</v>
      </c>
      <c r="K1190" s="151" t="s">
        <v>28027</v>
      </c>
      <c r="L1190" s="151" t="s">
        <v>28028</v>
      </c>
      <c r="N1190" s="151" t="s">
        <v>28029</v>
      </c>
      <c r="P1190" s="151" t="s">
        <v>14737</v>
      </c>
      <c r="Q1190" s="151" t="s">
        <v>28030</v>
      </c>
      <c r="T1190" s="151" t="s">
        <v>28031</v>
      </c>
      <c r="U1190" s="151" t="s">
        <v>28031</v>
      </c>
      <c r="V1190" s="151" t="s">
        <v>28031</v>
      </c>
      <c r="W1190" s="151" t="s">
        <v>3140</v>
      </c>
      <c r="X1190" s="151" t="s">
        <v>3140</v>
      </c>
      <c r="Y1190" s="151" t="s">
        <v>3140</v>
      </c>
      <c r="Z1190" s="151" t="s">
        <v>14742</v>
      </c>
      <c r="AA1190" s="151" t="s">
        <v>3140</v>
      </c>
      <c r="AB1190" s="151" t="s">
        <v>3140</v>
      </c>
      <c r="AC1190" s="151" t="s">
        <v>14743</v>
      </c>
    </row>
    <row r="1191" spans="1:32">
      <c r="A1191" s="151" t="s">
        <v>10413</v>
      </c>
      <c r="C1191" s="151" t="s">
        <v>10412</v>
      </c>
      <c r="D1191" s="151" t="s">
        <v>28032</v>
      </c>
      <c r="E1191" s="151" t="s">
        <v>14931</v>
      </c>
      <c r="F1191" s="151" t="s">
        <v>15075</v>
      </c>
      <c r="H1191" s="151" t="s">
        <v>10415</v>
      </c>
      <c r="N1191" s="151" t="s">
        <v>15883</v>
      </c>
      <c r="O1191" s="151" t="s">
        <v>14889</v>
      </c>
      <c r="P1191" s="151" t="s">
        <v>14737</v>
      </c>
      <c r="Q1191" s="151" t="s">
        <v>10412</v>
      </c>
      <c r="R1191" s="151">
        <v>0</v>
      </c>
      <c r="S1191" s="151">
        <v>0</v>
      </c>
      <c r="T1191" s="151" t="s">
        <v>14847</v>
      </c>
      <c r="U1191" s="151">
        <v>604501000382509</v>
      </c>
      <c r="V1191" s="151" t="s">
        <v>28033</v>
      </c>
      <c r="Z1191" s="151" t="s">
        <v>14742</v>
      </c>
      <c r="AC1191" s="151" t="s">
        <v>14743</v>
      </c>
      <c r="AE1191" s="151" t="s">
        <v>14744</v>
      </c>
      <c r="AF1191" s="151" t="s">
        <v>14745</v>
      </c>
    </row>
    <row r="1192" spans="1:32">
      <c r="A1192" s="151" t="s">
        <v>18456</v>
      </c>
      <c r="C1192" s="151" t="s">
        <v>28034</v>
      </c>
      <c r="D1192" s="151" t="s">
        <v>28035</v>
      </c>
      <c r="E1192" s="151" t="s">
        <v>18729</v>
      </c>
      <c r="F1192" s="151" t="s">
        <v>18730</v>
      </c>
      <c r="G1192" s="151" t="s">
        <v>28037</v>
      </c>
      <c r="H1192" s="151" t="s">
        <v>13373</v>
      </c>
      <c r="N1192" s="151" t="s">
        <v>14829</v>
      </c>
      <c r="O1192" s="151" t="s">
        <v>14830</v>
      </c>
      <c r="P1192" s="151" t="s">
        <v>14737</v>
      </c>
      <c r="Q1192" s="151" t="s">
        <v>13085</v>
      </c>
      <c r="R1192" s="151">
        <v>0</v>
      </c>
      <c r="S1192" s="151">
        <v>0</v>
      </c>
      <c r="T1192" s="151" t="s">
        <v>14794</v>
      </c>
      <c r="U1192" s="151">
        <v>7125421539</v>
      </c>
      <c r="V1192" s="151" t="s">
        <v>13085</v>
      </c>
      <c r="Z1192" s="151" t="s">
        <v>14742</v>
      </c>
      <c r="AC1192" s="151" t="s">
        <v>14743</v>
      </c>
      <c r="AD1192" s="151" t="s">
        <v>28036</v>
      </c>
      <c r="AE1192" s="151" t="s">
        <v>14752</v>
      </c>
      <c r="AF1192" s="151" t="s">
        <v>14745</v>
      </c>
    </row>
    <row r="1193" spans="1:32">
      <c r="A1193" s="151" t="s">
        <v>11559</v>
      </c>
      <c r="C1193" s="151" t="s">
        <v>11558</v>
      </c>
      <c r="D1193" s="151" t="s">
        <v>11560</v>
      </c>
      <c r="E1193" s="151" t="s">
        <v>14931</v>
      </c>
      <c r="F1193" s="151" t="s">
        <v>15152</v>
      </c>
      <c r="G1193" s="151" t="s">
        <v>28039</v>
      </c>
      <c r="H1193" s="151">
        <v>81262330001</v>
      </c>
      <c r="N1193" s="151" t="s">
        <v>15228</v>
      </c>
      <c r="O1193" s="151" t="s">
        <v>14985</v>
      </c>
      <c r="P1193" s="151" t="s">
        <v>14737</v>
      </c>
      <c r="Q1193" s="151" t="s">
        <v>28038</v>
      </c>
      <c r="R1193" s="151">
        <v>0</v>
      </c>
      <c r="S1193" s="151">
        <v>0</v>
      </c>
      <c r="T1193" s="151" t="s">
        <v>14782</v>
      </c>
      <c r="U1193" s="151">
        <v>1830001634871</v>
      </c>
      <c r="V1193" s="151" t="s">
        <v>11558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</row>
    <row r="1194" spans="1:32">
      <c r="A1194" s="151" t="s">
        <v>11882</v>
      </c>
      <c r="C1194" s="151" t="s">
        <v>11881</v>
      </c>
      <c r="D1194" s="151" t="s">
        <v>11883</v>
      </c>
      <c r="E1194" s="151" t="s">
        <v>14323</v>
      </c>
      <c r="F1194" s="151" t="s">
        <v>18990</v>
      </c>
      <c r="G1194" s="151" t="s">
        <v>21719</v>
      </c>
      <c r="H1194" s="151" t="s">
        <v>11884</v>
      </c>
      <c r="N1194" s="151" t="s">
        <v>19745</v>
      </c>
      <c r="O1194" s="151" t="s">
        <v>18653</v>
      </c>
      <c r="P1194" s="151" t="s">
        <v>14737</v>
      </c>
      <c r="Q1194" s="151" t="s">
        <v>28040</v>
      </c>
      <c r="R1194" s="151">
        <v>0</v>
      </c>
      <c r="S1194" s="151">
        <v>0</v>
      </c>
      <c r="T1194" s="151" t="s">
        <v>14847</v>
      </c>
      <c r="U1194" s="151">
        <v>700901009115536</v>
      </c>
      <c r="V1194" s="151" t="s">
        <v>28041</v>
      </c>
      <c r="Z1194" s="151" t="s">
        <v>14742</v>
      </c>
      <c r="AC1194" s="151" t="s">
        <v>14743</v>
      </c>
      <c r="AE1194" s="151" t="s">
        <v>14744</v>
      </c>
      <c r="AF1194" s="151" t="s">
        <v>14745</v>
      </c>
    </row>
    <row r="1195" spans="1:32">
      <c r="A1195" s="151" t="s">
        <v>13150</v>
      </c>
      <c r="C1195" s="151" t="s">
        <v>13149</v>
      </c>
      <c r="D1195" s="151" t="s">
        <v>13151</v>
      </c>
      <c r="E1195" s="151" t="s">
        <v>14931</v>
      </c>
      <c r="F1195" s="151" t="s">
        <v>14932</v>
      </c>
      <c r="G1195" s="151" t="s">
        <v>28043</v>
      </c>
      <c r="H1195" s="151" t="s">
        <v>13152</v>
      </c>
      <c r="N1195" s="151" t="s">
        <v>18978</v>
      </c>
      <c r="O1195" s="151" t="s">
        <v>14830</v>
      </c>
      <c r="P1195" s="151" t="s">
        <v>14737</v>
      </c>
      <c r="Q1195" s="151" t="s">
        <v>28042</v>
      </c>
      <c r="R1195" s="151">
        <v>0</v>
      </c>
      <c r="S1195" s="151">
        <v>0</v>
      </c>
      <c r="T1195" s="151" t="s">
        <v>19146</v>
      </c>
      <c r="U1195" s="151">
        <v>1630003078238</v>
      </c>
      <c r="V1195" s="151" t="s">
        <v>13149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</row>
    <row r="1196" spans="1:32">
      <c r="A1196" s="151" t="s">
        <v>18457</v>
      </c>
      <c r="C1196" s="151" t="s">
        <v>2309</v>
      </c>
      <c r="D1196" s="151" t="s">
        <v>4944</v>
      </c>
      <c r="E1196" s="151" t="s">
        <v>14931</v>
      </c>
      <c r="F1196" s="151" t="s">
        <v>14932</v>
      </c>
      <c r="G1196" s="151" t="s">
        <v>14604</v>
      </c>
      <c r="H1196" s="151">
        <v>81362224325</v>
      </c>
      <c r="L1196" s="151" t="s">
        <v>28044</v>
      </c>
      <c r="N1196" s="151" t="s">
        <v>1908</v>
      </c>
      <c r="P1196" s="151" t="s">
        <v>14792</v>
      </c>
      <c r="Q1196" s="151">
        <v>81362224325</v>
      </c>
      <c r="R1196" s="151" t="s">
        <v>2309</v>
      </c>
      <c r="S1196" s="151" t="s">
        <v>2309</v>
      </c>
      <c r="T1196" s="151" t="s">
        <v>14794</v>
      </c>
      <c r="U1196" s="151">
        <v>3490950892</v>
      </c>
      <c r="V1196" s="151" t="s">
        <v>2309</v>
      </c>
      <c r="W1196" s="151">
        <v>2000</v>
      </c>
      <c r="X1196" s="151">
        <v>2000</v>
      </c>
      <c r="Z1196" s="151" t="s">
        <v>14742</v>
      </c>
      <c r="AC1196" s="151" t="s">
        <v>14743</v>
      </c>
      <c r="AE1196" s="151" t="s">
        <v>15223</v>
      </c>
      <c r="AF1196" s="151" t="s">
        <v>14745</v>
      </c>
    </row>
    <row r="1197" spans="1:32">
      <c r="A1197" s="151" t="s">
        <v>2310</v>
      </c>
      <c r="C1197" s="151" t="s">
        <v>2309</v>
      </c>
      <c r="D1197" s="151" t="s">
        <v>2311</v>
      </c>
      <c r="E1197" s="151" t="s">
        <v>14931</v>
      </c>
      <c r="F1197" s="151" t="s">
        <v>16120</v>
      </c>
      <c r="G1197" s="151" t="s">
        <v>14604</v>
      </c>
      <c r="H1197" s="151" t="s">
        <v>2312</v>
      </c>
      <c r="L1197" s="151" t="s">
        <v>28045</v>
      </c>
      <c r="M1197" s="151" t="s">
        <v>28046</v>
      </c>
      <c r="N1197" s="151" t="s">
        <v>1459</v>
      </c>
      <c r="P1197" s="151" t="s">
        <v>14737</v>
      </c>
      <c r="Q1197" s="151" t="s">
        <v>28047</v>
      </c>
      <c r="T1197" s="151" t="s">
        <v>28048</v>
      </c>
      <c r="U1197" s="151">
        <v>3490950892</v>
      </c>
      <c r="V1197" s="151" t="s">
        <v>28049</v>
      </c>
      <c r="AC1197" s="151" t="s">
        <v>14743</v>
      </c>
    </row>
    <row r="1198" spans="1:32">
      <c r="A1198" s="151" t="s">
        <v>18458</v>
      </c>
      <c r="C1198" s="151" t="s">
        <v>28050</v>
      </c>
      <c r="D1198" s="151" t="s">
        <v>28052</v>
      </c>
      <c r="E1198" s="151" t="s">
        <v>14931</v>
      </c>
      <c r="F1198" s="151" t="s">
        <v>15075</v>
      </c>
      <c r="G1198" s="151" t="s">
        <v>28054</v>
      </c>
      <c r="H1198" s="151" t="s">
        <v>28051</v>
      </c>
      <c r="I1198" s="151" t="s">
        <v>1453</v>
      </c>
      <c r="J1198" s="151" t="s">
        <v>1453</v>
      </c>
      <c r="K1198" s="151" t="s">
        <v>1453</v>
      </c>
      <c r="M1198" s="151" t="s">
        <v>1453</v>
      </c>
      <c r="N1198" s="151" t="s">
        <v>14790</v>
      </c>
      <c r="O1198" s="151" t="s">
        <v>14791</v>
      </c>
      <c r="P1198" s="151" t="s">
        <v>14792</v>
      </c>
      <c r="Q1198" s="151" t="s">
        <v>28050</v>
      </c>
      <c r="R1198" s="151" t="s">
        <v>1453</v>
      </c>
      <c r="S1198" s="151" t="s">
        <v>1453</v>
      </c>
      <c r="T1198" s="151" t="s">
        <v>14782</v>
      </c>
      <c r="U1198" s="151">
        <v>1310043666777</v>
      </c>
      <c r="V1198" s="151" t="s">
        <v>28050</v>
      </c>
      <c r="W1198" s="151" t="s">
        <v>1453</v>
      </c>
      <c r="X1198" s="151" t="s">
        <v>1453</v>
      </c>
      <c r="Y1198" s="151" t="s">
        <v>1453</v>
      </c>
      <c r="Z1198" s="151" t="s">
        <v>14742</v>
      </c>
      <c r="AA1198" s="151" t="s">
        <v>1453</v>
      </c>
      <c r="AB1198" s="151" t="s">
        <v>1453</v>
      </c>
      <c r="AC1198" s="151" t="s">
        <v>14743</v>
      </c>
      <c r="AD1198" s="151" t="s">
        <v>28053</v>
      </c>
      <c r="AE1198" s="151" t="s">
        <v>14752</v>
      </c>
      <c r="AF1198" s="151" t="s">
        <v>14745</v>
      </c>
    </row>
    <row r="1199" spans="1:32">
      <c r="A1199" s="151" t="s">
        <v>1493</v>
      </c>
      <c r="C1199" s="151" t="s">
        <v>1492</v>
      </c>
      <c r="D1199" s="151" t="s">
        <v>1494</v>
      </c>
      <c r="E1199" s="151" t="s">
        <v>6</v>
      </c>
      <c r="G1199" s="151" t="s">
        <v>14604</v>
      </c>
      <c r="M1199" s="151" t="s">
        <v>28055</v>
      </c>
      <c r="N1199" s="151" t="s">
        <v>19197</v>
      </c>
      <c r="P1199" s="151" t="s">
        <v>14737</v>
      </c>
      <c r="Q1199" s="151" t="s">
        <v>1492</v>
      </c>
      <c r="T1199" s="151" t="s">
        <v>6</v>
      </c>
      <c r="U1199" s="151" t="s">
        <v>6</v>
      </c>
      <c r="V1199" s="151" t="s">
        <v>6</v>
      </c>
      <c r="AC1199" s="151" t="s">
        <v>14743</v>
      </c>
    </row>
    <row r="1200" spans="1:32">
      <c r="A1200" s="151" t="s">
        <v>18459</v>
      </c>
      <c r="C1200" s="151" t="s">
        <v>28056</v>
      </c>
      <c r="D1200" s="151" t="s">
        <v>28058</v>
      </c>
      <c r="E1200" s="151" t="s">
        <v>14275</v>
      </c>
      <c r="F1200" s="151" t="s">
        <v>14402</v>
      </c>
      <c r="G1200" s="151" t="s">
        <v>28060</v>
      </c>
      <c r="H1200" s="151" t="s">
        <v>28057</v>
      </c>
      <c r="I1200" s="151" t="s">
        <v>1453</v>
      </c>
      <c r="J1200" s="151" t="s">
        <v>1453</v>
      </c>
      <c r="K1200" s="151" t="s">
        <v>1453</v>
      </c>
      <c r="N1200" s="151" t="s">
        <v>14857</v>
      </c>
      <c r="O1200" s="151" t="s">
        <v>14801</v>
      </c>
      <c r="P1200" s="151" t="s">
        <v>14737</v>
      </c>
      <c r="Q1200" s="151" t="s">
        <v>28059</v>
      </c>
      <c r="R1200" s="151" t="s">
        <v>1453</v>
      </c>
      <c r="S1200" s="151" t="s">
        <v>1453</v>
      </c>
      <c r="T1200" s="151" t="s">
        <v>14882</v>
      </c>
      <c r="U1200" s="151">
        <v>2850086012</v>
      </c>
      <c r="V1200" s="151" t="s">
        <v>28059</v>
      </c>
      <c r="W1200" s="151" t="s">
        <v>1453</v>
      </c>
      <c r="X1200" s="151" t="s">
        <v>1453</v>
      </c>
      <c r="Y1200" s="151" t="s">
        <v>1453</v>
      </c>
      <c r="Z1200" s="151" t="s">
        <v>14742</v>
      </c>
      <c r="AA1200" s="151" t="s">
        <v>1453</v>
      </c>
      <c r="AB1200" s="151" t="s">
        <v>1453</v>
      </c>
      <c r="AC1200" s="151" t="s">
        <v>14743</v>
      </c>
      <c r="AE1200" s="151" t="s">
        <v>14744</v>
      </c>
      <c r="AF1200" s="151" t="s">
        <v>14745</v>
      </c>
    </row>
    <row r="1201" spans="1:32">
      <c r="A1201" s="151" t="s">
        <v>15205</v>
      </c>
      <c r="C1201" s="151" t="s">
        <v>15206</v>
      </c>
      <c r="D1201" s="151" t="s">
        <v>15207</v>
      </c>
      <c r="E1201" s="151" t="s">
        <v>14931</v>
      </c>
      <c r="F1201" s="151" t="s">
        <v>14692</v>
      </c>
      <c r="G1201" s="151" t="s">
        <v>15172</v>
      </c>
      <c r="H1201" s="151" t="s">
        <v>15208</v>
      </c>
      <c r="N1201" s="151" t="s">
        <v>15174</v>
      </c>
      <c r="O1201" s="151" t="s">
        <v>14985</v>
      </c>
      <c r="P1201" s="151" t="s">
        <v>14737</v>
      </c>
      <c r="Q1201" s="151" t="s">
        <v>15206</v>
      </c>
      <c r="R1201" s="151" t="s">
        <v>1453</v>
      </c>
      <c r="S1201" s="151" t="s">
        <v>1453</v>
      </c>
      <c r="T1201" s="151" t="s">
        <v>14897</v>
      </c>
      <c r="U1201" s="151" t="s">
        <v>15209</v>
      </c>
      <c r="V1201" s="151" t="s">
        <v>15210</v>
      </c>
      <c r="Z1201" s="151" t="s">
        <v>14742</v>
      </c>
      <c r="AC1201" s="151" t="s">
        <v>14743</v>
      </c>
      <c r="AE1201" s="151" t="s">
        <v>14744</v>
      </c>
      <c r="AF1201" s="151" t="s">
        <v>14745</v>
      </c>
    </row>
    <row r="1202" spans="1:32">
      <c r="A1202" s="151" t="s">
        <v>7842</v>
      </c>
      <c r="C1202" s="151" t="s">
        <v>7841</v>
      </c>
      <c r="D1202" s="151" t="s">
        <v>7843</v>
      </c>
      <c r="E1202" s="151" t="s">
        <v>14701</v>
      </c>
      <c r="F1202" s="151" t="s">
        <v>14664</v>
      </c>
      <c r="H1202" s="151">
        <v>82388081661</v>
      </c>
      <c r="N1202" s="151" t="s">
        <v>15818</v>
      </c>
      <c r="O1202" s="151" t="s">
        <v>15328</v>
      </c>
      <c r="P1202" s="151" t="s">
        <v>14737</v>
      </c>
      <c r="Q1202" s="151" t="s">
        <v>7841</v>
      </c>
      <c r="R1202" s="151">
        <v>0</v>
      </c>
      <c r="S1202" s="151">
        <v>0</v>
      </c>
      <c r="T1202" s="151" t="s">
        <v>28061</v>
      </c>
      <c r="U1202" s="151">
        <v>1062126028</v>
      </c>
      <c r="V1202" s="151" t="s">
        <v>7841</v>
      </c>
      <c r="Z1202" s="151" t="s">
        <v>14742</v>
      </c>
      <c r="AC1202" s="151" t="s">
        <v>14743</v>
      </c>
      <c r="AE1202" s="151" t="s">
        <v>15223</v>
      </c>
      <c r="AF1202" s="151" t="s">
        <v>14745</v>
      </c>
    </row>
    <row r="1203" spans="1:32">
      <c r="A1203" s="151" t="s">
        <v>11324</v>
      </c>
      <c r="C1203" s="151" t="s">
        <v>11323</v>
      </c>
      <c r="D1203" s="151" t="s">
        <v>11325</v>
      </c>
      <c r="E1203" s="151" t="s">
        <v>14931</v>
      </c>
      <c r="F1203" s="151" t="s">
        <v>15075</v>
      </c>
      <c r="G1203" s="151" t="s">
        <v>18675</v>
      </c>
      <c r="H1203" s="151" t="s">
        <v>11326</v>
      </c>
      <c r="N1203" s="151" t="s">
        <v>18824</v>
      </c>
      <c r="O1203" s="151" t="s">
        <v>14889</v>
      </c>
      <c r="P1203" s="151" t="s">
        <v>14737</v>
      </c>
      <c r="Q1203" s="151" t="s">
        <v>28062</v>
      </c>
      <c r="R1203" s="151">
        <v>0</v>
      </c>
      <c r="S1203" s="151">
        <v>0</v>
      </c>
      <c r="T1203" s="151" t="s">
        <v>14847</v>
      </c>
      <c r="U1203" s="151">
        <v>379001013767536</v>
      </c>
      <c r="V1203" s="151" t="s">
        <v>11323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</row>
    <row r="1204" spans="1:32">
      <c r="A1204" s="151" t="s">
        <v>3188</v>
      </c>
      <c r="C1204" s="151" t="s">
        <v>3187</v>
      </c>
      <c r="D1204" s="151" t="s">
        <v>3189</v>
      </c>
      <c r="E1204" s="151" t="s">
        <v>14323</v>
      </c>
      <c r="G1204" s="151" t="s">
        <v>14604</v>
      </c>
      <c r="H1204" s="151" t="s">
        <v>3190</v>
      </c>
      <c r="L1204" s="151" t="s">
        <v>28063</v>
      </c>
      <c r="N1204" s="151" t="s">
        <v>19320</v>
      </c>
      <c r="P1204" s="151" t="s">
        <v>14737</v>
      </c>
      <c r="Q1204" s="151" t="s">
        <v>28064</v>
      </c>
      <c r="T1204" s="151" t="s">
        <v>14859</v>
      </c>
      <c r="U1204" s="151">
        <v>712033924</v>
      </c>
      <c r="V1204" s="151" t="s">
        <v>28065</v>
      </c>
      <c r="Z1204" s="151" t="s">
        <v>14742</v>
      </c>
      <c r="AC1204" s="151" t="s">
        <v>14743</v>
      </c>
    </row>
    <row r="1205" spans="1:32">
      <c r="A1205" s="151" t="s">
        <v>12657</v>
      </c>
      <c r="C1205" s="151" t="s">
        <v>12656</v>
      </c>
      <c r="D1205" s="151" t="s">
        <v>28066</v>
      </c>
      <c r="E1205" s="151" t="s">
        <v>14332</v>
      </c>
      <c r="F1205" s="151" t="s">
        <v>14324</v>
      </c>
      <c r="H1205" s="151">
        <v>82250522202</v>
      </c>
      <c r="N1205" s="151" t="s">
        <v>18682</v>
      </c>
      <c r="O1205" s="151" t="s">
        <v>14817</v>
      </c>
      <c r="P1205" s="151" t="s">
        <v>28067</v>
      </c>
      <c r="Q1205" s="151" t="s">
        <v>12656</v>
      </c>
      <c r="R1205" s="151" t="s">
        <v>12656</v>
      </c>
      <c r="S1205" s="151" t="s">
        <v>12656</v>
      </c>
      <c r="T1205" s="151" t="s">
        <v>14904</v>
      </c>
      <c r="U1205" s="151" t="s">
        <v>28068</v>
      </c>
      <c r="V1205" s="151" t="s">
        <v>28069</v>
      </c>
      <c r="Z1205" s="151" t="s">
        <v>14742</v>
      </c>
      <c r="AC1205" s="151" t="s">
        <v>14743</v>
      </c>
      <c r="AE1205" s="151" t="s">
        <v>14744</v>
      </c>
      <c r="AF1205" s="151" t="s">
        <v>14745</v>
      </c>
    </row>
    <row r="1206" spans="1:32">
      <c r="A1206" s="151" t="s">
        <v>10572</v>
      </c>
      <c r="C1206" s="151" t="s">
        <v>10571</v>
      </c>
      <c r="D1206" s="151" t="s">
        <v>10573</v>
      </c>
      <c r="E1206" s="151" t="s">
        <v>14931</v>
      </c>
      <c r="F1206" s="151" t="s">
        <v>15075</v>
      </c>
      <c r="H1206" s="151" t="s">
        <v>10574</v>
      </c>
      <c r="N1206" s="151" t="s">
        <v>28070</v>
      </c>
      <c r="O1206" s="151" t="s">
        <v>14889</v>
      </c>
      <c r="P1206" s="151" t="s">
        <v>14737</v>
      </c>
      <c r="Q1206" s="151" t="s">
        <v>10571</v>
      </c>
      <c r="R1206" s="151">
        <v>0</v>
      </c>
      <c r="S1206" s="151">
        <v>0</v>
      </c>
      <c r="T1206" s="151" t="s">
        <v>18853</v>
      </c>
      <c r="U1206" s="151">
        <v>583501036411532</v>
      </c>
      <c r="V1206" s="151" t="s">
        <v>24626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</row>
    <row r="1207" spans="1:32">
      <c r="A1207" s="151" t="s">
        <v>18460</v>
      </c>
      <c r="C1207" s="151" t="s">
        <v>28071</v>
      </c>
      <c r="D1207" s="151" t="s">
        <v>28073</v>
      </c>
      <c r="E1207" s="151" t="s">
        <v>14931</v>
      </c>
      <c r="F1207" s="151" t="s">
        <v>15075</v>
      </c>
      <c r="G1207" s="151" t="s">
        <v>28075</v>
      </c>
      <c r="H1207" s="151" t="s">
        <v>28072</v>
      </c>
      <c r="I1207" s="151" t="s">
        <v>1453</v>
      </c>
      <c r="J1207" s="151" t="s">
        <v>1453</v>
      </c>
      <c r="K1207" s="151" t="s">
        <v>1453</v>
      </c>
      <c r="M1207" s="151" t="s">
        <v>1453</v>
      </c>
      <c r="N1207" s="151" t="s">
        <v>28070</v>
      </c>
      <c r="O1207" s="151" t="s">
        <v>14889</v>
      </c>
      <c r="P1207" s="151" t="s">
        <v>14792</v>
      </c>
      <c r="Q1207" s="151" t="s">
        <v>28071</v>
      </c>
      <c r="R1207" s="151" t="s">
        <v>1453</v>
      </c>
      <c r="S1207" s="151" t="s">
        <v>1453</v>
      </c>
      <c r="T1207" s="151" t="s">
        <v>14847</v>
      </c>
      <c r="U1207" s="151">
        <v>583501022843535</v>
      </c>
      <c r="V1207" s="151" t="s">
        <v>28074</v>
      </c>
      <c r="W1207" s="151" t="s">
        <v>1453</v>
      </c>
      <c r="X1207" s="151" t="s">
        <v>1453</v>
      </c>
      <c r="Y1207" s="151" t="s">
        <v>1453</v>
      </c>
      <c r="Z1207" s="151" t="s">
        <v>14742</v>
      </c>
      <c r="AA1207" s="151" t="s">
        <v>1453</v>
      </c>
      <c r="AB1207" s="151" t="s">
        <v>1453</v>
      </c>
      <c r="AC1207" s="151" t="s">
        <v>14743</v>
      </c>
      <c r="AE1207" s="151" t="s">
        <v>14744</v>
      </c>
      <c r="AF1207" s="151" t="s">
        <v>14745</v>
      </c>
    </row>
    <row r="1208" spans="1:32">
      <c r="A1208" s="151" t="s">
        <v>10002</v>
      </c>
      <c r="C1208" s="151" t="s">
        <v>10001</v>
      </c>
      <c r="D1208" s="151" t="s">
        <v>28077</v>
      </c>
      <c r="E1208" s="151" t="s">
        <v>15690</v>
      </c>
      <c r="F1208" s="151" t="s">
        <v>14409</v>
      </c>
      <c r="G1208" s="151" t="s">
        <v>28080</v>
      </c>
      <c r="H1208" s="151" t="s">
        <v>28076</v>
      </c>
      <c r="I1208" s="151">
        <v>0</v>
      </c>
      <c r="J1208" s="151">
        <v>0</v>
      </c>
      <c r="K1208" s="151">
        <v>0</v>
      </c>
      <c r="M1208" s="151" t="s">
        <v>28078</v>
      </c>
      <c r="N1208" s="151" t="s">
        <v>15126</v>
      </c>
      <c r="O1208" s="151" t="s">
        <v>14791</v>
      </c>
      <c r="P1208" s="151" t="s">
        <v>14737</v>
      </c>
      <c r="Q1208" s="151" t="s">
        <v>10001</v>
      </c>
      <c r="R1208" s="151">
        <v>0</v>
      </c>
      <c r="S1208" s="151">
        <v>0</v>
      </c>
      <c r="T1208" s="151" t="s">
        <v>14859</v>
      </c>
      <c r="U1208" s="151" t="s">
        <v>28079</v>
      </c>
      <c r="V1208" s="151" t="s">
        <v>10001</v>
      </c>
      <c r="W1208" s="151">
        <v>0</v>
      </c>
      <c r="X1208" s="151">
        <v>0</v>
      </c>
      <c r="Y1208" s="151">
        <v>0</v>
      </c>
      <c r="Z1208" s="151" t="s">
        <v>14742</v>
      </c>
      <c r="AA1208" s="151">
        <v>0</v>
      </c>
      <c r="AB1208" s="151">
        <v>0</v>
      </c>
      <c r="AC1208" s="151" t="s">
        <v>14743</v>
      </c>
      <c r="AE1208" s="151" t="s">
        <v>14744</v>
      </c>
      <c r="AF1208" s="151" t="s">
        <v>14745</v>
      </c>
    </row>
    <row r="1209" spans="1:32">
      <c r="A1209" s="151" t="s">
        <v>12455</v>
      </c>
      <c r="C1209" s="151" t="s">
        <v>12454</v>
      </c>
      <c r="D1209" s="151" t="s">
        <v>12456</v>
      </c>
      <c r="E1209" s="151" t="s">
        <v>14332</v>
      </c>
      <c r="F1209" s="151" t="s">
        <v>14324</v>
      </c>
      <c r="G1209" s="151" t="s">
        <v>28084</v>
      </c>
      <c r="H1209" s="151" t="s">
        <v>12457</v>
      </c>
      <c r="N1209" s="151" t="s">
        <v>18701</v>
      </c>
      <c r="O1209" s="151" t="s">
        <v>18702</v>
      </c>
      <c r="P1209" s="151" t="s">
        <v>14737</v>
      </c>
      <c r="Q1209" s="151" t="s">
        <v>28081</v>
      </c>
      <c r="R1209" s="151">
        <v>0</v>
      </c>
      <c r="S1209" s="151">
        <v>0</v>
      </c>
      <c r="T1209" s="151" t="s">
        <v>14782</v>
      </c>
      <c r="U1209" s="151" t="s">
        <v>28082</v>
      </c>
      <c r="V1209" s="151" t="s">
        <v>28083</v>
      </c>
      <c r="Z1209" s="151" t="s">
        <v>14742</v>
      </c>
      <c r="AC1209" s="151" t="s">
        <v>14743</v>
      </c>
      <c r="AE1209" s="151" t="s">
        <v>14744</v>
      </c>
      <c r="AF1209" s="151" t="s">
        <v>14745</v>
      </c>
    </row>
    <row r="1210" spans="1:32">
      <c r="A1210" s="151" t="s">
        <v>8695</v>
      </c>
      <c r="C1210" s="151" t="s">
        <v>8694</v>
      </c>
      <c r="D1210" s="151" t="s">
        <v>8696</v>
      </c>
      <c r="E1210" s="151" t="s">
        <v>14701</v>
      </c>
      <c r="F1210" s="151" t="s">
        <v>14683</v>
      </c>
      <c r="G1210" s="151" t="s">
        <v>28086</v>
      </c>
      <c r="H1210" s="151" t="s">
        <v>8697</v>
      </c>
      <c r="I1210" s="151" t="s">
        <v>8698</v>
      </c>
      <c r="K1210" s="151" t="s">
        <v>8698</v>
      </c>
      <c r="N1210" s="151" t="s">
        <v>28085</v>
      </c>
      <c r="O1210" s="151" t="s">
        <v>19084</v>
      </c>
      <c r="P1210" s="151" t="s">
        <v>14737</v>
      </c>
      <c r="Q1210" s="151" t="s">
        <v>28081</v>
      </c>
      <c r="R1210" s="151">
        <v>0</v>
      </c>
      <c r="S1210" s="151">
        <v>0</v>
      </c>
      <c r="T1210" s="151" t="s">
        <v>14904</v>
      </c>
      <c r="U1210" s="151">
        <v>454053705</v>
      </c>
      <c r="V1210" s="151" t="s">
        <v>12454</v>
      </c>
      <c r="Z1210" s="151" t="s">
        <v>14742</v>
      </c>
      <c r="AC1210" s="151" t="s">
        <v>14743</v>
      </c>
      <c r="AE1210" s="151" t="s">
        <v>15223</v>
      </c>
      <c r="AF1210" s="151" t="s">
        <v>14745</v>
      </c>
    </row>
    <row r="1211" spans="1:32">
      <c r="A1211" s="151" t="s">
        <v>18461</v>
      </c>
      <c r="C1211" s="151" t="s">
        <v>28087</v>
      </c>
      <c r="D1211" s="151" t="s">
        <v>28089</v>
      </c>
      <c r="E1211" s="151" t="s">
        <v>14931</v>
      </c>
      <c r="F1211" s="151" t="s">
        <v>14932</v>
      </c>
      <c r="G1211" s="151" t="s">
        <v>25001</v>
      </c>
      <c r="H1211" s="151" t="s">
        <v>28088</v>
      </c>
      <c r="I1211" s="151" t="s">
        <v>1453</v>
      </c>
      <c r="J1211" s="151" t="s">
        <v>1453</v>
      </c>
      <c r="K1211" s="151" t="s">
        <v>1453</v>
      </c>
      <c r="N1211" s="151" t="s">
        <v>14857</v>
      </c>
      <c r="O1211" s="151" t="s">
        <v>14801</v>
      </c>
      <c r="P1211" s="151" t="s">
        <v>14737</v>
      </c>
      <c r="Q1211" s="151" t="s">
        <v>28090</v>
      </c>
      <c r="R1211" s="151" t="s">
        <v>1453</v>
      </c>
      <c r="S1211" s="151" t="s">
        <v>1453</v>
      </c>
      <c r="T1211" s="151" t="s">
        <v>14782</v>
      </c>
      <c r="U1211" s="151">
        <v>1180010038197</v>
      </c>
      <c r="V1211" s="151" t="s">
        <v>28087</v>
      </c>
      <c r="W1211" s="151" t="s">
        <v>1453</v>
      </c>
      <c r="X1211" s="151" t="s">
        <v>1453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</row>
    <row r="1212" spans="1:32">
      <c r="A1212" s="151" t="s">
        <v>8935</v>
      </c>
      <c r="C1212" s="151" t="s">
        <v>8934</v>
      </c>
      <c r="D1212" s="151" t="s">
        <v>28091</v>
      </c>
      <c r="E1212" s="151" t="s">
        <v>14931</v>
      </c>
      <c r="F1212" s="151" t="s">
        <v>14932</v>
      </c>
      <c r="G1212" s="151">
        <v>0</v>
      </c>
      <c r="H1212" s="151">
        <v>821127061241</v>
      </c>
      <c r="I1212" s="151">
        <v>0</v>
      </c>
      <c r="J1212" s="151">
        <v>0</v>
      </c>
      <c r="K1212" s="151">
        <v>0</v>
      </c>
      <c r="M1212" s="151" t="s">
        <v>28092</v>
      </c>
      <c r="N1212" s="151" t="s">
        <v>23522</v>
      </c>
      <c r="O1212" s="151" t="s">
        <v>14791</v>
      </c>
      <c r="P1212" s="151" t="s">
        <v>14737</v>
      </c>
      <c r="Q1212" s="151">
        <v>0</v>
      </c>
      <c r="R1212" s="151">
        <v>0</v>
      </c>
      <c r="S1212" s="151">
        <v>0</v>
      </c>
      <c r="T1212" s="151" t="s">
        <v>14836</v>
      </c>
      <c r="U1212" s="151">
        <v>506496253</v>
      </c>
      <c r="V1212" s="151" t="s">
        <v>8934</v>
      </c>
      <c r="W1212" s="151">
        <v>0</v>
      </c>
      <c r="X1212" s="151">
        <v>0</v>
      </c>
      <c r="Y1212" s="151">
        <v>0</v>
      </c>
      <c r="Z1212" s="151" t="s">
        <v>14742</v>
      </c>
      <c r="AA1212" s="151">
        <v>0</v>
      </c>
      <c r="AB1212" s="151">
        <v>0</v>
      </c>
      <c r="AC1212" s="151" t="s">
        <v>14743</v>
      </c>
      <c r="AE1212" s="151" t="s">
        <v>15223</v>
      </c>
      <c r="AF1212" s="151" t="s">
        <v>14745</v>
      </c>
    </row>
    <row r="1213" spans="1:32">
      <c r="A1213" s="151" t="s">
        <v>11431</v>
      </c>
      <c r="C1213" s="151" t="s">
        <v>11430</v>
      </c>
      <c r="D1213" s="151" t="s">
        <v>11432</v>
      </c>
      <c r="E1213" s="151" t="s">
        <v>14332</v>
      </c>
      <c r="F1213" s="151" t="s">
        <v>14324</v>
      </c>
      <c r="G1213" s="151" t="s">
        <v>28095</v>
      </c>
      <c r="H1213" s="151" t="s">
        <v>11433</v>
      </c>
      <c r="N1213" s="151" t="s">
        <v>15818</v>
      </c>
      <c r="O1213" s="151" t="s">
        <v>15328</v>
      </c>
      <c r="P1213" s="151" t="s">
        <v>14737</v>
      </c>
      <c r="Q1213" s="151" t="s">
        <v>28093</v>
      </c>
      <c r="R1213" s="151">
        <v>0</v>
      </c>
      <c r="S1213" s="151">
        <v>0</v>
      </c>
      <c r="T1213" s="151" t="s">
        <v>23984</v>
      </c>
      <c r="U1213" s="151">
        <v>5515026616</v>
      </c>
      <c r="V1213" s="151" t="s">
        <v>28094</v>
      </c>
      <c r="Z1213" s="151" t="s">
        <v>14742</v>
      </c>
      <c r="AC1213" s="151" t="s">
        <v>14743</v>
      </c>
      <c r="AE1213" s="151" t="s">
        <v>14744</v>
      </c>
      <c r="AF1213" s="151" t="s">
        <v>14745</v>
      </c>
    </row>
    <row r="1214" spans="1:32">
      <c r="A1214" s="151" t="s">
        <v>954</v>
      </c>
      <c r="C1214" s="151" t="s">
        <v>953</v>
      </c>
      <c r="D1214" s="151" t="s">
        <v>955</v>
      </c>
      <c r="E1214" s="151" t="s">
        <v>14662</v>
      </c>
      <c r="F1214" s="151" t="s">
        <v>16120</v>
      </c>
      <c r="G1214" s="151" t="s">
        <v>14604</v>
      </c>
      <c r="H1214" s="151" t="s">
        <v>956</v>
      </c>
      <c r="I1214" s="151" t="s">
        <v>28096</v>
      </c>
      <c r="J1214" s="151" t="s">
        <v>958</v>
      </c>
      <c r="K1214" s="151" t="s">
        <v>28096</v>
      </c>
      <c r="L1214" s="151" t="s">
        <v>28097</v>
      </c>
      <c r="N1214" s="151" t="s">
        <v>11834</v>
      </c>
      <c r="P1214" s="151" t="s">
        <v>14737</v>
      </c>
      <c r="Q1214" s="151" t="s">
        <v>28098</v>
      </c>
      <c r="T1214" s="151" t="s">
        <v>19906</v>
      </c>
      <c r="U1214" s="151">
        <v>2252005719</v>
      </c>
      <c r="V1214" s="151" t="s">
        <v>28099</v>
      </c>
      <c r="AC1214" s="151" t="s">
        <v>14743</v>
      </c>
    </row>
    <row r="1215" spans="1:32">
      <c r="A1215" s="151" t="s">
        <v>2319</v>
      </c>
      <c r="C1215" s="151" t="s">
        <v>2318</v>
      </c>
      <c r="D1215" s="151" t="s">
        <v>28100</v>
      </c>
      <c r="E1215" s="151" t="s">
        <v>6</v>
      </c>
      <c r="G1215" s="151" t="s">
        <v>14604</v>
      </c>
      <c r="H1215" s="151" t="s">
        <v>2321</v>
      </c>
      <c r="J1215" s="151" t="s">
        <v>2322</v>
      </c>
      <c r="M1215" s="151" t="s">
        <v>470</v>
      </c>
      <c r="N1215" s="151" t="s">
        <v>470</v>
      </c>
      <c r="P1215" s="151" t="s">
        <v>14737</v>
      </c>
      <c r="Q1215" s="151" t="s">
        <v>28101</v>
      </c>
      <c r="AC1215" s="151" t="s">
        <v>14743</v>
      </c>
    </row>
    <row r="1216" spans="1:32">
      <c r="A1216" s="151" t="s">
        <v>14693</v>
      </c>
      <c r="C1216" s="151" t="s">
        <v>14696</v>
      </c>
      <c r="D1216" s="151" t="s">
        <v>14912</v>
      </c>
      <c r="E1216" s="151" t="s">
        <v>14395</v>
      </c>
      <c r="F1216" s="151" t="s">
        <v>14396</v>
      </c>
      <c r="G1216" s="151" t="s">
        <v>14699</v>
      </c>
      <c r="H1216" s="151" t="s">
        <v>14913</v>
      </c>
      <c r="N1216" s="151" t="s">
        <v>14468</v>
      </c>
      <c r="O1216" s="151" t="s">
        <v>14914</v>
      </c>
      <c r="P1216" s="151" t="s">
        <v>14737</v>
      </c>
      <c r="Q1216" s="151" t="s">
        <v>14915</v>
      </c>
      <c r="R1216" s="151" t="s">
        <v>1453</v>
      </c>
      <c r="S1216" s="151" t="s">
        <v>1453</v>
      </c>
      <c r="T1216" s="151" t="s">
        <v>14859</v>
      </c>
      <c r="U1216" s="151" t="s">
        <v>14916</v>
      </c>
      <c r="V1216" s="151" t="s">
        <v>14917</v>
      </c>
      <c r="Z1216" s="151" t="s">
        <v>14742</v>
      </c>
      <c r="AC1216" s="151" t="s">
        <v>14743</v>
      </c>
      <c r="AE1216" s="151" t="s">
        <v>14744</v>
      </c>
      <c r="AF1216" s="151" t="s">
        <v>14745</v>
      </c>
    </row>
    <row r="1217" spans="1:32">
      <c r="A1217" s="151" t="s">
        <v>7722</v>
      </c>
      <c r="C1217" s="151" t="s">
        <v>7721</v>
      </c>
      <c r="D1217" s="151" t="s">
        <v>7723</v>
      </c>
      <c r="E1217" s="151" t="s">
        <v>14701</v>
      </c>
      <c r="F1217" s="151" t="s">
        <v>14466</v>
      </c>
      <c r="G1217" s="151" t="s">
        <v>28104</v>
      </c>
      <c r="H1217" s="151" t="s">
        <v>7724</v>
      </c>
      <c r="I1217" s="151" t="s">
        <v>7725</v>
      </c>
      <c r="K1217" s="151" t="s">
        <v>7725</v>
      </c>
      <c r="N1217" s="151" t="s">
        <v>15922</v>
      </c>
      <c r="O1217" s="151" t="s">
        <v>15923</v>
      </c>
      <c r="P1217" s="151" t="s">
        <v>14792</v>
      </c>
      <c r="Q1217" s="151" t="s">
        <v>28102</v>
      </c>
      <c r="R1217" s="151" t="s">
        <v>28102</v>
      </c>
      <c r="S1217" s="151" t="s">
        <v>28102</v>
      </c>
      <c r="T1217" s="151" t="s">
        <v>14794</v>
      </c>
      <c r="U1217" s="151">
        <v>7890747471</v>
      </c>
      <c r="V1217" s="151" t="s">
        <v>28103</v>
      </c>
      <c r="Z1217" s="151" t="s">
        <v>14742</v>
      </c>
      <c r="AC1217" s="151" t="s">
        <v>14743</v>
      </c>
      <c r="AE1217" s="151" t="s">
        <v>15223</v>
      </c>
      <c r="AF1217" s="151" t="s">
        <v>14745</v>
      </c>
    </row>
    <row r="1218" spans="1:32">
      <c r="A1218" s="151" t="s">
        <v>18462</v>
      </c>
      <c r="C1218" s="151" t="s">
        <v>28105</v>
      </c>
      <c r="D1218" s="151" t="s">
        <v>28107</v>
      </c>
      <c r="E1218" s="151" t="s">
        <v>14476</v>
      </c>
      <c r="F1218" s="151" t="s">
        <v>16913</v>
      </c>
      <c r="G1218" s="151" t="s">
        <v>28109</v>
      </c>
      <c r="H1218" s="151">
        <v>81282852522</v>
      </c>
      <c r="I1218" s="151" t="s">
        <v>28106</v>
      </c>
      <c r="K1218" s="151" t="s">
        <v>28106</v>
      </c>
      <c r="N1218" s="151" t="s">
        <v>14809</v>
      </c>
      <c r="O1218" s="151" t="s">
        <v>14801</v>
      </c>
      <c r="P1218" s="151" t="s">
        <v>14737</v>
      </c>
      <c r="Q1218" s="151" t="s">
        <v>25719</v>
      </c>
      <c r="R1218" s="151" t="s">
        <v>1453</v>
      </c>
      <c r="S1218" s="151" t="s">
        <v>1453</v>
      </c>
      <c r="T1218" s="151" t="s">
        <v>1453</v>
      </c>
      <c r="U1218" s="151" t="s">
        <v>1453</v>
      </c>
      <c r="V1218" s="151" t="s">
        <v>1453</v>
      </c>
      <c r="W1218" s="151" t="s">
        <v>1453</v>
      </c>
      <c r="X1218" s="151" t="s">
        <v>1453</v>
      </c>
      <c r="Y1218" s="151" t="s">
        <v>1453</v>
      </c>
      <c r="Z1218" s="151" t="s">
        <v>14742</v>
      </c>
      <c r="AA1218" s="151" t="s">
        <v>1453</v>
      </c>
      <c r="AB1218" s="151" t="s">
        <v>1453</v>
      </c>
      <c r="AC1218" s="151" t="s">
        <v>14743</v>
      </c>
      <c r="AD1218" s="151" t="s">
        <v>28108</v>
      </c>
      <c r="AE1218" s="151" t="s">
        <v>14752</v>
      </c>
      <c r="AF1218" s="151" t="s">
        <v>14745</v>
      </c>
    </row>
    <row r="1219" spans="1:32">
      <c r="A1219" s="151" t="s">
        <v>11071</v>
      </c>
      <c r="C1219" s="151" t="s">
        <v>11070</v>
      </c>
      <c r="D1219" s="151" t="s">
        <v>11072</v>
      </c>
      <c r="E1219" s="151" t="s">
        <v>14275</v>
      </c>
      <c r="F1219" s="151" t="s">
        <v>14431</v>
      </c>
      <c r="G1219" s="151" t="s">
        <v>28112</v>
      </c>
      <c r="H1219" s="151" t="s">
        <v>11073</v>
      </c>
      <c r="N1219" s="151" t="s">
        <v>15768</v>
      </c>
      <c r="O1219" s="151" t="s">
        <v>14985</v>
      </c>
      <c r="P1219" s="151" t="s">
        <v>14737</v>
      </c>
      <c r="Q1219" s="151" t="s">
        <v>28110</v>
      </c>
      <c r="R1219" s="151">
        <v>0</v>
      </c>
      <c r="S1219" s="151">
        <v>0</v>
      </c>
      <c r="T1219" s="151" t="s">
        <v>14794</v>
      </c>
      <c r="U1219" s="151">
        <v>8645001148</v>
      </c>
      <c r="V1219" s="151" t="s">
        <v>28111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</row>
    <row r="1220" spans="1:32">
      <c r="A1220" s="151" t="s">
        <v>2444</v>
      </c>
      <c r="C1220" s="151" t="s">
        <v>2443</v>
      </c>
      <c r="D1220" s="151" t="s">
        <v>2445</v>
      </c>
      <c r="E1220" s="151" t="s">
        <v>16192</v>
      </c>
      <c r="G1220" s="151" t="s">
        <v>14604</v>
      </c>
      <c r="H1220" s="151" t="s">
        <v>2446</v>
      </c>
      <c r="J1220" s="151" t="s">
        <v>2447</v>
      </c>
      <c r="Q1220" s="151" t="s">
        <v>28113</v>
      </c>
      <c r="AC1220" s="151" t="s">
        <v>14743</v>
      </c>
    </row>
    <row r="1221" spans="1:32">
      <c r="A1221" s="151" t="s">
        <v>12745</v>
      </c>
      <c r="C1221" s="151" t="s">
        <v>12744</v>
      </c>
      <c r="D1221" s="151" t="s">
        <v>12746</v>
      </c>
      <c r="E1221" s="151" t="s">
        <v>14275</v>
      </c>
      <c r="F1221" s="151" t="s">
        <v>16356</v>
      </c>
      <c r="H1221" s="151" t="s">
        <v>12747</v>
      </c>
      <c r="N1221" s="151" t="s">
        <v>18715</v>
      </c>
      <c r="O1221" s="151" t="s">
        <v>18702</v>
      </c>
      <c r="P1221" s="151" t="s">
        <v>14737</v>
      </c>
      <c r="Q1221" s="151" t="s">
        <v>28114</v>
      </c>
      <c r="R1221" s="151">
        <v>0</v>
      </c>
      <c r="S1221" s="151">
        <v>0</v>
      </c>
      <c r="T1221" s="151" t="s">
        <v>14794</v>
      </c>
      <c r="U1221" s="151">
        <v>901751888</v>
      </c>
      <c r="V1221" s="151" t="s">
        <v>28115</v>
      </c>
      <c r="Z1221" s="151" t="s">
        <v>14742</v>
      </c>
      <c r="AC1221" s="151" t="s">
        <v>14743</v>
      </c>
      <c r="AD1221" s="151">
        <v>313752883941001</v>
      </c>
      <c r="AE1221" s="151" t="s">
        <v>14752</v>
      </c>
      <c r="AF1221" s="151" t="s">
        <v>14745</v>
      </c>
    </row>
    <row r="1222" spans="1:32">
      <c r="A1222" s="151" t="s">
        <v>17060</v>
      </c>
      <c r="C1222" s="151" t="s">
        <v>30014</v>
      </c>
      <c r="D1222" s="151" t="s">
        <v>17062</v>
      </c>
      <c r="E1222" s="151" t="s">
        <v>14332</v>
      </c>
      <c r="F1222" s="151" t="s">
        <v>14324</v>
      </c>
      <c r="G1222" s="151" t="s">
        <v>17063</v>
      </c>
      <c r="H1222" s="151" t="s">
        <v>17064</v>
      </c>
      <c r="I1222" s="151" t="s">
        <v>1453</v>
      </c>
      <c r="J1222" s="151" t="s">
        <v>1453</v>
      </c>
      <c r="K1222" s="151" t="s">
        <v>1453</v>
      </c>
      <c r="N1222" s="151" t="s">
        <v>15708</v>
      </c>
      <c r="O1222" s="151" t="s">
        <v>14948</v>
      </c>
      <c r="P1222" s="151" t="s">
        <v>14737</v>
      </c>
      <c r="Q1222" s="151" t="s">
        <v>17065</v>
      </c>
      <c r="R1222" s="151" t="s">
        <v>1453</v>
      </c>
      <c r="S1222" s="151" t="s">
        <v>1453</v>
      </c>
      <c r="T1222" s="151" t="s">
        <v>1453</v>
      </c>
      <c r="U1222" s="151" t="s">
        <v>1453</v>
      </c>
      <c r="V1222" s="151" t="s">
        <v>1453</v>
      </c>
      <c r="W1222" s="151" t="s">
        <v>1453</v>
      </c>
      <c r="X1222" s="151" t="s">
        <v>1453</v>
      </c>
      <c r="Y1222" s="151" t="s">
        <v>1453</v>
      </c>
      <c r="Z1222" s="151" t="s">
        <v>14742</v>
      </c>
      <c r="AA1222" s="151" t="s">
        <v>1453</v>
      </c>
      <c r="AB1222" s="151" t="s">
        <v>1453</v>
      </c>
      <c r="AC1222" s="151" t="s">
        <v>14743</v>
      </c>
      <c r="AE1222" s="151" t="s">
        <v>14744</v>
      </c>
      <c r="AF1222" s="151" t="s">
        <v>14745</v>
      </c>
    </row>
    <row r="1223" spans="1:32">
      <c r="A1223" s="151" t="s">
        <v>15853</v>
      </c>
      <c r="C1223" s="151" t="s">
        <v>15854</v>
      </c>
      <c r="D1223" s="151" t="s">
        <v>15855</v>
      </c>
      <c r="E1223" s="151" t="s">
        <v>14275</v>
      </c>
      <c r="F1223" s="151" t="s">
        <v>14573</v>
      </c>
      <c r="G1223" s="151" t="s">
        <v>15856</v>
      </c>
      <c r="H1223" s="151" t="s">
        <v>15857</v>
      </c>
      <c r="I1223" s="151" t="s">
        <v>1453</v>
      </c>
      <c r="J1223" s="151" t="s">
        <v>1453</v>
      </c>
      <c r="K1223" s="151" t="s">
        <v>1453</v>
      </c>
      <c r="M1223" s="151" t="s">
        <v>15858</v>
      </c>
      <c r="N1223" s="151" t="s">
        <v>15859</v>
      </c>
      <c r="O1223" s="151" t="s">
        <v>14801</v>
      </c>
      <c r="P1223" s="151" t="s">
        <v>14737</v>
      </c>
      <c r="Q1223" s="151" t="s">
        <v>15860</v>
      </c>
      <c r="R1223" s="151" t="s">
        <v>1453</v>
      </c>
      <c r="S1223" s="151" t="s">
        <v>1453</v>
      </c>
      <c r="T1223" s="151" t="s">
        <v>15861</v>
      </c>
      <c r="U1223" s="151">
        <v>11449874</v>
      </c>
      <c r="V1223" s="151" t="s">
        <v>15860</v>
      </c>
      <c r="W1223" s="151" t="s">
        <v>1453</v>
      </c>
      <c r="X1223" s="151" t="s">
        <v>1453</v>
      </c>
      <c r="Y1223" s="151" t="s">
        <v>1453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D1223" s="151" t="s">
        <v>15863</v>
      </c>
      <c r="AE1223" s="151" t="s">
        <v>14752</v>
      </c>
      <c r="AF1223" s="151" t="s">
        <v>14745</v>
      </c>
    </row>
    <row r="1224" spans="1:32">
      <c r="A1224" s="151" t="s">
        <v>12920</v>
      </c>
      <c r="C1224" s="151" t="s">
        <v>12919</v>
      </c>
      <c r="D1224" s="151" t="s">
        <v>12921</v>
      </c>
      <c r="E1224" s="151" t="s">
        <v>14323</v>
      </c>
      <c r="F1224" s="151" t="s">
        <v>18920</v>
      </c>
      <c r="H1224" s="151" t="s">
        <v>12922</v>
      </c>
      <c r="I1224" s="151" t="s">
        <v>12923</v>
      </c>
      <c r="K1224" s="151" t="s">
        <v>12923</v>
      </c>
      <c r="M1224" s="151" t="s">
        <v>28116</v>
      </c>
      <c r="N1224" s="151" t="s">
        <v>15452</v>
      </c>
      <c r="O1224" s="151" t="s">
        <v>14830</v>
      </c>
      <c r="P1224" s="151" t="s">
        <v>14737</v>
      </c>
      <c r="Q1224" s="151" t="s">
        <v>28117</v>
      </c>
      <c r="R1224" s="151">
        <v>0</v>
      </c>
      <c r="S1224" s="151">
        <v>0</v>
      </c>
      <c r="T1224" s="151" t="s">
        <v>14794</v>
      </c>
      <c r="U1224" s="151">
        <v>5495028396</v>
      </c>
      <c r="V1224" s="151" t="s">
        <v>28118</v>
      </c>
      <c r="Z1224" s="151" t="s">
        <v>14742</v>
      </c>
      <c r="AC1224" s="151" t="s">
        <v>14743</v>
      </c>
      <c r="AE1224" s="151" t="s">
        <v>14744</v>
      </c>
      <c r="AF1224" s="151" t="s">
        <v>14745</v>
      </c>
    </row>
    <row r="1225" spans="1:32">
      <c r="A1225" s="151" t="s">
        <v>4351</v>
      </c>
      <c r="C1225" s="151" t="s">
        <v>4350</v>
      </c>
      <c r="D1225" s="151" t="s">
        <v>4352</v>
      </c>
      <c r="E1225" s="151" t="s">
        <v>14485</v>
      </c>
      <c r="F1225" s="151" t="s">
        <v>14485</v>
      </c>
      <c r="G1225" s="151" t="s">
        <v>14604</v>
      </c>
      <c r="H1225" s="151" t="s">
        <v>28119</v>
      </c>
      <c r="J1225" s="151" t="s">
        <v>28120</v>
      </c>
      <c r="N1225" s="151" t="s">
        <v>1459</v>
      </c>
      <c r="P1225" s="151" t="s">
        <v>14737</v>
      </c>
      <c r="Q1225" s="151" t="s">
        <v>28121</v>
      </c>
      <c r="T1225" s="151" t="s">
        <v>4816</v>
      </c>
      <c r="U1225" s="151" t="s">
        <v>4816</v>
      </c>
      <c r="V1225" s="151" t="s">
        <v>4816</v>
      </c>
      <c r="Z1225" s="151" t="s">
        <v>14742</v>
      </c>
      <c r="AC1225" s="151" t="s">
        <v>14743</v>
      </c>
    </row>
    <row r="1226" spans="1:32">
      <c r="A1226" s="151" t="s">
        <v>2075</v>
      </c>
      <c r="C1226" s="151" t="s">
        <v>2074</v>
      </c>
      <c r="D1226" s="151" t="s">
        <v>2076</v>
      </c>
      <c r="E1226" s="151" t="s">
        <v>18875</v>
      </c>
      <c r="G1226" s="151" t="s">
        <v>14604</v>
      </c>
      <c r="L1226" s="151" t="s">
        <v>28122</v>
      </c>
      <c r="M1226" s="151" t="s">
        <v>28123</v>
      </c>
      <c r="T1226" s="151" t="s">
        <v>28124</v>
      </c>
      <c r="U1226" s="151" t="s">
        <v>28125</v>
      </c>
      <c r="V1226" s="151" t="s">
        <v>2074</v>
      </c>
      <c r="AC1226" s="151" t="s">
        <v>14743</v>
      </c>
    </row>
    <row r="1227" spans="1:32">
      <c r="A1227" s="151" t="s">
        <v>9773</v>
      </c>
      <c r="C1227" s="151" t="s">
        <v>9772</v>
      </c>
      <c r="D1227" s="151" t="s">
        <v>9774</v>
      </c>
      <c r="E1227" s="151" t="s">
        <v>14465</v>
      </c>
      <c r="F1227" s="151" t="s">
        <v>14664</v>
      </c>
      <c r="G1227" s="151" t="s">
        <v>28126</v>
      </c>
      <c r="H1227" s="151" t="s">
        <v>9775</v>
      </c>
      <c r="N1227" s="151" t="s">
        <v>21724</v>
      </c>
      <c r="O1227" s="151" t="s">
        <v>18653</v>
      </c>
      <c r="P1227" s="151" t="s">
        <v>14737</v>
      </c>
      <c r="Q1227" s="151" t="s">
        <v>9772</v>
      </c>
      <c r="R1227" s="151">
        <v>0</v>
      </c>
      <c r="S1227" s="151">
        <v>0</v>
      </c>
      <c r="T1227" s="151" t="s">
        <v>14847</v>
      </c>
      <c r="U1227" s="151">
        <v>710301006897531</v>
      </c>
      <c r="V1227" s="151" t="s">
        <v>9772</v>
      </c>
      <c r="Z1227" s="151" t="s">
        <v>14742</v>
      </c>
      <c r="AC1227" s="151" t="s">
        <v>14743</v>
      </c>
      <c r="AE1227" s="151" t="s">
        <v>15223</v>
      </c>
      <c r="AF1227" s="151" t="s">
        <v>14745</v>
      </c>
    </row>
    <row r="1228" spans="1:32">
      <c r="A1228" s="151" t="s">
        <v>7355</v>
      </c>
      <c r="C1228" s="151" t="s">
        <v>7354</v>
      </c>
      <c r="D1228" s="151" t="s">
        <v>7356</v>
      </c>
      <c r="E1228" s="151" t="s">
        <v>14465</v>
      </c>
      <c r="F1228" s="151" t="s">
        <v>14499</v>
      </c>
      <c r="H1228" s="151">
        <v>81241521262</v>
      </c>
      <c r="M1228" s="151" t="s">
        <v>7356</v>
      </c>
      <c r="N1228" s="151" t="s">
        <v>14830</v>
      </c>
      <c r="O1228" s="151" t="s">
        <v>14791</v>
      </c>
      <c r="P1228" s="151" t="s">
        <v>14737</v>
      </c>
      <c r="Q1228" s="151" t="s">
        <v>7354</v>
      </c>
      <c r="R1228" s="151" t="s">
        <v>28127</v>
      </c>
      <c r="S1228" s="151" t="s">
        <v>7354</v>
      </c>
      <c r="T1228" s="151" t="s">
        <v>14794</v>
      </c>
      <c r="U1228" s="151">
        <v>5410236275</v>
      </c>
      <c r="V1228" s="151" t="s">
        <v>28127</v>
      </c>
      <c r="Z1228" s="151" t="s">
        <v>14742</v>
      </c>
      <c r="AC1228" s="151" t="s">
        <v>14743</v>
      </c>
      <c r="AE1228" s="151" t="s">
        <v>15223</v>
      </c>
      <c r="AF1228" s="151" t="s">
        <v>14745</v>
      </c>
    </row>
    <row r="1229" spans="1:32">
      <c r="A1229" s="151" t="s">
        <v>4120</v>
      </c>
      <c r="C1229" s="151" t="s">
        <v>4119</v>
      </c>
      <c r="D1229" s="151" t="s">
        <v>4121</v>
      </c>
      <c r="E1229" s="151" t="s">
        <v>14323</v>
      </c>
      <c r="G1229" s="151" t="s">
        <v>14604</v>
      </c>
      <c r="H1229" s="151">
        <v>5117400180</v>
      </c>
      <c r="I1229" s="151" t="s">
        <v>4122</v>
      </c>
      <c r="J1229" s="151">
        <v>5117400180</v>
      </c>
      <c r="K1229" s="151" t="s">
        <v>4122</v>
      </c>
      <c r="L1229" s="151" t="s">
        <v>28128</v>
      </c>
      <c r="N1229" s="151" t="s">
        <v>28129</v>
      </c>
      <c r="P1229" s="151" t="s">
        <v>14737</v>
      </c>
      <c r="Q1229" s="151" t="s">
        <v>4119</v>
      </c>
      <c r="T1229" s="151" t="s">
        <v>14739</v>
      </c>
      <c r="U1229" s="151" t="s">
        <v>7354</v>
      </c>
      <c r="V1229" s="151">
        <v>310004506369</v>
      </c>
      <c r="W1229" s="151" t="s">
        <v>204</v>
      </c>
      <c r="X1229" s="151" t="s">
        <v>204</v>
      </c>
      <c r="Y1229" s="151" t="s">
        <v>204</v>
      </c>
      <c r="Z1229" s="151" t="s">
        <v>14742</v>
      </c>
      <c r="AA1229" s="151" t="s">
        <v>204</v>
      </c>
      <c r="AB1229" s="151" t="s">
        <v>204</v>
      </c>
      <c r="AC1229" s="151" t="s">
        <v>14743</v>
      </c>
    </row>
    <row r="1230" spans="1:32">
      <c r="A1230" s="151" t="s">
        <v>18463</v>
      </c>
      <c r="C1230" s="151" t="s">
        <v>28130</v>
      </c>
      <c r="D1230" s="151" t="s">
        <v>28132</v>
      </c>
      <c r="E1230" s="151" t="s">
        <v>14931</v>
      </c>
      <c r="F1230" s="151" t="s">
        <v>25947</v>
      </c>
      <c r="G1230" s="151" t="s">
        <v>28135</v>
      </c>
      <c r="H1230" s="151">
        <v>8111556759</v>
      </c>
      <c r="I1230" s="151" t="s">
        <v>28131</v>
      </c>
      <c r="J1230" s="151" t="s">
        <v>1453</v>
      </c>
      <c r="K1230" s="151" t="s">
        <v>28131</v>
      </c>
      <c r="M1230" s="151" t="s">
        <v>1453</v>
      </c>
      <c r="N1230" s="151" t="s">
        <v>14809</v>
      </c>
      <c r="O1230" s="151" t="s">
        <v>14801</v>
      </c>
      <c r="P1230" s="151" t="s">
        <v>14792</v>
      </c>
      <c r="Q1230" s="151" t="s">
        <v>28133</v>
      </c>
      <c r="R1230" s="151" t="s">
        <v>1453</v>
      </c>
      <c r="S1230" s="151" t="s">
        <v>1453</v>
      </c>
      <c r="T1230" s="151" t="s">
        <v>14803</v>
      </c>
      <c r="U1230" s="151">
        <v>1250010316370</v>
      </c>
      <c r="V1230" s="151" t="s">
        <v>28130</v>
      </c>
      <c r="W1230" s="151" t="s">
        <v>1453</v>
      </c>
      <c r="X1230" s="151" t="s">
        <v>1453</v>
      </c>
      <c r="Y1230" s="151" t="s">
        <v>1453</v>
      </c>
      <c r="Z1230" s="151" t="s">
        <v>14742</v>
      </c>
      <c r="AA1230" s="151" t="s">
        <v>1453</v>
      </c>
      <c r="AB1230" s="151" t="s">
        <v>1453</v>
      </c>
      <c r="AC1230" s="151" t="s">
        <v>14743</v>
      </c>
      <c r="AD1230" s="151" t="s">
        <v>28134</v>
      </c>
      <c r="AE1230" s="151" t="s">
        <v>14744</v>
      </c>
      <c r="AF1230" s="151" t="s">
        <v>14745</v>
      </c>
    </row>
    <row r="1231" spans="1:32">
      <c r="A1231" s="151" t="s">
        <v>1239</v>
      </c>
      <c r="C1231" s="151" t="s">
        <v>1238</v>
      </c>
      <c r="D1231" s="151" t="s">
        <v>1240</v>
      </c>
      <c r="E1231" s="151" t="s">
        <v>6</v>
      </c>
      <c r="G1231" s="151" t="s">
        <v>14604</v>
      </c>
      <c r="N1231" s="151" t="s">
        <v>109</v>
      </c>
      <c r="P1231" s="151" t="s">
        <v>14737</v>
      </c>
      <c r="T1231" s="151" t="s">
        <v>6</v>
      </c>
      <c r="U1231" s="151" t="s">
        <v>6</v>
      </c>
      <c r="V1231" s="151" t="s">
        <v>6</v>
      </c>
      <c r="AC1231" s="151" t="s">
        <v>14743</v>
      </c>
    </row>
    <row r="1232" spans="1:32">
      <c r="A1232" s="151" t="s">
        <v>18464</v>
      </c>
      <c r="C1232" s="151" t="s">
        <v>1238</v>
      </c>
      <c r="D1232" s="151" t="s">
        <v>28136</v>
      </c>
      <c r="E1232" s="151" t="s">
        <v>14323</v>
      </c>
      <c r="F1232" s="151" t="s">
        <v>14402</v>
      </c>
      <c r="H1232" s="151" t="s">
        <v>7186</v>
      </c>
      <c r="N1232" s="151" t="s">
        <v>14845</v>
      </c>
      <c r="O1232" s="151" t="s">
        <v>14801</v>
      </c>
      <c r="P1232" s="151" t="s">
        <v>14737</v>
      </c>
      <c r="Q1232" s="151" t="s">
        <v>20823</v>
      </c>
      <c r="R1232" s="151">
        <v>0</v>
      </c>
      <c r="S1232" s="151">
        <v>0</v>
      </c>
      <c r="T1232" s="151" t="s">
        <v>28137</v>
      </c>
      <c r="U1232" s="151" t="s">
        <v>28138</v>
      </c>
      <c r="V1232" s="151" t="s">
        <v>28139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</row>
    <row r="1233" spans="1:32">
      <c r="A1233" s="151" t="s">
        <v>3670</v>
      </c>
      <c r="C1233" s="151" t="s">
        <v>3669</v>
      </c>
      <c r="D1233" s="151" t="s">
        <v>3671</v>
      </c>
      <c r="E1233" s="151" t="s">
        <v>14332</v>
      </c>
      <c r="G1233" s="151" t="s">
        <v>14604</v>
      </c>
      <c r="H1233" s="151" t="s">
        <v>3672</v>
      </c>
      <c r="I1233" s="151" t="s">
        <v>3673</v>
      </c>
      <c r="J1233" s="151" t="s">
        <v>3674</v>
      </c>
      <c r="K1233" s="151" t="s">
        <v>3673</v>
      </c>
      <c r="L1233" s="151" t="s">
        <v>28140</v>
      </c>
      <c r="N1233" s="151" t="s">
        <v>109</v>
      </c>
      <c r="P1233" s="151" t="s">
        <v>14737</v>
      </c>
      <c r="Q1233" s="151" t="s">
        <v>28141</v>
      </c>
      <c r="T1233" s="151" t="s">
        <v>14794</v>
      </c>
      <c r="U1233" s="151">
        <v>4593025520</v>
      </c>
      <c r="V1233" s="151" t="s">
        <v>3669</v>
      </c>
      <c r="Z1233" s="151" t="s">
        <v>14742</v>
      </c>
      <c r="AC1233" s="151" t="s">
        <v>14743</v>
      </c>
    </row>
    <row r="1234" spans="1:32">
      <c r="A1234" s="151" t="s">
        <v>4984</v>
      </c>
      <c r="C1234" s="151" t="s">
        <v>4983</v>
      </c>
      <c r="D1234" s="151" t="s">
        <v>28143</v>
      </c>
      <c r="E1234" s="151" t="s">
        <v>14332</v>
      </c>
      <c r="F1234" s="151" t="s">
        <v>14324</v>
      </c>
      <c r="G1234" s="151" t="s">
        <v>14604</v>
      </c>
      <c r="H1234" s="151" t="s">
        <v>4986</v>
      </c>
      <c r="I1234" s="151" t="s">
        <v>4987</v>
      </c>
      <c r="J1234" s="151" t="s">
        <v>4988</v>
      </c>
      <c r="K1234" s="151" t="s">
        <v>4987</v>
      </c>
      <c r="L1234" s="151" t="s">
        <v>28142</v>
      </c>
      <c r="M1234" s="151" t="s">
        <v>1453</v>
      </c>
      <c r="N1234" s="151" t="s">
        <v>22694</v>
      </c>
      <c r="P1234" s="151" t="s">
        <v>14737</v>
      </c>
      <c r="Q1234" s="151" t="s">
        <v>22661</v>
      </c>
      <c r="R1234" s="151" t="s">
        <v>21006</v>
      </c>
      <c r="S1234" s="151" t="s">
        <v>22661</v>
      </c>
      <c r="T1234" s="151" t="s">
        <v>14859</v>
      </c>
      <c r="U1234" s="151">
        <v>130785115</v>
      </c>
      <c r="V1234" s="151" t="s">
        <v>28144</v>
      </c>
      <c r="W1234" s="151" t="s">
        <v>28145</v>
      </c>
      <c r="X1234" s="151">
        <v>2000</v>
      </c>
      <c r="Y1234" s="151" t="s">
        <v>1453</v>
      </c>
      <c r="Z1234" s="151" t="s">
        <v>14742</v>
      </c>
      <c r="AB1234" s="151">
        <v>10</v>
      </c>
      <c r="AC1234" s="151" t="s">
        <v>14743</v>
      </c>
      <c r="AE1234" s="151" t="s">
        <v>15223</v>
      </c>
      <c r="AF1234" s="151" t="s">
        <v>14745</v>
      </c>
    </row>
    <row r="1235" spans="1:32">
      <c r="A1235" s="151" t="s">
        <v>3107</v>
      </c>
      <c r="C1235" s="151" t="s">
        <v>3106</v>
      </c>
      <c r="D1235" s="151" t="s">
        <v>3108</v>
      </c>
      <c r="E1235" s="151" t="s">
        <v>14323</v>
      </c>
      <c r="G1235" s="151" t="s">
        <v>14604</v>
      </c>
      <c r="H1235" s="151">
        <v>8128267048</v>
      </c>
      <c r="N1235" s="151" t="s">
        <v>15923</v>
      </c>
      <c r="P1235" s="151" t="s">
        <v>14737</v>
      </c>
      <c r="Q1235" s="151" t="s">
        <v>28146</v>
      </c>
      <c r="T1235" s="151" t="s">
        <v>14794</v>
      </c>
      <c r="U1235" s="151">
        <v>0</v>
      </c>
      <c r="V1235" s="151" t="s">
        <v>28147</v>
      </c>
      <c r="W1235" s="151">
        <v>5</v>
      </c>
      <c r="X1235" s="151">
        <v>2005</v>
      </c>
      <c r="Y1235" s="151">
        <v>0</v>
      </c>
      <c r="Z1235" s="151" t="s">
        <v>14742</v>
      </c>
      <c r="AB1235" s="151">
        <v>50</v>
      </c>
      <c r="AC1235" s="151" t="s">
        <v>14743</v>
      </c>
    </row>
    <row r="1236" spans="1:32">
      <c r="A1236" s="151" t="s">
        <v>18465</v>
      </c>
      <c r="C1236" s="151" t="s">
        <v>28148</v>
      </c>
      <c r="D1236" s="151" t="s">
        <v>28149</v>
      </c>
      <c r="E1236" s="151" t="s">
        <v>14275</v>
      </c>
      <c r="F1236" s="151" t="s">
        <v>14687</v>
      </c>
      <c r="H1236" s="151">
        <v>0</v>
      </c>
      <c r="N1236" s="151" t="s">
        <v>14829</v>
      </c>
      <c r="O1236" s="151" t="s">
        <v>14830</v>
      </c>
      <c r="P1236" s="151" t="s">
        <v>14737</v>
      </c>
      <c r="Q1236" s="151">
        <v>0</v>
      </c>
      <c r="R1236" s="151">
        <v>0</v>
      </c>
      <c r="S1236" s="151">
        <v>0</v>
      </c>
      <c r="T1236" s="151">
        <v>0</v>
      </c>
      <c r="U1236" s="151">
        <v>0</v>
      </c>
      <c r="V1236" s="151">
        <v>0</v>
      </c>
      <c r="Z1236" s="151" t="s">
        <v>14742</v>
      </c>
      <c r="AC1236" s="151" t="s">
        <v>14743</v>
      </c>
      <c r="AD1236" s="151">
        <v>756101267452000</v>
      </c>
      <c r="AE1236" s="151" t="s">
        <v>14752</v>
      </c>
      <c r="AF1236" s="151" t="s">
        <v>14745</v>
      </c>
    </row>
    <row r="1237" spans="1:32">
      <c r="A1237" s="151" t="s">
        <v>2523</v>
      </c>
      <c r="C1237" s="151" t="s">
        <v>2522</v>
      </c>
      <c r="D1237" s="151" t="s">
        <v>28151</v>
      </c>
      <c r="E1237" s="151" t="s">
        <v>14931</v>
      </c>
      <c r="G1237" s="151" t="s">
        <v>14604</v>
      </c>
      <c r="H1237" s="151" t="s">
        <v>2525</v>
      </c>
      <c r="J1237" s="151" t="s">
        <v>2525</v>
      </c>
      <c r="L1237" s="151" t="s">
        <v>28150</v>
      </c>
      <c r="M1237" s="151" t="s">
        <v>2542</v>
      </c>
      <c r="N1237" s="151" t="s">
        <v>14791</v>
      </c>
      <c r="Q1237" s="151" t="s">
        <v>28152</v>
      </c>
      <c r="AC1237" s="151" t="s">
        <v>14743</v>
      </c>
    </row>
    <row r="1238" spans="1:32">
      <c r="A1238" s="151" t="s">
        <v>5039</v>
      </c>
      <c r="C1238" s="151" t="s">
        <v>5038</v>
      </c>
      <c r="D1238" s="151" t="s">
        <v>5040</v>
      </c>
      <c r="E1238" s="151" t="s">
        <v>14332</v>
      </c>
      <c r="F1238" s="151" t="s">
        <v>14324</v>
      </c>
      <c r="G1238" s="151" t="s">
        <v>28157</v>
      </c>
      <c r="H1238" s="151" t="s">
        <v>5041</v>
      </c>
      <c r="I1238" s="151" t="s">
        <v>5042</v>
      </c>
      <c r="J1238" s="151" t="s">
        <v>28153</v>
      </c>
      <c r="K1238" s="151" t="s">
        <v>5042</v>
      </c>
      <c r="N1238" s="151" t="s">
        <v>28154</v>
      </c>
      <c r="P1238" s="151" t="s">
        <v>28154</v>
      </c>
      <c r="Q1238" s="151" t="s">
        <v>28155</v>
      </c>
      <c r="R1238" s="151" t="s">
        <v>28155</v>
      </c>
      <c r="S1238" s="151" t="s">
        <v>28155</v>
      </c>
      <c r="T1238" s="151" t="s">
        <v>14782</v>
      </c>
      <c r="U1238" s="151">
        <v>1500096051808</v>
      </c>
      <c r="V1238" s="151" t="s">
        <v>28156</v>
      </c>
      <c r="Z1238" s="151" t="s">
        <v>14742</v>
      </c>
      <c r="AC1238" s="151" t="s">
        <v>14743</v>
      </c>
      <c r="AE1238" s="151" t="s">
        <v>15223</v>
      </c>
      <c r="AF1238" s="151" t="s">
        <v>14745</v>
      </c>
    </row>
    <row r="1239" spans="1:32">
      <c r="A1239" s="151" t="s">
        <v>6778</v>
      </c>
      <c r="C1239" s="151" t="s">
        <v>6777</v>
      </c>
      <c r="D1239" s="151" t="s">
        <v>6779</v>
      </c>
      <c r="E1239" s="151" t="s">
        <v>14465</v>
      </c>
      <c r="F1239" s="151" t="s">
        <v>14664</v>
      </c>
      <c r="G1239" s="151" t="s">
        <v>28162</v>
      </c>
      <c r="H1239" s="151" t="s">
        <v>6780</v>
      </c>
      <c r="I1239" s="151" t="s">
        <v>6781</v>
      </c>
      <c r="J1239" s="151" t="s">
        <v>6780</v>
      </c>
      <c r="K1239" s="151" t="s">
        <v>6781</v>
      </c>
      <c r="N1239" s="151" t="s">
        <v>15768</v>
      </c>
      <c r="O1239" s="151" t="s">
        <v>14985</v>
      </c>
      <c r="P1239" s="151" t="s">
        <v>14737</v>
      </c>
      <c r="Q1239" s="151" t="s">
        <v>28158</v>
      </c>
      <c r="R1239" s="151" t="s">
        <v>28159</v>
      </c>
      <c r="S1239" s="151" t="s">
        <v>28158</v>
      </c>
      <c r="T1239" s="151" t="s">
        <v>14782</v>
      </c>
      <c r="U1239" s="151" t="s">
        <v>28160</v>
      </c>
      <c r="V1239" s="151" t="s">
        <v>28161</v>
      </c>
      <c r="Z1239" s="151" t="s">
        <v>14742</v>
      </c>
      <c r="AC1239" s="151" t="s">
        <v>14743</v>
      </c>
      <c r="AE1239" s="151" t="s">
        <v>15223</v>
      </c>
      <c r="AF1239" s="151" t="s">
        <v>14745</v>
      </c>
    </row>
    <row r="1240" spans="1:32">
      <c r="A1240" s="151" t="s">
        <v>10610</v>
      </c>
      <c r="C1240" s="151" t="s">
        <v>10609</v>
      </c>
      <c r="D1240" s="151" t="s">
        <v>10611</v>
      </c>
      <c r="E1240" s="151" t="s">
        <v>14275</v>
      </c>
      <c r="F1240" s="151" t="s">
        <v>16438</v>
      </c>
      <c r="H1240" s="151" t="s">
        <v>10612</v>
      </c>
      <c r="N1240" s="151" t="s">
        <v>14907</v>
      </c>
      <c r="O1240" s="151" t="s">
        <v>14791</v>
      </c>
      <c r="P1240" s="151" t="s">
        <v>14737</v>
      </c>
      <c r="Q1240" s="151" t="s">
        <v>28163</v>
      </c>
      <c r="R1240" s="151">
        <v>0</v>
      </c>
      <c r="S1240" s="151">
        <v>0</v>
      </c>
      <c r="T1240" s="151" t="s">
        <v>14794</v>
      </c>
      <c r="U1240" s="151">
        <v>2801011286</v>
      </c>
      <c r="V1240" s="151" t="s">
        <v>28163</v>
      </c>
      <c r="Z1240" s="151" t="s">
        <v>14742</v>
      </c>
      <c r="AC1240" s="151" t="s">
        <v>14743</v>
      </c>
      <c r="AE1240" s="151" t="s">
        <v>14744</v>
      </c>
      <c r="AF1240" s="151" t="s">
        <v>14745</v>
      </c>
    </row>
    <row r="1241" spans="1:32">
      <c r="A1241" s="151" t="s">
        <v>2092</v>
      </c>
      <c r="C1241" s="151" t="s">
        <v>2091</v>
      </c>
      <c r="D1241" s="151" t="s">
        <v>28165</v>
      </c>
      <c r="E1241" s="151" t="s">
        <v>6</v>
      </c>
      <c r="G1241" s="151" t="s">
        <v>14604</v>
      </c>
      <c r="H1241" s="151" t="s">
        <v>2094</v>
      </c>
      <c r="J1241" s="151" t="s">
        <v>2095</v>
      </c>
      <c r="L1241" s="151" t="s">
        <v>28164</v>
      </c>
      <c r="M1241" s="151" t="s">
        <v>28166</v>
      </c>
      <c r="N1241" s="151" t="s">
        <v>1592</v>
      </c>
      <c r="Q1241" s="151" t="s">
        <v>28167</v>
      </c>
      <c r="AC1241" s="151" t="s">
        <v>14743</v>
      </c>
    </row>
    <row r="1242" spans="1:32">
      <c r="A1242" s="151" t="s">
        <v>12342</v>
      </c>
      <c r="C1242" s="151" t="s">
        <v>12341</v>
      </c>
      <c r="D1242" s="151" t="s">
        <v>12343</v>
      </c>
      <c r="E1242" s="151" t="s">
        <v>14323</v>
      </c>
      <c r="F1242" s="151" t="s">
        <v>14670</v>
      </c>
      <c r="G1242" s="151" t="s">
        <v>28169</v>
      </c>
      <c r="H1242" s="151" t="s">
        <v>12344</v>
      </c>
      <c r="N1242" s="151" t="s">
        <v>18715</v>
      </c>
      <c r="O1242" s="151" t="s">
        <v>18702</v>
      </c>
      <c r="P1242" s="151" t="s">
        <v>14737</v>
      </c>
      <c r="Q1242" s="151" t="s">
        <v>28168</v>
      </c>
      <c r="R1242" s="151">
        <v>0</v>
      </c>
      <c r="S1242" s="151">
        <v>0</v>
      </c>
      <c r="T1242" s="151" t="s">
        <v>14782</v>
      </c>
      <c r="U1242" s="151" t="s">
        <v>12341</v>
      </c>
      <c r="V1242" s="151">
        <v>1520018000048</v>
      </c>
      <c r="Z1242" s="151" t="s">
        <v>14742</v>
      </c>
      <c r="AC1242" s="151" t="s">
        <v>14743</v>
      </c>
      <c r="AD1242" s="151">
        <v>22856975941000</v>
      </c>
      <c r="AE1242" s="151" t="s">
        <v>14752</v>
      </c>
      <c r="AF1242" s="151" t="s">
        <v>14745</v>
      </c>
    </row>
    <row r="1243" spans="1:32">
      <c r="A1243" s="151" t="s">
        <v>2651</v>
      </c>
      <c r="C1243" s="151" t="s">
        <v>2650</v>
      </c>
      <c r="D1243" s="151" t="s">
        <v>2652</v>
      </c>
      <c r="E1243" s="151" t="s">
        <v>16192</v>
      </c>
      <c r="G1243" s="151" t="s">
        <v>14604</v>
      </c>
      <c r="H1243" s="151" t="s">
        <v>2653</v>
      </c>
      <c r="J1243" s="151" t="s">
        <v>2654</v>
      </c>
      <c r="AC1243" s="151" t="s">
        <v>14743</v>
      </c>
    </row>
    <row r="1244" spans="1:32">
      <c r="A1244" s="151" t="s">
        <v>14361</v>
      </c>
      <c r="C1244" s="151" t="s">
        <v>2650</v>
      </c>
      <c r="D1244" s="151" t="s">
        <v>17277</v>
      </c>
      <c r="E1244" s="151" t="s">
        <v>14275</v>
      </c>
      <c r="F1244" s="151" t="s">
        <v>14439</v>
      </c>
      <c r="G1244" s="151" t="s">
        <v>14440</v>
      </c>
      <c r="H1244" s="151">
        <v>82190751388</v>
      </c>
      <c r="I1244" s="151" t="s">
        <v>1453</v>
      </c>
      <c r="J1244" s="151" t="s">
        <v>1453</v>
      </c>
      <c r="K1244" s="151" t="s">
        <v>1453</v>
      </c>
      <c r="N1244" s="151" t="s">
        <v>14735</v>
      </c>
      <c r="O1244" s="151" t="s">
        <v>14736</v>
      </c>
      <c r="P1244" s="151" t="s">
        <v>14737</v>
      </c>
      <c r="Q1244" s="151" t="s">
        <v>17279</v>
      </c>
      <c r="R1244" s="151" t="s">
        <v>1453</v>
      </c>
      <c r="S1244" s="151" t="s">
        <v>1453</v>
      </c>
      <c r="T1244" s="151" t="s">
        <v>14866</v>
      </c>
      <c r="U1244" s="151">
        <v>493301044220538</v>
      </c>
      <c r="V1244" s="151" t="s">
        <v>17279</v>
      </c>
      <c r="W1244" s="151" t="s">
        <v>1453</v>
      </c>
      <c r="X1244" s="151" t="s">
        <v>1453</v>
      </c>
      <c r="Y1244" s="151" t="s">
        <v>1453</v>
      </c>
      <c r="Z1244" s="151" t="s">
        <v>14742</v>
      </c>
      <c r="AA1244" s="151" t="s">
        <v>1453</v>
      </c>
      <c r="AB1244" s="151" t="s">
        <v>1453</v>
      </c>
      <c r="AC1244" s="151" t="s">
        <v>14743</v>
      </c>
      <c r="AE1244" s="151" t="s">
        <v>14744</v>
      </c>
      <c r="AF1244" s="151" t="s">
        <v>14745</v>
      </c>
    </row>
    <row r="1245" spans="1:32">
      <c r="A1245" s="151" t="s">
        <v>12832</v>
      </c>
      <c r="C1245" s="151" t="s">
        <v>12831</v>
      </c>
      <c r="D1245" s="151" t="s">
        <v>12833</v>
      </c>
      <c r="E1245" s="151" t="s">
        <v>14275</v>
      </c>
      <c r="F1245" s="151" t="s">
        <v>28170</v>
      </c>
      <c r="H1245" s="151">
        <v>81311395064</v>
      </c>
      <c r="I1245" s="151" t="s">
        <v>12834</v>
      </c>
      <c r="K1245" s="151" t="s">
        <v>12834</v>
      </c>
      <c r="N1245" s="151" t="s">
        <v>14857</v>
      </c>
      <c r="O1245" s="151" t="s">
        <v>14801</v>
      </c>
      <c r="P1245" s="151" t="s">
        <v>14737</v>
      </c>
      <c r="Q1245" s="151" t="s">
        <v>25571</v>
      </c>
      <c r="R1245" s="151">
        <v>0</v>
      </c>
      <c r="S1245" s="151">
        <v>0</v>
      </c>
      <c r="T1245" s="151" t="s">
        <v>14794</v>
      </c>
      <c r="U1245" s="151">
        <v>7580582677</v>
      </c>
      <c r="V1245" s="151" t="s">
        <v>25571</v>
      </c>
      <c r="Z1245" s="151" t="s">
        <v>14742</v>
      </c>
      <c r="AC1245" s="151" t="s">
        <v>14743</v>
      </c>
      <c r="AE1245" s="151" t="s">
        <v>14744</v>
      </c>
      <c r="AF1245" s="151" t="s">
        <v>14745</v>
      </c>
    </row>
    <row r="1246" spans="1:32">
      <c r="A1246" s="151" t="s">
        <v>4629</v>
      </c>
      <c r="C1246" s="151" t="s">
        <v>4628</v>
      </c>
      <c r="D1246" s="151" t="s">
        <v>4630</v>
      </c>
      <c r="E1246" s="151" t="s">
        <v>14701</v>
      </c>
      <c r="F1246" s="151" t="s">
        <v>14400</v>
      </c>
      <c r="G1246" s="151" t="s">
        <v>14604</v>
      </c>
      <c r="H1246" s="151" t="s">
        <v>4631</v>
      </c>
      <c r="I1246" s="151" t="s">
        <v>4632</v>
      </c>
      <c r="J1246" s="151">
        <v>217322127</v>
      </c>
      <c r="K1246" s="151" t="s">
        <v>4632</v>
      </c>
      <c r="L1246" s="151" t="s">
        <v>28171</v>
      </c>
      <c r="N1246" s="151" t="s">
        <v>15413</v>
      </c>
      <c r="P1246" s="151" t="s">
        <v>14737</v>
      </c>
      <c r="Q1246" s="151" t="s">
        <v>28172</v>
      </c>
      <c r="T1246" s="151" t="s">
        <v>28173</v>
      </c>
      <c r="U1246" s="151">
        <v>3452612086</v>
      </c>
      <c r="V1246" s="151" t="s">
        <v>28174</v>
      </c>
      <c r="W1246" s="151">
        <v>2004</v>
      </c>
      <c r="X1246" s="151">
        <v>2007</v>
      </c>
      <c r="Y1246" s="151" t="s">
        <v>204</v>
      </c>
      <c r="Z1246" s="151" t="s">
        <v>14742</v>
      </c>
      <c r="AA1246" s="151" t="s">
        <v>204</v>
      </c>
      <c r="AB1246" s="151" t="s">
        <v>204</v>
      </c>
      <c r="AC1246" s="151" t="s">
        <v>14743</v>
      </c>
      <c r="AE1246" s="151" t="s">
        <v>15223</v>
      </c>
      <c r="AF1246" s="151" t="s">
        <v>14745</v>
      </c>
    </row>
    <row r="1247" spans="1:32">
      <c r="A1247" s="151" t="s">
        <v>8973</v>
      </c>
      <c r="C1247" s="151" t="s">
        <v>8972</v>
      </c>
      <c r="D1247" s="151" t="s">
        <v>8974</v>
      </c>
      <c r="E1247" s="151" t="s">
        <v>14332</v>
      </c>
      <c r="F1247" s="151" t="s">
        <v>14324</v>
      </c>
      <c r="H1247" s="151" t="s">
        <v>8975</v>
      </c>
      <c r="I1247" s="151" t="s">
        <v>8976</v>
      </c>
      <c r="J1247" s="151" t="s">
        <v>8977</v>
      </c>
      <c r="K1247" s="151" t="s">
        <v>8976</v>
      </c>
      <c r="N1247" s="151" t="s">
        <v>23236</v>
      </c>
      <c r="O1247" s="151" t="s">
        <v>19084</v>
      </c>
      <c r="P1247" s="151" t="s">
        <v>14737</v>
      </c>
      <c r="Q1247" s="151" t="s">
        <v>28175</v>
      </c>
      <c r="R1247" s="151">
        <v>0</v>
      </c>
      <c r="S1247" s="151" t="s">
        <v>28176</v>
      </c>
      <c r="T1247" s="151" t="s">
        <v>14904</v>
      </c>
      <c r="U1247" s="151">
        <v>346659017</v>
      </c>
      <c r="V1247" s="151" t="s">
        <v>28177</v>
      </c>
      <c r="Z1247" s="151" t="s">
        <v>14742</v>
      </c>
      <c r="AC1247" s="151" t="s">
        <v>14743</v>
      </c>
      <c r="AE1247" s="151" t="s">
        <v>15223</v>
      </c>
      <c r="AF1247" s="151" t="s">
        <v>14745</v>
      </c>
    </row>
    <row r="1248" spans="1:32">
      <c r="A1248" s="151" t="s">
        <v>1048</v>
      </c>
      <c r="C1248" s="151" t="s">
        <v>1047</v>
      </c>
      <c r="D1248" s="151" t="s">
        <v>1049</v>
      </c>
      <c r="E1248" s="151" t="s">
        <v>6</v>
      </c>
      <c r="G1248" s="151" t="s">
        <v>14604</v>
      </c>
      <c r="H1248" s="151" t="s">
        <v>1050</v>
      </c>
      <c r="J1248" s="151" t="s">
        <v>1051</v>
      </c>
      <c r="M1248" s="151" t="s">
        <v>28178</v>
      </c>
      <c r="N1248" s="151" t="s">
        <v>14468</v>
      </c>
      <c r="P1248" s="151" t="s">
        <v>14737</v>
      </c>
      <c r="T1248" s="151" t="s">
        <v>6</v>
      </c>
      <c r="U1248" s="151" t="s">
        <v>6</v>
      </c>
      <c r="V1248" s="151" t="s">
        <v>6</v>
      </c>
      <c r="AC1248" s="151" t="s">
        <v>14743</v>
      </c>
    </row>
    <row r="1249" spans="1:32">
      <c r="A1249" s="151" t="s">
        <v>960</v>
      </c>
      <c r="C1249" s="151" t="s">
        <v>959</v>
      </c>
      <c r="D1249" s="151" t="s">
        <v>961</v>
      </c>
      <c r="E1249" s="151" t="s">
        <v>6</v>
      </c>
      <c r="G1249" s="151" t="s">
        <v>14604</v>
      </c>
      <c r="H1249" s="151" t="s">
        <v>962</v>
      </c>
      <c r="J1249" s="151" t="s">
        <v>963</v>
      </c>
      <c r="M1249" s="151" t="s">
        <v>6</v>
      </c>
      <c r="N1249" s="151" t="s">
        <v>23040</v>
      </c>
      <c r="P1249" s="151" t="s">
        <v>14737</v>
      </c>
      <c r="Q1249" s="151" t="s">
        <v>28179</v>
      </c>
      <c r="T1249" s="151" t="s">
        <v>6</v>
      </c>
      <c r="U1249" s="151" t="s">
        <v>6</v>
      </c>
      <c r="V1249" s="151" t="s">
        <v>6</v>
      </c>
      <c r="AC1249" s="151" t="s">
        <v>14743</v>
      </c>
    </row>
    <row r="1250" spans="1:32">
      <c r="A1250" s="151" t="s">
        <v>7027</v>
      </c>
      <c r="C1250" s="151" t="s">
        <v>7026</v>
      </c>
      <c r="D1250" s="151" t="s">
        <v>7028</v>
      </c>
      <c r="E1250" s="151" t="s">
        <v>14465</v>
      </c>
      <c r="F1250" s="151" t="s">
        <v>14683</v>
      </c>
      <c r="H1250" s="151" t="s">
        <v>7029</v>
      </c>
      <c r="N1250" s="151" t="s">
        <v>14829</v>
      </c>
      <c r="O1250" s="151" t="s">
        <v>14830</v>
      </c>
      <c r="P1250" s="151" t="s">
        <v>14737</v>
      </c>
      <c r="Q1250" s="151" t="s">
        <v>28180</v>
      </c>
      <c r="R1250" s="151">
        <v>0</v>
      </c>
      <c r="S1250" s="151">
        <v>0</v>
      </c>
      <c r="T1250" s="151" t="s">
        <v>22528</v>
      </c>
      <c r="U1250" s="151" t="s">
        <v>22528</v>
      </c>
      <c r="V1250" s="151" t="s">
        <v>22528</v>
      </c>
      <c r="Z1250" s="151" t="s">
        <v>14742</v>
      </c>
      <c r="AC1250" s="151" t="s">
        <v>14743</v>
      </c>
      <c r="AE1250" s="151" t="s">
        <v>15223</v>
      </c>
      <c r="AF1250" s="151" t="s">
        <v>14745</v>
      </c>
    </row>
    <row r="1251" spans="1:32">
      <c r="A1251" s="151" t="s">
        <v>14694</v>
      </c>
      <c r="C1251" s="151" t="s">
        <v>14697</v>
      </c>
      <c r="D1251" s="151" t="s">
        <v>14918</v>
      </c>
      <c r="E1251" s="151" t="s">
        <v>14465</v>
      </c>
      <c r="F1251" s="151" t="s">
        <v>14683</v>
      </c>
      <c r="G1251" s="151" t="s">
        <v>14700</v>
      </c>
      <c r="H1251" s="151" t="s">
        <v>14919</v>
      </c>
      <c r="N1251" s="151" t="s">
        <v>14809</v>
      </c>
      <c r="O1251" s="151" t="s">
        <v>14801</v>
      </c>
      <c r="P1251" s="151" t="s">
        <v>14737</v>
      </c>
      <c r="Q1251" s="151" t="s">
        <v>14920</v>
      </c>
      <c r="R1251" s="151" t="s">
        <v>1453</v>
      </c>
      <c r="S1251" s="151" t="s">
        <v>14921</v>
      </c>
      <c r="T1251" s="151" t="s">
        <v>14859</v>
      </c>
      <c r="U1251" s="151" t="s">
        <v>14922</v>
      </c>
      <c r="V1251" s="151" t="s">
        <v>14923</v>
      </c>
      <c r="Z1251" s="151" t="s">
        <v>14742</v>
      </c>
      <c r="AC1251" s="151" t="s">
        <v>14743</v>
      </c>
      <c r="AE1251" s="151" t="s">
        <v>14744</v>
      </c>
      <c r="AF1251" s="151" t="s">
        <v>14745</v>
      </c>
    </row>
    <row r="1252" spans="1:32">
      <c r="A1252" s="151" t="s">
        <v>4263</v>
      </c>
      <c r="C1252" s="151" t="s">
        <v>4262</v>
      </c>
      <c r="D1252" s="151" t="s">
        <v>28182</v>
      </c>
      <c r="E1252" s="151" t="s">
        <v>14332</v>
      </c>
      <c r="F1252" s="151" t="s">
        <v>14932</v>
      </c>
      <c r="G1252" s="151" t="s">
        <v>14604</v>
      </c>
      <c r="H1252" s="151" t="s">
        <v>4265</v>
      </c>
      <c r="J1252" s="151" t="s">
        <v>4265</v>
      </c>
      <c r="L1252" s="151" t="s">
        <v>28181</v>
      </c>
      <c r="N1252" s="151" t="s">
        <v>1459</v>
      </c>
      <c r="P1252" s="151" t="s">
        <v>14737</v>
      </c>
      <c r="Q1252" s="151" t="s">
        <v>28183</v>
      </c>
      <c r="T1252" s="151" t="s">
        <v>14794</v>
      </c>
      <c r="U1252" s="151">
        <v>2173050101</v>
      </c>
      <c r="V1252" s="151" t="s">
        <v>22938</v>
      </c>
      <c r="Z1252" s="151" t="s">
        <v>14742</v>
      </c>
      <c r="AC1252" s="151" t="s">
        <v>14743</v>
      </c>
    </row>
    <row r="1253" spans="1:32">
      <c r="A1253" s="151" t="s">
        <v>14695</v>
      </c>
      <c r="C1253" s="151" t="s">
        <v>14698</v>
      </c>
      <c r="D1253" s="151" t="s">
        <v>14924</v>
      </c>
      <c r="E1253" s="151" t="s">
        <v>14701</v>
      </c>
      <c r="F1253" s="151" t="s">
        <v>14466</v>
      </c>
      <c r="G1253" s="151" t="s">
        <v>14702</v>
      </c>
      <c r="H1253" s="151">
        <v>53223788</v>
      </c>
      <c r="N1253" s="151" t="s">
        <v>14816</v>
      </c>
      <c r="O1253" s="151" t="s">
        <v>14817</v>
      </c>
      <c r="P1253" s="151" t="s">
        <v>14737</v>
      </c>
      <c r="Q1253" s="151" t="s">
        <v>14852</v>
      </c>
      <c r="R1253" s="151" t="s">
        <v>1453</v>
      </c>
      <c r="S1253" s="151" t="s">
        <v>1453</v>
      </c>
      <c r="T1253" s="151" t="s">
        <v>14739</v>
      </c>
      <c r="U1253" s="151" t="s">
        <v>14926</v>
      </c>
      <c r="V1253" s="151" t="s">
        <v>14927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</row>
    <row r="1254" spans="1:32">
      <c r="A1254" s="151" t="s">
        <v>10319</v>
      </c>
      <c r="C1254" s="151" t="s">
        <v>10318</v>
      </c>
      <c r="D1254" s="151" t="s">
        <v>10320</v>
      </c>
      <c r="E1254" s="151" t="s">
        <v>14323</v>
      </c>
      <c r="F1254" s="151" t="s">
        <v>14400</v>
      </c>
      <c r="G1254" s="151" t="s">
        <v>28186</v>
      </c>
      <c r="H1254" s="151">
        <v>218975320</v>
      </c>
      <c r="N1254" s="151" t="s">
        <v>15126</v>
      </c>
      <c r="O1254" s="151" t="s">
        <v>14791</v>
      </c>
      <c r="P1254" s="151" t="s">
        <v>14737</v>
      </c>
      <c r="Q1254" s="151" t="s">
        <v>28184</v>
      </c>
      <c r="R1254" s="151">
        <v>0</v>
      </c>
      <c r="S1254" s="151">
        <v>0</v>
      </c>
      <c r="T1254" s="151" t="s">
        <v>14794</v>
      </c>
      <c r="U1254" s="151">
        <v>6880158889</v>
      </c>
      <c r="V1254" s="151" t="s">
        <v>28185</v>
      </c>
      <c r="Z1254" s="151" t="s">
        <v>14742</v>
      </c>
      <c r="AC1254" s="151" t="s">
        <v>14743</v>
      </c>
      <c r="AE1254" s="151" t="s">
        <v>14744</v>
      </c>
      <c r="AF1254" s="151" t="s">
        <v>14745</v>
      </c>
    </row>
    <row r="1255" spans="1:32">
      <c r="A1255" s="151" t="s">
        <v>1458</v>
      </c>
      <c r="C1255" s="151" t="s">
        <v>1457</v>
      </c>
      <c r="D1255" s="151" t="s">
        <v>1459</v>
      </c>
      <c r="E1255" s="151" t="s">
        <v>16192</v>
      </c>
      <c r="F1255" s="151" t="s">
        <v>14687</v>
      </c>
      <c r="H1255" s="151" t="s">
        <v>1460</v>
      </c>
      <c r="I1255" s="151" t="s">
        <v>1461</v>
      </c>
      <c r="J1255" s="151" t="s">
        <v>1462</v>
      </c>
      <c r="K1255" s="151" t="s">
        <v>1461</v>
      </c>
      <c r="N1255" s="151" t="s">
        <v>1459</v>
      </c>
      <c r="O1255" s="151" t="s">
        <v>28187</v>
      </c>
      <c r="P1255" s="151" t="s">
        <v>14737</v>
      </c>
      <c r="Q1255" s="151" t="s">
        <v>28188</v>
      </c>
      <c r="R1255" s="151" t="s">
        <v>28189</v>
      </c>
      <c r="S1255" s="151" t="s">
        <v>28190</v>
      </c>
      <c r="T1255" s="151" t="s">
        <v>14882</v>
      </c>
      <c r="U1255" s="151" t="s">
        <v>28191</v>
      </c>
      <c r="V1255" s="151" t="s">
        <v>28192</v>
      </c>
      <c r="W1255" s="151" t="s">
        <v>28193</v>
      </c>
      <c r="X1255" s="151">
        <v>1995</v>
      </c>
      <c r="AB1255" s="151">
        <v>50</v>
      </c>
      <c r="AC1255" s="151" t="s">
        <v>14743</v>
      </c>
      <c r="AE1255" s="151" t="s">
        <v>14744</v>
      </c>
      <c r="AF1255" s="151" t="s">
        <v>14745</v>
      </c>
    </row>
    <row r="1256" spans="1:32">
      <c r="A1256" s="151" t="s">
        <v>6412</v>
      </c>
      <c r="C1256" s="151" t="s">
        <v>6411</v>
      </c>
      <c r="D1256" s="151" t="s">
        <v>6413</v>
      </c>
      <c r="E1256" s="151" t="s">
        <v>14323</v>
      </c>
      <c r="F1256" s="151" t="s">
        <v>15375</v>
      </c>
      <c r="G1256" s="151" t="s">
        <v>28200</v>
      </c>
      <c r="H1256" s="151" t="s">
        <v>6414</v>
      </c>
      <c r="I1256" s="151" t="s">
        <v>6415</v>
      </c>
      <c r="J1256" s="151">
        <v>5601083</v>
      </c>
      <c r="K1256" s="151" t="s">
        <v>6415</v>
      </c>
      <c r="N1256" s="151" t="s">
        <v>14857</v>
      </c>
      <c r="O1256" s="151" t="s">
        <v>14801</v>
      </c>
      <c r="P1256" s="151" t="s">
        <v>14737</v>
      </c>
      <c r="Q1256" s="151" t="s">
        <v>28194</v>
      </c>
      <c r="R1256" s="151" t="s">
        <v>28195</v>
      </c>
      <c r="S1256" s="151" t="s">
        <v>28196</v>
      </c>
      <c r="T1256" s="151" t="s">
        <v>28197</v>
      </c>
      <c r="U1256" s="151">
        <v>3983005906</v>
      </c>
      <c r="V1256" s="151" t="s">
        <v>28198</v>
      </c>
      <c r="Z1256" s="151" t="s">
        <v>14742</v>
      </c>
      <c r="AC1256" s="151" t="s">
        <v>14743</v>
      </c>
      <c r="AD1256" s="151" t="s">
        <v>28199</v>
      </c>
      <c r="AE1256" s="151" t="s">
        <v>14743</v>
      </c>
      <c r="AF1256" s="151" t="s">
        <v>26116</v>
      </c>
    </row>
    <row r="1257" spans="1:32">
      <c r="A1257" s="151" t="s">
        <v>12538</v>
      </c>
      <c r="C1257" s="151" t="s">
        <v>12537</v>
      </c>
      <c r="D1257" s="151" t="s">
        <v>12539</v>
      </c>
      <c r="E1257" s="151" t="s">
        <v>14323</v>
      </c>
      <c r="F1257" s="151" t="s">
        <v>14330</v>
      </c>
      <c r="G1257" s="151" t="s">
        <v>28204</v>
      </c>
      <c r="H1257" s="151">
        <v>85213772080</v>
      </c>
      <c r="M1257" s="151" t="s">
        <v>28201</v>
      </c>
      <c r="N1257" s="151" t="s">
        <v>18701</v>
      </c>
      <c r="O1257" s="151" t="s">
        <v>18702</v>
      </c>
      <c r="P1257" s="151" t="s">
        <v>14737</v>
      </c>
      <c r="Q1257" s="151" t="s">
        <v>28202</v>
      </c>
      <c r="R1257" s="151">
        <v>0</v>
      </c>
      <c r="S1257" s="151">
        <v>0</v>
      </c>
      <c r="T1257" s="151" t="s">
        <v>28203</v>
      </c>
      <c r="U1257" s="151" t="s">
        <v>28203</v>
      </c>
      <c r="V1257" s="151" t="s">
        <v>28203</v>
      </c>
      <c r="Z1257" s="151" t="s">
        <v>14742</v>
      </c>
      <c r="AC1257" s="151" t="s">
        <v>14743</v>
      </c>
      <c r="AE1257" s="151" t="s">
        <v>14744</v>
      </c>
      <c r="AF1257" s="151" t="s">
        <v>14745</v>
      </c>
    </row>
    <row r="1258" spans="1:32">
      <c r="A1258" s="151" t="s">
        <v>10809</v>
      </c>
      <c r="C1258" s="151" t="s">
        <v>10808</v>
      </c>
      <c r="D1258" s="151" t="s">
        <v>10810</v>
      </c>
      <c r="E1258" s="151" t="s">
        <v>14323</v>
      </c>
      <c r="F1258" s="151" t="s">
        <v>14402</v>
      </c>
      <c r="G1258" s="151" t="s">
        <v>28207</v>
      </c>
      <c r="H1258" s="151" t="s">
        <v>10811</v>
      </c>
      <c r="N1258" s="151" t="s">
        <v>15126</v>
      </c>
      <c r="O1258" s="151" t="s">
        <v>14791</v>
      </c>
      <c r="P1258" s="151" t="s">
        <v>14737</v>
      </c>
      <c r="Q1258" s="151" t="s">
        <v>28205</v>
      </c>
      <c r="R1258" s="151">
        <v>0</v>
      </c>
      <c r="S1258" s="151">
        <v>0</v>
      </c>
      <c r="T1258" s="151" t="s">
        <v>14794</v>
      </c>
      <c r="U1258" s="151">
        <v>6430167900</v>
      </c>
      <c r="V1258" s="151" t="s">
        <v>28206</v>
      </c>
      <c r="Z1258" s="151" t="s">
        <v>14742</v>
      </c>
      <c r="AC1258" s="151" t="s">
        <v>14743</v>
      </c>
      <c r="AE1258" s="151" t="s">
        <v>14744</v>
      </c>
      <c r="AF1258" s="151" t="s">
        <v>14745</v>
      </c>
    </row>
    <row r="1259" spans="1:32">
      <c r="A1259" s="151" t="s">
        <v>14362</v>
      </c>
      <c r="C1259" s="151" t="s">
        <v>14428</v>
      </c>
      <c r="D1259" s="151" t="s">
        <v>14445</v>
      </c>
      <c r="E1259" s="151" t="s">
        <v>14326</v>
      </c>
      <c r="F1259" s="151" t="s">
        <v>14324</v>
      </c>
      <c r="H1259" s="151" t="s">
        <v>17281</v>
      </c>
      <c r="N1259" s="151" t="s">
        <v>14954</v>
      </c>
      <c r="O1259" s="151" t="s">
        <v>14764</v>
      </c>
      <c r="P1259" s="151" t="s">
        <v>14737</v>
      </c>
      <c r="Q1259" s="151" t="s">
        <v>17282</v>
      </c>
      <c r="R1259" s="151" t="s">
        <v>1453</v>
      </c>
      <c r="S1259" s="151" t="s">
        <v>1453</v>
      </c>
      <c r="T1259" s="151" t="s">
        <v>14739</v>
      </c>
      <c r="U1259" s="151" t="s">
        <v>17283</v>
      </c>
      <c r="V1259" s="151" t="s">
        <v>17282</v>
      </c>
      <c r="Z1259" s="151" t="s">
        <v>14742</v>
      </c>
      <c r="AC1259" s="151" t="s">
        <v>14743</v>
      </c>
      <c r="AE1259" s="151" t="s">
        <v>14744</v>
      </c>
      <c r="AF1259" s="151" t="s">
        <v>14745</v>
      </c>
    </row>
    <row r="1260" spans="1:32">
      <c r="A1260" s="151" t="s">
        <v>7138</v>
      </c>
      <c r="C1260" s="151" t="s">
        <v>7137</v>
      </c>
      <c r="D1260" s="151" t="s">
        <v>7139</v>
      </c>
      <c r="E1260" s="151" t="s">
        <v>14323</v>
      </c>
      <c r="F1260" s="151" t="s">
        <v>15375</v>
      </c>
      <c r="G1260" s="151" t="s">
        <v>28210</v>
      </c>
      <c r="H1260" s="151" t="s">
        <v>7140</v>
      </c>
      <c r="J1260" s="151" t="s">
        <v>7141</v>
      </c>
      <c r="N1260" s="151" t="s">
        <v>14857</v>
      </c>
      <c r="O1260" s="151" t="s">
        <v>14801</v>
      </c>
      <c r="P1260" s="151" t="s">
        <v>14737</v>
      </c>
      <c r="Q1260" s="151" t="s">
        <v>28208</v>
      </c>
      <c r="R1260" s="151" t="s">
        <v>4816</v>
      </c>
      <c r="S1260" s="151" t="s">
        <v>4816</v>
      </c>
      <c r="T1260" s="151" t="s">
        <v>28209</v>
      </c>
      <c r="U1260" s="151">
        <v>2841482677</v>
      </c>
      <c r="V1260" s="151" t="s">
        <v>7137</v>
      </c>
      <c r="Z1260" s="151" t="s">
        <v>14742</v>
      </c>
      <c r="AC1260" s="151" t="s">
        <v>14743</v>
      </c>
      <c r="AE1260" s="151" t="s">
        <v>15223</v>
      </c>
      <c r="AF1260" s="151" t="s">
        <v>14745</v>
      </c>
    </row>
    <row r="1261" spans="1:32">
      <c r="A1261" s="151" t="s">
        <v>5981</v>
      </c>
      <c r="C1261" s="151" t="s">
        <v>5980</v>
      </c>
      <c r="D1261" s="151" t="s">
        <v>5982</v>
      </c>
      <c r="E1261" s="151" t="s">
        <v>14931</v>
      </c>
      <c r="F1261" s="151" t="s">
        <v>17020</v>
      </c>
      <c r="H1261" s="151">
        <v>82357161811</v>
      </c>
      <c r="N1261" s="151" t="s">
        <v>19158</v>
      </c>
      <c r="O1261" s="151" t="s">
        <v>16228</v>
      </c>
      <c r="P1261" s="151" t="s">
        <v>14737</v>
      </c>
      <c r="Q1261" s="151" t="s">
        <v>5980</v>
      </c>
      <c r="R1261" s="151">
        <v>0</v>
      </c>
      <c r="S1261" s="151">
        <v>0</v>
      </c>
      <c r="T1261" s="151" t="s">
        <v>14794</v>
      </c>
      <c r="U1261" s="151">
        <v>7825123334</v>
      </c>
      <c r="V1261" s="151" t="s">
        <v>28211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</row>
    <row r="1262" spans="1:32">
      <c r="A1262" s="151" t="s">
        <v>965</v>
      </c>
      <c r="C1262" s="151" t="s">
        <v>964</v>
      </c>
      <c r="D1262" s="151" t="s">
        <v>966</v>
      </c>
      <c r="E1262" s="151" t="s">
        <v>6</v>
      </c>
      <c r="G1262" s="151" t="s">
        <v>14604</v>
      </c>
      <c r="H1262" s="151" t="s">
        <v>967</v>
      </c>
      <c r="M1262" s="151" t="s">
        <v>6</v>
      </c>
      <c r="N1262" s="151" t="s">
        <v>6</v>
      </c>
      <c r="P1262" s="151" t="s">
        <v>6</v>
      </c>
      <c r="Q1262" s="151" t="s">
        <v>28212</v>
      </c>
      <c r="T1262" s="151" t="s">
        <v>6</v>
      </c>
      <c r="U1262" s="151" t="s">
        <v>6</v>
      </c>
      <c r="V1262" s="151" t="s">
        <v>6</v>
      </c>
      <c r="AC1262" s="151" t="s">
        <v>14743</v>
      </c>
    </row>
    <row r="1263" spans="1:32">
      <c r="A1263" s="151" t="s">
        <v>2030</v>
      </c>
      <c r="C1263" s="151" t="s">
        <v>2029</v>
      </c>
      <c r="D1263" s="151" t="s">
        <v>2031</v>
      </c>
      <c r="E1263" s="151" t="s">
        <v>6</v>
      </c>
      <c r="G1263" s="151" t="s">
        <v>14604</v>
      </c>
      <c r="H1263" s="151" t="s">
        <v>2032</v>
      </c>
      <c r="J1263" s="151" t="s">
        <v>2033</v>
      </c>
      <c r="M1263" s="151" t="s">
        <v>28213</v>
      </c>
      <c r="N1263" s="151" t="s">
        <v>109</v>
      </c>
      <c r="P1263" s="151" t="s">
        <v>14737</v>
      </c>
      <c r="Q1263" s="151" t="s">
        <v>28214</v>
      </c>
      <c r="AC1263" s="151" t="s">
        <v>14743</v>
      </c>
    </row>
    <row r="1264" spans="1:32">
      <c r="A1264" s="151" t="s">
        <v>18466</v>
      </c>
      <c r="C1264" s="151" t="s">
        <v>15212</v>
      </c>
      <c r="D1264" s="151" t="s">
        <v>28216</v>
      </c>
      <c r="E1264" s="151" t="s">
        <v>14931</v>
      </c>
      <c r="F1264" s="151" t="s">
        <v>14324</v>
      </c>
      <c r="H1264" s="151" t="s">
        <v>28215</v>
      </c>
      <c r="J1264" s="151" t="s">
        <v>1453</v>
      </c>
      <c r="N1264" s="151" t="s">
        <v>15214</v>
      </c>
      <c r="O1264" s="151" t="s">
        <v>15215</v>
      </c>
      <c r="P1264" s="151" t="s">
        <v>14737</v>
      </c>
      <c r="Q1264" s="151" t="s">
        <v>15212</v>
      </c>
      <c r="R1264" s="151" t="s">
        <v>1453</v>
      </c>
      <c r="S1264" s="151" t="s">
        <v>1453</v>
      </c>
      <c r="T1264" s="151" t="s">
        <v>14794</v>
      </c>
      <c r="U1264" s="151">
        <v>8855370391</v>
      </c>
      <c r="V1264" s="151" t="s">
        <v>15212</v>
      </c>
      <c r="Z1264" s="151" t="s">
        <v>14742</v>
      </c>
      <c r="AC1264" s="151" t="s">
        <v>14743</v>
      </c>
      <c r="AD1264" s="151">
        <v>6102082012920004</v>
      </c>
      <c r="AE1264" s="151" t="s">
        <v>14744</v>
      </c>
      <c r="AF1264" s="151" t="s">
        <v>14745</v>
      </c>
    </row>
    <row r="1265" spans="1:32">
      <c r="A1265" s="151" t="s">
        <v>15211</v>
      </c>
      <c r="C1265" s="151" t="s">
        <v>15212</v>
      </c>
      <c r="D1265" s="151" t="s">
        <v>15213</v>
      </c>
      <c r="E1265" s="151" t="s">
        <v>14931</v>
      </c>
      <c r="F1265" s="151" t="s">
        <v>14324</v>
      </c>
      <c r="H1265" s="151" t="s">
        <v>1453</v>
      </c>
      <c r="I1265" s="151" t="s">
        <v>1453</v>
      </c>
      <c r="J1265" s="151" t="s">
        <v>1453</v>
      </c>
      <c r="K1265" s="151" t="s">
        <v>1453</v>
      </c>
      <c r="N1265" s="151" t="s">
        <v>15214</v>
      </c>
      <c r="O1265" s="151" t="s">
        <v>15215</v>
      </c>
      <c r="P1265" s="151" t="s">
        <v>14737</v>
      </c>
      <c r="Q1265" s="151" t="s">
        <v>1453</v>
      </c>
      <c r="R1265" s="151" t="s">
        <v>1453</v>
      </c>
      <c r="S1265" s="151" t="s">
        <v>1453</v>
      </c>
      <c r="T1265" s="151" t="s">
        <v>14794</v>
      </c>
      <c r="U1265" s="151">
        <v>8855370391</v>
      </c>
      <c r="V1265" s="151" t="s">
        <v>15212</v>
      </c>
      <c r="W1265" s="151" t="s">
        <v>1453</v>
      </c>
      <c r="X1265" s="151" t="s">
        <v>1453</v>
      </c>
      <c r="Z1265" s="151" t="s">
        <v>14742</v>
      </c>
      <c r="AC1265" s="151" t="s">
        <v>14743</v>
      </c>
      <c r="AD1265" s="151">
        <v>6102082012920004</v>
      </c>
      <c r="AE1265" s="151" t="s">
        <v>14752</v>
      </c>
      <c r="AF1265" s="151" t="s">
        <v>14745</v>
      </c>
    </row>
    <row r="1266" spans="1:32">
      <c r="A1266" s="151" t="s">
        <v>7815</v>
      </c>
      <c r="C1266" s="151" t="s">
        <v>7814</v>
      </c>
      <c r="D1266" s="151" t="s">
        <v>7816</v>
      </c>
      <c r="E1266" s="151" t="s">
        <v>14931</v>
      </c>
      <c r="F1266" s="151" t="s">
        <v>15219</v>
      </c>
      <c r="H1266" s="151">
        <v>82317074886</v>
      </c>
      <c r="M1266" s="151" t="s">
        <v>15221</v>
      </c>
      <c r="N1266" s="151" t="s">
        <v>15059</v>
      </c>
      <c r="O1266" s="151" t="s">
        <v>14889</v>
      </c>
      <c r="P1266" s="151" t="s">
        <v>14737</v>
      </c>
      <c r="Q1266" s="151" t="s">
        <v>7814</v>
      </c>
      <c r="R1266" s="151">
        <v>0</v>
      </c>
      <c r="S1266" s="151">
        <v>0</v>
      </c>
      <c r="T1266" s="151" t="s">
        <v>14904</v>
      </c>
      <c r="U1266" s="151">
        <v>369801434</v>
      </c>
      <c r="V1266" s="151" t="s">
        <v>7814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</row>
    <row r="1267" spans="1:32">
      <c r="A1267" s="151" t="s">
        <v>18467</v>
      </c>
      <c r="C1267" s="151" t="s">
        <v>23656</v>
      </c>
      <c r="D1267" s="151" t="s">
        <v>28217</v>
      </c>
      <c r="E1267" s="151" t="s">
        <v>18729</v>
      </c>
      <c r="F1267" s="151" t="s">
        <v>18730</v>
      </c>
      <c r="G1267" s="151" t="s">
        <v>28219</v>
      </c>
      <c r="H1267" s="151">
        <v>0</v>
      </c>
      <c r="N1267" s="151" t="s">
        <v>14809</v>
      </c>
      <c r="O1267" s="151" t="s">
        <v>14801</v>
      </c>
      <c r="P1267" s="151" t="s">
        <v>14737</v>
      </c>
      <c r="Q1267" s="151" t="s">
        <v>23656</v>
      </c>
      <c r="R1267" s="151">
        <v>0</v>
      </c>
      <c r="S1267" s="151">
        <v>0</v>
      </c>
      <c r="T1267" s="151" t="s">
        <v>14794</v>
      </c>
      <c r="U1267" s="151">
        <v>7125367658</v>
      </c>
      <c r="V1267" s="151" t="s">
        <v>28218</v>
      </c>
      <c r="Z1267" s="151" t="s">
        <v>14742</v>
      </c>
      <c r="AC1267" s="151" t="s">
        <v>14743</v>
      </c>
      <c r="AE1267" s="151" t="s">
        <v>14744</v>
      </c>
      <c r="AF1267" s="151" t="s">
        <v>14745</v>
      </c>
    </row>
    <row r="1268" spans="1:32">
      <c r="A1268" s="151" t="s">
        <v>7078</v>
      </c>
      <c r="C1268" s="151" t="s">
        <v>7077</v>
      </c>
      <c r="D1268" s="151" t="s">
        <v>7079</v>
      </c>
      <c r="E1268" s="151" t="s">
        <v>14931</v>
      </c>
      <c r="F1268" s="151" t="s">
        <v>18766</v>
      </c>
      <c r="G1268" s="151" t="s">
        <v>28226</v>
      </c>
      <c r="H1268" s="151" t="s">
        <v>7080</v>
      </c>
      <c r="I1268" s="151" t="s">
        <v>7081</v>
      </c>
      <c r="K1268" s="151" t="s">
        <v>7081</v>
      </c>
      <c r="N1268" s="151" t="s">
        <v>15431</v>
      </c>
      <c r="O1268" s="151" t="s">
        <v>14801</v>
      </c>
      <c r="P1268" s="151" t="s">
        <v>14737</v>
      </c>
      <c r="Q1268" s="151" t="s">
        <v>28220</v>
      </c>
      <c r="R1268" s="151" t="s">
        <v>28221</v>
      </c>
      <c r="S1268" s="151" t="s">
        <v>28222</v>
      </c>
      <c r="T1268" s="151" t="s">
        <v>14739</v>
      </c>
      <c r="U1268" s="151">
        <v>700000516000</v>
      </c>
      <c r="V1268" s="151" t="s">
        <v>28223</v>
      </c>
      <c r="Z1268" s="151" t="s">
        <v>14742</v>
      </c>
      <c r="AC1268" s="151" t="s">
        <v>14743</v>
      </c>
      <c r="AD1268" s="151" t="s">
        <v>28224</v>
      </c>
      <c r="AE1268" s="151" t="s">
        <v>14743</v>
      </c>
      <c r="AF1268" s="151" t="s">
        <v>28225</v>
      </c>
    </row>
    <row r="1269" spans="1:32">
      <c r="A1269" s="151" t="s">
        <v>3121</v>
      </c>
      <c r="C1269" s="151" t="s">
        <v>3120</v>
      </c>
      <c r="D1269" s="151" t="s">
        <v>3122</v>
      </c>
      <c r="E1269" s="151" t="s">
        <v>14323</v>
      </c>
      <c r="G1269" s="151" t="s">
        <v>14604</v>
      </c>
      <c r="H1269" s="151" t="s">
        <v>3123</v>
      </c>
      <c r="J1269" s="151" t="s">
        <v>3124</v>
      </c>
      <c r="L1269" s="151" t="s">
        <v>28227</v>
      </c>
      <c r="N1269" s="151" t="s">
        <v>6321</v>
      </c>
      <c r="P1269" s="151" t="s">
        <v>14737</v>
      </c>
      <c r="Q1269" s="151" t="s">
        <v>10057</v>
      </c>
      <c r="T1269" s="151" t="s">
        <v>14794</v>
      </c>
      <c r="U1269" s="151">
        <v>2763005577</v>
      </c>
      <c r="V1269" s="151" t="s">
        <v>28228</v>
      </c>
      <c r="Z1269" s="151" t="s">
        <v>14742</v>
      </c>
      <c r="AC1269" s="151" t="s">
        <v>14743</v>
      </c>
    </row>
    <row r="1270" spans="1:32">
      <c r="A1270" s="151" t="s">
        <v>11316</v>
      </c>
      <c r="C1270" s="151" t="s">
        <v>11315</v>
      </c>
      <c r="D1270" s="151" t="s">
        <v>11317</v>
      </c>
      <c r="E1270" s="151" t="s">
        <v>14275</v>
      </c>
      <c r="F1270" s="151" t="s">
        <v>19841</v>
      </c>
      <c r="G1270" s="151" t="s">
        <v>28229</v>
      </c>
      <c r="H1270" s="151" t="s">
        <v>11318</v>
      </c>
      <c r="N1270" s="151" t="s">
        <v>16848</v>
      </c>
      <c r="O1270" s="151" t="s">
        <v>14791</v>
      </c>
      <c r="P1270" s="151" t="s">
        <v>14737</v>
      </c>
      <c r="Q1270" s="151" t="s">
        <v>11315</v>
      </c>
      <c r="R1270" s="151">
        <v>0</v>
      </c>
      <c r="S1270" s="151">
        <v>0</v>
      </c>
      <c r="T1270" s="151" t="s">
        <v>14782</v>
      </c>
      <c r="U1270" s="151">
        <v>1320006181417</v>
      </c>
      <c r="V1270" s="151" t="s">
        <v>11315</v>
      </c>
      <c r="Z1270" s="151" t="s">
        <v>14742</v>
      </c>
      <c r="AC1270" s="151" t="s">
        <v>14743</v>
      </c>
      <c r="AE1270" s="151" t="s">
        <v>14744</v>
      </c>
      <c r="AF1270" s="151" t="s">
        <v>14745</v>
      </c>
    </row>
    <row r="1271" spans="1:32">
      <c r="A1271" s="151" t="s">
        <v>12584</v>
      </c>
      <c r="C1271" s="151" t="s">
        <v>12583</v>
      </c>
      <c r="D1271" s="151" t="s">
        <v>12585</v>
      </c>
      <c r="E1271" s="151" t="s">
        <v>15421</v>
      </c>
      <c r="F1271" s="151" t="s">
        <v>14683</v>
      </c>
      <c r="H1271" s="151">
        <v>0</v>
      </c>
      <c r="N1271" s="151" t="s">
        <v>15126</v>
      </c>
      <c r="O1271" s="151" t="s">
        <v>14791</v>
      </c>
      <c r="P1271" s="151" t="s">
        <v>14737</v>
      </c>
      <c r="Q1271" s="151" t="s">
        <v>12583</v>
      </c>
      <c r="R1271" s="151">
        <v>0</v>
      </c>
      <c r="S1271" s="151">
        <v>0</v>
      </c>
      <c r="T1271" s="151" t="s">
        <v>14794</v>
      </c>
      <c r="U1271" s="151">
        <v>8760732002</v>
      </c>
      <c r="V1271" s="151" t="s">
        <v>12583</v>
      </c>
      <c r="Z1271" s="151" t="s">
        <v>14742</v>
      </c>
      <c r="AC1271" s="151" t="s">
        <v>14743</v>
      </c>
      <c r="AE1271" s="151" t="s">
        <v>14744</v>
      </c>
      <c r="AF1271" s="151" t="s">
        <v>14745</v>
      </c>
    </row>
    <row r="1272" spans="1:32">
      <c r="A1272" s="151" t="s">
        <v>7527</v>
      </c>
      <c r="C1272" s="151" t="s">
        <v>7526</v>
      </c>
      <c r="D1272" s="151" t="s">
        <v>7528</v>
      </c>
      <c r="E1272" s="151" t="s">
        <v>14931</v>
      </c>
      <c r="F1272" s="151" t="s">
        <v>15075</v>
      </c>
      <c r="H1272" s="151">
        <v>82124011499</v>
      </c>
      <c r="N1272" s="151" t="s">
        <v>15246</v>
      </c>
      <c r="O1272" s="151" t="s">
        <v>14791</v>
      </c>
      <c r="P1272" s="151" t="s">
        <v>14737</v>
      </c>
      <c r="Q1272" s="151" t="s">
        <v>7526</v>
      </c>
      <c r="R1272" s="151">
        <v>0</v>
      </c>
      <c r="S1272" s="151">
        <v>0</v>
      </c>
      <c r="T1272" s="151" t="s">
        <v>14782</v>
      </c>
      <c r="U1272" s="151">
        <v>1250006475354</v>
      </c>
      <c r="V1272" s="151" t="s">
        <v>7526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</row>
    <row r="1273" spans="1:32">
      <c r="A1273" s="151" t="s">
        <v>12793</v>
      </c>
      <c r="C1273" s="151" t="s">
        <v>3494</v>
      </c>
      <c r="D1273" s="151" t="s">
        <v>12794</v>
      </c>
      <c r="E1273" s="151" t="s">
        <v>15690</v>
      </c>
      <c r="F1273" s="151" t="s">
        <v>18726</v>
      </c>
      <c r="H1273" s="151">
        <v>8119940580</v>
      </c>
      <c r="N1273" s="151" t="s">
        <v>14829</v>
      </c>
      <c r="O1273" s="151" t="s">
        <v>14830</v>
      </c>
      <c r="P1273" s="151" t="s">
        <v>14737</v>
      </c>
      <c r="Q1273" s="151" t="s">
        <v>3494</v>
      </c>
      <c r="R1273" s="151">
        <v>0</v>
      </c>
      <c r="S1273" s="151">
        <v>0</v>
      </c>
      <c r="T1273" s="151" t="s">
        <v>14794</v>
      </c>
      <c r="U1273" s="151">
        <v>7125079539</v>
      </c>
      <c r="V1273" s="151" t="s">
        <v>3494</v>
      </c>
      <c r="Z1273" s="151" t="s">
        <v>14742</v>
      </c>
      <c r="AC1273" s="151" t="s">
        <v>14743</v>
      </c>
      <c r="AE1273" s="151" t="s">
        <v>14744</v>
      </c>
      <c r="AF1273" s="151" t="s">
        <v>14745</v>
      </c>
    </row>
    <row r="1274" spans="1:32">
      <c r="A1274" s="151" t="s">
        <v>18468</v>
      </c>
      <c r="C1274" s="151" t="s">
        <v>3494</v>
      </c>
      <c r="D1274" s="151" t="s">
        <v>28230</v>
      </c>
      <c r="E1274" s="151" t="s">
        <v>14275</v>
      </c>
      <c r="F1274" s="151" t="s">
        <v>21447</v>
      </c>
      <c r="G1274" s="151" t="s">
        <v>28231</v>
      </c>
      <c r="H1274" s="151">
        <v>81315575347</v>
      </c>
      <c r="I1274" s="151" t="s">
        <v>1453</v>
      </c>
      <c r="J1274" s="151" t="s">
        <v>1453</v>
      </c>
      <c r="K1274" s="151" t="s">
        <v>1453</v>
      </c>
      <c r="N1274" s="151" t="s">
        <v>14914</v>
      </c>
      <c r="O1274" s="151" t="s">
        <v>15930</v>
      </c>
      <c r="P1274" s="151" t="s">
        <v>14737</v>
      </c>
      <c r="Q1274" s="151" t="s">
        <v>3494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</row>
    <row r="1275" spans="1:32">
      <c r="A1275" s="151" t="s">
        <v>3495</v>
      </c>
      <c r="C1275" s="151" t="s">
        <v>3494</v>
      </c>
      <c r="D1275" s="151" t="s">
        <v>3496</v>
      </c>
      <c r="E1275" s="151" t="s">
        <v>14323</v>
      </c>
      <c r="G1275" s="151" t="s">
        <v>14604</v>
      </c>
      <c r="H1275" s="151">
        <v>82124186008</v>
      </c>
      <c r="J1275" s="151">
        <v>82124186008</v>
      </c>
      <c r="L1275" s="151" t="s">
        <v>28232</v>
      </c>
      <c r="N1275" s="151" t="s">
        <v>4757</v>
      </c>
      <c r="P1275" s="151" t="s">
        <v>14737</v>
      </c>
      <c r="Q1275" s="151" t="s">
        <v>28233</v>
      </c>
      <c r="T1275" s="151" t="s">
        <v>14794</v>
      </c>
      <c r="U1275" s="151">
        <v>4060505689</v>
      </c>
      <c r="V1275" s="151" t="s">
        <v>28233</v>
      </c>
      <c r="Z1275" s="151" t="s">
        <v>14742</v>
      </c>
      <c r="AC1275" s="151" t="s">
        <v>14743</v>
      </c>
    </row>
    <row r="1276" spans="1:32">
      <c r="A1276" s="151" t="s">
        <v>7547</v>
      </c>
      <c r="C1276" s="151" t="s">
        <v>7546</v>
      </c>
      <c r="D1276" s="151" t="s">
        <v>28234</v>
      </c>
      <c r="E1276" s="151" t="s">
        <v>14931</v>
      </c>
      <c r="F1276" s="151" t="s">
        <v>15219</v>
      </c>
      <c r="H1276" s="151">
        <v>8111912298</v>
      </c>
      <c r="N1276" s="151" t="s">
        <v>14800</v>
      </c>
      <c r="O1276" s="151" t="s">
        <v>14801</v>
      </c>
      <c r="P1276" s="151" t="s">
        <v>14737</v>
      </c>
      <c r="Q1276" s="151" t="s">
        <v>7546</v>
      </c>
      <c r="R1276" s="151">
        <v>0</v>
      </c>
      <c r="S1276" s="151">
        <v>0</v>
      </c>
      <c r="T1276" s="151" t="s">
        <v>14782</v>
      </c>
      <c r="U1276" s="151" t="s">
        <v>28235</v>
      </c>
      <c r="V1276" s="151" t="s">
        <v>28236</v>
      </c>
      <c r="Z1276" s="151" t="s">
        <v>14742</v>
      </c>
      <c r="AC1276" s="151" t="s">
        <v>14743</v>
      </c>
      <c r="AE1276" s="151" t="s">
        <v>15223</v>
      </c>
      <c r="AF1276" s="151" t="s">
        <v>14745</v>
      </c>
    </row>
    <row r="1277" spans="1:32">
      <c r="A1277" s="151" t="s">
        <v>11410</v>
      </c>
      <c r="C1277" s="151" t="s">
        <v>11409</v>
      </c>
      <c r="D1277" s="151" t="s">
        <v>11411</v>
      </c>
      <c r="E1277" s="151" t="s">
        <v>14323</v>
      </c>
      <c r="F1277" s="151" t="s">
        <v>27425</v>
      </c>
      <c r="G1277" s="151" t="s">
        <v>28237</v>
      </c>
      <c r="H1277" s="151" t="s">
        <v>11412</v>
      </c>
      <c r="I1277" s="151" t="s">
        <v>11413</v>
      </c>
      <c r="K1277" s="151" t="s">
        <v>11413</v>
      </c>
      <c r="N1277" s="151" t="s">
        <v>19073</v>
      </c>
      <c r="O1277" s="151" t="s">
        <v>14801</v>
      </c>
      <c r="P1277" s="151" t="s">
        <v>14737</v>
      </c>
      <c r="Q1277" s="151" t="s">
        <v>11409</v>
      </c>
      <c r="R1277" s="151">
        <v>0</v>
      </c>
      <c r="S1277" s="151">
        <v>0</v>
      </c>
      <c r="T1277" s="151" t="s">
        <v>14794</v>
      </c>
      <c r="U1277" s="151">
        <v>3423158936</v>
      </c>
      <c r="V1277" s="151" t="s">
        <v>11409</v>
      </c>
      <c r="Z1277" s="151" t="s">
        <v>14742</v>
      </c>
      <c r="AC1277" s="151" t="s">
        <v>14743</v>
      </c>
      <c r="AD1277" s="151">
        <v>446803322001000</v>
      </c>
      <c r="AE1277" s="151" t="s">
        <v>14744</v>
      </c>
      <c r="AF1277" s="151" t="s">
        <v>14745</v>
      </c>
    </row>
    <row r="1278" spans="1:32">
      <c r="A1278" s="151" t="s">
        <v>15864</v>
      </c>
      <c r="C1278" s="151" t="s">
        <v>15865</v>
      </c>
      <c r="D1278" s="151" t="s">
        <v>15866</v>
      </c>
      <c r="E1278" s="151" t="s">
        <v>14465</v>
      </c>
      <c r="F1278" s="151" t="s">
        <v>15360</v>
      </c>
      <c r="G1278" s="151" t="s">
        <v>15867</v>
      </c>
      <c r="H1278" s="151" t="s">
        <v>15868</v>
      </c>
      <c r="N1278" s="151" t="s">
        <v>14816</v>
      </c>
      <c r="O1278" s="151" t="s">
        <v>14817</v>
      </c>
      <c r="P1278" s="151" t="s">
        <v>14737</v>
      </c>
      <c r="Q1278" s="151" t="s">
        <v>15865</v>
      </c>
      <c r="R1278" s="151" t="s">
        <v>1453</v>
      </c>
      <c r="S1278" s="151" t="s">
        <v>1453</v>
      </c>
      <c r="T1278" s="151" t="s">
        <v>14897</v>
      </c>
      <c r="U1278" s="151" t="s">
        <v>15869</v>
      </c>
      <c r="V1278" s="151" t="s">
        <v>15870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</row>
    <row r="1279" spans="1:32">
      <c r="A1279" s="151" t="s">
        <v>3985</v>
      </c>
      <c r="C1279" s="151" t="s">
        <v>3984</v>
      </c>
      <c r="D1279" s="151" t="s">
        <v>3986</v>
      </c>
      <c r="E1279" s="151" t="s">
        <v>14323</v>
      </c>
      <c r="G1279" s="151" t="s">
        <v>14604</v>
      </c>
      <c r="H1279" s="151" t="s">
        <v>3987</v>
      </c>
      <c r="J1279" s="151" t="s">
        <v>3988</v>
      </c>
      <c r="L1279" s="151" t="s">
        <v>28238</v>
      </c>
      <c r="N1279" s="151" t="s">
        <v>6321</v>
      </c>
      <c r="P1279" s="151" t="s">
        <v>14737</v>
      </c>
      <c r="Q1279" s="151" t="s">
        <v>21851</v>
      </c>
      <c r="T1279" s="151" t="s">
        <v>28239</v>
      </c>
      <c r="U1279" s="151" t="s">
        <v>28240</v>
      </c>
      <c r="V1279" s="151" t="s">
        <v>28241</v>
      </c>
      <c r="Z1279" s="151" t="s">
        <v>14742</v>
      </c>
      <c r="AC1279" s="151" t="s">
        <v>14743</v>
      </c>
    </row>
    <row r="1280" spans="1:32">
      <c r="A1280" s="151" t="s">
        <v>18469</v>
      </c>
      <c r="C1280" s="151" t="s">
        <v>28244</v>
      </c>
      <c r="D1280" s="151" t="s">
        <v>28243</v>
      </c>
      <c r="E1280" s="151" t="s">
        <v>14701</v>
      </c>
      <c r="F1280" s="151" t="s">
        <v>14466</v>
      </c>
      <c r="G1280" s="151" t="s">
        <v>28248</v>
      </c>
      <c r="H1280" s="151" t="s">
        <v>28242</v>
      </c>
      <c r="I1280" s="151" t="s">
        <v>1453</v>
      </c>
      <c r="J1280" s="151" t="s">
        <v>1453</v>
      </c>
      <c r="K1280" s="151" t="s">
        <v>1453</v>
      </c>
      <c r="N1280" s="151" t="s">
        <v>15768</v>
      </c>
      <c r="O1280" s="151" t="s">
        <v>14985</v>
      </c>
      <c r="P1280" s="151" t="s">
        <v>14737</v>
      </c>
      <c r="Q1280" s="151" t="s">
        <v>28244</v>
      </c>
      <c r="R1280" s="151" t="s">
        <v>1453</v>
      </c>
      <c r="S1280" s="151" t="s">
        <v>1453</v>
      </c>
      <c r="T1280" s="151" t="s">
        <v>14739</v>
      </c>
      <c r="U1280" s="151" t="s">
        <v>28245</v>
      </c>
      <c r="V1280" s="151" t="s">
        <v>28246</v>
      </c>
      <c r="W1280" s="151" t="s">
        <v>1453</v>
      </c>
      <c r="X1280" s="151" t="s">
        <v>1453</v>
      </c>
      <c r="Y1280" s="151" t="s">
        <v>1453</v>
      </c>
      <c r="Z1280" s="151" t="s">
        <v>14742</v>
      </c>
      <c r="AA1280" s="151" t="s">
        <v>1453</v>
      </c>
      <c r="AB1280" s="151" t="s">
        <v>1453</v>
      </c>
      <c r="AC1280" s="151" t="s">
        <v>14743</v>
      </c>
      <c r="AD1280" s="151" t="s">
        <v>28247</v>
      </c>
      <c r="AE1280" s="151" t="s">
        <v>14752</v>
      </c>
      <c r="AF1280" s="151" t="s">
        <v>14745</v>
      </c>
    </row>
    <row r="1281" spans="1:32">
      <c r="A1281" s="151" t="s">
        <v>18470</v>
      </c>
      <c r="C1281" s="151" t="s">
        <v>28249</v>
      </c>
      <c r="D1281" s="151" t="s">
        <v>28251</v>
      </c>
      <c r="E1281" s="151" t="s">
        <v>14332</v>
      </c>
      <c r="F1281" s="151" t="s">
        <v>16350</v>
      </c>
      <c r="G1281" s="151" t="s">
        <v>28255</v>
      </c>
      <c r="H1281" s="151" t="s">
        <v>28250</v>
      </c>
      <c r="N1281" s="151" t="s">
        <v>14845</v>
      </c>
      <c r="O1281" s="151" t="s">
        <v>14801</v>
      </c>
      <c r="P1281" s="151" t="s">
        <v>14737</v>
      </c>
      <c r="Q1281" s="151" t="s">
        <v>28252</v>
      </c>
      <c r="R1281" s="151" t="s">
        <v>1453</v>
      </c>
      <c r="S1281" s="151" t="s">
        <v>1453</v>
      </c>
      <c r="T1281" s="151" t="s">
        <v>14739</v>
      </c>
      <c r="U1281" s="151" t="s">
        <v>28253</v>
      </c>
      <c r="V1281" s="151" t="s">
        <v>28254</v>
      </c>
      <c r="Z1281" s="151" t="s">
        <v>14742</v>
      </c>
      <c r="AC1281" s="151" t="s">
        <v>14743</v>
      </c>
      <c r="AE1281" s="151" t="s">
        <v>14744</v>
      </c>
      <c r="AF1281" s="151" t="s">
        <v>14745</v>
      </c>
    </row>
    <row r="1282" spans="1:32">
      <c r="A1282" s="151" t="s">
        <v>11597</v>
      </c>
      <c r="C1282" s="151" t="s">
        <v>11596</v>
      </c>
      <c r="D1282" s="151" t="s">
        <v>11598</v>
      </c>
      <c r="E1282" s="151" t="s">
        <v>14275</v>
      </c>
      <c r="F1282" s="151" t="s">
        <v>14404</v>
      </c>
      <c r="G1282" s="151" t="s">
        <v>21328</v>
      </c>
      <c r="H1282" s="151" t="s">
        <v>28256</v>
      </c>
      <c r="M1282" s="151" t="s">
        <v>28257</v>
      </c>
      <c r="N1282" s="151" t="s">
        <v>15452</v>
      </c>
      <c r="O1282" s="151" t="s">
        <v>14830</v>
      </c>
      <c r="P1282" s="151" t="s">
        <v>14737</v>
      </c>
      <c r="Q1282" s="151" t="s">
        <v>25613</v>
      </c>
      <c r="R1282" s="151">
        <v>0</v>
      </c>
      <c r="S1282" s="151">
        <v>0</v>
      </c>
      <c r="T1282" s="151" t="s">
        <v>14782</v>
      </c>
      <c r="U1282" s="151">
        <v>1680016828889</v>
      </c>
      <c r="V1282" s="151" t="s">
        <v>28258</v>
      </c>
      <c r="Z1282" s="151" t="s">
        <v>14742</v>
      </c>
      <c r="AC1282" s="151" t="s">
        <v>14743</v>
      </c>
      <c r="AD1282" s="151">
        <v>23627664402000</v>
      </c>
      <c r="AE1282" s="151" t="s">
        <v>14752</v>
      </c>
      <c r="AF1282" s="151" t="s">
        <v>14745</v>
      </c>
    </row>
    <row r="1283" spans="1:32">
      <c r="A1283" s="151" t="s">
        <v>10502</v>
      </c>
      <c r="C1283" s="151" t="s">
        <v>7133</v>
      </c>
      <c r="D1283" s="151" t="s">
        <v>10503</v>
      </c>
      <c r="E1283" s="151" t="s">
        <v>14931</v>
      </c>
      <c r="F1283" s="151" t="s">
        <v>14932</v>
      </c>
      <c r="G1283" s="151" t="s">
        <v>28260</v>
      </c>
      <c r="H1283" s="151" t="s">
        <v>10504</v>
      </c>
      <c r="N1283" s="151" t="s">
        <v>19474</v>
      </c>
      <c r="O1283" s="151" t="s">
        <v>14985</v>
      </c>
      <c r="P1283" s="151" t="s">
        <v>14737</v>
      </c>
      <c r="Q1283" s="151" t="s">
        <v>7133</v>
      </c>
      <c r="R1283" s="151">
        <v>0</v>
      </c>
      <c r="S1283" s="151">
        <v>0</v>
      </c>
      <c r="T1283" s="151" t="s">
        <v>14847</v>
      </c>
      <c r="U1283" s="151">
        <v>335101031067538</v>
      </c>
      <c r="V1283" s="151" t="s">
        <v>28259</v>
      </c>
      <c r="Z1283" s="151" t="s">
        <v>14742</v>
      </c>
      <c r="AC1283" s="151" t="s">
        <v>14743</v>
      </c>
      <c r="AE1283" s="151" t="s">
        <v>14744</v>
      </c>
      <c r="AF1283" s="151" t="s">
        <v>14745</v>
      </c>
    </row>
    <row r="1284" spans="1:32">
      <c r="A1284" s="151" t="s">
        <v>7134</v>
      </c>
      <c r="C1284" s="151" t="s">
        <v>7133</v>
      </c>
      <c r="D1284" s="151" t="s">
        <v>7135</v>
      </c>
      <c r="E1284" s="151" t="s">
        <v>14931</v>
      </c>
      <c r="F1284" s="151" t="s">
        <v>14932</v>
      </c>
      <c r="G1284" s="151" t="s">
        <v>28261</v>
      </c>
      <c r="H1284" s="151" t="s">
        <v>7136</v>
      </c>
      <c r="J1284" s="151" t="s">
        <v>7136</v>
      </c>
      <c r="N1284" s="151" t="s">
        <v>19406</v>
      </c>
      <c r="O1284" s="151" t="s">
        <v>14985</v>
      </c>
      <c r="P1284" s="151" t="s">
        <v>14737</v>
      </c>
      <c r="Q1284" s="151" t="s">
        <v>7133</v>
      </c>
      <c r="R1284" s="151" t="s">
        <v>7133</v>
      </c>
      <c r="S1284" s="151" t="s">
        <v>7133</v>
      </c>
      <c r="T1284" s="151" t="s">
        <v>14847</v>
      </c>
      <c r="U1284" s="151">
        <v>537501007357535</v>
      </c>
      <c r="V1284" s="151" t="s">
        <v>7133</v>
      </c>
      <c r="Z1284" s="151" t="s">
        <v>14742</v>
      </c>
      <c r="AC1284" s="151" t="s">
        <v>14743</v>
      </c>
      <c r="AE1284" s="151" t="s">
        <v>15223</v>
      </c>
      <c r="AF1284" s="151" t="s">
        <v>14745</v>
      </c>
    </row>
    <row r="1285" spans="1:32">
      <c r="A1285" s="151" t="s">
        <v>10424</v>
      </c>
      <c r="C1285" s="151" t="s">
        <v>10423</v>
      </c>
      <c r="D1285" s="151" t="s">
        <v>10425</v>
      </c>
      <c r="E1285" s="151" t="s">
        <v>14931</v>
      </c>
      <c r="F1285" s="151" t="s">
        <v>15056</v>
      </c>
      <c r="G1285" s="151" t="s">
        <v>28262</v>
      </c>
      <c r="H1285" s="151" t="s">
        <v>10426</v>
      </c>
      <c r="N1285" s="151" t="s">
        <v>19083</v>
      </c>
      <c r="O1285" s="151" t="s">
        <v>19084</v>
      </c>
      <c r="P1285" s="151" t="s">
        <v>14737</v>
      </c>
      <c r="Q1285" s="151" t="s">
        <v>10423</v>
      </c>
      <c r="R1285" s="151">
        <v>0</v>
      </c>
      <c r="S1285" s="151">
        <v>0</v>
      </c>
      <c r="T1285" s="151" t="s">
        <v>14847</v>
      </c>
      <c r="U1285" s="151">
        <v>27201010744530</v>
      </c>
      <c r="V1285" s="151" t="s">
        <v>10423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</row>
    <row r="1286" spans="1:32">
      <c r="A1286" s="151" t="s">
        <v>15224</v>
      </c>
      <c r="C1286" s="151" t="s">
        <v>8600</v>
      </c>
      <c r="D1286" s="151" t="s">
        <v>15225</v>
      </c>
      <c r="E1286" s="151" t="s">
        <v>14931</v>
      </c>
      <c r="F1286" s="151" t="s">
        <v>14932</v>
      </c>
      <c r="G1286" s="151" t="s">
        <v>15226</v>
      </c>
      <c r="H1286" s="151" t="s">
        <v>15227</v>
      </c>
      <c r="N1286" s="151" t="s">
        <v>15228</v>
      </c>
      <c r="O1286" s="151" t="s">
        <v>14985</v>
      </c>
      <c r="P1286" s="151" t="s">
        <v>14737</v>
      </c>
      <c r="Q1286" s="151" t="s">
        <v>8600</v>
      </c>
      <c r="R1286" s="151" t="s">
        <v>1453</v>
      </c>
      <c r="S1286" s="151" t="s">
        <v>1453</v>
      </c>
      <c r="T1286" s="151" t="s">
        <v>14897</v>
      </c>
      <c r="U1286" s="151" t="s">
        <v>15229</v>
      </c>
      <c r="V1286" s="151" t="s">
        <v>8600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</row>
    <row r="1287" spans="1:32">
      <c r="A1287" s="151" t="s">
        <v>8601</v>
      </c>
      <c r="C1287" s="151" t="s">
        <v>8600</v>
      </c>
      <c r="D1287" s="151" t="s">
        <v>8602</v>
      </c>
      <c r="E1287" s="151" t="s">
        <v>14931</v>
      </c>
      <c r="F1287" s="151" t="s">
        <v>14400</v>
      </c>
      <c r="G1287" s="151" t="s">
        <v>28264</v>
      </c>
      <c r="H1287" s="151" t="s">
        <v>8603</v>
      </c>
      <c r="N1287" s="151" t="s">
        <v>15228</v>
      </c>
      <c r="O1287" s="151" t="s">
        <v>14985</v>
      </c>
      <c r="P1287" s="151" t="s">
        <v>14737</v>
      </c>
      <c r="Q1287" s="151" t="s">
        <v>8600</v>
      </c>
      <c r="R1287" s="151" t="s">
        <v>8600</v>
      </c>
      <c r="S1287" s="151" t="s">
        <v>8600</v>
      </c>
      <c r="T1287" s="151" t="s">
        <v>14782</v>
      </c>
      <c r="U1287" s="151">
        <v>1070004839165</v>
      </c>
      <c r="V1287" s="151" t="s">
        <v>28263</v>
      </c>
      <c r="Z1287" s="151" t="s">
        <v>14742</v>
      </c>
      <c r="AC1287" s="151" t="s">
        <v>14743</v>
      </c>
      <c r="AE1287" s="151" t="s">
        <v>15223</v>
      </c>
      <c r="AF1287" s="151" t="s">
        <v>14745</v>
      </c>
    </row>
    <row r="1288" spans="1:32">
      <c r="A1288" s="151" t="s">
        <v>9105</v>
      </c>
      <c r="C1288" s="151" t="s">
        <v>9104</v>
      </c>
      <c r="D1288" s="151" t="s">
        <v>28265</v>
      </c>
      <c r="E1288" s="151" t="s">
        <v>14931</v>
      </c>
      <c r="F1288" s="151" t="s">
        <v>15075</v>
      </c>
      <c r="G1288" s="151">
        <v>0</v>
      </c>
      <c r="H1288" s="151" t="s">
        <v>9107</v>
      </c>
      <c r="I1288" s="151" t="s">
        <v>9108</v>
      </c>
      <c r="J1288" s="151">
        <v>0</v>
      </c>
      <c r="K1288" s="151" t="s">
        <v>9108</v>
      </c>
      <c r="M1288" s="151" t="s">
        <v>28266</v>
      </c>
      <c r="N1288" s="151" t="s">
        <v>16848</v>
      </c>
      <c r="O1288" s="151" t="s">
        <v>14791</v>
      </c>
      <c r="P1288" s="151" t="s">
        <v>14737</v>
      </c>
      <c r="Q1288" s="151">
        <v>0</v>
      </c>
      <c r="R1288" s="151">
        <v>0</v>
      </c>
      <c r="S1288" s="151">
        <v>0</v>
      </c>
      <c r="T1288" s="151" t="s">
        <v>20951</v>
      </c>
      <c r="U1288" s="151" t="s">
        <v>28267</v>
      </c>
      <c r="V1288" s="151" t="s">
        <v>9104</v>
      </c>
      <c r="W1288" s="151">
        <v>0</v>
      </c>
      <c r="X1288" s="151">
        <v>0</v>
      </c>
      <c r="Y1288" s="151">
        <v>0</v>
      </c>
      <c r="Z1288" s="151" t="s">
        <v>14742</v>
      </c>
      <c r="AA1288" s="151">
        <v>0</v>
      </c>
      <c r="AB1288" s="151">
        <v>0</v>
      </c>
      <c r="AC1288" s="151" t="s">
        <v>14743</v>
      </c>
      <c r="AE1288" s="151" t="s">
        <v>15223</v>
      </c>
      <c r="AF1288" s="151" t="s">
        <v>14745</v>
      </c>
    </row>
    <row r="1289" spans="1:32">
      <c r="A1289" s="151" t="s">
        <v>9761</v>
      </c>
      <c r="C1289" s="151" t="s">
        <v>9760</v>
      </c>
      <c r="D1289" s="151" t="s">
        <v>9762</v>
      </c>
      <c r="E1289" s="151" t="s">
        <v>14465</v>
      </c>
      <c r="F1289" s="151" t="s">
        <v>14664</v>
      </c>
      <c r="G1289" s="151" t="s">
        <v>28270</v>
      </c>
      <c r="H1289" s="151" t="s">
        <v>9763</v>
      </c>
      <c r="N1289" s="151" t="s">
        <v>15228</v>
      </c>
      <c r="O1289" s="151" t="s">
        <v>14985</v>
      </c>
      <c r="P1289" s="151" t="s">
        <v>14737</v>
      </c>
      <c r="Q1289" s="151" t="s">
        <v>9760</v>
      </c>
      <c r="R1289" s="151" t="s">
        <v>28268</v>
      </c>
      <c r="S1289" s="151" t="s">
        <v>9760</v>
      </c>
      <c r="T1289" s="151" t="s">
        <v>14866</v>
      </c>
      <c r="U1289" s="151" t="s">
        <v>28269</v>
      </c>
      <c r="V1289" s="151" t="s">
        <v>28268</v>
      </c>
      <c r="W1289" s="151">
        <v>2018</v>
      </c>
      <c r="X1289" s="151">
        <v>2018</v>
      </c>
      <c r="Z1289" s="151" t="s">
        <v>14742</v>
      </c>
      <c r="AC1289" s="151" t="s">
        <v>14743</v>
      </c>
      <c r="AE1289" s="151" t="s">
        <v>15223</v>
      </c>
      <c r="AF1289" s="151" t="s">
        <v>14745</v>
      </c>
    </row>
    <row r="1290" spans="1:32">
      <c r="A1290" s="151" t="s">
        <v>18471</v>
      </c>
      <c r="C1290" s="151" t="s">
        <v>28271</v>
      </c>
      <c r="D1290" s="151" t="s">
        <v>28272</v>
      </c>
      <c r="E1290" s="151" t="s">
        <v>14465</v>
      </c>
      <c r="F1290" s="151" t="s">
        <v>14683</v>
      </c>
      <c r="H1290" s="151" t="s">
        <v>1453</v>
      </c>
      <c r="I1290" s="151" t="s">
        <v>1453</v>
      </c>
      <c r="J1290" s="151" t="s">
        <v>1453</v>
      </c>
      <c r="K1290" s="151" t="s">
        <v>1453</v>
      </c>
      <c r="M1290" s="151" t="s">
        <v>1453</v>
      </c>
      <c r="N1290" s="151" t="s">
        <v>14829</v>
      </c>
      <c r="O1290" s="151" t="s">
        <v>14830</v>
      </c>
      <c r="P1290" s="151" t="s">
        <v>14737</v>
      </c>
      <c r="Q1290" s="151" t="s">
        <v>28271</v>
      </c>
      <c r="R1290" s="151">
        <v>87784455667</v>
      </c>
      <c r="S1290" s="151" t="s">
        <v>1453</v>
      </c>
      <c r="T1290" s="151" t="s">
        <v>28273</v>
      </c>
      <c r="U1290" s="151">
        <v>6019008203099303</v>
      </c>
      <c r="V1290" s="151" t="s">
        <v>28271</v>
      </c>
      <c r="W1290" s="151" t="s">
        <v>1453</v>
      </c>
      <c r="X1290" s="151" t="s">
        <v>1453</v>
      </c>
      <c r="Y1290" s="151" t="s">
        <v>1453</v>
      </c>
      <c r="Z1290" s="151" t="s">
        <v>14742</v>
      </c>
      <c r="AA1290" s="151" t="s">
        <v>28274</v>
      </c>
      <c r="AB1290" s="151" t="s">
        <v>1453</v>
      </c>
      <c r="AC1290" s="151" t="s">
        <v>14743</v>
      </c>
      <c r="AD1290" s="151">
        <v>967820515454000</v>
      </c>
      <c r="AE1290" s="151" t="s">
        <v>14752</v>
      </c>
      <c r="AF1290" s="151" t="s">
        <v>14745</v>
      </c>
    </row>
    <row r="1291" spans="1:32">
      <c r="A1291" s="151" t="s">
        <v>18472</v>
      </c>
      <c r="C1291" s="151" t="s">
        <v>24206</v>
      </c>
      <c r="D1291" s="151" t="s">
        <v>28276</v>
      </c>
      <c r="E1291" s="151" t="s">
        <v>14931</v>
      </c>
      <c r="F1291" s="151" t="s">
        <v>14404</v>
      </c>
      <c r="G1291" s="151" t="s">
        <v>28277</v>
      </c>
      <c r="H1291" s="151" t="s">
        <v>28275</v>
      </c>
      <c r="N1291" s="151" t="s">
        <v>14829</v>
      </c>
      <c r="O1291" s="151" t="s">
        <v>14830</v>
      </c>
      <c r="P1291" s="151" t="s">
        <v>14737</v>
      </c>
      <c r="Q1291" s="151" t="s">
        <v>24205</v>
      </c>
      <c r="R1291" s="151">
        <v>0</v>
      </c>
      <c r="S1291" s="151">
        <v>0</v>
      </c>
      <c r="T1291" s="151" t="s">
        <v>14782</v>
      </c>
      <c r="U1291" s="151">
        <v>1760001675329</v>
      </c>
      <c r="V1291" s="151" t="s">
        <v>24206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</row>
    <row r="1292" spans="1:32">
      <c r="A1292" s="151" t="s">
        <v>18473</v>
      </c>
      <c r="C1292" s="151" t="s">
        <v>28278</v>
      </c>
      <c r="D1292" s="151" t="s">
        <v>28279</v>
      </c>
      <c r="E1292" s="151" t="s">
        <v>14332</v>
      </c>
      <c r="F1292" s="151" t="s">
        <v>14324</v>
      </c>
      <c r="G1292" s="151" t="s">
        <v>28281</v>
      </c>
      <c r="H1292" s="151" t="s">
        <v>1453</v>
      </c>
      <c r="I1292" s="151" t="s">
        <v>1453</v>
      </c>
      <c r="J1292" s="151" t="s">
        <v>1453</v>
      </c>
      <c r="K1292" s="151" t="s">
        <v>1453</v>
      </c>
      <c r="M1292" s="151" t="s">
        <v>1453</v>
      </c>
      <c r="N1292" s="151" t="s">
        <v>19043</v>
      </c>
      <c r="O1292" s="151" t="s">
        <v>18962</v>
      </c>
      <c r="P1292" s="151" t="s">
        <v>14792</v>
      </c>
      <c r="Q1292" s="151" t="s">
        <v>28278</v>
      </c>
      <c r="R1292" s="151" t="s">
        <v>1453</v>
      </c>
      <c r="S1292" s="151" t="s">
        <v>1453</v>
      </c>
      <c r="T1292" s="151" t="s">
        <v>14847</v>
      </c>
      <c r="U1292" s="151" t="s">
        <v>28280</v>
      </c>
      <c r="V1292" s="151" t="s">
        <v>28278</v>
      </c>
      <c r="W1292" s="151" t="s">
        <v>1453</v>
      </c>
      <c r="X1292" s="151" t="s">
        <v>1453</v>
      </c>
      <c r="Y1292" s="151" t="s">
        <v>1453</v>
      </c>
      <c r="Z1292" s="151" t="s">
        <v>14742</v>
      </c>
      <c r="AA1292" s="151" t="s">
        <v>1453</v>
      </c>
      <c r="AB1292" s="151" t="s">
        <v>1453</v>
      </c>
      <c r="AC1292" s="151" t="s">
        <v>14743</v>
      </c>
      <c r="AE1292" s="151" t="s">
        <v>14744</v>
      </c>
      <c r="AF1292" s="151" t="s">
        <v>14745</v>
      </c>
    </row>
    <row r="1293" spans="1:32">
      <c r="A1293" s="151" t="s">
        <v>5711</v>
      </c>
      <c r="C1293" s="151" t="s">
        <v>5710</v>
      </c>
      <c r="D1293" s="151" t="s">
        <v>5712</v>
      </c>
      <c r="E1293" s="151" t="s">
        <v>18848</v>
      </c>
      <c r="F1293" s="151" t="s">
        <v>8749</v>
      </c>
      <c r="G1293" s="151" t="s">
        <v>28283</v>
      </c>
      <c r="H1293" s="151" t="s">
        <v>5713</v>
      </c>
      <c r="J1293" s="151" t="s">
        <v>5714</v>
      </c>
      <c r="N1293" s="151" t="s">
        <v>21390</v>
      </c>
      <c r="O1293" s="151" t="s">
        <v>14889</v>
      </c>
      <c r="P1293" s="151" t="s">
        <v>14737</v>
      </c>
      <c r="Q1293" s="151" t="s">
        <v>28282</v>
      </c>
      <c r="R1293" s="151" t="s">
        <v>28282</v>
      </c>
      <c r="S1293" s="151" t="s">
        <v>28282</v>
      </c>
      <c r="T1293" s="151" t="s">
        <v>14794</v>
      </c>
      <c r="U1293" s="151">
        <v>65893256982</v>
      </c>
      <c r="V1293" s="151" t="s">
        <v>28282</v>
      </c>
      <c r="Z1293" s="151" t="s">
        <v>14742</v>
      </c>
      <c r="AC1293" s="151" t="s">
        <v>14743</v>
      </c>
      <c r="AE1293" s="151" t="s">
        <v>15223</v>
      </c>
      <c r="AF1293" s="151" t="s">
        <v>14745</v>
      </c>
    </row>
    <row r="1294" spans="1:32">
      <c r="A1294" s="151" t="s">
        <v>6442</v>
      </c>
      <c r="C1294" s="151" t="s">
        <v>6441</v>
      </c>
      <c r="D1294" s="151" t="s">
        <v>6443</v>
      </c>
      <c r="E1294" s="151" t="s">
        <v>14332</v>
      </c>
      <c r="F1294" s="151" t="s">
        <v>14932</v>
      </c>
      <c r="G1294" s="151" t="s">
        <v>28284</v>
      </c>
      <c r="H1294" s="151">
        <v>82190920299</v>
      </c>
      <c r="J1294" s="151">
        <v>82190920299</v>
      </c>
      <c r="N1294" s="151" t="s">
        <v>14757</v>
      </c>
      <c r="O1294" s="151" t="s">
        <v>14758</v>
      </c>
      <c r="P1294" s="151" t="s">
        <v>14737</v>
      </c>
      <c r="Q1294" s="151" t="s">
        <v>6441</v>
      </c>
      <c r="R1294" s="151" t="s">
        <v>6441</v>
      </c>
      <c r="S1294" s="151" t="s">
        <v>6441</v>
      </c>
      <c r="T1294" s="151" t="s">
        <v>14904</v>
      </c>
      <c r="U1294" s="151">
        <v>295352807</v>
      </c>
      <c r="V1294" s="151" t="s">
        <v>6441</v>
      </c>
      <c r="Z1294" s="151" t="s">
        <v>14742</v>
      </c>
      <c r="AC1294" s="151" t="s">
        <v>14743</v>
      </c>
      <c r="AE1294" s="151" t="s">
        <v>15223</v>
      </c>
      <c r="AF1294" s="151" t="s">
        <v>14745</v>
      </c>
    </row>
    <row r="1295" spans="1:32">
      <c r="A1295" s="151" t="s">
        <v>6008</v>
      </c>
      <c r="C1295" s="151" t="s">
        <v>6007</v>
      </c>
      <c r="D1295" s="151" t="s">
        <v>6009</v>
      </c>
      <c r="E1295" s="151" t="s">
        <v>15690</v>
      </c>
      <c r="F1295" s="151" t="s">
        <v>14409</v>
      </c>
      <c r="H1295" s="151">
        <v>87868225878</v>
      </c>
      <c r="N1295" s="151" t="s">
        <v>15768</v>
      </c>
      <c r="O1295" s="151" t="s">
        <v>14985</v>
      </c>
      <c r="P1295" s="151" t="s">
        <v>14737</v>
      </c>
      <c r="Q1295" s="151" t="s">
        <v>6007</v>
      </c>
      <c r="R1295" s="151">
        <v>0</v>
      </c>
      <c r="S1295" s="151">
        <v>0</v>
      </c>
      <c r="T1295" s="151" t="s">
        <v>14794</v>
      </c>
      <c r="U1295" s="151">
        <v>2420547636</v>
      </c>
      <c r="V1295" s="151" t="s">
        <v>6007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</row>
    <row r="1296" spans="1:32">
      <c r="A1296" s="151" t="s">
        <v>10823</v>
      </c>
      <c r="C1296" s="151" t="s">
        <v>10822</v>
      </c>
      <c r="D1296" s="151" t="s">
        <v>10824</v>
      </c>
      <c r="E1296" s="151" t="s">
        <v>15429</v>
      </c>
      <c r="F1296" s="151" t="s">
        <v>15375</v>
      </c>
      <c r="G1296" s="151" t="s">
        <v>28285</v>
      </c>
      <c r="H1296" s="151" t="s">
        <v>10825</v>
      </c>
      <c r="N1296" s="151" t="s">
        <v>15818</v>
      </c>
      <c r="O1296" s="151" t="s">
        <v>15328</v>
      </c>
      <c r="P1296" s="151" t="s">
        <v>14737</v>
      </c>
      <c r="Q1296" s="151" t="s">
        <v>10822</v>
      </c>
      <c r="R1296" s="151">
        <v>0</v>
      </c>
      <c r="S1296" s="151">
        <v>0</v>
      </c>
      <c r="T1296" s="151" t="s">
        <v>14782</v>
      </c>
      <c r="U1296" s="151">
        <v>109.000571783</v>
      </c>
      <c r="V1296" s="151" t="s">
        <v>10822</v>
      </c>
      <c r="Z1296" s="151" t="s">
        <v>14742</v>
      </c>
      <c r="AC1296" s="151" t="s">
        <v>14743</v>
      </c>
      <c r="AE1296" s="151" t="s">
        <v>14744</v>
      </c>
      <c r="AF1296" s="151" t="s">
        <v>14745</v>
      </c>
    </row>
    <row r="1297" spans="1:32">
      <c r="A1297" s="151" t="s">
        <v>18474</v>
      </c>
      <c r="C1297" s="151" t="s">
        <v>28286</v>
      </c>
      <c r="D1297" s="151" t="s">
        <v>28288</v>
      </c>
      <c r="E1297" s="151" t="s">
        <v>14931</v>
      </c>
      <c r="F1297" s="151" t="s">
        <v>14692</v>
      </c>
      <c r="G1297" s="151" t="s">
        <v>15172</v>
      </c>
      <c r="H1297" s="151" t="s">
        <v>28287</v>
      </c>
      <c r="N1297" s="151" t="s">
        <v>20972</v>
      </c>
      <c r="O1297" s="151" t="s">
        <v>14985</v>
      </c>
      <c r="P1297" s="151" t="s">
        <v>14737</v>
      </c>
      <c r="Q1297" s="151" t="s">
        <v>28286</v>
      </c>
      <c r="R1297" s="151" t="s">
        <v>1453</v>
      </c>
      <c r="S1297" s="151" t="s">
        <v>1453</v>
      </c>
      <c r="T1297" s="151" t="s">
        <v>19328</v>
      </c>
      <c r="U1297" s="151">
        <v>1070018474439</v>
      </c>
      <c r="V1297" s="151" t="s">
        <v>28286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</row>
    <row r="1298" spans="1:32">
      <c r="A1298" s="151" t="s">
        <v>15871</v>
      </c>
      <c r="C1298" s="151" t="s">
        <v>15877</v>
      </c>
      <c r="D1298" s="151" t="s">
        <v>15873</v>
      </c>
      <c r="E1298" s="151" t="s">
        <v>14701</v>
      </c>
      <c r="F1298" s="151" t="s">
        <v>14664</v>
      </c>
      <c r="G1298" s="151" t="s">
        <v>15874</v>
      </c>
      <c r="H1298" s="151" t="s">
        <v>15875</v>
      </c>
      <c r="I1298" s="151" t="s">
        <v>1453</v>
      </c>
      <c r="J1298" s="151" t="s">
        <v>1453</v>
      </c>
      <c r="K1298" s="151" t="s">
        <v>1453</v>
      </c>
      <c r="N1298" s="151" t="s">
        <v>15876</v>
      </c>
      <c r="O1298" s="151" t="s">
        <v>14889</v>
      </c>
      <c r="P1298" s="151" t="s">
        <v>14737</v>
      </c>
      <c r="Q1298" s="151" t="s">
        <v>15877</v>
      </c>
      <c r="R1298" s="151" t="s">
        <v>1453</v>
      </c>
      <c r="S1298" s="151" t="s">
        <v>1453</v>
      </c>
      <c r="T1298" s="151" t="s">
        <v>14859</v>
      </c>
      <c r="U1298" s="151">
        <v>8831182407</v>
      </c>
      <c r="V1298" s="151" t="s">
        <v>15877</v>
      </c>
      <c r="W1298" s="151" t="s">
        <v>1453</v>
      </c>
      <c r="X1298" s="151" t="s">
        <v>1453</v>
      </c>
      <c r="Y1298" s="151" t="s">
        <v>1453</v>
      </c>
      <c r="Z1298" s="151" t="s">
        <v>14742</v>
      </c>
      <c r="AA1298" s="151" t="s">
        <v>1453</v>
      </c>
      <c r="AB1298" s="151" t="s">
        <v>1453</v>
      </c>
      <c r="AC1298" s="151" t="s">
        <v>14743</v>
      </c>
      <c r="AE1298" s="151" t="s">
        <v>14744</v>
      </c>
      <c r="AF1298" s="151" t="s">
        <v>14745</v>
      </c>
    </row>
    <row r="1299" spans="1:32">
      <c r="A1299" s="151" t="s">
        <v>15879</v>
      </c>
      <c r="C1299" s="151" t="s">
        <v>15880</v>
      </c>
      <c r="D1299" s="151" t="s">
        <v>15881</v>
      </c>
      <c r="E1299" s="151" t="s">
        <v>14275</v>
      </c>
      <c r="F1299" s="151" t="s">
        <v>14626</v>
      </c>
      <c r="H1299" s="151" t="s">
        <v>15882</v>
      </c>
      <c r="N1299" s="151" t="s">
        <v>15883</v>
      </c>
      <c r="O1299" s="151" t="s">
        <v>14889</v>
      </c>
      <c r="P1299" s="151" t="s">
        <v>14737</v>
      </c>
      <c r="Q1299" s="151" t="s">
        <v>15880</v>
      </c>
      <c r="R1299" s="151" t="s">
        <v>1453</v>
      </c>
      <c r="S1299" s="151" t="s">
        <v>1453</v>
      </c>
      <c r="T1299" s="151" t="s">
        <v>14897</v>
      </c>
      <c r="U1299" s="151" t="s">
        <v>15884</v>
      </c>
      <c r="V1299" s="151" t="s">
        <v>15885</v>
      </c>
      <c r="Z1299" s="151" t="s">
        <v>14742</v>
      </c>
      <c r="AC1299" s="151" t="s">
        <v>14743</v>
      </c>
      <c r="AE1299" s="151" t="s">
        <v>14744</v>
      </c>
      <c r="AF1299" s="151" t="s">
        <v>14745</v>
      </c>
    </row>
    <row r="1300" spans="1:32">
      <c r="A1300" s="151" t="s">
        <v>2747</v>
      </c>
      <c r="C1300" s="151" t="s">
        <v>2746</v>
      </c>
      <c r="D1300" s="151" t="s">
        <v>2748</v>
      </c>
      <c r="E1300" s="151" t="s">
        <v>20071</v>
      </c>
      <c r="G1300" s="151" t="s">
        <v>14604</v>
      </c>
      <c r="H1300" s="151">
        <v>87878840951</v>
      </c>
      <c r="J1300" s="151" t="s">
        <v>2749</v>
      </c>
      <c r="N1300" s="151" t="s">
        <v>15930</v>
      </c>
      <c r="P1300" s="151" t="s">
        <v>14737</v>
      </c>
      <c r="Q1300" s="151" t="s">
        <v>2746</v>
      </c>
      <c r="T1300" s="151" t="s">
        <v>2749</v>
      </c>
      <c r="U1300" s="151" t="s">
        <v>2749</v>
      </c>
      <c r="V1300" s="151" t="s">
        <v>2749</v>
      </c>
      <c r="AC1300" s="151" t="s">
        <v>14743</v>
      </c>
    </row>
    <row r="1301" spans="1:32">
      <c r="A1301" s="151" t="s">
        <v>7173</v>
      </c>
      <c r="C1301" s="151" t="s">
        <v>7172</v>
      </c>
      <c r="D1301" s="151" t="s">
        <v>7174</v>
      </c>
      <c r="E1301" s="151" t="s">
        <v>14627</v>
      </c>
      <c r="F1301" s="151" t="s">
        <v>19711</v>
      </c>
      <c r="G1301" s="151" t="s">
        <v>28292</v>
      </c>
      <c r="H1301" s="151">
        <v>81311335086</v>
      </c>
      <c r="I1301" s="151" t="s">
        <v>7175</v>
      </c>
      <c r="J1301" s="151">
        <v>81311335086</v>
      </c>
      <c r="K1301" s="151" t="s">
        <v>7175</v>
      </c>
      <c r="N1301" s="151" t="s">
        <v>23661</v>
      </c>
      <c r="O1301" s="151" t="s">
        <v>19084</v>
      </c>
      <c r="P1301" s="151" t="s">
        <v>14737</v>
      </c>
      <c r="Q1301" s="151" t="s">
        <v>28289</v>
      </c>
      <c r="R1301" s="151" t="s">
        <v>28289</v>
      </c>
      <c r="S1301" s="151" t="s">
        <v>28290</v>
      </c>
      <c r="T1301" s="151" t="s">
        <v>26884</v>
      </c>
      <c r="U1301" s="151">
        <v>52202373028</v>
      </c>
      <c r="V1301" s="151" t="s">
        <v>28291</v>
      </c>
      <c r="Z1301" s="151" t="s">
        <v>14742</v>
      </c>
      <c r="AC1301" s="151" t="s">
        <v>14743</v>
      </c>
      <c r="AE1301" s="151" t="s">
        <v>15223</v>
      </c>
      <c r="AF1301" s="151" t="s">
        <v>14745</v>
      </c>
    </row>
    <row r="1302" spans="1:32">
      <c r="A1302" s="151" t="s">
        <v>969</v>
      </c>
      <c r="C1302" s="151" t="s">
        <v>968</v>
      </c>
      <c r="D1302" s="151" t="s">
        <v>970</v>
      </c>
      <c r="E1302" s="151" t="s">
        <v>6</v>
      </c>
      <c r="G1302" s="151" t="s">
        <v>14604</v>
      </c>
      <c r="H1302" s="151" t="s">
        <v>971</v>
      </c>
      <c r="J1302" s="151" t="s">
        <v>972</v>
      </c>
      <c r="M1302" s="151" t="s">
        <v>6</v>
      </c>
      <c r="N1302" s="151" t="s">
        <v>469</v>
      </c>
      <c r="P1302" s="151" t="s">
        <v>14737</v>
      </c>
      <c r="Q1302" s="151" t="s">
        <v>28293</v>
      </c>
      <c r="T1302" s="151" t="s">
        <v>6</v>
      </c>
      <c r="U1302" s="151" t="s">
        <v>6</v>
      </c>
      <c r="V1302" s="151" t="s">
        <v>6</v>
      </c>
      <c r="AC1302" s="151" t="s">
        <v>14743</v>
      </c>
    </row>
    <row r="1303" spans="1:32">
      <c r="A1303" s="151" t="s">
        <v>18475</v>
      </c>
      <c r="C1303" s="151" t="s">
        <v>28294</v>
      </c>
      <c r="D1303" s="151" t="s">
        <v>28296</v>
      </c>
      <c r="E1303" s="151" t="s">
        <v>14701</v>
      </c>
      <c r="F1303" s="151" t="s">
        <v>14466</v>
      </c>
      <c r="H1303" s="151" t="s">
        <v>28295</v>
      </c>
      <c r="I1303" s="151" t="s">
        <v>1453</v>
      </c>
      <c r="J1303" s="151" t="s">
        <v>1453</v>
      </c>
      <c r="K1303" s="151" t="s">
        <v>1453</v>
      </c>
      <c r="N1303" s="151" t="s">
        <v>14845</v>
      </c>
      <c r="O1303" s="151" t="s">
        <v>14801</v>
      </c>
      <c r="P1303" s="151" t="s">
        <v>14792</v>
      </c>
      <c r="Q1303" s="151" t="s">
        <v>1453</v>
      </c>
      <c r="R1303" s="151" t="s">
        <v>1453</v>
      </c>
      <c r="S1303" s="151" t="s">
        <v>1453</v>
      </c>
      <c r="T1303" s="151" t="s">
        <v>1453</v>
      </c>
      <c r="U1303" s="151" t="s">
        <v>1453</v>
      </c>
      <c r="V1303" s="151" t="s">
        <v>1453</v>
      </c>
      <c r="W1303" s="151" t="s">
        <v>1453</v>
      </c>
      <c r="X1303" s="151" t="s">
        <v>1453</v>
      </c>
      <c r="Y1303" s="151" t="s">
        <v>1453</v>
      </c>
      <c r="Z1303" s="151" t="s">
        <v>14742</v>
      </c>
      <c r="AB1303" s="151" t="s">
        <v>1453</v>
      </c>
      <c r="AC1303" s="151" t="s">
        <v>14743</v>
      </c>
      <c r="AE1303" s="151" t="s">
        <v>14744</v>
      </c>
      <c r="AF1303" s="151" t="s">
        <v>14745</v>
      </c>
    </row>
    <row r="1304" spans="1:32">
      <c r="A1304" s="151" t="s">
        <v>9180</v>
      </c>
      <c r="C1304" s="151" t="s">
        <v>9179</v>
      </c>
      <c r="D1304" s="151" t="s">
        <v>9181</v>
      </c>
      <c r="E1304" s="151" t="s">
        <v>14931</v>
      </c>
      <c r="F1304" s="151" t="s">
        <v>14932</v>
      </c>
      <c r="G1304" s="151" t="s">
        <v>28299</v>
      </c>
      <c r="H1304" s="151">
        <v>81376542417</v>
      </c>
      <c r="N1304" s="151" t="s">
        <v>15038</v>
      </c>
      <c r="O1304" s="151" t="s">
        <v>14985</v>
      </c>
      <c r="P1304" s="151" t="s">
        <v>28297</v>
      </c>
      <c r="Q1304" s="151" t="s">
        <v>9179</v>
      </c>
      <c r="R1304" s="151" t="s">
        <v>9179</v>
      </c>
      <c r="S1304" s="151" t="s">
        <v>9179</v>
      </c>
      <c r="T1304" s="151" t="s">
        <v>14782</v>
      </c>
      <c r="U1304" s="151">
        <v>1060012759703</v>
      </c>
      <c r="V1304" s="151" t="s">
        <v>28298</v>
      </c>
      <c r="Z1304" s="151" t="s">
        <v>14742</v>
      </c>
      <c r="AC1304" s="151" t="s">
        <v>14743</v>
      </c>
      <c r="AE1304" s="151" t="s">
        <v>15223</v>
      </c>
      <c r="AF1304" s="151" t="s">
        <v>14745</v>
      </c>
    </row>
    <row r="1305" spans="1:32">
      <c r="A1305" s="151" t="s">
        <v>14363</v>
      </c>
      <c r="C1305" s="151" t="s">
        <v>14429</v>
      </c>
      <c r="D1305" s="151" t="s">
        <v>6321</v>
      </c>
      <c r="E1305" s="151" t="s">
        <v>14307</v>
      </c>
      <c r="F1305" s="151" t="s">
        <v>14396</v>
      </c>
      <c r="G1305" s="151" t="s">
        <v>14441</v>
      </c>
      <c r="H1305" s="151" t="s">
        <v>1453</v>
      </c>
      <c r="I1305" s="151" t="s">
        <v>1453</v>
      </c>
      <c r="J1305" s="151" t="s">
        <v>1453</v>
      </c>
      <c r="K1305" s="151" t="s">
        <v>1453</v>
      </c>
      <c r="N1305" s="151" t="s">
        <v>14845</v>
      </c>
      <c r="O1305" s="151" t="s">
        <v>14801</v>
      </c>
      <c r="P1305" s="151" t="s">
        <v>14737</v>
      </c>
      <c r="Q1305" s="151" t="s">
        <v>1453</v>
      </c>
      <c r="R1305" s="151" t="s">
        <v>1453</v>
      </c>
      <c r="S1305" s="151" t="s">
        <v>1453</v>
      </c>
      <c r="T1305" s="151" t="s">
        <v>16642</v>
      </c>
      <c r="U1305" s="151" t="s">
        <v>1453</v>
      </c>
      <c r="V1305" s="151" t="s">
        <v>1453</v>
      </c>
      <c r="X1305" s="151" t="s">
        <v>1453</v>
      </c>
      <c r="Z1305" s="151" t="s">
        <v>14742</v>
      </c>
      <c r="AA1305" s="151" t="s">
        <v>17284</v>
      </c>
      <c r="AC1305" s="151" t="s">
        <v>14743</v>
      </c>
      <c r="AE1305" s="151" t="s">
        <v>14744</v>
      </c>
      <c r="AF1305" s="151" t="s">
        <v>14745</v>
      </c>
    </row>
    <row r="1306" spans="1:32">
      <c r="A1306" s="151" t="s">
        <v>18476</v>
      </c>
      <c r="C1306" s="151" t="s">
        <v>28300</v>
      </c>
      <c r="D1306" s="151" t="s">
        <v>28301</v>
      </c>
      <c r="E1306" s="151" t="s">
        <v>14275</v>
      </c>
      <c r="F1306" s="151" t="s">
        <v>14324</v>
      </c>
      <c r="G1306" s="151" t="s">
        <v>28305</v>
      </c>
      <c r="H1306" s="151">
        <v>81342338282</v>
      </c>
      <c r="N1306" s="151" t="s">
        <v>28302</v>
      </c>
      <c r="O1306" s="151" t="s">
        <v>14817</v>
      </c>
      <c r="P1306" s="151" t="s">
        <v>14737</v>
      </c>
      <c r="Q1306" s="151" t="s">
        <v>28303</v>
      </c>
      <c r="R1306" s="151">
        <v>0</v>
      </c>
      <c r="S1306" s="151">
        <v>0</v>
      </c>
      <c r="T1306" s="151" t="s">
        <v>14847</v>
      </c>
      <c r="U1306" s="151">
        <v>455201002835505</v>
      </c>
      <c r="V1306" s="151" t="s">
        <v>28304</v>
      </c>
      <c r="Z1306" s="151" t="s">
        <v>14742</v>
      </c>
      <c r="AC1306" s="151" t="s">
        <v>14743</v>
      </c>
      <c r="AE1306" s="151" t="s">
        <v>14744</v>
      </c>
      <c r="AF1306" s="151" t="s">
        <v>14745</v>
      </c>
    </row>
    <row r="1307" spans="1:32">
      <c r="A1307" s="151" t="s">
        <v>12904</v>
      </c>
      <c r="C1307" s="151" t="s">
        <v>12903</v>
      </c>
      <c r="D1307" s="151" t="s">
        <v>12905</v>
      </c>
      <c r="E1307" s="151" t="s">
        <v>14323</v>
      </c>
      <c r="F1307" s="151" t="s">
        <v>14499</v>
      </c>
      <c r="G1307" s="151" t="s">
        <v>28308</v>
      </c>
      <c r="H1307" s="151" t="s">
        <v>12906</v>
      </c>
      <c r="N1307" s="151" t="s">
        <v>14857</v>
      </c>
      <c r="O1307" s="151" t="s">
        <v>14801</v>
      </c>
      <c r="P1307" s="151" t="s">
        <v>14737</v>
      </c>
      <c r="Q1307" s="151" t="s">
        <v>28306</v>
      </c>
      <c r="R1307" s="151">
        <v>0</v>
      </c>
      <c r="S1307" s="151">
        <v>0</v>
      </c>
      <c r="T1307" s="151" t="s">
        <v>14794</v>
      </c>
      <c r="U1307" s="151">
        <v>5390137861</v>
      </c>
      <c r="V1307" s="151" t="s">
        <v>28307</v>
      </c>
      <c r="Z1307" s="151" t="s">
        <v>14742</v>
      </c>
      <c r="AC1307" s="151" t="s">
        <v>14743</v>
      </c>
      <c r="AE1307" s="151" t="s">
        <v>14744</v>
      </c>
      <c r="AF1307" s="151" t="s">
        <v>14745</v>
      </c>
    </row>
    <row r="1308" spans="1:32">
      <c r="A1308" s="151" t="s">
        <v>3944</v>
      </c>
      <c r="C1308" s="151" t="s">
        <v>3943</v>
      </c>
      <c r="D1308" s="151" t="s">
        <v>3945</v>
      </c>
      <c r="E1308" s="151" t="s">
        <v>14931</v>
      </c>
      <c r="G1308" s="151" t="s">
        <v>14604</v>
      </c>
      <c r="H1308" s="151" t="s">
        <v>3946</v>
      </c>
      <c r="J1308" s="151" t="s">
        <v>3947</v>
      </c>
      <c r="L1308" s="151" t="s">
        <v>28309</v>
      </c>
      <c r="N1308" s="151" t="s">
        <v>15923</v>
      </c>
      <c r="P1308" s="151" t="s">
        <v>14737</v>
      </c>
      <c r="Q1308" s="151" t="s">
        <v>28310</v>
      </c>
      <c r="T1308" s="151" t="s">
        <v>28311</v>
      </c>
      <c r="U1308" s="151">
        <v>5780290007</v>
      </c>
      <c r="V1308" s="151" t="s">
        <v>28310</v>
      </c>
      <c r="Z1308" s="151" t="s">
        <v>14742</v>
      </c>
      <c r="AC1308" s="151" t="s">
        <v>14743</v>
      </c>
    </row>
    <row r="1309" spans="1:32">
      <c r="A1309" s="151" t="s">
        <v>18477</v>
      </c>
      <c r="C1309" s="151" t="s">
        <v>28312</v>
      </c>
      <c r="D1309" s="151" t="s">
        <v>28314</v>
      </c>
      <c r="E1309" s="151" t="s">
        <v>14701</v>
      </c>
      <c r="F1309" s="151" t="s">
        <v>14466</v>
      </c>
      <c r="G1309" s="151" t="s">
        <v>28316</v>
      </c>
      <c r="H1309" s="151" t="s">
        <v>28313</v>
      </c>
      <c r="N1309" s="151" t="s">
        <v>14809</v>
      </c>
      <c r="O1309" s="151" t="s">
        <v>14801</v>
      </c>
      <c r="P1309" s="151" t="s">
        <v>14737</v>
      </c>
      <c r="Q1309" s="151" t="s">
        <v>21932</v>
      </c>
      <c r="R1309" s="151">
        <v>0</v>
      </c>
      <c r="S1309" s="151">
        <v>0</v>
      </c>
      <c r="T1309" s="151" t="s">
        <v>14794</v>
      </c>
      <c r="U1309" s="151">
        <v>6350107175</v>
      </c>
      <c r="V1309" s="151" t="s">
        <v>28315</v>
      </c>
      <c r="Z1309" s="151" t="s">
        <v>14742</v>
      </c>
      <c r="AC1309" s="151" t="s">
        <v>14743</v>
      </c>
      <c r="AE1309" s="151" t="s">
        <v>14744</v>
      </c>
      <c r="AF1309" s="151" t="s">
        <v>14745</v>
      </c>
    </row>
    <row r="1310" spans="1:32">
      <c r="A1310" s="151" t="s">
        <v>2170</v>
      </c>
      <c r="C1310" s="151" t="s">
        <v>2169</v>
      </c>
      <c r="D1310" s="151" t="s">
        <v>2171</v>
      </c>
      <c r="E1310" s="151" t="s">
        <v>6</v>
      </c>
      <c r="G1310" s="151" t="s">
        <v>14604</v>
      </c>
      <c r="H1310" s="151" t="s">
        <v>2172</v>
      </c>
      <c r="J1310" s="151" t="s">
        <v>2173</v>
      </c>
      <c r="L1310" s="151" t="s">
        <v>22966</v>
      </c>
      <c r="M1310" s="151" t="s">
        <v>28317</v>
      </c>
      <c r="Q1310" s="151" t="s">
        <v>28318</v>
      </c>
      <c r="AC1310" s="151" t="s">
        <v>14743</v>
      </c>
    </row>
    <row r="1311" spans="1:32">
      <c r="A1311" s="151" t="s">
        <v>974</v>
      </c>
      <c r="C1311" s="151" t="s">
        <v>973</v>
      </c>
      <c r="D1311" s="151" t="s">
        <v>975</v>
      </c>
      <c r="E1311" s="151" t="s">
        <v>6</v>
      </c>
      <c r="G1311" s="151" t="s">
        <v>14604</v>
      </c>
      <c r="J1311" s="151" t="s">
        <v>976</v>
      </c>
      <c r="M1311" s="151" t="s">
        <v>6</v>
      </c>
      <c r="N1311" s="151" t="s">
        <v>15923</v>
      </c>
      <c r="P1311" s="151" t="s">
        <v>14737</v>
      </c>
      <c r="Q1311" s="151" t="s">
        <v>28319</v>
      </c>
      <c r="T1311" s="151" t="s">
        <v>6</v>
      </c>
      <c r="U1311" s="151" t="s">
        <v>6</v>
      </c>
      <c r="V1311" s="151" t="s">
        <v>6</v>
      </c>
      <c r="AC1311" s="151" t="s">
        <v>14743</v>
      </c>
    </row>
    <row r="1312" spans="1:32">
      <c r="A1312" s="151" t="s">
        <v>3558</v>
      </c>
      <c r="C1312" s="151" t="s">
        <v>3557</v>
      </c>
      <c r="D1312" s="151" t="s">
        <v>3559</v>
      </c>
      <c r="E1312" s="151" t="s">
        <v>18848</v>
      </c>
      <c r="G1312" s="151" t="s">
        <v>14604</v>
      </c>
      <c r="H1312" s="151" t="s">
        <v>3560</v>
      </c>
      <c r="I1312" s="151" t="s">
        <v>3561</v>
      </c>
      <c r="J1312" s="151" t="s">
        <v>3560</v>
      </c>
      <c r="K1312" s="151" t="s">
        <v>3561</v>
      </c>
      <c r="L1312" s="151" t="s">
        <v>18746</v>
      </c>
      <c r="N1312" s="151" t="s">
        <v>28320</v>
      </c>
      <c r="P1312" s="151" t="s">
        <v>14737</v>
      </c>
      <c r="Q1312" s="151" t="s">
        <v>15891</v>
      </c>
      <c r="T1312" s="151" t="s">
        <v>28321</v>
      </c>
      <c r="U1312" s="151" t="s">
        <v>28322</v>
      </c>
      <c r="V1312" s="151" t="s">
        <v>15891</v>
      </c>
      <c r="W1312" s="151" t="s">
        <v>204</v>
      </c>
      <c r="X1312" s="151" t="s">
        <v>204</v>
      </c>
      <c r="Y1312" s="151" t="s">
        <v>204</v>
      </c>
      <c r="Z1312" s="151" t="s">
        <v>14742</v>
      </c>
      <c r="AA1312" s="151" t="s">
        <v>204</v>
      </c>
      <c r="AB1312" s="151" t="s">
        <v>204</v>
      </c>
      <c r="AC1312" s="151" t="s">
        <v>14743</v>
      </c>
    </row>
    <row r="1313" spans="1:32">
      <c r="A1313" s="151" t="s">
        <v>7159</v>
      </c>
      <c r="C1313" s="151" t="s">
        <v>7158</v>
      </c>
      <c r="D1313" s="151" t="s">
        <v>7160</v>
      </c>
      <c r="E1313" s="151" t="s">
        <v>14323</v>
      </c>
      <c r="F1313" s="151" t="s">
        <v>15375</v>
      </c>
      <c r="G1313" s="151" t="s">
        <v>28327</v>
      </c>
      <c r="H1313" s="151" t="s">
        <v>7161</v>
      </c>
      <c r="J1313" s="151" t="s">
        <v>7162</v>
      </c>
      <c r="N1313" s="151" t="s">
        <v>14845</v>
      </c>
      <c r="O1313" s="151" t="s">
        <v>14801</v>
      </c>
      <c r="P1313" s="151" t="s">
        <v>14737</v>
      </c>
      <c r="Q1313" s="151" t="s">
        <v>28323</v>
      </c>
      <c r="R1313" s="151" t="s">
        <v>28324</v>
      </c>
      <c r="S1313" s="151" t="s">
        <v>4816</v>
      </c>
      <c r="T1313" s="151" t="s">
        <v>28325</v>
      </c>
      <c r="U1313" s="151">
        <v>202737783</v>
      </c>
      <c r="V1313" s="151" t="s">
        <v>28326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</row>
    <row r="1314" spans="1:32">
      <c r="A1314" s="151" t="s">
        <v>11770</v>
      </c>
      <c r="C1314" s="151" t="s">
        <v>1477</v>
      </c>
      <c r="D1314" s="151" t="s">
        <v>11771</v>
      </c>
      <c r="E1314" s="151" t="s">
        <v>14323</v>
      </c>
      <c r="F1314" s="151" t="s">
        <v>14627</v>
      </c>
      <c r="G1314" s="151" t="s">
        <v>28328</v>
      </c>
      <c r="H1314" s="151" t="s">
        <v>11772</v>
      </c>
      <c r="N1314" s="151" t="s">
        <v>15228</v>
      </c>
      <c r="O1314" s="151" t="s">
        <v>14985</v>
      </c>
      <c r="P1314" s="151" t="s">
        <v>14737</v>
      </c>
      <c r="Q1314" s="151" t="s">
        <v>26996</v>
      </c>
      <c r="R1314" s="151">
        <v>0</v>
      </c>
      <c r="S1314" s="151">
        <v>0</v>
      </c>
      <c r="T1314" s="151" t="s">
        <v>14782</v>
      </c>
      <c r="U1314" s="151">
        <v>1060013929966</v>
      </c>
      <c r="V1314" s="151" t="s">
        <v>1477</v>
      </c>
      <c r="Z1314" s="151" t="s">
        <v>14742</v>
      </c>
      <c r="AC1314" s="151" t="s">
        <v>14743</v>
      </c>
      <c r="AE1314" s="151" t="s">
        <v>14744</v>
      </c>
      <c r="AF1314" s="151" t="s">
        <v>14745</v>
      </c>
    </row>
    <row r="1315" spans="1:32">
      <c r="A1315" s="151" t="s">
        <v>11189</v>
      </c>
      <c r="C1315" s="151" t="s">
        <v>1477</v>
      </c>
      <c r="D1315" s="151" t="s">
        <v>11190</v>
      </c>
      <c r="E1315" s="151" t="s">
        <v>14275</v>
      </c>
      <c r="F1315" s="151" t="s">
        <v>19841</v>
      </c>
      <c r="G1315" s="151" t="s">
        <v>28329</v>
      </c>
      <c r="H1315" s="151">
        <v>85373145045</v>
      </c>
      <c r="N1315" s="151" t="s">
        <v>15228</v>
      </c>
      <c r="O1315" s="151" t="s">
        <v>14985</v>
      </c>
      <c r="P1315" s="151" t="s">
        <v>14737</v>
      </c>
      <c r="Q1315" s="151" t="s">
        <v>26996</v>
      </c>
      <c r="R1315" s="151">
        <v>0</v>
      </c>
      <c r="S1315" s="151">
        <v>0</v>
      </c>
      <c r="T1315" s="151" t="s">
        <v>14794</v>
      </c>
      <c r="U1315" s="151">
        <v>3491391675</v>
      </c>
      <c r="V1315" s="151" t="s">
        <v>24549</v>
      </c>
      <c r="Z1315" s="151" t="s">
        <v>14742</v>
      </c>
      <c r="AC1315" s="151" t="s">
        <v>14743</v>
      </c>
      <c r="AE1315" s="151" t="s">
        <v>14744</v>
      </c>
      <c r="AF1315" s="151" t="s">
        <v>14745</v>
      </c>
    </row>
    <row r="1316" spans="1:32">
      <c r="A1316" s="151" t="s">
        <v>1478</v>
      </c>
      <c r="C1316" s="151" t="s">
        <v>1477</v>
      </c>
      <c r="D1316" s="151" t="s">
        <v>1479</v>
      </c>
      <c r="E1316" s="151" t="s">
        <v>6</v>
      </c>
      <c r="G1316" s="151" t="s">
        <v>14604</v>
      </c>
      <c r="N1316" s="151" t="s">
        <v>469</v>
      </c>
      <c r="P1316" s="151" t="s">
        <v>14737</v>
      </c>
      <c r="Q1316" s="151" t="s">
        <v>1477</v>
      </c>
      <c r="T1316" s="151" t="s">
        <v>14794</v>
      </c>
      <c r="U1316" s="151">
        <v>7740440661</v>
      </c>
      <c r="V1316" s="151" t="s">
        <v>1477</v>
      </c>
      <c r="AC1316" s="151" t="s">
        <v>14743</v>
      </c>
    </row>
    <row r="1317" spans="1:32">
      <c r="A1317" s="151" t="s">
        <v>13209</v>
      </c>
      <c r="C1317" s="151" t="s">
        <v>13208</v>
      </c>
      <c r="D1317" s="151" t="s">
        <v>13210</v>
      </c>
      <c r="E1317" s="151" t="s">
        <v>14701</v>
      </c>
      <c r="F1317" s="151" t="s">
        <v>14466</v>
      </c>
      <c r="G1317" s="151" t="s">
        <v>16948</v>
      </c>
      <c r="H1317" s="151" t="s">
        <v>13211</v>
      </c>
      <c r="N1317" s="151" t="s">
        <v>14809</v>
      </c>
      <c r="O1317" s="151" t="s">
        <v>14801</v>
      </c>
      <c r="P1317" s="151" t="s">
        <v>14737</v>
      </c>
      <c r="Q1317" s="151" t="s">
        <v>28330</v>
      </c>
      <c r="R1317" s="151">
        <v>0</v>
      </c>
      <c r="S1317" s="151">
        <v>0</v>
      </c>
      <c r="T1317" s="151" t="s">
        <v>14794</v>
      </c>
      <c r="U1317" s="151">
        <v>1683018370</v>
      </c>
      <c r="V1317" s="151" t="s">
        <v>28331</v>
      </c>
      <c r="Z1317" s="151" t="s">
        <v>14742</v>
      </c>
      <c r="AC1317" s="151" t="s">
        <v>14743</v>
      </c>
      <c r="AD1317" s="151">
        <v>16196206725000</v>
      </c>
      <c r="AE1317" s="151" t="s">
        <v>14752</v>
      </c>
      <c r="AF1317" s="151" t="s">
        <v>14745</v>
      </c>
    </row>
    <row r="1318" spans="1:32">
      <c r="A1318" s="151" t="s">
        <v>2195</v>
      </c>
      <c r="C1318" s="151" t="s">
        <v>2194</v>
      </c>
      <c r="D1318" s="151" t="s">
        <v>2196</v>
      </c>
      <c r="E1318" s="151" t="s">
        <v>6</v>
      </c>
      <c r="G1318" s="151" t="s">
        <v>14604</v>
      </c>
      <c r="H1318" s="151" t="s">
        <v>28332</v>
      </c>
      <c r="J1318" s="151" t="s">
        <v>2198</v>
      </c>
      <c r="M1318" s="151" t="s">
        <v>28333</v>
      </c>
      <c r="AC1318" s="151" t="s">
        <v>14743</v>
      </c>
    </row>
    <row r="1319" spans="1:32">
      <c r="A1319" s="151" t="s">
        <v>8993</v>
      </c>
      <c r="C1319" s="151" t="s">
        <v>8992</v>
      </c>
      <c r="D1319" s="151" t="s">
        <v>8994</v>
      </c>
      <c r="E1319" s="151" t="s">
        <v>14395</v>
      </c>
      <c r="F1319" s="151" t="s">
        <v>15152</v>
      </c>
      <c r="G1319" s="151" t="s">
        <v>17067</v>
      </c>
      <c r="H1319" s="151" t="s">
        <v>8995</v>
      </c>
      <c r="I1319" s="151" t="s">
        <v>8996</v>
      </c>
      <c r="J1319" s="151" t="s">
        <v>8997</v>
      </c>
      <c r="K1319" s="151" t="s">
        <v>8996</v>
      </c>
      <c r="N1319" s="151" t="s">
        <v>14857</v>
      </c>
      <c r="O1319" s="151" t="s">
        <v>14801</v>
      </c>
      <c r="P1319" s="151" t="s">
        <v>14737</v>
      </c>
      <c r="Q1319" s="151" t="s">
        <v>17068</v>
      </c>
      <c r="R1319" s="151" t="s">
        <v>17069</v>
      </c>
      <c r="S1319" s="151">
        <v>0</v>
      </c>
      <c r="T1319" s="151" t="s">
        <v>16243</v>
      </c>
      <c r="U1319" s="151">
        <v>701158814</v>
      </c>
      <c r="V1319" s="151" t="s">
        <v>17071</v>
      </c>
      <c r="W1319" s="151">
        <v>1996</v>
      </c>
      <c r="X1319" s="151">
        <v>1996</v>
      </c>
      <c r="Z1319" s="151" t="s">
        <v>14742</v>
      </c>
      <c r="AB1319" s="151">
        <v>14</v>
      </c>
      <c r="AC1319" s="151" t="s">
        <v>14743</v>
      </c>
      <c r="AD1319" s="151">
        <v>17499518086000</v>
      </c>
      <c r="AE1319" s="151" t="s">
        <v>14743</v>
      </c>
      <c r="AF1319" s="151" t="s">
        <v>16898</v>
      </c>
    </row>
    <row r="1320" spans="1:32">
      <c r="A1320" s="151" t="s">
        <v>6335</v>
      </c>
      <c r="C1320" s="151" t="s">
        <v>6334</v>
      </c>
      <c r="D1320" s="151" t="s">
        <v>6336</v>
      </c>
      <c r="E1320" s="151" t="s">
        <v>14275</v>
      </c>
      <c r="F1320" s="151" t="s">
        <v>14400</v>
      </c>
      <c r="G1320" s="151" t="s">
        <v>28343</v>
      </c>
      <c r="H1320" s="151" t="s">
        <v>6337</v>
      </c>
      <c r="I1320" s="151" t="s">
        <v>6338</v>
      </c>
      <c r="J1320" s="151" t="s">
        <v>6339</v>
      </c>
      <c r="K1320" s="151" t="s">
        <v>6338</v>
      </c>
      <c r="N1320" s="151" t="s">
        <v>14790</v>
      </c>
      <c r="O1320" s="151" t="s">
        <v>14791</v>
      </c>
      <c r="P1320" s="151" t="s">
        <v>14737</v>
      </c>
      <c r="Q1320" s="151" t="s">
        <v>28334</v>
      </c>
      <c r="R1320" s="151" t="s">
        <v>28335</v>
      </c>
      <c r="S1320" s="151" t="s">
        <v>28336</v>
      </c>
      <c r="T1320" s="151" t="s">
        <v>28337</v>
      </c>
      <c r="U1320" s="151" t="s">
        <v>28338</v>
      </c>
      <c r="V1320" s="151" t="s">
        <v>28339</v>
      </c>
      <c r="Y1320" s="151">
        <v>1</v>
      </c>
      <c r="Z1320" s="151" t="s">
        <v>14742</v>
      </c>
      <c r="AA1320" s="151" t="s">
        <v>28340</v>
      </c>
      <c r="AC1320" s="151" t="s">
        <v>14743</v>
      </c>
      <c r="AD1320" s="151" t="s">
        <v>28341</v>
      </c>
      <c r="AE1320" s="151" t="s">
        <v>14743</v>
      </c>
      <c r="AF1320" s="151" t="s">
        <v>28342</v>
      </c>
    </row>
    <row r="1321" spans="1:32">
      <c r="A1321" s="151" t="s">
        <v>11301</v>
      </c>
      <c r="C1321" s="151" t="s">
        <v>11300</v>
      </c>
      <c r="D1321" s="151" t="s">
        <v>11302</v>
      </c>
      <c r="E1321" s="151" t="s">
        <v>14275</v>
      </c>
      <c r="F1321" s="151" t="s">
        <v>19841</v>
      </c>
      <c r="G1321" s="151" t="s">
        <v>28345</v>
      </c>
      <c r="H1321" s="151">
        <v>85211111111</v>
      </c>
      <c r="N1321" s="151" t="s">
        <v>14880</v>
      </c>
      <c r="O1321" s="151" t="s">
        <v>14830</v>
      </c>
      <c r="P1321" s="151" t="s">
        <v>14737</v>
      </c>
      <c r="Q1321" s="151" t="s">
        <v>28344</v>
      </c>
      <c r="R1321" s="151">
        <v>0</v>
      </c>
      <c r="S1321" s="151">
        <v>0</v>
      </c>
      <c r="T1321" s="151" t="s">
        <v>14847</v>
      </c>
      <c r="U1321" s="151">
        <v>8401000480565</v>
      </c>
      <c r="V1321" s="151" t="s">
        <v>11300</v>
      </c>
      <c r="Z1321" s="151" t="s">
        <v>14742</v>
      </c>
      <c r="AC1321" s="151" t="s">
        <v>14743</v>
      </c>
      <c r="AE1321" s="151" t="s">
        <v>14744</v>
      </c>
      <c r="AF1321" s="151" t="s">
        <v>14745</v>
      </c>
    </row>
    <row r="1322" spans="1:32">
      <c r="A1322" s="151" t="s">
        <v>13175</v>
      </c>
      <c r="C1322" s="151" t="s">
        <v>13174</v>
      </c>
      <c r="D1322" s="151" t="s">
        <v>13176</v>
      </c>
      <c r="E1322" s="151" t="s">
        <v>14931</v>
      </c>
      <c r="F1322" s="151" t="s">
        <v>14692</v>
      </c>
      <c r="G1322" s="151" t="s">
        <v>28347</v>
      </c>
      <c r="H1322" s="151" t="s">
        <v>13177</v>
      </c>
      <c r="N1322" s="151" t="s">
        <v>15452</v>
      </c>
      <c r="O1322" s="151" t="s">
        <v>14830</v>
      </c>
      <c r="P1322" s="151" t="s">
        <v>14737</v>
      </c>
      <c r="Q1322" s="151" t="s">
        <v>28346</v>
      </c>
      <c r="R1322" s="151">
        <v>0</v>
      </c>
      <c r="S1322" s="151">
        <v>0</v>
      </c>
      <c r="T1322" s="151" t="s">
        <v>14782</v>
      </c>
      <c r="U1322" s="151">
        <v>9000023659064</v>
      </c>
      <c r="V1322" s="151" t="s">
        <v>13174</v>
      </c>
      <c r="Z1322" s="151" t="s">
        <v>14742</v>
      </c>
      <c r="AC1322" s="151" t="s">
        <v>14743</v>
      </c>
      <c r="AE1322" s="151" t="s">
        <v>14744</v>
      </c>
      <c r="AF1322" s="151" t="s">
        <v>14745</v>
      </c>
    </row>
    <row r="1323" spans="1:32">
      <c r="A1323" s="151" t="s">
        <v>11954</v>
      </c>
      <c r="C1323" s="151" t="s">
        <v>11953</v>
      </c>
      <c r="D1323" s="151" t="s">
        <v>11955</v>
      </c>
      <c r="E1323" s="151" t="s">
        <v>14931</v>
      </c>
      <c r="F1323" s="151" t="s">
        <v>14932</v>
      </c>
      <c r="H1323" s="151" t="s">
        <v>11956</v>
      </c>
      <c r="N1323" s="151" t="s">
        <v>15126</v>
      </c>
      <c r="O1323" s="151" t="s">
        <v>14791</v>
      </c>
      <c r="P1323" s="151" t="s">
        <v>14737</v>
      </c>
      <c r="Q1323" s="151" t="s">
        <v>28348</v>
      </c>
      <c r="R1323" s="151">
        <v>0</v>
      </c>
      <c r="S1323" s="151">
        <v>0</v>
      </c>
      <c r="T1323" s="151" t="s">
        <v>14782</v>
      </c>
      <c r="U1323" s="151">
        <v>1280006278987</v>
      </c>
      <c r="V1323" s="151" t="s">
        <v>11953</v>
      </c>
      <c r="Z1323" s="151" t="s">
        <v>14742</v>
      </c>
      <c r="AC1323" s="151" t="s">
        <v>14743</v>
      </c>
      <c r="AE1323" s="151" t="s">
        <v>14744</v>
      </c>
      <c r="AF1323" s="151" t="s">
        <v>14745</v>
      </c>
    </row>
    <row r="1324" spans="1:32">
      <c r="A1324" s="151" t="s">
        <v>18478</v>
      </c>
      <c r="C1324" s="151" t="s">
        <v>28349</v>
      </c>
      <c r="D1324" s="151" t="s">
        <v>28350</v>
      </c>
      <c r="E1324" s="151" t="s">
        <v>14931</v>
      </c>
      <c r="F1324" s="151" t="s">
        <v>14692</v>
      </c>
      <c r="H1324" s="151">
        <v>81280532252</v>
      </c>
      <c r="N1324" s="151" t="s">
        <v>15126</v>
      </c>
      <c r="O1324" s="151" t="s">
        <v>14791</v>
      </c>
      <c r="P1324" s="151" t="s">
        <v>14737</v>
      </c>
      <c r="Q1324" s="151" t="s">
        <v>28349</v>
      </c>
      <c r="R1324" s="151">
        <v>0</v>
      </c>
      <c r="S1324" s="151">
        <v>0</v>
      </c>
      <c r="T1324" s="151" t="s">
        <v>14782</v>
      </c>
      <c r="U1324" s="151">
        <v>1250007151871</v>
      </c>
      <c r="V1324" s="151" t="s">
        <v>28349</v>
      </c>
      <c r="Z1324" s="151" t="s">
        <v>14742</v>
      </c>
      <c r="AC1324" s="151" t="s">
        <v>14743</v>
      </c>
      <c r="AD1324" s="151" t="s">
        <v>28351</v>
      </c>
      <c r="AE1324" s="151" t="s">
        <v>14752</v>
      </c>
      <c r="AF1324" s="151" t="s">
        <v>14745</v>
      </c>
    </row>
    <row r="1325" spans="1:32">
      <c r="A1325" s="151" t="s">
        <v>15230</v>
      </c>
      <c r="C1325" s="151" t="s">
        <v>15231</v>
      </c>
      <c r="D1325" s="151" t="s">
        <v>15232</v>
      </c>
      <c r="E1325" s="151" t="s">
        <v>14931</v>
      </c>
      <c r="F1325" s="151" t="s">
        <v>15008</v>
      </c>
      <c r="G1325" s="151" t="s">
        <v>15233</v>
      </c>
      <c r="H1325" s="151" t="s">
        <v>15234</v>
      </c>
      <c r="I1325" s="151" t="s">
        <v>1453</v>
      </c>
      <c r="J1325" s="151" t="s">
        <v>1453</v>
      </c>
      <c r="K1325" s="151" t="s">
        <v>1453</v>
      </c>
      <c r="N1325" s="151" t="s">
        <v>14902</v>
      </c>
      <c r="O1325" s="151" t="s">
        <v>14791</v>
      </c>
      <c r="P1325" s="151" t="s">
        <v>14737</v>
      </c>
      <c r="Q1325" s="151" t="s">
        <v>15231</v>
      </c>
      <c r="R1325" s="151" t="s">
        <v>1453</v>
      </c>
      <c r="S1325" s="151" t="s">
        <v>1453</v>
      </c>
      <c r="T1325" s="151" t="s">
        <v>14847</v>
      </c>
      <c r="U1325" s="151">
        <v>325901026209539</v>
      </c>
      <c r="V1325" s="151" t="s">
        <v>15231</v>
      </c>
      <c r="W1325" s="151" t="s">
        <v>1453</v>
      </c>
      <c r="X1325" s="151" t="s">
        <v>1453</v>
      </c>
      <c r="Z1325" s="151" t="s">
        <v>14742</v>
      </c>
      <c r="AC1325" s="151" t="s">
        <v>14743</v>
      </c>
      <c r="AE1325" s="151" t="s">
        <v>14744</v>
      </c>
      <c r="AF1325" s="151" t="s">
        <v>14745</v>
      </c>
    </row>
    <row r="1326" spans="1:32">
      <c r="A1326" s="151" t="s">
        <v>9605</v>
      </c>
      <c r="C1326" s="151" t="s">
        <v>9604</v>
      </c>
      <c r="D1326" s="151" t="s">
        <v>9606</v>
      </c>
      <c r="E1326" s="151" t="s">
        <v>14931</v>
      </c>
      <c r="F1326" s="151" t="s">
        <v>15075</v>
      </c>
      <c r="G1326" s="151" t="s">
        <v>28352</v>
      </c>
      <c r="H1326" s="151" t="s">
        <v>9607</v>
      </c>
      <c r="N1326" s="151" t="s">
        <v>18824</v>
      </c>
      <c r="O1326" s="151" t="s">
        <v>14889</v>
      </c>
      <c r="P1326" s="151" t="s">
        <v>14737</v>
      </c>
      <c r="Q1326" s="151" t="s">
        <v>9604</v>
      </c>
      <c r="R1326" s="151">
        <v>0</v>
      </c>
      <c r="S1326" s="151">
        <v>0</v>
      </c>
      <c r="T1326" s="151" t="s">
        <v>14782</v>
      </c>
      <c r="U1326" s="151">
        <v>1360016766088</v>
      </c>
      <c r="V1326" s="151" t="s">
        <v>9604</v>
      </c>
      <c r="Z1326" s="151" t="s">
        <v>14742</v>
      </c>
      <c r="AC1326" s="151" t="s">
        <v>14743</v>
      </c>
      <c r="AE1326" s="151" t="s">
        <v>15223</v>
      </c>
      <c r="AF1326" s="151" t="s">
        <v>14745</v>
      </c>
    </row>
    <row r="1327" spans="1:32">
      <c r="A1327" s="151" t="s">
        <v>7791</v>
      </c>
      <c r="C1327" s="151" t="s">
        <v>7790</v>
      </c>
      <c r="D1327" s="151" t="s">
        <v>28353</v>
      </c>
      <c r="E1327" s="151" t="s">
        <v>14931</v>
      </c>
      <c r="F1327" s="151" t="s">
        <v>15219</v>
      </c>
      <c r="H1327" s="151">
        <v>81316427722</v>
      </c>
      <c r="N1327" s="151" t="s">
        <v>14800</v>
      </c>
      <c r="O1327" s="151" t="s">
        <v>14801</v>
      </c>
      <c r="P1327" s="151" t="s">
        <v>14737</v>
      </c>
      <c r="Q1327" s="151" t="s">
        <v>7790</v>
      </c>
      <c r="R1327" s="151">
        <v>0</v>
      </c>
      <c r="S1327" s="151">
        <v>0</v>
      </c>
      <c r="T1327" s="151" t="s">
        <v>14794</v>
      </c>
      <c r="U1327" s="151">
        <v>1281099308</v>
      </c>
      <c r="V1327" s="151" t="s">
        <v>7790</v>
      </c>
      <c r="Z1327" s="151" t="s">
        <v>14742</v>
      </c>
      <c r="AC1327" s="151" t="s">
        <v>14743</v>
      </c>
      <c r="AE1327" s="151" t="s">
        <v>15223</v>
      </c>
      <c r="AF1327" s="151" t="s">
        <v>14745</v>
      </c>
    </row>
    <row r="1328" spans="1:32">
      <c r="A1328" s="151" t="s">
        <v>11617</v>
      </c>
      <c r="C1328" s="151" t="s">
        <v>11616</v>
      </c>
      <c r="D1328" s="151" t="s">
        <v>11618</v>
      </c>
      <c r="E1328" s="151" t="s">
        <v>15421</v>
      </c>
      <c r="F1328" s="151" t="s">
        <v>15779</v>
      </c>
      <c r="G1328" s="151" t="s">
        <v>15421</v>
      </c>
      <c r="H1328" s="151" t="s">
        <v>11619</v>
      </c>
      <c r="N1328" s="151" t="s">
        <v>15228</v>
      </c>
      <c r="O1328" s="151" t="s">
        <v>14985</v>
      </c>
      <c r="P1328" s="151" t="s">
        <v>14737</v>
      </c>
      <c r="Q1328" s="151" t="s">
        <v>28354</v>
      </c>
      <c r="R1328" s="151">
        <v>0</v>
      </c>
      <c r="S1328" s="151">
        <v>0</v>
      </c>
      <c r="T1328" s="151" t="s">
        <v>14847</v>
      </c>
      <c r="U1328" s="151">
        <v>335501026820531</v>
      </c>
      <c r="V1328" s="151" t="s">
        <v>11616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</row>
    <row r="1329" spans="1:32">
      <c r="A1329" s="151" t="s">
        <v>6347</v>
      </c>
      <c r="C1329" s="151" t="s">
        <v>6346</v>
      </c>
      <c r="D1329" s="151" t="s">
        <v>6348</v>
      </c>
      <c r="E1329" s="151" t="s">
        <v>14701</v>
      </c>
      <c r="F1329" s="151" t="s">
        <v>15375</v>
      </c>
      <c r="G1329" s="151" t="s">
        <v>28363</v>
      </c>
      <c r="H1329" s="151" t="s">
        <v>6349</v>
      </c>
      <c r="I1329" s="151" t="s">
        <v>6350</v>
      </c>
      <c r="J1329" s="151" t="s">
        <v>6351</v>
      </c>
      <c r="K1329" s="151" t="s">
        <v>6350</v>
      </c>
      <c r="N1329" s="151" t="s">
        <v>14809</v>
      </c>
      <c r="O1329" s="151" t="s">
        <v>14801</v>
      </c>
      <c r="P1329" s="151" t="s">
        <v>14737</v>
      </c>
      <c r="Q1329" s="151" t="s">
        <v>28355</v>
      </c>
      <c r="R1329" s="151" t="s">
        <v>28356</v>
      </c>
      <c r="S1329" s="151" t="s">
        <v>28357</v>
      </c>
      <c r="T1329" s="151" t="s">
        <v>28358</v>
      </c>
      <c r="U1329" s="151" t="s">
        <v>28359</v>
      </c>
      <c r="V1329" s="151" t="s">
        <v>28360</v>
      </c>
      <c r="Z1329" s="151" t="s">
        <v>14742</v>
      </c>
      <c r="AC1329" s="151" t="s">
        <v>14743</v>
      </c>
      <c r="AD1329" s="151" t="s">
        <v>28361</v>
      </c>
      <c r="AE1329" s="151" t="s">
        <v>14743</v>
      </c>
      <c r="AF1329" s="151" t="s">
        <v>28362</v>
      </c>
    </row>
    <row r="1330" spans="1:32">
      <c r="A1330" s="151" t="s">
        <v>10846</v>
      </c>
      <c r="C1330" s="151" t="s">
        <v>10845</v>
      </c>
      <c r="D1330" s="151" t="s">
        <v>10847</v>
      </c>
      <c r="E1330" s="151" t="s">
        <v>14465</v>
      </c>
      <c r="F1330" s="151" t="s">
        <v>15375</v>
      </c>
      <c r="G1330" s="151" t="s">
        <v>28364</v>
      </c>
      <c r="H1330" s="151" t="s">
        <v>10848</v>
      </c>
      <c r="N1330" s="151" t="s">
        <v>21724</v>
      </c>
      <c r="O1330" s="151" t="s">
        <v>18653</v>
      </c>
      <c r="P1330" s="151" t="s">
        <v>14737</v>
      </c>
      <c r="Q1330" s="151" t="s">
        <v>10845</v>
      </c>
      <c r="R1330" s="151">
        <v>0</v>
      </c>
      <c r="S1330" s="151">
        <v>0</v>
      </c>
      <c r="T1330" s="151" t="s">
        <v>12672</v>
      </c>
      <c r="U1330" s="151">
        <v>0</v>
      </c>
      <c r="V1330" s="151" t="s">
        <v>12672</v>
      </c>
      <c r="Z1330" s="151" t="s">
        <v>14742</v>
      </c>
      <c r="AC1330" s="151" t="s">
        <v>14743</v>
      </c>
      <c r="AE1330" s="151" t="s">
        <v>14744</v>
      </c>
      <c r="AF1330" s="151" t="s">
        <v>14745</v>
      </c>
    </row>
    <row r="1331" spans="1:32">
      <c r="A1331" s="151" t="s">
        <v>15236</v>
      </c>
      <c r="C1331" s="151" t="s">
        <v>10845</v>
      </c>
      <c r="D1331" s="151" t="s">
        <v>15237</v>
      </c>
      <c r="E1331" s="151" t="s">
        <v>14931</v>
      </c>
      <c r="F1331" s="151" t="s">
        <v>14932</v>
      </c>
      <c r="G1331" s="151" t="s">
        <v>15238</v>
      </c>
      <c r="H1331" s="151">
        <v>85212119241</v>
      </c>
      <c r="N1331" s="151" t="s">
        <v>15093</v>
      </c>
      <c r="O1331" s="151" t="s">
        <v>14764</v>
      </c>
      <c r="P1331" s="151" t="s">
        <v>14737</v>
      </c>
      <c r="Q1331" s="151" t="s">
        <v>10845</v>
      </c>
      <c r="R1331" s="151" t="s">
        <v>1453</v>
      </c>
      <c r="S1331" s="151" t="s">
        <v>1453</v>
      </c>
      <c r="T1331" s="151" t="s">
        <v>14897</v>
      </c>
      <c r="U1331" s="151">
        <v>749401018094530</v>
      </c>
      <c r="V1331" s="151" t="s">
        <v>10845</v>
      </c>
      <c r="Z1331" s="151" t="s">
        <v>14742</v>
      </c>
      <c r="AC1331" s="151" t="s">
        <v>14743</v>
      </c>
      <c r="AE1331" s="151" t="s">
        <v>14744</v>
      </c>
      <c r="AF1331" s="151" t="s">
        <v>14745</v>
      </c>
    </row>
    <row r="1332" spans="1:32">
      <c r="A1332" s="151" t="s">
        <v>15241</v>
      </c>
      <c r="C1332" s="151" t="s">
        <v>15242</v>
      </c>
      <c r="D1332" s="151" t="s">
        <v>15243</v>
      </c>
      <c r="E1332" s="151" t="s">
        <v>14931</v>
      </c>
      <c r="F1332" s="151" t="s">
        <v>14932</v>
      </c>
      <c r="G1332" s="151" t="s">
        <v>15244</v>
      </c>
      <c r="H1332" s="151" t="s">
        <v>15245</v>
      </c>
      <c r="I1332" s="151" t="s">
        <v>1453</v>
      </c>
      <c r="J1332" s="151" t="s">
        <v>1453</v>
      </c>
      <c r="K1332" s="151" t="s">
        <v>1453</v>
      </c>
      <c r="N1332" s="151" t="s">
        <v>15246</v>
      </c>
      <c r="O1332" s="151" t="s">
        <v>14791</v>
      </c>
      <c r="P1332" s="151" t="s">
        <v>14737</v>
      </c>
      <c r="Q1332" s="151" t="s">
        <v>15242</v>
      </c>
      <c r="R1332" s="151" t="s">
        <v>1453</v>
      </c>
      <c r="S1332" s="151" t="s">
        <v>1453</v>
      </c>
      <c r="T1332" s="151" t="s">
        <v>14882</v>
      </c>
      <c r="U1332" s="151">
        <v>1290007331420</v>
      </c>
      <c r="V1332" s="151" t="s">
        <v>15248</v>
      </c>
      <c r="W1332" s="151" t="s">
        <v>1453</v>
      </c>
      <c r="X1332" s="151" t="s">
        <v>1453</v>
      </c>
      <c r="Y1332" s="151" t="s">
        <v>1453</v>
      </c>
      <c r="Z1332" s="151" t="s">
        <v>14742</v>
      </c>
      <c r="AA1332" s="151" t="s">
        <v>1453</v>
      </c>
      <c r="AB1332" s="151" t="s">
        <v>1453</v>
      </c>
      <c r="AC1332" s="151" t="s">
        <v>14743</v>
      </c>
      <c r="AE1332" s="151" t="s">
        <v>14744</v>
      </c>
      <c r="AF1332" s="151" t="s">
        <v>14745</v>
      </c>
    </row>
    <row r="1333" spans="1:32">
      <c r="A1333" s="151" t="s">
        <v>8578</v>
      </c>
      <c r="C1333" s="151" t="s">
        <v>8577</v>
      </c>
      <c r="D1333" s="151" t="s">
        <v>8579</v>
      </c>
      <c r="E1333" s="151" t="s">
        <v>14395</v>
      </c>
      <c r="F1333" s="151" t="s">
        <v>14404</v>
      </c>
      <c r="H1333" s="151" t="s">
        <v>8580</v>
      </c>
      <c r="I1333" s="151" t="s">
        <v>8581</v>
      </c>
      <c r="J1333" s="151" t="s">
        <v>8580</v>
      </c>
      <c r="K1333" s="151" t="s">
        <v>8581</v>
      </c>
      <c r="N1333" s="151" t="s">
        <v>15018</v>
      </c>
      <c r="O1333" s="151" t="s">
        <v>14791</v>
      </c>
      <c r="P1333" s="151" t="s">
        <v>14737</v>
      </c>
      <c r="Q1333" s="151" t="s">
        <v>22193</v>
      </c>
      <c r="R1333" s="151">
        <v>0</v>
      </c>
      <c r="S1333" s="151">
        <v>0</v>
      </c>
      <c r="T1333" s="151" t="s">
        <v>14739</v>
      </c>
      <c r="U1333" s="151" t="s">
        <v>28365</v>
      </c>
      <c r="V1333" s="151" t="s">
        <v>28366</v>
      </c>
      <c r="Z1333" s="151" t="s">
        <v>14742</v>
      </c>
      <c r="AC1333" s="151" t="s">
        <v>14743</v>
      </c>
      <c r="AD1333" s="151" t="s">
        <v>28367</v>
      </c>
      <c r="AE1333" s="151" t="s">
        <v>14743</v>
      </c>
      <c r="AF1333" s="151" t="s">
        <v>16898</v>
      </c>
    </row>
    <row r="1334" spans="1:32">
      <c r="A1334" s="151" t="s">
        <v>18479</v>
      </c>
      <c r="C1334" s="151" t="s">
        <v>28368</v>
      </c>
      <c r="D1334" s="151" t="s">
        <v>28369</v>
      </c>
      <c r="E1334" s="151" t="s">
        <v>14931</v>
      </c>
      <c r="F1334" s="151" t="s">
        <v>14932</v>
      </c>
      <c r="G1334" s="151" t="s">
        <v>28372</v>
      </c>
      <c r="H1334" s="151">
        <v>81329043800</v>
      </c>
      <c r="N1334" s="151" t="s">
        <v>15469</v>
      </c>
      <c r="O1334" s="151" t="s">
        <v>14889</v>
      </c>
      <c r="P1334" s="151" t="s">
        <v>14792</v>
      </c>
      <c r="Q1334" s="151">
        <v>81329043800</v>
      </c>
      <c r="R1334" s="151">
        <v>0</v>
      </c>
      <c r="S1334" s="151">
        <v>0</v>
      </c>
      <c r="T1334" s="151" t="s">
        <v>14803</v>
      </c>
      <c r="U1334" s="151" t="s">
        <v>28370</v>
      </c>
      <c r="V1334" s="151" t="s">
        <v>28371</v>
      </c>
      <c r="Z1334" s="151" t="s">
        <v>14742</v>
      </c>
      <c r="AC1334" s="151" t="s">
        <v>14743</v>
      </c>
      <c r="AE1334" s="151" t="s">
        <v>14744</v>
      </c>
      <c r="AF1334" s="151" t="s">
        <v>14745</v>
      </c>
    </row>
    <row r="1335" spans="1:32">
      <c r="A1335" s="151" t="s">
        <v>13294</v>
      </c>
      <c r="C1335" s="151" t="s">
        <v>3928</v>
      </c>
      <c r="D1335" s="151" t="s">
        <v>13295</v>
      </c>
      <c r="E1335" s="151" t="s">
        <v>14931</v>
      </c>
      <c r="F1335" s="151" t="s">
        <v>15075</v>
      </c>
      <c r="G1335" s="151" t="s">
        <v>28373</v>
      </c>
      <c r="H1335" s="151" t="s">
        <v>13296</v>
      </c>
      <c r="I1335" s="151" t="s">
        <v>1453</v>
      </c>
      <c r="J1335" s="151" t="s">
        <v>1453</v>
      </c>
      <c r="K1335" s="151" t="s">
        <v>1453</v>
      </c>
      <c r="M1335" s="151" t="s">
        <v>1453</v>
      </c>
      <c r="N1335" s="151" t="s">
        <v>15018</v>
      </c>
      <c r="O1335" s="151" t="s">
        <v>14791</v>
      </c>
      <c r="P1335" s="151" t="s">
        <v>14792</v>
      </c>
      <c r="Q1335" s="151" t="s">
        <v>3928</v>
      </c>
      <c r="R1335" s="151" t="s">
        <v>1453</v>
      </c>
      <c r="S1335" s="151" t="s">
        <v>1453</v>
      </c>
      <c r="T1335" s="151" t="s">
        <v>14794</v>
      </c>
      <c r="U1335" s="151">
        <v>5720569274</v>
      </c>
      <c r="V1335" s="151" t="s">
        <v>9813</v>
      </c>
      <c r="W1335" s="151" t="s">
        <v>1453</v>
      </c>
      <c r="X1335" s="151" t="s">
        <v>1453</v>
      </c>
      <c r="Y1335" s="151" t="s">
        <v>1453</v>
      </c>
      <c r="Z1335" s="151" t="s">
        <v>14742</v>
      </c>
      <c r="AA1335" s="151" t="s">
        <v>1453</v>
      </c>
      <c r="AC1335" s="151" t="s">
        <v>14743</v>
      </c>
      <c r="AE1335" s="151" t="s">
        <v>14744</v>
      </c>
      <c r="AF1335" s="151" t="s">
        <v>14745</v>
      </c>
    </row>
    <row r="1336" spans="1:32">
      <c r="A1336" s="151" t="s">
        <v>5967</v>
      </c>
      <c r="C1336" s="151" t="s">
        <v>3928</v>
      </c>
      <c r="D1336" s="151" t="s">
        <v>5968</v>
      </c>
      <c r="E1336" s="151" t="s">
        <v>14701</v>
      </c>
      <c r="F1336" s="151" t="s">
        <v>14466</v>
      </c>
      <c r="G1336" s="151" t="s">
        <v>28374</v>
      </c>
      <c r="H1336" s="151" t="s">
        <v>5969</v>
      </c>
      <c r="J1336" s="151" t="s">
        <v>5970</v>
      </c>
      <c r="N1336" s="151" t="s">
        <v>19158</v>
      </c>
      <c r="O1336" s="151" t="s">
        <v>16228</v>
      </c>
      <c r="P1336" s="151" t="s">
        <v>14737</v>
      </c>
      <c r="Q1336" s="151" t="s">
        <v>3928</v>
      </c>
      <c r="R1336" s="151" t="s">
        <v>3928</v>
      </c>
      <c r="S1336" s="151" t="s">
        <v>3928</v>
      </c>
      <c r="T1336" s="151" t="s">
        <v>14794</v>
      </c>
      <c r="U1336" s="151">
        <v>2589654329</v>
      </c>
      <c r="V1336" s="151" t="s">
        <v>3928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</row>
    <row r="1337" spans="1:32">
      <c r="A1337" s="151" t="s">
        <v>3929</v>
      </c>
      <c r="C1337" s="151" t="s">
        <v>3928</v>
      </c>
      <c r="D1337" s="151" t="s">
        <v>3930</v>
      </c>
      <c r="E1337" s="151" t="s">
        <v>14323</v>
      </c>
      <c r="G1337" s="151" t="s">
        <v>14604</v>
      </c>
      <c r="H1337" s="151">
        <v>85345039595</v>
      </c>
      <c r="J1337" s="151">
        <v>85345039595</v>
      </c>
      <c r="L1337" s="151" t="s">
        <v>28375</v>
      </c>
      <c r="N1337" s="151" t="s">
        <v>18896</v>
      </c>
      <c r="P1337" s="151" t="s">
        <v>14737</v>
      </c>
      <c r="Q1337" s="151" t="s">
        <v>3928</v>
      </c>
      <c r="T1337" s="151" t="s">
        <v>14847</v>
      </c>
      <c r="U1337" s="151" t="s">
        <v>28376</v>
      </c>
      <c r="V1337" s="151" t="s">
        <v>3928</v>
      </c>
      <c r="Z1337" s="151" t="s">
        <v>14742</v>
      </c>
      <c r="AC1337" s="151" t="s">
        <v>14743</v>
      </c>
    </row>
    <row r="1338" spans="1:32">
      <c r="A1338" s="151" t="s">
        <v>9814</v>
      </c>
      <c r="C1338" s="151" t="s">
        <v>9813</v>
      </c>
      <c r="D1338" s="151" t="s">
        <v>9815</v>
      </c>
      <c r="E1338" s="151" t="s">
        <v>14931</v>
      </c>
      <c r="F1338" s="151" t="s">
        <v>15075</v>
      </c>
      <c r="G1338" s="151" t="s">
        <v>28379</v>
      </c>
      <c r="H1338" s="151" t="s">
        <v>9816</v>
      </c>
      <c r="N1338" s="151" t="s">
        <v>28377</v>
      </c>
      <c r="O1338" s="151" t="s">
        <v>21472</v>
      </c>
      <c r="P1338" s="151" t="s">
        <v>14737</v>
      </c>
      <c r="Q1338" s="151" t="s">
        <v>28378</v>
      </c>
      <c r="R1338" s="151">
        <v>0</v>
      </c>
      <c r="S1338" s="151">
        <v>0</v>
      </c>
      <c r="T1338" s="151" t="s">
        <v>14904</v>
      </c>
      <c r="U1338" s="151">
        <v>599949874</v>
      </c>
      <c r="V1338" s="151" t="s">
        <v>9813</v>
      </c>
      <c r="Z1338" s="151" t="s">
        <v>14742</v>
      </c>
      <c r="AC1338" s="151" t="s">
        <v>14743</v>
      </c>
      <c r="AE1338" s="151" t="s">
        <v>15223</v>
      </c>
      <c r="AF1338" s="151" t="s">
        <v>14745</v>
      </c>
    </row>
    <row r="1339" spans="1:32">
      <c r="A1339" s="151" t="s">
        <v>10407</v>
      </c>
      <c r="C1339" s="151" t="s">
        <v>10406</v>
      </c>
      <c r="D1339" s="151" t="s">
        <v>10408</v>
      </c>
      <c r="E1339" s="151" t="s">
        <v>14465</v>
      </c>
      <c r="F1339" s="151" t="s">
        <v>14664</v>
      </c>
      <c r="G1339" s="151" t="s">
        <v>18638</v>
      </c>
      <c r="H1339" s="151">
        <v>82375633322</v>
      </c>
      <c r="N1339" s="151" t="s">
        <v>15126</v>
      </c>
      <c r="O1339" s="151" t="s">
        <v>14791</v>
      </c>
      <c r="P1339" s="151" t="s">
        <v>14737</v>
      </c>
      <c r="Q1339" s="151" t="s">
        <v>10406</v>
      </c>
      <c r="R1339" s="151">
        <v>0</v>
      </c>
      <c r="S1339" s="151">
        <v>0</v>
      </c>
      <c r="T1339" s="151" t="s">
        <v>14782</v>
      </c>
      <c r="U1339" s="151">
        <v>1560010992685</v>
      </c>
      <c r="V1339" s="151" t="s">
        <v>28380</v>
      </c>
      <c r="Z1339" s="151" t="s">
        <v>14742</v>
      </c>
      <c r="AC1339" s="151" t="s">
        <v>14743</v>
      </c>
      <c r="AE1339" s="151" t="s">
        <v>14744</v>
      </c>
      <c r="AF1339" s="151" t="s">
        <v>14745</v>
      </c>
    </row>
    <row r="1340" spans="1:32">
      <c r="A1340" s="151" t="s">
        <v>15886</v>
      </c>
      <c r="C1340" s="151" t="s">
        <v>15887</v>
      </c>
      <c r="D1340" s="151" t="s">
        <v>15888</v>
      </c>
      <c r="E1340" s="151" t="s">
        <v>14275</v>
      </c>
      <c r="F1340" s="151" t="s">
        <v>14396</v>
      </c>
      <c r="G1340" s="151" t="s">
        <v>15889</v>
      </c>
      <c r="H1340" s="151" t="s">
        <v>15890</v>
      </c>
      <c r="N1340" s="151" t="s">
        <v>14954</v>
      </c>
      <c r="O1340" s="151" t="s">
        <v>14764</v>
      </c>
      <c r="P1340" s="151" t="s">
        <v>14737</v>
      </c>
      <c r="Q1340" s="151" t="s">
        <v>15891</v>
      </c>
      <c r="R1340" s="151" t="s">
        <v>1453</v>
      </c>
      <c r="S1340" s="151" t="s">
        <v>1453</v>
      </c>
      <c r="T1340" s="151" t="s">
        <v>14859</v>
      </c>
      <c r="U1340" s="151" t="s">
        <v>15892</v>
      </c>
      <c r="V1340" s="151" t="s">
        <v>15891</v>
      </c>
      <c r="Z1340" s="151" t="s">
        <v>14742</v>
      </c>
      <c r="AC1340" s="151" t="s">
        <v>14743</v>
      </c>
      <c r="AE1340" s="151" t="s">
        <v>14744</v>
      </c>
      <c r="AF1340" s="151" t="s">
        <v>14745</v>
      </c>
    </row>
    <row r="1341" spans="1:32">
      <c r="A1341" s="151" t="s">
        <v>12036</v>
      </c>
      <c r="C1341" s="151" t="s">
        <v>12035</v>
      </c>
      <c r="D1341" s="151" t="s">
        <v>12037</v>
      </c>
      <c r="E1341" s="151" t="s">
        <v>14931</v>
      </c>
      <c r="F1341" s="151" t="s">
        <v>14932</v>
      </c>
      <c r="G1341" s="151" t="s">
        <v>14932</v>
      </c>
      <c r="H1341" s="151" t="s">
        <v>12038</v>
      </c>
      <c r="N1341" s="151" t="s">
        <v>15228</v>
      </c>
      <c r="O1341" s="151" t="s">
        <v>14985</v>
      </c>
      <c r="P1341" s="151" t="s">
        <v>14737</v>
      </c>
      <c r="Q1341" s="151" t="s">
        <v>28381</v>
      </c>
      <c r="R1341" s="151">
        <v>0</v>
      </c>
      <c r="S1341" s="151">
        <v>0</v>
      </c>
      <c r="T1341" s="151" t="s">
        <v>14847</v>
      </c>
      <c r="U1341" s="151">
        <v>528301026534535</v>
      </c>
      <c r="V1341" s="151" t="s">
        <v>28382</v>
      </c>
      <c r="Z1341" s="151" t="s">
        <v>14742</v>
      </c>
      <c r="AC1341" s="151" t="s">
        <v>14743</v>
      </c>
      <c r="AE1341" s="151" t="s">
        <v>14744</v>
      </c>
      <c r="AF1341" s="151" t="s">
        <v>14745</v>
      </c>
    </row>
    <row r="1342" spans="1:32">
      <c r="A1342" s="151" t="s">
        <v>18480</v>
      </c>
      <c r="C1342" s="151" t="s">
        <v>15250</v>
      </c>
      <c r="D1342" s="151" t="s">
        <v>28383</v>
      </c>
      <c r="E1342" s="151" t="s">
        <v>14931</v>
      </c>
      <c r="F1342" s="151" t="s">
        <v>14932</v>
      </c>
      <c r="G1342" s="151" t="s">
        <v>28384</v>
      </c>
      <c r="H1342" s="151">
        <v>85313125585</v>
      </c>
      <c r="I1342" s="151" t="s">
        <v>1453</v>
      </c>
      <c r="J1342" s="151" t="s">
        <v>1453</v>
      </c>
      <c r="K1342" s="151" t="s">
        <v>1453</v>
      </c>
      <c r="N1342" s="151" t="s">
        <v>15254</v>
      </c>
      <c r="O1342" s="151" t="s">
        <v>14889</v>
      </c>
      <c r="P1342" s="151" t="s">
        <v>14737</v>
      </c>
      <c r="Q1342" s="151" t="s">
        <v>15250</v>
      </c>
      <c r="R1342" s="151" t="s">
        <v>1453</v>
      </c>
      <c r="S1342" s="151" t="s">
        <v>1453</v>
      </c>
      <c r="T1342" s="151" t="s">
        <v>15255</v>
      </c>
      <c r="U1342" s="151">
        <v>950737145</v>
      </c>
      <c r="V1342" s="151" t="s">
        <v>15250</v>
      </c>
      <c r="W1342" s="151" t="s">
        <v>1453</v>
      </c>
      <c r="X1342" s="151" t="s">
        <v>1453</v>
      </c>
      <c r="Y1342" s="151" t="s">
        <v>1453</v>
      </c>
      <c r="Z1342" s="151" t="s">
        <v>14742</v>
      </c>
      <c r="AA1342" s="151" t="s">
        <v>1453</v>
      </c>
      <c r="AB1342" s="151" t="s">
        <v>1453</v>
      </c>
      <c r="AC1342" s="151" t="s">
        <v>14743</v>
      </c>
      <c r="AE1342" s="151" t="s">
        <v>14744</v>
      </c>
      <c r="AF1342" s="151" t="s">
        <v>14745</v>
      </c>
    </row>
    <row r="1343" spans="1:32">
      <c r="A1343" s="151" t="s">
        <v>18481</v>
      </c>
      <c r="C1343" s="151" t="s">
        <v>15250</v>
      </c>
      <c r="D1343" s="151" t="s">
        <v>15251</v>
      </c>
      <c r="E1343" s="151" t="s">
        <v>14931</v>
      </c>
      <c r="F1343" s="151" t="s">
        <v>14932</v>
      </c>
      <c r="G1343" s="151" t="s">
        <v>15252</v>
      </c>
      <c r="H1343" s="151" t="s">
        <v>15253</v>
      </c>
      <c r="I1343" s="151" t="s">
        <v>1453</v>
      </c>
      <c r="J1343" s="151" t="s">
        <v>1453</v>
      </c>
      <c r="K1343" s="151" t="s">
        <v>1453</v>
      </c>
      <c r="N1343" s="151" t="s">
        <v>15254</v>
      </c>
      <c r="O1343" s="151" t="s">
        <v>14889</v>
      </c>
      <c r="P1343" s="151" t="s">
        <v>14737</v>
      </c>
      <c r="Q1343" s="151" t="s">
        <v>15250</v>
      </c>
      <c r="R1343" s="151" t="s">
        <v>1453</v>
      </c>
      <c r="S1343" s="151" t="s">
        <v>1453</v>
      </c>
      <c r="T1343" s="151" t="s">
        <v>15255</v>
      </c>
      <c r="U1343" s="151">
        <v>950737145</v>
      </c>
      <c r="V1343" s="151" t="s">
        <v>15250</v>
      </c>
      <c r="W1343" s="151" t="s">
        <v>1453</v>
      </c>
      <c r="X1343" s="151" t="s">
        <v>1453</v>
      </c>
      <c r="Y1343" s="151" t="s">
        <v>1453</v>
      </c>
      <c r="Z1343" s="151" t="s">
        <v>14742</v>
      </c>
      <c r="AA1343" s="151" t="s">
        <v>1453</v>
      </c>
      <c r="AB1343" s="151" t="s">
        <v>1453</v>
      </c>
      <c r="AC1343" s="151" t="s">
        <v>14743</v>
      </c>
      <c r="AE1343" s="151" t="s">
        <v>14744</v>
      </c>
      <c r="AF1343" s="151" t="s">
        <v>14745</v>
      </c>
    </row>
    <row r="1344" spans="1:32">
      <c r="A1344" s="151" t="s">
        <v>8337</v>
      </c>
      <c r="C1344" s="151" t="s">
        <v>8336</v>
      </c>
      <c r="D1344" s="151" t="s">
        <v>8338</v>
      </c>
      <c r="E1344" s="151" t="s">
        <v>14931</v>
      </c>
      <c r="F1344" s="151" t="s">
        <v>14932</v>
      </c>
      <c r="G1344" s="151" t="s">
        <v>28387</v>
      </c>
      <c r="H1344" s="151">
        <v>81285408984</v>
      </c>
      <c r="I1344" s="151" t="s">
        <v>1453</v>
      </c>
      <c r="J1344" s="151" t="s">
        <v>1453</v>
      </c>
      <c r="K1344" s="151" t="s">
        <v>1453</v>
      </c>
      <c r="M1344" s="151" t="s">
        <v>1453</v>
      </c>
      <c r="N1344" s="151" t="s">
        <v>15126</v>
      </c>
      <c r="O1344" s="151" t="s">
        <v>14791</v>
      </c>
      <c r="P1344" s="151" t="s">
        <v>14792</v>
      </c>
      <c r="Q1344" s="151" t="s">
        <v>28385</v>
      </c>
      <c r="R1344" s="151" t="s">
        <v>1453</v>
      </c>
      <c r="S1344" s="151" t="s">
        <v>1453</v>
      </c>
      <c r="T1344" s="151" t="s">
        <v>14904</v>
      </c>
      <c r="U1344" s="151">
        <v>382155969</v>
      </c>
      <c r="V1344" s="151" t="s">
        <v>28386</v>
      </c>
      <c r="W1344" s="151" t="s">
        <v>1453</v>
      </c>
      <c r="X1344" s="151" t="s">
        <v>1453</v>
      </c>
      <c r="Y1344" s="151" t="s">
        <v>1453</v>
      </c>
      <c r="Z1344" s="151" t="s">
        <v>14742</v>
      </c>
      <c r="AA1344" s="151" t="s">
        <v>1453</v>
      </c>
      <c r="AB1344" s="151" t="s">
        <v>1453</v>
      </c>
      <c r="AC1344" s="151" t="s">
        <v>14743</v>
      </c>
      <c r="AE1344" s="151" t="s">
        <v>15223</v>
      </c>
      <c r="AF1344" s="151" t="s">
        <v>14745</v>
      </c>
    </row>
    <row r="1345" spans="1:32">
      <c r="A1345" s="151" t="s">
        <v>10515</v>
      </c>
      <c r="C1345" s="151" t="s">
        <v>10514</v>
      </c>
      <c r="D1345" s="151" t="s">
        <v>10516</v>
      </c>
      <c r="E1345" s="151" t="s">
        <v>14465</v>
      </c>
      <c r="F1345" s="151" t="s">
        <v>14683</v>
      </c>
      <c r="G1345" s="151" t="s">
        <v>28388</v>
      </c>
      <c r="H1345" s="151" t="s">
        <v>10517</v>
      </c>
      <c r="N1345" s="151" t="s">
        <v>19474</v>
      </c>
      <c r="O1345" s="151" t="s">
        <v>14985</v>
      </c>
      <c r="P1345" s="151" t="s">
        <v>14737</v>
      </c>
      <c r="Q1345" s="151" t="s">
        <v>10514</v>
      </c>
      <c r="R1345" s="151">
        <v>0</v>
      </c>
      <c r="S1345" s="151">
        <v>0</v>
      </c>
      <c r="T1345" s="151" t="s">
        <v>14847</v>
      </c>
      <c r="U1345" s="151">
        <v>327201022377532</v>
      </c>
      <c r="V1345" s="151" t="s">
        <v>10514</v>
      </c>
      <c r="Z1345" s="151" t="s">
        <v>14742</v>
      </c>
      <c r="AC1345" s="151" t="s">
        <v>14743</v>
      </c>
      <c r="AE1345" s="151" t="s">
        <v>14744</v>
      </c>
      <c r="AF1345" s="151" t="s">
        <v>14745</v>
      </c>
    </row>
    <row r="1346" spans="1:32">
      <c r="A1346" s="151" t="s">
        <v>7894</v>
      </c>
      <c r="C1346" s="151" t="s">
        <v>7893</v>
      </c>
      <c r="D1346" s="151" t="s">
        <v>7895</v>
      </c>
      <c r="E1346" s="151" t="s">
        <v>14931</v>
      </c>
      <c r="F1346" s="151" t="s">
        <v>28391</v>
      </c>
      <c r="H1346" s="151">
        <v>81392383383</v>
      </c>
      <c r="N1346" s="151" t="s">
        <v>15883</v>
      </c>
      <c r="O1346" s="151" t="s">
        <v>14889</v>
      </c>
      <c r="P1346" s="151" t="s">
        <v>14737</v>
      </c>
      <c r="Q1346" s="151" t="s">
        <v>7893</v>
      </c>
      <c r="R1346" s="151">
        <v>0</v>
      </c>
      <c r="S1346" s="151">
        <v>0</v>
      </c>
      <c r="T1346" s="151" t="s">
        <v>28389</v>
      </c>
      <c r="U1346" s="151" t="s">
        <v>28390</v>
      </c>
      <c r="V1346" s="151" t="s">
        <v>7893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</row>
    <row r="1347" spans="1:32">
      <c r="A1347" s="151" t="s">
        <v>7519</v>
      </c>
      <c r="C1347" s="151" t="s">
        <v>7518</v>
      </c>
      <c r="D1347" s="151" t="s">
        <v>7520</v>
      </c>
      <c r="E1347" s="151" t="s">
        <v>14931</v>
      </c>
      <c r="F1347" s="151" t="s">
        <v>14932</v>
      </c>
      <c r="H1347" s="151">
        <v>8126175125</v>
      </c>
      <c r="N1347" s="151" t="s">
        <v>15818</v>
      </c>
      <c r="O1347" s="151" t="s">
        <v>15328</v>
      </c>
      <c r="P1347" s="151" t="s">
        <v>14737</v>
      </c>
      <c r="Q1347" s="151" t="s">
        <v>7518</v>
      </c>
      <c r="R1347" s="151">
        <v>0</v>
      </c>
      <c r="S1347" s="151">
        <v>0</v>
      </c>
      <c r="T1347" s="151" t="s">
        <v>28392</v>
      </c>
      <c r="U1347" s="151" t="s">
        <v>28393</v>
      </c>
      <c r="V1347" s="151" t="s">
        <v>7518</v>
      </c>
      <c r="Z1347" s="151" t="s">
        <v>14742</v>
      </c>
      <c r="AC1347" s="151" t="s">
        <v>14743</v>
      </c>
      <c r="AE1347" s="151" t="s">
        <v>15223</v>
      </c>
      <c r="AF1347" s="151" t="s">
        <v>14745</v>
      </c>
    </row>
    <row r="1348" spans="1:32">
      <c r="A1348" s="151" t="s">
        <v>11134</v>
      </c>
      <c r="C1348" s="151" t="s">
        <v>11133</v>
      </c>
      <c r="D1348" s="151" t="s">
        <v>11135</v>
      </c>
      <c r="E1348" s="151" t="s">
        <v>14701</v>
      </c>
      <c r="F1348" s="151" t="s">
        <v>14466</v>
      </c>
      <c r="H1348" s="151" t="s">
        <v>11136</v>
      </c>
      <c r="N1348" s="151" t="s">
        <v>14829</v>
      </c>
      <c r="O1348" s="151" t="s">
        <v>14830</v>
      </c>
      <c r="P1348" s="151" t="s">
        <v>14737</v>
      </c>
      <c r="Q1348" s="151" t="s">
        <v>11133</v>
      </c>
      <c r="R1348" s="151">
        <v>0</v>
      </c>
      <c r="S1348" s="151">
        <v>0</v>
      </c>
      <c r="T1348" s="151" t="s">
        <v>14794</v>
      </c>
      <c r="U1348" s="151">
        <v>7640826414</v>
      </c>
      <c r="V1348" s="151" t="s">
        <v>11133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</row>
    <row r="1349" spans="1:32">
      <c r="A1349" s="151" t="s">
        <v>11970</v>
      </c>
      <c r="C1349" s="151" t="s">
        <v>11969</v>
      </c>
      <c r="D1349" s="151" t="s">
        <v>11971</v>
      </c>
      <c r="E1349" s="151" t="s">
        <v>14931</v>
      </c>
      <c r="F1349" s="151" t="s">
        <v>14932</v>
      </c>
      <c r="H1349" s="151" t="s">
        <v>11972</v>
      </c>
      <c r="N1349" s="151" t="s">
        <v>15059</v>
      </c>
      <c r="O1349" s="151" t="s">
        <v>14889</v>
      </c>
      <c r="P1349" s="151" t="s">
        <v>14737</v>
      </c>
      <c r="Q1349" s="151" t="s">
        <v>11969</v>
      </c>
      <c r="R1349" s="151">
        <v>0</v>
      </c>
      <c r="S1349" s="151">
        <v>0</v>
      </c>
      <c r="T1349" s="151" t="s">
        <v>14794</v>
      </c>
      <c r="U1349" s="151">
        <v>810665378</v>
      </c>
      <c r="V1349" s="151" t="s">
        <v>11969</v>
      </c>
      <c r="Z1349" s="151" t="s">
        <v>14742</v>
      </c>
      <c r="AC1349" s="151" t="s">
        <v>14743</v>
      </c>
      <c r="AE1349" s="151" t="s">
        <v>14744</v>
      </c>
      <c r="AF1349" s="151" t="s">
        <v>14745</v>
      </c>
    </row>
    <row r="1350" spans="1:32">
      <c r="A1350" s="151" t="s">
        <v>12150</v>
      </c>
      <c r="C1350" s="151" t="s">
        <v>12149</v>
      </c>
      <c r="D1350" s="151" t="s">
        <v>12151</v>
      </c>
      <c r="E1350" s="151" t="s">
        <v>14275</v>
      </c>
      <c r="F1350" s="151" t="s">
        <v>16091</v>
      </c>
      <c r="G1350" s="151" t="s">
        <v>28398</v>
      </c>
      <c r="H1350" s="151" t="s">
        <v>28394</v>
      </c>
      <c r="I1350" s="151" t="s">
        <v>12152</v>
      </c>
      <c r="K1350" s="151" t="s">
        <v>12152</v>
      </c>
      <c r="N1350" s="151" t="s">
        <v>15431</v>
      </c>
      <c r="O1350" s="151" t="s">
        <v>14801</v>
      </c>
      <c r="P1350" s="151" t="s">
        <v>15618</v>
      </c>
      <c r="Q1350" s="151" t="s">
        <v>28395</v>
      </c>
      <c r="R1350" s="151">
        <v>0</v>
      </c>
      <c r="S1350" s="151">
        <v>0</v>
      </c>
      <c r="T1350" s="151" t="s">
        <v>28396</v>
      </c>
      <c r="U1350" s="151" t="s">
        <v>28397</v>
      </c>
      <c r="V1350" s="151" t="s">
        <v>28396</v>
      </c>
      <c r="Z1350" s="151" t="s">
        <v>14742</v>
      </c>
      <c r="AC1350" s="151" t="s">
        <v>14743</v>
      </c>
      <c r="AE1350" s="151" t="s">
        <v>14744</v>
      </c>
      <c r="AF1350" s="151" t="s">
        <v>14745</v>
      </c>
    </row>
    <row r="1351" spans="1:32">
      <c r="A1351" s="151" t="s">
        <v>8175</v>
      </c>
      <c r="C1351" s="151" t="s">
        <v>8174</v>
      </c>
      <c r="D1351" s="151" t="s">
        <v>8176</v>
      </c>
      <c r="E1351" s="151" t="s">
        <v>14931</v>
      </c>
      <c r="F1351" s="151" t="s">
        <v>15165</v>
      </c>
      <c r="H1351" s="151">
        <v>0</v>
      </c>
      <c r="N1351" s="151" t="s">
        <v>19474</v>
      </c>
      <c r="O1351" s="151" t="s">
        <v>14985</v>
      </c>
      <c r="P1351" s="151" t="s">
        <v>14737</v>
      </c>
      <c r="Q1351" s="151" t="s">
        <v>8174</v>
      </c>
      <c r="R1351" s="151">
        <v>0</v>
      </c>
      <c r="S1351" s="151">
        <v>0</v>
      </c>
      <c r="T1351" s="151" t="s">
        <v>14847</v>
      </c>
      <c r="U1351" s="151">
        <v>545601015001530</v>
      </c>
      <c r="V1351" s="151" t="s">
        <v>8174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</row>
    <row r="1352" spans="1:32">
      <c r="A1352" s="151" t="s">
        <v>8920</v>
      </c>
      <c r="C1352" s="151" t="s">
        <v>8919</v>
      </c>
      <c r="D1352" s="151" t="s">
        <v>28399</v>
      </c>
      <c r="E1352" s="151" t="s">
        <v>14476</v>
      </c>
      <c r="F1352" s="151" t="s">
        <v>15492</v>
      </c>
      <c r="G1352" s="151">
        <v>0</v>
      </c>
      <c r="H1352" s="151" t="s">
        <v>8922</v>
      </c>
      <c r="I1352" s="151" t="s">
        <v>8923</v>
      </c>
      <c r="J1352" s="151">
        <v>0</v>
      </c>
      <c r="K1352" s="151" t="s">
        <v>8923</v>
      </c>
      <c r="M1352" s="151" t="s">
        <v>28400</v>
      </c>
      <c r="N1352" s="151" t="s">
        <v>20803</v>
      </c>
      <c r="O1352" s="151" t="s">
        <v>14830</v>
      </c>
      <c r="P1352" s="151" t="s">
        <v>14737</v>
      </c>
      <c r="Q1352" s="151" t="s">
        <v>28401</v>
      </c>
      <c r="R1352" s="151">
        <v>0</v>
      </c>
      <c r="S1352" s="151">
        <v>0</v>
      </c>
      <c r="T1352" s="151" t="s">
        <v>14739</v>
      </c>
      <c r="U1352" s="151" t="s">
        <v>28402</v>
      </c>
      <c r="V1352" s="151" t="s">
        <v>8919</v>
      </c>
      <c r="W1352" s="151">
        <v>0</v>
      </c>
      <c r="X1352" s="151">
        <v>0</v>
      </c>
      <c r="Y1352" s="151">
        <v>0</v>
      </c>
      <c r="Z1352" s="151" t="s">
        <v>14742</v>
      </c>
      <c r="AA1352" s="151">
        <v>0</v>
      </c>
      <c r="AB1352" s="151">
        <v>0</v>
      </c>
      <c r="AC1352" s="151" t="s">
        <v>14743</v>
      </c>
      <c r="AE1352" s="151" t="s">
        <v>15223</v>
      </c>
      <c r="AF1352" s="151" t="s">
        <v>14745</v>
      </c>
    </row>
    <row r="1353" spans="1:32">
      <c r="A1353" s="151" t="s">
        <v>15893</v>
      </c>
      <c r="C1353" s="151" t="s">
        <v>15894</v>
      </c>
      <c r="D1353" s="151" t="s">
        <v>15895</v>
      </c>
      <c r="E1353" s="151" t="s">
        <v>14275</v>
      </c>
      <c r="F1353" s="151" t="s">
        <v>14324</v>
      </c>
      <c r="G1353" s="151" t="s">
        <v>15896</v>
      </c>
      <c r="H1353" s="151" t="s">
        <v>15897</v>
      </c>
      <c r="I1353" s="151" t="s">
        <v>1453</v>
      </c>
      <c r="J1353" s="151" t="s">
        <v>1453</v>
      </c>
      <c r="K1353" s="151" t="s">
        <v>1453</v>
      </c>
      <c r="M1353" s="151" t="s">
        <v>1453</v>
      </c>
      <c r="N1353" s="151" t="s">
        <v>14780</v>
      </c>
      <c r="O1353" s="151" t="s">
        <v>14736</v>
      </c>
      <c r="P1353" s="151" t="s">
        <v>14792</v>
      </c>
      <c r="Q1353" s="151" t="s">
        <v>15894</v>
      </c>
      <c r="R1353" s="151" t="s">
        <v>15894</v>
      </c>
      <c r="S1353" s="151" t="s">
        <v>1453</v>
      </c>
      <c r="T1353" s="151" t="s">
        <v>14782</v>
      </c>
      <c r="U1353" s="151">
        <v>1520005410291</v>
      </c>
      <c r="V1353" s="151" t="s">
        <v>15894</v>
      </c>
      <c r="W1353" s="151" t="s">
        <v>1453</v>
      </c>
      <c r="X1353" s="151" t="s">
        <v>1453</v>
      </c>
      <c r="Y1353" s="151" t="s">
        <v>1453</v>
      </c>
      <c r="Z1353" s="151" t="s">
        <v>14742</v>
      </c>
      <c r="AA1353" s="151" t="s">
        <v>1453</v>
      </c>
      <c r="AB1353" s="151" t="s">
        <v>1453</v>
      </c>
      <c r="AC1353" s="151" t="s">
        <v>14743</v>
      </c>
      <c r="AE1353" s="151" t="s">
        <v>14744</v>
      </c>
      <c r="AF1353" s="151" t="s">
        <v>14745</v>
      </c>
    </row>
    <row r="1354" spans="1:32">
      <c r="A1354" s="151" t="s">
        <v>8116</v>
      </c>
      <c r="C1354" s="151" t="s">
        <v>8115</v>
      </c>
      <c r="D1354" s="151" t="s">
        <v>8117</v>
      </c>
      <c r="E1354" s="151" t="s">
        <v>14931</v>
      </c>
      <c r="F1354" s="151" t="s">
        <v>15165</v>
      </c>
      <c r="H1354" s="151">
        <v>0</v>
      </c>
      <c r="N1354" s="151" t="s">
        <v>18851</v>
      </c>
      <c r="O1354" s="151" t="s">
        <v>15477</v>
      </c>
      <c r="P1354" s="151" t="s">
        <v>14737</v>
      </c>
      <c r="Q1354" s="151" t="s">
        <v>8115</v>
      </c>
      <c r="R1354" s="151">
        <v>0</v>
      </c>
      <c r="S1354" s="151">
        <v>0</v>
      </c>
      <c r="T1354" s="151" t="s">
        <v>14847</v>
      </c>
      <c r="U1354" s="151">
        <v>530001011285533</v>
      </c>
      <c r="V1354" s="151" t="s">
        <v>8155</v>
      </c>
      <c r="Z1354" s="151" t="s">
        <v>14742</v>
      </c>
      <c r="AC1354" s="151" t="s">
        <v>14743</v>
      </c>
      <c r="AE1354" s="151" t="s">
        <v>15223</v>
      </c>
      <c r="AF1354" s="151" t="s">
        <v>14745</v>
      </c>
    </row>
    <row r="1355" spans="1:32">
      <c r="A1355" s="151" t="s">
        <v>8156</v>
      </c>
      <c r="C1355" s="151" t="s">
        <v>8155</v>
      </c>
      <c r="D1355" s="151" t="s">
        <v>8157</v>
      </c>
      <c r="E1355" s="151" t="s">
        <v>14931</v>
      </c>
      <c r="F1355" s="151" t="s">
        <v>15165</v>
      </c>
      <c r="H1355" s="151">
        <v>0</v>
      </c>
      <c r="N1355" s="151" t="s">
        <v>15768</v>
      </c>
      <c r="O1355" s="151" t="s">
        <v>14985</v>
      </c>
      <c r="P1355" s="151" t="s">
        <v>14737</v>
      </c>
      <c r="Q1355" s="151" t="s">
        <v>8155</v>
      </c>
      <c r="R1355" s="151">
        <v>0</v>
      </c>
      <c r="S1355" s="151">
        <v>0</v>
      </c>
      <c r="T1355" s="151" t="s">
        <v>14847</v>
      </c>
      <c r="U1355" s="151" t="s">
        <v>28403</v>
      </c>
      <c r="V1355" s="151" t="s">
        <v>8155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</row>
    <row r="1356" spans="1:32">
      <c r="A1356" s="151" t="s">
        <v>4387</v>
      </c>
      <c r="C1356" s="151" t="s">
        <v>4386</v>
      </c>
      <c r="D1356" s="151" t="s">
        <v>4388</v>
      </c>
      <c r="E1356" s="151" t="s">
        <v>14931</v>
      </c>
      <c r="F1356" s="151" t="s">
        <v>16883</v>
      </c>
      <c r="G1356" s="151" t="s">
        <v>14604</v>
      </c>
      <c r="H1356" s="151">
        <v>82149557998</v>
      </c>
      <c r="I1356" s="151" t="s">
        <v>4389</v>
      </c>
      <c r="J1356" s="151">
        <v>82149557998</v>
      </c>
      <c r="K1356" s="151" t="s">
        <v>4389</v>
      </c>
      <c r="L1356" s="151" t="s">
        <v>28404</v>
      </c>
      <c r="N1356" s="151" t="s">
        <v>28405</v>
      </c>
      <c r="P1356" s="151" t="s">
        <v>14737</v>
      </c>
      <c r="Q1356" s="151" t="s">
        <v>4386</v>
      </c>
      <c r="T1356" s="151" t="s">
        <v>4386</v>
      </c>
      <c r="U1356" s="151" t="s">
        <v>3140</v>
      </c>
      <c r="V1356" s="151" t="s">
        <v>14847</v>
      </c>
      <c r="Z1356" s="151" t="s">
        <v>14742</v>
      </c>
      <c r="AC1356" s="151" t="s">
        <v>14743</v>
      </c>
    </row>
    <row r="1357" spans="1:32">
      <c r="A1357" s="151" t="s">
        <v>15899</v>
      </c>
      <c r="C1357" s="151" t="s">
        <v>15900</v>
      </c>
      <c r="D1357" s="151" t="s">
        <v>15901</v>
      </c>
      <c r="E1357" s="151" t="s">
        <v>14931</v>
      </c>
      <c r="F1357" s="151" t="s">
        <v>14627</v>
      </c>
      <c r="H1357" s="151" t="s">
        <v>15902</v>
      </c>
      <c r="N1357" s="151" t="s">
        <v>14816</v>
      </c>
      <c r="O1357" s="151" t="s">
        <v>14817</v>
      </c>
      <c r="P1357" s="151" t="s">
        <v>14737</v>
      </c>
      <c r="Q1357" s="151" t="s">
        <v>15900</v>
      </c>
      <c r="R1357" s="151" t="s">
        <v>1453</v>
      </c>
      <c r="S1357" s="151" t="s">
        <v>1453</v>
      </c>
      <c r="T1357" s="151" t="s">
        <v>14847</v>
      </c>
      <c r="U1357" s="151" t="s">
        <v>15903</v>
      </c>
      <c r="V1357" s="151" t="s">
        <v>15904</v>
      </c>
      <c r="Z1357" s="151" t="s">
        <v>14742</v>
      </c>
      <c r="AC1357" s="151" t="s">
        <v>14743</v>
      </c>
      <c r="AE1357" s="151" t="s">
        <v>14744</v>
      </c>
      <c r="AF1357" s="151" t="s">
        <v>14745</v>
      </c>
    </row>
    <row r="1358" spans="1:32">
      <c r="A1358" s="151" t="s">
        <v>12368</v>
      </c>
      <c r="C1358" s="151" t="s">
        <v>12367</v>
      </c>
      <c r="D1358" s="151" t="s">
        <v>12369</v>
      </c>
      <c r="E1358" s="151" t="s">
        <v>14323</v>
      </c>
      <c r="F1358" s="151" t="s">
        <v>18990</v>
      </c>
      <c r="G1358" s="151" t="s">
        <v>28408</v>
      </c>
      <c r="H1358" s="151">
        <v>85344723664</v>
      </c>
      <c r="N1358" s="151" t="s">
        <v>18701</v>
      </c>
      <c r="O1358" s="151" t="s">
        <v>18702</v>
      </c>
      <c r="P1358" s="151" t="s">
        <v>14737</v>
      </c>
      <c r="Q1358" s="151" t="s">
        <v>28406</v>
      </c>
      <c r="R1358" s="151">
        <v>0</v>
      </c>
      <c r="S1358" s="151">
        <v>0</v>
      </c>
      <c r="T1358" s="151" t="s">
        <v>14847</v>
      </c>
      <c r="U1358" s="151" t="s">
        <v>28407</v>
      </c>
      <c r="V1358" s="151" t="s">
        <v>12367</v>
      </c>
      <c r="Z1358" s="151" t="s">
        <v>14742</v>
      </c>
      <c r="AC1358" s="151" t="s">
        <v>14743</v>
      </c>
      <c r="AE1358" s="151" t="s">
        <v>14744</v>
      </c>
      <c r="AF1358" s="151" t="s">
        <v>14745</v>
      </c>
    </row>
    <row r="1359" spans="1:32">
      <c r="A1359" s="151" t="s">
        <v>2597</v>
      </c>
      <c r="C1359" s="151" t="s">
        <v>2596</v>
      </c>
      <c r="D1359" s="151" t="s">
        <v>28410</v>
      </c>
      <c r="E1359" s="151" t="s">
        <v>16192</v>
      </c>
      <c r="G1359" s="151" t="s">
        <v>14604</v>
      </c>
      <c r="H1359" s="151" t="s">
        <v>2599</v>
      </c>
      <c r="L1359" s="151" t="s">
        <v>28409</v>
      </c>
      <c r="M1359" s="151" t="s">
        <v>28411</v>
      </c>
      <c r="Q1359" s="151" t="s">
        <v>28412</v>
      </c>
      <c r="AC1359" s="151" t="s">
        <v>14743</v>
      </c>
    </row>
    <row r="1360" spans="1:32">
      <c r="A1360" s="151" t="s">
        <v>2688</v>
      </c>
      <c r="C1360" s="151" t="s">
        <v>2687</v>
      </c>
      <c r="D1360" s="151" t="s">
        <v>28413</v>
      </c>
      <c r="E1360" s="151" t="s">
        <v>14931</v>
      </c>
      <c r="G1360" s="151" t="s">
        <v>14604</v>
      </c>
      <c r="M1360" s="151" t="s">
        <v>28414</v>
      </c>
      <c r="N1360" s="151" t="s">
        <v>19032</v>
      </c>
      <c r="P1360" s="151" t="s">
        <v>14737</v>
      </c>
      <c r="AC1360" s="151" t="s">
        <v>14743</v>
      </c>
    </row>
    <row r="1361" spans="1:32">
      <c r="A1361" s="151" t="s">
        <v>5126</v>
      </c>
      <c r="C1361" s="151" t="s">
        <v>5125</v>
      </c>
      <c r="D1361" s="151" t="s">
        <v>5127</v>
      </c>
      <c r="E1361" s="151" t="s">
        <v>14701</v>
      </c>
      <c r="F1361" s="151" t="s">
        <v>14664</v>
      </c>
      <c r="H1361" s="151" t="s">
        <v>5128</v>
      </c>
      <c r="N1361" s="151" t="s">
        <v>28415</v>
      </c>
      <c r="P1361" s="151" t="s">
        <v>16483</v>
      </c>
      <c r="Q1361" s="151" t="s">
        <v>28416</v>
      </c>
      <c r="R1361" s="151">
        <v>0</v>
      </c>
      <c r="S1361" s="151">
        <v>0</v>
      </c>
      <c r="T1361" s="151" t="s">
        <v>14847</v>
      </c>
      <c r="U1361" s="151">
        <v>518901000172505</v>
      </c>
      <c r="V1361" s="151" t="s">
        <v>28417</v>
      </c>
      <c r="Z1361" s="151" t="s">
        <v>14742</v>
      </c>
      <c r="AC1361" s="151" t="s">
        <v>14743</v>
      </c>
      <c r="AE1361" s="151" t="s">
        <v>15223</v>
      </c>
      <c r="AF1361" s="151" t="s">
        <v>14745</v>
      </c>
    </row>
    <row r="1362" spans="1:32">
      <c r="A1362" s="151" t="s">
        <v>4259</v>
      </c>
      <c r="C1362" s="151" t="s">
        <v>4258</v>
      </c>
      <c r="D1362" s="151" t="s">
        <v>4260</v>
      </c>
      <c r="E1362" s="151" t="s">
        <v>14332</v>
      </c>
      <c r="F1362" s="151" t="s">
        <v>14324</v>
      </c>
      <c r="G1362" s="151" t="s">
        <v>14604</v>
      </c>
      <c r="H1362" s="151">
        <v>81376165530</v>
      </c>
      <c r="I1362" s="151" t="s">
        <v>4261</v>
      </c>
      <c r="J1362" s="151">
        <v>81376165530</v>
      </c>
      <c r="K1362" s="151" t="s">
        <v>4261</v>
      </c>
      <c r="L1362" s="151" t="s">
        <v>28418</v>
      </c>
      <c r="N1362" s="151" t="s">
        <v>28419</v>
      </c>
      <c r="P1362" s="151" t="s">
        <v>14737</v>
      </c>
      <c r="Q1362" s="151" t="s">
        <v>28420</v>
      </c>
      <c r="T1362" s="151" t="s">
        <v>28421</v>
      </c>
      <c r="U1362" s="151" t="s">
        <v>28421</v>
      </c>
      <c r="V1362" s="151" t="s">
        <v>28421</v>
      </c>
      <c r="W1362" s="151" t="s">
        <v>204</v>
      </c>
      <c r="X1362" s="151" t="s">
        <v>204</v>
      </c>
      <c r="Y1362" s="151" t="s">
        <v>204</v>
      </c>
      <c r="Z1362" s="151" t="s">
        <v>14742</v>
      </c>
      <c r="AA1362" s="151" t="s">
        <v>204</v>
      </c>
      <c r="AB1362" s="151" t="s">
        <v>204</v>
      </c>
      <c r="AC1362" s="151" t="s">
        <v>14743</v>
      </c>
    </row>
    <row r="1363" spans="1:32">
      <c r="A1363" s="151" t="s">
        <v>18482</v>
      </c>
      <c r="C1363" s="151" t="s">
        <v>28422</v>
      </c>
      <c r="D1363" s="151" t="s">
        <v>28424</v>
      </c>
      <c r="E1363" s="151" t="s">
        <v>14931</v>
      </c>
      <c r="F1363" s="151" t="s">
        <v>16438</v>
      </c>
      <c r="G1363" s="151" t="s">
        <v>28426</v>
      </c>
      <c r="H1363" s="151" t="s">
        <v>28423</v>
      </c>
      <c r="N1363" s="151" t="s">
        <v>28425</v>
      </c>
      <c r="O1363" s="151" t="s">
        <v>15215</v>
      </c>
      <c r="P1363" s="151" t="s">
        <v>14737</v>
      </c>
      <c r="Q1363" s="151" t="s">
        <v>28422</v>
      </c>
      <c r="R1363" s="151" t="s">
        <v>1453</v>
      </c>
      <c r="S1363" s="151" t="s">
        <v>1453</v>
      </c>
      <c r="T1363" s="151" t="s">
        <v>14739</v>
      </c>
      <c r="U1363" s="151">
        <v>1460014053404</v>
      </c>
      <c r="V1363" s="151" t="s">
        <v>28422</v>
      </c>
      <c r="Z1363" s="151" t="s">
        <v>14742</v>
      </c>
      <c r="AC1363" s="151" t="s">
        <v>14743</v>
      </c>
      <c r="AE1363" s="151" t="s">
        <v>14744</v>
      </c>
      <c r="AF1363" s="151" t="s">
        <v>14745</v>
      </c>
    </row>
    <row r="1364" spans="1:32">
      <c r="A1364" s="151" t="s">
        <v>18483</v>
      </c>
      <c r="C1364" s="151" t="s">
        <v>28427</v>
      </c>
      <c r="D1364" s="151" t="s">
        <v>28428</v>
      </c>
      <c r="E1364" s="151" t="s">
        <v>14323</v>
      </c>
      <c r="F1364" s="151" t="s">
        <v>16004</v>
      </c>
      <c r="G1364" s="151" t="s">
        <v>28429</v>
      </c>
      <c r="H1364" s="151" t="s">
        <v>1453</v>
      </c>
      <c r="N1364" s="151" t="s">
        <v>15818</v>
      </c>
      <c r="O1364" s="151" t="s">
        <v>15328</v>
      </c>
      <c r="P1364" s="151" t="s">
        <v>14737</v>
      </c>
      <c r="Q1364" s="151" t="s">
        <v>1453</v>
      </c>
      <c r="R1364" s="151" t="s">
        <v>1453</v>
      </c>
      <c r="S1364" s="151" t="s">
        <v>1453</v>
      </c>
      <c r="T1364" s="151" t="s">
        <v>14794</v>
      </c>
      <c r="U1364" s="151">
        <v>4970387884</v>
      </c>
      <c r="V1364" s="151" t="s">
        <v>28427</v>
      </c>
      <c r="Z1364" s="151" t="s">
        <v>14742</v>
      </c>
      <c r="AC1364" s="151" t="s">
        <v>14743</v>
      </c>
      <c r="AD1364" s="151">
        <v>3603236202930002</v>
      </c>
      <c r="AE1364" s="151" t="s">
        <v>14744</v>
      </c>
      <c r="AF1364" s="151" t="s">
        <v>14745</v>
      </c>
    </row>
    <row r="1365" spans="1:32">
      <c r="A1365" s="151" t="s">
        <v>9648</v>
      </c>
      <c r="C1365" s="151" t="s">
        <v>9647</v>
      </c>
      <c r="D1365" s="151" t="s">
        <v>28431</v>
      </c>
      <c r="E1365" s="151" t="s">
        <v>15690</v>
      </c>
      <c r="F1365" s="151" t="s">
        <v>18726</v>
      </c>
      <c r="G1365" s="151" t="s">
        <v>28434</v>
      </c>
      <c r="H1365" s="151" t="s">
        <v>28430</v>
      </c>
      <c r="I1365" s="151">
        <v>0</v>
      </c>
      <c r="J1365" s="151">
        <v>0</v>
      </c>
      <c r="K1365" s="151">
        <v>0</v>
      </c>
      <c r="M1365" s="151" t="s">
        <v>28432</v>
      </c>
      <c r="N1365" s="151" t="s">
        <v>16848</v>
      </c>
      <c r="O1365" s="151" t="s">
        <v>14791</v>
      </c>
      <c r="P1365" s="151" t="s">
        <v>14737</v>
      </c>
      <c r="Q1365" s="151">
        <v>0</v>
      </c>
      <c r="R1365" s="151">
        <v>0</v>
      </c>
      <c r="S1365" s="151">
        <v>0</v>
      </c>
      <c r="T1365" s="151" t="s">
        <v>14739</v>
      </c>
      <c r="U1365" s="151" t="s">
        <v>28433</v>
      </c>
      <c r="V1365" s="151" t="s">
        <v>9647</v>
      </c>
      <c r="W1365" s="151">
        <v>0</v>
      </c>
      <c r="X1365" s="151">
        <v>0</v>
      </c>
      <c r="Y1365" s="151">
        <v>0</v>
      </c>
      <c r="Z1365" s="151" t="s">
        <v>14742</v>
      </c>
      <c r="AA1365" s="151">
        <v>0</v>
      </c>
      <c r="AB1365" s="151">
        <v>0</v>
      </c>
      <c r="AC1365" s="151" t="s">
        <v>14743</v>
      </c>
      <c r="AE1365" s="151" t="s">
        <v>15223</v>
      </c>
      <c r="AF1365" s="151" t="s">
        <v>14745</v>
      </c>
    </row>
    <row r="1366" spans="1:32">
      <c r="A1366" s="151" t="s">
        <v>8468</v>
      </c>
      <c r="C1366" s="151" t="s">
        <v>8467</v>
      </c>
      <c r="D1366" s="151" t="s">
        <v>8469</v>
      </c>
      <c r="E1366" s="151" t="s">
        <v>14332</v>
      </c>
      <c r="F1366" s="151" t="s">
        <v>14932</v>
      </c>
      <c r="H1366" s="151" t="s">
        <v>1453</v>
      </c>
      <c r="I1366" s="151" t="s">
        <v>1453</v>
      </c>
      <c r="J1366" s="151" t="s">
        <v>1453</v>
      </c>
      <c r="K1366" s="151" t="s">
        <v>1453</v>
      </c>
      <c r="M1366" s="151" t="s">
        <v>1453</v>
      </c>
      <c r="N1366" s="151" t="s">
        <v>19083</v>
      </c>
      <c r="O1366" s="151" t="s">
        <v>19084</v>
      </c>
      <c r="P1366" s="151" t="s">
        <v>14792</v>
      </c>
      <c r="Q1366" s="151" t="s">
        <v>8467</v>
      </c>
      <c r="R1366" s="151" t="s">
        <v>1453</v>
      </c>
      <c r="S1366" s="151" t="s">
        <v>1453</v>
      </c>
      <c r="T1366" s="151" t="s">
        <v>1453</v>
      </c>
      <c r="U1366" s="151" t="s">
        <v>1453</v>
      </c>
      <c r="V1366" s="151" t="s">
        <v>1453</v>
      </c>
      <c r="W1366" s="151" t="s">
        <v>1453</v>
      </c>
      <c r="X1366" s="151" t="s">
        <v>1453</v>
      </c>
      <c r="Y1366" s="151" t="s">
        <v>1453</v>
      </c>
      <c r="Z1366" s="151" t="s">
        <v>14742</v>
      </c>
      <c r="AA1366" s="151" t="s">
        <v>1453</v>
      </c>
      <c r="AB1366" s="151" t="s">
        <v>1453</v>
      </c>
      <c r="AC1366" s="151" t="s">
        <v>14743</v>
      </c>
      <c r="AE1366" s="151" t="s">
        <v>15223</v>
      </c>
      <c r="AF1366" s="151" t="s">
        <v>14745</v>
      </c>
    </row>
    <row r="1367" spans="1:32">
      <c r="A1367" s="151" t="s">
        <v>10718</v>
      </c>
      <c r="C1367" s="151" t="s">
        <v>10717</v>
      </c>
      <c r="D1367" s="151" t="s">
        <v>28435</v>
      </c>
      <c r="E1367" s="151" t="s">
        <v>14931</v>
      </c>
      <c r="F1367" s="151" t="s">
        <v>15278</v>
      </c>
      <c r="H1367" s="151" t="s">
        <v>10716</v>
      </c>
      <c r="N1367" s="151" t="s">
        <v>14888</v>
      </c>
      <c r="O1367" s="151" t="s">
        <v>14889</v>
      </c>
      <c r="P1367" s="151" t="s">
        <v>14737</v>
      </c>
      <c r="Q1367" s="151" t="s">
        <v>10717</v>
      </c>
      <c r="R1367" s="151">
        <v>0</v>
      </c>
      <c r="S1367" s="151">
        <v>0</v>
      </c>
      <c r="T1367" s="151" t="s">
        <v>14847</v>
      </c>
      <c r="U1367" s="151">
        <v>604601016401531</v>
      </c>
      <c r="V1367" s="151" t="s">
        <v>10717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</row>
    <row r="1368" spans="1:32">
      <c r="A1368" s="151" t="s">
        <v>7447</v>
      </c>
      <c r="C1368" s="151" t="s">
        <v>7446</v>
      </c>
      <c r="D1368" s="151" t="s">
        <v>7448</v>
      </c>
      <c r="E1368" s="151" t="s">
        <v>14931</v>
      </c>
      <c r="F1368" s="151" t="s">
        <v>15219</v>
      </c>
      <c r="H1368" s="151">
        <v>87825319666</v>
      </c>
      <c r="J1368" s="151" t="s">
        <v>7449</v>
      </c>
      <c r="N1368" s="151" t="s">
        <v>14907</v>
      </c>
      <c r="O1368" s="151" t="s">
        <v>14791</v>
      </c>
      <c r="P1368" s="151" t="s">
        <v>14737</v>
      </c>
      <c r="Q1368" s="151" t="s">
        <v>7446</v>
      </c>
      <c r="R1368" s="151" t="s">
        <v>7446</v>
      </c>
      <c r="S1368" s="151" t="s">
        <v>7446</v>
      </c>
      <c r="T1368" s="151" t="s">
        <v>14782</v>
      </c>
      <c r="U1368" s="151">
        <v>9000013011888</v>
      </c>
      <c r="V1368" s="151" t="s">
        <v>28436</v>
      </c>
      <c r="Z1368" s="151" t="s">
        <v>14742</v>
      </c>
      <c r="AC1368" s="151" t="s">
        <v>14743</v>
      </c>
      <c r="AE1368" s="151" t="s">
        <v>15223</v>
      </c>
      <c r="AF1368" s="151" t="s">
        <v>14745</v>
      </c>
    </row>
    <row r="1369" spans="1:32">
      <c r="A1369" s="151" t="s">
        <v>2221</v>
      </c>
      <c r="C1369" s="151" t="s">
        <v>2220</v>
      </c>
      <c r="D1369" s="151" t="s">
        <v>2222</v>
      </c>
      <c r="E1369" s="151" t="s">
        <v>6</v>
      </c>
      <c r="G1369" s="151" t="s">
        <v>14604</v>
      </c>
      <c r="N1369" s="151" t="s">
        <v>1459</v>
      </c>
      <c r="P1369" s="151" t="s">
        <v>14737</v>
      </c>
      <c r="Q1369" s="151" t="s">
        <v>28437</v>
      </c>
      <c r="AC1369" s="151" t="s">
        <v>14743</v>
      </c>
    </row>
    <row r="1370" spans="1:32">
      <c r="A1370" s="151" t="s">
        <v>11759</v>
      </c>
      <c r="C1370" s="151" t="s">
        <v>11758</v>
      </c>
      <c r="D1370" s="151" t="s">
        <v>11760</v>
      </c>
      <c r="E1370" s="151" t="s">
        <v>14323</v>
      </c>
      <c r="F1370" s="151" t="s">
        <v>14431</v>
      </c>
      <c r="H1370" s="151" t="s">
        <v>11761</v>
      </c>
      <c r="N1370" s="151" t="s">
        <v>18652</v>
      </c>
      <c r="O1370" s="151" t="s">
        <v>18653</v>
      </c>
      <c r="P1370" s="151" t="s">
        <v>14737</v>
      </c>
      <c r="Q1370" s="151" t="s">
        <v>28438</v>
      </c>
      <c r="R1370" s="151">
        <v>0</v>
      </c>
      <c r="S1370" s="151">
        <v>0</v>
      </c>
      <c r="T1370" s="151" t="s">
        <v>14794</v>
      </c>
      <c r="U1370" s="151">
        <v>5340140828</v>
      </c>
      <c r="V1370" s="151" t="s">
        <v>28439</v>
      </c>
      <c r="Z1370" s="151" t="s">
        <v>14742</v>
      </c>
      <c r="AC1370" s="151" t="s">
        <v>14743</v>
      </c>
      <c r="AE1370" s="151" t="s">
        <v>14744</v>
      </c>
      <c r="AF1370" s="151" t="s">
        <v>14745</v>
      </c>
    </row>
    <row r="1371" spans="1:32">
      <c r="A1371" s="151" t="s">
        <v>11840</v>
      </c>
      <c r="C1371" s="151" t="s">
        <v>11839</v>
      </c>
      <c r="D1371" s="151" t="s">
        <v>28440</v>
      </c>
      <c r="E1371" s="151" t="s">
        <v>14323</v>
      </c>
      <c r="F1371" s="151" t="s">
        <v>28170</v>
      </c>
      <c r="G1371" s="151" t="s">
        <v>28441</v>
      </c>
      <c r="H1371" s="151" t="s">
        <v>11842</v>
      </c>
      <c r="N1371" s="151" t="s">
        <v>15126</v>
      </c>
      <c r="O1371" s="151" t="s">
        <v>14791</v>
      </c>
      <c r="P1371" s="151" t="s">
        <v>14737</v>
      </c>
      <c r="Q1371" s="151" t="s">
        <v>11839</v>
      </c>
      <c r="R1371" s="151">
        <v>0</v>
      </c>
      <c r="S1371" s="151">
        <v>0</v>
      </c>
      <c r="T1371" s="151" t="s">
        <v>14794</v>
      </c>
      <c r="U1371" s="151">
        <v>3431679408</v>
      </c>
      <c r="V1371" s="151" t="s">
        <v>11839</v>
      </c>
      <c r="Z1371" s="151" t="s">
        <v>14742</v>
      </c>
      <c r="AC1371" s="151" t="s">
        <v>14743</v>
      </c>
      <c r="AE1371" s="151" t="s">
        <v>14744</v>
      </c>
      <c r="AF1371" s="151" t="s">
        <v>14745</v>
      </c>
    </row>
    <row r="1372" spans="1:32">
      <c r="A1372" s="151" t="s">
        <v>5146</v>
      </c>
      <c r="C1372" s="151" t="s">
        <v>5145</v>
      </c>
      <c r="D1372" s="151" t="s">
        <v>5147</v>
      </c>
      <c r="E1372" s="151" t="s">
        <v>14931</v>
      </c>
      <c r="F1372" s="151" t="s">
        <v>18726</v>
      </c>
      <c r="G1372" s="151" t="s">
        <v>28443</v>
      </c>
      <c r="H1372" s="151">
        <v>87867718696</v>
      </c>
      <c r="N1372" s="151" t="s">
        <v>1908</v>
      </c>
      <c r="P1372" s="151" t="s">
        <v>14792</v>
      </c>
      <c r="Q1372" s="151">
        <v>87867718696</v>
      </c>
      <c r="R1372" s="151" t="s">
        <v>5145</v>
      </c>
      <c r="S1372" s="151" t="s">
        <v>5145</v>
      </c>
      <c r="T1372" s="151" t="s">
        <v>28442</v>
      </c>
      <c r="U1372" s="151">
        <v>180974351</v>
      </c>
      <c r="V1372" s="151" t="s">
        <v>5145</v>
      </c>
      <c r="W1372" s="151">
        <v>2007</v>
      </c>
      <c r="X1372" s="151">
        <v>2007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</row>
    <row r="1373" spans="1:32">
      <c r="A1373" s="151" t="s">
        <v>10027</v>
      </c>
      <c r="C1373" s="151" t="s">
        <v>10026</v>
      </c>
      <c r="D1373" s="151" t="s">
        <v>28444</v>
      </c>
      <c r="E1373" s="151" t="s">
        <v>14931</v>
      </c>
      <c r="F1373" s="151" t="s">
        <v>14932</v>
      </c>
      <c r="G1373" s="151" t="s">
        <v>15260</v>
      </c>
      <c r="H1373" s="151">
        <v>0</v>
      </c>
      <c r="I1373" s="151">
        <v>0</v>
      </c>
      <c r="J1373" s="151">
        <v>0</v>
      </c>
      <c r="K1373" s="151">
        <v>0</v>
      </c>
      <c r="M1373" s="151" t="s">
        <v>15261</v>
      </c>
      <c r="N1373" s="151" t="s">
        <v>15262</v>
      </c>
      <c r="O1373" s="151" t="s">
        <v>14791</v>
      </c>
      <c r="P1373" s="151" t="s">
        <v>14737</v>
      </c>
      <c r="Q1373" s="151">
        <v>0</v>
      </c>
      <c r="R1373" s="151">
        <v>0</v>
      </c>
      <c r="S1373" s="151">
        <v>0</v>
      </c>
      <c r="T1373" s="151" t="s">
        <v>14897</v>
      </c>
      <c r="U1373" s="151" t="s">
        <v>15263</v>
      </c>
      <c r="V1373" s="151" t="s">
        <v>10026</v>
      </c>
      <c r="W1373" s="151">
        <v>0</v>
      </c>
      <c r="X1373" s="151">
        <v>0</v>
      </c>
      <c r="Y1373" s="151">
        <v>0</v>
      </c>
      <c r="Z1373" s="151" t="s">
        <v>14742</v>
      </c>
      <c r="AA1373" s="151">
        <v>0</v>
      </c>
      <c r="AB1373" s="151">
        <v>0</v>
      </c>
      <c r="AC1373" s="151" t="s">
        <v>14743</v>
      </c>
      <c r="AE1373" s="151" t="s">
        <v>14744</v>
      </c>
      <c r="AF1373" s="151" t="s">
        <v>14745</v>
      </c>
    </row>
    <row r="1374" spans="1:32">
      <c r="A1374" s="151" t="s">
        <v>1957</v>
      </c>
      <c r="C1374" s="151" t="s">
        <v>1956</v>
      </c>
      <c r="E1374" s="151" t="s">
        <v>6</v>
      </c>
      <c r="G1374" s="151" t="s">
        <v>14604</v>
      </c>
      <c r="P1374" s="151" t="s">
        <v>495</v>
      </c>
      <c r="AC1374" s="151" t="s">
        <v>14743</v>
      </c>
    </row>
    <row r="1375" spans="1:32">
      <c r="A1375" s="151" t="s">
        <v>3226</v>
      </c>
      <c r="C1375" s="151" t="s">
        <v>3225</v>
      </c>
      <c r="D1375" s="151" t="s">
        <v>28445</v>
      </c>
      <c r="E1375" s="151" t="s">
        <v>14323</v>
      </c>
      <c r="G1375" s="151" t="s">
        <v>14604</v>
      </c>
      <c r="H1375" s="151">
        <v>0</v>
      </c>
      <c r="J1375" s="151">
        <v>0</v>
      </c>
      <c r="N1375" s="151" t="s">
        <v>14801</v>
      </c>
      <c r="P1375" s="151" t="s">
        <v>14737</v>
      </c>
      <c r="Q1375" s="151" t="s">
        <v>28446</v>
      </c>
      <c r="T1375" s="151" t="s">
        <v>14782</v>
      </c>
      <c r="U1375" s="151" t="s">
        <v>28447</v>
      </c>
      <c r="V1375" s="151" t="s">
        <v>28448</v>
      </c>
      <c r="Z1375" s="151" t="s">
        <v>14742</v>
      </c>
      <c r="AC1375" s="151" t="s">
        <v>14743</v>
      </c>
    </row>
    <row r="1376" spans="1:32">
      <c r="A1376" s="151" t="s">
        <v>12434</v>
      </c>
      <c r="C1376" s="151" t="s">
        <v>12433</v>
      </c>
      <c r="D1376" s="151" t="s">
        <v>12435</v>
      </c>
      <c r="E1376" s="151" t="s">
        <v>14275</v>
      </c>
      <c r="F1376" s="151" t="s">
        <v>15705</v>
      </c>
      <c r="G1376" s="151" t="s">
        <v>28452</v>
      </c>
      <c r="H1376" s="151" t="s">
        <v>12436</v>
      </c>
      <c r="N1376" s="151" t="s">
        <v>15246</v>
      </c>
      <c r="O1376" s="151" t="s">
        <v>14791</v>
      </c>
      <c r="P1376" s="151" t="s">
        <v>14737</v>
      </c>
      <c r="Q1376" s="151" t="s">
        <v>28449</v>
      </c>
      <c r="R1376" s="151">
        <v>0</v>
      </c>
      <c r="S1376" s="151">
        <v>0</v>
      </c>
      <c r="T1376" s="151" t="s">
        <v>14782</v>
      </c>
      <c r="U1376" s="151" t="s">
        <v>28450</v>
      </c>
      <c r="V1376" s="151" t="s">
        <v>28451</v>
      </c>
      <c r="Z1376" s="151" t="s">
        <v>14742</v>
      </c>
      <c r="AC1376" s="151" t="s">
        <v>14743</v>
      </c>
      <c r="AD1376" s="151">
        <v>26028308432000</v>
      </c>
      <c r="AE1376" s="151" t="s">
        <v>14752</v>
      </c>
      <c r="AF1376" s="151" t="s">
        <v>14745</v>
      </c>
    </row>
    <row r="1377" spans="1:32">
      <c r="A1377" s="151" t="s">
        <v>18484</v>
      </c>
      <c r="C1377" s="151" t="s">
        <v>977</v>
      </c>
      <c r="D1377" s="151" t="s">
        <v>979</v>
      </c>
      <c r="E1377" s="151" t="s">
        <v>6</v>
      </c>
      <c r="G1377" s="151" t="s">
        <v>14604</v>
      </c>
      <c r="M1377" s="151" t="s">
        <v>6</v>
      </c>
      <c r="N1377" s="151" t="s">
        <v>19848</v>
      </c>
      <c r="P1377" s="151" t="s">
        <v>14737</v>
      </c>
      <c r="Q1377" s="151" t="s">
        <v>28453</v>
      </c>
      <c r="T1377" s="151" t="s">
        <v>6</v>
      </c>
      <c r="U1377" s="151" t="s">
        <v>6</v>
      </c>
      <c r="V1377" s="151" t="s">
        <v>6</v>
      </c>
      <c r="AC1377" s="151" t="s">
        <v>14743</v>
      </c>
    </row>
    <row r="1378" spans="1:32">
      <c r="A1378" s="151" t="s">
        <v>1092</v>
      </c>
      <c r="C1378" s="151" t="s">
        <v>977</v>
      </c>
      <c r="E1378" s="151" t="s">
        <v>6</v>
      </c>
      <c r="G1378" s="151" t="s">
        <v>14604</v>
      </c>
      <c r="T1378" s="151" t="s">
        <v>6</v>
      </c>
      <c r="U1378" s="151" t="s">
        <v>6</v>
      </c>
      <c r="V1378" s="151" t="s">
        <v>6</v>
      </c>
      <c r="AC1378" s="151" t="s">
        <v>14743</v>
      </c>
    </row>
    <row r="1379" spans="1:32">
      <c r="A1379" s="151" t="s">
        <v>1927</v>
      </c>
      <c r="C1379" s="151" t="s">
        <v>1926</v>
      </c>
      <c r="D1379" s="151" t="s">
        <v>28454</v>
      </c>
      <c r="E1379" s="151" t="s">
        <v>6</v>
      </c>
      <c r="G1379" s="151" t="s">
        <v>14604</v>
      </c>
      <c r="H1379" s="151">
        <v>81260982654</v>
      </c>
      <c r="M1379" s="151" t="s">
        <v>28455</v>
      </c>
      <c r="N1379" s="151" t="s">
        <v>1459</v>
      </c>
      <c r="AC1379" s="151" t="s">
        <v>14743</v>
      </c>
    </row>
    <row r="1380" spans="1:32">
      <c r="A1380" s="151" t="s">
        <v>18485</v>
      </c>
      <c r="C1380" s="151" t="s">
        <v>9120</v>
      </c>
      <c r="D1380" s="151" t="s">
        <v>9122</v>
      </c>
      <c r="E1380" s="151" t="s">
        <v>14931</v>
      </c>
      <c r="F1380" s="151" t="s">
        <v>14932</v>
      </c>
      <c r="G1380" s="151" t="s">
        <v>28461</v>
      </c>
      <c r="H1380" s="151">
        <v>81380606059</v>
      </c>
      <c r="I1380" s="151" t="s">
        <v>9123</v>
      </c>
      <c r="K1380" s="151" t="s">
        <v>9123</v>
      </c>
      <c r="N1380" s="151" t="s">
        <v>15939</v>
      </c>
      <c r="O1380" s="151" t="s">
        <v>14791</v>
      </c>
      <c r="P1380" s="151" t="s">
        <v>14737</v>
      </c>
      <c r="Q1380" s="151" t="s">
        <v>28456</v>
      </c>
      <c r="R1380" s="151" t="s">
        <v>28456</v>
      </c>
      <c r="S1380" s="151" t="s">
        <v>28456</v>
      </c>
      <c r="T1380" s="151" t="s">
        <v>28457</v>
      </c>
      <c r="U1380" s="151" t="s">
        <v>28458</v>
      </c>
      <c r="V1380" s="151" t="s">
        <v>28459</v>
      </c>
      <c r="W1380" s="151">
        <v>2017</v>
      </c>
      <c r="X1380" s="151">
        <v>2017</v>
      </c>
      <c r="Z1380" s="151" t="s">
        <v>14742</v>
      </c>
      <c r="AC1380" s="151" t="s">
        <v>15223</v>
      </c>
      <c r="AD1380" s="151" t="s">
        <v>28460</v>
      </c>
      <c r="AE1380" s="151" t="s">
        <v>14743</v>
      </c>
      <c r="AF1380" s="151" t="s">
        <v>16898</v>
      </c>
    </row>
    <row r="1381" spans="1:32">
      <c r="A1381" s="151" t="s">
        <v>9124</v>
      </c>
      <c r="C1381" s="151" t="s">
        <v>9120</v>
      </c>
      <c r="D1381" s="151" t="s">
        <v>9122</v>
      </c>
      <c r="E1381" s="151" t="s">
        <v>14931</v>
      </c>
      <c r="F1381" s="151" t="s">
        <v>14932</v>
      </c>
      <c r="G1381" s="151" t="s">
        <v>28461</v>
      </c>
      <c r="H1381" s="151">
        <v>81380606059</v>
      </c>
      <c r="I1381" s="151" t="s">
        <v>9123</v>
      </c>
      <c r="K1381" s="151" t="s">
        <v>9123</v>
      </c>
      <c r="N1381" s="151" t="s">
        <v>15939</v>
      </c>
      <c r="O1381" s="151" t="s">
        <v>14791</v>
      </c>
      <c r="P1381" s="151" t="s">
        <v>14737</v>
      </c>
      <c r="Q1381" s="151" t="s">
        <v>28456</v>
      </c>
      <c r="R1381" s="151" t="s">
        <v>28456</v>
      </c>
      <c r="S1381" s="151" t="s">
        <v>28456</v>
      </c>
      <c r="T1381" s="151" t="s">
        <v>28457</v>
      </c>
      <c r="U1381" s="151" t="s">
        <v>28458</v>
      </c>
      <c r="V1381" s="151" t="s">
        <v>28459</v>
      </c>
      <c r="W1381" s="151">
        <v>2017</v>
      </c>
      <c r="X1381" s="151">
        <v>2017</v>
      </c>
      <c r="Z1381" s="151" t="s">
        <v>14742</v>
      </c>
      <c r="AC1381" s="151" t="s">
        <v>14743</v>
      </c>
      <c r="AD1381" s="151" t="s">
        <v>28460</v>
      </c>
      <c r="AE1381" s="151" t="s">
        <v>14743</v>
      </c>
      <c r="AF1381" s="151" t="s">
        <v>16898</v>
      </c>
    </row>
    <row r="1382" spans="1:32">
      <c r="A1382" s="151" t="s">
        <v>9125</v>
      </c>
      <c r="C1382" s="151" t="s">
        <v>9120</v>
      </c>
      <c r="D1382" s="151" t="s">
        <v>9122</v>
      </c>
      <c r="E1382" s="151" t="s">
        <v>14931</v>
      </c>
      <c r="F1382" s="151" t="s">
        <v>14932</v>
      </c>
      <c r="G1382" s="151" t="s">
        <v>28462</v>
      </c>
      <c r="H1382" s="151">
        <v>81380606059</v>
      </c>
      <c r="I1382" s="151" t="s">
        <v>9123</v>
      </c>
      <c r="K1382" s="151" t="s">
        <v>9123</v>
      </c>
      <c r="N1382" s="151" t="s">
        <v>15939</v>
      </c>
      <c r="O1382" s="151" t="s">
        <v>14791</v>
      </c>
      <c r="P1382" s="151" t="s">
        <v>14737</v>
      </c>
      <c r="Q1382" s="151" t="s">
        <v>28456</v>
      </c>
      <c r="R1382" s="151" t="s">
        <v>28456</v>
      </c>
      <c r="S1382" s="151" t="s">
        <v>28456</v>
      </c>
      <c r="T1382" s="151" t="s">
        <v>28457</v>
      </c>
      <c r="U1382" s="151" t="s">
        <v>28458</v>
      </c>
      <c r="V1382" s="151" t="s">
        <v>28459</v>
      </c>
      <c r="W1382" s="151">
        <v>2017</v>
      </c>
      <c r="X1382" s="151">
        <v>2017</v>
      </c>
      <c r="Z1382" s="151" t="s">
        <v>14742</v>
      </c>
      <c r="AC1382" s="151" t="s">
        <v>14743</v>
      </c>
      <c r="AD1382" s="151" t="s">
        <v>28460</v>
      </c>
      <c r="AE1382" s="151" t="s">
        <v>14743</v>
      </c>
      <c r="AF1382" s="151" t="s">
        <v>16898</v>
      </c>
    </row>
    <row r="1383" spans="1:32">
      <c r="A1383" s="151" t="s">
        <v>9126</v>
      </c>
      <c r="C1383" s="151" t="s">
        <v>9120</v>
      </c>
      <c r="D1383" s="151" t="s">
        <v>9122</v>
      </c>
      <c r="E1383" s="151" t="s">
        <v>14931</v>
      </c>
      <c r="F1383" s="151" t="s">
        <v>14932</v>
      </c>
      <c r="G1383" s="151" t="s">
        <v>28462</v>
      </c>
      <c r="H1383" s="151">
        <v>81380606059</v>
      </c>
      <c r="I1383" s="151" t="s">
        <v>9123</v>
      </c>
      <c r="K1383" s="151" t="s">
        <v>9123</v>
      </c>
      <c r="N1383" s="151" t="s">
        <v>15939</v>
      </c>
      <c r="O1383" s="151" t="s">
        <v>14791</v>
      </c>
      <c r="P1383" s="151" t="s">
        <v>14737</v>
      </c>
      <c r="Q1383" s="151" t="s">
        <v>28456</v>
      </c>
      <c r="R1383" s="151" t="s">
        <v>28456</v>
      </c>
      <c r="S1383" s="151" t="s">
        <v>28456</v>
      </c>
      <c r="T1383" s="151" t="s">
        <v>28457</v>
      </c>
      <c r="U1383" s="151" t="s">
        <v>28458</v>
      </c>
      <c r="V1383" s="151" t="s">
        <v>28459</v>
      </c>
      <c r="W1383" s="151">
        <v>2017</v>
      </c>
      <c r="X1383" s="151">
        <v>2017</v>
      </c>
      <c r="Z1383" s="151" t="s">
        <v>14742</v>
      </c>
      <c r="AC1383" s="151" t="s">
        <v>14743</v>
      </c>
      <c r="AD1383" s="151" t="s">
        <v>28460</v>
      </c>
      <c r="AE1383" s="151" t="s">
        <v>14743</v>
      </c>
      <c r="AF1383" s="151" t="s">
        <v>16898</v>
      </c>
    </row>
    <row r="1384" spans="1:32">
      <c r="A1384" s="151" t="s">
        <v>6986</v>
      </c>
      <c r="C1384" s="151" t="s">
        <v>6985</v>
      </c>
      <c r="D1384" s="151" t="s">
        <v>6987</v>
      </c>
      <c r="E1384" s="151" t="s">
        <v>14323</v>
      </c>
      <c r="F1384" s="151" t="s">
        <v>15375</v>
      </c>
      <c r="G1384" s="151" t="s">
        <v>28468</v>
      </c>
      <c r="H1384" s="151" t="s">
        <v>6988</v>
      </c>
      <c r="J1384" s="151" t="s">
        <v>6989</v>
      </c>
      <c r="N1384" s="151" t="s">
        <v>14857</v>
      </c>
      <c r="O1384" s="151" t="s">
        <v>14801</v>
      </c>
      <c r="P1384" s="151" t="s">
        <v>14737</v>
      </c>
      <c r="Q1384" s="151" t="s">
        <v>28463</v>
      </c>
      <c r="R1384" s="151" t="s">
        <v>4816</v>
      </c>
      <c r="S1384" s="151" t="s">
        <v>4816</v>
      </c>
      <c r="T1384" s="151" t="s">
        <v>14859</v>
      </c>
      <c r="U1384" s="151" t="s">
        <v>28464</v>
      </c>
      <c r="V1384" s="151" t="s">
        <v>28465</v>
      </c>
      <c r="Z1384" s="151" t="s">
        <v>14742</v>
      </c>
      <c r="AC1384" s="151" t="s">
        <v>14743</v>
      </c>
      <c r="AD1384" s="151" t="s">
        <v>28466</v>
      </c>
      <c r="AE1384" s="151" t="s">
        <v>14743</v>
      </c>
      <c r="AF1384" s="151" t="s">
        <v>28467</v>
      </c>
    </row>
    <row r="1385" spans="1:32">
      <c r="A1385" s="151" t="s">
        <v>5153</v>
      </c>
      <c r="C1385" s="151" t="s">
        <v>5152</v>
      </c>
      <c r="D1385" s="151" t="s">
        <v>5154</v>
      </c>
      <c r="E1385" s="151" t="s">
        <v>14275</v>
      </c>
      <c r="F1385" s="151" t="s">
        <v>14402</v>
      </c>
      <c r="G1385" s="151" t="s">
        <v>28470</v>
      </c>
      <c r="H1385" s="151">
        <v>817805363</v>
      </c>
      <c r="I1385" s="151" t="s">
        <v>5155</v>
      </c>
      <c r="K1385" s="151" t="s">
        <v>5155</v>
      </c>
      <c r="N1385" s="151" t="s">
        <v>109</v>
      </c>
      <c r="P1385" s="151" t="s">
        <v>14737</v>
      </c>
      <c r="Q1385" s="151" t="s">
        <v>5152</v>
      </c>
      <c r="R1385" s="151">
        <v>0</v>
      </c>
      <c r="S1385" s="151">
        <v>0</v>
      </c>
      <c r="T1385" s="151" t="s">
        <v>5152</v>
      </c>
      <c r="U1385" s="151" t="s">
        <v>28469</v>
      </c>
      <c r="V1385" s="151" t="s">
        <v>14794</v>
      </c>
      <c r="Z1385" s="151" t="s">
        <v>14742</v>
      </c>
      <c r="AC1385" s="151" t="s">
        <v>14743</v>
      </c>
      <c r="AE1385" s="151" t="s">
        <v>15223</v>
      </c>
      <c r="AF1385" s="151" t="s">
        <v>14745</v>
      </c>
    </row>
    <row r="1386" spans="1:32">
      <c r="A1386" s="151" t="s">
        <v>18486</v>
      </c>
      <c r="C1386" s="151" t="s">
        <v>28475</v>
      </c>
      <c r="D1386" s="151" t="s">
        <v>28474</v>
      </c>
      <c r="E1386" s="151" t="s">
        <v>14686</v>
      </c>
      <c r="F1386" s="151" t="s">
        <v>16913</v>
      </c>
      <c r="G1386" s="151" t="s">
        <v>28476</v>
      </c>
      <c r="H1386" s="151" t="s">
        <v>28471</v>
      </c>
      <c r="I1386" s="151" t="s">
        <v>28472</v>
      </c>
      <c r="J1386" s="151" t="s">
        <v>28473</v>
      </c>
      <c r="K1386" s="151" t="s">
        <v>28472</v>
      </c>
      <c r="N1386" s="151" t="s">
        <v>14845</v>
      </c>
      <c r="O1386" s="151" t="s">
        <v>14801</v>
      </c>
      <c r="P1386" s="151" t="s">
        <v>22368</v>
      </c>
      <c r="Q1386" s="151" t="s">
        <v>28475</v>
      </c>
      <c r="R1386" s="151" t="s">
        <v>1453</v>
      </c>
      <c r="S1386" s="151" t="s">
        <v>1453</v>
      </c>
      <c r="T1386" s="151" t="s">
        <v>1453</v>
      </c>
      <c r="U1386" s="151" t="s">
        <v>1453</v>
      </c>
      <c r="V1386" s="151" t="s">
        <v>1453</v>
      </c>
      <c r="W1386" s="151" t="s">
        <v>1453</v>
      </c>
      <c r="X1386" s="151" t="s">
        <v>1453</v>
      </c>
      <c r="Y1386" s="151" t="s">
        <v>1453</v>
      </c>
      <c r="Z1386" s="151" t="s">
        <v>16286</v>
      </c>
      <c r="AB1386" s="151" t="s">
        <v>1453</v>
      </c>
      <c r="AC1386" s="151" t="s">
        <v>14743</v>
      </c>
      <c r="AE1386" s="151" t="s">
        <v>14744</v>
      </c>
      <c r="AF1386" s="151" t="s">
        <v>14745</v>
      </c>
    </row>
    <row r="1387" spans="1:32">
      <c r="A1387" s="151" t="s">
        <v>2685</v>
      </c>
      <c r="C1387" s="151" t="s">
        <v>2684</v>
      </c>
      <c r="D1387" s="151" t="s">
        <v>2686</v>
      </c>
      <c r="E1387" s="151" t="s">
        <v>14931</v>
      </c>
      <c r="G1387" s="151" t="s">
        <v>14604</v>
      </c>
      <c r="AC1387" s="151" t="s">
        <v>14743</v>
      </c>
    </row>
    <row r="1388" spans="1:32">
      <c r="A1388" s="151" t="s">
        <v>2305</v>
      </c>
      <c r="C1388" s="151" t="s">
        <v>598</v>
      </c>
      <c r="D1388" s="151" t="s">
        <v>600</v>
      </c>
      <c r="E1388" s="151" t="s">
        <v>14701</v>
      </c>
      <c r="F1388" s="151" t="s">
        <v>14466</v>
      </c>
      <c r="G1388" s="151" t="s">
        <v>14604</v>
      </c>
      <c r="H1388" s="151" t="s">
        <v>601</v>
      </c>
      <c r="J1388" s="151" t="s">
        <v>601</v>
      </c>
      <c r="M1388" s="151" t="s">
        <v>28477</v>
      </c>
      <c r="N1388" s="151" t="s">
        <v>2273</v>
      </c>
      <c r="P1388" s="151" t="s">
        <v>16483</v>
      </c>
      <c r="Q1388" s="151" t="s">
        <v>28478</v>
      </c>
      <c r="T1388" s="151" t="s">
        <v>28479</v>
      </c>
      <c r="U1388" s="151">
        <v>870960905</v>
      </c>
      <c r="V1388" s="151" t="s">
        <v>28480</v>
      </c>
      <c r="AC1388" s="151" t="s">
        <v>15223</v>
      </c>
    </row>
    <row r="1389" spans="1:32">
      <c r="A1389" s="151" t="s">
        <v>18487</v>
      </c>
      <c r="C1389" s="151" t="s">
        <v>598</v>
      </c>
      <c r="D1389" s="151" t="s">
        <v>600</v>
      </c>
      <c r="E1389" s="151" t="s">
        <v>14931</v>
      </c>
      <c r="F1389" s="151" t="s">
        <v>16120</v>
      </c>
      <c r="G1389" s="151" t="s">
        <v>14604</v>
      </c>
      <c r="H1389" s="151" t="s">
        <v>601</v>
      </c>
      <c r="I1389" s="151" t="s">
        <v>602</v>
      </c>
      <c r="K1389" s="151" t="s">
        <v>602</v>
      </c>
      <c r="L1389" s="151" t="s">
        <v>28481</v>
      </c>
      <c r="M1389" s="151" t="s">
        <v>28482</v>
      </c>
      <c r="N1389" s="151" t="s">
        <v>2273</v>
      </c>
      <c r="P1389" s="151" t="s">
        <v>14737</v>
      </c>
      <c r="Q1389" s="151" t="s">
        <v>28483</v>
      </c>
      <c r="T1389" s="151" t="s">
        <v>28484</v>
      </c>
      <c r="U1389" s="151">
        <v>870960905</v>
      </c>
      <c r="V1389" s="151" t="s">
        <v>28485</v>
      </c>
      <c r="AC1389" s="151" t="s">
        <v>14743</v>
      </c>
    </row>
    <row r="1390" spans="1:32">
      <c r="A1390" s="151" t="s">
        <v>12841</v>
      </c>
      <c r="C1390" s="151" t="s">
        <v>12840</v>
      </c>
      <c r="D1390" s="151" t="s">
        <v>12842</v>
      </c>
      <c r="E1390" s="151" t="s">
        <v>19027</v>
      </c>
      <c r="F1390" s="151" t="s">
        <v>19027</v>
      </c>
      <c r="G1390" s="151" t="s">
        <v>28486</v>
      </c>
      <c r="H1390" s="151">
        <v>85603545958</v>
      </c>
      <c r="N1390" s="151" t="s">
        <v>14829</v>
      </c>
      <c r="O1390" s="151" t="s">
        <v>14830</v>
      </c>
      <c r="P1390" s="151" t="s">
        <v>14737</v>
      </c>
      <c r="Q1390" s="151" t="s">
        <v>19533</v>
      </c>
      <c r="R1390" s="151">
        <v>0</v>
      </c>
      <c r="S1390" s="151">
        <v>0</v>
      </c>
      <c r="T1390" s="151" t="s">
        <v>14847</v>
      </c>
      <c r="U1390" s="151">
        <v>43801019793500</v>
      </c>
      <c r="V1390" s="151" t="s">
        <v>19533</v>
      </c>
      <c r="Z1390" s="151" t="s">
        <v>14742</v>
      </c>
      <c r="AC1390" s="151" t="s">
        <v>14743</v>
      </c>
      <c r="AE1390" s="151" t="s">
        <v>14744</v>
      </c>
      <c r="AF1390" s="151" t="s">
        <v>14745</v>
      </c>
    </row>
    <row r="1391" spans="1:32">
      <c r="A1391" s="151" t="s">
        <v>858</v>
      </c>
      <c r="C1391" s="151" t="s">
        <v>603</v>
      </c>
      <c r="D1391" s="151" t="s">
        <v>859</v>
      </c>
      <c r="E1391" s="151" t="s">
        <v>6</v>
      </c>
      <c r="G1391" s="151" t="s">
        <v>14604</v>
      </c>
      <c r="H1391" s="151" t="s">
        <v>860</v>
      </c>
      <c r="M1391" s="151" t="s">
        <v>6</v>
      </c>
      <c r="N1391" s="151" t="s">
        <v>2273</v>
      </c>
      <c r="P1391" s="151" t="s">
        <v>14737</v>
      </c>
      <c r="T1391" s="151" t="s">
        <v>6</v>
      </c>
      <c r="U1391" s="151" t="s">
        <v>6</v>
      </c>
      <c r="V1391" s="151" t="s">
        <v>6</v>
      </c>
      <c r="AC1391" s="151" t="s">
        <v>14743</v>
      </c>
    </row>
    <row r="1392" spans="1:32">
      <c r="A1392" s="151" t="s">
        <v>604</v>
      </c>
      <c r="C1392" s="151" t="s">
        <v>603</v>
      </c>
      <c r="D1392" s="151" t="s">
        <v>605</v>
      </c>
      <c r="E1392" s="151" t="s">
        <v>6</v>
      </c>
      <c r="G1392" s="151" t="s">
        <v>14604</v>
      </c>
      <c r="M1392" s="151" t="s">
        <v>28487</v>
      </c>
      <c r="N1392" s="151" t="s">
        <v>6</v>
      </c>
      <c r="P1392" s="151" t="s">
        <v>6</v>
      </c>
      <c r="T1392" s="151" t="s">
        <v>6</v>
      </c>
      <c r="U1392" s="151" t="s">
        <v>6</v>
      </c>
      <c r="V1392" s="151" t="s">
        <v>6</v>
      </c>
      <c r="AC1392" s="151" t="s">
        <v>14743</v>
      </c>
    </row>
    <row r="1393" spans="1:32">
      <c r="A1393" s="151" t="s">
        <v>10397</v>
      </c>
      <c r="C1393" s="151" t="s">
        <v>10396</v>
      </c>
      <c r="D1393" s="151" t="s">
        <v>10398</v>
      </c>
      <c r="E1393" s="151" t="s">
        <v>14627</v>
      </c>
      <c r="F1393" s="151" t="s">
        <v>14627</v>
      </c>
      <c r="H1393" s="151" t="s">
        <v>10399</v>
      </c>
      <c r="I1393" s="151" t="s">
        <v>10400</v>
      </c>
      <c r="K1393" s="151" t="s">
        <v>10400</v>
      </c>
      <c r="N1393" s="151" t="s">
        <v>14907</v>
      </c>
      <c r="O1393" s="151" t="s">
        <v>14791</v>
      </c>
      <c r="P1393" s="151" t="s">
        <v>14737</v>
      </c>
      <c r="Q1393" s="151" t="s">
        <v>20725</v>
      </c>
      <c r="R1393" s="151">
        <v>0</v>
      </c>
      <c r="S1393" s="151">
        <v>0</v>
      </c>
      <c r="T1393" s="151" t="s">
        <v>14782</v>
      </c>
      <c r="U1393" s="151">
        <v>1310088777885</v>
      </c>
      <c r="V1393" s="151" t="s">
        <v>28488</v>
      </c>
      <c r="Z1393" s="151" t="s">
        <v>14742</v>
      </c>
      <c r="AC1393" s="151" t="s">
        <v>14743</v>
      </c>
      <c r="AE1393" s="151" t="s">
        <v>14744</v>
      </c>
      <c r="AF1393" s="151" t="s">
        <v>14745</v>
      </c>
    </row>
    <row r="1394" spans="1:32">
      <c r="A1394" s="151" t="s">
        <v>18488</v>
      </c>
      <c r="C1394" s="151" t="s">
        <v>28489</v>
      </c>
      <c r="D1394" s="151" t="s">
        <v>28491</v>
      </c>
      <c r="E1394" s="151" t="s">
        <v>14332</v>
      </c>
      <c r="F1394" s="151" t="s">
        <v>14596</v>
      </c>
      <c r="G1394" s="151" t="s">
        <v>28496</v>
      </c>
      <c r="H1394" s="151" t="s">
        <v>28490</v>
      </c>
      <c r="I1394" s="151" t="s">
        <v>1453</v>
      </c>
      <c r="J1394" s="151" t="s">
        <v>1453</v>
      </c>
      <c r="K1394" s="151" t="s">
        <v>1453</v>
      </c>
      <c r="M1394" s="151" t="s">
        <v>1453</v>
      </c>
      <c r="N1394" s="151" t="s">
        <v>14857</v>
      </c>
      <c r="O1394" s="151" t="s">
        <v>14801</v>
      </c>
      <c r="P1394" s="151" t="s">
        <v>14792</v>
      </c>
      <c r="Q1394" s="151" t="s">
        <v>28492</v>
      </c>
      <c r="R1394" s="151" t="s">
        <v>1453</v>
      </c>
      <c r="S1394" s="151" t="s">
        <v>1453</v>
      </c>
      <c r="T1394" s="151" t="s">
        <v>14794</v>
      </c>
      <c r="U1394" s="151" t="s">
        <v>28493</v>
      </c>
      <c r="V1394" s="151" t="s">
        <v>28494</v>
      </c>
      <c r="W1394" s="151" t="s">
        <v>1453</v>
      </c>
      <c r="X1394" s="151" t="s">
        <v>1453</v>
      </c>
      <c r="Y1394" s="151" t="s">
        <v>1453</v>
      </c>
      <c r="Z1394" s="151" t="s">
        <v>14742</v>
      </c>
      <c r="AB1394" s="151" t="s">
        <v>1453</v>
      </c>
      <c r="AC1394" s="151" t="s">
        <v>14743</v>
      </c>
      <c r="AD1394" s="151" t="s">
        <v>28495</v>
      </c>
      <c r="AE1394" s="151" t="s">
        <v>14752</v>
      </c>
      <c r="AF1394" s="151" t="s">
        <v>14745</v>
      </c>
    </row>
    <row r="1395" spans="1:32">
      <c r="A1395" s="151" t="s">
        <v>12986</v>
      </c>
      <c r="C1395" s="151" t="s">
        <v>12985</v>
      </c>
      <c r="D1395" s="151" t="s">
        <v>12987</v>
      </c>
      <c r="E1395" s="151" t="s">
        <v>14686</v>
      </c>
      <c r="F1395" s="151" t="s">
        <v>22605</v>
      </c>
      <c r="G1395" s="151" t="s">
        <v>28499</v>
      </c>
      <c r="H1395" s="151" t="s">
        <v>12988</v>
      </c>
      <c r="N1395" s="151" t="s">
        <v>15452</v>
      </c>
      <c r="O1395" s="151" t="s">
        <v>14830</v>
      </c>
      <c r="P1395" s="151" t="s">
        <v>14737</v>
      </c>
      <c r="Q1395" s="151" t="s">
        <v>28497</v>
      </c>
      <c r="R1395" s="151">
        <v>0</v>
      </c>
      <c r="S1395" s="151">
        <v>0</v>
      </c>
      <c r="T1395" s="151" t="s">
        <v>14794</v>
      </c>
      <c r="U1395" s="151" t="s">
        <v>28498</v>
      </c>
      <c r="V1395" s="151" t="s">
        <v>20640</v>
      </c>
      <c r="Z1395" s="151" t="s">
        <v>14742</v>
      </c>
      <c r="AC1395" s="151" t="s">
        <v>14743</v>
      </c>
      <c r="AE1395" s="151" t="s">
        <v>14744</v>
      </c>
      <c r="AF1395" s="151" t="s">
        <v>14745</v>
      </c>
    </row>
    <row r="1396" spans="1:32">
      <c r="A1396" s="151" t="s">
        <v>10499</v>
      </c>
      <c r="C1396" s="151" t="s">
        <v>10498</v>
      </c>
      <c r="D1396" s="151" t="s">
        <v>10500</v>
      </c>
      <c r="E1396" s="151" t="s">
        <v>14465</v>
      </c>
      <c r="F1396" s="151" t="s">
        <v>15316</v>
      </c>
      <c r="H1396" s="151" t="s">
        <v>10501</v>
      </c>
      <c r="M1396" s="151" t="s">
        <v>28500</v>
      </c>
      <c r="N1396" s="151" t="s">
        <v>14907</v>
      </c>
      <c r="O1396" s="151" t="s">
        <v>14791</v>
      </c>
      <c r="P1396" s="151" t="s">
        <v>14737</v>
      </c>
      <c r="Q1396" s="151" t="s">
        <v>10498</v>
      </c>
      <c r="R1396" s="151">
        <v>0</v>
      </c>
      <c r="S1396" s="151">
        <v>0</v>
      </c>
      <c r="T1396" s="151" t="s">
        <v>14782</v>
      </c>
      <c r="U1396" s="151">
        <v>1300004747864</v>
      </c>
      <c r="V1396" s="151" t="s">
        <v>10498</v>
      </c>
      <c r="Z1396" s="151" t="s">
        <v>14742</v>
      </c>
      <c r="AC1396" s="151" t="s">
        <v>14743</v>
      </c>
      <c r="AE1396" s="151" t="s">
        <v>14744</v>
      </c>
      <c r="AF1396" s="151" t="s">
        <v>14745</v>
      </c>
    </row>
    <row r="1397" spans="1:32">
      <c r="A1397" s="151" t="s">
        <v>8443</v>
      </c>
      <c r="C1397" s="151" t="s">
        <v>8442</v>
      </c>
      <c r="D1397" s="151" t="s">
        <v>28501</v>
      </c>
      <c r="E1397" s="151" t="s">
        <v>14931</v>
      </c>
      <c r="F1397" s="151" t="s">
        <v>18766</v>
      </c>
      <c r="G1397" s="151">
        <v>0</v>
      </c>
      <c r="H1397" s="151">
        <v>85222501777</v>
      </c>
      <c r="I1397" s="151">
        <v>0</v>
      </c>
      <c r="J1397" s="151">
        <v>0</v>
      </c>
      <c r="K1397" s="151">
        <v>0</v>
      </c>
      <c r="M1397" s="151">
        <v>0</v>
      </c>
      <c r="N1397" s="151" t="s">
        <v>14907</v>
      </c>
      <c r="O1397" s="151" t="s">
        <v>14791</v>
      </c>
      <c r="P1397" s="151" t="s">
        <v>14737</v>
      </c>
      <c r="Q1397" s="151" t="s">
        <v>8442</v>
      </c>
      <c r="R1397" s="151">
        <v>0</v>
      </c>
      <c r="S1397" s="151">
        <v>0</v>
      </c>
      <c r="T1397" s="151" t="s">
        <v>14739</v>
      </c>
      <c r="U1397" s="151">
        <v>1300015562021</v>
      </c>
      <c r="V1397" s="151" t="s">
        <v>8442</v>
      </c>
      <c r="W1397" s="151">
        <v>0</v>
      </c>
      <c r="X1397" s="151">
        <v>0</v>
      </c>
      <c r="Y1397" s="151">
        <v>0</v>
      </c>
      <c r="Z1397" s="151" t="s">
        <v>14742</v>
      </c>
      <c r="AA1397" s="151">
        <v>0</v>
      </c>
      <c r="AB1397" s="151">
        <v>0</v>
      </c>
      <c r="AC1397" s="151" t="s">
        <v>14743</v>
      </c>
      <c r="AE1397" s="151" t="s">
        <v>15223</v>
      </c>
      <c r="AF1397" s="151" t="s">
        <v>14745</v>
      </c>
    </row>
    <row r="1398" spans="1:32">
      <c r="A1398" s="151" t="s">
        <v>18489</v>
      </c>
      <c r="C1398" s="151" t="s">
        <v>28502</v>
      </c>
      <c r="D1398" s="151" t="s">
        <v>28503</v>
      </c>
      <c r="E1398" s="151" t="s">
        <v>14275</v>
      </c>
      <c r="F1398" s="151" t="s">
        <v>14626</v>
      </c>
      <c r="H1398" s="151">
        <v>0</v>
      </c>
      <c r="N1398" s="151" t="s">
        <v>15556</v>
      </c>
      <c r="O1398" s="151" t="s">
        <v>14830</v>
      </c>
      <c r="P1398" s="151" t="s">
        <v>14737</v>
      </c>
      <c r="Q1398" s="151" t="s">
        <v>28502</v>
      </c>
      <c r="R1398" s="151">
        <v>0</v>
      </c>
      <c r="S1398" s="151">
        <v>0</v>
      </c>
      <c r="T1398" s="151" t="s">
        <v>14794</v>
      </c>
      <c r="U1398" s="151">
        <v>5420478561</v>
      </c>
      <c r="V1398" s="151" t="s">
        <v>28502</v>
      </c>
      <c r="Z1398" s="151" t="s">
        <v>14742</v>
      </c>
      <c r="AC1398" s="151" t="s">
        <v>14743</v>
      </c>
      <c r="AE1398" s="151" t="s">
        <v>14744</v>
      </c>
      <c r="AF1398" s="151" t="s">
        <v>14745</v>
      </c>
    </row>
    <row r="1399" spans="1:32">
      <c r="A1399" s="151" t="s">
        <v>1520</v>
      </c>
      <c r="C1399" s="151" t="s">
        <v>1519</v>
      </c>
      <c r="E1399" s="151" t="s">
        <v>6</v>
      </c>
      <c r="G1399" s="151" t="s">
        <v>14604</v>
      </c>
      <c r="N1399" s="151" t="s">
        <v>2421</v>
      </c>
      <c r="T1399" s="151" t="s">
        <v>14904</v>
      </c>
      <c r="U1399" s="151" t="s">
        <v>1519</v>
      </c>
      <c r="V1399" s="151">
        <v>4501003027504</v>
      </c>
      <c r="AC1399" s="151" t="s">
        <v>15223</v>
      </c>
    </row>
    <row r="1400" spans="1:32">
      <c r="A1400" s="151" t="s">
        <v>10167</v>
      </c>
      <c r="C1400" s="151" t="s">
        <v>10166</v>
      </c>
      <c r="D1400" s="151" t="s">
        <v>28504</v>
      </c>
      <c r="E1400" s="151" t="s">
        <v>14332</v>
      </c>
      <c r="F1400" s="151" t="s">
        <v>14324</v>
      </c>
      <c r="G1400" s="151" t="s">
        <v>28508</v>
      </c>
      <c r="H1400" s="151" t="s">
        <v>10169</v>
      </c>
      <c r="I1400" s="151">
        <v>0</v>
      </c>
      <c r="J1400" s="151">
        <v>0</v>
      </c>
      <c r="K1400" s="151">
        <v>0</v>
      </c>
      <c r="M1400" s="151" t="s">
        <v>10168</v>
      </c>
      <c r="N1400" s="151" t="s">
        <v>14907</v>
      </c>
      <c r="O1400" s="151" t="s">
        <v>14791</v>
      </c>
      <c r="P1400" s="151" t="s">
        <v>14737</v>
      </c>
      <c r="Q1400" s="151" t="s">
        <v>28505</v>
      </c>
      <c r="R1400" s="151">
        <v>0</v>
      </c>
      <c r="S1400" s="151">
        <v>0</v>
      </c>
      <c r="T1400" s="151" t="s">
        <v>14897</v>
      </c>
      <c r="U1400" s="151" t="s">
        <v>28506</v>
      </c>
      <c r="V1400" s="151" t="s">
        <v>28507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14744</v>
      </c>
      <c r="AF1400" s="151" t="s">
        <v>14745</v>
      </c>
    </row>
    <row r="1401" spans="1:32">
      <c r="A1401" s="151" t="s">
        <v>1990</v>
      </c>
      <c r="C1401" s="151" t="s">
        <v>1989</v>
      </c>
      <c r="D1401" s="151" t="s">
        <v>495</v>
      </c>
      <c r="E1401" s="151" t="s">
        <v>6</v>
      </c>
      <c r="G1401" s="151" t="s">
        <v>14604</v>
      </c>
      <c r="H1401" s="151" t="s">
        <v>1456</v>
      </c>
      <c r="N1401" s="151" t="s">
        <v>495</v>
      </c>
      <c r="AC1401" s="151" t="s">
        <v>14743</v>
      </c>
    </row>
    <row r="1402" spans="1:32">
      <c r="A1402" s="151" t="s">
        <v>11200</v>
      </c>
      <c r="C1402" s="151" t="s">
        <v>11199</v>
      </c>
      <c r="D1402" s="151" t="s">
        <v>11201</v>
      </c>
      <c r="E1402" s="151" t="s">
        <v>14332</v>
      </c>
      <c r="F1402" s="151" t="s">
        <v>14324</v>
      </c>
      <c r="G1402" s="151" t="s">
        <v>28511</v>
      </c>
      <c r="H1402" s="151" t="s">
        <v>11202</v>
      </c>
      <c r="N1402" s="151" t="s">
        <v>14829</v>
      </c>
      <c r="O1402" s="151" t="s">
        <v>14830</v>
      </c>
      <c r="P1402" s="151" t="s">
        <v>14737</v>
      </c>
      <c r="Q1402" s="151" t="s">
        <v>28509</v>
      </c>
      <c r="R1402" s="151">
        <v>0</v>
      </c>
      <c r="S1402" s="151">
        <v>0</v>
      </c>
      <c r="T1402" s="151" t="s">
        <v>14794</v>
      </c>
      <c r="U1402" s="151">
        <v>7640898911</v>
      </c>
      <c r="V1402" s="151" t="s">
        <v>28510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</row>
    <row r="1403" spans="1:32">
      <c r="A1403" s="151" t="s">
        <v>9298</v>
      </c>
      <c r="C1403" s="151" t="s">
        <v>9297</v>
      </c>
      <c r="D1403" s="151" t="s">
        <v>9299</v>
      </c>
      <c r="E1403" s="151" t="s">
        <v>14332</v>
      </c>
      <c r="F1403" s="151" t="s">
        <v>14324</v>
      </c>
      <c r="G1403" s="151" t="s">
        <v>28514</v>
      </c>
      <c r="H1403" s="151">
        <v>82369699199</v>
      </c>
      <c r="N1403" s="151" t="s">
        <v>15228</v>
      </c>
      <c r="O1403" s="151" t="s">
        <v>14985</v>
      </c>
      <c r="P1403" s="151" t="s">
        <v>14737</v>
      </c>
      <c r="Q1403" s="151" t="s">
        <v>28512</v>
      </c>
      <c r="R1403" s="151">
        <v>0</v>
      </c>
      <c r="S1403" s="151">
        <v>0</v>
      </c>
      <c r="T1403" s="151" t="s">
        <v>14794</v>
      </c>
      <c r="U1403" s="151">
        <v>3491302168</v>
      </c>
      <c r="V1403" s="151" t="s">
        <v>28513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</row>
    <row r="1404" spans="1:32">
      <c r="A1404" s="151" t="s">
        <v>12825</v>
      </c>
      <c r="C1404" s="151" t="s">
        <v>12824</v>
      </c>
      <c r="D1404" s="151" t="s">
        <v>12826</v>
      </c>
      <c r="E1404" s="151" t="s">
        <v>14323</v>
      </c>
      <c r="F1404" s="151" t="s">
        <v>14324</v>
      </c>
      <c r="G1404" s="151" t="s">
        <v>28516</v>
      </c>
      <c r="H1404" s="151">
        <v>82251324515</v>
      </c>
      <c r="I1404" s="151" t="s">
        <v>1453</v>
      </c>
      <c r="J1404" s="151" t="s">
        <v>1453</v>
      </c>
      <c r="K1404" s="151" t="s">
        <v>1453</v>
      </c>
      <c r="M1404" s="151" t="s">
        <v>1453</v>
      </c>
      <c r="N1404" s="151" t="s">
        <v>19043</v>
      </c>
      <c r="O1404" s="151" t="s">
        <v>18962</v>
      </c>
      <c r="P1404" s="151" t="s">
        <v>14792</v>
      </c>
      <c r="Q1404" s="151" t="s">
        <v>23407</v>
      </c>
      <c r="R1404" s="151" t="s">
        <v>1453</v>
      </c>
      <c r="S1404" s="151" t="s">
        <v>1453</v>
      </c>
      <c r="T1404" s="151" t="s">
        <v>14847</v>
      </c>
      <c r="U1404" s="151">
        <v>216301004280503</v>
      </c>
      <c r="V1404" s="151" t="s">
        <v>28515</v>
      </c>
      <c r="W1404" s="151" t="s">
        <v>1453</v>
      </c>
      <c r="X1404" s="151" t="s">
        <v>1453</v>
      </c>
      <c r="Y1404" s="151" t="s">
        <v>1453</v>
      </c>
      <c r="Z1404" s="151" t="s">
        <v>14742</v>
      </c>
      <c r="AA1404" s="151" t="s">
        <v>1453</v>
      </c>
      <c r="AB1404" s="151" t="s">
        <v>1453</v>
      </c>
      <c r="AC1404" s="151" t="s">
        <v>14743</v>
      </c>
      <c r="AE1404" s="151" t="s">
        <v>14744</v>
      </c>
      <c r="AF1404" s="151" t="s">
        <v>14745</v>
      </c>
    </row>
    <row r="1405" spans="1:32">
      <c r="A1405" s="151" t="s">
        <v>9892</v>
      </c>
      <c r="C1405" s="151" t="s">
        <v>9891</v>
      </c>
      <c r="D1405" s="151" t="s">
        <v>28517</v>
      </c>
      <c r="E1405" s="151" t="s">
        <v>14332</v>
      </c>
      <c r="F1405" s="151" t="s">
        <v>14324</v>
      </c>
      <c r="G1405" s="151" t="s">
        <v>28519</v>
      </c>
      <c r="H1405" s="151" t="s">
        <v>9894</v>
      </c>
      <c r="I1405" s="151">
        <v>0</v>
      </c>
      <c r="J1405" s="151">
        <v>0</v>
      </c>
      <c r="K1405" s="151">
        <v>0</v>
      </c>
      <c r="M1405" s="151" t="s">
        <v>9893</v>
      </c>
      <c r="N1405" s="151" t="s">
        <v>14907</v>
      </c>
      <c r="O1405" s="151" t="s">
        <v>14791</v>
      </c>
      <c r="P1405" s="151" t="s">
        <v>16483</v>
      </c>
      <c r="Q1405" s="151">
        <v>0</v>
      </c>
      <c r="R1405" s="151">
        <v>0</v>
      </c>
      <c r="S1405" s="151">
        <v>0</v>
      </c>
      <c r="T1405" s="151" t="s">
        <v>14859</v>
      </c>
      <c r="U1405" s="151" t="s">
        <v>28518</v>
      </c>
      <c r="V1405" s="151" t="s">
        <v>13291</v>
      </c>
      <c r="W1405" s="151">
        <v>0</v>
      </c>
      <c r="X1405" s="151">
        <v>0</v>
      </c>
      <c r="Y1405" s="151">
        <v>0</v>
      </c>
      <c r="Z1405" s="151" t="s">
        <v>14742</v>
      </c>
      <c r="AA1405" s="151">
        <v>0</v>
      </c>
      <c r="AB1405" s="151">
        <v>0</v>
      </c>
      <c r="AC1405" s="151" t="s">
        <v>14743</v>
      </c>
      <c r="AE1405" s="151" t="s">
        <v>15223</v>
      </c>
      <c r="AF1405" s="151" t="s">
        <v>14745</v>
      </c>
    </row>
    <row r="1406" spans="1:32">
      <c r="A1406" s="151" t="s">
        <v>18490</v>
      </c>
      <c r="C1406" s="151" t="s">
        <v>28520</v>
      </c>
      <c r="D1406" s="151" t="s">
        <v>28522</v>
      </c>
      <c r="E1406" s="151" t="s">
        <v>14332</v>
      </c>
      <c r="F1406" s="151" t="s">
        <v>14324</v>
      </c>
      <c r="G1406" s="151" t="s">
        <v>28524</v>
      </c>
      <c r="H1406" s="151" t="s">
        <v>28521</v>
      </c>
      <c r="N1406" s="151" t="s">
        <v>15431</v>
      </c>
      <c r="O1406" s="151" t="s">
        <v>14801</v>
      </c>
      <c r="P1406" s="151" t="s">
        <v>14737</v>
      </c>
      <c r="Q1406" s="151" t="s">
        <v>19303</v>
      </c>
      <c r="R1406" s="151">
        <v>0</v>
      </c>
      <c r="S1406" s="151">
        <v>0</v>
      </c>
      <c r="T1406" s="151" t="s">
        <v>28523</v>
      </c>
      <c r="U1406" s="151" t="s">
        <v>28523</v>
      </c>
      <c r="V1406" s="151" t="s">
        <v>28523</v>
      </c>
      <c r="Z1406" s="151" t="s">
        <v>14742</v>
      </c>
      <c r="AC1406" s="151" t="s">
        <v>14743</v>
      </c>
      <c r="AE1406" s="151" t="s">
        <v>14744</v>
      </c>
      <c r="AF1406" s="151" t="s">
        <v>14745</v>
      </c>
    </row>
    <row r="1407" spans="1:32">
      <c r="A1407" s="151" t="s">
        <v>10633</v>
      </c>
      <c r="C1407" s="151" t="s">
        <v>10632</v>
      </c>
      <c r="D1407" s="151" t="s">
        <v>10634</v>
      </c>
      <c r="E1407" s="151" t="s">
        <v>14275</v>
      </c>
      <c r="F1407" s="151" t="s">
        <v>14324</v>
      </c>
      <c r="H1407" s="151">
        <v>87824308343</v>
      </c>
      <c r="N1407" s="151" t="s">
        <v>14907</v>
      </c>
      <c r="O1407" s="151" t="s">
        <v>14791</v>
      </c>
      <c r="P1407" s="151" t="s">
        <v>14737</v>
      </c>
      <c r="Q1407" s="151" t="s">
        <v>28525</v>
      </c>
      <c r="R1407" s="151">
        <v>0</v>
      </c>
      <c r="S1407" s="151">
        <v>0</v>
      </c>
      <c r="T1407" s="151" t="s">
        <v>14847</v>
      </c>
      <c r="U1407" s="151">
        <v>750901004172533</v>
      </c>
      <c r="V1407" s="151" t="s">
        <v>28525</v>
      </c>
      <c r="Z1407" s="151" t="s">
        <v>14742</v>
      </c>
      <c r="AC1407" s="151" t="s">
        <v>14743</v>
      </c>
      <c r="AE1407" s="151" t="s">
        <v>14744</v>
      </c>
      <c r="AF1407" s="151" t="s">
        <v>14745</v>
      </c>
    </row>
    <row r="1408" spans="1:32">
      <c r="A1408" s="151" t="s">
        <v>12956</v>
      </c>
      <c r="C1408" s="151" t="s">
        <v>12955</v>
      </c>
      <c r="D1408" s="151" t="s">
        <v>12957</v>
      </c>
      <c r="E1408" s="151" t="s">
        <v>14326</v>
      </c>
      <c r="F1408" s="151" t="s">
        <v>14324</v>
      </c>
      <c r="H1408" s="151" t="s">
        <v>12958</v>
      </c>
      <c r="N1408" s="151" t="s">
        <v>14829</v>
      </c>
      <c r="O1408" s="151" t="s">
        <v>14830</v>
      </c>
      <c r="P1408" s="151" t="s">
        <v>14737</v>
      </c>
      <c r="Q1408" s="151" t="s">
        <v>28526</v>
      </c>
      <c r="R1408" s="151">
        <v>0</v>
      </c>
      <c r="S1408" s="151">
        <v>0</v>
      </c>
      <c r="T1408" s="151" t="s">
        <v>14794</v>
      </c>
      <c r="U1408" s="151">
        <v>3991171639</v>
      </c>
      <c r="V1408" s="151" t="s">
        <v>28527</v>
      </c>
      <c r="Z1408" s="151" t="s">
        <v>14742</v>
      </c>
      <c r="AC1408" s="151" t="s">
        <v>14743</v>
      </c>
      <c r="AE1408" s="151" t="s">
        <v>14744</v>
      </c>
      <c r="AF1408" s="151" t="s">
        <v>14745</v>
      </c>
    </row>
    <row r="1409" spans="1:32">
      <c r="A1409" s="151" t="s">
        <v>6445</v>
      </c>
      <c r="C1409" s="151" t="s">
        <v>6444</v>
      </c>
      <c r="D1409" s="151" t="s">
        <v>6446</v>
      </c>
      <c r="E1409" s="151" t="s">
        <v>14323</v>
      </c>
      <c r="F1409" s="151" t="s">
        <v>15375</v>
      </c>
      <c r="G1409" s="151" t="s">
        <v>28530</v>
      </c>
      <c r="H1409" s="151" t="s">
        <v>6447</v>
      </c>
      <c r="N1409" s="151" t="s">
        <v>15431</v>
      </c>
      <c r="O1409" s="151" t="s">
        <v>14801</v>
      </c>
      <c r="P1409" s="151" t="s">
        <v>14737</v>
      </c>
      <c r="Q1409" s="151" t="s">
        <v>28528</v>
      </c>
      <c r="R1409" s="151" t="s">
        <v>4816</v>
      </c>
      <c r="S1409" s="151" t="s">
        <v>4816</v>
      </c>
      <c r="T1409" s="151" t="s">
        <v>14794</v>
      </c>
      <c r="U1409" s="151">
        <v>5520054873</v>
      </c>
      <c r="V1409" s="151" t="s">
        <v>28529</v>
      </c>
      <c r="Z1409" s="151" t="s">
        <v>14742</v>
      </c>
      <c r="AC1409" s="151" t="s">
        <v>14743</v>
      </c>
      <c r="AE1409" s="151" t="s">
        <v>15223</v>
      </c>
      <c r="AF1409" s="151" t="s">
        <v>14745</v>
      </c>
    </row>
    <row r="1410" spans="1:32">
      <c r="A1410" s="151" t="s">
        <v>12040</v>
      </c>
      <c r="C1410" s="151" t="s">
        <v>12039</v>
      </c>
      <c r="D1410" s="151" t="s">
        <v>12041</v>
      </c>
      <c r="E1410" s="151" t="s">
        <v>14323</v>
      </c>
      <c r="F1410" s="151" t="s">
        <v>14324</v>
      </c>
      <c r="H1410" s="151" t="s">
        <v>12042</v>
      </c>
      <c r="N1410" s="151" t="s">
        <v>14857</v>
      </c>
      <c r="O1410" s="151" t="s">
        <v>14801</v>
      </c>
      <c r="P1410" s="151" t="s">
        <v>14737</v>
      </c>
      <c r="Q1410" s="151" t="s">
        <v>28531</v>
      </c>
      <c r="R1410" s="151">
        <v>0</v>
      </c>
      <c r="S1410" s="151">
        <v>0</v>
      </c>
      <c r="T1410" s="151" t="s">
        <v>14794</v>
      </c>
      <c r="U1410" s="151">
        <v>7640268951</v>
      </c>
      <c r="V1410" s="151" t="s">
        <v>28531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</row>
    <row r="1411" spans="1:32">
      <c r="A1411" s="151" t="s">
        <v>14342</v>
      </c>
      <c r="C1411" s="151" t="s">
        <v>17285</v>
      </c>
      <c r="D1411" s="151" t="s">
        <v>14343</v>
      </c>
      <c r="E1411" s="151" t="s">
        <v>14326</v>
      </c>
      <c r="F1411" s="151" t="s">
        <v>14324</v>
      </c>
      <c r="G1411" s="151" t="s">
        <v>14344</v>
      </c>
      <c r="H1411" s="151">
        <v>82121215018</v>
      </c>
      <c r="I1411" s="151" t="s">
        <v>1453</v>
      </c>
      <c r="J1411" s="151" t="s">
        <v>1453</v>
      </c>
      <c r="K1411" s="151" t="s">
        <v>1453</v>
      </c>
      <c r="N1411" s="151" t="s">
        <v>14902</v>
      </c>
      <c r="O1411" s="151" t="s">
        <v>14791</v>
      </c>
      <c r="P1411" s="151" t="s">
        <v>14737</v>
      </c>
      <c r="Q1411" s="151" t="s">
        <v>17287</v>
      </c>
      <c r="R1411" s="151" t="s">
        <v>17288</v>
      </c>
      <c r="S1411" s="151" t="s">
        <v>1453</v>
      </c>
      <c r="T1411" s="151" t="s">
        <v>14794</v>
      </c>
      <c r="U1411" s="151">
        <v>2318939999</v>
      </c>
      <c r="V1411" s="151" t="s">
        <v>17290</v>
      </c>
      <c r="W1411" s="151" t="s">
        <v>1453</v>
      </c>
      <c r="X1411" s="151" t="s">
        <v>1453</v>
      </c>
      <c r="Z1411" s="151" t="s">
        <v>14742</v>
      </c>
      <c r="AC1411" s="151" t="s">
        <v>14743</v>
      </c>
      <c r="AE1411" s="151" t="s">
        <v>14744</v>
      </c>
      <c r="AF1411" s="151" t="s">
        <v>14745</v>
      </c>
    </row>
    <row r="1412" spans="1:32">
      <c r="A1412" s="151" t="s">
        <v>13367</v>
      </c>
      <c r="C1412" s="151" t="s">
        <v>13366</v>
      </c>
      <c r="D1412" s="151" t="s">
        <v>13368</v>
      </c>
      <c r="E1412" s="151" t="s">
        <v>14326</v>
      </c>
      <c r="F1412" s="151" t="s">
        <v>14324</v>
      </c>
      <c r="H1412" s="151" t="s">
        <v>13369</v>
      </c>
      <c r="N1412" s="151" t="s">
        <v>14829</v>
      </c>
      <c r="O1412" s="151" t="s">
        <v>14830</v>
      </c>
      <c r="P1412" s="151" t="s">
        <v>16483</v>
      </c>
      <c r="Q1412" s="151" t="s">
        <v>28532</v>
      </c>
      <c r="R1412" s="151">
        <v>0</v>
      </c>
      <c r="S1412" s="151">
        <v>0</v>
      </c>
      <c r="T1412" s="151" t="s">
        <v>14794</v>
      </c>
      <c r="U1412" s="151">
        <v>7620370813</v>
      </c>
      <c r="V1412" s="151" t="s">
        <v>28532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</row>
    <row r="1413" spans="1:32">
      <c r="A1413" s="151" t="s">
        <v>1884</v>
      </c>
      <c r="C1413" s="151" t="s">
        <v>1883</v>
      </c>
      <c r="D1413" s="151" t="s">
        <v>28534</v>
      </c>
      <c r="E1413" s="151" t="s">
        <v>6</v>
      </c>
      <c r="G1413" s="151" t="s">
        <v>14604</v>
      </c>
      <c r="H1413" s="151" t="s">
        <v>28533</v>
      </c>
      <c r="N1413" s="151" t="s">
        <v>1323</v>
      </c>
      <c r="P1413" s="151" t="s">
        <v>14737</v>
      </c>
      <c r="AC1413" s="151" t="s">
        <v>14743</v>
      </c>
    </row>
    <row r="1414" spans="1:32">
      <c r="A1414" s="151" t="s">
        <v>1846</v>
      </c>
      <c r="C1414" s="151" t="s">
        <v>1845</v>
      </c>
      <c r="D1414" s="151" t="s">
        <v>1847</v>
      </c>
      <c r="E1414" s="151" t="s">
        <v>6</v>
      </c>
      <c r="G1414" s="151" t="s">
        <v>14604</v>
      </c>
      <c r="H1414" s="151" t="s">
        <v>1848</v>
      </c>
      <c r="N1414" s="151" t="s">
        <v>1323</v>
      </c>
      <c r="P1414" s="151" t="s">
        <v>14737</v>
      </c>
      <c r="AC1414" s="151" t="s">
        <v>14743</v>
      </c>
    </row>
    <row r="1415" spans="1:32">
      <c r="A1415" s="151" t="s">
        <v>5487</v>
      </c>
      <c r="C1415" s="151" t="s">
        <v>5486</v>
      </c>
      <c r="D1415" s="151" t="s">
        <v>5488</v>
      </c>
      <c r="E1415" s="151" t="s">
        <v>14476</v>
      </c>
      <c r="F1415" s="151" t="s">
        <v>14402</v>
      </c>
      <c r="G1415" s="151" t="s">
        <v>28542</v>
      </c>
      <c r="H1415" s="151" t="s">
        <v>28535</v>
      </c>
      <c r="I1415" s="151" t="s">
        <v>5489</v>
      </c>
      <c r="J1415" s="151" t="s">
        <v>28536</v>
      </c>
      <c r="K1415" s="151" t="s">
        <v>5489</v>
      </c>
      <c r="N1415" s="151" t="s">
        <v>28537</v>
      </c>
      <c r="O1415" s="151" t="s">
        <v>28538</v>
      </c>
      <c r="P1415" s="151" t="s">
        <v>15618</v>
      </c>
      <c r="Q1415" s="151" t="s">
        <v>28539</v>
      </c>
      <c r="R1415" s="151">
        <v>0</v>
      </c>
      <c r="S1415" s="151">
        <v>0</v>
      </c>
      <c r="T1415" s="151">
        <v>0</v>
      </c>
      <c r="U1415" s="151" t="s">
        <v>28540</v>
      </c>
      <c r="V1415" s="151" t="s">
        <v>28541</v>
      </c>
      <c r="Z1415" s="151" t="s">
        <v>14742</v>
      </c>
      <c r="AC1415" s="151" t="s">
        <v>14743</v>
      </c>
      <c r="AE1415" s="151" t="s">
        <v>15223</v>
      </c>
      <c r="AF1415" s="151" t="s">
        <v>14745</v>
      </c>
    </row>
    <row r="1416" spans="1:32">
      <c r="A1416" s="151" t="s">
        <v>9636</v>
      </c>
      <c r="C1416" s="151" t="s">
        <v>9635</v>
      </c>
      <c r="D1416" s="151" t="s">
        <v>9637</v>
      </c>
      <c r="E1416" s="151" t="s">
        <v>14323</v>
      </c>
      <c r="F1416" s="151" t="s">
        <v>14400</v>
      </c>
      <c r="G1416" s="151" t="s">
        <v>28544</v>
      </c>
      <c r="H1416" s="151" t="s">
        <v>9638</v>
      </c>
      <c r="I1416" s="151" t="s">
        <v>9639</v>
      </c>
      <c r="J1416" s="151">
        <v>0</v>
      </c>
      <c r="K1416" s="151" t="s">
        <v>9639</v>
      </c>
      <c r="M1416" s="151" t="s">
        <v>9637</v>
      </c>
      <c r="N1416" s="151" t="s">
        <v>14845</v>
      </c>
      <c r="O1416" s="151" t="s">
        <v>14801</v>
      </c>
      <c r="P1416" s="151" t="s">
        <v>28543</v>
      </c>
      <c r="Q1416" s="151">
        <v>0</v>
      </c>
      <c r="R1416" s="151">
        <v>0</v>
      </c>
      <c r="S1416" s="151">
        <v>0</v>
      </c>
      <c r="T1416" s="151">
        <v>0</v>
      </c>
      <c r="U1416" s="151">
        <v>0</v>
      </c>
      <c r="V1416" s="151">
        <v>0</v>
      </c>
      <c r="W1416" s="151">
        <v>0</v>
      </c>
      <c r="X1416" s="151">
        <v>0</v>
      </c>
      <c r="Y1416" s="151">
        <v>0</v>
      </c>
      <c r="Z1416" s="151" t="s">
        <v>14742</v>
      </c>
      <c r="AA1416" s="151">
        <v>0</v>
      </c>
      <c r="AB1416" s="151">
        <v>0</v>
      </c>
      <c r="AC1416" s="151" t="s">
        <v>14743</v>
      </c>
      <c r="AE1416" s="151" t="s">
        <v>15223</v>
      </c>
      <c r="AF1416" s="151" t="s">
        <v>14745</v>
      </c>
    </row>
    <row r="1417" spans="1:32">
      <c r="A1417" s="151" t="s">
        <v>18491</v>
      </c>
      <c r="C1417" s="151" t="s">
        <v>28548</v>
      </c>
      <c r="D1417" s="151" t="s">
        <v>28545</v>
      </c>
      <c r="E1417" s="151" t="s">
        <v>14476</v>
      </c>
      <c r="F1417" s="151" t="s">
        <v>17085</v>
      </c>
      <c r="G1417" s="151" t="s">
        <v>28549</v>
      </c>
      <c r="H1417" s="151">
        <v>82320211368</v>
      </c>
      <c r="I1417" s="151" t="s">
        <v>1453</v>
      </c>
      <c r="J1417" s="151" t="s">
        <v>1453</v>
      </c>
      <c r="K1417" s="151" t="s">
        <v>1453</v>
      </c>
      <c r="M1417" s="151" t="s">
        <v>1453</v>
      </c>
      <c r="N1417" s="151" t="s">
        <v>15609</v>
      </c>
      <c r="O1417" s="151" t="s">
        <v>14791</v>
      </c>
      <c r="P1417" s="151" t="s">
        <v>14792</v>
      </c>
      <c r="Q1417" s="151" t="s">
        <v>28546</v>
      </c>
      <c r="R1417" s="151" t="s">
        <v>1453</v>
      </c>
      <c r="S1417" s="151" t="s">
        <v>1453</v>
      </c>
      <c r="T1417" s="151" t="s">
        <v>14794</v>
      </c>
      <c r="U1417" s="151" t="s">
        <v>28547</v>
      </c>
      <c r="V1417" s="151" t="s">
        <v>28548</v>
      </c>
      <c r="W1417" s="151" t="s">
        <v>1453</v>
      </c>
      <c r="X1417" s="151" t="s">
        <v>1453</v>
      </c>
      <c r="Y1417" s="151" t="s">
        <v>1453</v>
      </c>
      <c r="Z1417" s="151" t="s">
        <v>14742</v>
      </c>
      <c r="AB1417" s="151" t="s">
        <v>1453</v>
      </c>
      <c r="AC1417" s="151" t="s">
        <v>14743</v>
      </c>
      <c r="AE1417" s="151" t="s">
        <v>14744</v>
      </c>
      <c r="AF1417" s="151" t="s">
        <v>14745</v>
      </c>
    </row>
    <row r="1418" spans="1:32">
      <c r="A1418" s="151" t="s">
        <v>1606</v>
      </c>
      <c r="C1418" s="151" t="s">
        <v>1605</v>
      </c>
      <c r="D1418" s="151" t="s">
        <v>28550</v>
      </c>
      <c r="E1418" s="151" t="s">
        <v>6</v>
      </c>
      <c r="G1418" s="151" t="s">
        <v>14604</v>
      </c>
      <c r="H1418" s="151" t="s">
        <v>1608</v>
      </c>
      <c r="L1418" s="151" t="s">
        <v>19099</v>
      </c>
      <c r="N1418" s="151" t="s">
        <v>1791</v>
      </c>
      <c r="Q1418" s="151" t="s">
        <v>28551</v>
      </c>
      <c r="T1418" s="151" t="s">
        <v>28552</v>
      </c>
      <c r="U1418" s="151" t="s">
        <v>28553</v>
      </c>
      <c r="V1418" s="151" t="s">
        <v>28554</v>
      </c>
      <c r="AC1418" s="151" t="s">
        <v>15223</v>
      </c>
    </row>
    <row r="1419" spans="1:32">
      <c r="A1419" s="151" t="s">
        <v>3925</v>
      </c>
      <c r="C1419" s="151" t="s">
        <v>3924</v>
      </c>
      <c r="D1419" s="151" t="s">
        <v>3926</v>
      </c>
      <c r="E1419" s="151" t="s">
        <v>14931</v>
      </c>
      <c r="G1419" s="151" t="s">
        <v>14604</v>
      </c>
      <c r="H1419" s="151" t="s">
        <v>3927</v>
      </c>
      <c r="L1419" s="151" t="s">
        <v>28555</v>
      </c>
      <c r="N1419" s="151" t="s">
        <v>22301</v>
      </c>
      <c r="P1419" s="151" t="s">
        <v>14737</v>
      </c>
      <c r="Q1419" s="151" t="s">
        <v>23582</v>
      </c>
      <c r="T1419" s="151" t="s">
        <v>28556</v>
      </c>
      <c r="U1419" s="151" t="s">
        <v>28557</v>
      </c>
      <c r="V1419" s="151">
        <v>194845071</v>
      </c>
      <c r="Z1419" s="151" t="s">
        <v>14742</v>
      </c>
      <c r="AC1419" s="151" t="s">
        <v>14743</v>
      </c>
    </row>
    <row r="1420" spans="1:32">
      <c r="A1420" s="151" t="s">
        <v>9644</v>
      </c>
      <c r="C1420" s="151" t="s">
        <v>9643</v>
      </c>
      <c r="D1420" s="151" t="s">
        <v>28559</v>
      </c>
      <c r="E1420" s="151" t="s">
        <v>14931</v>
      </c>
      <c r="F1420" s="151" t="s">
        <v>14932</v>
      </c>
      <c r="G1420" s="151" t="s">
        <v>28562</v>
      </c>
      <c r="H1420" s="151" t="s">
        <v>28558</v>
      </c>
      <c r="I1420" s="151">
        <v>0</v>
      </c>
      <c r="J1420" s="151">
        <v>0</v>
      </c>
      <c r="K1420" s="151">
        <v>0</v>
      </c>
      <c r="M1420" s="151" t="s">
        <v>28560</v>
      </c>
      <c r="N1420" s="151" t="s">
        <v>15059</v>
      </c>
      <c r="O1420" s="151" t="s">
        <v>14889</v>
      </c>
      <c r="P1420" s="151" t="s">
        <v>16483</v>
      </c>
      <c r="Q1420" s="151">
        <v>0</v>
      </c>
      <c r="R1420" s="151">
        <v>0</v>
      </c>
      <c r="S1420" s="151">
        <v>0</v>
      </c>
      <c r="T1420" s="151" t="s">
        <v>14859</v>
      </c>
      <c r="U1420" s="151" t="s">
        <v>28561</v>
      </c>
      <c r="V1420" s="151" t="s">
        <v>9643</v>
      </c>
      <c r="W1420" s="151">
        <v>0</v>
      </c>
      <c r="X1420" s="151">
        <v>0</v>
      </c>
      <c r="Y1420" s="151">
        <v>0</v>
      </c>
      <c r="Z1420" s="151" t="s">
        <v>14742</v>
      </c>
      <c r="AA1420" s="151">
        <v>0</v>
      </c>
      <c r="AB1420" s="151">
        <v>0</v>
      </c>
      <c r="AC1420" s="151" t="s">
        <v>14743</v>
      </c>
      <c r="AE1420" s="151" t="s">
        <v>15223</v>
      </c>
      <c r="AF1420" s="151" t="s">
        <v>14745</v>
      </c>
    </row>
    <row r="1421" spans="1:32">
      <c r="A1421" s="151" t="s">
        <v>15264</v>
      </c>
      <c r="C1421" s="151" t="s">
        <v>15265</v>
      </c>
      <c r="D1421" s="151" t="s">
        <v>15266</v>
      </c>
      <c r="E1421" s="151" t="s">
        <v>14931</v>
      </c>
      <c r="F1421" s="151" t="s">
        <v>14932</v>
      </c>
      <c r="G1421" s="151" t="s">
        <v>15267</v>
      </c>
      <c r="H1421" s="151">
        <v>895324841841</v>
      </c>
      <c r="I1421" s="151" t="s">
        <v>1453</v>
      </c>
      <c r="J1421" s="151" t="s">
        <v>1453</v>
      </c>
      <c r="K1421" s="151" t="s">
        <v>1453</v>
      </c>
      <c r="N1421" s="151" t="s">
        <v>15059</v>
      </c>
      <c r="O1421" s="151" t="s">
        <v>14889</v>
      </c>
      <c r="P1421" s="151" t="s">
        <v>14737</v>
      </c>
      <c r="Q1421" s="151" t="s">
        <v>15269</v>
      </c>
      <c r="R1421" s="151" t="s">
        <v>1453</v>
      </c>
      <c r="S1421" s="151" t="s">
        <v>1453</v>
      </c>
      <c r="T1421" s="151" t="s">
        <v>14866</v>
      </c>
      <c r="U1421" s="151">
        <v>21601017128539</v>
      </c>
      <c r="V1421" s="151" t="s">
        <v>15265</v>
      </c>
      <c r="W1421" s="151" t="s">
        <v>1453</v>
      </c>
      <c r="X1421" s="151" t="s">
        <v>1453</v>
      </c>
      <c r="Y1421" s="151" t="s">
        <v>1453</v>
      </c>
      <c r="Z1421" s="151" t="s">
        <v>14742</v>
      </c>
      <c r="AA1421" s="151" t="s">
        <v>1453</v>
      </c>
      <c r="AB1421" s="151" t="s">
        <v>1453</v>
      </c>
      <c r="AC1421" s="151" t="s">
        <v>14743</v>
      </c>
      <c r="AE1421" s="151" t="s">
        <v>14744</v>
      </c>
      <c r="AF1421" s="151" t="s">
        <v>14745</v>
      </c>
    </row>
    <row r="1422" spans="1:32">
      <c r="A1422" s="151" t="s">
        <v>10958</v>
      </c>
      <c r="C1422" s="151" t="s">
        <v>10957</v>
      </c>
      <c r="D1422" s="151" t="s">
        <v>10959</v>
      </c>
      <c r="E1422" s="151" t="s">
        <v>14323</v>
      </c>
      <c r="F1422" s="151" t="s">
        <v>14436</v>
      </c>
      <c r="G1422" s="151" t="s">
        <v>28565</v>
      </c>
      <c r="H1422" s="151" t="s">
        <v>10960</v>
      </c>
      <c r="N1422" s="151" t="s">
        <v>15818</v>
      </c>
      <c r="O1422" s="151" t="s">
        <v>15328</v>
      </c>
      <c r="P1422" s="151" t="s">
        <v>14737</v>
      </c>
      <c r="Q1422" s="151" t="s">
        <v>28563</v>
      </c>
      <c r="R1422" s="151">
        <v>0</v>
      </c>
      <c r="S1422" s="151">
        <v>0</v>
      </c>
      <c r="T1422" s="151" t="s">
        <v>14794</v>
      </c>
      <c r="U1422" s="151">
        <v>613664545</v>
      </c>
      <c r="V1422" s="151" t="s">
        <v>28564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</row>
    <row r="1423" spans="1:32">
      <c r="A1423" s="151" t="s">
        <v>11632</v>
      </c>
      <c r="C1423" s="151" t="s">
        <v>11631</v>
      </c>
      <c r="D1423" s="151" t="s">
        <v>11633</v>
      </c>
      <c r="E1423" s="151" t="s">
        <v>14323</v>
      </c>
      <c r="F1423" s="151" t="s">
        <v>14324</v>
      </c>
      <c r="G1423" s="151" t="s">
        <v>28567</v>
      </c>
      <c r="H1423" s="151" t="s">
        <v>11634</v>
      </c>
      <c r="N1423" s="151" t="s">
        <v>15038</v>
      </c>
      <c r="O1423" s="151" t="s">
        <v>14985</v>
      </c>
      <c r="P1423" s="151" t="s">
        <v>14737</v>
      </c>
      <c r="Q1423" s="151" t="s">
        <v>28566</v>
      </c>
      <c r="R1423" s="151">
        <v>0</v>
      </c>
      <c r="S1423" s="151">
        <v>0</v>
      </c>
      <c r="T1423" s="151" t="s">
        <v>14782</v>
      </c>
      <c r="U1423" s="151">
        <v>1060005106466</v>
      </c>
      <c r="V1423" s="151" t="s">
        <v>11631</v>
      </c>
      <c r="Z1423" s="151" t="s">
        <v>14742</v>
      </c>
      <c r="AC1423" s="151" t="s">
        <v>14743</v>
      </c>
      <c r="AE1423" s="151" t="s">
        <v>14744</v>
      </c>
      <c r="AF1423" s="151" t="s">
        <v>14745</v>
      </c>
    </row>
    <row r="1424" spans="1:32">
      <c r="A1424" s="151" t="s">
        <v>1545</v>
      </c>
      <c r="C1424" s="151" t="s">
        <v>1544</v>
      </c>
      <c r="D1424" s="151" t="s">
        <v>470</v>
      </c>
      <c r="E1424" s="151" t="s">
        <v>6</v>
      </c>
      <c r="G1424" s="151" t="s">
        <v>14604</v>
      </c>
      <c r="AC1424" s="151" t="s">
        <v>14743</v>
      </c>
    </row>
    <row r="1425" spans="1:32">
      <c r="A1425" s="151" t="s">
        <v>1181</v>
      </c>
      <c r="C1425" s="151" t="s">
        <v>1180</v>
      </c>
      <c r="D1425" s="151" t="s">
        <v>1182</v>
      </c>
      <c r="E1425" s="151" t="s">
        <v>6</v>
      </c>
      <c r="G1425" s="151" t="s">
        <v>14604</v>
      </c>
      <c r="N1425" s="151" t="s">
        <v>1182</v>
      </c>
      <c r="P1425" s="151" t="s">
        <v>14737</v>
      </c>
      <c r="T1425" s="151" t="s">
        <v>6</v>
      </c>
      <c r="U1425" s="151" t="s">
        <v>6</v>
      </c>
      <c r="V1425" s="151" t="s">
        <v>6</v>
      </c>
      <c r="AC1425" s="151" t="s">
        <v>14743</v>
      </c>
    </row>
    <row r="1426" spans="1:32">
      <c r="A1426" s="151" t="s">
        <v>18492</v>
      </c>
      <c r="C1426" s="151" t="s">
        <v>28568</v>
      </c>
      <c r="D1426" s="151" t="s">
        <v>28571</v>
      </c>
      <c r="E1426" s="151" t="s">
        <v>14275</v>
      </c>
      <c r="F1426" s="151" t="s">
        <v>14683</v>
      </c>
      <c r="G1426" s="151" t="s">
        <v>28572</v>
      </c>
      <c r="H1426" s="151" t="s">
        <v>28569</v>
      </c>
      <c r="I1426" s="151" t="s">
        <v>28570</v>
      </c>
      <c r="J1426" s="151" t="s">
        <v>1453</v>
      </c>
      <c r="K1426" s="151" t="s">
        <v>28570</v>
      </c>
      <c r="N1426" s="151" t="s">
        <v>14857</v>
      </c>
      <c r="O1426" s="151" t="s">
        <v>14801</v>
      </c>
      <c r="P1426" s="151" t="s">
        <v>14737</v>
      </c>
      <c r="Q1426" s="151" t="s">
        <v>28568</v>
      </c>
      <c r="R1426" s="151" t="s">
        <v>1453</v>
      </c>
      <c r="S1426" s="151" t="s">
        <v>1453</v>
      </c>
      <c r="T1426" s="151" t="s">
        <v>1453</v>
      </c>
      <c r="U1426" s="151" t="s">
        <v>1453</v>
      </c>
      <c r="V1426" s="151" t="s">
        <v>1453</v>
      </c>
      <c r="W1426" s="151" t="s">
        <v>1453</v>
      </c>
      <c r="X1426" s="151" t="s">
        <v>1453</v>
      </c>
      <c r="Y1426" s="151" t="s">
        <v>1453</v>
      </c>
      <c r="Z1426" s="151" t="s">
        <v>14742</v>
      </c>
      <c r="AA1426" s="151" t="s">
        <v>1453</v>
      </c>
      <c r="AB1426" s="151" t="s">
        <v>1453</v>
      </c>
      <c r="AC1426" s="151" t="s">
        <v>14743</v>
      </c>
      <c r="AE1426" s="151" t="s">
        <v>14744</v>
      </c>
      <c r="AF1426" s="151" t="s">
        <v>14745</v>
      </c>
    </row>
    <row r="1427" spans="1:32">
      <c r="A1427" s="151" t="s">
        <v>3046</v>
      </c>
      <c r="C1427" s="151" t="s">
        <v>3045</v>
      </c>
      <c r="D1427" s="151" t="s">
        <v>3047</v>
      </c>
      <c r="E1427" s="151" t="s">
        <v>14931</v>
      </c>
      <c r="G1427" s="151" t="s">
        <v>14604</v>
      </c>
      <c r="H1427" s="151" t="s">
        <v>28573</v>
      </c>
      <c r="I1427" s="151" t="s">
        <v>3049</v>
      </c>
      <c r="J1427" s="151" t="s">
        <v>3050</v>
      </c>
      <c r="K1427" s="151" t="s">
        <v>3049</v>
      </c>
      <c r="N1427" s="151" t="s">
        <v>1628</v>
      </c>
      <c r="P1427" s="151" t="s">
        <v>14737</v>
      </c>
      <c r="Q1427" s="151" t="s">
        <v>28574</v>
      </c>
      <c r="T1427" s="151" t="s">
        <v>6394</v>
      </c>
      <c r="U1427" s="151" t="s">
        <v>6394</v>
      </c>
      <c r="V1427" s="151" t="s">
        <v>6394</v>
      </c>
      <c r="X1427" s="151" t="s">
        <v>28575</v>
      </c>
      <c r="Z1427" s="151" t="s">
        <v>14742</v>
      </c>
      <c r="AC1427" s="151" t="s">
        <v>14743</v>
      </c>
    </row>
    <row r="1428" spans="1:32">
      <c r="A1428" s="151" t="s">
        <v>10280</v>
      </c>
      <c r="C1428" s="151" t="s">
        <v>10279</v>
      </c>
      <c r="D1428" s="151" t="s">
        <v>10281</v>
      </c>
      <c r="E1428" s="151" t="s">
        <v>14275</v>
      </c>
      <c r="F1428" s="151" t="s">
        <v>14400</v>
      </c>
      <c r="H1428" s="151">
        <v>81317564194</v>
      </c>
      <c r="N1428" s="151" t="s">
        <v>14800</v>
      </c>
      <c r="O1428" s="151" t="s">
        <v>14801</v>
      </c>
      <c r="P1428" s="151" t="s">
        <v>14737</v>
      </c>
      <c r="Q1428" s="151">
        <v>85775081110</v>
      </c>
      <c r="R1428" s="151">
        <v>0</v>
      </c>
      <c r="S1428" s="151">
        <v>0</v>
      </c>
      <c r="T1428" s="151" t="s">
        <v>14794</v>
      </c>
      <c r="U1428" s="151">
        <v>5255232956</v>
      </c>
      <c r="V1428" s="151" t="s">
        <v>28576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</row>
    <row r="1429" spans="1:32">
      <c r="A1429" s="151" t="s">
        <v>985</v>
      </c>
      <c r="C1429" s="151" t="s">
        <v>984</v>
      </c>
      <c r="D1429" s="151" t="s">
        <v>986</v>
      </c>
      <c r="E1429" s="151" t="s">
        <v>6</v>
      </c>
      <c r="G1429" s="151" t="s">
        <v>14604</v>
      </c>
      <c r="M1429" s="151" t="s">
        <v>6</v>
      </c>
      <c r="N1429" s="151" t="s">
        <v>6</v>
      </c>
      <c r="P1429" s="151" t="s">
        <v>6</v>
      </c>
      <c r="Q1429" s="151" t="s">
        <v>28577</v>
      </c>
      <c r="T1429" s="151" t="s">
        <v>6</v>
      </c>
      <c r="U1429" s="151" t="s">
        <v>6</v>
      </c>
      <c r="V1429" s="151" t="s">
        <v>6</v>
      </c>
      <c r="AC1429" s="151" t="s">
        <v>14743</v>
      </c>
    </row>
    <row r="1430" spans="1:32">
      <c r="A1430" s="151" t="s">
        <v>7872</v>
      </c>
      <c r="C1430" s="151" t="s">
        <v>7871</v>
      </c>
      <c r="D1430" s="151" t="s">
        <v>7873</v>
      </c>
      <c r="E1430" s="151" t="s">
        <v>14275</v>
      </c>
      <c r="F1430" s="151" t="s">
        <v>14396</v>
      </c>
      <c r="H1430" s="151" t="s">
        <v>7874</v>
      </c>
      <c r="N1430" s="151" t="s">
        <v>14829</v>
      </c>
      <c r="O1430" s="151" t="s">
        <v>14830</v>
      </c>
      <c r="P1430" s="151" t="s">
        <v>14737</v>
      </c>
      <c r="Q1430" s="151" t="s">
        <v>19560</v>
      </c>
      <c r="R1430" s="151">
        <v>0</v>
      </c>
      <c r="S1430" s="151">
        <v>0</v>
      </c>
      <c r="T1430" s="151" t="s">
        <v>28578</v>
      </c>
      <c r="U1430" s="151">
        <v>7010395857</v>
      </c>
      <c r="V1430" s="151" t="s">
        <v>28579</v>
      </c>
      <c r="Z1430" s="151" t="s">
        <v>14742</v>
      </c>
      <c r="AC1430" s="151" t="s">
        <v>14743</v>
      </c>
      <c r="AE1430" s="151" t="s">
        <v>15223</v>
      </c>
      <c r="AF1430" s="151" t="s">
        <v>14745</v>
      </c>
    </row>
    <row r="1431" spans="1:32">
      <c r="A1431" s="151" t="s">
        <v>4124</v>
      </c>
      <c r="C1431" s="151" t="s">
        <v>4123</v>
      </c>
      <c r="D1431" s="151" t="s">
        <v>28581</v>
      </c>
      <c r="E1431" s="151" t="s">
        <v>14931</v>
      </c>
      <c r="G1431" s="151" t="s">
        <v>14604</v>
      </c>
      <c r="H1431" s="151" t="s">
        <v>28580</v>
      </c>
      <c r="I1431" s="151" t="s">
        <v>4127</v>
      </c>
      <c r="J1431" s="151" t="s">
        <v>4128</v>
      </c>
      <c r="K1431" s="151" t="s">
        <v>4127</v>
      </c>
      <c r="M1431" s="151" t="s">
        <v>28582</v>
      </c>
      <c r="N1431" s="151" t="s">
        <v>14914</v>
      </c>
      <c r="P1431" s="151" t="s">
        <v>14792</v>
      </c>
      <c r="Q1431" s="151" t="s">
        <v>28583</v>
      </c>
      <c r="T1431" s="151" t="s">
        <v>16066</v>
      </c>
      <c r="U1431" s="151" t="s">
        <v>28584</v>
      </c>
      <c r="V1431" s="151" t="s">
        <v>28585</v>
      </c>
      <c r="W1431" s="151" t="s">
        <v>1453</v>
      </c>
      <c r="X1431" s="151" t="s">
        <v>1453</v>
      </c>
      <c r="Y1431" s="151" t="s">
        <v>1453</v>
      </c>
      <c r="Z1431" s="151" t="s">
        <v>14742</v>
      </c>
      <c r="AA1431" s="151" t="s">
        <v>1453</v>
      </c>
      <c r="AB1431" s="151" t="s">
        <v>1453</v>
      </c>
      <c r="AC1431" s="151" t="s">
        <v>14743</v>
      </c>
    </row>
    <row r="1432" spans="1:32">
      <c r="A1432" s="151" t="s">
        <v>8494</v>
      </c>
      <c r="C1432" s="151" t="s">
        <v>8493</v>
      </c>
      <c r="D1432" s="151" t="s">
        <v>8495</v>
      </c>
      <c r="E1432" s="151" t="s">
        <v>14323</v>
      </c>
      <c r="F1432" s="151" t="s">
        <v>16120</v>
      </c>
      <c r="G1432" s="151">
        <v>0</v>
      </c>
      <c r="H1432" s="151" t="s">
        <v>8496</v>
      </c>
      <c r="I1432" s="151" t="s">
        <v>8497</v>
      </c>
      <c r="J1432" s="151" t="s">
        <v>8498</v>
      </c>
      <c r="K1432" s="151" t="s">
        <v>8497</v>
      </c>
      <c r="M1432" s="151">
        <v>0</v>
      </c>
      <c r="N1432" s="151" t="s">
        <v>14907</v>
      </c>
      <c r="O1432" s="151" t="s">
        <v>14791</v>
      </c>
      <c r="P1432" s="151" t="s">
        <v>14737</v>
      </c>
      <c r="Q1432" s="151">
        <v>0</v>
      </c>
      <c r="R1432" s="151">
        <v>0</v>
      </c>
      <c r="S1432" s="151">
        <v>0</v>
      </c>
      <c r="T1432" s="151" t="s">
        <v>14739</v>
      </c>
      <c r="U1432" s="151" t="s">
        <v>28586</v>
      </c>
      <c r="V1432" s="151" t="s">
        <v>28587</v>
      </c>
      <c r="W1432" s="151">
        <v>0</v>
      </c>
      <c r="X1432" s="151">
        <v>0</v>
      </c>
      <c r="Y1432" s="151">
        <v>0</v>
      </c>
      <c r="Z1432" s="151" t="s">
        <v>14742</v>
      </c>
      <c r="AA1432" s="151">
        <v>0</v>
      </c>
      <c r="AB1432" s="151">
        <v>0</v>
      </c>
      <c r="AC1432" s="151" t="s">
        <v>14743</v>
      </c>
      <c r="AE1432" s="151" t="s">
        <v>15223</v>
      </c>
      <c r="AF1432" s="151" t="s">
        <v>14745</v>
      </c>
    </row>
    <row r="1433" spans="1:32">
      <c r="A1433" s="151" t="s">
        <v>8902</v>
      </c>
      <c r="C1433" s="151" t="s">
        <v>8901</v>
      </c>
      <c r="D1433" s="151" t="s">
        <v>8903</v>
      </c>
      <c r="E1433" s="151" t="s">
        <v>14323</v>
      </c>
      <c r="F1433" s="151" t="s">
        <v>14400</v>
      </c>
      <c r="G1433" s="151">
        <v>0</v>
      </c>
      <c r="H1433" s="151" t="s">
        <v>8904</v>
      </c>
      <c r="I1433" s="151">
        <v>0</v>
      </c>
      <c r="J1433" s="151">
        <v>0</v>
      </c>
      <c r="K1433" s="151">
        <v>0</v>
      </c>
      <c r="M1433" s="151" t="s">
        <v>28588</v>
      </c>
      <c r="N1433" s="151" t="s">
        <v>15431</v>
      </c>
      <c r="O1433" s="151" t="s">
        <v>14801</v>
      </c>
      <c r="P1433" s="151" t="s">
        <v>14737</v>
      </c>
      <c r="Q1433" s="151">
        <v>0</v>
      </c>
      <c r="R1433" s="151">
        <v>0</v>
      </c>
      <c r="S1433" s="151">
        <v>0</v>
      </c>
      <c r="T1433" s="151">
        <v>0</v>
      </c>
      <c r="U1433" s="151">
        <v>0</v>
      </c>
      <c r="V1433" s="151">
        <v>0</v>
      </c>
      <c r="W1433" s="151">
        <v>0</v>
      </c>
      <c r="X1433" s="151">
        <v>0</v>
      </c>
      <c r="Y1433" s="151">
        <v>0</v>
      </c>
      <c r="Z1433" s="151" t="s">
        <v>14742</v>
      </c>
      <c r="AA1433" s="151">
        <v>0</v>
      </c>
      <c r="AB1433" s="151">
        <v>0</v>
      </c>
      <c r="AC1433" s="151" t="s">
        <v>14743</v>
      </c>
      <c r="AE1433" s="151" t="s">
        <v>15223</v>
      </c>
      <c r="AF1433" s="151" t="s">
        <v>14745</v>
      </c>
    </row>
    <row r="1434" spans="1:32">
      <c r="A1434" s="151" t="s">
        <v>9484</v>
      </c>
      <c r="C1434" s="151" t="s">
        <v>9483</v>
      </c>
      <c r="D1434" s="151" t="s">
        <v>28590</v>
      </c>
      <c r="E1434" s="151" t="s">
        <v>14275</v>
      </c>
      <c r="F1434" s="151" t="s">
        <v>17102</v>
      </c>
      <c r="G1434" s="151" t="s">
        <v>28593</v>
      </c>
      <c r="H1434" s="151" t="s">
        <v>28589</v>
      </c>
      <c r="I1434" s="151">
        <v>0</v>
      </c>
      <c r="J1434" s="151">
        <v>0</v>
      </c>
      <c r="K1434" s="151">
        <v>0</v>
      </c>
      <c r="M1434" s="151" t="s">
        <v>9485</v>
      </c>
      <c r="N1434" s="151" t="s">
        <v>15018</v>
      </c>
      <c r="O1434" s="151" t="s">
        <v>14791</v>
      </c>
      <c r="P1434" s="151" t="s">
        <v>14737</v>
      </c>
      <c r="Q1434" s="151">
        <v>0</v>
      </c>
      <c r="R1434" s="151">
        <v>0</v>
      </c>
      <c r="S1434" s="151">
        <v>0</v>
      </c>
      <c r="T1434" s="151" t="s">
        <v>14739</v>
      </c>
      <c r="U1434" s="151" t="s">
        <v>28591</v>
      </c>
      <c r="V1434" s="151" t="s">
        <v>28592</v>
      </c>
      <c r="W1434" s="151">
        <v>0</v>
      </c>
      <c r="X1434" s="151">
        <v>0</v>
      </c>
      <c r="Y1434" s="151">
        <v>0</v>
      </c>
      <c r="Z1434" s="151" t="s">
        <v>14742</v>
      </c>
      <c r="AA1434" s="151">
        <v>0</v>
      </c>
      <c r="AB1434" s="151">
        <v>0</v>
      </c>
      <c r="AC1434" s="151" t="s">
        <v>14743</v>
      </c>
      <c r="AE1434" s="151" t="s">
        <v>15223</v>
      </c>
      <c r="AF1434" s="151" t="s">
        <v>14745</v>
      </c>
    </row>
    <row r="1435" spans="1:32">
      <c r="A1435" s="151" t="s">
        <v>17075</v>
      </c>
      <c r="C1435" s="151" t="s">
        <v>17076</v>
      </c>
      <c r="D1435" s="151" t="s">
        <v>17077</v>
      </c>
      <c r="E1435" s="151" t="s">
        <v>16279</v>
      </c>
      <c r="F1435" s="151" t="s">
        <v>16279</v>
      </c>
      <c r="H1435" s="151" t="s">
        <v>17078</v>
      </c>
      <c r="I1435" s="151" t="s">
        <v>17002</v>
      </c>
      <c r="K1435" s="151" t="s">
        <v>17002</v>
      </c>
      <c r="N1435" s="151" t="s">
        <v>14809</v>
      </c>
      <c r="O1435" s="151" t="s">
        <v>14801</v>
      </c>
      <c r="P1435" s="151" t="s">
        <v>14737</v>
      </c>
      <c r="Q1435" s="151" t="s">
        <v>1453</v>
      </c>
      <c r="R1435" s="151" t="s">
        <v>1453</v>
      </c>
      <c r="S1435" s="151" t="s">
        <v>1453</v>
      </c>
      <c r="T1435" s="151" t="s">
        <v>17079</v>
      </c>
      <c r="U1435" s="151">
        <v>53053009</v>
      </c>
      <c r="V1435" s="151" t="s">
        <v>17081</v>
      </c>
      <c r="Z1435" s="151" t="s">
        <v>14742</v>
      </c>
      <c r="AC1435" s="151" t="s">
        <v>14743</v>
      </c>
      <c r="AE1435" s="151" t="s">
        <v>14744</v>
      </c>
      <c r="AF1435" s="151" t="s">
        <v>14745</v>
      </c>
    </row>
    <row r="1436" spans="1:32">
      <c r="A1436" s="151" t="s">
        <v>15271</v>
      </c>
      <c r="C1436" s="151" t="s">
        <v>15272</v>
      </c>
      <c r="D1436" s="151" t="s">
        <v>15273</v>
      </c>
      <c r="E1436" s="151" t="s">
        <v>14931</v>
      </c>
      <c r="F1436" s="151" t="s">
        <v>14932</v>
      </c>
      <c r="G1436" s="151" t="s">
        <v>15274</v>
      </c>
      <c r="H1436" s="151" t="s">
        <v>15275</v>
      </c>
      <c r="I1436" s="151" t="s">
        <v>1453</v>
      </c>
      <c r="J1436" s="151" t="s">
        <v>1453</v>
      </c>
      <c r="K1436" s="151" t="s">
        <v>1453</v>
      </c>
      <c r="N1436" s="151" t="s">
        <v>14809</v>
      </c>
      <c r="O1436" s="151" t="s">
        <v>14801</v>
      </c>
      <c r="P1436" s="151" t="s">
        <v>14737</v>
      </c>
      <c r="Q1436" s="151" t="s">
        <v>15276</v>
      </c>
      <c r="R1436" s="151" t="s">
        <v>1453</v>
      </c>
      <c r="S1436" s="151" t="s">
        <v>1453</v>
      </c>
      <c r="T1436" s="151" t="s">
        <v>14904</v>
      </c>
      <c r="U1436" s="151">
        <v>983231814</v>
      </c>
      <c r="V1436" s="151" t="s">
        <v>15272</v>
      </c>
      <c r="W1436" s="151" t="s">
        <v>1453</v>
      </c>
      <c r="X1436" s="151" t="s">
        <v>1453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</row>
    <row r="1437" spans="1:32">
      <c r="A1437" s="151" t="s">
        <v>607</v>
      </c>
      <c r="C1437" s="151" t="s">
        <v>606</v>
      </c>
      <c r="D1437" s="151" t="s">
        <v>608</v>
      </c>
      <c r="E1437" s="151" t="s">
        <v>6</v>
      </c>
      <c r="G1437" s="151" t="s">
        <v>14604</v>
      </c>
      <c r="H1437" s="151" t="s">
        <v>609</v>
      </c>
      <c r="J1437" s="151" t="s">
        <v>610</v>
      </c>
      <c r="M1437" s="151" t="s">
        <v>6</v>
      </c>
      <c r="N1437" s="151" t="s">
        <v>2273</v>
      </c>
      <c r="P1437" s="151" t="s">
        <v>14737</v>
      </c>
      <c r="T1437" s="151" t="s">
        <v>6</v>
      </c>
      <c r="U1437" s="151" t="s">
        <v>6</v>
      </c>
      <c r="V1437" s="151" t="s">
        <v>6</v>
      </c>
      <c r="AC1437" s="151" t="s">
        <v>14743</v>
      </c>
    </row>
    <row r="1438" spans="1:32">
      <c r="A1438" s="151" t="s">
        <v>9789</v>
      </c>
      <c r="C1438" s="151" t="s">
        <v>9788</v>
      </c>
      <c r="D1438" s="151" t="s">
        <v>9790</v>
      </c>
      <c r="E1438" s="151" t="s">
        <v>14465</v>
      </c>
      <c r="F1438" s="151" t="s">
        <v>14664</v>
      </c>
      <c r="G1438" s="151" t="s">
        <v>28596</v>
      </c>
      <c r="H1438" s="151" t="s">
        <v>9791</v>
      </c>
      <c r="N1438" s="151" t="s">
        <v>15228</v>
      </c>
      <c r="O1438" s="151" t="s">
        <v>14985</v>
      </c>
      <c r="P1438" s="151" t="s">
        <v>14737</v>
      </c>
      <c r="Q1438" s="151" t="s">
        <v>9788</v>
      </c>
      <c r="R1438" s="151" t="s">
        <v>9788</v>
      </c>
      <c r="S1438" s="151" t="s">
        <v>9788</v>
      </c>
      <c r="T1438" s="151" t="s">
        <v>19408</v>
      </c>
      <c r="U1438" s="151" t="s">
        <v>28594</v>
      </c>
      <c r="V1438" s="151" t="s">
        <v>9788</v>
      </c>
      <c r="W1438" s="151">
        <v>2018</v>
      </c>
      <c r="X1438" s="151">
        <v>2018</v>
      </c>
      <c r="Z1438" s="151" t="s">
        <v>14742</v>
      </c>
      <c r="AC1438" s="151" t="s">
        <v>14743</v>
      </c>
      <c r="AD1438" s="151" t="s">
        <v>28595</v>
      </c>
      <c r="AE1438" s="151" t="s">
        <v>14743</v>
      </c>
      <c r="AF1438" s="151" t="s">
        <v>16898</v>
      </c>
    </row>
    <row r="1439" spans="1:32">
      <c r="A1439" s="151" t="s">
        <v>2601</v>
      </c>
      <c r="C1439" s="151" t="s">
        <v>2600</v>
      </c>
      <c r="D1439" s="151" t="s">
        <v>2602</v>
      </c>
      <c r="E1439" s="151" t="s">
        <v>18875</v>
      </c>
      <c r="G1439" s="151" t="s">
        <v>14604</v>
      </c>
      <c r="H1439" s="151" t="s">
        <v>2603</v>
      </c>
      <c r="J1439" s="151" t="s">
        <v>2604</v>
      </c>
      <c r="M1439" s="151" t="s">
        <v>28597</v>
      </c>
      <c r="Q1439" s="151" t="s">
        <v>27584</v>
      </c>
      <c r="AC1439" s="151" t="s">
        <v>14743</v>
      </c>
    </row>
    <row r="1440" spans="1:32">
      <c r="A1440" s="151" t="s">
        <v>8063</v>
      </c>
      <c r="C1440" s="151" t="s">
        <v>8062</v>
      </c>
      <c r="D1440" s="151" t="s">
        <v>8064</v>
      </c>
      <c r="E1440" s="151" t="s">
        <v>20280</v>
      </c>
      <c r="F1440" s="151" t="s">
        <v>15375</v>
      </c>
      <c r="H1440" s="151" t="s">
        <v>8065</v>
      </c>
      <c r="I1440" s="151" t="s">
        <v>8066</v>
      </c>
      <c r="J1440" s="151" t="s">
        <v>28598</v>
      </c>
      <c r="K1440" s="151" t="s">
        <v>8066</v>
      </c>
      <c r="N1440" s="151" t="s">
        <v>15452</v>
      </c>
      <c r="O1440" s="151" t="s">
        <v>14830</v>
      </c>
      <c r="P1440" s="151" t="s">
        <v>14792</v>
      </c>
      <c r="Q1440" s="151" t="s">
        <v>19588</v>
      </c>
      <c r="R1440" s="151">
        <v>0</v>
      </c>
      <c r="S1440" s="151">
        <v>0</v>
      </c>
      <c r="T1440" s="151" t="s">
        <v>14794</v>
      </c>
      <c r="U1440" s="151">
        <v>6580338818</v>
      </c>
      <c r="V1440" s="151" t="s">
        <v>8062</v>
      </c>
      <c r="W1440" s="151">
        <v>2015</v>
      </c>
      <c r="X1440" s="151">
        <v>2015</v>
      </c>
      <c r="Z1440" s="151" t="s">
        <v>14742</v>
      </c>
      <c r="AC1440" s="151" t="s">
        <v>14743</v>
      </c>
      <c r="AD1440" s="151" t="s">
        <v>28599</v>
      </c>
      <c r="AE1440" s="151" t="s">
        <v>14743</v>
      </c>
      <c r="AF1440" s="151" t="s">
        <v>28600</v>
      </c>
    </row>
    <row r="1441" spans="1:32">
      <c r="A1441" s="151" t="s">
        <v>6917</v>
      </c>
      <c r="C1441" s="151" t="s">
        <v>6916</v>
      </c>
      <c r="D1441" s="151" t="s">
        <v>6918</v>
      </c>
      <c r="E1441" s="151" t="s">
        <v>15690</v>
      </c>
      <c r="F1441" s="151" t="s">
        <v>15375</v>
      </c>
      <c r="G1441" s="151" t="s">
        <v>28604</v>
      </c>
      <c r="H1441" s="151">
        <v>812820078</v>
      </c>
      <c r="M1441" s="151" t="s">
        <v>28601</v>
      </c>
      <c r="N1441" s="151" t="s">
        <v>14857</v>
      </c>
      <c r="O1441" s="151" t="s">
        <v>14801</v>
      </c>
      <c r="P1441" s="151" t="s">
        <v>14737</v>
      </c>
      <c r="Q1441" s="151" t="s">
        <v>6916</v>
      </c>
      <c r="R1441" s="151" t="s">
        <v>4816</v>
      </c>
      <c r="S1441" s="151" t="s">
        <v>4816</v>
      </c>
      <c r="T1441" s="151" t="s">
        <v>28602</v>
      </c>
      <c r="U1441" s="151" t="s">
        <v>28603</v>
      </c>
      <c r="V1441" s="151" t="s">
        <v>6916</v>
      </c>
      <c r="Z1441" s="151" t="s">
        <v>14742</v>
      </c>
      <c r="AC1441" s="151" t="s">
        <v>14743</v>
      </c>
      <c r="AE1441" s="151" t="s">
        <v>15223</v>
      </c>
      <c r="AF1441" s="151" t="s">
        <v>14745</v>
      </c>
    </row>
    <row r="1442" spans="1:32">
      <c r="A1442" s="151" t="s">
        <v>12417</v>
      </c>
      <c r="C1442" s="151" t="s">
        <v>12416</v>
      </c>
      <c r="D1442" s="151" t="s">
        <v>28605</v>
      </c>
      <c r="E1442" s="151" t="s">
        <v>14332</v>
      </c>
      <c r="F1442" s="151" t="s">
        <v>14324</v>
      </c>
      <c r="G1442" s="151" t="s">
        <v>28608</v>
      </c>
      <c r="H1442" s="151" t="s">
        <v>12419</v>
      </c>
      <c r="I1442" s="151" t="s">
        <v>1453</v>
      </c>
      <c r="J1442" s="151" t="s">
        <v>1453</v>
      </c>
      <c r="K1442" s="151" t="s">
        <v>1453</v>
      </c>
      <c r="M1442" s="151" t="s">
        <v>1453</v>
      </c>
      <c r="N1442" s="151" t="s">
        <v>18715</v>
      </c>
      <c r="O1442" s="151" t="s">
        <v>18702</v>
      </c>
      <c r="P1442" s="151" t="s">
        <v>14792</v>
      </c>
      <c r="Q1442" s="151" t="s">
        <v>28606</v>
      </c>
      <c r="R1442" s="151" t="s">
        <v>1453</v>
      </c>
      <c r="S1442" s="151" t="s">
        <v>1453</v>
      </c>
      <c r="T1442" s="151" t="s">
        <v>14794</v>
      </c>
      <c r="U1442" s="151">
        <v>443993999</v>
      </c>
      <c r="V1442" s="151" t="s">
        <v>28607</v>
      </c>
      <c r="W1442" s="151" t="s">
        <v>1453</v>
      </c>
      <c r="X1442" s="151" t="s">
        <v>1453</v>
      </c>
      <c r="Y1442" s="151" t="s">
        <v>1453</v>
      </c>
      <c r="Z1442" s="151" t="s">
        <v>14742</v>
      </c>
      <c r="AA1442" s="151" t="s">
        <v>1453</v>
      </c>
      <c r="AB1442" s="151" t="s">
        <v>1453</v>
      </c>
      <c r="AC1442" s="151" t="s">
        <v>14743</v>
      </c>
      <c r="AE1442" s="151" t="s">
        <v>14744</v>
      </c>
      <c r="AF1442" s="151" t="s">
        <v>14745</v>
      </c>
    </row>
    <row r="1443" spans="1:32">
      <c r="A1443" s="151" t="s">
        <v>18493</v>
      </c>
      <c r="C1443" s="151" t="s">
        <v>28609</v>
      </c>
      <c r="D1443" s="151" t="s">
        <v>28611</v>
      </c>
      <c r="E1443" s="151" t="s">
        <v>14686</v>
      </c>
      <c r="F1443" s="151" t="s">
        <v>16913</v>
      </c>
      <c r="G1443" s="151" t="s">
        <v>28616</v>
      </c>
      <c r="H1443" s="151">
        <v>8618091376421</v>
      </c>
      <c r="I1443" s="151" t="s">
        <v>28610</v>
      </c>
      <c r="J1443" s="151">
        <v>8618091376421</v>
      </c>
      <c r="K1443" s="151" t="s">
        <v>28610</v>
      </c>
      <c r="M1443" s="151" t="s">
        <v>28612</v>
      </c>
      <c r="N1443" s="151" t="s">
        <v>28613</v>
      </c>
      <c r="O1443" s="151" t="s">
        <v>28614</v>
      </c>
      <c r="P1443" s="151" t="s">
        <v>15618</v>
      </c>
      <c r="Q1443" s="151" t="s">
        <v>28615</v>
      </c>
      <c r="R1443" s="151" t="s">
        <v>1453</v>
      </c>
      <c r="S1443" s="151" t="s">
        <v>1453</v>
      </c>
      <c r="T1443" s="151" t="s">
        <v>1453</v>
      </c>
      <c r="U1443" s="151" t="s">
        <v>1453</v>
      </c>
      <c r="V1443" s="151" t="s">
        <v>1453</v>
      </c>
      <c r="W1443" s="151" t="s">
        <v>1453</v>
      </c>
      <c r="X1443" s="151" t="s">
        <v>1453</v>
      </c>
      <c r="Y1443" s="151" t="s">
        <v>1453</v>
      </c>
      <c r="Z1443" s="151" t="s">
        <v>14742</v>
      </c>
      <c r="AA1443" s="151" t="s">
        <v>1453</v>
      </c>
      <c r="AB1443" s="151" t="s">
        <v>1453</v>
      </c>
      <c r="AC1443" s="151" t="s">
        <v>14743</v>
      </c>
      <c r="AE1443" s="151" t="s">
        <v>14744</v>
      </c>
      <c r="AF1443" s="151" t="s">
        <v>14745</v>
      </c>
    </row>
    <row r="1444" spans="1:32">
      <c r="A1444" s="151" t="s">
        <v>18494</v>
      </c>
      <c r="C1444" s="151" t="s">
        <v>28617</v>
      </c>
      <c r="D1444" s="151" t="s">
        <v>28619</v>
      </c>
      <c r="E1444" s="151" t="s">
        <v>14662</v>
      </c>
      <c r="F1444" s="151" t="s">
        <v>16170</v>
      </c>
      <c r="G1444" s="151" t="s">
        <v>28623</v>
      </c>
      <c r="H1444" s="151" t="s">
        <v>28618</v>
      </c>
      <c r="I1444" s="151" t="s">
        <v>1453</v>
      </c>
      <c r="J1444" s="151" t="s">
        <v>1453</v>
      </c>
      <c r="K1444" s="151" t="s">
        <v>1453</v>
      </c>
      <c r="M1444" s="151" t="s">
        <v>1453</v>
      </c>
      <c r="N1444" s="151" t="s">
        <v>15262</v>
      </c>
      <c r="O1444" s="151" t="s">
        <v>14791</v>
      </c>
      <c r="P1444" s="151" t="s">
        <v>14792</v>
      </c>
      <c r="Q1444" s="151" t="s">
        <v>28620</v>
      </c>
      <c r="R1444" s="151" t="s">
        <v>1453</v>
      </c>
      <c r="S1444" s="151" t="s">
        <v>1453</v>
      </c>
      <c r="T1444" s="151" t="s">
        <v>28621</v>
      </c>
      <c r="U1444" s="151" t="s">
        <v>28622</v>
      </c>
      <c r="V1444" s="151">
        <v>7772446163</v>
      </c>
      <c r="W1444" s="151" t="s">
        <v>1453</v>
      </c>
      <c r="X1444" s="151" t="s">
        <v>1453</v>
      </c>
      <c r="Y1444" s="151" t="s">
        <v>1453</v>
      </c>
      <c r="Z1444" s="151" t="s">
        <v>14742</v>
      </c>
      <c r="AA1444" s="151" t="s">
        <v>1453</v>
      </c>
      <c r="AB1444" s="151" t="s">
        <v>1453</v>
      </c>
      <c r="AC1444" s="151" t="s">
        <v>14743</v>
      </c>
      <c r="AE1444" s="151" t="s">
        <v>14744</v>
      </c>
      <c r="AF1444" s="151" t="s">
        <v>14745</v>
      </c>
    </row>
    <row r="1445" spans="1:32">
      <c r="A1445" s="151" t="s">
        <v>862</v>
      </c>
      <c r="C1445" s="151" t="s">
        <v>861</v>
      </c>
      <c r="D1445" s="151" t="s">
        <v>863</v>
      </c>
      <c r="E1445" s="151" t="s">
        <v>6</v>
      </c>
      <c r="G1445" s="151" t="s">
        <v>14604</v>
      </c>
      <c r="H1445" s="151" t="s">
        <v>864</v>
      </c>
      <c r="J1445" s="151" t="s">
        <v>864</v>
      </c>
      <c r="M1445" s="151" t="s">
        <v>6</v>
      </c>
      <c r="N1445" s="151" t="s">
        <v>2273</v>
      </c>
      <c r="P1445" s="151" t="s">
        <v>14737</v>
      </c>
      <c r="T1445" s="151" t="s">
        <v>6</v>
      </c>
      <c r="U1445" s="151" t="s">
        <v>6</v>
      </c>
      <c r="V1445" s="151" t="s">
        <v>6</v>
      </c>
      <c r="AC1445" s="151" t="s">
        <v>14743</v>
      </c>
    </row>
    <row r="1446" spans="1:32">
      <c r="A1446" s="151" t="s">
        <v>4978</v>
      </c>
      <c r="C1446" s="151" t="s">
        <v>4977</v>
      </c>
      <c r="D1446" s="151" t="s">
        <v>4979</v>
      </c>
      <c r="E1446" s="151" t="s">
        <v>14323</v>
      </c>
      <c r="F1446" s="151" t="s">
        <v>14400</v>
      </c>
      <c r="G1446" s="151" t="s">
        <v>14604</v>
      </c>
      <c r="H1446" s="151" t="s">
        <v>4980</v>
      </c>
      <c r="I1446" s="151" t="s">
        <v>4981</v>
      </c>
      <c r="J1446" s="151" t="s">
        <v>4982</v>
      </c>
      <c r="K1446" s="151" t="s">
        <v>4981</v>
      </c>
      <c r="L1446" s="151" t="s">
        <v>28624</v>
      </c>
      <c r="N1446" s="151" t="s">
        <v>109</v>
      </c>
      <c r="P1446" s="151" t="s">
        <v>14737</v>
      </c>
      <c r="Q1446" s="151" t="s">
        <v>28625</v>
      </c>
      <c r="R1446" s="151" t="s">
        <v>4816</v>
      </c>
      <c r="S1446" s="151" t="s">
        <v>28626</v>
      </c>
      <c r="T1446" s="151" t="s">
        <v>28627</v>
      </c>
      <c r="U1446" s="151">
        <v>6340047298</v>
      </c>
      <c r="V1446" s="151" t="s">
        <v>28628</v>
      </c>
      <c r="X1446" s="151" t="s">
        <v>28629</v>
      </c>
      <c r="Z1446" s="151" t="s">
        <v>14742</v>
      </c>
      <c r="AC1446" s="151" t="s">
        <v>14743</v>
      </c>
      <c r="AD1446" s="151" t="s">
        <v>28630</v>
      </c>
      <c r="AE1446" s="151" t="s">
        <v>14743</v>
      </c>
      <c r="AF1446" s="151" t="s">
        <v>28631</v>
      </c>
    </row>
    <row r="1447" spans="1:32">
      <c r="A1447" s="151" t="s">
        <v>5246</v>
      </c>
      <c r="C1447" s="151" t="s">
        <v>5245</v>
      </c>
      <c r="D1447" s="151" t="s">
        <v>28632</v>
      </c>
      <c r="E1447" s="151" t="s">
        <v>14395</v>
      </c>
      <c r="F1447" s="151" t="s">
        <v>14400</v>
      </c>
      <c r="G1447" s="151" t="s">
        <v>28634</v>
      </c>
      <c r="H1447" s="151" t="s">
        <v>5248</v>
      </c>
      <c r="J1447" s="151" t="s">
        <v>5249</v>
      </c>
      <c r="N1447" s="151" t="s">
        <v>109</v>
      </c>
      <c r="P1447" s="151" t="s">
        <v>14737</v>
      </c>
      <c r="Q1447" s="151" t="s">
        <v>28633</v>
      </c>
      <c r="R1447" s="151" t="s">
        <v>28633</v>
      </c>
      <c r="S1447" s="151" t="s">
        <v>28633</v>
      </c>
      <c r="T1447" s="151" t="s">
        <v>14904</v>
      </c>
      <c r="U1447" s="151" t="s">
        <v>5245</v>
      </c>
      <c r="V1447" s="151">
        <v>2583654782</v>
      </c>
      <c r="Z1447" s="151" t="s">
        <v>14742</v>
      </c>
      <c r="AC1447" s="151" t="s">
        <v>14743</v>
      </c>
      <c r="AE1447" s="151" t="s">
        <v>15223</v>
      </c>
      <c r="AF1447" s="151" t="s">
        <v>14745</v>
      </c>
    </row>
    <row r="1448" spans="1:32">
      <c r="A1448" s="151" t="s">
        <v>988</v>
      </c>
      <c r="C1448" s="151" t="s">
        <v>987</v>
      </c>
      <c r="D1448" s="151" t="s">
        <v>989</v>
      </c>
      <c r="E1448" s="151" t="s">
        <v>6</v>
      </c>
      <c r="G1448" s="151" t="s">
        <v>14604</v>
      </c>
      <c r="H1448" s="151" t="s">
        <v>990</v>
      </c>
      <c r="J1448" s="151" t="s">
        <v>990</v>
      </c>
      <c r="M1448" s="151" t="s">
        <v>6</v>
      </c>
      <c r="N1448" s="151" t="s">
        <v>15923</v>
      </c>
      <c r="P1448" s="151" t="s">
        <v>14737</v>
      </c>
      <c r="T1448" s="151" t="s">
        <v>6</v>
      </c>
      <c r="U1448" s="151" t="s">
        <v>6</v>
      </c>
      <c r="V1448" s="151" t="s">
        <v>6</v>
      </c>
      <c r="AC1448" s="151" t="s">
        <v>14743</v>
      </c>
    </row>
    <row r="1449" spans="1:32">
      <c r="A1449" s="151" t="s">
        <v>2409</v>
      </c>
      <c r="C1449" s="151" t="s">
        <v>2408</v>
      </c>
      <c r="D1449" s="151" t="s">
        <v>28635</v>
      </c>
      <c r="E1449" s="151" t="s">
        <v>14931</v>
      </c>
      <c r="G1449" s="151" t="s">
        <v>14604</v>
      </c>
      <c r="H1449" s="151" t="s">
        <v>2411</v>
      </c>
      <c r="N1449" s="151" t="s">
        <v>18887</v>
      </c>
      <c r="P1449" s="151" t="s">
        <v>14737</v>
      </c>
      <c r="AC1449" s="151" t="s">
        <v>14743</v>
      </c>
    </row>
    <row r="1450" spans="1:32">
      <c r="A1450" s="151" t="s">
        <v>2477</v>
      </c>
      <c r="C1450" s="151" t="s">
        <v>2476</v>
      </c>
      <c r="D1450" s="151" t="s">
        <v>2478</v>
      </c>
      <c r="E1450" s="151" t="s">
        <v>14931</v>
      </c>
      <c r="G1450" s="151" t="s">
        <v>14604</v>
      </c>
      <c r="AC1450" s="151" t="s">
        <v>14743</v>
      </c>
    </row>
    <row r="1451" spans="1:32">
      <c r="A1451" s="151" t="s">
        <v>1141</v>
      </c>
      <c r="C1451" s="151" t="s">
        <v>1140</v>
      </c>
      <c r="D1451" s="151" t="s">
        <v>1142</v>
      </c>
      <c r="E1451" s="151" t="s">
        <v>6</v>
      </c>
      <c r="G1451" s="151" t="s">
        <v>14604</v>
      </c>
      <c r="N1451" s="151" t="s">
        <v>15930</v>
      </c>
      <c r="P1451" s="151" t="s">
        <v>14737</v>
      </c>
      <c r="T1451" s="151" t="s">
        <v>6</v>
      </c>
      <c r="U1451" s="151" t="s">
        <v>6</v>
      </c>
      <c r="V1451" s="151" t="s">
        <v>6</v>
      </c>
      <c r="AC1451" s="151" t="s">
        <v>14743</v>
      </c>
    </row>
    <row r="1452" spans="1:32">
      <c r="A1452" s="151" t="s">
        <v>3082</v>
      </c>
      <c r="C1452" s="151" t="s">
        <v>3081</v>
      </c>
      <c r="D1452" s="151" t="s">
        <v>3083</v>
      </c>
      <c r="E1452" s="151" t="s">
        <v>14323</v>
      </c>
      <c r="G1452" s="151" t="s">
        <v>14604</v>
      </c>
      <c r="H1452" s="151" t="s">
        <v>3084</v>
      </c>
      <c r="J1452" s="151" t="s">
        <v>3085</v>
      </c>
      <c r="L1452" s="151" t="s">
        <v>28636</v>
      </c>
      <c r="N1452" s="151" t="s">
        <v>109</v>
      </c>
      <c r="P1452" s="151" t="s">
        <v>14737</v>
      </c>
      <c r="Q1452" s="151" t="s">
        <v>28637</v>
      </c>
      <c r="T1452" s="151" t="s">
        <v>28638</v>
      </c>
      <c r="U1452" s="151" t="s">
        <v>28639</v>
      </c>
      <c r="V1452" s="151" t="s">
        <v>28640</v>
      </c>
      <c r="Z1452" s="151" t="s">
        <v>14742</v>
      </c>
      <c r="AC1452" s="151" t="s">
        <v>14743</v>
      </c>
    </row>
    <row r="1453" spans="1:32">
      <c r="A1453" s="151" t="s">
        <v>5349</v>
      </c>
      <c r="C1453" s="151" t="s">
        <v>5348</v>
      </c>
      <c r="D1453" s="151" t="s">
        <v>5350</v>
      </c>
      <c r="E1453" s="151" t="s">
        <v>14931</v>
      </c>
      <c r="F1453" s="151" t="s">
        <v>14932</v>
      </c>
      <c r="G1453" s="151" t="s">
        <v>28643</v>
      </c>
      <c r="H1453" s="151" t="s">
        <v>5351</v>
      </c>
      <c r="I1453" s="151" t="s">
        <v>5352</v>
      </c>
      <c r="J1453" s="151" t="s">
        <v>5351</v>
      </c>
      <c r="K1453" s="151" t="s">
        <v>5352</v>
      </c>
      <c r="N1453" s="151" t="s">
        <v>15246</v>
      </c>
      <c r="O1453" s="151" t="s">
        <v>14791</v>
      </c>
      <c r="P1453" s="151" t="s">
        <v>14737</v>
      </c>
      <c r="Q1453" s="151" t="s">
        <v>28641</v>
      </c>
      <c r="R1453" s="151" t="s">
        <v>28642</v>
      </c>
      <c r="S1453" s="151" t="s">
        <v>28642</v>
      </c>
      <c r="T1453" s="151" t="s">
        <v>14794</v>
      </c>
      <c r="U1453" s="151">
        <v>1320368371</v>
      </c>
      <c r="V1453" s="151" t="s">
        <v>28642</v>
      </c>
      <c r="Z1453" s="151" t="s">
        <v>14742</v>
      </c>
      <c r="AC1453" s="151" t="s">
        <v>14743</v>
      </c>
      <c r="AE1453" s="151" t="s">
        <v>15223</v>
      </c>
      <c r="AF1453" s="151" t="s">
        <v>14745</v>
      </c>
    </row>
    <row r="1454" spans="1:32">
      <c r="A1454" s="151" t="s">
        <v>17082</v>
      </c>
      <c r="C1454" s="151" t="s">
        <v>17083</v>
      </c>
      <c r="D1454" s="151" t="s">
        <v>17084</v>
      </c>
      <c r="E1454" s="151" t="s">
        <v>16252</v>
      </c>
      <c r="F1454" s="151" t="s">
        <v>17085</v>
      </c>
      <c r="G1454" s="151" t="s">
        <v>17086</v>
      </c>
      <c r="H1454" s="151" t="s">
        <v>17087</v>
      </c>
      <c r="N1454" s="151" t="s">
        <v>16663</v>
      </c>
      <c r="O1454" s="151" t="s">
        <v>14948</v>
      </c>
      <c r="P1454" s="151" t="s">
        <v>14737</v>
      </c>
      <c r="Q1454" s="151" t="s">
        <v>17088</v>
      </c>
      <c r="R1454" s="151" t="s">
        <v>1453</v>
      </c>
      <c r="S1454" s="151" t="s">
        <v>1453</v>
      </c>
      <c r="T1454" s="151" t="s">
        <v>14739</v>
      </c>
      <c r="U1454" s="151" t="s">
        <v>17089</v>
      </c>
      <c r="V1454" s="151" t="s">
        <v>17090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</row>
    <row r="1455" spans="1:32">
      <c r="A1455" s="151" t="s">
        <v>2989</v>
      </c>
      <c r="C1455" s="151" t="s">
        <v>2988</v>
      </c>
      <c r="D1455" s="151" t="s">
        <v>2990</v>
      </c>
      <c r="E1455" s="151" t="s">
        <v>16192</v>
      </c>
      <c r="G1455" s="151" t="s">
        <v>14604</v>
      </c>
      <c r="H1455" s="151" t="s">
        <v>2991</v>
      </c>
      <c r="J1455" s="151" t="s">
        <v>2992</v>
      </c>
      <c r="N1455" s="151" t="s">
        <v>2273</v>
      </c>
      <c r="P1455" s="151" t="s">
        <v>14737</v>
      </c>
      <c r="Q1455" s="151" t="s">
        <v>28644</v>
      </c>
      <c r="T1455" s="151">
        <v>0</v>
      </c>
      <c r="U1455" s="151">
        <v>0</v>
      </c>
      <c r="V1455" s="151">
        <v>0</v>
      </c>
      <c r="AC1455" s="151" t="s">
        <v>14743</v>
      </c>
    </row>
    <row r="1456" spans="1:32">
      <c r="A1456" s="151" t="s">
        <v>8355</v>
      </c>
      <c r="C1456" s="151" t="s">
        <v>8354</v>
      </c>
      <c r="D1456" s="151" t="s">
        <v>28646</v>
      </c>
      <c r="E1456" s="151" t="s">
        <v>20280</v>
      </c>
      <c r="F1456" s="151" t="s">
        <v>14400</v>
      </c>
      <c r="H1456" s="151" t="s">
        <v>28645</v>
      </c>
      <c r="I1456" s="151" t="s">
        <v>8358</v>
      </c>
      <c r="J1456" s="151" t="s">
        <v>8359</v>
      </c>
      <c r="K1456" s="151" t="s">
        <v>8358</v>
      </c>
      <c r="M1456" s="151" t="s">
        <v>1453</v>
      </c>
      <c r="N1456" s="151" t="s">
        <v>14845</v>
      </c>
      <c r="O1456" s="151" t="s">
        <v>14801</v>
      </c>
      <c r="P1456" s="151" t="s">
        <v>14792</v>
      </c>
      <c r="Q1456" s="151" t="s">
        <v>1453</v>
      </c>
      <c r="R1456" s="151" t="s">
        <v>1453</v>
      </c>
      <c r="S1456" s="151" t="s">
        <v>1453</v>
      </c>
      <c r="T1456" s="151" t="s">
        <v>28647</v>
      </c>
      <c r="U1456" s="151" t="s">
        <v>28648</v>
      </c>
      <c r="V1456" s="151" t="s">
        <v>28649</v>
      </c>
      <c r="W1456" s="151" t="s">
        <v>1453</v>
      </c>
      <c r="X1456" s="151" t="s">
        <v>1453</v>
      </c>
      <c r="Y1456" s="151" t="s">
        <v>1453</v>
      </c>
      <c r="Z1456" s="151" t="s">
        <v>14742</v>
      </c>
      <c r="AA1456" s="151" t="s">
        <v>1453</v>
      </c>
      <c r="AB1456" s="151" t="s">
        <v>1453</v>
      </c>
      <c r="AC1456" s="151" t="s">
        <v>14743</v>
      </c>
      <c r="AE1456" s="151" t="s">
        <v>15223</v>
      </c>
      <c r="AF1456" s="151" t="s">
        <v>14745</v>
      </c>
    </row>
    <row r="1457" spans="1:32">
      <c r="A1457" s="151" t="s">
        <v>3161</v>
      </c>
      <c r="C1457" s="151" t="s">
        <v>3160</v>
      </c>
      <c r="D1457" s="151" t="s">
        <v>3162</v>
      </c>
      <c r="E1457" s="151" t="s">
        <v>14323</v>
      </c>
      <c r="G1457" s="151" t="s">
        <v>14604</v>
      </c>
      <c r="H1457" s="151" t="s">
        <v>3163</v>
      </c>
      <c r="L1457" s="151" t="s">
        <v>27399</v>
      </c>
      <c r="N1457" s="151" t="s">
        <v>2421</v>
      </c>
      <c r="P1457" s="151" t="s">
        <v>14737</v>
      </c>
      <c r="Q1457" s="151" t="s">
        <v>3160</v>
      </c>
      <c r="T1457" s="151" t="s">
        <v>28650</v>
      </c>
      <c r="U1457" s="151" t="s">
        <v>28651</v>
      </c>
      <c r="V1457" s="151" t="s">
        <v>3160</v>
      </c>
      <c r="Z1457" s="151" t="s">
        <v>14742</v>
      </c>
      <c r="AC1457" s="151" t="s">
        <v>15223</v>
      </c>
    </row>
    <row r="1458" spans="1:32">
      <c r="A1458" s="151" t="s">
        <v>981</v>
      </c>
      <c r="C1458" s="151" t="s">
        <v>980</v>
      </c>
      <c r="D1458" s="151" t="s">
        <v>982</v>
      </c>
      <c r="E1458" s="151" t="s">
        <v>14701</v>
      </c>
      <c r="F1458" s="151" t="s">
        <v>14466</v>
      </c>
      <c r="G1458" s="151" t="s">
        <v>20302</v>
      </c>
      <c r="H1458" s="151" t="s">
        <v>983</v>
      </c>
      <c r="J1458" s="151" t="s">
        <v>983</v>
      </c>
      <c r="N1458" s="151" t="s">
        <v>15789</v>
      </c>
      <c r="O1458" s="151" t="s">
        <v>14914</v>
      </c>
      <c r="P1458" s="151" t="s">
        <v>14737</v>
      </c>
      <c r="Q1458" s="151" t="s">
        <v>15497</v>
      </c>
      <c r="R1458" s="151">
        <v>0</v>
      </c>
      <c r="S1458" s="151">
        <v>0</v>
      </c>
      <c r="T1458" s="151" t="s">
        <v>14794</v>
      </c>
      <c r="U1458" s="151">
        <v>6270116262</v>
      </c>
      <c r="V1458" s="151" t="s">
        <v>28652</v>
      </c>
      <c r="AC1458" s="151" t="s">
        <v>14743</v>
      </c>
      <c r="AE1458" s="151" t="s">
        <v>14744</v>
      </c>
      <c r="AF1458" s="151" t="s">
        <v>14745</v>
      </c>
    </row>
    <row r="1459" spans="1:32">
      <c r="A1459" s="151" t="s">
        <v>3002</v>
      </c>
      <c r="C1459" s="151" t="s">
        <v>3001</v>
      </c>
      <c r="D1459" s="151" t="s">
        <v>28654</v>
      </c>
      <c r="E1459" s="151" t="s">
        <v>14701</v>
      </c>
      <c r="F1459" s="151" t="s">
        <v>14466</v>
      </c>
      <c r="G1459" s="151" t="s">
        <v>14604</v>
      </c>
      <c r="H1459" s="151" t="s">
        <v>3004</v>
      </c>
      <c r="J1459" s="151" t="s">
        <v>3005</v>
      </c>
      <c r="L1459" s="151" t="s">
        <v>28653</v>
      </c>
      <c r="M1459" s="151" t="s">
        <v>28655</v>
      </c>
      <c r="N1459" s="151" t="s">
        <v>14914</v>
      </c>
      <c r="P1459" s="151" t="s">
        <v>14792</v>
      </c>
      <c r="Q1459" s="151" t="s">
        <v>28656</v>
      </c>
      <c r="T1459" s="151" t="s">
        <v>18944</v>
      </c>
      <c r="U1459" s="151" t="s">
        <v>20571</v>
      </c>
      <c r="V1459" s="151" t="s">
        <v>28657</v>
      </c>
      <c r="AC1459" s="151" t="s">
        <v>14743</v>
      </c>
      <c r="AE1459" s="151" t="s">
        <v>15223</v>
      </c>
      <c r="AF1459" s="151" t="s">
        <v>14745</v>
      </c>
    </row>
    <row r="1460" spans="1:32">
      <c r="A1460" s="151" t="s">
        <v>18495</v>
      </c>
      <c r="C1460" s="151" t="s">
        <v>28658</v>
      </c>
      <c r="D1460" s="151" t="s">
        <v>28659</v>
      </c>
      <c r="E1460" s="151" t="s">
        <v>14931</v>
      </c>
      <c r="F1460" s="151" t="s">
        <v>14932</v>
      </c>
      <c r="G1460" s="151" t="s">
        <v>28661</v>
      </c>
      <c r="H1460" s="151" t="s">
        <v>1453</v>
      </c>
      <c r="I1460" s="151" t="s">
        <v>1453</v>
      </c>
      <c r="J1460" s="151" t="s">
        <v>1453</v>
      </c>
      <c r="K1460" s="151" t="s">
        <v>1453</v>
      </c>
      <c r="N1460" s="151" t="s">
        <v>20803</v>
      </c>
      <c r="O1460" s="151" t="s">
        <v>14830</v>
      </c>
      <c r="P1460" s="151" t="s">
        <v>14737</v>
      </c>
      <c r="Q1460" s="151" t="s">
        <v>28660</v>
      </c>
      <c r="R1460" s="151" t="s">
        <v>1453</v>
      </c>
      <c r="S1460" s="151" t="s">
        <v>1453</v>
      </c>
      <c r="T1460" s="151" t="s">
        <v>14794</v>
      </c>
      <c r="U1460" s="151">
        <v>131093356</v>
      </c>
      <c r="V1460" s="151" t="s">
        <v>28658</v>
      </c>
      <c r="W1460" s="151" t="s">
        <v>1453</v>
      </c>
      <c r="X1460" s="151" t="s">
        <v>1453</v>
      </c>
      <c r="Z1460" s="151" t="s">
        <v>14742</v>
      </c>
      <c r="AC1460" s="151" t="s">
        <v>14743</v>
      </c>
      <c r="AE1460" s="151" t="s">
        <v>14744</v>
      </c>
      <c r="AF1460" s="151" t="s">
        <v>14745</v>
      </c>
    </row>
    <row r="1461" spans="1:32">
      <c r="A1461" s="151" t="s">
        <v>13130</v>
      </c>
      <c r="C1461" s="151" t="s">
        <v>13129</v>
      </c>
      <c r="D1461" s="151" t="s">
        <v>13131</v>
      </c>
      <c r="E1461" s="151" t="s">
        <v>14662</v>
      </c>
      <c r="F1461" s="151" t="s">
        <v>15405</v>
      </c>
      <c r="G1461" s="151" t="s">
        <v>15405</v>
      </c>
      <c r="H1461" s="151">
        <v>216292368</v>
      </c>
      <c r="N1461" s="151" t="s">
        <v>14857</v>
      </c>
      <c r="O1461" s="151" t="s">
        <v>14801</v>
      </c>
      <c r="P1461" s="151" t="s">
        <v>14737</v>
      </c>
      <c r="Q1461" s="151" t="s">
        <v>13129</v>
      </c>
      <c r="R1461" s="151">
        <v>0</v>
      </c>
      <c r="S1461" s="151">
        <v>0</v>
      </c>
      <c r="T1461" s="151" t="s">
        <v>14794</v>
      </c>
      <c r="U1461" s="151">
        <v>16015762</v>
      </c>
      <c r="V1461" s="151" t="s">
        <v>15907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</row>
    <row r="1462" spans="1:32">
      <c r="A1462" s="151" t="s">
        <v>12263</v>
      </c>
      <c r="C1462" s="151" t="s">
        <v>12262</v>
      </c>
      <c r="D1462" s="151" t="s">
        <v>28662</v>
      </c>
      <c r="E1462" s="151" t="s">
        <v>14686</v>
      </c>
      <c r="F1462" s="151" t="s">
        <v>14482</v>
      </c>
      <c r="H1462" s="151" t="s">
        <v>12265</v>
      </c>
      <c r="N1462" s="151" t="s">
        <v>15818</v>
      </c>
      <c r="O1462" s="151" t="s">
        <v>15328</v>
      </c>
      <c r="P1462" s="151" t="s">
        <v>14737</v>
      </c>
      <c r="Q1462" s="151" t="s">
        <v>28663</v>
      </c>
      <c r="R1462" s="151">
        <v>0</v>
      </c>
      <c r="S1462" s="151">
        <v>0</v>
      </c>
      <c r="T1462" s="151" t="s">
        <v>28664</v>
      </c>
      <c r="U1462" s="151">
        <v>2034102852</v>
      </c>
      <c r="V1462" s="151" t="s">
        <v>28665</v>
      </c>
      <c r="Z1462" s="151" t="s">
        <v>14742</v>
      </c>
      <c r="AC1462" s="151" t="s">
        <v>14743</v>
      </c>
      <c r="AD1462" s="151">
        <v>15211477217000</v>
      </c>
      <c r="AE1462" s="151" t="s">
        <v>14752</v>
      </c>
      <c r="AF1462" s="151" t="s">
        <v>14745</v>
      </c>
    </row>
    <row r="1463" spans="1:32">
      <c r="A1463" s="151" t="s">
        <v>2356</v>
      </c>
      <c r="C1463" s="151" t="s">
        <v>2355</v>
      </c>
      <c r="D1463" s="151" t="s">
        <v>2357</v>
      </c>
      <c r="E1463" s="151" t="s">
        <v>6</v>
      </c>
      <c r="G1463" s="151" t="s">
        <v>14604</v>
      </c>
      <c r="M1463" s="151" t="s">
        <v>28666</v>
      </c>
      <c r="AC1463" s="151" t="s">
        <v>14743</v>
      </c>
    </row>
    <row r="1464" spans="1:32">
      <c r="A1464" s="151" t="s">
        <v>4063</v>
      </c>
      <c r="C1464" s="151" t="s">
        <v>4062</v>
      </c>
      <c r="D1464" s="151" t="s">
        <v>28668</v>
      </c>
      <c r="E1464" s="151" t="s">
        <v>14332</v>
      </c>
      <c r="G1464" s="151" t="s">
        <v>14604</v>
      </c>
      <c r="H1464" s="151" t="s">
        <v>4065</v>
      </c>
      <c r="I1464" s="151" t="s">
        <v>1453</v>
      </c>
      <c r="J1464" s="151" t="s">
        <v>1453</v>
      </c>
      <c r="K1464" s="151" t="s">
        <v>1453</v>
      </c>
      <c r="L1464" s="151" t="s">
        <v>28667</v>
      </c>
      <c r="M1464" s="151" t="s">
        <v>1453</v>
      </c>
      <c r="N1464" s="151" t="s">
        <v>14764</v>
      </c>
      <c r="P1464" s="151" t="s">
        <v>14792</v>
      </c>
      <c r="Q1464" s="151" t="s">
        <v>28669</v>
      </c>
      <c r="T1464" s="151" t="s">
        <v>28670</v>
      </c>
      <c r="U1464" s="151">
        <v>577007882</v>
      </c>
      <c r="V1464" s="151" t="s">
        <v>28671</v>
      </c>
      <c r="W1464" s="151" t="s">
        <v>1453</v>
      </c>
      <c r="X1464" s="151" t="s">
        <v>1453</v>
      </c>
      <c r="Y1464" s="151" t="s">
        <v>1453</v>
      </c>
      <c r="Z1464" s="151" t="s">
        <v>14742</v>
      </c>
      <c r="AA1464" s="151" t="s">
        <v>1453</v>
      </c>
      <c r="AB1464" s="151" t="s">
        <v>1453</v>
      </c>
      <c r="AC1464" s="151" t="s">
        <v>14743</v>
      </c>
    </row>
    <row r="1465" spans="1:32">
      <c r="A1465" s="151" t="s">
        <v>4230</v>
      </c>
      <c r="C1465" s="151" t="s">
        <v>4229</v>
      </c>
      <c r="D1465" s="151" t="s">
        <v>28673</v>
      </c>
      <c r="E1465" s="151" t="s">
        <v>14323</v>
      </c>
      <c r="F1465" s="151" t="s">
        <v>14396</v>
      </c>
      <c r="G1465" s="151" t="s">
        <v>14604</v>
      </c>
      <c r="H1465" s="151" t="s">
        <v>4232</v>
      </c>
      <c r="L1465" s="151" t="s">
        <v>28672</v>
      </c>
      <c r="N1465" s="151" t="s">
        <v>1459</v>
      </c>
      <c r="P1465" s="151" t="s">
        <v>14737</v>
      </c>
      <c r="Q1465" s="151" t="s">
        <v>4229</v>
      </c>
      <c r="T1465" s="151" t="s">
        <v>14794</v>
      </c>
      <c r="U1465" s="151">
        <v>2173050101</v>
      </c>
      <c r="V1465" s="151" t="s">
        <v>22938</v>
      </c>
      <c r="Z1465" s="151" t="s">
        <v>14742</v>
      </c>
      <c r="AC1465" s="151" t="s">
        <v>14743</v>
      </c>
    </row>
    <row r="1466" spans="1:32">
      <c r="A1466" s="151" t="s">
        <v>13326</v>
      </c>
      <c r="C1466" s="151" t="s">
        <v>13325</v>
      </c>
      <c r="D1466" s="151" t="s">
        <v>13327</v>
      </c>
      <c r="E1466" s="151" t="s">
        <v>20286</v>
      </c>
      <c r="F1466" s="151" t="s">
        <v>20287</v>
      </c>
      <c r="H1466" s="151" t="s">
        <v>28674</v>
      </c>
      <c r="I1466" s="151" t="s">
        <v>13323</v>
      </c>
      <c r="J1466" s="151" t="s">
        <v>13329</v>
      </c>
      <c r="K1466" s="151" t="s">
        <v>13323</v>
      </c>
      <c r="M1466" s="151" t="s">
        <v>1453</v>
      </c>
      <c r="N1466" s="151" t="s">
        <v>15431</v>
      </c>
      <c r="O1466" s="151" t="s">
        <v>14801</v>
      </c>
      <c r="P1466" s="151" t="s">
        <v>14792</v>
      </c>
      <c r="Q1466" s="151" t="s">
        <v>25308</v>
      </c>
      <c r="R1466" s="151" t="s">
        <v>1453</v>
      </c>
      <c r="S1466" s="151" t="s">
        <v>1453</v>
      </c>
      <c r="T1466" s="151" t="s">
        <v>1453</v>
      </c>
      <c r="U1466" s="151" t="s">
        <v>1453</v>
      </c>
      <c r="V1466" s="151" t="s">
        <v>1453</v>
      </c>
      <c r="W1466" s="151" t="s">
        <v>1453</v>
      </c>
      <c r="X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15223</v>
      </c>
      <c r="AE1466" s="151" t="s">
        <v>14744</v>
      </c>
      <c r="AF1466" s="151" t="s">
        <v>14745</v>
      </c>
    </row>
    <row r="1467" spans="1:32">
      <c r="A1467" s="151" t="s">
        <v>18496</v>
      </c>
      <c r="C1467" s="151" t="s">
        <v>28675</v>
      </c>
      <c r="D1467" s="151" t="s">
        <v>28677</v>
      </c>
      <c r="E1467" s="151" t="s">
        <v>14323</v>
      </c>
      <c r="F1467" s="151" t="s">
        <v>24308</v>
      </c>
      <c r="G1467" s="151" t="s">
        <v>28679</v>
      </c>
      <c r="H1467" s="151" t="s">
        <v>28676</v>
      </c>
      <c r="I1467" s="151" t="s">
        <v>1453</v>
      </c>
      <c r="J1467" s="151" t="s">
        <v>1453</v>
      </c>
      <c r="K1467" s="151" t="s">
        <v>1453</v>
      </c>
      <c r="M1467" s="151" t="s">
        <v>1453</v>
      </c>
      <c r="N1467" s="151" t="s">
        <v>19043</v>
      </c>
      <c r="O1467" s="151" t="s">
        <v>18962</v>
      </c>
      <c r="P1467" s="151" t="s">
        <v>14792</v>
      </c>
      <c r="Q1467" s="151" t="s">
        <v>28678</v>
      </c>
      <c r="R1467" s="151" t="s">
        <v>1453</v>
      </c>
      <c r="S1467" s="151" t="s">
        <v>1453</v>
      </c>
      <c r="T1467" s="151" t="s">
        <v>14847</v>
      </c>
      <c r="U1467" s="151">
        <v>522401006266506</v>
      </c>
      <c r="V1467" s="151" t="s">
        <v>28678</v>
      </c>
      <c r="W1467" s="151" t="s">
        <v>1453</v>
      </c>
      <c r="X1467" s="151" t="s">
        <v>1453</v>
      </c>
      <c r="Y1467" s="151" t="s">
        <v>1453</v>
      </c>
      <c r="Z1467" s="151" t="s">
        <v>14742</v>
      </c>
      <c r="AA1467" s="151" t="s">
        <v>1453</v>
      </c>
      <c r="AB1467" s="151" t="s">
        <v>1453</v>
      </c>
      <c r="AC1467" s="151" t="s">
        <v>14743</v>
      </c>
      <c r="AE1467" s="151" t="s">
        <v>14744</v>
      </c>
      <c r="AF1467" s="151" t="s">
        <v>14745</v>
      </c>
    </row>
    <row r="1468" spans="1:32">
      <c r="A1468" s="151" t="s">
        <v>8130</v>
      </c>
      <c r="C1468" s="151" t="s">
        <v>8129</v>
      </c>
      <c r="D1468" s="151" t="s">
        <v>8131</v>
      </c>
      <c r="E1468" s="151" t="s">
        <v>14275</v>
      </c>
      <c r="F1468" s="151" t="s">
        <v>24308</v>
      </c>
      <c r="H1468" s="151" t="s">
        <v>8132</v>
      </c>
      <c r="N1468" s="151" t="s">
        <v>14857</v>
      </c>
      <c r="O1468" s="151" t="s">
        <v>14801</v>
      </c>
      <c r="P1468" s="151" t="s">
        <v>14737</v>
      </c>
      <c r="Q1468" s="151" t="s">
        <v>28680</v>
      </c>
      <c r="R1468" s="151">
        <v>0</v>
      </c>
      <c r="S1468" s="151">
        <v>0</v>
      </c>
      <c r="T1468" s="151" t="s">
        <v>14794</v>
      </c>
      <c r="U1468" s="151">
        <v>6450213266</v>
      </c>
      <c r="V1468" s="151" t="s">
        <v>28681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</row>
    <row r="1469" spans="1:32">
      <c r="A1469" s="151" t="s">
        <v>10152</v>
      </c>
      <c r="C1469" s="151" t="s">
        <v>10151</v>
      </c>
      <c r="D1469" s="151" t="s">
        <v>10153</v>
      </c>
      <c r="E1469" s="151" t="s">
        <v>14323</v>
      </c>
      <c r="F1469" s="151" t="s">
        <v>14396</v>
      </c>
      <c r="G1469" s="151" t="s">
        <v>28684</v>
      </c>
      <c r="H1469" s="151" t="s">
        <v>10154</v>
      </c>
      <c r="N1469" s="151" t="s">
        <v>23661</v>
      </c>
      <c r="O1469" s="151" t="s">
        <v>19084</v>
      </c>
      <c r="P1469" s="151" t="s">
        <v>14737</v>
      </c>
      <c r="Q1469" s="151" t="s">
        <v>28682</v>
      </c>
      <c r="R1469" s="151">
        <v>0</v>
      </c>
      <c r="S1469" s="151">
        <v>0</v>
      </c>
      <c r="T1469" s="151" t="s">
        <v>14794</v>
      </c>
      <c r="U1469" s="151">
        <v>2020017671</v>
      </c>
      <c r="V1469" s="151" t="s">
        <v>28683</v>
      </c>
      <c r="Z1469" s="151" t="s">
        <v>14742</v>
      </c>
      <c r="AC1469" s="151" t="s">
        <v>14743</v>
      </c>
      <c r="AE1469" s="151" t="s">
        <v>14744</v>
      </c>
      <c r="AF1469" s="151" t="s">
        <v>14745</v>
      </c>
    </row>
    <row r="1470" spans="1:32">
      <c r="A1470" s="151" t="s">
        <v>18497</v>
      </c>
      <c r="C1470" s="151" t="s">
        <v>28685</v>
      </c>
      <c r="D1470" s="151" t="s">
        <v>28687</v>
      </c>
      <c r="E1470" s="151" t="s">
        <v>14323</v>
      </c>
      <c r="F1470" s="151" t="s">
        <v>14396</v>
      </c>
      <c r="G1470" s="151" t="s">
        <v>28688</v>
      </c>
      <c r="H1470" s="151" t="s">
        <v>28686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14845</v>
      </c>
      <c r="O1470" s="151" t="s">
        <v>14801</v>
      </c>
      <c r="P1470" s="151" t="s">
        <v>14792</v>
      </c>
      <c r="Q1470" s="151" t="s">
        <v>15307</v>
      </c>
      <c r="R1470" s="151" t="s">
        <v>1453</v>
      </c>
      <c r="S1470" s="151" t="s">
        <v>1453</v>
      </c>
      <c r="T1470" s="151" t="s">
        <v>14794</v>
      </c>
      <c r="U1470" s="151">
        <v>680044821</v>
      </c>
      <c r="V1470" s="151" t="s">
        <v>15307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</row>
    <row r="1471" spans="1:32">
      <c r="A1471" s="151" t="s">
        <v>18498</v>
      </c>
      <c r="C1471" s="151" t="s">
        <v>17092</v>
      </c>
      <c r="D1471" s="151" t="s">
        <v>17093</v>
      </c>
      <c r="E1471" s="151" t="s">
        <v>14307</v>
      </c>
      <c r="F1471" s="151" t="s">
        <v>14324</v>
      </c>
      <c r="G1471" s="151" t="s">
        <v>17094</v>
      </c>
      <c r="H1471" s="151" t="s">
        <v>1453</v>
      </c>
      <c r="N1471" s="151" t="s">
        <v>14857</v>
      </c>
      <c r="O1471" s="151" t="s">
        <v>14801</v>
      </c>
      <c r="P1471" s="151" t="s">
        <v>14737</v>
      </c>
      <c r="Q1471" s="151" t="s">
        <v>1453</v>
      </c>
      <c r="R1471" s="151" t="s">
        <v>1453</v>
      </c>
      <c r="S1471" s="151" t="s">
        <v>1453</v>
      </c>
      <c r="T1471" s="151" t="s">
        <v>16642</v>
      </c>
      <c r="U1471" s="151" t="s">
        <v>16642</v>
      </c>
      <c r="V1471" s="151" t="s">
        <v>16642</v>
      </c>
      <c r="Z1471" s="151" t="s">
        <v>14742</v>
      </c>
      <c r="AC1471" s="151" t="s">
        <v>14743</v>
      </c>
      <c r="AE1471" s="151" t="s">
        <v>14744</v>
      </c>
      <c r="AF1471" s="151" t="s">
        <v>14745</v>
      </c>
    </row>
    <row r="1472" spans="1:32">
      <c r="A1472" s="151" t="s">
        <v>18499</v>
      </c>
      <c r="C1472" s="151" t="s">
        <v>17092</v>
      </c>
      <c r="D1472" s="151" t="s">
        <v>17093</v>
      </c>
      <c r="E1472" s="151" t="s">
        <v>14307</v>
      </c>
      <c r="F1472" s="151" t="s">
        <v>14324</v>
      </c>
      <c r="G1472" s="151" t="s">
        <v>17094</v>
      </c>
      <c r="H1472" s="151" t="s">
        <v>1453</v>
      </c>
      <c r="N1472" s="151" t="s">
        <v>14857</v>
      </c>
      <c r="O1472" s="151" t="s">
        <v>14801</v>
      </c>
      <c r="P1472" s="151" t="s">
        <v>14737</v>
      </c>
      <c r="Q1472" s="151" t="s">
        <v>1453</v>
      </c>
      <c r="R1472" s="151" t="s">
        <v>1453</v>
      </c>
      <c r="S1472" s="151" t="s">
        <v>1453</v>
      </c>
      <c r="T1472" s="151" t="s">
        <v>16642</v>
      </c>
      <c r="U1472" s="151" t="s">
        <v>16642</v>
      </c>
      <c r="V1472" s="151" t="s">
        <v>16642</v>
      </c>
      <c r="Z1472" s="151" t="s">
        <v>14742</v>
      </c>
      <c r="AC1472" s="151" t="s">
        <v>14743</v>
      </c>
      <c r="AE1472" s="151" t="s">
        <v>14744</v>
      </c>
      <c r="AF1472" s="151" t="s">
        <v>14745</v>
      </c>
    </row>
    <row r="1473" spans="1:32">
      <c r="A1473" s="151" t="s">
        <v>10191</v>
      </c>
      <c r="C1473" s="151" t="s">
        <v>10190</v>
      </c>
      <c r="D1473" s="151" t="s">
        <v>28690</v>
      </c>
      <c r="E1473" s="151" t="s">
        <v>14332</v>
      </c>
      <c r="F1473" s="151" t="s">
        <v>14324</v>
      </c>
      <c r="G1473" s="151" t="s">
        <v>28694</v>
      </c>
      <c r="H1473" s="151" t="s">
        <v>28689</v>
      </c>
      <c r="I1473" s="151">
        <v>0</v>
      </c>
      <c r="J1473" s="151">
        <v>0</v>
      </c>
      <c r="K1473" s="151">
        <v>0</v>
      </c>
      <c r="M1473" s="151" t="s">
        <v>10192</v>
      </c>
      <c r="N1473" s="151" t="s">
        <v>15708</v>
      </c>
      <c r="O1473" s="151" t="s">
        <v>14948</v>
      </c>
      <c r="P1473" s="151" t="s">
        <v>14737</v>
      </c>
      <c r="Q1473" s="151" t="s">
        <v>28691</v>
      </c>
      <c r="R1473" s="151">
        <v>0</v>
      </c>
      <c r="S1473" s="151">
        <v>0</v>
      </c>
      <c r="T1473" s="151" t="s">
        <v>14859</v>
      </c>
      <c r="U1473" s="151" t="s">
        <v>28692</v>
      </c>
      <c r="V1473" s="151" t="s">
        <v>28693</v>
      </c>
      <c r="W1473" s="151">
        <v>0</v>
      </c>
      <c r="X1473" s="151">
        <v>0</v>
      </c>
      <c r="Y1473" s="151">
        <v>0</v>
      </c>
      <c r="Z1473" s="151" t="s">
        <v>14742</v>
      </c>
      <c r="AA1473" s="151">
        <v>0</v>
      </c>
      <c r="AB1473" s="151">
        <v>0</v>
      </c>
      <c r="AC1473" s="151" t="s">
        <v>14743</v>
      </c>
      <c r="AE1473" s="151" t="s">
        <v>14744</v>
      </c>
      <c r="AF1473" s="151" t="s">
        <v>14745</v>
      </c>
    </row>
    <row r="1474" spans="1:32">
      <c r="A1474" s="151" t="s">
        <v>12095</v>
      </c>
      <c r="C1474" s="151" t="s">
        <v>12094</v>
      </c>
      <c r="D1474" s="151" t="s">
        <v>12096</v>
      </c>
      <c r="E1474" s="151" t="s">
        <v>14275</v>
      </c>
      <c r="F1474" s="151" t="s">
        <v>14324</v>
      </c>
      <c r="H1474" s="151" t="s">
        <v>12097</v>
      </c>
      <c r="N1474" s="151" t="s">
        <v>14800</v>
      </c>
      <c r="O1474" s="151" t="s">
        <v>14801</v>
      </c>
      <c r="P1474" s="151" t="s">
        <v>14737</v>
      </c>
      <c r="Q1474" s="151" t="s">
        <v>16651</v>
      </c>
      <c r="R1474" s="151">
        <v>0</v>
      </c>
      <c r="S1474" s="151">
        <v>0</v>
      </c>
      <c r="T1474" s="151" t="s">
        <v>14794</v>
      </c>
      <c r="U1474" s="151">
        <v>6600182305</v>
      </c>
      <c r="V1474" s="151" t="s">
        <v>28695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</row>
    <row r="1475" spans="1:32">
      <c r="A1475" s="151" t="s">
        <v>3095</v>
      </c>
      <c r="C1475" s="151" t="s">
        <v>3094</v>
      </c>
      <c r="D1475" s="151" t="s">
        <v>28697</v>
      </c>
      <c r="E1475" s="151" t="s">
        <v>14323</v>
      </c>
      <c r="G1475" s="151" t="s">
        <v>14604</v>
      </c>
      <c r="H1475" s="151" t="s">
        <v>3097</v>
      </c>
      <c r="I1475" s="151" t="s">
        <v>3098</v>
      </c>
      <c r="J1475" s="151" t="s">
        <v>3099</v>
      </c>
      <c r="K1475" s="151" t="s">
        <v>3098</v>
      </c>
      <c r="L1475" s="151" t="s">
        <v>28696</v>
      </c>
      <c r="N1475" s="151" t="s">
        <v>11834</v>
      </c>
      <c r="P1475" s="151" t="s">
        <v>14737</v>
      </c>
      <c r="Q1475" s="151" t="s">
        <v>2749</v>
      </c>
      <c r="T1475" s="151" t="s">
        <v>6394</v>
      </c>
      <c r="U1475" s="151" t="s">
        <v>6856</v>
      </c>
      <c r="V1475" s="151" t="s">
        <v>6394</v>
      </c>
      <c r="Z1475" s="151" t="s">
        <v>14742</v>
      </c>
      <c r="AC1475" s="151" t="s">
        <v>14743</v>
      </c>
    </row>
    <row r="1476" spans="1:32">
      <c r="A1476" s="151" t="s">
        <v>1992</v>
      </c>
      <c r="C1476" s="151" t="s">
        <v>1991</v>
      </c>
      <c r="E1476" s="151" t="s">
        <v>6</v>
      </c>
      <c r="G1476" s="151" t="s">
        <v>14604</v>
      </c>
      <c r="H1476" s="151" t="s">
        <v>1993</v>
      </c>
      <c r="J1476" s="151" t="s">
        <v>1994</v>
      </c>
      <c r="M1476" s="151" t="s">
        <v>109</v>
      </c>
      <c r="N1476" s="151" t="s">
        <v>109</v>
      </c>
      <c r="P1476" s="151" t="s">
        <v>14737</v>
      </c>
      <c r="AC1476" s="151" t="s">
        <v>15223</v>
      </c>
    </row>
    <row r="1477" spans="1:32">
      <c r="A1477" s="151" t="s">
        <v>9390</v>
      </c>
      <c r="C1477" s="151" t="s">
        <v>9389</v>
      </c>
      <c r="D1477" s="151" t="s">
        <v>28698</v>
      </c>
      <c r="E1477" s="151" t="s">
        <v>14275</v>
      </c>
      <c r="F1477" s="151" t="s">
        <v>14402</v>
      </c>
      <c r="G1477" s="151" t="s">
        <v>28701</v>
      </c>
      <c r="H1477" s="151" t="s">
        <v>9392</v>
      </c>
      <c r="I1477" s="151">
        <v>0</v>
      </c>
      <c r="J1477" s="151">
        <v>0</v>
      </c>
      <c r="K1477" s="151">
        <v>0</v>
      </c>
      <c r="M1477" s="151" t="s">
        <v>9391</v>
      </c>
      <c r="N1477" s="151" t="s">
        <v>14907</v>
      </c>
      <c r="O1477" s="151" t="s">
        <v>14791</v>
      </c>
      <c r="P1477" s="151" t="s">
        <v>14737</v>
      </c>
      <c r="Q1477" s="151">
        <v>0</v>
      </c>
      <c r="R1477" s="151">
        <v>0</v>
      </c>
      <c r="S1477" s="151">
        <v>0</v>
      </c>
      <c r="T1477" s="151" t="s">
        <v>14859</v>
      </c>
      <c r="U1477" s="151" t="s">
        <v>28699</v>
      </c>
      <c r="V1477" s="151" t="s">
        <v>28700</v>
      </c>
      <c r="W1477" s="151">
        <v>0</v>
      </c>
      <c r="X1477" s="151">
        <v>0</v>
      </c>
      <c r="Y1477" s="151">
        <v>0</v>
      </c>
      <c r="Z1477" s="151" t="s">
        <v>14742</v>
      </c>
      <c r="AA1477" s="151">
        <v>0</v>
      </c>
      <c r="AB1477" s="151">
        <v>0</v>
      </c>
      <c r="AC1477" s="151" t="s">
        <v>14743</v>
      </c>
      <c r="AE1477" s="151" t="s">
        <v>15223</v>
      </c>
      <c r="AF1477" s="151" t="s">
        <v>14745</v>
      </c>
    </row>
    <row r="1478" spans="1:32">
      <c r="A1478" s="151" t="s">
        <v>3213</v>
      </c>
      <c r="C1478" s="151" t="s">
        <v>3212</v>
      </c>
      <c r="D1478" s="151" t="s">
        <v>3214</v>
      </c>
      <c r="E1478" s="151" t="s">
        <v>14332</v>
      </c>
      <c r="G1478" s="151" t="s">
        <v>14604</v>
      </c>
      <c r="H1478" s="151" t="s">
        <v>3215</v>
      </c>
      <c r="N1478" s="151" t="s">
        <v>19320</v>
      </c>
      <c r="P1478" s="151" t="s">
        <v>14737</v>
      </c>
      <c r="Q1478" s="151" t="s">
        <v>28702</v>
      </c>
      <c r="T1478" s="151" t="s">
        <v>14904</v>
      </c>
      <c r="U1478" s="151">
        <v>183849657</v>
      </c>
      <c r="V1478" s="151" t="s">
        <v>28703</v>
      </c>
      <c r="Z1478" s="151" t="s">
        <v>14742</v>
      </c>
      <c r="AC1478" s="151" t="s">
        <v>14743</v>
      </c>
    </row>
    <row r="1479" spans="1:32">
      <c r="A1479" s="151" t="s">
        <v>1888</v>
      </c>
      <c r="C1479" s="151" t="s">
        <v>1887</v>
      </c>
      <c r="D1479" s="151" t="s">
        <v>1889</v>
      </c>
      <c r="E1479" s="151" t="s">
        <v>14476</v>
      </c>
      <c r="F1479" s="151" t="s">
        <v>14687</v>
      </c>
      <c r="G1479" s="151" t="s">
        <v>14604</v>
      </c>
      <c r="H1479" s="151" t="s">
        <v>1890</v>
      </c>
      <c r="L1479" s="151" t="s">
        <v>25179</v>
      </c>
      <c r="N1479" s="151" t="s">
        <v>1323</v>
      </c>
      <c r="P1479" s="151" t="s">
        <v>14737</v>
      </c>
      <c r="Q1479" s="151" t="s">
        <v>28704</v>
      </c>
      <c r="T1479" s="151" t="s">
        <v>14794</v>
      </c>
      <c r="U1479" s="151" t="s">
        <v>28704</v>
      </c>
      <c r="V1479" s="151">
        <v>1831016529</v>
      </c>
      <c r="AC1479" s="151" t="s">
        <v>15223</v>
      </c>
    </row>
    <row r="1480" spans="1:32">
      <c r="A1480" s="151" t="s">
        <v>5074</v>
      </c>
      <c r="C1480" s="151" t="s">
        <v>5073</v>
      </c>
      <c r="D1480" s="151" t="s">
        <v>5075</v>
      </c>
      <c r="E1480" s="151" t="s">
        <v>14332</v>
      </c>
      <c r="F1480" s="151" t="s">
        <v>14396</v>
      </c>
      <c r="G1480" s="151" t="s">
        <v>28705</v>
      </c>
      <c r="H1480" s="151">
        <v>81377241960</v>
      </c>
      <c r="N1480" s="151" t="s">
        <v>1908</v>
      </c>
      <c r="P1480" s="151" t="s">
        <v>14792</v>
      </c>
      <c r="Q1480" s="151">
        <v>81377241960</v>
      </c>
      <c r="R1480" s="151" t="s">
        <v>20897</v>
      </c>
      <c r="S1480" s="151" t="s">
        <v>20897</v>
      </c>
      <c r="T1480" s="151" t="s">
        <v>14904</v>
      </c>
      <c r="U1480" s="151">
        <v>4116841773</v>
      </c>
      <c r="V1480" s="151" t="s">
        <v>20897</v>
      </c>
      <c r="W1480" s="151">
        <v>1999</v>
      </c>
      <c r="X1480" s="151">
        <v>1999</v>
      </c>
      <c r="Z1480" s="151" t="s">
        <v>14742</v>
      </c>
      <c r="AB1480" s="151">
        <v>5</v>
      </c>
      <c r="AC1480" s="151" t="s">
        <v>14743</v>
      </c>
      <c r="AE1480" s="151" t="s">
        <v>15223</v>
      </c>
      <c r="AF1480" s="151" t="s">
        <v>14745</v>
      </c>
    </row>
    <row r="1481" spans="1:32">
      <c r="A1481" s="151" t="s">
        <v>18500</v>
      </c>
      <c r="C1481" s="151" t="s">
        <v>28706</v>
      </c>
      <c r="D1481" s="151" t="s">
        <v>28707</v>
      </c>
      <c r="E1481" s="151" t="s">
        <v>14323</v>
      </c>
      <c r="F1481" s="151" t="s">
        <v>14396</v>
      </c>
      <c r="G1481" s="151" t="s">
        <v>28708</v>
      </c>
      <c r="H1481" s="151">
        <v>81238910218</v>
      </c>
      <c r="I1481" s="151" t="s">
        <v>1453</v>
      </c>
      <c r="J1481" s="151" t="s">
        <v>1453</v>
      </c>
      <c r="K1481" s="151" t="s">
        <v>1453</v>
      </c>
      <c r="M1481" s="151" t="s">
        <v>1453</v>
      </c>
      <c r="N1481" s="151" t="s">
        <v>14907</v>
      </c>
      <c r="O1481" s="151" t="s">
        <v>14791</v>
      </c>
      <c r="P1481" s="151" t="s">
        <v>14792</v>
      </c>
      <c r="Q1481" s="151" t="s">
        <v>23414</v>
      </c>
      <c r="R1481" s="151" t="s">
        <v>1453</v>
      </c>
      <c r="S1481" s="151" t="s">
        <v>1453</v>
      </c>
      <c r="T1481" s="151" t="s">
        <v>14794</v>
      </c>
      <c r="U1481" s="151">
        <v>631208583</v>
      </c>
      <c r="V1481" s="151" t="s">
        <v>23414</v>
      </c>
      <c r="W1481" s="151" t="s">
        <v>1453</v>
      </c>
      <c r="X1481" s="151" t="s">
        <v>1453</v>
      </c>
      <c r="Y1481" s="151" t="s">
        <v>1453</v>
      </c>
      <c r="Z1481" s="151" t="s">
        <v>14742</v>
      </c>
      <c r="AA1481" s="151" t="s">
        <v>1453</v>
      </c>
      <c r="AB1481" s="151" t="s">
        <v>1453</v>
      </c>
      <c r="AC1481" s="151" t="s">
        <v>14743</v>
      </c>
      <c r="AE1481" s="151" t="s">
        <v>14744</v>
      </c>
      <c r="AF1481" s="151" t="s">
        <v>14745</v>
      </c>
    </row>
    <row r="1482" spans="1:32">
      <c r="A1482" s="151" t="s">
        <v>1710</v>
      </c>
      <c r="C1482" s="151" t="s">
        <v>1709</v>
      </c>
      <c r="D1482" s="151" t="s">
        <v>1711</v>
      </c>
      <c r="E1482" s="151" t="s">
        <v>6</v>
      </c>
      <c r="G1482" s="151" t="s">
        <v>14604</v>
      </c>
      <c r="H1482" s="151" t="s">
        <v>1712</v>
      </c>
      <c r="N1482" s="151" t="s">
        <v>28709</v>
      </c>
      <c r="P1482" s="151" t="s">
        <v>14737</v>
      </c>
      <c r="Q1482" s="151" t="s">
        <v>28710</v>
      </c>
      <c r="AC1482" s="151" t="s">
        <v>14743</v>
      </c>
    </row>
    <row r="1483" spans="1:32">
      <c r="A1483" s="151" t="s">
        <v>2186</v>
      </c>
      <c r="C1483" s="151" t="s">
        <v>2185</v>
      </c>
      <c r="D1483" s="151" t="s">
        <v>28712</v>
      </c>
      <c r="E1483" s="151" t="s">
        <v>6</v>
      </c>
      <c r="G1483" s="151" t="s">
        <v>14604</v>
      </c>
      <c r="H1483" s="151" t="s">
        <v>2188</v>
      </c>
      <c r="J1483" s="151" t="s">
        <v>2189</v>
      </c>
      <c r="L1483" s="151" t="s">
        <v>28711</v>
      </c>
      <c r="M1483" s="151" t="s">
        <v>28713</v>
      </c>
      <c r="Q1483" s="151" t="s">
        <v>23637</v>
      </c>
      <c r="AC1483" s="151" t="s">
        <v>14743</v>
      </c>
    </row>
    <row r="1484" spans="1:32">
      <c r="A1484" s="151" t="s">
        <v>1786</v>
      </c>
      <c r="C1484" s="151" t="s">
        <v>1785</v>
      </c>
      <c r="D1484" s="151" t="s">
        <v>1787</v>
      </c>
      <c r="E1484" s="151" t="s">
        <v>6</v>
      </c>
      <c r="G1484" s="151" t="s">
        <v>14604</v>
      </c>
      <c r="N1484" s="151" t="s">
        <v>1628</v>
      </c>
      <c r="P1484" s="151" t="s">
        <v>14737</v>
      </c>
      <c r="AC1484" s="151" t="s">
        <v>14743</v>
      </c>
    </row>
    <row r="1485" spans="1:32">
      <c r="A1485" s="151" t="s">
        <v>1910</v>
      </c>
      <c r="C1485" s="151" t="s">
        <v>1909</v>
      </c>
      <c r="D1485" s="151" t="s">
        <v>1911</v>
      </c>
      <c r="E1485" s="151" t="s">
        <v>14395</v>
      </c>
      <c r="F1485" s="151" t="s">
        <v>15375</v>
      </c>
      <c r="G1485" s="151" t="s">
        <v>14604</v>
      </c>
      <c r="H1485" s="151" t="s">
        <v>1912</v>
      </c>
      <c r="N1485" s="151" t="s">
        <v>13630</v>
      </c>
      <c r="P1485" s="151" t="s">
        <v>14737</v>
      </c>
      <c r="Q1485" s="151" t="s">
        <v>28714</v>
      </c>
      <c r="T1485" s="151" t="s">
        <v>14794</v>
      </c>
      <c r="U1485" s="151">
        <v>5520007000</v>
      </c>
      <c r="V1485" s="151" t="s">
        <v>28715</v>
      </c>
      <c r="AC1485" s="151" t="s">
        <v>15223</v>
      </c>
    </row>
    <row r="1486" spans="1:32">
      <c r="A1486" s="151" t="s">
        <v>14493</v>
      </c>
      <c r="C1486" s="151" t="s">
        <v>15908</v>
      </c>
      <c r="D1486" s="151" t="s">
        <v>28716</v>
      </c>
      <c r="E1486" s="151" t="s">
        <v>14326</v>
      </c>
      <c r="F1486" s="151" t="s">
        <v>14324</v>
      </c>
      <c r="G1486" s="151" t="s">
        <v>14497</v>
      </c>
      <c r="H1486" s="151" t="s">
        <v>15909</v>
      </c>
      <c r="M1486" s="151" t="s">
        <v>15910</v>
      </c>
      <c r="N1486" s="151" t="s">
        <v>15911</v>
      </c>
      <c r="O1486" s="151" t="s">
        <v>14771</v>
      </c>
      <c r="P1486" s="151" t="s">
        <v>14737</v>
      </c>
      <c r="Q1486" s="151" t="s">
        <v>15912</v>
      </c>
      <c r="R1486" s="151" t="s">
        <v>1453</v>
      </c>
      <c r="S1486" s="151" t="s">
        <v>1453</v>
      </c>
      <c r="T1486" s="151" t="s">
        <v>14859</v>
      </c>
      <c r="U1486" s="151">
        <v>8585162813</v>
      </c>
      <c r="V1486" s="151" t="s">
        <v>15912</v>
      </c>
      <c r="Z1486" s="151" t="s">
        <v>14742</v>
      </c>
      <c r="AC1486" s="151" t="s">
        <v>14743</v>
      </c>
      <c r="AE1486" s="151" t="s">
        <v>14744</v>
      </c>
      <c r="AF1486" s="151" t="s">
        <v>14745</v>
      </c>
    </row>
    <row r="1487" spans="1:32">
      <c r="A1487" s="151" t="s">
        <v>2097</v>
      </c>
      <c r="C1487" s="151" t="s">
        <v>2096</v>
      </c>
      <c r="D1487" s="151" t="s">
        <v>2098</v>
      </c>
      <c r="E1487" s="151" t="s">
        <v>16192</v>
      </c>
      <c r="F1487" s="151" t="s">
        <v>14324</v>
      </c>
      <c r="G1487" s="151" t="s">
        <v>14604</v>
      </c>
      <c r="H1487" s="151" t="s">
        <v>2099</v>
      </c>
      <c r="J1487" s="151" t="s">
        <v>2100</v>
      </c>
      <c r="L1487" s="151" t="s">
        <v>28717</v>
      </c>
      <c r="N1487" s="151" t="s">
        <v>28718</v>
      </c>
      <c r="P1487" s="151" t="s">
        <v>14737</v>
      </c>
      <c r="Q1487" s="151" t="s">
        <v>28719</v>
      </c>
      <c r="T1487" s="151" t="s">
        <v>28720</v>
      </c>
      <c r="U1487" s="151" t="s">
        <v>28721</v>
      </c>
      <c r="V1487" s="151" t="s">
        <v>28722</v>
      </c>
      <c r="AC1487" s="151" t="s">
        <v>15223</v>
      </c>
    </row>
    <row r="1488" spans="1:32">
      <c r="A1488" s="151" t="s">
        <v>10467</v>
      </c>
      <c r="C1488" s="151" t="s">
        <v>10466</v>
      </c>
      <c r="D1488" s="151" t="s">
        <v>10468</v>
      </c>
      <c r="E1488" s="151" t="s">
        <v>14275</v>
      </c>
      <c r="F1488" s="151" t="s">
        <v>14485</v>
      </c>
      <c r="G1488" s="151" t="s">
        <v>470</v>
      </c>
      <c r="H1488" s="151">
        <v>81267717103</v>
      </c>
      <c r="N1488" s="151" t="s">
        <v>15818</v>
      </c>
      <c r="O1488" s="151" t="s">
        <v>15328</v>
      </c>
      <c r="P1488" s="151" t="s">
        <v>14737</v>
      </c>
      <c r="Q1488" s="151" t="s">
        <v>28723</v>
      </c>
      <c r="R1488" s="151">
        <v>0</v>
      </c>
      <c r="S1488" s="151">
        <v>0</v>
      </c>
      <c r="T1488" s="151" t="s">
        <v>14794</v>
      </c>
      <c r="U1488" s="151">
        <v>8335202151</v>
      </c>
      <c r="V1488" s="151" t="s">
        <v>28723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</row>
    <row r="1489" spans="1:32">
      <c r="A1489" s="151" t="s">
        <v>6203</v>
      </c>
      <c r="C1489" s="151" t="s">
        <v>6202</v>
      </c>
      <c r="D1489" s="151" t="s">
        <v>6204</v>
      </c>
      <c r="E1489" s="151" t="s">
        <v>14323</v>
      </c>
      <c r="F1489" s="151" t="s">
        <v>15375</v>
      </c>
      <c r="G1489" s="151" t="s">
        <v>28726</v>
      </c>
      <c r="H1489" s="151">
        <v>82394323939</v>
      </c>
      <c r="J1489" s="151" t="s">
        <v>1453</v>
      </c>
      <c r="N1489" s="151" t="s">
        <v>14757</v>
      </c>
      <c r="O1489" s="151" t="s">
        <v>14758</v>
      </c>
      <c r="P1489" s="151" t="s">
        <v>14737</v>
      </c>
      <c r="Q1489" s="151" t="s">
        <v>28724</v>
      </c>
      <c r="R1489" s="151" t="s">
        <v>1453</v>
      </c>
      <c r="S1489" s="151" t="s">
        <v>1453</v>
      </c>
      <c r="T1489" s="151" t="s">
        <v>14904</v>
      </c>
      <c r="U1489" s="151">
        <v>175664031</v>
      </c>
      <c r="V1489" s="151" t="s">
        <v>28725</v>
      </c>
      <c r="Z1489" s="151" t="s">
        <v>14742</v>
      </c>
      <c r="AC1489" s="151" t="s">
        <v>14743</v>
      </c>
      <c r="AE1489" s="151" t="s">
        <v>15223</v>
      </c>
      <c r="AF1489" s="151" t="s">
        <v>14745</v>
      </c>
    </row>
    <row r="1490" spans="1:32">
      <c r="A1490" s="151" t="s">
        <v>18501</v>
      </c>
      <c r="C1490" s="151" t="s">
        <v>28727</v>
      </c>
      <c r="D1490" s="151" t="s">
        <v>28728</v>
      </c>
      <c r="E1490" s="151" t="s">
        <v>14323</v>
      </c>
      <c r="F1490" s="151" t="s">
        <v>14577</v>
      </c>
      <c r="H1490" s="151">
        <v>2129519718</v>
      </c>
      <c r="N1490" s="151" t="s">
        <v>15452</v>
      </c>
      <c r="O1490" s="151" t="s">
        <v>14830</v>
      </c>
      <c r="P1490" s="151" t="s">
        <v>14737</v>
      </c>
      <c r="Q1490" s="151">
        <v>2129519718</v>
      </c>
      <c r="R1490" s="151" t="s">
        <v>28729</v>
      </c>
      <c r="S1490" s="151" t="s">
        <v>28729</v>
      </c>
      <c r="T1490" s="151" t="s">
        <v>14882</v>
      </c>
      <c r="U1490" s="151">
        <v>7125008089</v>
      </c>
      <c r="V1490" s="151" t="s">
        <v>28729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</row>
    <row r="1491" spans="1:32">
      <c r="A1491" s="151" t="s">
        <v>1601</v>
      </c>
      <c r="C1491" s="151" t="s">
        <v>1600</v>
      </c>
      <c r="D1491" s="151" t="s">
        <v>28731</v>
      </c>
      <c r="E1491" s="151" t="s">
        <v>6</v>
      </c>
      <c r="G1491" s="151" t="s">
        <v>14604</v>
      </c>
      <c r="H1491" s="151" t="s">
        <v>28730</v>
      </c>
      <c r="J1491" s="151" t="s">
        <v>1604</v>
      </c>
      <c r="N1491" s="151" t="s">
        <v>1459</v>
      </c>
      <c r="AC1491" s="151" t="s">
        <v>14743</v>
      </c>
    </row>
    <row r="1492" spans="1:32">
      <c r="A1492" s="151" t="s">
        <v>1771</v>
      </c>
      <c r="C1492" s="151" t="s">
        <v>1770</v>
      </c>
      <c r="D1492" s="151" t="s">
        <v>1772</v>
      </c>
      <c r="E1492" s="151" t="s">
        <v>6</v>
      </c>
      <c r="G1492" s="151" t="s">
        <v>14604</v>
      </c>
      <c r="H1492" s="151" t="s">
        <v>1773</v>
      </c>
      <c r="J1492" s="151" t="s">
        <v>1774</v>
      </c>
      <c r="L1492" s="151" t="s">
        <v>28732</v>
      </c>
      <c r="N1492" s="151" t="s">
        <v>469</v>
      </c>
      <c r="P1492" s="151" t="s">
        <v>14737</v>
      </c>
      <c r="AC1492" s="151" t="s">
        <v>14743</v>
      </c>
    </row>
    <row r="1493" spans="1:32">
      <c r="A1493" s="151" t="s">
        <v>4797</v>
      </c>
      <c r="C1493" s="151" t="s">
        <v>4796</v>
      </c>
      <c r="D1493" s="151" t="s">
        <v>4798</v>
      </c>
      <c r="E1493" s="151" t="s">
        <v>14275</v>
      </c>
      <c r="F1493" s="151" t="s">
        <v>14687</v>
      </c>
      <c r="G1493" s="151" t="s">
        <v>14604</v>
      </c>
      <c r="H1493" s="151" t="s">
        <v>4799</v>
      </c>
      <c r="J1493" s="151" t="s">
        <v>4800</v>
      </c>
      <c r="N1493" s="151" t="s">
        <v>23756</v>
      </c>
      <c r="P1493" s="151" t="s">
        <v>14737</v>
      </c>
      <c r="Q1493" s="151" t="s">
        <v>28733</v>
      </c>
      <c r="T1493" s="151" t="s">
        <v>28734</v>
      </c>
      <c r="U1493" s="151" t="s">
        <v>28735</v>
      </c>
      <c r="V1493" s="151" t="s">
        <v>28733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</row>
    <row r="1494" spans="1:32">
      <c r="A1494" s="151" t="s">
        <v>18502</v>
      </c>
      <c r="C1494" s="151" t="s">
        <v>2101</v>
      </c>
      <c r="D1494" s="151" t="s">
        <v>2103</v>
      </c>
      <c r="E1494" s="151" t="s">
        <v>6</v>
      </c>
      <c r="G1494" s="151" t="s">
        <v>14604</v>
      </c>
      <c r="H1494" s="151" t="s">
        <v>2104</v>
      </c>
      <c r="J1494" s="151" t="s">
        <v>2105</v>
      </c>
      <c r="Q1494" s="151" t="s">
        <v>28736</v>
      </c>
      <c r="AC1494" s="151" t="s">
        <v>14743</v>
      </c>
    </row>
    <row r="1495" spans="1:32">
      <c r="A1495" s="151" t="s">
        <v>2552</v>
      </c>
      <c r="C1495" s="151" t="s">
        <v>2551</v>
      </c>
      <c r="D1495" s="151" t="s">
        <v>28738</v>
      </c>
      <c r="E1495" s="151" t="s">
        <v>16192</v>
      </c>
      <c r="G1495" s="151" t="s">
        <v>14604</v>
      </c>
      <c r="H1495" s="151" t="s">
        <v>2554</v>
      </c>
      <c r="J1495" s="151" t="s">
        <v>2555</v>
      </c>
      <c r="L1495" s="151" t="s">
        <v>28737</v>
      </c>
      <c r="M1495" s="151" t="s">
        <v>28739</v>
      </c>
      <c r="Q1495" s="151" t="s">
        <v>28740</v>
      </c>
      <c r="AC1495" s="151" t="s">
        <v>14743</v>
      </c>
    </row>
    <row r="1496" spans="1:32">
      <c r="A1496" s="151" t="s">
        <v>8039</v>
      </c>
      <c r="C1496" s="151" t="s">
        <v>8038</v>
      </c>
      <c r="D1496" s="151" t="s">
        <v>28741</v>
      </c>
      <c r="E1496" s="151" t="s">
        <v>14332</v>
      </c>
      <c r="F1496" s="151" t="s">
        <v>14687</v>
      </c>
      <c r="H1496" s="151" t="s">
        <v>8041</v>
      </c>
      <c r="N1496" s="151" t="s">
        <v>15431</v>
      </c>
      <c r="O1496" s="151" t="s">
        <v>14801</v>
      </c>
      <c r="P1496" s="151" t="s">
        <v>14737</v>
      </c>
      <c r="Q1496" s="151" t="s">
        <v>15635</v>
      </c>
      <c r="R1496" s="151">
        <v>0</v>
      </c>
      <c r="S1496" s="151">
        <v>0</v>
      </c>
      <c r="T1496" s="151" t="s">
        <v>14794</v>
      </c>
      <c r="U1496" s="151">
        <v>7510059501</v>
      </c>
      <c r="V1496" s="151" t="s">
        <v>28742</v>
      </c>
      <c r="Z1496" s="151" t="s">
        <v>14742</v>
      </c>
      <c r="AC1496" s="151" t="s">
        <v>14743</v>
      </c>
      <c r="AE1496" s="151" t="s">
        <v>15223</v>
      </c>
      <c r="AF1496" s="151" t="s">
        <v>14745</v>
      </c>
    </row>
    <row r="1497" spans="1:32">
      <c r="A1497" s="151" t="s">
        <v>14364</v>
      </c>
      <c r="C1497" s="151" t="s">
        <v>17291</v>
      </c>
      <c r="D1497" s="151" t="s">
        <v>14459</v>
      </c>
      <c r="E1497" s="151" t="s">
        <v>14326</v>
      </c>
      <c r="F1497" s="151" t="s">
        <v>14324</v>
      </c>
      <c r="G1497" s="151" t="s">
        <v>14463</v>
      </c>
      <c r="H1497" s="151" t="s">
        <v>17292</v>
      </c>
      <c r="I1497" s="151" t="s">
        <v>1453</v>
      </c>
      <c r="J1497" s="151" t="s">
        <v>1453</v>
      </c>
      <c r="K1497" s="151" t="s">
        <v>1453</v>
      </c>
      <c r="N1497" s="151" t="s">
        <v>14954</v>
      </c>
      <c r="O1497" s="151" t="s">
        <v>14764</v>
      </c>
      <c r="P1497" s="151" t="s">
        <v>14737</v>
      </c>
      <c r="Q1497" s="151" t="s">
        <v>17293</v>
      </c>
      <c r="R1497" s="151" t="s">
        <v>1453</v>
      </c>
      <c r="S1497" s="151" t="s">
        <v>1453</v>
      </c>
      <c r="T1497" s="151" t="s">
        <v>14782</v>
      </c>
      <c r="U1497" s="151">
        <v>1080001295741</v>
      </c>
      <c r="V1497" s="151" t="s">
        <v>17295</v>
      </c>
      <c r="W1497" s="151" t="s">
        <v>1453</v>
      </c>
      <c r="X1497" s="151" t="s">
        <v>1453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</row>
    <row r="1498" spans="1:32">
      <c r="A1498" s="151" t="s">
        <v>18503</v>
      </c>
      <c r="C1498" s="151" t="s">
        <v>28743</v>
      </c>
      <c r="D1498" s="151" t="s">
        <v>28746</v>
      </c>
      <c r="E1498" s="151" t="s">
        <v>14326</v>
      </c>
      <c r="F1498" s="151" t="s">
        <v>14324</v>
      </c>
      <c r="G1498" s="151" t="s">
        <v>28748</v>
      </c>
      <c r="H1498" s="151" t="s">
        <v>28744</v>
      </c>
      <c r="I1498" s="151" t="s">
        <v>28745</v>
      </c>
      <c r="J1498" s="151" t="s">
        <v>1453</v>
      </c>
      <c r="K1498" s="151" t="s">
        <v>28745</v>
      </c>
      <c r="N1498" s="151" t="s">
        <v>14954</v>
      </c>
      <c r="O1498" s="151" t="s">
        <v>14764</v>
      </c>
      <c r="P1498" s="151" t="s">
        <v>14737</v>
      </c>
      <c r="Q1498" s="151" t="s">
        <v>16995</v>
      </c>
      <c r="R1498" s="151" t="s">
        <v>1453</v>
      </c>
      <c r="S1498" s="151" t="s">
        <v>1453</v>
      </c>
      <c r="T1498" s="151" t="s">
        <v>14794</v>
      </c>
      <c r="U1498" s="151">
        <v>1440404045</v>
      </c>
      <c r="V1498" s="151" t="s">
        <v>28747</v>
      </c>
      <c r="W1498" s="151" t="s">
        <v>1453</v>
      </c>
      <c r="X1498" s="151" t="s">
        <v>1453</v>
      </c>
      <c r="Z1498" s="151" t="s">
        <v>14742</v>
      </c>
      <c r="AC1498" s="151" t="s">
        <v>14743</v>
      </c>
      <c r="AE1498" s="151" t="s">
        <v>14744</v>
      </c>
      <c r="AF1498" s="151" t="s">
        <v>14745</v>
      </c>
    </row>
    <row r="1499" spans="1:32">
      <c r="A1499" s="151" t="s">
        <v>3789</v>
      </c>
      <c r="C1499" s="151" t="s">
        <v>3788</v>
      </c>
      <c r="D1499" s="151" t="s">
        <v>28750</v>
      </c>
      <c r="E1499" s="151" t="s">
        <v>14332</v>
      </c>
      <c r="G1499" s="151" t="s">
        <v>14604</v>
      </c>
      <c r="H1499" s="151" t="s">
        <v>3791</v>
      </c>
      <c r="I1499" s="151" t="s">
        <v>3792</v>
      </c>
      <c r="J1499" s="151" t="s">
        <v>3791</v>
      </c>
      <c r="K1499" s="151" t="s">
        <v>3792</v>
      </c>
      <c r="L1499" s="151" t="s">
        <v>28749</v>
      </c>
      <c r="N1499" s="151" t="s">
        <v>470</v>
      </c>
      <c r="P1499" s="151" t="s">
        <v>14737</v>
      </c>
      <c r="Q1499" s="151" t="s">
        <v>28751</v>
      </c>
      <c r="T1499" s="151" t="s">
        <v>28752</v>
      </c>
      <c r="U1499" s="151" t="s">
        <v>28752</v>
      </c>
      <c r="V1499" s="151" t="s">
        <v>28752</v>
      </c>
      <c r="W1499" s="151" t="s">
        <v>3140</v>
      </c>
      <c r="X1499" s="151" t="s">
        <v>3140</v>
      </c>
      <c r="Y1499" s="151" t="s">
        <v>3140</v>
      </c>
      <c r="Z1499" s="151" t="s">
        <v>14742</v>
      </c>
      <c r="AA1499" s="151" t="s">
        <v>3140</v>
      </c>
      <c r="AB1499" s="151" t="s">
        <v>3140</v>
      </c>
      <c r="AC1499" s="151" t="s">
        <v>14743</v>
      </c>
    </row>
    <row r="1500" spans="1:32">
      <c r="A1500" s="151" t="s">
        <v>1836</v>
      </c>
      <c r="C1500" s="151" t="s">
        <v>1835</v>
      </c>
      <c r="D1500" s="151" t="s">
        <v>1837</v>
      </c>
      <c r="E1500" s="151" t="s">
        <v>6</v>
      </c>
      <c r="G1500" s="151" t="s">
        <v>14604</v>
      </c>
      <c r="H1500" s="151" t="s">
        <v>1838</v>
      </c>
      <c r="J1500" s="151" t="s">
        <v>1839</v>
      </c>
      <c r="N1500" s="151" t="s">
        <v>1323</v>
      </c>
      <c r="P1500" s="151" t="s">
        <v>14737</v>
      </c>
      <c r="AC1500" s="151" t="s">
        <v>14743</v>
      </c>
    </row>
    <row r="1501" spans="1:32">
      <c r="A1501" s="151" t="s">
        <v>6197</v>
      </c>
      <c r="C1501" s="151" t="s">
        <v>6196</v>
      </c>
      <c r="D1501" s="151" t="s">
        <v>6198</v>
      </c>
      <c r="E1501" s="151" t="s">
        <v>14323</v>
      </c>
      <c r="F1501" s="151" t="s">
        <v>15375</v>
      </c>
      <c r="G1501" s="151" t="s">
        <v>28754</v>
      </c>
      <c r="H1501" s="151">
        <v>85394201917</v>
      </c>
      <c r="I1501" s="151" t="s">
        <v>1453</v>
      </c>
      <c r="J1501" s="151" t="s">
        <v>1453</v>
      </c>
      <c r="K1501" s="151" t="s">
        <v>1453</v>
      </c>
      <c r="N1501" s="151" t="s">
        <v>14757</v>
      </c>
      <c r="O1501" s="151" t="s">
        <v>14758</v>
      </c>
      <c r="P1501" s="151" t="s">
        <v>14737</v>
      </c>
      <c r="Q1501" s="151" t="s">
        <v>28753</v>
      </c>
      <c r="R1501" s="151" t="s">
        <v>1453</v>
      </c>
      <c r="S1501" s="151" t="s">
        <v>1453</v>
      </c>
      <c r="T1501" s="151" t="s">
        <v>14847</v>
      </c>
      <c r="U1501" s="151">
        <v>499701008518537</v>
      </c>
      <c r="V1501" s="151" t="s">
        <v>28753</v>
      </c>
      <c r="Z1501" s="151" t="s">
        <v>14742</v>
      </c>
      <c r="AC1501" s="151" t="s">
        <v>14743</v>
      </c>
      <c r="AE1501" s="151" t="s">
        <v>15223</v>
      </c>
      <c r="AF1501" s="151" t="s">
        <v>14745</v>
      </c>
    </row>
    <row r="1502" spans="1:32">
      <c r="A1502" s="151" t="s">
        <v>5045</v>
      </c>
      <c r="C1502" s="151" t="s">
        <v>5044</v>
      </c>
      <c r="D1502" s="151" t="s">
        <v>5046</v>
      </c>
      <c r="E1502" s="151" t="s">
        <v>14275</v>
      </c>
      <c r="F1502" s="151" t="s">
        <v>14324</v>
      </c>
      <c r="G1502" s="151" t="s">
        <v>28759</v>
      </c>
      <c r="H1502" s="151" t="s">
        <v>5047</v>
      </c>
      <c r="I1502" s="151" t="s">
        <v>5048</v>
      </c>
      <c r="J1502" s="151" t="s">
        <v>5049</v>
      </c>
      <c r="K1502" s="151" t="s">
        <v>5048</v>
      </c>
      <c r="N1502" s="151" t="s">
        <v>23756</v>
      </c>
      <c r="P1502" s="151" t="s">
        <v>14737</v>
      </c>
      <c r="Q1502" s="151" t="s">
        <v>28755</v>
      </c>
      <c r="R1502" s="151" t="s">
        <v>28756</v>
      </c>
      <c r="S1502" s="151" t="s">
        <v>28756</v>
      </c>
      <c r="T1502" s="151" t="s">
        <v>28757</v>
      </c>
      <c r="U1502" s="151">
        <v>7920009993</v>
      </c>
      <c r="V1502" s="151" t="s">
        <v>28758</v>
      </c>
      <c r="Z1502" s="151" t="s">
        <v>14742</v>
      </c>
      <c r="AC1502" s="151" t="s">
        <v>14743</v>
      </c>
      <c r="AE1502" s="151" t="s">
        <v>15223</v>
      </c>
      <c r="AF1502" s="151" t="s">
        <v>14745</v>
      </c>
    </row>
    <row r="1503" spans="1:32">
      <c r="A1503" s="151" t="s">
        <v>18504</v>
      </c>
      <c r="C1503" s="151" t="s">
        <v>28760</v>
      </c>
      <c r="D1503" s="151" t="s">
        <v>28763</v>
      </c>
      <c r="E1503" s="151" t="s">
        <v>14323</v>
      </c>
      <c r="F1503" s="151" t="s">
        <v>14396</v>
      </c>
      <c r="G1503" s="151" t="s">
        <v>28766</v>
      </c>
      <c r="H1503" s="151" t="s">
        <v>28761</v>
      </c>
      <c r="I1503" s="151" t="s">
        <v>28762</v>
      </c>
      <c r="J1503" s="151" t="s">
        <v>1453</v>
      </c>
      <c r="K1503" s="151" t="s">
        <v>28762</v>
      </c>
      <c r="M1503" s="151" t="s">
        <v>1453</v>
      </c>
      <c r="N1503" s="151" t="s">
        <v>14845</v>
      </c>
      <c r="O1503" s="151" t="s">
        <v>14801</v>
      </c>
      <c r="P1503" s="151" t="s">
        <v>14792</v>
      </c>
      <c r="Q1503" s="151" t="s">
        <v>28764</v>
      </c>
      <c r="R1503" s="151" t="s">
        <v>1453</v>
      </c>
      <c r="S1503" s="151" t="s">
        <v>1453</v>
      </c>
      <c r="T1503" s="151" t="s">
        <v>14794</v>
      </c>
      <c r="U1503" s="151">
        <v>4661289877</v>
      </c>
      <c r="V1503" s="151" t="s">
        <v>28765</v>
      </c>
      <c r="W1503" s="151" t="s">
        <v>1453</v>
      </c>
      <c r="X1503" s="151" t="s">
        <v>1453</v>
      </c>
      <c r="Y1503" s="151" t="s">
        <v>1453</v>
      </c>
      <c r="Z1503" s="151" t="s">
        <v>14742</v>
      </c>
      <c r="AA1503" s="151" t="s">
        <v>1453</v>
      </c>
      <c r="AB1503" s="151" t="s">
        <v>1453</v>
      </c>
      <c r="AC1503" s="151" t="s">
        <v>14743</v>
      </c>
      <c r="AE1503" s="151" t="s">
        <v>14744</v>
      </c>
      <c r="AF1503" s="151" t="s">
        <v>14745</v>
      </c>
    </row>
    <row r="1504" spans="1:32">
      <c r="A1504" s="151" t="s">
        <v>1870</v>
      </c>
      <c r="C1504" s="151" t="s">
        <v>1869</v>
      </c>
      <c r="D1504" s="151" t="s">
        <v>1871</v>
      </c>
      <c r="E1504" s="151" t="s">
        <v>6</v>
      </c>
      <c r="G1504" s="151" t="s">
        <v>14604</v>
      </c>
      <c r="H1504" s="151" t="s">
        <v>1872</v>
      </c>
      <c r="Q1504" s="151" t="s">
        <v>28767</v>
      </c>
      <c r="AC1504" s="151" t="s">
        <v>14743</v>
      </c>
    </row>
    <row r="1505" spans="1:32">
      <c r="A1505" s="151" t="s">
        <v>10495</v>
      </c>
      <c r="C1505" s="151" t="s">
        <v>10494</v>
      </c>
      <c r="D1505" s="151" t="s">
        <v>10496</v>
      </c>
      <c r="E1505" s="151" t="s">
        <v>14275</v>
      </c>
      <c r="F1505" s="151" t="s">
        <v>14402</v>
      </c>
      <c r="G1505" s="151" t="s">
        <v>14464</v>
      </c>
      <c r="H1505" s="151" t="s">
        <v>10497</v>
      </c>
      <c r="N1505" s="151" t="s">
        <v>15431</v>
      </c>
      <c r="O1505" s="151" t="s">
        <v>14801</v>
      </c>
      <c r="P1505" s="151" t="s">
        <v>14737</v>
      </c>
      <c r="Q1505" s="151" t="s">
        <v>17296</v>
      </c>
      <c r="R1505" s="151">
        <v>0</v>
      </c>
      <c r="S1505" s="151">
        <v>0</v>
      </c>
      <c r="T1505" s="151" t="s">
        <v>14794</v>
      </c>
      <c r="U1505" s="151">
        <v>5470189594</v>
      </c>
      <c r="V1505" s="151" t="s">
        <v>17298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</row>
    <row r="1506" spans="1:32">
      <c r="A1506" s="151" t="s">
        <v>10453</v>
      </c>
      <c r="C1506" s="151" t="s">
        <v>10452</v>
      </c>
      <c r="D1506" s="151" t="s">
        <v>10454</v>
      </c>
      <c r="E1506" s="151" t="s">
        <v>14275</v>
      </c>
      <c r="F1506" s="151" t="s">
        <v>14683</v>
      </c>
      <c r="G1506" s="151" t="s">
        <v>28770</v>
      </c>
      <c r="H1506" s="151" t="s">
        <v>10455</v>
      </c>
      <c r="N1506" s="151" t="s">
        <v>15768</v>
      </c>
      <c r="O1506" s="151" t="s">
        <v>14985</v>
      </c>
      <c r="P1506" s="151" t="s">
        <v>14737</v>
      </c>
      <c r="Q1506" s="151" t="s">
        <v>28768</v>
      </c>
      <c r="R1506" s="151">
        <v>0</v>
      </c>
      <c r="S1506" s="151">
        <v>0</v>
      </c>
      <c r="T1506" s="151" t="s">
        <v>14794</v>
      </c>
      <c r="U1506" s="151">
        <v>8280002675</v>
      </c>
      <c r="V1506" s="151" t="s">
        <v>28769</v>
      </c>
      <c r="Z1506" s="151" t="s">
        <v>14742</v>
      </c>
      <c r="AC1506" s="151" t="s">
        <v>14743</v>
      </c>
      <c r="AE1506" s="151" t="s">
        <v>14744</v>
      </c>
      <c r="AF1506" s="151" t="s">
        <v>14745</v>
      </c>
    </row>
    <row r="1507" spans="1:32">
      <c r="A1507" s="151" t="s">
        <v>12560</v>
      </c>
      <c r="C1507" s="151" t="s">
        <v>28771</v>
      </c>
      <c r="D1507" s="151" t="s">
        <v>28773</v>
      </c>
      <c r="E1507" s="151" t="s">
        <v>14275</v>
      </c>
      <c r="F1507" s="151" t="s">
        <v>14400</v>
      </c>
      <c r="G1507" s="151" t="s">
        <v>28776</v>
      </c>
      <c r="H1507" s="151" t="s">
        <v>28772</v>
      </c>
      <c r="N1507" s="151" t="s">
        <v>14954</v>
      </c>
      <c r="O1507" s="151" t="s">
        <v>14764</v>
      </c>
      <c r="P1507" s="151" t="s">
        <v>14737</v>
      </c>
      <c r="Q1507" s="151" t="s">
        <v>4094</v>
      </c>
      <c r="R1507" s="151" t="s">
        <v>1453</v>
      </c>
      <c r="S1507" s="151" t="s">
        <v>1453</v>
      </c>
      <c r="T1507" s="151" t="s">
        <v>14859</v>
      </c>
      <c r="U1507" s="151" t="s">
        <v>28774</v>
      </c>
      <c r="V1507" s="151" t="s">
        <v>28775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</row>
    <row r="1508" spans="1:32">
      <c r="A1508" s="151" t="s">
        <v>14365</v>
      </c>
      <c r="C1508" s="151" t="s">
        <v>17299</v>
      </c>
      <c r="D1508" s="151" t="s">
        <v>17300</v>
      </c>
      <c r="E1508" s="151" t="s">
        <v>14465</v>
      </c>
      <c r="F1508" s="151" t="s">
        <v>14466</v>
      </c>
      <c r="G1508" s="151" t="s">
        <v>14467</v>
      </c>
      <c r="H1508" s="151" t="s">
        <v>17301</v>
      </c>
      <c r="N1508" s="151" t="s">
        <v>14954</v>
      </c>
      <c r="O1508" s="151" t="s">
        <v>14764</v>
      </c>
      <c r="P1508" s="151" t="s">
        <v>14737</v>
      </c>
      <c r="Q1508" s="151" t="s">
        <v>14951</v>
      </c>
      <c r="R1508" s="151" t="s">
        <v>1453</v>
      </c>
      <c r="S1508" s="151" t="s">
        <v>1453</v>
      </c>
      <c r="T1508" s="151" t="s">
        <v>14897</v>
      </c>
      <c r="U1508" s="151" t="s">
        <v>17302</v>
      </c>
      <c r="V1508" s="151" t="s">
        <v>14951</v>
      </c>
      <c r="Z1508" s="151" t="s">
        <v>14742</v>
      </c>
      <c r="AC1508" s="151" t="s">
        <v>14743</v>
      </c>
      <c r="AE1508" s="151" t="s">
        <v>14744</v>
      </c>
      <c r="AF1508" s="151" t="s">
        <v>14745</v>
      </c>
    </row>
    <row r="1509" spans="1:32">
      <c r="A1509" s="151" t="s">
        <v>18505</v>
      </c>
      <c r="C1509" s="151" t="s">
        <v>28777</v>
      </c>
      <c r="D1509" s="151" t="s">
        <v>28779</v>
      </c>
      <c r="E1509" s="151" t="s">
        <v>14326</v>
      </c>
      <c r="F1509" s="151" t="s">
        <v>14324</v>
      </c>
      <c r="G1509" s="151" t="s">
        <v>28782</v>
      </c>
      <c r="H1509" s="151" t="s">
        <v>28778</v>
      </c>
      <c r="I1509" s="151" t="s">
        <v>1453</v>
      </c>
      <c r="J1509" s="151" t="s">
        <v>1453</v>
      </c>
      <c r="K1509" s="151" t="s">
        <v>1453</v>
      </c>
      <c r="N1509" s="151" t="s">
        <v>14902</v>
      </c>
      <c r="O1509" s="151" t="s">
        <v>14791</v>
      </c>
      <c r="P1509" s="151" t="s">
        <v>14737</v>
      </c>
      <c r="Q1509" s="151" t="s">
        <v>28780</v>
      </c>
      <c r="R1509" s="151" t="s">
        <v>1453</v>
      </c>
      <c r="S1509" s="151" t="s">
        <v>1453</v>
      </c>
      <c r="T1509" s="151" t="s">
        <v>14794</v>
      </c>
      <c r="U1509" s="151">
        <v>2311199341</v>
      </c>
      <c r="V1509" s="151" t="s">
        <v>28781</v>
      </c>
      <c r="W1509" s="151" t="s">
        <v>1453</v>
      </c>
      <c r="X1509" s="151" t="s">
        <v>1453</v>
      </c>
      <c r="Z1509" s="151" t="s">
        <v>14742</v>
      </c>
      <c r="AC1509" s="151" t="s">
        <v>14743</v>
      </c>
      <c r="AE1509" s="151" t="s">
        <v>14744</v>
      </c>
      <c r="AF1509" s="151" t="s">
        <v>14745</v>
      </c>
    </row>
    <row r="1510" spans="1:32">
      <c r="A1510" s="151" t="s">
        <v>1867</v>
      </c>
      <c r="C1510" s="151" t="s">
        <v>1866</v>
      </c>
      <c r="D1510" s="151" t="s">
        <v>28783</v>
      </c>
      <c r="E1510" s="151" t="s">
        <v>6</v>
      </c>
      <c r="G1510" s="151" t="s">
        <v>14604</v>
      </c>
      <c r="H1510" s="151">
        <v>81534668288</v>
      </c>
      <c r="J1510" s="151">
        <v>81376363458</v>
      </c>
      <c r="N1510" s="151" t="s">
        <v>1459</v>
      </c>
      <c r="AC1510" s="151" t="s">
        <v>14743</v>
      </c>
    </row>
    <row r="1511" spans="1:32">
      <c r="A1511" s="151" t="s">
        <v>7543</v>
      </c>
      <c r="C1511" s="151" t="s">
        <v>7542</v>
      </c>
      <c r="D1511" s="151" t="s">
        <v>7544</v>
      </c>
      <c r="E1511" s="151" t="s">
        <v>14476</v>
      </c>
      <c r="F1511" s="151" t="s">
        <v>14400</v>
      </c>
      <c r="G1511" s="151" t="s">
        <v>28787</v>
      </c>
      <c r="H1511" s="151">
        <v>61.457348699999997</v>
      </c>
      <c r="I1511" s="151" t="s">
        <v>7545</v>
      </c>
      <c r="J1511" s="151">
        <v>61.453211899999999</v>
      </c>
      <c r="K1511" s="151" t="s">
        <v>7545</v>
      </c>
      <c r="N1511" s="151" t="s">
        <v>15768</v>
      </c>
      <c r="O1511" s="151" t="s">
        <v>14985</v>
      </c>
      <c r="P1511" s="151" t="s">
        <v>14737</v>
      </c>
      <c r="Q1511" s="151" t="s">
        <v>28784</v>
      </c>
      <c r="R1511" s="151" t="s">
        <v>28785</v>
      </c>
      <c r="S1511" s="151">
        <v>61.453211899999999</v>
      </c>
      <c r="T1511" s="151" t="s">
        <v>14794</v>
      </c>
      <c r="U1511" s="151">
        <v>7860334466</v>
      </c>
      <c r="V1511" s="151" t="s">
        <v>28786</v>
      </c>
      <c r="W1511" s="151">
        <v>1987</v>
      </c>
      <c r="X1511" s="151">
        <v>1987</v>
      </c>
      <c r="Y1511" s="151">
        <v>1</v>
      </c>
      <c r="Z1511" s="151" t="s">
        <v>14742</v>
      </c>
      <c r="AB1511" s="151">
        <v>6</v>
      </c>
      <c r="AC1511" s="151" t="s">
        <v>15223</v>
      </c>
      <c r="AE1511" s="151" t="s">
        <v>15223</v>
      </c>
      <c r="AF1511" s="151" t="s">
        <v>14745</v>
      </c>
    </row>
    <row r="1512" spans="1:32">
      <c r="A1512" s="151" t="s">
        <v>1892</v>
      </c>
      <c r="C1512" s="151" t="s">
        <v>1891</v>
      </c>
      <c r="D1512" s="151" t="s">
        <v>1893</v>
      </c>
      <c r="E1512" s="151" t="s">
        <v>14332</v>
      </c>
      <c r="F1512" s="151" t="s">
        <v>14324</v>
      </c>
      <c r="G1512" s="151" t="s">
        <v>14604</v>
      </c>
      <c r="H1512" s="151" t="s">
        <v>1894</v>
      </c>
      <c r="L1512" s="151" t="s">
        <v>28788</v>
      </c>
      <c r="N1512" s="151" t="s">
        <v>28789</v>
      </c>
      <c r="P1512" s="151" t="s">
        <v>20401</v>
      </c>
      <c r="Q1512" s="151" t="s">
        <v>28790</v>
      </c>
      <c r="T1512" s="151" t="s">
        <v>28791</v>
      </c>
      <c r="U1512" s="151" t="s">
        <v>22987</v>
      </c>
      <c r="V1512" s="151" t="s">
        <v>28792</v>
      </c>
      <c r="AC1512" s="151" t="s">
        <v>15223</v>
      </c>
    </row>
    <row r="1513" spans="1:32">
      <c r="A1513" s="151" t="s">
        <v>13213</v>
      </c>
      <c r="C1513" s="151" t="s">
        <v>13212</v>
      </c>
      <c r="D1513" s="151" t="s">
        <v>13214</v>
      </c>
      <c r="E1513" s="151" t="s">
        <v>14323</v>
      </c>
      <c r="F1513" s="151" t="s">
        <v>14324</v>
      </c>
      <c r="G1513" s="151" t="s">
        <v>28794</v>
      </c>
      <c r="H1513" s="151" t="s">
        <v>13215</v>
      </c>
      <c r="I1513" s="151" t="s">
        <v>1453</v>
      </c>
      <c r="J1513" s="151" t="s">
        <v>1453</v>
      </c>
      <c r="K1513" s="151" t="s">
        <v>1453</v>
      </c>
      <c r="M1513" s="151" t="s">
        <v>1453</v>
      </c>
      <c r="N1513" s="151" t="s">
        <v>19043</v>
      </c>
      <c r="O1513" s="151" t="s">
        <v>18962</v>
      </c>
      <c r="P1513" s="151" t="s">
        <v>14792</v>
      </c>
      <c r="Q1513" s="151" t="s">
        <v>28793</v>
      </c>
      <c r="R1513" s="151" t="s">
        <v>1453</v>
      </c>
      <c r="S1513" s="151" t="s">
        <v>1453</v>
      </c>
      <c r="T1513" s="151" t="s">
        <v>14847</v>
      </c>
      <c r="U1513" s="151">
        <v>216301002899500</v>
      </c>
      <c r="V1513" s="151" t="s">
        <v>28793</v>
      </c>
      <c r="W1513" s="151" t="s">
        <v>1453</v>
      </c>
      <c r="X1513" s="151" t="s">
        <v>1453</v>
      </c>
      <c r="Y1513" s="151" t="s">
        <v>1453</v>
      </c>
      <c r="Z1513" s="151" t="s">
        <v>14742</v>
      </c>
      <c r="AA1513" s="151" t="s">
        <v>1453</v>
      </c>
      <c r="AB1513" s="151" t="s">
        <v>1453</v>
      </c>
      <c r="AC1513" s="151" t="s">
        <v>14743</v>
      </c>
      <c r="AE1513" s="151" t="s">
        <v>14744</v>
      </c>
      <c r="AF1513" s="151" t="s">
        <v>14745</v>
      </c>
    </row>
    <row r="1514" spans="1:32">
      <c r="A1514" s="151" t="s">
        <v>18506</v>
      </c>
      <c r="C1514" s="151" t="s">
        <v>28795</v>
      </c>
      <c r="D1514" s="151" t="s">
        <v>28797</v>
      </c>
      <c r="E1514" s="151" t="s">
        <v>14332</v>
      </c>
      <c r="F1514" s="151" t="s">
        <v>14324</v>
      </c>
      <c r="G1514" s="151" t="s">
        <v>28801</v>
      </c>
      <c r="H1514" s="151" t="s">
        <v>28796</v>
      </c>
      <c r="I1514" s="151" t="s">
        <v>1453</v>
      </c>
      <c r="J1514" s="151" t="s">
        <v>1453</v>
      </c>
      <c r="K1514" s="151" t="s">
        <v>1453</v>
      </c>
      <c r="M1514" s="151" t="s">
        <v>28798</v>
      </c>
      <c r="N1514" s="151" t="s">
        <v>19043</v>
      </c>
      <c r="O1514" s="151" t="s">
        <v>18962</v>
      </c>
      <c r="P1514" s="151" t="s">
        <v>14792</v>
      </c>
      <c r="Q1514" s="151" t="s">
        <v>28799</v>
      </c>
      <c r="R1514" s="151" t="s">
        <v>1453</v>
      </c>
      <c r="S1514" s="151" t="s">
        <v>1453</v>
      </c>
      <c r="T1514" s="151" t="s">
        <v>28800</v>
      </c>
      <c r="U1514" s="151">
        <v>2903000255</v>
      </c>
      <c r="V1514" s="151" t="s">
        <v>28799</v>
      </c>
      <c r="W1514" s="151" t="s">
        <v>1453</v>
      </c>
      <c r="X1514" s="151" t="s">
        <v>1453</v>
      </c>
      <c r="Y1514" s="151" t="s">
        <v>1453</v>
      </c>
      <c r="Z1514" s="151" t="s">
        <v>14742</v>
      </c>
      <c r="AA1514" s="151" t="s">
        <v>1453</v>
      </c>
      <c r="AB1514" s="151" t="s">
        <v>1453</v>
      </c>
      <c r="AC1514" s="151" t="s">
        <v>14743</v>
      </c>
      <c r="AE1514" s="151" t="s">
        <v>14744</v>
      </c>
      <c r="AF1514" s="151" t="s">
        <v>14745</v>
      </c>
    </row>
    <row r="1515" spans="1:32">
      <c r="A1515" s="151" t="s">
        <v>18507</v>
      </c>
      <c r="C1515" s="151" t="s">
        <v>28802</v>
      </c>
      <c r="D1515" s="151" t="s">
        <v>28804</v>
      </c>
      <c r="E1515" s="151" t="s">
        <v>14275</v>
      </c>
      <c r="F1515" s="151" t="s">
        <v>14687</v>
      </c>
      <c r="G1515" s="151" t="s">
        <v>28805</v>
      </c>
      <c r="H1515" s="151" t="s">
        <v>28803</v>
      </c>
      <c r="I1515" s="151" t="s">
        <v>1453</v>
      </c>
      <c r="J1515" s="151" t="s">
        <v>1453</v>
      </c>
      <c r="K1515" s="151" t="s">
        <v>1453</v>
      </c>
      <c r="M1515" s="151" t="s">
        <v>1453</v>
      </c>
      <c r="N1515" s="151" t="s">
        <v>15609</v>
      </c>
      <c r="O1515" s="151" t="s">
        <v>14791</v>
      </c>
      <c r="P1515" s="151" t="s">
        <v>14792</v>
      </c>
      <c r="Q1515" s="151" t="s">
        <v>28802</v>
      </c>
      <c r="R1515" s="151" t="s">
        <v>1453</v>
      </c>
      <c r="S1515" s="151" t="s">
        <v>1453</v>
      </c>
      <c r="T1515" s="151" t="s">
        <v>1453</v>
      </c>
      <c r="U1515" s="151" t="s">
        <v>1453</v>
      </c>
      <c r="V1515" s="151" t="s">
        <v>1453</v>
      </c>
      <c r="W1515" s="151" t="s">
        <v>1453</v>
      </c>
      <c r="X1515" s="151" t="s">
        <v>1453</v>
      </c>
      <c r="Y1515" s="151" t="s">
        <v>1453</v>
      </c>
      <c r="Z1515" s="151" t="s">
        <v>14742</v>
      </c>
      <c r="AA1515" s="151" t="s">
        <v>1453</v>
      </c>
      <c r="AB1515" s="151" t="s">
        <v>1453</v>
      </c>
      <c r="AC1515" s="151" t="s">
        <v>14743</v>
      </c>
      <c r="AE1515" s="151" t="s">
        <v>14744</v>
      </c>
      <c r="AF1515" s="151" t="s">
        <v>14745</v>
      </c>
    </row>
    <row r="1516" spans="1:32">
      <c r="A1516" s="151" t="s">
        <v>9725</v>
      </c>
      <c r="C1516" s="151" t="s">
        <v>9724</v>
      </c>
      <c r="D1516" s="151" t="s">
        <v>28807</v>
      </c>
      <c r="E1516" s="151" t="s">
        <v>14332</v>
      </c>
      <c r="F1516" s="151" t="s">
        <v>14324</v>
      </c>
      <c r="G1516" s="151" t="s">
        <v>28811</v>
      </c>
      <c r="H1516" s="151" t="s">
        <v>28806</v>
      </c>
      <c r="I1516" s="151" t="s">
        <v>9728</v>
      </c>
      <c r="J1516" s="151">
        <v>0</v>
      </c>
      <c r="K1516" s="151" t="s">
        <v>9728</v>
      </c>
      <c r="M1516" s="151" t="s">
        <v>28808</v>
      </c>
      <c r="N1516" s="151" t="s">
        <v>15126</v>
      </c>
      <c r="O1516" s="151" t="s">
        <v>14791</v>
      </c>
      <c r="P1516" s="151" t="s">
        <v>14737</v>
      </c>
      <c r="Q1516" s="151" t="s">
        <v>12278</v>
      </c>
      <c r="R1516" s="151">
        <v>0</v>
      </c>
      <c r="S1516" s="151">
        <v>0</v>
      </c>
      <c r="T1516" s="151" t="s">
        <v>14859</v>
      </c>
      <c r="U1516" s="151" t="s">
        <v>28809</v>
      </c>
      <c r="V1516" s="151" t="s">
        <v>28810</v>
      </c>
      <c r="W1516" s="151">
        <v>0</v>
      </c>
      <c r="X1516" s="151">
        <v>0</v>
      </c>
      <c r="Y1516" s="151">
        <v>0</v>
      </c>
      <c r="Z1516" s="151" t="s">
        <v>14742</v>
      </c>
      <c r="AA1516" s="151">
        <v>0</v>
      </c>
      <c r="AB1516" s="151">
        <v>0</v>
      </c>
      <c r="AC1516" s="151" t="s">
        <v>14743</v>
      </c>
      <c r="AE1516" s="151" t="s">
        <v>15223</v>
      </c>
      <c r="AF1516" s="151" t="s">
        <v>14745</v>
      </c>
    </row>
    <row r="1517" spans="1:32">
      <c r="A1517" s="151" t="s">
        <v>2020</v>
      </c>
      <c r="C1517" s="151" t="s">
        <v>2019</v>
      </c>
      <c r="D1517" s="151" t="s">
        <v>2021</v>
      </c>
      <c r="E1517" s="151" t="s">
        <v>6</v>
      </c>
      <c r="G1517" s="151" t="s">
        <v>14604</v>
      </c>
      <c r="H1517" s="151" t="s">
        <v>2022</v>
      </c>
      <c r="J1517" s="151" t="s">
        <v>2022</v>
      </c>
      <c r="Q1517" s="151" t="s">
        <v>28812</v>
      </c>
      <c r="AC1517" s="151" t="s">
        <v>14743</v>
      </c>
    </row>
    <row r="1518" spans="1:32">
      <c r="A1518" s="151" t="s">
        <v>14494</v>
      </c>
      <c r="C1518" s="151" t="s">
        <v>15914</v>
      </c>
      <c r="D1518" s="151" t="s">
        <v>15915</v>
      </c>
      <c r="E1518" s="151" t="s">
        <v>14498</v>
      </c>
      <c r="F1518" s="151" t="s">
        <v>14499</v>
      </c>
      <c r="G1518" s="151" t="s">
        <v>14500</v>
      </c>
      <c r="H1518" s="151" t="s">
        <v>15916</v>
      </c>
      <c r="M1518" s="151" t="s">
        <v>15917</v>
      </c>
      <c r="N1518" s="151" t="s">
        <v>14816</v>
      </c>
      <c r="O1518" s="151" t="s">
        <v>14817</v>
      </c>
      <c r="P1518" s="151" t="s">
        <v>14737</v>
      </c>
      <c r="Q1518" s="151" t="s">
        <v>15880</v>
      </c>
      <c r="R1518" s="151" t="s">
        <v>1453</v>
      </c>
      <c r="S1518" s="151" t="s">
        <v>1453</v>
      </c>
      <c r="T1518" s="151" t="s">
        <v>14897</v>
      </c>
      <c r="U1518" s="151" t="s">
        <v>15918</v>
      </c>
      <c r="V1518" s="151" t="s">
        <v>15919</v>
      </c>
      <c r="Z1518" s="151" t="s">
        <v>14742</v>
      </c>
      <c r="AC1518" s="151" t="s">
        <v>14743</v>
      </c>
      <c r="AE1518" s="151" t="s">
        <v>14744</v>
      </c>
      <c r="AF1518" s="151" t="s">
        <v>14745</v>
      </c>
    </row>
    <row r="1519" spans="1:32">
      <c r="A1519" s="151" t="s">
        <v>10484</v>
      </c>
      <c r="C1519" s="151" t="s">
        <v>10483</v>
      </c>
      <c r="D1519" s="151" t="s">
        <v>10485</v>
      </c>
      <c r="E1519" s="151" t="s">
        <v>15421</v>
      </c>
      <c r="F1519" s="151" t="s">
        <v>15779</v>
      </c>
      <c r="G1519" s="151" t="s">
        <v>28815</v>
      </c>
      <c r="H1519" s="151" t="s">
        <v>28813</v>
      </c>
      <c r="N1519" s="151" t="s">
        <v>18652</v>
      </c>
      <c r="O1519" s="151" t="s">
        <v>18653</v>
      </c>
      <c r="P1519" s="151" t="s">
        <v>14737</v>
      </c>
      <c r="Q1519" s="151" t="s">
        <v>18670</v>
      </c>
      <c r="R1519" s="151">
        <v>0</v>
      </c>
      <c r="S1519" s="151">
        <v>0</v>
      </c>
      <c r="T1519" s="151" t="s">
        <v>14794</v>
      </c>
      <c r="U1519" s="151">
        <v>7870839400</v>
      </c>
      <c r="V1519" s="151" t="s">
        <v>28814</v>
      </c>
      <c r="Z1519" s="151" t="s">
        <v>14742</v>
      </c>
      <c r="AC1519" s="151" t="s">
        <v>14743</v>
      </c>
      <c r="AE1519" s="151" t="s">
        <v>14744</v>
      </c>
      <c r="AF1519" s="151" t="s">
        <v>14745</v>
      </c>
    </row>
    <row r="1520" spans="1:32">
      <c r="A1520" s="151" t="s">
        <v>13281</v>
      </c>
      <c r="C1520" s="151" t="s">
        <v>13280</v>
      </c>
      <c r="D1520" s="151" t="s">
        <v>13282</v>
      </c>
      <c r="E1520" s="151" t="s">
        <v>14323</v>
      </c>
      <c r="F1520" s="151" t="s">
        <v>14434</v>
      </c>
      <c r="G1520" s="151" t="s">
        <v>28818</v>
      </c>
      <c r="H1520" s="151" t="s">
        <v>13283</v>
      </c>
      <c r="I1520" s="151" t="s">
        <v>1453</v>
      </c>
      <c r="J1520" s="151" t="s">
        <v>1453</v>
      </c>
      <c r="K1520" s="151" t="s">
        <v>1453</v>
      </c>
      <c r="M1520" s="151" t="s">
        <v>1453</v>
      </c>
      <c r="N1520" s="151" t="s">
        <v>19043</v>
      </c>
      <c r="O1520" s="151" t="s">
        <v>18962</v>
      </c>
      <c r="P1520" s="151" t="s">
        <v>14792</v>
      </c>
      <c r="Q1520" s="151" t="s">
        <v>28816</v>
      </c>
      <c r="R1520" s="151" t="s">
        <v>1453</v>
      </c>
      <c r="S1520" s="151" t="s">
        <v>1453</v>
      </c>
      <c r="T1520" s="151" t="s">
        <v>14847</v>
      </c>
      <c r="U1520" s="151">
        <v>216301000156566</v>
      </c>
      <c r="V1520" s="151" t="s">
        <v>28817</v>
      </c>
      <c r="W1520" s="151" t="s">
        <v>1453</v>
      </c>
      <c r="X1520" s="151" t="s">
        <v>1453</v>
      </c>
      <c r="Y1520" s="151" t="s">
        <v>1453</v>
      </c>
      <c r="Z1520" s="151" t="s">
        <v>14742</v>
      </c>
      <c r="AA1520" s="151" t="s">
        <v>1453</v>
      </c>
      <c r="AB1520" s="151" t="s">
        <v>1453</v>
      </c>
      <c r="AC1520" s="151" t="s">
        <v>14743</v>
      </c>
      <c r="AD1520" s="151">
        <v>731552790942000</v>
      </c>
      <c r="AE1520" s="151" t="s">
        <v>14752</v>
      </c>
      <c r="AF1520" s="151" t="s">
        <v>14745</v>
      </c>
    </row>
    <row r="1521" spans="1:32">
      <c r="A1521" s="151" t="s">
        <v>3201</v>
      </c>
      <c r="C1521" s="151" t="s">
        <v>3200</v>
      </c>
      <c r="D1521" s="151" t="s">
        <v>3202</v>
      </c>
      <c r="E1521" s="151" t="s">
        <v>14395</v>
      </c>
      <c r="G1521" s="151" t="s">
        <v>14604</v>
      </c>
      <c r="H1521" s="151" t="s">
        <v>3203</v>
      </c>
      <c r="I1521" s="151" t="s">
        <v>3204</v>
      </c>
      <c r="J1521" s="151" t="s">
        <v>3203</v>
      </c>
      <c r="K1521" s="151" t="s">
        <v>3204</v>
      </c>
      <c r="N1521" s="151" t="s">
        <v>14914</v>
      </c>
      <c r="P1521" s="151" t="s">
        <v>14737</v>
      </c>
      <c r="Q1521" s="151" t="s">
        <v>28819</v>
      </c>
      <c r="T1521" s="151" t="s">
        <v>14794</v>
      </c>
      <c r="U1521" s="151">
        <v>874021917</v>
      </c>
      <c r="V1521" s="151" t="s">
        <v>28820</v>
      </c>
      <c r="W1521" s="151">
        <v>1</v>
      </c>
      <c r="X1521" s="151">
        <v>2010</v>
      </c>
      <c r="Z1521" s="151" t="s">
        <v>14742</v>
      </c>
      <c r="AB1521" s="151">
        <v>10</v>
      </c>
      <c r="AC1521" s="151" t="s">
        <v>14743</v>
      </c>
    </row>
    <row r="1522" spans="1:32">
      <c r="A1522" s="151" t="s">
        <v>11403</v>
      </c>
      <c r="C1522" s="151" t="s">
        <v>11402</v>
      </c>
      <c r="D1522" s="151" t="s">
        <v>11404</v>
      </c>
      <c r="E1522" s="151" t="s">
        <v>14275</v>
      </c>
      <c r="F1522" s="151" t="s">
        <v>14400</v>
      </c>
      <c r="G1522" s="151" t="s">
        <v>20325</v>
      </c>
      <c r="H1522" s="151" t="s">
        <v>381</v>
      </c>
      <c r="M1522" s="151" t="s">
        <v>28821</v>
      </c>
      <c r="N1522" s="151" t="s">
        <v>15431</v>
      </c>
      <c r="O1522" s="151" t="s">
        <v>14801</v>
      </c>
      <c r="P1522" s="151" t="s">
        <v>14737</v>
      </c>
      <c r="Q1522" s="151" t="s">
        <v>1453</v>
      </c>
      <c r="R1522" s="151" t="s">
        <v>1453</v>
      </c>
      <c r="S1522" s="151" t="s">
        <v>1453</v>
      </c>
      <c r="T1522" s="151" t="s">
        <v>1453</v>
      </c>
      <c r="U1522" s="151" t="s">
        <v>1453</v>
      </c>
      <c r="V1522" s="151" t="s">
        <v>1453</v>
      </c>
      <c r="Z1522" s="151" t="s">
        <v>14742</v>
      </c>
      <c r="AC1522" s="151" t="s">
        <v>15223</v>
      </c>
      <c r="AE1522" s="151" t="s">
        <v>14744</v>
      </c>
      <c r="AF1522" s="151" t="s">
        <v>14745</v>
      </c>
    </row>
    <row r="1523" spans="1:32">
      <c r="A1523" s="151" t="s">
        <v>11738</v>
      </c>
      <c r="C1523" s="151" t="s">
        <v>11737</v>
      </c>
      <c r="D1523" s="151" t="s">
        <v>1592</v>
      </c>
      <c r="E1523" s="151" t="s">
        <v>14323</v>
      </c>
      <c r="F1523" s="151" t="s">
        <v>14307</v>
      </c>
      <c r="H1523" s="151">
        <v>0</v>
      </c>
      <c r="M1523" s="151" t="s">
        <v>1592</v>
      </c>
      <c r="N1523" s="151" t="s">
        <v>14845</v>
      </c>
      <c r="O1523" s="151" t="s">
        <v>14801</v>
      </c>
      <c r="P1523" s="151" t="s">
        <v>14737</v>
      </c>
      <c r="Q1523" s="151" t="s">
        <v>28822</v>
      </c>
      <c r="R1523" s="151">
        <v>0</v>
      </c>
      <c r="S1523" s="151">
        <v>0</v>
      </c>
      <c r="T1523" s="151" t="s">
        <v>15348</v>
      </c>
      <c r="U1523" s="151">
        <v>0</v>
      </c>
      <c r="V1523" s="151">
        <v>0</v>
      </c>
      <c r="Z1523" s="151" t="s">
        <v>14742</v>
      </c>
      <c r="AC1523" s="151" t="s">
        <v>14743</v>
      </c>
      <c r="AE1523" s="151" t="s">
        <v>14744</v>
      </c>
      <c r="AF1523" s="151" t="s">
        <v>14745</v>
      </c>
    </row>
    <row r="1524" spans="1:32">
      <c r="A1524" s="151" t="s">
        <v>11736</v>
      </c>
      <c r="C1524" s="151" t="s">
        <v>11735</v>
      </c>
      <c r="D1524" s="151" t="s">
        <v>1592</v>
      </c>
      <c r="E1524" s="151" t="s">
        <v>14323</v>
      </c>
      <c r="F1524" s="151" t="s">
        <v>14307</v>
      </c>
      <c r="H1524" s="151">
        <v>0</v>
      </c>
      <c r="M1524" s="151" t="s">
        <v>1592</v>
      </c>
      <c r="N1524" s="151" t="s">
        <v>14845</v>
      </c>
      <c r="O1524" s="151" t="s">
        <v>14801</v>
      </c>
      <c r="P1524" s="151" t="s">
        <v>20962</v>
      </c>
      <c r="Q1524" s="151" t="s">
        <v>28822</v>
      </c>
      <c r="R1524" s="151">
        <v>0</v>
      </c>
      <c r="S1524" s="151">
        <v>0</v>
      </c>
      <c r="T1524" s="151" t="s">
        <v>15348</v>
      </c>
      <c r="U1524" s="151">
        <v>0</v>
      </c>
      <c r="V1524" s="151">
        <v>0</v>
      </c>
      <c r="Z1524" s="151" t="s">
        <v>14742</v>
      </c>
      <c r="AC1524" s="151" t="s">
        <v>14743</v>
      </c>
      <c r="AE1524" s="151" t="s">
        <v>14744</v>
      </c>
      <c r="AF1524" s="151" t="s">
        <v>14745</v>
      </c>
    </row>
    <row r="1525" spans="1:32">
      <c r="A1525" s="151" t="s">
        <v>11732</v>
      </c>
      <c r="C1525" s="151" t="s">
        <v>11731</v>
      </c>
      <c r="D1525" s="151" t="s">
        <v>1592</v>
      </c>
      <c r="E1525" s="151" t="s">
        <v>14323</v>
      </c>
      <c r="F1525" s="151" t="s">
        <v>14307</v>
      </c>
      <c r="H1525" s="151">
        <v>0</v>
      </c>
      <c r="M1525" s="151" t="s">
        <v>1592</v>
      </c>
      <c r="N1525" s="151" t="s">
        <v>14845</v>
      </c>
      <c r="O1525" s="151" t="s">
        <v>14801</v>
      </c>
      <c r="P1525" s="151" t="s">
        <v>14737</v>
      </c>
      <c r="Q1525" s="151" t="s">
        <v>28822</v>
      </c>
      <c r="R1525" s="151">
        <v>0</v>
      </c>
      <c r="S1525" s="151">
        <v>0</v>
      </c>
      <c r="T1525" s="151" t="s">
        <v>15348</v>
      </c>
      <c r="U1525" s="151">
        <v>0</v>
      </c>
      <c r="V1525" s="151">
        <v>0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</row>
    <row r="1526" spans="1:32">
      <c r="A1526" s="151" t="s">
        <v>11734</v>
      </c>
      <c r="C1526" s="151" t="s">
        <v>11733</v>
      </c>
      <c r="D1526" s="151" t="s">
        <v>1592</v>
      </c>
      <c r="E1526" s="151" t="s">
        <v>14323</v>
      </c>
      <c r="F1526" s="151" t="s">
        <v>14307</v>
      </c>
      <c r="H1526" s="151">
        <v>0</v>
      </c>
      <c r="M1526" s="151" t="s">
        <v>1592</v>
      </c>
      <c r="N1526" s="151" t="s">
        <v>14845</v>
      </c>
      <c r="O1526" s="151" t="s">
        <v>14801</v>
      </c>
      <c r="P1526" s="151" t="s">
        <v>14737</v>
      </c>
      <c r="Q1526" s="151" t="s">
        <v>28822</v>
      </c>
      <c r="R1526" s="151">
        <v>0</v>
      </c>
      <c r="S1526" s="151">
        <v>0</v>
      </c>
      <c r="T1526" s="151" t="s">
        <v>15348</v>
      </c>
      <c r="U1526" s="151">
        <v>0</v>
      </c>
      <c r="V1526" s="151">
        <v>0</v>
      </c>
      <c r="Z1526" s="151" t="s">
        <v>14742</v>
      </c>
      <c r="AC1526" s="151" t="s">
        <v>14743</v>
      </c>
      <c r="AE1526" s="151" t="s">
        <v>14744</v>
      </c>
      <c r="AF1526" s="151" t="s">
        <v>14745</v>
      </c>
    </row>
    <row r="1527" spans="1:32">
      <c r="A1527" s="151" t="s">
        <v>18508</v>
      </c>
      <c r="C1527" s="151" t="s">
        <v>28823</v>
      </c>
      <c r="D1527" s="151" t="s">
        <v>12443</v>
      </c>
      <c r="E1527" s="151" t="s">
        <v>14307</v>
      </c>
      <c r="F1527" s="151" t="s">
        <v>14479</v>
      </c>
      <c r="H1527" s="151">
        <v>0</v>
      </c>
      <c r="M1527" s="151" t="s">
        <v>12443</v>
      </c>
      <c r="N1527" s="151" t="s">
        <v>14845</v>
      </c>
      <c r="O1527" s="151" t="s">
        <v>14801</v>
      </c>
      <c r="P1527" s="151" t="s">
        <v>14737</v>
      </c>
      <c r="Q1527" s="151" t="s">
        <v>28824</v>
      </c>
      <c r="R1527" s="151">
        <v>0</v>
      </c>
      <c r="S1527" s="151">
        <v>0</v>
      </c>
      <c r="T1527" s="151" t="s">
        <v>15348</v>
      </c>
      <c r="U1527" s="151" t="s">
        <v>15348</v>
      </c>
      <c r="V1527" s="151" t="s">
        <v>15348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</row>
    <row r="1528" spans="1:32">
      <c r="A1528" s="151" t="s">
        <v>13384</v>
      </c>
      <c r="C1528" s="151" t="s">
        <v>13383</v>
      </c>
      <c r="D1528" s="151" t="s">
        <v>13385</v>
      </c>
      <c r="E1528" s="151" t="s">
        <v>14476</v>
      </c>
      <c r="F1528" s="151" t="s">
        <v>14477</v>
      </c>
      <c r="H1528" s="151" t="s">
        <v>1453</v>
      </c>
      <c r="I1528" s="151" t="s">
        <v>13386</v>
      </c>
      <c r="J1528" s="151" t="s">
        <v>1453</v>
      </c>
      <c r="K1528" s="151" t="s">
        <v>13386</v>
      </c>
      <c r="N1528" s="151" t="s">
        <v>14857</v>
      </c>
      <c r="O1528" s="151" t="s">
        <v>14801</v>
      </c>
      <c r="P1528" s="151" t="s">
        <v>14737</v>
      </c>
      <c r="Q1528" s="151" t="s">
        <v>1453</v>
      </c>
      <c r="R1528" s="151" t="s">
        <v>1453</v>
      </c>
      <c r="S1528" s="151" t="s">
        <v>1453</v>
      </c>
      <c r="T1528" s="151" t="s">
        <v>1453</v>
      </c>
      <c r="U1528" s="151" t="s">
        <v>1453</v>
      </c>
      <c r="V1528" s="151" t="s">
        <v>1453</v>
      </c>
      <c r="W1528" s="151">
        <v>5</v>
      </c>
      <c r="X1528" s="151" t="s">
        <v>17305</v>
      </c>
      <c r="Z1528" s="151" t="s">
        <v>14742</v>
      </c>
      <c r="AC1528" s="151" t="s">
        <v>14743</v>
      </c>
      <c r="AE1528" s="151" t="s">
        <v>14744</v>
      </c>
      <c r="AF1528" s="151" t="s">
        <v>14745</v>
      </c>
    </row>
    <row r="1529" spans="1:32">
      <c r="A1529" s="151" t="s">
        <v>1596</v>
      </c>
      <c r="C1529" s="151" t="s">
        <v>14607</v>
      </c>
      <c r="D1529" s="151" t="s">
        <v>11834</v>
      </c>
      <c r="E1529" s="151" t="s">
        <v>14395</v>
      </c>
      <c r="F1529" s="151" t="s">
        <v>14396</v>
      </c>
      <c r="G1529" s="151" t="s">
        <v>14558</v>
      </c>
      <c r="H1529" s="151" t="s">
        <v>1453</v>
      </c>
      <c r="J1529" s="151" t="s">
        <v>1453</v>
      </c>
      <c r="N1529" s="151" t="s">
        <v>11834</v>
      </c>
      <c r="O1529" s="151" t="s">
        <v>14914</v>
      </c>
      <c r="P1529" s="151" t="s">
        <v>14737</v>
      </c>
      <c r="Q1529" s="151" t="s">
        <v>15921</v>
      </c>
      <c r="R1529" s="151" t="s">
        <v>1453</v>
      </c>
      <c r="S1529" s="151" t="s">
        <v>1453</v>
      </c>
      <c r="T1529" s="151" t="s">
        <v>15348</v>
      </c>
      <c r="U1529" s="151" t="s">
        <v>15348</v>
      </c>
      <c r="V1529" s="151" t="s">
        <v>15348</v>
      </c>
      <c r="AC1529" s="151" t="s">
        <v>14743</v>
      </c>
      <c r="AE1529" s="151" t="s">
        <v>14744</v>
      </c>
      <c r="AF1529" s="151" t="s">
        <v>14745</v>
      </c>
    </row>
    <row r="1530" spans="1:32">
      <c r="A1530" s="151" t="s">
        <v>12294</v>
      </c>
      <c r="C1530" s="151" t="s">
        <v>12293</v>
      </c>
      <c r="D1530" s="151" t="s">
        <v>109</v>
      </c>
      <c r="E1530" s="151" t="s">
        <v>14307</v>
      </c>
      <c r="F1530" s="151" t="s">
        <v>14479</v>
      </c>
      <c r="H1530" s="151">
        <v>0</v>
      </c>
      <c r="M1530" s="151" t="s">
        <v>109</v>
      </c>
      <c r="N1530" s="151" t="s">
        <v>14845</v>
      </c>
      <c r="O1530" s="151" t="s">
        <v>14801</v>
      </c>
      <c r="P1530" s="151" t="s">
        <v>14737</v>
      </c>
      <c r="Q1530" s="151" t="s">
        <v>28825</v>
      </c>
      <c r="R1530" s="151">
        <v>0</v>
      </c>
      <c r="S1530" s="151">
        <v>0</v>
      </c>
      <c r="T1530" s="151" t="s">
        <v>15348</v>
      </c>
      <c r="U1530" s="151" t="s">
        <v>15348</v>
      </c>
      <c r="V1530" s="151" t="s">
        <v>15348</v>
      </c>
      <c r="Z1530" s="151" t="s">
        <v>14742</v>
      </c>
      <c r="AC1530" s="151" t="s">
        <v>14743</v>
      </c>
      <c r="AE1530" s="151" t="s">
        <v>14744</v>
      </c>
      <c r="AF1530" s="151" t="s">
        <v>14745</v>
      </c>
    </row>
    <row r="1531" spans="1:32">
      <c r="A1531" s="151" t="s">
        <v>11962</v>
      </c>
      <c r="C1531" s="151" t="s">
        <v>11961</v>
      </c>
      <c r="D1531" s="151" t="s">
        <v>1592</v>
      </c>
      <c r="E1531" s="151" t="s">
        <v>14323</v>
      </c>
      <c r="F1531" s="151" t="s">
        <v>14307</v>
      </c>
      <c r="H1531" s="151" t="s">
        <v>11402</v>
      </c>
      <c r="M1531" s="151" t="s">
        <v>1592</v>
      </c>
      <c r="N1531" s="151" t="s">
        <v>14845</v>
      </c>
      <c r="O1531" s="151" t="s">
        <v>14801</v>
      </c>
      <c r="P1531" s="151" t="s">
        <v>14737</v>
      </c>
      <c r="Q1531" s="151" t="s">
        <v>11961</v>
      </c>
      <c r="R1531" s="151">
        <v>0</v>
      </c>
      <c r="S1531" s="151">
        <v>0</v>
      </c>
      <c r="T1531" s="151" t="s">
        <v>15348</v>
      </c>
      <c r="U1531" s="151" t="s">
        <v>15348</v>
      </c>
      <c r="V1531" s="151" t="s">
        <v>15348</v>
      </c>
      <c r="Z1531" s="151" t="s">
        <v>14742</v>
      </c>
      <c r="AC1531" s="151" t="s">
        <v>14743</v>
      </c>
      <c r="AE1531" s="151" t="s">
        <v>14744</v>
      </c>
      <c r="AF1531" s="151" t="s">
        <v>14745</v>
      </c>
    </row>
    <row r="1532" spans="1:32">
      <c r="A1532" s="151" t="s">
        <v>12238</v>
      </c>
      <c r="C1532" s="151" t="s">
        <v>12237</v>
      </c>
      <c r="D1532" s="151" t="s">
        <v>109</v>
      </c>
      <c r="E1532" s="151" t="s">
        <v>14307</v>
      </c>
      <c r="F1532" s="151" t="s">
        <v>16742</v>
      </c>
      <c r="H1532" s="151">
        <v>0</v>
      </c>
      <c r="M1532" s="151" t="s">
        <v>109</v>
      </c>
      <c r="N1532" s="151" t="s">
        <v>14845</v>
      </c>
      <c r="O1532" s="151" t="s">
        <v>14801</v>
      </c>
      <c r="P1532" s="151" t="s">
        <v>14737</v>
      </c>
      <c r="Q1532" s="151" t="s">
        <v>12237</v>
      </c>
      <c r="R1532" s="151" t="s">
        <v>12237</v>
      </c>
      <c r="S1532" s="151" t="s">
        <v>12237</v>
      </c>
      <c r="T1532" s="151" t="s">
        <v>15348</v>
      </c>
      <c r="U1532" s="151" t="s">
        <v>15348</v>
      </c>
      <c r="V1532" s="151" t="s">
        <v>15348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</row>
    <row r="1533" spans="1:32">
      <c r="A1533" s="151" t="s">
        <v>1511</v>
      </c>
      <c r="C1533" s="151" t="s">
        <v>14515</v>
      </c>
      <c r="D1533" s="151" t="s">
        <v>15922</v>
      </c>
      <c r="E1533" s="151" t="s">
        <v>14395</v>
      </c>
      <c r="F1533" s="151" t="s">
        <v>14396</v>
      </c>
      <c r="G1533" s="151" t="s">
        <v>14559</v>
      </c>
      <c r="H1533" s="151" t="s">
        <v>1453</v>
      </c>
      <c r="N1533" s="151" t="s">
        <v>15923</v>
      </c>
      <c r="O1533" s="151" t="s">
        <v>15924</v>
      </c>
      <c r="P1533" s="151" t="s">
        <v>14737</v>
      </c>
      <c r="Q1533" s="151" t="s">
        <v>15415</v>
      </c>
      <c r="R1533" s="151" t="s">
        <v>1453</v>
      </c>
      <c r="S1533" s="151" t="s">
        <v>1453</v>
      </c>
      <c r="T1533" s="151" t="s">
        <v>15348</v>
      </c>
      <c r="U1533" s="151" t="s">
        <v>15348</v>
      </c>
      <c r="V1533" s="151" t="s">
        <v>15348</v>
      </c>
      <c r="AC1533" s="151" t="s">
        <v>14743</v>
      </c>
      <c r="AE1533" s="151" t="s">
        <v>14744</v>
      </c>
      <c r="AF1533" s="151" t="s">
        <v>14745</v>
      </c>
    </row>
    <row r="1534" spans="1:32">
      <c r="A1534" s="151" t="s">
        <v>18509</v>
      </c>
      <c r="C1534" s="151" t="s">
        <v>28826</v>
      </c>
      <c r="D1534" s="151" t="s">
        <v>14468</v>
      </c>
      <c r="E1534" s="151" t="s">
        <v>14323</v>
      </c>
      <c r="F1534" s="151" t="s">
        <v>14402</v>
      </c>
      <c r="G1534" s="151" t="s">
        <v>28828</v>
      </c>
      <c r="H1534" s="151">
        <v>82310151800</v>
      </c>
      <c r="N1534" s="151" t="s">
        <v>14809</v>
      </c>
      <c r="O1534" s="151" t="s">
        <v>14801</v>
      </c>
      <c r="P1534" s="151" t="s">
        <v>14737</v>
      </c>
      <c r="Q1534" s="151" t="s">
        <v>28827</v>
      </c>
      <c r="R1534" s="151">
        <v>0</v>
      </c>
      <c r="S1534" s="151">
        <v>0</v>
      </c>
      <c r="T1534" s="151" t="s">
        <v>15348</v>
      </c>
      <c r="U1534" s="151" t="s">
        <v>15348</v>
      </c>
      <c r="V1534" s="151" t="s">
        <v>15348</v>
      </c>
      <c r="Z1534" s="151" t="s">
        <v>14742</v>
      </c>
      <c r="AC1534" s="151" t="s">
        <v>14743</v>
      </c>
      <c r="AE1534" s="151" t="s">
        <v>14744</v>
      </c>
      <c r="AF1534" s="151" t="s">
        <v>14745</v>
      </c>
    </row>
    <row r="1535" spans="1:32">
      <c r="A1535" s="151" t="s">
        <v>18510</v>
      </c>
      <c r="C1535" s="151" t="s">
        <v>28829</v>
      </c>
      <c r="D1535" s="151" t="s">
        <v>1182</v>
      </c>
      <c r="E1535" s="151" t="s">
        <v>14307</v>
      </c>
      <c r="F1535" s="151" t="s">
        <v>26820</v>
      </c>
      <c r="G1535" s="151" t="s">
        <v>28830</v>
      </c>
      <c r="H1535" s="151" t="s">
        <v>1453</v>
      </c>
      <c r="I1535" s="151" t="s">
        <v>1453</v>
      </c>
      <c r="J1535" s="151" t="s">
        <v>1453</v>
      </c>
      <c r="K1535" s="151" t="s">
        <v>1453</v>
      </c>
      <c r="M1535" s="151" t="s">
        <v>1453</v>
      </c>
      <c r="N1535" s="151" t="s">
        <v>15939</v>
      </c>
      <c r="O1535" s="151" t="s">
        <v>14791</v>
      </c>
      <c r="P1535" s="151" t="s">
        <v>14792</v>
      </c>
      <c r="Q1535" s="151" t="s">
        <v>1453</v>
      </c>
      <c r="R1535" s="151" t="s">
        <v>1453</v>
      </c>
      <c r="S1535" s="151" t="s">
        <v>1453</v>
      </c>
      <c r="T1535" s="151" t="s">
        <v>15348</v>
      </c>
      <c r="U1535" s="151" t="s">
        <v>15348</v>
      </c>
      <c r="V1535" s="151" t="s">
        <v>15348</v>
      </c>
      <c r="W1535" s="151" t="s">
        <v>1453</v>
      </c>
      <c r="X1535" s="151" t="s">
        <v>1453</v>
      </c>
      <c r="Y1535" s="151" t="s">
        <v>1453</v>
      </c>
      <c r="Z1535" s="151" t="s">
        <v>14742</v>
      </c>
      <c r="AA1535" s="151" t="s">
        <v>1453</v>
      </c>
      <c r="AB1535" s="151" t="s">
        <v>1453</v>
      </c>
      <c r="AC1535" s="151" t="s">
        <v>14743</v>
      </c>
      <c r="AE1535" s="151" t="s">
        <v>14744</v>
      </c>
      <c r="AF1535" s="151" t="s">
        <v>14745</v>
      </c>
    </row>
    <row r="1536" spans="1:32">
      <c r="A1536" s="151" t="s">
        <v>18511</v>
      </c>
      <c r="C1536" s="151" t="s">
        <v>28829</v>
      </c>
      <c r="D1536" s="151" t="s">
        <v>109</v>
      </c>
      <c r="E1536" s="151" t="s">
        <v>14307</v>
      </c>
      <c r="F1536" s="151" t="s">
        <v>26820</v>
      </c>
      <c r="G1536" s="151" t="s">
        <v>26821</v>
      </c>
      <c r="H1536" s="151">
        <v>0</v>
      </c>
      <c r="M1536" s="151" t="s">
        <v>109</v>
      </c>
      <c r="N1536" s="151" t="s">
        <v>15939</v>
      </c>
      <c r="O1536" s="151" t="s">
        <v>14791</v>
      </c>
      <c r="P1536" s="151" t="s">
        <v>14737</v>
      </c>
      <c r="Q1536" s="151" t="s">
        <v>28831</v>
      </c>
      <c r="R1536" s="151">
        <v>0</v>
      </c>
      <c r="S1536" s="151">
        <v>0</v>
      </c>
      <c r="T1536" s="151" t="s">
        <v>15348</v>
      </c>
      <c r="U1536" s="151" t="s">
        <v>15348</v>
      </c>
      <c r="V1536" s="151" t="s">
        <v>15348</v>
      </c>
      <c r="Z1536" s="151" t="s">
        <v>14742</v>
      </c>
      <c r="AC1536" s="151" t="s">
        <v>15223</v>
      </c>
      <c r="AE1536" s="151" t="s">
        <v>14744</v>
      </c>
      <c r="AF1536" s="151" t="s">
        <v>14745</v>
      </c>
    </row>
    <row r="1537" spans="1:32">
      <c r="A1537" s="151" t="s">
        <v>18512</v>
      </c>
      <c r="C1537" s="151" t="s">
        <v>28832</v>
      </c>
      <c r="D1537" s="151" t="s">
        <v>109</v>
      </c>
      <c r="E1537" s="151" t="s">
        <v>14307</v>
      </c>
      <c r="F1537" s="151" t="s">
        <v>14396</v>
      </c>
      <c r="H1537" s="151" t="s">
        <v>1453</v>
      </c>
      <c r="I1537" s="151" t="s">
        <v>1453</v>
      </c>
      <c r="J1537" s="151" t="s">
        <v>1453</v>
      </c>
      <c r="K1537" s="151" t="s">
        <v>1453</v>
      </c>
      <c r="M1537" s="151" t="s">
        <v>1453</v>
      </c>
      <c r="N1537" s="151" t="s">
        <v>14845</v>
      </c>
      <c r="O1537" s="151" t="s">
        <v>14801</v>
      </c>
      <c r="P1537" s="151" t="s">
        <v>14792</v>
      </c>
      <c r="Q1537" s="151" t="s">
        <v>28833</v>
      </c>
      <c r="R1537" s="151" t="s">
        <v>1453</v>
      </c>
      <c r="S1537" s="151" t="s">
        <v>1453</v>
      </c>
      <c r="T1537" s="151" t="s">
        <v>15348</v>
      </c>
      <c r="U1537" s="151" t="s">
        <v>15348</v>
      </c>
      <c r="V1537" s="151" t="s">
        <v>15348</v>
      </c>
      <c r="W1537" s="151" t="s">
        <v>1453</v>
      </c>
      <c r="X1537" s="151" t="s">
        <v>1453</v>
      </c>
      <c r="Y1537" s="151" t="s">
        <v>1453</v>
      </c>
      <c r="Z1537" s="151" t="s">
        <v>14742</v>
      </c>
      <c r="AA1537" s="151" t="s">
        <v>1453</v>
      </c>
      <c r="AB1537" s="151" t="s">
        <v>1453</v>
      </c>
      <c r="AC1537" s="151" t="s">
        <v>14743</v>
      </c>
      <c r="AE1537" s="151" t="s">
        <v>14744</v>
      </c>
      <c r="AF1537" s="151" t="s">
        <v>14745</v>
      </c>
    </row>
    <row r="1538" spans="1:32">
      <c r="A1538" s="151" t="s">
        <v>18513</v>
      </c>
      <c r="C1538" s="151" t="s">
        <v>28834</v>
      </c>
      <c r="D1538" s="151" t="s">
        <v>109</v>
      </c>
      <c r="E1538" s="151" t="s">
        <v>14307</v>
      </c>
      <c r="F1538" s="151" t="s">
        <v>14396</v>
      </c>
      <c r="G1538" s="151" t="s">
        <v>28836</v>
      </c>
      <c r="H1538" s="151" t="s">
        <v>1453</v>
      </c>
      <c r="I1538" s="151" t="s">
        <v>1453</v>
      </c>
      <c r="J1538" s="151" t="s">
        <v>1453</v>
      </c>
      <c r="K1538" s="151" t="s">
        <v>1453</v>
      </c>
      <c r="M1538" s="151" t="s">
        <v>1453</v>
      </c>
      <c r="N1538" s="151" t="s">
        <v>14809</v>
      </c>
      <c r="O1538" s="151" t="s">
        <v>14801</v>
      </c>
      <c r="P1538" s="151" t="s">
        <v>14792</v>
      </c>
      <c r="Q1538" s="151" t="s">
        <v>28835</v>
      </c>
      <c r="R1538" s="151" t="s">
        <v>1453</v>
      </c>
      <c r="S1538" s="151" t="s">
        <v>1453</v>
      </c>
      <c r="T1538" s="151" t="s">
        <v>15348</v>
      </c>
      <c r="U1538" s="151" t="s">
        <v>15348</v>
      </c>
      <c r="V1538" s="151" t="s">
        <v>15348</v>
      </c>
      <c r="W1538" s="151" t="s">
        <v>1453</v>
      </c>
      <c r="X1538" s="151" t="s">
        <v>1453</v>
      </c>
      <c r="Y1538" s="151" t="s">
        <v>1453</v>
      </c>
      <c r="Z1538" s="151" t="s">
        <v>14742</v>
      </c>
      <c r="AA1538" s="151" t="s">
        <v>1453</v>
      </c>
      <c r="AB1538" s="151" t="s">
        <v>1453</v>
      </c>
      <c r="AC1538" s="151" t="s">
        <v>14743</v>
      </c>
      <c r="AE1538" s="151" t="s">
        <v>14744</v>
      </c>
      <c r="AF1538" s="151" t="s">
        <v>14745</v>
      </c>
    </row>
    <row r="1539" spans="1:32">
      <c r="A1539" s="151" t="s">
        <v>10550</v>
      </c>
      <c r="C1539" s="151" t="s">
        <v>14446</v>
      </c>
      <c r="D1539" s="151" t="s">
        <v>14468</v>
      </c>
      <c r="E1539" s="151" t="s">
        <v>14307</v>
      </c>
      <c r="F1539" s="151" t="s">
        <v>14402</v>
      </c>
      <c r="G1539" s="151" t="s">
        <v>14478</v>
      </c>
      <c r="H1539" s="151">
        <v>0</v>
      </c>
      <c r="N1539" s="151" t="s">
        <v>14809</v>
      </c>
      <c r="O1539" s="151" t="s">
        <v>14801</v>
      </c>
      <c r="P1539" s="151" t="s">
        <v>14737</v>
      </c>
      <c r="Q1539" s="151" t="s">
        <v>15415</v>
      </c>
      <c r="R1539" s="151">
        <v>0</v>
      </c>
      <c r="S1539" s="151">
        <v>0</v>
      </c>
      <c r="T1539" s="151" t="s">
        <v>15348</v>
      </c>
      <c r="U1539" s="151" t="s">
        <v>15348</v>
      </c>
      <c r="V1539" s="151" t="s">
        <v>15348</v>
      </c>
      <c r="Z1539" s="151" t="s">
        <v>14742</v>
      </c>
      <c r="AC1539" s="151" t="s">
        <v>14743</v>
      </c>
      <c r="AE1539" s="151" t="s">
        <v>14744</v>
      </c>
      <c r="AF1539" s="151" t="s">
        <v>14745</v>
      </c>
    </row>
    <row r="1540" spans="1:32">
      <c r="A1540" s="151" t="s">
        <v>13392</v>
      </c>
      <c r="C1540" s="151" t="s">
        <v>13391</v>
      </c>
      <c r="D1540" s="151" t="s">
        <v>13393</v>
      </c>
      <c r="E1540" s="151" t="s">
        <v>14307</v>
      </c>
      <c r="F1540" s="151" t="s">
        <v>14477</v>
      </c>
      <c r="G1540" s="151" t="s">
        <v>1453</v>
      </c>
      <c r="H1540" s="151" t="s">
        <v>1453</v>
      </c>
      <c r="I1540" s="151" t="s">
        <v>1453</v>
      </c>
      <c r="J1540" s="151" t="s">
        <v>1453</v>
      </c>
      <c r="K1540" s="151" t="s">
        <v>1453</v>
      </c>
      <c r="N1540" s="151" t="s">
        <v>14809</v>
      </c>
      <c r="O1540" s="151" t="s">
        <v>14801</v>
      </c>
      <c r="P1540" s="151" t="s">
        <v>14737</v>
      </c>
      <c r="Q1540" s="151" t="s">
        <v>1453</v>
      </c>
      <c r="R1540" s="151" t="s">
        <v>1453</v>
      </c>
      <c r="S1540" s="151" t="s">
        <v>1453</v>
      </c>
      <c r="T1540" s="151" t="s">
        <v>1453</v>
      </c>
      <c r="U1540" s="151" t="s">
        <v>1453</v>
      </c>
      <c r="V1540" s="151" t="s">
        <v>1453</v>
      </c>
      <c r="W1540" s="151" t="s">
        <v>1453</v>
      </c>
      <c r="X1540" s="151" t="s">
        <v>28837</v>
      </c>
      <c r="Y1540" s="151" t="s">
        <v>1453</v>
      </c>
      <c r="Z1540" s="151" t="s">
        <v>14742</v>
      </c>
      <c r="AA1540" s="151" t="s">
        <v>1453</v>
      </c>
      <c r="AB1540" s="151" t="s">
        <v>1453</v>
      </c>
      <c r="AC1540" s="151" t="s">
        <v>14743</v>
      </c>
      <c r="AE1540" s="151" t="s">
        <v>14744</v>
      </c>
      <c r="AF1540" s="151" t="s">
        <v>14745</v>
      </c>
    </row>
    <row r="1541" spans="1:32">
      <c r="A1541" s="151" t="s">
        <v>12702</v>
      </c>
      <c r="C1541" s="151" t="s">
        <v>12701</v>
      </c>
      <c r="D1541" s="151" t="s">
        <v>109</v>
      </c>
      <c r="E1541" s="151" t="s">
        <v>14307</v>
      </c>
      <c r="F1541" s="151" t="s">
        <v>14479</v>
      </c>
      <c r="H1541" s="151">
        <v>0</v>
      </c>
      <c r="M1541" s="151" t="s">
        <v>109</v>
      </c>
      <c r="N1541" s="151" t="s">
        <v>14845</v>
      </c>
      <c r="O1541" s="151" t="s">
        <v>14801</v>
      </c>
      <c r="P1541" s="151" t="s">
        <v>14737</v>
      </c>
      <c r="Q1541" s="151" t="s">
        <v>28838</v>
      </c>
      <c r="R1541" s="151" t="s">
        <v>28838</v>
      </c>
      <c r="S1541" s="151" t="s">
        <v>28838</v>
      </c>
      <c r="T1541" s="151" t="s">
        <v>15348</v>
      </c>
      <c r="U1541" s="151" t="s">
        <v>15348</v>
      </c>
      <c r="V1541" s="151" t="s">
        <v>15348</v>
      </c>
      <c r="Z1541" s="151" t="s">
        <v>14742</v>
      </c>
      <c r="AC1541" s="151" t="s">
        <v>14743</v>
      </c>
      <c r="AE1541" s="151" t="s">
        <v>14744</v>
      </c>
      <c r="AF1541" s="151" t="s">
        <v>14745</v>
      </c>
    </row>
    <row r="1542" spans="1:32">
      <c r="A1542" s="151" t="s">
        <v>2224</v>
      </c>
      <c r="C1542" s="151" t="s">
        <v>14516</v>
      </c>
      <c r="D1542" s="151" t="s">
        <v>6321</v>
      </c>
      <c r="E1542" s="151" t="s">
        <v>14307</v>
      </c>
      <c r="F1542" s="151" t="s">
        <v>14396</v>
      </c>
      <c r="G1542" s="151" t="s">
        <v>14560</v>
      </c>
      <c r="H1542" s="151" t="s">
        <v>1453</v>
      </c>
      <c r="N1542" s="151" t="s">
        <v>6321</v>
      </c>
      <c r="O1542" s="151" t="s">
        <v>14914</v>
      </c>
      <c r="P1542" s="151" t="s">
        <v>14737</v>
      </c>
      <c r="Q1542" s="151" t="s">
        <v>1453</v>
      </c>
      <c r="R1542" s="151" t="s">
        <v>1453</v>
      </c>
      <c r="S1542" s="151" t="s">
        <v>1453</v>
      </c>
      <c r="T1542" s="151" t="s">
        <v>15348</v>
      </c>
      <c r="U1542" s="151" t="s">
        <v>15348</v>
      </c>
      <c r="V1542" s="151" t="s">
        <v>15348</v>
      </c>
      <c r="AC1542" s="151" t="s">
        <v>14743</v>
      </c>
      <c r="AE1542" s="151" t="s">
        <v>14744</v>
      </c>
      <c r="AF1542" s="151" t="s">
        <v>14745</v>
      </c>
    </row>
    <row r="1543" spans="1:32">
      <c r="A1543" s="151" t="s">
        <v>2718</v>
      </c>
      <c r="C1543" s="151" t="s">
        <v>14517</v>
      </c>
      <c r="D1543" s="151" t="s">
        <v>15925</v>
      </c>
      <c r="E1543" s="151" t="s">
        <v>14307</v>
      </c>
      <c r="F1543" s="151" t="s">
        <v>14396</v>
      </c>
      <c r="G1543" s="151" t="s">
        <v>14561</v>
      </c>
      <c r="H1543" s="151" t="s">
        <v>1453</v>
      </c>
      <c r="J1543" s="151" t="s">
        <v>1453</v>
      </c>
      <c r="N1543" s="151" t="s">
        <v>15926</v>
      </c>
      <c r="O1543" s="151" t="s">
        <v>14914</v>
      </c>
      <c r="P1543" s="151" t="s">
        <v>14737</v>
      </c>
      <c r="Q1543" s="151" t="s">
        <v>1453</v>
      </c>
      <c r="R1543" s="151" t="s">
        <v>1453</v>
      </c>
      <c r="S1543" s="151" t="s">
        <v>1453</v>
      </c>
      <c r="T1543" s="151" t="s">
        <v>15348</v>
      </c>
      <c r="U1543" s="151" t="s">
        <v>15348</v>
      </c>
      <c r="V1543" s="151" t="s">
        <v>15348</v>
      </c>
      <c r="AC1543" s="151" t="s">
        <v>14743</v>
      </c>
      <c r="AE1543" s="151" t="s">
        <v>14744</v>
      </c>
      <c r="AF1543" s="151" t="s">
        <v>14745</v>
      </c>
    </row>
    <row r="1544" spans="1:32">
      <c r="A1544" s="151" t="s">
        <v>12929</v>
      </c>
      <c r="C1544" s="151" t="s">
        <v>14518</v>
      </c>
      <c r="D1544" s="151" t="s">
        <v>11834</v>
      </c>
      <c r="E1544" s="151" t="s">
        <v>14307</v>
      </c>
      <c r="F1544" s="151" t="s">
        <v>14400</v>
      </c>
      <c r="G1544" s="151" t="s">
        <v>14562</v>
      </c>
      <c r="H1544" s="151" t="s">
        <v>1453</v>
      </c>
      <c r="N1544" s="151" t="s">
        <v>11834</v>
      </c>
      <c r="O1544" s="151" t="s">
        <v>14914</v>
      </c>
      <c r="P1544" s="151" t="s">
        <v>14737</v>
      </c>
      <c r="Q1544" s="151" t="s">
        <v>1453</v>
      </c>
      <c r="R1544" s="151" t="s">
        <v>1453</v>
      </c>
      <c r="S1544" s="151" t="s">
        <v>1453</v>
      </c>
      <c r="T1544" s="151" t="s">
        <v>15348</v>
      </c>
      <c r="U1544" s="151" t="s">
        <v>15348</v>
      </c>
      <c r="V1544" s="151" t="s">
        <v>15348</v>
      </c>
      <c r="Z1544" s="151" t="s">
        <v>14742</v>
      </c>
      <c r="AC1544" s="151" t="s">
        <v>14743</v>
      </c>
      <c r="AE1544" s="151" t="s">
        <v>14744</v>
      </c>
      <c r="AF1544" s="151" t="s">
        <v>14745</v>
      </c>
    </row>
    <row r="1545" spans="1:32">
      <c r="A1545" s="151" t="s">
        <v>18514</v>
      </c>
      <c r="C1545" s="151" t="s">
        <v>28839</v>
      </c>
      <c r="D1545" s="151" t="s">
        <v>109</v>
      </c>
      <c r="E1545" s="151" t="s">
        <v>14307</v>
      </c>
      <c r="F1545" s="151" t="s">
        <v>16742</v>
      </c>
      <c r="G1545" s="151" t="s">
        <v>28840</v>
      </c>
      <c r="H1545" s="151">
        <v>0</v>
      </c>
      <c r="N1545" s="151" t="s">
        <v>14907</v>
      </c>
      <c r="O1545" s="151" t="s">
        <v>14791</v>
      </c>
      <c r="P1545" s="151" t="s">
        <v>14737</v>
      </c>
      <c r="Q1545" s="151" t="s">
        <v>28839</v>
      </c>
      <c r="R1545" s="151">
        <v>0</v>
      </c>
      <c r="S1545" s="151">
        <v>0</v>
      </c>
      <c r="T1545" s="151" t="s">
        <v>15348</v>
      </c>
      <c r="U1545" s="151" t="s">
        <v>15348</v>
      </c>
      <c r="V1545" s="151" t="s">
        <v>15348</v>
      </c>
      <c r="Z1545" s="151" t="s">
        <v>14742</v>
      </c>
      <c r="AC1545" s="151" t="s">
        <v>14743</v>
      </c>
      <c r="AE1545" s="151" t="s">
        <v>14744</v>
      </c>
      <c r="AF1545" s="151" t="s">
        <v>14745</v>
      </c>
    </row>
    <row r="1546" spans="1:32">
      <c r="A1546" s="151" t="s">
        <v>18515</v>
      </c>
      <c r="C1546" s="151" t="s">
        <v>28841</v>
      </c>
      <c r="D1546" s="151" t="s">
        <v>28842</v>
      </c>
      <c r="E1546" s="151" t="s">
        <v>14275</v>
      </c>
      <c r="F1546" s="151" t="s">
        <v>14402</v>
      </c>
      <c r="G1546" s="151" t="s">
        <v>28844</v>
      </c>
      <c r="H1546" s="151">
        <v>0</v>
      </c>
      <c r="N1546" s="151" t="s">
        <v>18759</v>
      </c>
      <c r="O1546" s="151" t="s">
        <v>14791</v>
      </c>
      <c r="P1546" s="151" t="s">
        <v>14737</v>
      </c>
      <c r="Q1546" s="151" t="s">
        <v>28843</v>
      </c>
      <c r="R1546" s="151">
        <v>0</v>
      </c>
      <c r="S1546" s="151">
        <v>0</v>
      </c>
      <c r="T1546" s="151" t="s">
        <v>15348</v>
      </c>
      <c r="U1546" s="151" t="s">
        <v>15348</v>
      </c>
      <c r="V1546" s="151" t="s">
        <v>15348</v>
      </c>
      <c r="Z1546" s="151" t="s">
        <v>14742</v>
      </c>
      <c r="AC1546" s="151" t="s">
        <v>14743</v>
      </c>
      <c r="AE1546" s="151" t="s">
        <v>14744</v>
      </c>
      <c r="AF1546" s="151" t="s">
        <v>14745</v>
      </c>
    </row>
    <row r="1547" spans="1:32">
      <c r="A1547" s="151" t="s">
        <v>940</v>
      </c>
      <c r="C1547" s="151" t="s">
        <v>14519</v>
      </c>
      <c r="D1547" s="151" t="s">
        <v>6321</v>
      </c>
      <c r="E1547" s="151" t="s">
        <v>14307</v>
      </c>
      <c r="F1547" s="151" t="s">
        <v>14396</v>
      </c>
      <c r="G1547" s="151" t="s">
        <v>14563</v>
      </c>
      <c r="H1547" s="151">
        <v>0</v>
      </c>
      <c r="J1547" s="151">
        <v>0</v>
      </c>
      <c r="N1547" s="151" t="s">
        <v>15927</v>
      </c>
      <c r="O1547" s="151" t="s">
        <v>14801</v>
      </c>
      <c r="P1547" s="151" t="s">
        <v>14737</v>
      </c>
      <c r="Q1547" s="151" t="s">
        <v>15415</v>
      </c>
      <c r="R1547" s="151">
        <v>0</v>
      </c>
      <c r="S1547" s="151">
        <v>0</v>
      </c>
      <c r="T1547" s="151" t="s">
        <v>15348</v>
      </c>
      <c r="U1547" s="151" t="s">
        <v>15348</v>
      </c>
      <c r="V1547" s="151" t="s">
        <v>15348</v>
      </c>
      <c r="AC1547" s="151" t="s">
        <v>14743</v>
      </c>
      <c r="AE1547" s="151" t="s">
        <v>14744</v>
      </c>
      <c r="AF1547" s="151" t="s">
        <v>14745</v>
      </c>
    </row>
    <row r="1548" spans="1:32">
      <c r="A1548" s="151" t="s">
        <v>18516</v>
      </c>
      <c r="C1548" s="151" t="s">
        <v>28845</v>
      </c>
      <c r="D1548" s="151" t="s">
        <v>11834</v>
      </c>
      <c r="E1548" s="151" t="s">
        <v>14307</v>
      </c>
      <c r="F1548" s="151" t="s">
        <v>14396</v>
      </c>
      <c r="G1548" s="151" t="s">
        <v>28846</v>
      </c>
      <c r="H1548" s="151" t="s">
        <v>1453</v>
      </c>
      <c r="N1548" s="151" t="s">
        <v>14857</v>
      </c>
      <c r="O1548" s="151" t="s">
        <v>14801</v>
      </c>
      <c r="P1548" s="151" t="s">
        <v>14737</v>
      </c>
      <c r="Q1548" s="151" t="s">
        <v>15415</v>
      </c>
      <c r="R1548" s="151" t="s">
        <v>1453</v>
      </c>
      <c r="S1548" s="151" t="s">
        <v>1453</v>
      </c>
      <c r="T1548" s="151" t="s">
        <v>15348</v>
      </c>
      <c r="U1548" s="151" t="s">
        <v>15348</v>
      </c>
      <c r="V1548" s="151" t="s">
        <v>15348</v>
      </c>
      <c r="Z1548" s="151" t="s">
        <v>14742</v>
      </c>
      <c r="AC1548" s="151" t="s">
        <v>14743</v>
      </c>
      <c r="AE1548" s="151" t="s">
        <v>14744</v>
      </c>
      <c r="AF1548" s="151" t="s">
        <v>14745</v>
      </c>
    </row>
    <row r="1549" spans="1:32">
      <c r="A1549" s="151" t="s">
        <v>12451</v>
      </c>
      <c r="C1549" s="151" t="s">
        <v>14520</v>
      </c>
      <c r="D1549" s="151" t="s">
        <v>6321</v>
      </c>
      <c r="E1549" s="151" t="s">
        <v>14307</v>
      </c>
      <c r="F1549" s="151" t="s">
        <v>14396</v>
      </c>
      <c r="G1549" s="151" t="s">
        <v>14564</v>
      </c>
      <c r="H1549" s="151" t="s">
        <v>1453</v>
      </c>
      <c r="N1549" s="151" t="s">
        <v>14845</v>
      </c>
      <c r="O1549" s="151" t="s">
        <v>14801</v>
      </c>
      <c r="P1549" s="151" t="s">
        <v>14737</v>
      </c>
      <c r="Q1549" s="151" t="s">
        <v>15415</v>
      </c>
      <c r="R1549" s="151" t="s">
        <v>1453</v>
      </c>
      <c r="S1549" s="151" t="s">
        <v>1453</v>
      </c>
      <c r="T1549" s="151" t="s">
        <v>15348</v>
      </c>
      <c r="U1549" s="151" t="s">
        <v>15348</v>
      </c>
      <c r="V1549" s="151" t="s">
        <v>15348</v>
      </c>
      <c r="Z1549" s="151" t="s">
        <v>14742</v>
      </c>
      <c r="AC1549" s="151" t="s">
        <v>14743</v>
      </c>
      <c r="AE1549" s="151" t="s">
        <v>14744</v>
      </c>
      <c r="AF1549" s="151" t="s">
        <v>14745</v>
      </c>
    </row>
    <row r="1550" spans="1:32">
      <c r="A1550" s="151" t="s">
        <v>12111</v>
      </c>
      <c r="C1550" s="151" t="s">
        <v>12110</v>
      </c>
      <c r="D1550" s="151" t="s">
        <v>109</v>
      </c>
      <c r="E1550" s="151" t="s">
        <v>14323</v>
      </c>
      <c r="F1550" s="151" t="s">
        <v>14307</v>
      </c>
      <c r="H1550" s="151">
        <v>0</v>
      </c>
      <c r="M1550" s="151" t="s">
        <v>109</v>
      </c>
      <c r="N1550" s="151" t="s">
        <v>14845</v>
      </c>
      <c r="O1550" s="151" t="s">
        <v>14801</v>
      </c>
      <c r="P1550" s="151" t="s">
        <v>14737</v>
      </c>
      <c r="Q1550" s="151" t="s">
        <v>28847</v>
      </c>
      <c r="R1550" s="151" t="s">
        <v>28847</v>
      </c>
      <c r="S1550" s="151" t="s">
        <v>28847</v>
      </c>
      <c r="T1550" s="151" t="s">
        <v>15348</v>
      </c>
      <c r="U1550" s="151" t="s">
        <v>15348</v>
      </c>
      <c r="V1550" s="151" t="s">
        <v>15348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</row>
    <row r="1551" spans="1:32">
      <c r="A1551" s="151" t="s">
        <v>13032</v>
      </c>
      <c r="C1551" s="151" t="s">
        <v>15928</v>
      </c>
      <c r="D1551" s="151" t="s">
        <v>6321</v>
      </c>
      <c r="E1551" s="151" t="s">
        <v>14307</v>
      </c>
      <c r="F1551" s="151" t="s">
        <v>14396</v>
      </c>
      <c r="G1551" s="151" t="s">
        <v>14565</v>
      </c>
      <c r="H1551" s="151" t="s">
        <v>1453</v>
      </c>
      <c r="I1551" s="151" t="s">
        <v>1453</v>
      </c>
      <c r="J1551" s="151" t="s">
        <v>1453</v>
      </c>
      <c r="K1551" s="151" t="s">
        <v>1453</v>
      </c>
      <c r="M1551" s="151" t="s">
        <v>1453</v>
      </c>
      <c r="N1551" s="151" t="s">
        <v>14845</v>
      </c>
      <c r="O1551" s="151" t="s">
        <v>14801</v>
      </c>
      <c r="P1551" s="151" t="s">
        <v>14737</v>
      </c>
      <c r="Q1551" s="151" t="s">
        <v>1453</v>
      </c>
      <c r="R1551" s="151" t="s">
        <v>1453</v>
      </c>
      <c r="S1551" s="151" t="s">
        <v>1453</v>
      </c>
      <c r="T1551" s="151" t="s">
        <v>15348</v>
      </c>
      <c r="U1551" s="151" t="s">
        <v>15348</v>
      </c>
      <c r="V1551" s="151" t="s">
        <v>15348</v>
      </c>
      <c r="W1551" s="151" t="s">
        <v>1453</v>
      </c>
      <c r="X1551" s="151" t="s">
        <v>1453</v>
      </c>
      <c r="Y1551" s="151" t="s">
        <v>1453</v>
      </c>
      <c r="Z1551" s="151" t="s">
        <v>14742</v>
      </c>
      <c r="AA1551" s="151" t="s">
        <v>1453</v>
      </c>
      <c r="AB1551" s="151" t="s">
        <v>1453</v>
      </c>
      <c r="AC1551" s="151" t="s">
        <v>14743</v>
      </c>
      <c r="AE1551" s="151" t="s">
        <v>14744</v>
      </c>
      <c r="AF1551" s="151" t="s">
        <v>14745</v>
      </c>
    </row>
    <row r="1552" spans="1:32">
      <c r="A1552" s="151" t="s">
        <v>1100</v>
      </c>
      <c r="C1552" s="151" t="s">
        <v>14521</v>
      </c>
      <c r="D1552" s="151" t="s">
        <v>6321</v>
      </c>
      <c r="E1552" s="151" t="s">
        <v>14307</v>
      </c>
      <c r="F1552" s="151" t="s">
        <v>14396</v>
      </c>
      <c r="G1552" s="151" t="s">
        <v>14566</v>
      </c>
      <c r="H1552" s="151">
        <v>0</v>
      </c>
      <c r="N1552" s="151" t="s">
        <v>6321</v>
      </c>
      <c r="O1552" s="151" t="s">
        <v>14914</v>
      </c>
      <c r="P1552" s="151" t="s">
        <v>14737</v>
      </c>
      <c r="Q1552" s="151" t="s">
        <v>15415</v>
      </c>
      <c r="R1552" s="151" t="s">
        <v>1453</v>
      </c>
      <c r="S1552" s="151" t="s">
        <v>1453</v>
      </c>
      <c r="T1552" s="151" t="s">
        <v>15348</v>
      </c>
      <c r="U1552" s="151" t="s">
        <v>15348</v>
      </c>
      <c r="V1552" s="151" t="s">
        <v>15348</v>
      </c>
      <c r="AC1552" s="151" t="s">
        <v>14743</v>
      </c>
      <c r="AE1552" s="151" t="s">
        <v>14744</v>
      </c>
      <c r="AF1552" s="151" t="s">
        <v>14745</v>
      </c>
    </row>
    <row r="1553" spans="1:32">
      <c r="A1553" s="151" t="s">
        <v>14366</v>
      </c>
      <c r="C1553" s="151" t="s">
        <v>14447</v>
      </c>
      <c r="D1553" s="151" t="s">
        <v>14469</v>
      </c>
      <c r="E1553" s="151" t="s">
        <v>14307</v>
      </c>
      <c r="F1553" s="151" t="s">
        <v>14479</v>
      </c>
      <c r="G1553" s="151" t="s">
        <v>14480</v>
      </c>
      <c r="H1553" s="151" t="s">
        <v>1453</v>
      </c>
      <c r="I1553" s="151" t="s">
        <v>1453</v>
      </c>
      <c r="J1553" s="151" t="s">
        <v>1453</v>
      </c>
      <c r="K1553" s="151" t="s">
        <v>1453</v>
      </c>
      <c r="N1553" s="151" t="s">
        <v>14845</v>
      </c>
      <c r="O1553" s="151" t="s">
        <v>14801</v>
      </c>
      <c r="P1553" s="151" t="s">
        <v>14737</v>
      </c>
      <c r="Q1553" s="151" t="s">
        <v>1453</v>
      </c>
      <c r="R1553" s="151" t="s">
        <v>1453</v>
      </c>
      <c r="S1553" s="151" t="s">
        <v>1453</v>
      </c>
      <c r="T1553" s="151" t="s">
        <v>16642</v>
      </c>
      <c r="U1553" s="151" t="s">
        <v>16642</v>
      </c>
      <c r="V1553" s="151" t="s">
        <v>16642</v>
      </c>
      <c r="W1553" s="151" t="s">
        <v>1453</v>
      </c>
      <c r="X1553" s="151" t="s">
        <v>1453</v>
      </c>
      <c r="Z1553" s="151" t="s">
        <v>14742</v>
      </c>
      <c r="AC1553" s="151" t="s">
        <v>14743</v>
      </c>
      <c r="AE1553" s="151" t="s">
        <v>14744</v>
      </c>
      <c r="AF1553" s="151" t="s">
        <v>14745</v>
      </c>
    </row>
    <row r="1554" spans="1:32">
      <c r="A1554" s="151" t="s">
        <v>999</v>
      </c>
      <c r="C1554" s="151" t="s">
        <v>14522</v>
      </c>
      <c r="D1554" s="151" t="s">
        <v>6321</v>
      </c>
      <c r="E1554" s="151" t="s">
        <v>14307</v>
      </c>
      <c r="F1554" s="151" t="s">
        <v>14396</v>
      </c>
      <c r="G1554" s="151" t="s">
        <v>14567</v>
      </c>
      <c r="H1554" s="151" t="s">
        <v>1453</v>
      </c>
      <c r="N1554" s="151" t="s">
        <v>15927</v>
      </c>
      <c r="O1554" s="151" t="s">
        <v>14801</v>
      </c>
      <c r="P1554" s="151" t="s">
        <v>14737</v>
      </c>
      <c r="Q1554" s="151" t="s">
        <v>15415</v>
      </c>
      <c r="R1554" s="151" t="s">
        <v>1453</v>
      </c>
      <c r="S1554" s="151" t="s">
        <v>1453</v>
      </c>
      <c r="T1554" s="151" t="s">
        <v>15348</v>
      </c>
      <c r="U1554" s="151" t="s">
        <v>15348</v>
      </c>
      <c r="V1554" s="151" t="s">
        <v>15348</v>
      </c>
      <c r="AC1554" s="151" t="s">
        <v>14743</v>
      </c>
      <c r="AE1554" s="151" t="s">
        <v>14744</v>
      </c>
      <c r="AF1554" s="151" t="s">
        <v>14745</v>
      </c>
    </row>
    <row r="1555" spans="1:32">
      <c r="A1555" s="151" t="s">
        <v>18517</v>
      </c>
      <c r="C1555" s="151" t="s">
        <v>28848</v>
      </c>
      <c r="D1555" s="151" t="s">
        <v>109</v>
      </c>
      <c r="E1555" s="151" t="s">
        <v>14275</v>
      </c>
      <c r="F1555" s="151" t="s">
        <v>14431</v>
      </c>
      <c r="G1555" s="151" t="s">
        <v>28851</v>
      </c>
      <c r="H1555" s="151" t="s">
        <v>28849</v>
      </c>
      <c r="N1555" s="151" t="s">
        <v>14845</v>
      </c>
      <c r="O1555" s="151" t="s">
        <v>14801</v>
      </c>
      <c r="P1555" s="151" t="s">
        <v>14737</v>
      </c>
      <c r="Q1555" s="151" t="s">
        <v>28850</v>
      </c>
      <c r="R1555" s="151">
        <v>0</v>
      </c>
      <c r="S1555" s="151">
        <v>0</v>
      </c>
      <c r="T1555" s="151" t="s">
        <v>15348</v>
      </c>
      <c r="U1555" s="151" t="s">
        <v>15348</v>
      </c>
      <c r="V1555" s="151" t="s">
        <v>15348</v>
      </c>
      <c r="Z1555" s="151" t="s">
        <v>14742</v>
      </c>
      <c r="AC1555" s="151" t="s">
        <v>14743</v>
      </c>
      <c r="AE1555" s="151" t="s">
        <v>14744</v>
      </c>
      <c r="AF1555" s="151" t="s">
        <v>14745</v>
      </c>
    </row>
    <row r="1556" spans="1:32">
      <c r="A1556" s="151" t="s">
        <v>12445</v>
      </c>
      <c r="C1556" s="151" t="s">
        <v>12444</v>
      </c>
      <c r="D1556" s="151" t="s">
        <v>12443</v>
      </c>
      <c r="E1556" s="151" t="s">
        <v>14307</v>
      </c>
      <c r="F1556" s="151" t="s">
        <v>14431</v>
      </c>
      <c r="G1556" s="151" t="s">
        <v>28852</v>
      </c>
      <c r="H1556" s="151">
        <v>0</v>
      </c>
      <c r="J1556" s="151">
        <v>0</v>
      </c>
      <c r="M1556" s="151" t="s">
        <v>12443</v>
      </c>
      <c r="N1556" s="151" t="s">
        <v>14857</v>
      </c>
      <c r="O1556" s="151" t="s">
        <v>14801</v>
      </c>
      <c r="P1556" s="151" t="s">
        <v>14737</v>
      </c>
      <c r="Q1556" s="151" t="s">
        <v>12444</v>
      </c>
      <c r="R1556" s="151" t="s">
        <v>12444</v>
      </c>
      <c r="S1556" s="151" t="s">
        <v>12444</v>
      </c>
      <c r="T1556" s="151" t="s">
        <v>15348</v>
      </c>
      <c r="U1556" s="151" t="s">
        <v>15348</v>
      </c>
      <c r="V1556" s="151" t="s">
        <v>15348</v>
      </c>
      <c r="Z1556" s="151" t="s">
        <v>14742</v>
      </c>
      <c r="AC1556" s="151" t="s">
        <v>14743</v>
      </c>
      <c r="AE1556" s="151" t="s">
        <v>14744</v>
      </c>
      <c r="AF1556" s="151" t="s">
        <v>14745</v>
      </c>
    </row>
    <row r="1557" spans="1:32">
      <c r="A1557" s="151" t="s">
        <v>18518</v>
      </c>
      <c r="C1557" s="151" t="s">
        <v>28853</v>
      </c>
      <c r="D1557" s="151" t="s">
        <v>109</v>
      </c>
      <c r="E1557" s="151" t="s">
        <v>14307</v>
      </c>
      <c r="F1557" s="151" t="s">
        <v>14431</v>
      </c>
      <c r="G1557" s="151" t="s">
        <v>28855</v>
      </c>
      <c r="H1557" s="151" t="s">
        <v>1453</v>
      </c>
      <c r="I1557" s="151" t="s">
        <v>1453</v>
      </c>
      <c r="J1557" s="151" t="s">
        <v>1453</v>
      </c>
      <c r="K1557" s="151" t="s">
        <v>1453</v>
      </c>
      <c r="M1557" s="151" t="s">
        <v>1453</v>
      </c>
      <c r="N1557" s="151" t="s">
        <v>14845</v>
      </c>
      <c r="O1557" s="151" t="s">
        <v>14801</v>
      </c>
      <c r="P1557" s="151" t="s">
        <v>14792</v>
      </c>
      <c r="Q1557" s="151" t="s">
        <v>28854</v>
      </c>
      <c r="R1557" s="151" t="s">
        <v>1453</v>
      </c>
      <c r="S1557" s="151" t="s">
        <v>1453</v>
      </c>
      <c r="T1557" s="151" t="s">
        <v>15348</v>
      </c>
      <c r="U1557" s="151" t="s">
        <v>15348</v>
      </c>
      <c r="V1557" s="151" t="s">
        <v>15348</v>
      </c>
      <c r="W1557" s="151" t="s">
        <v>1453</v>
      </c>
      <c r="X1557" s="151" t="s">
        <v>1453</v>
      </c>
      <c r="Y1557" s="151" t="s">
        <v>1453</v>
      </c>
      <c r="Z1557" s="151" t="s">
        <v>14742</v>
      </c>
      <c r="AA1557" s="151" t="s">
        <v>1453</v>
      </c>
      <c r="AB1557" s="151" t="s">
        <v>1453</v>
      </c>
      <c r="AC1557" s="151" t="s">
        <v>14743</v>
      </c>
      <c r="AE1557" s="151" t="s">
        <v>14744</v>
      </c>
      <c r="AF1557" s="151" t="s">
        <v>14745</v>
      </c>
    </row>
    <row r="1558" spans="1:32">
      <c r="A1558" s="151" t="s">
        <v>12442</v>
      </c>
      <c r="C1558" s="151" t="s">
        <v>12441</v>
      </c>
      <c r="D1558" s="151" t="s">
        <v>12443</v>
      </c>
      <c r="E1558" s="151" t="s">
        <v>14307</v>
      </c>
      <c r="F1558" s="151" t="s">
        <v>14431</v>
      </c>
      <c r="H1558" s="151">
        <v>0</v>
      </c>
      <c r="M1558" s="151" t="s">
        <v>12443</v>
      </c>
      <c r="N1558" s="151" t="s">
        <v>14845</v>
      </c>
      <c r="O1558" s="151" t="s">
        <v>14801</v>
      </c>
      <c r="P1558" s="151" t="s">
        <v>14737</v>
      </c>
      <c r="Q1558" s="151" t="s">
        <v>12441</v>
      </c>
      <c r="R1558" s="151" t="s">
        <v>12441</v>
      </c>
      <c r="S1558" s="151" t="s">
        <v>12441</v>
      </c>
      <c r="T1558" s="151" t="s">
        <v>15348</v>
      </c>
      <c r="U1558" s="151" t="s">
        <v>15348</v>
      </c>
      <c r="V1558" s="151" t="s">
        <v>15348</v>
      </c>
      <c r="Z1558" s="151" t="s">
        <v>14742</v>
      </c>
      <c r="AC1558" s="151" t="s">
        <v>14743</v>
      </c>
      <c r="AE1558" s="151" t="s">
        <v>14744</v>
      </c>
      <c r="AF1558" s="151" t="s">
        <v>14745</v>
      </c>
    </row>
    <row r="1559" spans="1:32">
      <c r="A1559" s="151" t="s">
        <v>14501</v>
      </c>
      <c r="C1559" s="151" t="s">
        <v>14523</v>
      </c>
      <c r="D1559" s="151" t="s">
        <v>15413</v>
      </c>
      <c r="E1559" s="151" t="s">
        <v>14307</v>
      </c>
      <c r="F1559" s="151" t="s">
        <v>14396</v>
      </c>
      <c r="G1559" s="151" t="s">
        <v>14568</v>
      </c>
      <c r="H1559" s="151" t="s">
        <v>1453</v>
      </c>
      <c r="N1559" s="151" t="s">
        <v>15452</v>
      </c>
      <c r="O1559" s="151" t="s">
        <v>14830</v>
      </c>
      <c r="P1559" s="151" t="s">
        <v>14737</v>
      </c>
      <c r="Q1559" s="151" t="s">
        <v>15415</v>
      </c>
      <c r="R1559" s="151" t="s">
        <v>1453</v>
      </c>
      <c r="S1559" s="151" t="s">
        <v>1453</v>
      </c>
      <c r="T1559" s="151" t="s">
        <v>15348</v>
      </c>
      <c r="U1559" s="151" t="s">
        <v>15348</v>
      </c>
      <c r="V1559" s="151" t="s">
        <v>15348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</row>
    <row r="1560" spans="1:32">
      <c r="A1560" s="151" t="s">
        <v>12619</v>
      </c>
      <c r="C1560" s="151" t="s">
        <v>12618</v>
      </c>
      <c r="D1560" s="151" t="s">
        <v>109</v>
      </c>
      <c r="E1560" s="151" t="s">
        <v>14307</v>
      </c>
      <c r="F1560" s="151" t="s">
        <v>24308</v>
      </c>
      <c r="G1560" s="151" t="s">
        <v>28856</v>
      </c>
      <c r="H1560" s="151">
        <v>0</v>
      </c>
      <c r="M1560" s="151" t="s">
        <v>109</v>
      </c>
      <c r="N1560" s="151" t="s">
        <v>14845</v>
      </c>
      <c r="O1560" s="151" t="s">
        <v>14801</v>
      </c>
      <c r="P1560" s="151" t="s">
        <v>14737</v>
      </c>
      <c r="Q1560" s="151" t="s">
        <v>12618</v>
      </c>
      <c r="R1560" s="151">
        <v>0</v>
      </c>
      <c r="S1560" s="151">
        <v>0</v>
      </c>
      <c r="T1560" s="151" t="s">
        <v>15348</v>
      </c>
      <c r="U1560" s="151" t="s">
        <v>15348</v>
      </c>
      <c r="V1560" s="151" t="s">
        <v>15348</v>
      </c>
      <c r="Z1560" s="151" t="s">
        <v>14742</v>
      </c>
      <c r="AC1560" s="151" t="s">
        <v>14743</v>
      </c>
      <c r="AE1560" s="151" t="s">
        <v>14744</v>
      </c>
      <c r="AF1560" s="151" t="s">
        <v>14745</v>
      </c>
    </row>
    <row r="1561" spans="1:32">
      <c r="A1561" s="151" t="s">
        <v>13388</v>
      </c>
      <c r="C1561" s="151" t="s">
        <v>13387</v>
      </c>
      <c r="D1561" s="151" t="s">
        <v>13389</v>
      </c>
      <c r="E1561" s="151" t="s">
        <v>14307</v>
      </c>
      <c r="F1561" s="151" t="s">
        <v>14477</v>
      </c>
      <c r="G1561" s="151" t="s">
        <v>1453</v>
      </c>
      <c r="H1561" s="151" t="s">
        <v>1453</v>
      </c>
      <c r="I1561" s="151" t="s">
        <v>13390</v>
      </c>
      <c r="J1561" s="151" t="s">
        <v>1453</v>
      </c>
      <c r="K1561" s="151" t="s">
        <v>13390</v>
      </c>
      <c r="M1561" s="151" t="s">
        <v>1453</v>
      </c>
      <c r="N1561" s="151" t="s">
        <v>14857</v>
      </c>
      <c r="O1561" s="151" t="s">
        <v>14801</v>
      </c>
      <c r="P1561" s="151" t="s">
        <v>14737</v>
      </c>
      <c r="Q1561" s="151" t="s">
        <v>1453</v>
      </c>
      <c r="R1561" s="151" t="s">
        <v>1453</v>
      </c>
      <c r="S1561" s="151" t="s">
        <v>1453</v>
      </c>
      <c r="T1561" s="151" t="s">
        <v>1453</v>
      </c>
      <c r="U1561" s="151" t="s">
        <v>1453</v>
      </c>
      <c r="V1561" s="151" t="s">
        <v>1453</v>
      </c>
      <c r="W1561" s="151" t="s">
        <v>28857</v>
      </c>
      <c r="X1561" s="151" t="s">
        <v>28858</v>
      </c>
      <c r="Y1561" s="151">
        <v>0</v>
      </c>
      <c r="Z1561" s="151" t="s">
        <v>14742</v>
      </c>
      <c r="AA1561" s="151">
        <v>0</v>
      </c>
      <c r="AB1561" s="151">
        <v>0</v>
      </c>
      <c r="AC1561" s="151" t="s">
        <v>14743</v>
      </c>
      <c r="AE1561" s="151" t="s">
        <v>14744</v>
      </c>
      <c r="AF1561" s="151" t="s">
        <v>14745</v>
      </c>
    </row>
    <row r="1562" spans="1:32">
      <c r="A1562" s="151" t="s">
        <v>18519</v>
      </c>
      <c r="C1562" s="151" t="s">
        <v>28859</v>
      </c>
      <c r="D1562" s="151" t="s">
        <v>28860</v>
      </c>
      <c r="E1562" s="151" t="s">
        <v>14323</v>
      </c>
      <c r="F1562" s="151" t="s">
        <v>14396</v>
      </c>
      <c r="G1562" s="151" t="s">
        <v>28862</v>
      </c>
      <c r="H1562" s="151">
        <v>85215800365</v>
      </c>
      <c r="N1562" s="151" t="s">
        <v>15452</v>
      </c>
      <c r="O1562" s="151" t="s">
        <v>14830</v>
      </c>
      <c r="P1562" s="151" t="s">
        <v>14737</v>
      </c>
      <c r="Q1562" s="151" t="s">
        <v>28861</v>
      </c>
      <c r="R1562" s="151">
        <v>0</v>
      </c>
      <c r="S1562" s="151">
        <v>0</v>
      </c>
      <c r="T1562" s="151" t="s">
        <v>15348</v>
      </c>
      <c r="U1562" s="151" t="s">
        <v>15348</v>
      </c>
      <c r="V1562" s="151" t="s">
        <v>15348</v>
      </c>
      <c r="Z1562" s="151" t="s">
        <v>14742</v>
      </c>
      <c r="AC1562" s="151" t="s">
        <v>14743</v>
      </c>
      <c r="AE1562" s="151" t="s">
        <v>14744</v>
      </c>
      <c r="AF1562" s="151" t="s">
        <v>14745</v>
      </c>
    </row>
    <row r="1563" spans="1:32">
      <c r="A1563" s="151" t="s">
        <v>14502</v>
      </c>
      <c r="C1563" s="151" t="s">
        <v>15929</v>
      </c>
      <c r="D1563" s="151" t="s">
        <v>15930</v>
      </c>
      <c r="E1563" s="151" t="s">
        <v>14307</v>
      </c>
      <c r="F1563" s="151" t="s">
        <v>14396</v>
      </c>
      <c r="G1563" s="151" t="s">
        <v>14569</v>
      </c>
      <c r="H1563" s="151" t="s">
        <v>1453</v>
      </c>
      <c r="N1563" s="151" t="s">
        <v>14800</v>
      </c>
      <c r="O1563" s="151" t="s">
        <v>14801</v>
      </c>
      <c r="P1563" s="151" t="s">
        <v>14737</v>
      </c>
      <c r="Q1563" s="151" t="s">
        <v>15415</v>
      </c>
      <c r="R1563" s="151" t="s">
        <v>1453</v>
      </c>
      <c r="S1563" s="151" t="s">
        <v>1453</v>
      </c>
      <c r="T1563" s="151" t="s">
        <v>15348</v>
      </c>
      <c r="U1563" s="151" t="s">
        <v>15348</v>
      </c>
      <c r="V1563" s="151" t="s">
        <v>15348</v>
      </c>
      <c r="Z1563" s="151" t="s">
        <v>14742</v>
      </c>
      <c r="AC1563" s="151" t="s">
        <v>14743</v>
      </c>
      <c r="AE1563" s="151" t="s">
        <v>14744</v>
      </c>
      <c r="AF1563" s="151" t="s">
        <v>14745</v>
      </c>
    </row>
    <row r="1564" spans="1:32">
      <c r="A1564" s="151" t="s">
        <v>509</v>
      </c>
      <c r="C1564" s="151" t="s">
        <v>28863</v>
      </c>
      <c r="D1564" s="151" t="s">
        <v>6321</v>
      </c>
      <c r="E1564" s="151" t="s">
        <v>14307</v>
      </c>
      <c r="F1564" s="151" t="s">
        <v>14479</v>
      </c>
      <c r="G1564" s="151" t="s">
        <v>28864</v>
      </c>
      <c r="H1564" s="151" t="s">
        <v>1453</v>
      </c>
      <c r="N1564" s="151" t="s">
        <v>15927</v>
      </c>
      <c r="O1564" s="151" t="s">
        <v>14801</v>
      </c>
      <c r="P1564" s="151" t="s">
        <v>14737</v>
      </c>
      <c r="Q1564" s="151" t="s">
        <v>15415</v>
      </c>
      <c r="R1564" s="151" t="s">
        <v>1453</v>
      </c>
      <c r="S1564" s="151" t="s">
        <v>1453</v>
      </c>
      <c r="T1564" s="151" t="s">
        <v>15348</v>
      </c>
      <c r="U1564" s="151" t="s">
        <v>15348</v>
      </c>
      <c r="V1564" s="151" t="s">
        <v>15348</v>
      </c>
      <c r="AC1564" s="151" t="s">
        <v>14743</v>
      </c>
      <c r="AE1564" s="151" t="s">
        <v>14744</v>
      </c>
      <c r="AF1564" s="151" t="s">
        <v>14745</v>
      </c>
    </row>
    <row r="1565" spans="1:32">
      <c r="A1565" s="151" t="s">
        <v>2736</v>
      </c>
      <c r="C1565" s="151" t="s">
        <v>14524</v>
      </c>
      <c r="D1565" s="151" t="s">
        <v>6321</v>
      </c>
      <c r="E1565" s="151" t="s">
        <v>14307</v>
      </c>
      <c r="F1565" s="151" t="s">
        <v>14396</v>
      </c>
      <c r="G1565" s="151" t="s">
        <v>14570</v>
      </c>
      <c r="H1565" s="151" t="s">
        <v>1453</v>
      </c>
      <c r="N1565" s="151" t="s">
        <v>6321</v>
      </c>
      <c r="O1565" s="151" t="s">
        <v>14914</v>
      </c>
      <c r="P1565" s="151" t="s">
        <v>14737</v>
      </c>
      <c r="Q1565" s="151" t="s">
        <v>1453</v>
      </c>
      <c r="R1565" s="151" t="s">
        <v>1453</v>
      </c>
      <c r="S1565" s="151" t="s">
        <v>1453</v>
      </c>
      <c r="T1565" s="151" t="s">
        <v>15348</v>
      </c>
      <c r="U1565" s="151" t="s">
        <v>15348</v>
      </c>
      <c r="V1565" s="151" t="s">
        <v>15348</v>
      </c>
      <c r="AC1565" s="151" t="s">
        <v>14743</v>
      </c>
      <c r="AE1565" s="151" t="s">
        <v>14744</v>
      </c>
      <c r="AF1565" s="151" t="s">
        <v>14745</v>
      </c>
    </row>
    <row r="1566" spans="1:32">
      <c r="A1566" s="151" t="s">
        <v>18520</v>
      </c>
      <c r="C1566" s="151" t="s">
        <v>28865</v>
      </c>
      <c r="D1566" s="151" t="s">
        <v>28866</v>
      </c>
      <c r="E1566" s="151" t="s">
        <v>14476</v>
      </c>
      <c r="F1566" s="151" t="s">
        <v>14660</v>
      </c>
      <c r="H1566" s="151" t="s">
        <v>1453</v>
      </c>
      <c r="I1566" s="151" t="s">
        <v>1453</v>
      </c>
      <c r="J1566" s="151" t="s">
        <v>1453</v>
      </c>
      <c r="K1566" s="151" t="s">
        <v>1453</v>
      </c>
      <c r="N1566" s="151" t="s">
        <v>14857</v>
      </c>
      <c r="O1566" s="151" t="s">
        <v>14801</v>
      </c>
      <c r="P1566" s="151" t="s">
        <v>14737</v>
      </c>
      <c r="Q1566" s="151" t="s">
        <v>28867</v>
      </c>
      <c r="R1566" s="151" t="s">
        <v>1453</v>
      </c>
      <c r="S1566" s="151" t="s">
        <v>1453</v>
      </c>
      <c r="T1566" s="151" t="s">
        <v>14794</v>
      </c>
      <c r="U1566" s="151">
        <v>7855213460</v>
      </c>
      <c r="V1566" s="151" t="s">
        <v>28868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D1566" s="151">
        <v>1111111</v>
      </c>
      <c r="AE1566" s="151" t="s">
        <v>14752</v>
      </c>
      <c r="AF1566" s="151" t="s">
        <v>14745</v>
      </c>
    </row>
    <row r="1567" spans="1:32">
      <c r="A1567" s="151" t="s">
        <v>13184</v>
      </c>
      <c r="C1567" s="151" t="s">
        <v>13183</v>
      </c>
      <c r="D1567" s="151" t="s">
        <v>12443</v>
      </c>
      <c r="E1567" s="151" t="s">
        <v>14307</v>
      </c>
      <c r="F1567" s="151" t="s">
        <v>14577</v>
      </c>
      <c r="H1567" s="151">
        <v>0</v>
      </c>
      <c r="M1567" s="151" t="s">
        <v>12443</v>
      </c>
      <c r="N1567" s="151" t="s">
        <v>14845</v>
      </c>
      <c r="O1567" s="151" t="s">
        <v>14801</v>
      </c>
      <c r="P1567" s="151" t="s">
        <v>14737</v>
      </c>
      <c r="Q1567" s="151" t="s">
        <v>28869</v>
      </c>
      <c r="R1567" s="151" t="s">
        <v>28869</v>
      </c>
      <c r="S1567" s="151" t="s">
        <v>28869</v>
      </c>
      <c r="T1567" s="151" t="s">
        <v>15348</v>
      </c>
      <c r="U1567" s="151" t="s">
        <v>15348</v>
      </c>
      <c r="V1567" s="151" t="s">
        <v>15348</v>
      </c>
      <c r="Z1567" s="151" t="s">
        <v>14742</v>
      </c>
      <c r="AC1567" s="151" t="s">
        <v>14743</v>
      </c>
      <c r="AE1567" s="151" t="s">
        <v>14744</v>
      </c>
      <c r="AF1567" s="151" t="s">
        <v>14745</v>
      </c>
    </row>
    <row r="1568" spans="1:32">
      <c r="A1568" s="151" t="s">
        <v>1647</v>
      </c>
      <c r="C1568" s="151" t="s">
        <v>14525</v>
      </c>
      <c r="D1568" s="151" t="s">
        <v>11834</v>
      </c>
      <c r="E1568" s="151" t="s">
        <v>14395</v>
      </c>
      <c r="F1568" s="151" t="s">
        <v>14396</v>
      </c>
      <c r="G1568" s="151" t="s">
        <v>14571</v>
      </c>
      <c r="H1568" s="151" t="s">
        <v>1453</v>
      </c>
      <c r="N1568" s="151" t="s">
        <v>11834</v>
      </c>
      <c r="O1568" s="151" t="s">
        <v>14914</v>
      </c>
      <c r="P1568" s="151" t="s">
        <v>14737</v>
      </c>
      <c r="Q1568" s="151" t="s">
        <v>15415</v>
      </c>
      <c r="R1568" s="151" t="s">
        <v>1453</v>
      </c>
      <c r="S1568" s="151" t="s">
        <v>1453</v>
      </c>
      <c r="T1568" s="151" t="s">
        <v>15348</v>
      </c>
      <c r="U1568" s="151" t="s">
        <v>15348</v>
      </c>
      <c r="V1568" s="151" t="s">
        <v>15348</v>
      </c>
      <c r="AC1568" s="151" t="s">
        <v>14743</v>
      </c>
      <c r="AE1568" s="151" t="s">
        <v>14744</v>
      </c>
      <c r="AF1568" s="151" t="s">
        <v>14745</v>
      </c>
    </row>
    <row r="1569" spans="1:32">
      <c r="A1569" s="151" t="s">
        <v>18521</v>
      </c>
      <c r="C1569" s="151" t="s">
        <v>28870</v>
      </c>
      <c r="D1569" s="151" t="s">
        <v>109</v>
      </c>
      <c r="E1569" s="151" t="s">
        <v>14307</v>
      </c>
      <c r="F1569" s="151" t="s">
        <v>14639</v>
      </c>
      <c r="G1569" s="151" t="s">
        <v>28872</v>
      </c>
      <c r="H1569" s="151">
        <v>0</v>
      </c>
      <c r="M1569" s="151" t="s">
        <v>109</v>
      </c>
      <c r="N1569" s="151" t="s">
        <v>14845</v>
      </c>
      <c r="O1569" s="151" t="s">
        <v>14801</v>
      </c>
      <c r="P1569" s="151" t="s">
        <v>14737</v>
      </c>
      <c r="Q1569" s="151" t="s">
        <v>28871</v>
      </c>
      <c r="R1569" s="151" t="s">
        <v>28871</v>
      </c>
      <c r="S1569" s="151">
        <v>0</v>
      </c>
      <c r="T1569" s="151" t="s">
        <v>15348</v>
      </c>
      <c r="U1569" s="151" t="s">
        <v>15348</v>
      </c>
      <c r="V1569" s="151" t="s">
        <v>15348</v>
      </c>
      <c r="Z1569" s="151" t="s">
        <v>14742</v>
      </c>
      <c r="AC1569" s="151" t="s">
        <v>14743</v>
      </c>
      <c r="AE1569" s="151" t="s">
        <v>14744</v>
      </c>
      <c r="AF1569" s="151" t="s">
        <v>14745</v>
      </c>
    </row>
    <row r="1570" spans="1:32">
      <c r="A1570" s="151" t="s">
        <v>13007</v>
      </c>
      <c r="C1570" s="151" t="s">
        <v>14526</v>
      </c>
      <c r="D1570" s="151" t="s">
        <v>15789</v>
      </c>
      <c r="E1570" s="151" t="s">
        <v>14307</v>
      </c>
      <c r="F1570" s="151" t="s">
        <v>14396</v>
      </c>
      <c r="G1570" s="151" t="s">
        <v>14572</v>
      </c>
      <c r="H1570" s="151" t="s">
        <v>1453</v>
      </c>
      <c r="I1570" s="151" t="s">
        <v>1453</v>
      </c>
      <c r="J1570" s="151" t="s">
        <v>1453</v>
      </c>
      <c r="K1570" s="151" t="s">
        <v>1453</v>
      </c>
      <c r="N1570" s="151" t="s">
        <v>15431</v>
      </c>
      <c r="O1570" s="151" t="s">
        <v>14801</v>
      </c>
      <c r="P1570" s="151" t="s">
        <v>14737</v>
      </c>
      <c r="Q1570" s="151">
        <v>0</v>
      </c>
      <c r="R1570" s="151">
        <v>0</v>
      </c>
      <c r="S1570" s="151">
        <v>0</v>
      </c>
      <c r="T1570" s="151" t="s">
        <v>15348</v>
      </c>
      <c r="U1570" s="151" t="s">
        <v>15348</v>
      </c>
      <c r="V1570" s="151" t="s">
        <v>15348</v>
      </c>
      <c r="W1570" s="151" t="s">
        <v>1453</v>
      </c>
      <c r="X1570" s="151" t="s">
        <v>1453</v>
      </c>
      <c r="Z1570" s="151" t="s">
        <v>14742</v>
      </c>
      <c r="AC1570" s="151" t="s">
        <v>14743</v>
      </c>
      <c r="AE1570" s="151" t="s">
        <v>14744</v>
      </c>
      <c r="AF1570" s="151" t="s">
        <v>14745</v>
      </c>
    </row>
    <row r="1571" spans="1:32">
      <c r="A1571" s="151" t="s">
        <v>14503</v>
      </c>
      <c r="C1571" s="151" t="s">
        <v>30015</v>
      </c>
      <c r="D1571" s="151" t="s">
        <v>109</v>
      </c>
      <c r="E1571" s="151" t="s">
        <v>14307</v>
      </c>
      <c r="F1571" s="151" t="s">
        <v>14573</v>
      </c>
      <c r="G1571" s="151" t="s">
        <v>14574</v>
      </c>
      <c r="H1571" s="151" t="s">
        <v>1453</v>
      </c>
      <c r="I1571" s="151" t="s">
        <v>1453</v>
      </c>
      <c r="J1571" s="151" t="s">
        <v>1453</v>
      </c>
      <c r="K1571" s="151" t="s">
        <v>1453</v>
      </c>
      <c r="N1571" s="151" t="s">
        <v>14845</v>
      </c>
      <c r="O1571" s="151" t="s">
        <v>14801</v>
      </c>
      <c r="P1571" s="151" t="s">
        <v>14737</v>
      </c>
      <c r="Q1571" s="151" t="s">
        <v>15931</v>
      </c>
      <c r="R1571" s="151" t="s">
        <v>1453</v>
      </c>
      <c r="S1571" s="151" t="s">
        <v>1453</v>
      </c>
      <c r="T1571" s="151" t="s">
        <v>15932</v>
      </c>
      <c r="U1571" s="151" t="s">
        <v>15932</v>
      </c>
      <c r="V1571" s="151" t="s">
        <v>15932</v>
      </c>
      <c r="W1571" s="151" t="s">
        <v>1453</v>
      </c>
      <c r="X1571" s="151" t="s">
        <v>1453</v>
      </c>
      <c r="Y1571" s="151" t="s">
        <v>1453</v>
      </c>
      <c r="Z1571" s="151" t="s">
        <v>14742</v>
      </c>
      <c r="AA1571" s="151" t="s">
        <v>1453</v>
      </c>
      <c r="AB1571" s="151" t="s">
        <v>1453</v>
      </c>
      <c r="AC1571" s="151" t="s">
        <v>14743</v>
      </c>
      <c r="AE1571" s="151" t="s">
        <v>14744</v>
      </c>
      <c r="AF1571" s="151" t="s">
        <v>14745</v>
      </c>
    </row>
    <row r="1572" spans="1:32">
      <c r="A1572" s="151" t="s">
        <v>14504</v>
      </c>
      <c r="C1572" s="151" t="s">
        <v>14528</v>
      </c>
      <c r="D1572" s="151" t="s">
        <v>15933</v>
      </c>
      <c r="E1572" s="151" t="s">
        <v>14307</v>
      </c>
      <c r="F1572" s="151" t="s">
        <v>14573</v>
      </c>
      <c r="G1572" s="151" t="s">
        <v>14575</v>
      </c>
      <c r="H1572" s="151" t="s">
        <v>1453</v>
      </c>
      <c r="I1572" s="151" t="s">
        <v>1453</v>
      </c>
      <c r="J1572" s="151" t="s">
        <v>1453</v>
      </c>
      <c r="K1572" s="151" t="s">
        <v>1453</v>
      </c>
      <c r="N1572" s="151" t="s">
        <v>14845</v>
      </c>
      <c r="O1572" s="151" t="s">
        <v>14801</v>
      </c>
      <c r="P1572" s="151" t="s">
        <v>14737</v>
      </c>
      <c r="Q1572" s="151" t="s">
        <v>15934</v>
      </c>
      <c r="R1572" s="151" t="s">
        <v>1453</v>
      </c>
      <c r="S1572" s="151" t="s">
        <v>1453</v>
      </c>
      <c r="T1572" s="151" t="s">
        <v>15348</v>
      </c>
      <c r="U1572" s="151" t="s">
        <v>15348</v>
      </c>
      <c r="V1572" s="151" t="s">
        <v>15348</v>
      </c>
      <c r="W1572" s="151" t="s">
        <v>1453</v>
      </c>
      <c r="X1572" s="151" t="s">
        <v>1453</v>
      </c>
      <c r="Y1572" s="151" t="s">
        <v>1453</v>
      </c>
      <c r="Z1572" s="151" t="s">
        <v>14742</v>
      </c>
      <c r="AA1572" s="151" t="s">
        <v>1453</v>
      </c>
      <c r="AB1572" s="151" t="s">
        <v>1453</v>
      </c>
      <c r="AC1572" s="151" t="s">
        <v>14743</v>
      </c>
      <c r="AE1572" s="151" t="s">
        <v>14744</v>
      </c>
      <c r="AF1572" s="151" t="s">
        <v>14745</v>
      </c>
    </row>
    <row r="1573" spans="1:32">
      <c r="A1573" s="151" t="s">
        <v>12639</v>
      </c>
      <c r="C1573" s="151" t="s">
        <v>12638</v>
      </c>
      <c r="D1573" s="151" t="s">
        <v>109</v>
      </c>
      <c r="E1573" s="151" t="s">
        <v>14307</v>
      </c>
      <c r="F1573" s="151" t="s">
        <v>14328</v>
      </c>
      <c r="H1573" s="151">
        <v>0</v>
      </c>
      <c r="J1573" s="151">
        <v>0</v>
      </c>
      <c r="M1573" s="151" t="s">
        <v>109</v>
      </c>
      <c r="N1573" s="151" t="s">
        <v>14845</v>
      </c>
      <c r="O1573" s="151" t="s">
        <v>14801</v>
      </c>
      <c r="P1573" s="151" t="s">
        <v>14737</v>
      </c>
      <c r="Q1573" s="151" t="s">
        <v>28873</v>
      </c>
      <c r="R1573" s="151">
        <v>0</v>
      </c>
      <c r="S1573" s="151">
        <v>0</v>
      </c>
      <c r="T1573" s="151" t="s">
        <v>15348</v>
      </c>
      <c r="U1573" s="151" t="s">
        <v>15348</v>
      </c>
      <c r="V1573" s="151" t="s">
        <v>15348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</row>
    <row r="1574" spans="1:32">
      <c r="A1574" s="151" t="s">
        <v>14367</v>
      </c>
      <c r="C1574" s="151" t="s">
        <v>14448</v>
      </c>
      <c r="D1574" s="151" t="s">
        <v>14470</v>
      </c>
      <c r="E1574" s="151" t="s">
        <v>14307</v>
      </c>
      <c r="F1574" s="151" t="s">
        <v>14479</v>
      </c>
      <c r="G1574" s="151" t="s">
        <v>14481</v>
      </c>
      <c r="H1574" s="151" t="s">
        <v>1453</v>
      </c>
      <c r="I1574" s="151" t="s">
        <v>1453</v>
      </c>
      <c r="J1574" s="151" t="s">
        <v>1453</v>
      </c>
      <c r="K1574" s="151" t="s">
        <v>1453</v>
      </c>
      <c r="N1574" s="151" t="s">
        <v>15246</v>
      </c>
      <c r="O1574" s="151" t="s">
        <v>14791</v>
      </c>
      <c r="P1574" s="151" t="s">
        <v>14737</v>
      </c>
      <c r="Q1574" s="151" t="s">
        <v>1453</v>
      </c>
      <c r="R1574" s="151" t="s">
        <v>1453</v>
      </c>
      <c r="S1574" s="151" t="s">
        <v>1453</v>
      </c>
      <c r="T1574" s="151" t="s">
        <v>16642</v>
      </c>
      <c r="U1574" s="151" t="s">
        <v>16642</v>
      </c>
      <c r="V1574" s="151" t="s">
        <v>16642</v>
      </c>
      <c r="W1574" s="151" t="s">
        <v>1453</v>
      </c>
      <c r="X1574" s="151" t="s">
        <v>1453</v>
      </c>
      <c r="Z1574" s="151" t="s">
        <v>14742</v>
      </c>
      <c r="AC1574" s="151" t="s">
        <v>14743</v>
      </c>
      <c r="AE1574" s="151" t="s">
        <v>14744</v>
      </c>
      <c r="AF1574" s="151" t="s">
        <v>14745</v>
      </c>
    </row>
    <row r="1575" spans="1:32">
      <c r="A1575" s="151" t="s">
        <v>1455</v>
      </c>
      <c r="C1575" s="151" t="s">
        <v>28874</v>
      </c>
      <c r="D1575" s="151" t="s">
        <v>15413</v>
      </c>
      <c r="E1575" s="151" t="s">
        <v>14395</v>
      </c>
      <c r="F1575" s="151" t="s">
        <v>14396</v>
      </c>
      <c r="G1575" s="151" t="s">
        <v>28875</v>
      </c>
      <c r="H1575" s="151" t="s">
        <v>1453</v>
      </c>
      <c r="N1575" s="151" t="s">
        <v>15413</v>
      </c>
      <c r="O1575" s="151" t="s">
        <v>15414</v>
      </c>
      <c r="P1575" s="151" t="s">
        <v>14737</v>
      </c>
      <c r="Q1575" s="151" t="s">
        <v>15415</v>
      </c>
      <c r="R1575" s="151" t="s">
        <v>1453</v>
      </c>
      <c r="S1575" s="151" t="s">
        <v>1453</v>
      </c>
      <c r="T1575" s="151" t="s">
        <v>15348</v>
      </c>
      <c r="U1575" s="151" t="s">
        <v>15348</v>
      </c>
      <c r="V1575" s="151" t="s">
        <v>15348</v>
      </c>
      <c r="AC1575" s="151" t="s">
        <v>14743</v>
      </c>
      <c r="AE1575" s="151" t="s">
        <v>14744</v>
      </c>
      <c r="AF1575" s="151" t="s">
        <v>14745</v>
      </c>
    </row>
    <row r="1576" spans="1:32">
      <c r="A1576" s="151" t="s">
        <v>11964</v>
      </c>
      <c r="C1576" s="151" t="s">
        <v>28876</v>
      </c>
      <c r="D1576" s="151" t="s">
        <v>109</v>
      </c>
      <c r="E1576" s="151" t="s">
        <v>14323</v>
      </c>
      <c r="F1576" s="151" t="s">
        <v>14307</v>
      </c>
      <c r="G1576" s="151" t="s">
        <v>28877</v>
      </c>
      <c r="H1576" s="151" t="s">
        <v>1453</v>
      </c>
      <c r="M1576" s="151" t="s">
        <v>109</v>
      </c>
      <c r="N1576" s="151" t="s">
        <v>14845</v>
      </c>
      <c r="O1576" s="151" t="s">
        <v>14801</v>
      </c>
      <c r="P1576" s="151" t="s">
        <v>14737</v>
      </c>
      <c r="Q1576" s="151" t="s">
        <v>1453</v>
      </c>
      <c r="R1576" s="151" t="s">
        <v>1453</v>
      </c>
      <c r="S1576" s="151" t="s">
        <v>1453</v>
      </c>
      <c r="T1576" s="151" t="s">
        <v>15348</v>
      </c>
      <c r="U1576" s="151" t="s">
        <v>15348</v>
      </c>
      <c r="V1576" s="151" t="s">
        <v>15348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</row>
    <row r="1577" spans="1:32">
      <c r="A1577" s="151" t="s">
        <v>12232</v>
      </c>
      <c r="C1577" s="151" t="s">
        <v>12231</v>
      </c>
      <c r="D1577" s="151" t="s">
        <v>109</v>
      </c>
      <c r="E1577" s="151" t="s">
        <v>14307</v>
      </c>
      <c r="F1577" s="151" t="s">
        <v>14479</v>
      </c>
      <c r="H1577" s="151" t="s">
        <v>12230</v>
      </c>
      <c r="M1577" s="151" t="s">
        <v>109</v>
      </c>
      <c r="N1577" s="151" t="s">
        <v>14845</v>
      </c>
      <c r="O1577" s="151" t="s">
        <v>14801</v>
      </c>
      <c r="P1577" s="151" t="s">
        <v>14737</v>
      </c>
      <c r="Q1577" s="151" t="s">
        <v>28878</v>
      </c>
      <c r="R1577" s="151">
        <v>0</v>
      </c>
      <c r="S1577" s="151">
        <v>0</v>
      </c>
      <c r="T1577" s="151" t="s">
        <v>15348</v>
      </c>
      <c r="U1577" s="151" t="s">
        <v>15348</v>
      </c>
      <c r="V1577" s="151" t="s">
        <v>15348</v>
      </c>
      <c r="Z1577" s="151" t="s">
        <v>14742</v>
      </c>
      <c r="AC1577" s="151" t="s">
        <v>14743</v>
      </c>
      <c r="AE1577" s="151" t="s">
        <v>14744</v>
      </c>
      <c r="AF1577" s="151" t="s">
        <v>14745</v>
      </c>
    </row>
    <row r="1578" spans="1:32">
      <c r="A1578" s="151" t="s">
        <v>18522</v>
      </c>
      <c r="C1578" s="151" t="s">
        <v>28879</v>
      </c>
      <c r="D1578" s="151" t="s">
        <v>11834</v>
      </c>
      <c r="E1578" s="151" t="s">
        <v>14307</v>
      </c>
      <c r="F1578" s="151" t="s">
        <v>28881</v>
      </c>
      <c r="G1578" s="151" t="s">
        <v>28882</v>
      </c>
      <c r="H1578" s="151">
        <v>0</v>
      </c>
      <c r="M1578" s="151" t="s">
        <v>11834</v>
      </c>
      <c r="N1578" s="151" t="s">
        <v>14857</v>
      </c>
      <c r="O1578" s="151" t="s">
        <v>14801</v>
      </c>
      <c r="P1578" s="151" t="s">
        <v>14737</v>
      </c>
      <c r="Q1578" s="151" t="s">
        <v>28880</v>
      </c>
      <c r="R1578" s="151">
        <v>0</v>
      </c>
      <c r="S1578" s="151">
        <v>0</v>
      </c>
      <c r="T1578" s="151" t="s">
        <v>15348</v>
      </c>
      <c r="U1578" s="151" t="s">
        <v>28880</v>
      </c>
      <c r="V1578" s="151" t="s">
        <v>28880</v>
      </c>
      <c r="Z1578" s="151" t="s">
        <v>14742</v>
      </c>
      <c r="AC1578" s="151" t="s">
        <v>14743</v>
      </c>
      <c r="AE1578" s="151" t="s">
        <v>14744</v>
      </c>
      <c r="AF1578" s="151" t="s">
        <v>14745</v>
      </c>
    </row>
    <row r="1579" spans="1:32">
      <c r="A1579" s="151" t="s">
        <v>12478</v>
      </c>
      <c r="C1579" s="151" t="s">
        <v>12477</v>
      </c>
      <c r="D1579" s="151" t="s">
        <v>12479</v>
      </c>
      <c r="E1579" s="151" t="s">
        <v>14307</v>
      </c>
      <c r="F1579" s="151" t="s">
        <v>14482</v>
      </c>
      <c r="G1579" s="151" t="s">
        <v>14483</v>
      </c>
      <c r="H1579" s="151" t="s">
        <v>12480</v>
      </c>
      <c r="N1579" s="151" t="s">
        <v>15452</v>
      </c>
      <c r="O1579" s="151" t="s">
        <v>14830</v>
      </c>
      <c r="P1579" s="151" t="s">
        <v>14737</v>
      </c>
      <c r="Q1579" s="151" t="s">
        <v>17306</v>
      </c>
      <c r="R1579" s="151" t="s">
        <v>17306</v>
      </c>
      <c r="S1579" s="151" t="s">
        <v>17306</v>
      </c>
      <c r="T1579" s="151" t="s">
        <v>15348</v>
      </c>
      <c r="U1579" s="151" t="s">
        <v>15348</v>
      </c>
      <c r="V1579" s="151" t="s">
        <v>15348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</row>
    <row r="1580" spans="1:32">
      <c r="A1580" s="151" t="s">
        <v>18523</v>
      </c>
      <c r="C1580" s="151" t="s">
        <v>28883</v>
      </c>
      <c r="D1580" s="151" t="s">
        <v>109</v>
      </c>
      <c r="E1580" s="151" t="s">
        <v>14307</v>
      </c>
      <c r="F1580" s="151" t="s">
        <v>28884</v>
      </c>
      <c r="H1580" s="151">
        <v>0</v>
      </c>
      <c r="M1580" s="151" t="s">
        <v>109</v>
      </c>
      <c r="N1580" s="151" t="s">
        <v>14845</v>
      </c>
      <c r="O1580" s="151" t="s">
        <v>14801</v>
      </c>
      <c r="P1580" s="151" t="s">
        <v>14737</v>
      </c>
      <c r="Q1580" s="151" t="s">
        <v>28883</v>
      </c>
      <c r="R1580" s="151">
        <v>0</v>
      </c>
      <c r="S1580" s="151">
        <v>0</v>
      </c>
      <c r="T1580" s="151" t="s">
        <v>15348</v>
      </c>
      <c r="U1580" s="151" t="s">
        <v>15348</v>
      </c>
      <c r="V1580" s="151" t="s">
        <v>15348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</row>
    <row r="1581" spans="1:32">
      <c r="A1581" s="151" t="s">
        <v>18524</v>
      </c>
      <c r="C1581" s="151" t="s">
        <v>28885</v>
      </c>
      <c r="D1581" s="151" t="s">
        <v>11834</v>
      </c>
      <c r="E1581" s="151" t="s">
        <v>14307</v>
      </c>
      <c r="F1581" s="151" t="s">
        <v>14400</v>
      </c>
      <c r="G1581" s="151" t="s">
        <v>28886</v>
      </c>
      <c r="H1581" s="151" t="s">
        <v>1453</v>
      </c>
      <c r="N1581" s="151" t="s">
        <v>14857</v>
      </c>
      <c r="O1581" s="151" t="s">
        <v>14801</v>
      </c>
      <c r="P1581" s="151" t="s">
        <v>14737</v>
      </c>
      <c r="Q1581" s="151" t="s">
        <v>15415</v>
      </c>
      <c r="R1581" s="151" t="s">
        <v>1453</v>
      </c>
      <c r="S1581" s="151" t="s">
        <v>1453</v>
      </c>
      <c r="T1581" s="151" t="s">
        <v>15348</v>
      </c>
      <c r="U1581" s="151" t="s">
        <v>15348</v>
      </c>
      <c r="V1581" s="151" t="s">
        <v>15348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</row>
    <row r="1582" spans="1:32">
      <c r="A1582" s="151" t="s">
        <v>1401</v>
      </c>
      <c r="C1582" s="151" t="s">
        <v>14529</v>
      </c>
      <c r="D1582" s="151" t="s">
        <v>11834</v>
      </c>
      <c r="E1582" s="151" t="s">
        <v>14307</v>
      </c>
      <c r="F1582" s="151" t="s">
        <v>14402</v>
      </c>
      <c r="G1582" s="151" t="s">
        <v>14576</v>
      </c>
      <c r="H1582" s="151" t="s">
        <v>1453</v>
      </c>
      <c r="N1582" s="151" t="s">
        <v>11834</v>
      </c>
      <c r="O1582" s="151" t="s">
        <v>14914</v>
      </c>
      <c r="P1582" s="151" t="s">
        <v>14737</v>
      </c>
      <c r="Q1582" s="151" t="s">
        <v>15415</v>
      </c>
      <c r="R1582" s="151" t="s">
        <v>1453</v>
      </c>
      <c r="S1582" s="151" t="s">
        <v>1453</v>
      </c>
      <c r="T1582" s="151" t="s">
        <v>15348</v>
      </c>
      <c r="U1582" s="151" t="s">
        <v>15348</v>
      </c>
      <c r="V1582" s="151" t="s">
        <v>15348</v>
      </c>
      <c r="AC1582" s="151" t="s">
        <v>14743</v>
      </c>
      <c r="AE1582" s="151" t="s">
        <v>14744</v>
      </c>
      <c r="AF1582" s="151" t="s">
        <v>14745</v>
      </c>
    </row>
    <row r="1583" spans="1:32">
      <c r="A1583" s="151" t="s">
        <v>18525</v>
      </c>
      <c r="C1583" s="151" t="s">
        <v>28887</v>
      </c>
      <c r="D1583" s="151" t="s">
        <v>28888</v>
      </c>
      <c r="E1583" s="151" t="s">
        <v>14307</v>
      </c>
      <c r="F1583" s="151" t="s">
        <v>14479</v>
      </c>
      <c r="H1583" s="151">
        <v>2150170809</v>
      </c>
      <c r="I1583" s="151" t="s">
        <v>1453</v>
      </c>
      <c r="J1583" s="151">
        <v>2150170809</v>
      </c>
      <c r="K1583" s="151" t="s">
        <v>1453</v>
      </c>
      <c r="N1583" s="151" t="s">
        <v>15431</v>
      </c>
      <c r="O1583" s="151" t="s">
        <v>14801</v>
      </c>
      <c r="P1583" s="151" t="s">
        <v>14737</v>
      </c>
      <c r="Q1583" s="151" t="s">
        <v>1453</v>
      </c>
      <c r="R1583" s="151" t="s">
        <v>1453</v>
      </c>
      <c r="S1583" s="151" t="s">
        <v>1453</v>
      </c>
      <c r="T1583" s="151" t="s">
        <v>15348</v>
      </c>
      <c r="U1583" s="151" t="s">
        <v>15348</v>
      </c>
      <c r="V1583" s="151" t="s">
        <v>15348</v>
      </c>
      <c r="W1583" s="151" t="s">
        <v>1453</v>
      </c>
      <c r="X1583" s="151" t="s">
        <v>1453</v>
      </c>
      <c r="Y1583" s="151" t="s">
        <v>1453</v>
      </c>
      <c r="Z1583" s="151" t="s">
        <v>14742</v>
      </c>
      <c r="AA1583" s="151" t="s">
        <v>1453</v>
      </c>
      <c r="AB1583" s="151" t="s">
        <v>1453</v>
      </c>
      <c r="AC1583" s="151" t="s">
        <v>14743</v>
      </c>
      <c r="AE1583" s="151" t="s">
        <v>14744</v>
      </c>
      <c r="AF1583" s="151" t="s">
        <v>14745</v>
      </c>
    </row>
    <row r="1584" spans="1:32">
      <c r="A1584" s="151" t="s">
        <v>12204</v>
      </c>
      <c r="C1584" s="151" t="s">
        <v>12203</v>
      </c>
      <c r="D1584" s="151" t="s">
        <v>109</v>
      </c>
      <c r="E1584" s="151" t="s">
        <v>14307</v>
      </c>
      <c r="F1584" s="151" t="s">
        <v>14577</v>
      </c>
      <c r="H1584" s="151">
        <v>0</v>
      </c>
      <c r="M1584" s="151" t="s">
        <v>109</v>
      </c>
      <c r="N1584" s="151" t="s">
        <v>14845</v>
      </c>
      <c r="O1584" s="151" t="s">
        <v>14801</v>
      </c>
      <c r="P1584" s="151" t="s">
        <v>14737</v>
      </c>
      <c r="Q1584" s="151" t="s">
        <v>15935</v>
      </c>
      <c r="R1584" s="151">
        <v>0</v>
      </c>
      <c r="S1584" s="151">
        <v>0</v>
      </c>
      <c r="T1584" s="151" t="s">
        <v>15348</v>
      </c>
      <c r="U1584" s="151" t="s">
        <v>15348</v>
      </c>
      <c r="V1584" s="151" t="s">
        <v>15348</v>
      </c>
      <c r="Z1584" s="151" t="s">
        <v>14742</v>
      </c>
      <c r="AC1584" s="151" t="s">
        <v>14743</v>
      </c>
      <c r="AE1584" s="151" t="s">
        <v>14744</v>
      </c>
      <c r="AF1584" s="151" t="s">
        <v>14745</v>
      </c>
    </row>
    <row r="1585" spans="1:32">
      <c r="A1585" s="151" t="s">
        <v>18526</v>
      </c>
      <c r="C1585" s="151" t="s">
        <v>12098</v>
      </c>
      <c r="D1585" s="151" t="s">
        <v>6321</v>
      </c>
      <c r="E1585" s="151" t="s">
        <v>14275</v>
      </c>
      <c r="F1585" s="151" t="s">
        <v>15152</v>
      </c>
      <c r="G1585" s="151" t="s">
        <v>28890</v>
      </c>
      <c r="H1585" s="151" t="s">
        <v>1453</v>
      </c>
      <c r="I1585" s="151" t="s">
        <v>17002</v>
      </c>
      <c r="K1585" s="151" t="s">
        <v>17002</v>
      </c>
      <c r="N1585" s="151" t="s">
        <v>14845</v>
      </c>
      <c r="O1585" s="151" t="s">
        <v>14801</v>
      </c>
      <c r="P1585" s="151" t="s">
        <v>14737</v>
      </c>
      <c r="Q1585" s="151" t="s">
        <v>1453</v>
      </c>
      <c r="R1585" s="151" t="s">
        <v>1453</v>
      </c>
      <c r="S1585" s="151" t="s">
        <v>1453</v>
      </c>
      <c r="T1585" s="151" t="s">
        <v>16642</v>
      </c>
      <c r="U1585" s="151" t="s">
        <v>1453</v>
      </c>
      <c r="V1585" s="151" t="s">
        <v>1453</v>
      </c>
      <c r="Z1585" s="151" t="s">
        <v>14742</v>
      </c>
      <c r="AA1585" s="151" t="s">
        <v>28889</v>
      </c>
      <c r="AC1585" s="151" t="s">
        <v>15223</v>
      </c>
      <c r="AE1585" s="151" t="s">
        <v>14744</v>
      </c>
      <c r="AF1585" s="151" t="s">
        <v>14745</v>
      </c>
    </row>
    <row r="1586" spans="1:32">
      <c r="A1586" s="151" t="s">
        <v>12099</v>
      </c>
      <c r="C1586" s="151" t="s">
        <v>12098</v>
      </c>
      <c r="D1586" s="151" t="s">
        <v>109</v>
      </c>
      <c r="E1586" s="151" t="s">
        <v>14275</v>
      </c>
      <c r="F1586" s="151" t="s">
        <v>14307</v>
      </c>
      <c r="H1586" s="151">
        <v>0</v>
      </c>
      <c r="N1586" s="151" t="s">
        <v>14845</v>
      </c>
      <c r="O1586" s="151" t="s">
        <v>14801</v>
      </c>
      <c r="P1586" s="151" t="s">
        <v>14737</v>
      </c>
      <c r="Q1586" s="151" t="s">
        <v>28891</v>
      </c>
      <c r="R1586" s="151" t="s">
        <v>28891</v>
      </c>
      <c r="S1586" s="151" t="s">
        <v>28891</v>
      </c>
      <c r="T1586" s="151" t="s">
        <v>15348</v>
      </c>
      <c r="U1586" s="151" t="s">
        <v>15348</v>
      </c>
      <c r="V1586" s="151" t="s">
        <v>15348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</row>
    <row r="1587" spans="1:32">
      <c r="A1587" s="151" t="s">
        <v>18527</v>
      </c>
      <c r="C1587" s="151" t="s">
        <v>28892</v>
      </c>
      <c r="D1587" s="151" t="s">
        <v>28893</v>
      </c>
      <c r="E1587" s="151" t="s">
        <v>14307</v>
      </c>
      <c r="F1587" s="151" t="s">
        <v>15990</v>
      </c>
      <c r="G1587" s="151" t="s">
        <v>28895</v>
      </c>
      <c r="H1587" s="151" t="s">
        <v>1453</v>
      </c>
      <c r="I1587" s="151" t="s">
        <v>1453</v>
      </c>
      <c r="J1587" s="151" t="s">
        <v>1453</v>
      </c>
      <c r="K1587" s="151" t="s">
        <v>1453</v>
      </c>
      <c r="N1587" s="151" t="s">
        <v>14829</v>
      </c>
      <c r="O1587" s="151" t="s">
        <v>14830</v>
      </c>
      <c r="P1587" s="151" t="s">
        <v>14737</v>
      </c>
      <c r="Q1587" s="151" t="s">
        <v>1453</v>
      </c>
      <c r="R1587" s="151" t="s">
        <v>1453</v>
      </c>
      <c r="S1587" s="151" t="s">
        <v>1453</v>
      </c>
      <c r="T1587" s="151" t="s">
        <v>28894</v>
      </c>
      <c r="U1587" s="151" t="s">
        <v>28894</v>
      </c>
      <c r="V1587" s="151" t="s">
        <v>28894</v>
      </c>
      <c r="W1587" s="151" t="s">
        <v>1453</v>
      </c>
      <c r="X1587" s="151" t="s">
        <v>1453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</row>
    <row r="1588" spans="1:32">
      <c r="A1588" s="151" t="s">
        <v>12570</v>
      </c>
      <c r="C1588" s="151" t="s">
        <v>12569</v>
      </c>
      <c r="D1588" s="151" t="s">
        <v>109</v>
      </c>
      <c r="E1588" s="151" t="s">
        <v>14307</v>
      </c>
      <c r="F1588" s="151" t="s">
        <v>14479</v>
      </c>
      <c r="H1588" s="151">
        <v>0</v>
      </c>
      <c r="M1588" s="151" t="s">
        <v>109</v>
      </c>
      <c r="N1588" s="151" t="s">
        <v>14845</v>
      </c>
      <c r="O1588" s="151" t="s">
        <v>14801</v>
      </c>
      <c r="P1588" s="151" t="s">
        <v>14737</v>
      </c>
      <c r="Q1588" s="151" t="s">
        <v>28896</v>
      </c>
      <c r="R1588" s="151">
        <v>0</v>
      </c>
      <c r="S1588" s="151">
        <v>0</v>
      </c>
      <c r="T1588" s="151" t="s">
        <v>15348</v>
      </c>
      <c r="U1588" s="151" t="s">
        <v>15348</v>
      </c>
      <c r="V1588" s="151" t="s">
        <v>15348</v>
      </c>
      <c r="Z1588" s="151" t="s">
        <v>14742</v>
      </c>
      <c r="AC1588" s="151" t="s">
        <v>14743</v>
      </c>
      <c r="AE1588" s="151" t="s">
        <v>14744</v>
      </c>
      <c r="AF1588" s="151" t="s">
        <v>14745</v>
      </c>
    </row>
    <row r="1589" spans="1:32">
      <c r="A1589" s="151" t="s">
        <v>18528</v>
      </c>
      <c r="C1589" s="151" t="s">
        <v>28897</v>
      </c>
      <c r="D1589" s="151" t="s">
        <v>14468</v>
      </c>
      <c r="E1589" s="151" t="s">
        <v>14275</v>
      </c>
      <c r="F1589" s="151" t="s">
        <v>14479</v>
      </c>
      <c r="G1589" s="151" t="s">
        <v>28898</v>
      </c>
      <c r="H1589" s="151" t="s">
        <v>381</v>
      </c>
      <c r="N1589" s="151" t="s">
        <v>14809</v>
      </c>
      <c r="O1589" s="151" t="s">
        <v>14801</v>
      </c>
      <c r="P1589" s="151" t="s">
        <v>14737</v>
      </c>
      <c r="Q1589" s="151" t="s">
        <v>28897</v>
      </c>
      <c r="R1589" s="151">
        <v>0</v>
      </c>
      <c r="S1589" s="151">
        <v>0</v>
      </c>
      <c r="T1589" s="151" t="s">
        <v>15348</v>
      </c>
      <c r="U1589" s="151" t="s">
        <v>15348</v>
      </c>
      <c r="V1589" s="151" t="s">
        <v>15348</v>
      </c>
      <c r="Z1589" s="151" t="s">
        <v>14742</v>
      </c>
      <c r="AC1589" s="151" t="s">
        <v>14743</v>
      </c>
      <c r="AE1589" s="151" t="s">
        <v>14744</v>
      </c>
      <c r="AF1589" s="151" t="s">
        <v>14745</v>
      </c>
    </row>
    <row r="1590" spans="1:32">
      <c r="A1590" s="151" t="s">
        <v>13310</v>
      </c>
      <c r="C1590" s="151" t="s">
        <v>14530</v>
      </c>
      <c r="D1590" s="151" t="s">
        <v>469</v>
      </c>
      <c r="E1590" s="151" t="s">
        <v>14307</v>
      </c>
      <c r="F1590" s="151" t="s">
        <v>14477</v>
      </c>
      <c r="G1590" s="151" t="s">
        <v>14578</v>
      </c>
      <c r="H1590" s="151" t="s">
        <v>1453</v>
      </c>
      <c r="N1590" s="151" t="s">
        <v>15936</v>
      </c>
      <c r="O1590" s="151" t="s">
        <v>15924</v>
      </c>
      <c r="P1590" s="151" t="s">
        <v>14737</v>
      </c>
      <c r="Q1590" s="151" t="s">
        <v>1453</v>
      </c>
      <c r="R1590" s="151" t="s">
        <v>1453</v>
      </c>
      <c r="S1590" s="151" t="s">
        <v>1453</v>
      </c>
      <c r="T1590" s="151" t="s">
        <v>15348</v>
      </c>
      <c r="U1590" s="151" t="s">
        <v>15348</v>
      </c>
      <c r="V1590" s="151" t="s">
        <v>15348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</row>
    <row r="1591" spans="1:32">
      <c r="A1591" s="151" t="s">
        <v>12876</v>
      </c>
      <c r="C1591" s="151" t="s">
        <v>14531</v>
      </c>
      <c r="D1591" s="151" t="s">
        <v>14468</v>
      </c>
      <c r="E1591" s="151" t="s">
        <v>14275</v>
      </c>
      <c r="F1591" s="151" t="s">
        <v>14579</v>
      </c>
      <c r="G1591" s="151" t="s">
        <v>14580</v>
      </c>
      <c r="H1591" s="151" t="s">
        <v>1453</v>
      </c>
      <c r="N1591" s="151" t="s">
        <v>14468</v>
      </c>
      <c r="O1591" s="151" t="s">
        <v>14914</v>
      </c>
      <c r="P1591" s="151" t="s">
        <v>14737</v>
      </c>
      <c r="Q1591" s="151" t="s">
        <v>1453</v>
      </c>
      <c r="R1591" s="151" t="s">
        <v>1453</v>
      </c>
      <c r="S1591" s="151" t="s">
        <v>1453</v>
      </c>
      <c r="T1591" s="151" t="s">
        <v>15348</v>
      </c>
      <c r="U1591" s="151" t="s">
        <v>15348</v>
      </c>
      <c r="V1591" s="151" t="s">
        <v>15348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</row>
    <row r="1592" spans="1:32">
      <c r="A1592" s="151" t="s">
        <v>14368</v>
      </c>
      <c r="C1592" s="151" t="s">
        <v>14449</v>
      </c>
      <c r="D1592" s="151" t="s">
        <v>14471</v>
      </c>
      <c r="E1592" s="151" t="s">
        <v>14307</v>
      </c>
      <c r="F1592" s="151" t="s">
        <v>14482</v>
      </c>
      <c r="G1592" s="151" t="s">
        <v>14484</v>
      </c>
      <c r="H1592" s="151" t="s">
        <v>1453</v>
      </c>
      <c r="I1592" s="151" t="s">
        <v>1453</v>
      </c>
      <c r="J1592" s="151" t="s">
        <v>1453</v>
      </c>
      <c r="K1592" s="151" t="s">
        <v>1453</v>
      </c>
      <c r="N1592" s="151" t="s">
        <v>14829</v>
      </c>
      <c r="O1592" s="151" t="s">
        <v>14830</v>
      </c>
      <c r="P1592" s="151" t="s">
        <v>14737</v>
      </c>
      <c r="Q1592" s="151" t="s">
        <v>11402</v>
      </c>
      <c r="R1592" s="151" t="s">
        <v>1453</v>
      </c>
      <c r="S1592" s="151" t="s">
        <v>1453</v>
      </c>
      <c r="T1592" s="151" t="s">
        <v>17307</v>
      </c>
      <c r="U1592" s="151" t="s">
        <v>17307</v>
      </c>
      <c r="V1592" s="151" t="s">
        <v>17307</v>
      </c>
      <c r="W1592" s="151" t="s">
        <v>1453</v>
      </c>
      <c r="X1592" s="151" t="s">
        <v>1453</v>
      </c>
      <c r="Z1592" s="151" t="s">
        <v>14742</v>
      </c>
      <c r="AC1592" s="151" t="s">
        <v>14743</v>
      </c>
      <c r="AE1592" s="151" t="s">
        <v>14744</v>
      </c>
      <c r="AF1592" s="151" t="s">
        <v>14745</v>
      </c>
    </row>
    <row r="1593" spans="1:32">
      <c r="A1593" s="151" t="s">
        <v>594</v>
      </c>
      <c r="C1593" s="151" t="s">
        <v>14532</v>
      </c>
      <c r="D1593" s="151" t="s">
        <v>15413</v>
      </c>
      <c r="E1593" s="151" t="s">
        <v>14307</v>
      </c>
      <c r="F1593" s="151" t="s">
        <v>14396</v>
      </c>
      <c r="G1593" s="151" t="s">
        <v>14581</v>
      </c>
      <c r="H1593" s="151">
        <v>0</v>
      </c>
      <c r="J1593" s="151">
        <v>0</v>
      </c>
      <c r="L1593" s="151" t="s">
        <v>15937</v>
      </c>
      <c r="N1593" s="151" t="s">
        <v>15413</v>
      </c>
      <c r="O1593" s="151" t="s">
        <v>15414</v>
      </c>
      <c r="P1593" s="151" t="s">
        <v>14737</v>
      </c>
      <c r="Q1593" s="151">
        <v>0</v>
      </c>
      <c r="R1593" s="151">
        <v>0</v>
      </c>
      <c r="S1593" s="151">
        <v>0</v>
      </c>
      <c r="T1593" s="151" t="s">
        <v>15348</v>
      </c>
      <c r="U1593" s="151" t="s">
        <v>15348</v>
      </c>
      <c r="V1593" s="151" t="s">
        <v>15348</v>
      </c>
      <c r="AC1593" s="151" t="s">
        <v>14743</v>
      </c>
      <c r="AE1593" s="151" t="s">
        <v>14744</v>
      </c>
      <c r="AF1593" s="151" t="s">
        <v>14745</v>
      </c>
    </row>
    <row r="1594" spans="1:32">
      <c r="A1594" s="151" t="s">
        <v>13139</v>
      </c>
      <c r="C1594" s="151" t="s">
        <v>28899</v>
      </c>
      <c r="D1594" s="151" t="s">
        <v>15923</v>
      </c>
      <c r="E1594" s="151" t="s">
        <v>14323</v>
      </c>
      <c r="F1594" s="151" t="s">
        <v>14402</v>
      </c>
      <c r="G1594" s="151" t="s">
        <v>28900</v>
      </c>
      <c r="H1594" s="151" t="s">
        <v>1453</v>
      </c>
      <c r="I1594" s="151" t="s">
        <v>1453</v>
      </c>
      <c r="J1594" s="151" t="s">
        <v>1453</v>
      </c>
      <c r="K1594" s="151" t="s">
        <v>1453</v>
      </c>
      <c r="N1594" s="151" t="s">
        <v>15922</v>
      </c>
      <c r="O1594" s="151" t="s">
        <v>15924</v>
      </c>
      <c r="P1594" s="151" t="s">
        <v>14792</v>
      </c>
      <c r="Q1594" s="151" t="s">
        <v>1453</v>
      </c>
      <c r="R1594" s="151" t="s">
        <v>1453</v>
      </c>
      <c r="S1594" s="151" t="s">
        <v>1453</v>
      </c>
      <c r="T1594" s="151" t="s">
        <v>15947</v>
      </c>
      <c r="U1594" s="151" t="s">
        <v>15947</v>
      </c>
      <c r="V1594" s="151" t="s">
        <v>15947</v>
      </c>
      <c r="W1594" s="151" t="s">
        <v>1453</v>
      </c>
      <c r="X1594" s="151" t="s">
        <v>1453</v>
      </c>
      <c r="Y1594" s="151" t="s">
        <v>1453</v>
      </c>
      <c r="Z1594" s="151" t="s">
        <v>14742</v>
      </c>
      <c r="AA1594" s="151" t="s">
        <v>1453</v>
      </c>
      <c r="AB1594" s="151" t="s">
        <v>1453</v>
      </c>
      <c r="AC1594" s="151" t="s">
        <v>14743</v>
      </c>
      <c r="AE1594" s="151" t="s">
        <v>14744</v>
      </c>
      <c r="AF1594" s="151" t="s">
        <v>14745</v>
      </c>
    </row>
    <row r="1595" spans="1:32">
      <c r="A1595" s="151" t="s">
        <v>18529</v>
      </c>
      <c r="C1595" s="151" t="s">
        <v>28901</v>
      </c>
      <c r="D1595" s="151" t="s">
        <v>28902</v>
      </c>
      <c r="E1595" s="151" t="s">
        <v>14307</v>
      </c>
      <c r="F1595" s="151" t="s">
        <v>21778</v>
      </c>
      <c r="G1595" s="151" t="s">
        <v>28903</v>
      </c>
      <c r="H1595" s="151" t="s">
        <v>1453</v>
      </c>
      <c r="I1595" s="151" t="s">
        <v>1453</v>
      </c>
      <c r="J1595" s="151" t="s">
        <v>1453</v>
      </c>
      <c r="K1595" s="151" t="s">
        <v>1453</v>
      </c>
      <c r="N1595" s="151" t="s">
        <v>14857</v>
      </c>
      <c r="O1595" s="151" t="s">
        <v>14801</v>
      </c>
      <c r="P1595" s="151" t="s">
        <v>14737</v>
      </c>
      <c r="Q1595" s="151" t="s">
        <v>1453</v>
      </c>
      <c r="R1595" s="151" t="s">
        <v>1453</v>
      </c>
      <c r="S1595" s="151" t="s">
        <v>1453</v>
      </c>
      <c r="T1595" s="151" t="s">
        <v>15348</v>
      </c>
      <c r="U1595" s="151" t="s">
        <v>15348</v>
      </c>
      <c r="V1595" s="151" t="s">
        <v>15348</v>
      </c>
      <c r="W1595" s="151" t="s">
        <v>1453</v>
      </c>
      <c r="X1595" s="151" t="s">
        <v>1453</v>
      </c>
      <c r="Z1595" s="151" t="s">
        <v>14742</v>
      </c>
      <c r="AC1595" s="151" t="s">
        <v>14743</v>
      </c>
      <c r="AE1595" s="151" t="s">
        <v>14744</v>
      </c>
      <c r="AF1595" s="151" t="s">
        <v>14745</v>
      </c>
    </row>
    <row r="1596" spans="1:32">
      <c r="A1596" s="151" t="s">
        <v>13123</v>
      </c>
      <c r="C1596" s="151" t="s">
        <v>14533</v>
      </c>
      <c r="D1596" s="151" t="s">
        <v>11834</v>
      </c>
      <c r="E1596" s="151" t="s">
        <v>14323</v>
      </c>
      <c r="F1596" s="151" t="s">
        <v>14396</v>
      </c>
      <c r="G1596" s="151" t="s">
        <v>14582</v>
      </c>
      <c r="H1596" s="151" t="s">
        <v>1453</v>
      </c>
      <c r="I1596" s="151" t="s">
        <v>1453</v>
      </c>
      <c r="J1596" s="151" t="s">
        <v>1453</v>
      </c>
      <c r="K1596" s="151" t="s">
        <v>1453</v>
      </c>
      <c r="N1596" s="151" t="s">
        <v>15938</v>
      </c>
      <c r="O1596" s="151" t="s">
        <v>14801</v>
      </c>
      <c r="P1596" s="151" t="s">
        <v>14737</v>
      </c>
      <c r="Q1596" s="151" t="s">
        <v>1453</v>
      </c>
      <c r="R1596" s="151" t="s">
        <v>1453</v>
      </c>
      <c r="S1596" s="151" t="s">
        <v>1453</v>
      </c>
      <c r="T1596" s="151" t="s">
        <v>15348</v>
      </c>
      <c r="U1596" s="151" t="s">
        <v>15348</v>
      </c>
      <c r="V1596" s="151" t="s">
        <v>15348</v>
      </c>
      <c r="W1596" s="151" t="s">
        <v>1453</v>
      </c>
      <c r="X1596" s="151" t="s">
        <v>1453</v>
      </c>
      <c r="Y1596" s="151" t="s">
        <v>1453</v>
      </c>
      <c r="Z1596" s="151" t="s">
        <v>14742</v>
      </c>
      <c r="AA1596" s="151" t="s">
        <v>1453</v>
      </c>
      <c r="AB1596" s="151" t="s">
        <v>1453</v>
      </c>
      <c r="AC1596" s="151" t="s">
        <v>14743</v>
      </c>
      <c r="AE1596" s="151" t="s">
        <v>14744</v>
      </c>
      <c r="AF1596" s="151" t="s">
        <v>14745</v>
      </c>
    </row>
    <row r="1597" spans="1:32">
      <c r="A1597" s="151" t="s">
        <v>11982</v>
      </c>
      <c r="C1597" s="151" t="s">
        <v>11981</v>
      </c>
      <c r="D1597" s="151" t="s">
        <v>109</v>
      </c>
      <c r="E1597" s="151" t="s">
        <v>14323</v>
      </c>
      <c r="F1597" s="151" t="s">
        <v>14307</v>
      </c>
      <c r="H1597" s="151">
        <v>0</v>
      </c>
      <c r="M1597" s="151" t="s">
        <v>109</v>
      </c>
      <c r="N1597" s="151" t="s">
        <v>14845</v>
      </c>
      <c r="O1597" s="151" t="s">
        <v>14801</v>
      </c>
      <c r="P1597" s="151" t="s">
        <v>14737</v>
      </c>
      <c r="Q1597" s="151" t="s">
        <v>11981</v>
      </c>
      <c r="R1597" s="151">
        <v>0</v>
      </c>
      <c r="S1597" s="151">
        <v>0</v>
      </c>
      <c r="T1597" s="151" t="s">
        <v>15348</v>
      </c>
      <c r="U1597" s="151" t="s">
        <v>15348</v>
      </c>
      <c r="V1597" s="151" t="s">
        <v>15348</v>
      </c>
      <c r="Z1597" s="151" t="s">
        <v>14742</v>
      </c>
      <c r="AC1597" s="151" t="s">
        <v>14743</v>
      </c>
      <c r="AE1597" s="151" t="s">
        <v>14744</v>
      </c>
      <c r="AF1597" s="151" t="s">
        <v>14745</v>
      </c>
    </row>
    <row r="1598" spans="1:32">
      <c r="A1598" s="151" t="s">
        <v>14505</v>
      </c>
      <c r="C1598" s="151" t="s">
        <v>14534</v>
      </c>
      <c r="D1598" s="151" t="s">
        <v>11834</v>
      </c>
      <c r="E1598" s="151" t="s">
        <v>14307</v>
      </c>
      <c r="F1598" s="151" t="s">
        <v>14396</v>
      </c>
      <c r="G1598" s="151" t="s">
        <v>14583</v>
      </c>
      <c r="H1598" s="151" t="s">
        <v>1453</v>
      </c>
      <c r="N1598" s="151" t="s">
        <v>14857</v>
      </c>
      <c r="O1598" s="151" t="s">
        <v>14801</v>
      </c>
      <c r="P1598" s="151" t="s">
        <v>14737</v>
      </c>
      <c r="Q1598" s="151" t="s">
        <v>15415</v>
      </c>
      <c r="R1598" s="151" t="s">
        <v>1453</v>
      </c>
      <c r="S1598" s="151" t="s">
        <v>1453</v>
      </c>
      <c r="T1598" s="151" t="s">
        <v>15348</v>
      </c>
      <c r="U1598" s="151" t="s">
        <v>15348</v>
      </c>
      <c r="V1598" s="151" t="s">
        <v>15348</v>
      </c>
      <c r="Z1598" s="151" t="s">
        <v>14742</v>
      </c>
      <c r="AC1598" s="151" t="s">
        <v>14743</v>
      </c>
      <c r="AE1598" s="151" t="s">
        <v>14744</v>
      </c>
      <c r="AF1598" s="151" t="s">
        <v>14745</v>
      </c>
    </row>
    <row r="1599" spans="1:32">
      <c r="A1599" s="151" t="s">
        <v>12568</v>
      </c>
      <c r="C1599" s="151" t="s">
        <v>12567</v>
      </c>
      <c r="D1599" s="151" t="s">
        <v>109</v>
      </c>
      <c r="E1599" s="151" t="s">
        <v>14307</v>
      </c>
      <c r="F1599" s="151" t="s">
        <v>14479</v>
      </c>
      <c r="H1599" s="151">
        <v>0</v>
      </c>
      <c r="M1599" s="151" t="s">
        <v>109</v>
      </c>
      <c r="N1599" s="151" t="s">
        <v>14857</v>
      </c>
      <c r="O1599" s="151" t="s">
        <v>14801</v>
      </c>
      <c r="P1599" s="151" t="s">
        <v>14737</v>
      </c>
      <c r="Q1599" s="151" t="s">
        <v>28904</v>
      </c>
      <c r="R1599" s="151">
        <v>0</v>
      </c>
      <c r="S1599" s="151">
        <v>0</v>
      </c>
      <c r="T1599" s="151" t="s">
        <v>15348</v>
      </c>
      <c r="U1599" s="151" t="s">
        <v>15348</v>
      </c>
      <c r="V1599" s="151" t="s">
        <v>15348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</row>
    <row r="1600" spans="1:32">
      <c r="A1600" s="151" t="s">
        <v>14506</v>
      </c>
      <c r="C1600" s="151" t="s">
        <v>14535</v>
      </c>
      <c r="D1600" s="151" t="s">
        <v>1182</v>
      </c>
      <c r="E1600" s="151" t="s">
        <v>14307</v>
      </c>
      <c r="F1600" s="151" t="s">
        <v>14396</v>
      </c>
      <c r="G1600" s="151" t="s">
        <v>14584</v>
      </c>
      <c r="H1600" s="151" t="s">
        <v>1453</v>
      </c>
      <c r="N1600" s="151" t="s">
        <v>15939</v>
      </c>
      <c r="O1600" s="151" t="s">
        <v>14791</v>
      </c>
      <c r="P1600" s="151" t="s">
        <v>14737</v>
      </c>
      <c r="Q1600" s="151" t="s">
        <v>1453</v>
      </c>
      <c r="R1600" s="151" t="s">
        <v>1453</v>
      </c>
      <c r="S1600" s="151" t="s">
        <v>1453</v>
      </c>
      <c r="T1600" s="151" t="s">
        <v>15348</v>
      </c>
      <c r="U1600" s="151" t="s">
        <v>15348</v>
      </c>
      <c r="V1600" s="151" t="s">
        <v>15348</v>
      </c>
      <c r="Z1600" s="151" t="s">
        <v>14742</v>
      </c>
      <c r="AC1600" s="151" t="s">
        <v>14743</v>
      </c>
      <c r="AE1600" s="151" t="s">
        <v>14744</v>
      </c>
      <c r="AF1600" s="151" t="s">
        <v>14745</v>
      </c>
    </row>
    <row r="1601" spans="1:32">
      <c r="A1601" s="151" t="s">
        <v>12395</v>
      </c>
      <c r="C1601" s="151" t="s">
        <v>14536</v>
      </c>
      <c r="D1601" s="151" t="s">
        <v>11834</v>
      </c>
      <c r="E1601" s="151" t="s">
        <v>14307</v>
      </c>
      <c r="F1601" s="151" t="s">
        <v>14396</v>
      </c>
      <c r="G1601" s="151" t="s">
        <v>14585</v>
      </c>
      <c r="H1601" s="151" t="s">
        <v>1453</v>
      </c>
      <c r="N1601" s="151" t="s">
        <v>14857</v>
      </c>
      <c r="O1601" s="151" t="s">
        <v>14801</v>
      </c>
      <c r="P1601" s="151" t="s">
        <v>14737</v>
      </c>
      <c r="Q1601" s="151" t="s">
        <v>15415</v>
      </c>
      <c r="R1601" s="151" t="s">
        <v>1453</v>
      </c>
      <c r="S1601" s="151" t="s">
        <v>1453</v>
      </c>
      <c r="T1601" s="151" t="s">
        <v>15348</v>
      </c>
      <c r="U1601" s="151" t="s">
        <v>15348</v>
      </c>
      <c r="V1601" s="151" t="s">
        <v>15348</v>
      </c>
      <c r="Z1601" s="151" t="s">
        <v>14742</v>
      </c>
      <c r="AC1601" s="151" t="s">
        <v>14743</v>
      </c>
      <c r="AE1601" s="151" t="s">
        <v>14744</v>
      </c>
      <c r="AF1601" s="151" t="s">
        <v>14745</v>
      </c>
    </row>
    <row r="1602" spans="1:32">
      <c r="A1602" s="151" t="s">
        <v>13403</v>
      </c>
      <c r="C1602" s="151" t="s">
        <v>14537</v>
      </c>
      <c r="D1602" s="151" t="s">
        <v>11834</v>
      </c>
      <c r="E1602" s="151" t="s">
        <v>14307</v>
      </c>
      <c r="F1602" s="151" t="s">
        <v>14396</v>
      </c>
      <c r="G1602" s="151" t="s">
        <v>14586</v>
      </c>
      <c r="H1602" s="151" t="s">
        <v>1453</v>
      </c>
      <c r="N1602" s="151" t="s">
        <v>14857</v>
      </c>
      <c r="O1602" s="151" t="s">
        <v>14801</v>
      </c>
      <c r="P1602" s="151" t="s">
        <v>14737</v>
      </c>
      <c r="Q1602" s="151" t="s">
        <v>15415</v>
      </c>
      <c r="R1602" s="151" t="s">
        <v>1453</v>
      </c>
      <c r="S1602" s="151" t="s">
        <v>1453</v>
      </c>
      <c r="T1602" s="151" t="s">
        <v>15348</v>
      </c>
      <c r="U1602" s="151" t="s">
        <v>15348</v>
      </c>
      <c r="V1602" s="151" t="s">
        <v>15348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</row>
    <row r="1603" spans="1:32">
      <c r="A1603" s="151" t="s">
        <v>1555</v>
      </c>
      <c r="C1603" s="151" t="s">
        <v>14538</v>
      </c>
      <c r="D1603" s="151" t="s">
        <v>6321</v>
      </c>
      <c r="E1603" s="151" t="s">
        <v>14275</v>
      </c>
      <c r="F1603" s="151" t="s">
        <v>14396</v>
      </c>
      <c r="G1603" s="151" t="s">
        <v>14558</v>
      </c>
      <c r="H1603" s="151" t="s">
        <v>1453</v>
      </c>
      <c r="N1603" s="151" t="s">
        <v>6321</v>
      </c>
      <c r="O1603" s="151" t="s">
        <v>14914</v>
      </c>
      <c r="P1603" s="151" t="s">
        <v>14737</v>
      </c>
      <c r="Q1603" s="151" t="s">
        <v>15415</v>
      </c>
      <c r="R1603" s="151" t="s">
        <v>1453</v>
      </c>
      <c r="S1603" s="151" t="s">
        <v>1453</v>
      </c>
      <c r="T1603" s="151" t="s">
        <v>15348</v>
      </c>
      <c r="U1603" s="151" t="s">
        <v>15348</v>
      </c>
      <c r="V1603" s="151" t="s">
        <v>15348</v>
      </c>
      <c r="AC1603" s="151" t="s">
        <v>14743</v>
      </c>
      <c r="AE1603" s="151" t="s">
        <v>14744</v>
      </c>
      <c r="AF1603" s="151" t="s">
        <v>14745</v>
      </c>
    </row>
    <row r="1604" spans="1:32">
      <c r="A1604" s="151" t="s">
        <v>18530</v>
      </c>
      <c r="C1604" s="151" t="s">
        <v>28905</v>
      </c>
      <c r="D1604" s="151" t="s">
        <v>28906</v>
      </c>
      <c r="E1604" s="151" t="s">
        <v>14307</v>
      </c>
      <c r="F1604" s="151" t="s">
        <v>14479</v>
      </c>
      <c r="G1604" s="151" t="s">
        <v>28907</v>
      </c>
      <c r="H1604" s="151" t="s">
        <v>1453</v>
      </c>
      <c r="I1604" s="151" t="s">
        <v>1453</v>
      </c>
      <c r="J1604" s="151" t="s">
        <v>1453</v>
      </c>
      <c r="K1604" s="151" t="s">
        <v>1453</v>
      </c>
      <c r="N1604" s="151" t="s">
        <v>14800</v>
      </c>
      <c r="O1604" s="151" t="s">
        <v>14801</v>
      </c>
      <c r="P1604" s="151" t="s">
        <v>14737</v>
      </c>
      <c r="Q1604" s="151" t="s">
        <v>1453</v>
      </c>
      <c r="R1604" s="151" t="s">
        <v>1453</v>
      </c>
      <c r="S1604" s="151" t="s">
        <v>1453</v>
      </c>
      <c r="T1604" s="151" t="s">
        <v>16642</v>
      </c>
      <c r="U1604" s="151" t="s">
        <v>16642</v>
      </c>
      <c r="V1604" s="151" t="s">
        <v>16642</v>
      </c>
      <c r="W1604" s="151" t="s">
        <v>1453</v>
      </c>
      <c r="X1604" s="151" t="s">
        <v>1453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</row>
    <row r="1605" spans="1:32">
      <c r="A1605" s="151" t="s">
        <v>18531</v>
      </c>
      <c r="C1605" s="151" t="s">
        <v>28908</v>
      </c>
      <c r="D1605" s="151" t="s">
        <v>28889</v>
      </c>
      <c r="E1605" s="151" t="s">
        <v>14307</v>
      </c>
      <c r="F1605" s="151" t="s">
        <v>14400</v>
      </c>
      <c r="G1605" s="151" t="s">
        <v>28909</v>
      </c>
      <c r="H1605" s="151" t="s">
        <v>1453</v>
      </c>
      <c r="I1605" s="151" t="s">
        <v>17002</v>
      </c>
      <c r="K1605" s="151" t="s">
        <v>17002</v>
      </c>
      <c r="N1605" s="151" t="s">
        <v>14857</v>
      </c>
      <c r="O1605" s="151" t="s">
        <v>14801</v>
      </c>
      <c r="P1605" s="151" t="s">
        <v>14737</v>
      </c>
      <c r="Q1605" s="151" t="s">
        <v>1453</v>
      </c>
      <c r="R1605" s="151" t="s">
        <v>1453</v>
      </c>
      <c r="S1605" s="151" t="s">
        <v>1453</v>
      </c>
      <c r="T1605" s="151" t="s">
        <v>16642</v>
      </c>
      <c r="U1605" s="151" t="s">
        <v>1453</v>
      </c>
      <c r="V1605" s="151" t="s">
        <v>1453</v>
      </c>
      <c r="Z1605" s="151" t="s">
        <v>14742</v>
      </c>
      <c r="AA1605" s="151" t="s">
        <v>28889</v>
      </c>
      <c r="AC1605" s="151" t="s">
        <v>15223</v>
      </c>
      <c r="AE1605" s="151" t="s">
        <v>14744</v>
      </c>
      <c r="AF1605" s="151" t="s">
        <v>14745</v>
      </c>
    </row>
    <row r="1606" spans="1:32">
      <c r="A1606" s="151" t="s">
        <v>13314</v>
      </c>
      <c r="C1606" s="151" t="s">
        <v>28910</v>
      </c>
      <c r="D1606" s="151" t="s">
        <v>15789</v>
      </c>
      <c r="E1606" s="151" t="s">
        <v>14307</v>
      </c>
      <c r="F1606" s="151" t="s">
        <v>14479</v>
      </c>
      <c r="G1606" s="151" t="s">
        <v>28912</v>
      </c>
      <c r="H1606" s="151" t="s">
        <v>1453</v>
      </c>
      <c r="N1606" s="151" t="s">
        <v>15789</v>
      </c>
      <c r="O1606" s="151" t="s">
        <v>14914</v>
      </c>
      <c r="P1606" s="151" t="s">
        <v>14737</v>
      </c>
      <c r="Q1606" s="151" t="s">
        <v>1453</v>
      </c>
      <c r="R1606" s="151" t="s">
        <v>1453</v>
      </c>
      <c r="S1606" s="151" t="s">
        <v>1453</v>
      </c>
      <c r="T1606" s="151" t="s">
        <v>28911</v>
      </c>
      <c r="U1606" s="151" t="s">
        <v>28911</v>
      </c>
      <c r="V1606" s="151" t="s">
        <v>28911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</row>
    <row r="1607" spans="1:32">
      <c r="A1607" s="151" t="s">
        <v>14507</v>
      </c>
      <c r="C1607" s="151" t="s">
        <v>14539</v>
      </c>
      <c r="D1607" s="151" t="s">
        <v>6321</v>
      </c>
      <c r="E1607" s="151" t="s">
        <v>14307</v>
      </c>
      <c r="F1607" s="151" t="s">
        <v>14396</v>
      </c>
      <c r="G1607" s="151" t="s">
        <v>14587</v>
      </c>
      <c r="H1607" s="151" t="s">
        <v>1453</v>
      </c>
      <c r="N1607" s="151" t="s">
        <v>14845</v>
      </c>
      <c r="O1607" s="151" t="s">
        <v>14801</v>
      </c>
      <c r="P1607" s="151" t="s">
        <v>14737</v>
      </c>
      <c r="Q1607" s="151" t="s">
        <v>1453</v>
      </c>
      <c r="R1607" s="151" t="s">
        <v>1453</v>
      </c>
      <c r="S1607" s="151" t="s">
        <v>1453</v>
      </c>
      <c r="T1607" s="151" t="s">
        <v>15348</v>
      </c>
      <c r="U1607" s="151" t="s">
        <v>15348</v>
      </c>
      <c r="V1607" s="151" t="s">
        <v>15348</v>
      </c>
      <c r="Z1607" s="151" t="s">
        <v>14742</v>
      </c>
      <c r="AC1607" s="151" t="s">
        <v>14743</v>
      </c>
      <c r="AE1607" s="151" t="s">
        <v>14744</v>
      </c>
      <c r="AF1607" s="151" t="s">
        <v>14745</v>
      </c>
    </row>
    <row r="1608" spans="1:32">
      <c r="A1608" s="151" t="s">
        <v>12995</v>
      </c>
      <c r="C1608" s="151" t="s">
        <v>12994</v>
      </c>
      <c r="D1608" s="151" t="s">
        <v>12996</v>
      </c>
      <c r="E1608" s="151" t="s">
        <v>14275</v>
      </c>
      <c r="F1608" s="151" t="s">
        <v>28914</v>
      </c>
      <c r="G1608" s="151" t="s">
        <v>28914</v>
      </c>
      <c r="H1608" s="151" t="s">
        <v>12997</v>
      </c>
      <c r="N1608" s="151" t="s">
        <v>15452</v>
      </c>
      <c r="O1608" s="151" t="s">
        <v>14830</v>
      </c>
      <c r="P1608" s="151" t="s">
        <v>14737</v>
      </c>
      <c r="Q1608" s="151" t="s">
        <v>28913</v>
      </c>
      <c r="R1608" s="151">
        <v>0</v>
      </c>
      <c r="S1608" s="151">
        <v>0</v>
      </c>
      <c r="T1608" s="151" t="s">
        <v>15348</v>
      </c>
      <c r="U1608" s="151" t="s">
        <v>15348</v>
      </c>
      <c r="V1608" s="151" t="s">
        <v>15348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</row>
    <row r="1609" spans="1:32">
      <c r="A1609" s="151" t="s">
        <v>12694</v>
      </c>
      <c r="C1609" s="151" t="s">
        <v>12693</v>
      </c>
      <c r="D1609" s="151" t="s">
        <v>109</v>
      </c>
      <c r="E1609" s="151" t="s">
        <v>14307</v>
      </c>
      <c r="F1609" s="151" t="s">
        <v>14431</v>
      </c>
      <c r="H1609" s="151">
        <v>0</v>
      </c>
      <c r="M1609" s="151" t="s">
        <v>109</v>
      </c>
      <c r="N1609" s="151" t="s">
        <v>14845</v>
      </c>
      <c r="O1609" s="151" t="s">
        <v>14801</v>
      </c>
      <c r="P1609" s="151" t="s">
        <v>14737</v>
      </c>
      <c r="Q1609" s="151" t="s">
        <v>28915</v>
      </c>
      <c r="R1609" s="151" t="s">
        <v>28915</v>
      </c>
      <c r="S1609" s="151" t="s">
        <v>28915</v>
      </c>
      <c r="T1609" s="151" t="s">
        <v>15348</v>
      </c>
      <c r="U1609" s="151" t="s">
        <v>15348</v>
      </c>
      <c r="V1609" s="151" t="s">
        <v>15348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</row>
    <row r="1610" spans="1:32">
      <c r="A1610" s="151" t="s">
        <v>18532</v>
      </c>
      <c r="C1610" s="151" t="s">
        <v>28916</v>
      </c>
      <c r="D1610" s="151" t="s">
        <v>28918</v>
      </c>
      <c r="E1610" s="151" t="s">
        <v>14307</v>
      </c>
      <c r="F1610" s="151" t="s">
        <v>14482</v>
      </c>
      <c r="G1610" s="151" t="s">
        <v>1453</v>
      </c>
      <c r="H1610" s="151">
        <v>81388256336</v>
      </c>
      <c r="I1610" s="151" t="s">
        <v>28917</v>
      </c>
      <c r="J1610" s="151" t="s">
        <v>1453</v>
      </c>
      <c r="K1610" s="151" t="s">
        <v>28917</v>
      </c>
      <c r="N1610" s="151" t="s">
        <v>14857</v>
      </c>
      <c r="O1610" s="151" t="s">
        <v>14801</v>
      </c>
      <c r="P1610" s="151" t="s">
        <v>14737</v>
      </c>
      <c r="Q1610" s="151" t="s">
        <v>1453</v>
      </c>
      <c r="R1610" s="151" t="s">
        <v>1453</v>
      </c>
      <c r="S1610" s="151" t="s">
        <v>1453</v>
      </c>
      <c r="T1610" s="151" t="s">
        <v>1453</v>
      </c>
      <c r="U1610" s="151" t="s">
        <v>1453</v>
      </c>
      <c r="V1610" s="151" t="s">
        <v>1453</v>
      </c>
      <c r="W1610" s="151" t="s">
        <v>1453</v>
      </c>
      <c r="X1610" s="151" t="s">
        <v>1453</v>
      </c>
      <c r="Y1610" s="151" t="s">
        <v>1453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</row>
    <row r="1611" spans="1:32">
      <c r="A1611" s="151" t="s">
        <v>12208</v>
      </c>
      <c r="C1611" s="151" t="s">
        <v>12207</v>
      </c>
      <c r="D1611" s="151" t="s">
        <v>109</v>
      </c>
      <c r="E1611" s="151" t="s">
        <v>14307</v>
      </c>
      <c r="F1611" s="151" t="s">
        <v>28919</v>
      </c>
      <c r="G1611" s="151" t="s">
        <v>28920</v>
      </c>
      <c r="H1611" s="151">
        <v>0</v>
      </c>
      <c r="M1611" s="151" t="s">
        <v>109</v>
      </c>
      <c r="N1611" s="151" t="s">
        <v>14845</v>
      </c>
      <c r="O1611" s="151" t="s">
        <v>14801</v>
      </c>
      <c r="P1611" s="151" t="s">
        <v>14737</v>
      </c>
      <c r="Q1611" s="151" t="s">
        <v>12207</v>
      </c>
      <c r="R1611" s="151">
        <v>0</v>
      </c>
      <c r="S1611" s="151">
        <v>0</v>
      </c>
      <c r="T1611" s="151" t="s">
        <v>15348</v>
      </c>
      <c r="U1611" s="151" t="s">
        <v>15348</v>
      </c>
      <c r="V1611" s="151" t="s">
        <v>15348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</row>
    <row r="1612" spans="1:32">
      <c r="A1612" s="151" t="s">
        <v>14369</v>
      </c>
      <c r="C1612" s="151" t="s">
        <v>14450</v>
      </c>
      <c r="D1612" s="151" t="s">
        <v>14472</v>
      </c>
      <c r="E1612" s="151" t="s">
        <v>14307</v>
      </c>
      <c r="F1612" s="151" t="s">
        <v>14485</v>
      </c>
      <c r="G1612" s="151" t="s">
        <v>14486</v>
      </c>
      <c r="H1612" s="151" t="s">
        <v>1453</v>
      </c>
      <c r="I1612" s="151" t="s">
        <v>1453</v>
      </c>
      <c r="J1612" s="151" t="s">
        <v>1453</v>
      </c>
      <c r="K1612" s="151" t="s">
        <v>1453</v>
      </c>
      <c r="N1612" s="151" t="s">
        <v>14809</v>
      </c>
      <c r="O1612" s="151" t="s">
        <v>14801</v>
      </c>
      <c r="P1612" s="151" t="s">
        <v>14737</v>
      </c>
      <c r="Q1612" s="151" t="s">
        <v>1453</v>
      </c>
      <c r="R1612" s="151" t="s">
        <v>1453</v>
      </c>
      <c r="S1612" s="151" t="s">
        <v>1453</v>
      </c>
      <c r="T1612" s="151" t="s">
        <v>16642</v>
      </c>
      <c r="U1612" s="151" t="s">
        <v>16642</v>
      </c>
      <c r="V1612" s="151" t="s">
        <v>16642</v>
      </c>
      <c r="W1612" s="151" t="s">
        <v>1453</v>
      </c>
      <c r="X1612" s="151" t="s">
        <v>1453</v>
      </c>
      <c r="Z1612" s="151" t="s">
        <v>14742</v>
      </c>
      <c r="AB1612" s="151" t="s">
        <v>1453</v>
      </c>
      <c r="AC1612" s="151" t="s">
        <v>14743</v>
      </c>
      <c r="AE1612" s="151" t="s">
        <v>14744</v>
      </c>
      <c r="AF1612" s="151" t="s">
        <v>14745</v>
      </c>
    </row>
    <row r="1613" spans="1:32">
      <c r="A1613" s="151" t="s">
        <v>12229</v>
      </c>
      <c r="C1613" s="151" t="s">
        <v>12228</v>
      </c>
      <c r="D1613" s="151" t="s">
        <v>109</v>
      </c>
      <c r="E1613" s="151" t="s">
        <v>14307</v>
      </c>
      <c r="F1613" s="151" t="s">
        <v>14434</v>
      </c>
      <c r="G1613" s="151" t="s">
        <v>28921</v>
      </c>
      <c r="H1613" s="151" t="s">
        <v>12230</v>
      </c>
      <c r="M1613" s="151" t="s">
        <v>109</v>
      </c>
      <c r="N1613" s="151" t="s">
        <v>14845</v>
      </c>
      <c r="O1613" s="151" t="s">
        <v>14801</v>
      </c>
      <c r="P1613" s="151" t="s">
        <v>14737</v>
      </c>
      <c r="Q1613" s="151" t="s">
        <v>12228</v>
      </c>
      <c r="R1613" s="151">
        <v>0</v>
      </c>
      <c r="S1613" s="151">
        <v>0</v>
      </c>
      <c r="T1613" s="151" t="s">
        <v>15348</v>
      </c>
      <c r="U1613" s="151" t="s">
        <v>15348</v>
      </c>
      <c r="V1613" s="151" t="s">
        <v>15348</v>
      </c>
      <c r="Z1613" s="151" t="s">
        <v>14742</v>
      </c>
      <c r="AC1613" s="151" t="s">
        <v>14743</v>
      </c>
      <c r="AE1613" s="151" t="s">
        <v>14744</v>
      </c>
      <c r="AF1613" s="151" t="s">
        <v>14745</v>
      </c>
    </row>
    <row r="1614" spans="1:32">
      <c r="A1614" s="151" t="s">
        <v>18533</v>
      </c>
      <c r="C1614" s="151" t="s">
        <v>28922</v>
      </c>
      <c r="D1614" s="151" t="s">
        <v>109</v>
      </c>
      <c r="E1614" s="151" t="s">
        <v>14307</v>
      </c>
      <c r="F1614" s="151" t="s">
        <v>14396</v>
      </c>
      <c r="H1614" s="151">
        <v>0</v>
      </c>
      <c r="M1614" s="151" t="s">
        <v>109</v>
      </c>
      <c r="N1614" s="151" t="s">
        <v>14845</v>
      </c>
      <c r="O1614" s="151" t="s">
        <v>14801</v>
      </c>
      <c r="P1614" s="151" t="s">
        <v>14737</v>
      </c>
      <c r="Q1614" s="151" t="s">
        <v>28923</v>
      </c>
      <c r="R1614" s="151">
        <v>0</v>
      </c>
      <c r="S1614" s="151">
        <v>0</v>
      </c>
      <c r="T1614" s="151" t="s">
        <v>15348</v>
      </c>
      <c r="U1614" s="151" t="s">
        <v>15348</v>
      </c>
      <c r="V1614" s="151" t="s">
        <v>15348</v>
      </c>
      <c r="Z1614" s="151" t="s">
        <v>14742</v>
      </c>
      <c r="AC1614" s="151" t="s">
        <v>14743</v>
      </c>
      <c r="AE1614" s="151" t="s">
        <v>14744</v>
      </c>
      <c r="AF1614" s="151" t="s">
        <v>14745</v>
      </c>
    </row>
    <row r="1615" spans="1:32">
      <c r="A1615" s="151" t="s">
        <v>13048</v>
      </c>
      <c r="C1615" s="151" t="s">
        <v>28924</v>
      </c>
      <c r="D1615" s="151" t="s">
        <v>109</v>
      </c>
      <c r="E1615" s="151" t="s">
        <v>14307</v>
      </c>
      <c r="F1615" s="151" t="s">
        <v>14396</v>
      </c>
      <c r="G1615" s="151" t="s">
        <v>28925</v>
      </c>
      <c r="H1615" s="151" t="s">
        <v>1453</v>
      </c>
      <c r="N1615" s="151" t="s">
        <v>109</v>
      </c>
      <c r="O1615" s="151" t="s">
        <v>14914</v>
      </c>
      <c r="P1615" s="151" t="s">
        <v>14737</v>
      </c>
      <c r="Q1615" s="151" t="s">
        <v>1453</v>
      </c>
      <c r="R1615" s="151" t="s">
        <v>1453</v>
      </c>
      <c r="S1615" s="151" t="s">
        <v>1453</v>
      </c>
      <c r="T1615" s="151" t="s">
        <v>15348</v>
      </c>
      <c r="U1615" s="151" t="s">
        <v>15348</v>
      </c>
      <c r="V1615" s="151" t="s">
        <v>15348</v>
      </c>
      <c r="Z1615" s="151" t="s">
        <v>14742</v>
      </c>
      <c r="AC1615" s="151" t="s">
        <v>14743</v>
      </c>
      <c r="AE1615" s="151" t="s">
        <v>14744</v>
      </c>
      <c r="AF1615" s="151" t="s">
        <v>14745</v>
      </c>
    </row>
    <row r="1616" spans="1:32">
      <c r="A1616" s="151" t="s">
        <v>14370</v>
      </c>
      <c r="C1616" s="151" t="s">
        <v>12616</v>
      </c>
      <c r="D1616" s="151" t="s">
        <v>14473</v>
      </c>
      <c r="E1616" s="151" t="s">
        <v>14307</v>
      </c>
      <c r="F1616" s="151" t="s">
        <v>14479</v>
      </c>
      <c r="G1616" s="151" t="s">
        <v>14487</v>
      </c>
      <c r="H1616" s="151" t="s">
        <v>1453</v>
      </c>
      <c r="I1616" s="151" t="s">
        <v>1453</v>
      </c>
      <c r="J1616" s="151" t="s">
        <v>1453</v>
      </c>
      <c r="K1616" s="151" t="s">
        <v>1453</v>
      </c>
      <c r="N1616" s="151" t="s">
        <v>14845</v>
      </c>
      <c r="O1616" s="151" t="s">
        <v>14801</v>
      </c>
      <c r="P1616" s="151" t="s">
        <v>14737</v>
      </c>
      <c r="Q1616" s="151" t="s">
        <v>1453</v>
      </c>
      <c r="R1616" s="151" t="s">
        <v>1453</v>
      </c>
      <c r="S1616" s="151" t="s">
        <v>1453</v>
      </c>
      <c r="T1616" s="151" t="s">
        <v>16642</v>
      </c>
      <c r="U1616" s="151" t="s">
        <v>16642</v>
      </c>
      <c r="V1616" s="151" t="s">
        <v>16642</v>
      </c>
      <c r="W1616" s="151" t="s">
        <v>1453</v>
      </c>
      <c r="X1616" s="151" t="s">
        <v>1453</v>
      </c>
      <c r="Z1616" s="151" t="s">
        <v>14742</v>
      </c>
      <c r="AC1616" s="151" t="s">
        <v>14743</v>
      </c>
      <c r="AE1616" s="151" t="s">
        <v>14744</v>
      </c>
      <c r="AF1616" s="151" t="s">
        <v>14745</v>
      </c>
    </row>
    <row r="1617" spans="1:32">
      <c r="A1617" s="151" t="s">
        <v>12617</v>
      </c>
      <c r="C1617" s="151" t="s">
        <v>12616</v>
      </c>
      <c r="D1617" s="151" t="s">
        <v>109</v>
      </c>
      <c r="E1617" s="151" t="s">
        <v>14307</v>
      </c>
      <c r="F1617" s="151" t="s">
        <v>26463</v>
      </c>
      <c r="H1617" s="151">
        <v>0</v>
      </c>
      <c r="M1617" s="151" t="s">
        <v>109</v>
      </c>
      <c r="N1617" s="151" t="s">
        <v>14845</v>
      </c>
      <c r="O1617" s="151" t="s">
        <v>14801</v>
      </c>
      <c r="P1617" s="151" t="s">
        <v>14737</v>
      </c>
      <c r="Q1617" s="151" t="s">
        <v>28926</v>
      </c>
      <c r="R1617" s="151">
        <v>0</v>
      </c>
      <c r="S1617" s="151">
        <v>0</v>
      </c>
      <c r="T1617" s="151" t="s">
        <v>15348</v>
      </c>
      <c r="U1617" s="151" t="s">
        <v>15348</v>
      </c>
      <c r="V1617" s="151" t="s">
        <v>15348</v>
      </c>
      <c r="Z1617" s="151" t="s">
        <v>14742</v>
      </c>
      <c r="AC1617" s="151" t="s">
        <v>14743</v>
      </c>
      <c r="AE1617" s="151" t="s">
        <v>14744</v>
      </c>
      <c r="AF1617" s="151" t="s">
        <v>14745</v>
      </c>
    </row>
    <row r="1618" spans="1:32">
      <c r="A1618" s="151" t="s">
        <v>12700</v>
      </c>
      <c r="C1618" s="151" t="s">
        <v>12699</v>
      </c>
      <c r="D1618" s="151" t="s">
        <v>109</v>
      </c>
      <c r="E1618" s="151" t="s">
        <v>14307</v>
      </c>
      <c r="F1618" s="151" t="s">
        <v>14431</v>
      </c>
      <c r="H1618" s="151">
        <v>0</v>
      </c>
      <c r="M1618" s="151" t="s">
        <v>109</v>
      </c>
      <c r="N1618" s="151" t="s">
        <v>14845</v>
      </c>
      <c r="O1618" s="151" t="s">
        <v>14801</v>
      </c>
      <c r="P1618" s="151" t="s">
        <v>14737</v>
      </c>
      <c r="Q1618" s="151" t="s">
        <v>12699</v>
      </c>
      <c r="R1618" s="151" t="s">
        <v>12699</v>
      </c>
      <c r="S1618" s="151" t="s">
        <v>12699</v>
      </c>
      <c r="T1618" s="151" t="s">
        <v>15348</v>
      </c>
      <c r="U1618" s="151" t="s">
        <v>15348</v>
      </c>
      <c r="V1618" s="151" t="s">
        <v>15348</v>
      </c>
      <c r="Z1618" s="151" t="s">
        <v>14742</v>
      </c>
      <c r="AC1618" s="151" t="s">
        <v>14743</v>
      </c>
      <c r="AE1618" s="151" t="s">
        <v>14744</v>
      </c>
      <c r="AF1618" s="151" t="s">
        <v>14745</v>
      </c>
    </row>
    <row r="1619" spans="1:32">
      <c r="A1619" s="151" t="s">
        <v>14508</v>
      </c>
      <c r="C1619" s="151" t="s">
        <v>14540</v>
      </c>
      <c r="D1619" s="151" t="s">
        <v>6321</v>
      </c>
      <c r="E1619" s="151" t="s">
        <v>14307</v>
      </c>
      <c r="F1619" s="151" t="s">
        <v>14396</v>
      </c>
      <c r="G1619" s="151" t="s">
        <v>14588</v>
      </c>
      <c r="H1619" s="151" t="s">
        <v>1453</v>
      </c>
      <c r="N1619" s="151" t="s">
        <v>14845</v>
      </c>
      <c r="O1619" s="151" t="s">
        <v>14801</v>
      </c>
      <c r="P1619" s="151" t="s">
        <v>14737</v>
      </c>
      <c r="Q1619" s="151" t="s">
        <v>1453</v>
      </c>
      <c r="R1619" s="151" t="s">
        <v>1453</v>
      </c>
      <c r="S1619" s="151" t="s">
        <v>1453</v>
      </c>
      <c r="T1619" s="151" t="s">
        <v>15348</v>
      </c>
      <c r="U1619" s="151" t="s">
        <v>15348</v>
      </c>
      <c r="V1619" s="151" t="s">
        <v>15348</v>
      </c>
      <c r="Z1619" s="151" t="s">
        <v>14742</v>
      </c>
      <c r="AC1619" s="151" t="s">
        <v>14743</v>
      </c>
      <c r="AE1619" s="151" t="s">
        <v>14744</v>
      </c>
      <c r="AF1619" s="151" t="s">
        <v>14745</v>
      </c>
    </row>
    <row r="1620" spans="1:32">
      <c r="A1620" s="151" t="s">
        <v>18534</v>
      </c>
      <c r="C1620" s="151" t="s">
        <v>28927</v>
      </c>
      <c r="D1620" s="151" t="s">
        <v>28929</v>
      </c>
      <c r="E1620" s="151" t="s">
        <v>14307</v>
      </c>
      <c r="F1620" s="151" t="s">
        <v>14499</v>
      </c>
      <c r="G1620" s="151" t="s">
        <v>1453</v>
      </c>
      <c r="H1620" s="151" t="s">
        <v>28928</v>
      </c>
      <c r="I1620" s="151" t="s">
        <v>1453</v>
      </c>
      <c r="J1620" s="151" t="s">
        <v>1453</v>
      </c>
      <c r="K1620" s="151" t="s">
        <v>1453</v>
      </c>
      <c r="M1620" s="151" t="s">
        <v>28930</v>
      </c>
      <c r="N1620" s="151" t="s">
        <v>14857</v>
      </c>
      <c r="O1620" s="151" t="s">
        <v>14801</v>
      </c>
      <c r="P1620" s="151" t="s">
        <v>14737</v>
      </c>
      <c r="Q1620" s="151" t="s">
        <v>1453</v>
      </c>
      <c r="R1620" s="151" t="s">
        <v>1453</v>
      </c>
      <c r="S1620" s="151" t="s">
        <v>1453</v>
      </c>
      <c r="T1620" s="151" t="s">
        <v>1453</v>
      </c>
      <c r="U1620" s="151" t="s">
        <v>1453</v>
      </c>
      <c r="V1620" s="151" t="s">
        <v>1453</v>
      </c>
      <c r="W1620" s="151" t="s">
        <v>1453</v>
      </c>
      <c r="X1620" s="151" t="s">
        <v>1453</v>
      </c>
      <c r="Y1620" s="151" t="s">
        <v>1453</v>
      </c>
      <c r="Z1620" s="151" t="s">
        <v>14742</v>
      </c>
      <c r="AA1620" s="151" t="s">
        <v>1453</v>
      </c>
      <c r="AB1620" s="151" t="s">
        <v>1453</v>
      </c>
      <c r="AC1620" s="151" t="s">
        <v>14743</v>
      </c>
      <c r="AE1620" s="151" t="s">
        <v>14744</v>
      </c>
      <c r="AF1620" s="151" t="s">
        <v>14745</v>
      </c>
    </row>
    <row r="1621" spans="1:32">
      <c r="A1621" s="151" t="s">
        <v>18535</v>
      </c>
      <c r="C1621" s="151" t="s">
        <v>28931</v>
      </c>
      <c r="D1621" s="151" t="s">
        <v>1453</v>
      </c>
      <c r="E1621" s="151" t="s">
        <v>14307</v>
      </c>
      <c r="F1621" s="151" t="s">
        <v>14434</v>
      </c>
      <c r="G1621" s="151" t="s">
        <v>28932</v>
      </c>
      <c r="H1621" s="151" t="s">
        <v>1453</v>
      </c>
      <c r="M1621" s="151" t="s">
        <v>1453</v>
      </c>
      <c r="N1621" s="151" t="s">
        <v>1453</v>
      </c>
      <c r="O1621" s="151" t="s">
        <v>1453</v>
      </c>
      <c r="P1621" s="151" t="s">
        <v>1453</v>
      </c>
      <c r="Q1621" s="151" t="s">
        <v>1453</v>
      </c>
      <c r="R1621" s="151" t="s">
        <v>1453</v>
      </c>
      <c r="S1621" s="151" t="s">
        <v>1453</v>
      </c>
      <c r="T1621" s="151" t="s">
        <v>15348</v>
      </c>
      <c r="U1621" s="151" t="s">
        <v>15348</v>
      </c>
      <c r="V1621" s="151" t="s">
        <v>15348</v>
      </c>
      <c r="Z1621" s="151" t="s">
        <v>14742</v>
      </c>
      <c r="AC1621" s="151" t="s">
        <v>14743</v>
      </c>
      <c r="AE1621" s="151" t="s">
        <v>14744</v>
      </c>
      <c r="AF1621" s="151" t="s">
        <v>14745</v>
      </c>
    </row>
    <row r="1622" spans="1:32">
      <c r="A1622" s="151" t="s">
        <v>555</v>
      </c>
      <c r="C1622" s="151" t="s">
        <v>28933</v>
      </c>
      <c r="D1622" s="151" t="s">
        <v>6321</v>
      </c>
      <c r="E1622" s="151" t="s">
        <v>14307</v>
      </c>
      <c r="F1622" s="151" t="s">
        <v>15346</v>
      </c>
      <c r="G1622" s="151" t="s">
        <v>28934</v>
      </c>
      <c r="H1622" s="151" t="s">
        <v>1453</v>
      </c>
      <c r="N1622" s="151" t="s">
        <v>15927</v>
      </c>
      <c r="O1622" s="151" t="s">
        <v>14914</v>
      </c>
      <c r="P1622" s="151" t="s">
        <v>14737</v>
      </c>
      <c r="Q1622" s="151" t="s">
        <v>15415</v>
      </c>
      <c r="R1622" s="151" t="s">
        <v>1453</v>
      </c>
      <c r="S1622" s="151" t="s">
        <v>1453</v>
      </c>
      <c r="T1622" s="151" t="s">
        <v>15348</v>
      </c>
      <c r="U1622" s="151" t="s">
        <v>15348</v>
      </c>
      <c r="V1622" s="151" t="s">
        <v>15348</v>
      </c>
      <c r="AC1622" s="151" t="s">
        <v>14743</v>
      </c>
      <c r="AE1622" s="151" t="s">
        <v>14744</v>
      </c>
      <c r="AF1622" s="151" t="s">
        <v>14745</v>
      </c>
    </row>
    <row r="1623" spans="1:32">
      <c r="A1623" s="151" t="s">
        <v>18536</v>
      </c>
      <c r="C1623" s="151" t="s">
        <v>28935</v>
      </c>
      <c r="D1623" s="151" t="s">
        <v>109</v>
      </c>
      <c r="E1623" s="151" t="s">
        <v>14307</v>
      </c>
      <c r="F1623" s="151" t="s">
        <v>14477</v>
      </c>
      <c r="G1623" s="151" t="s">
        <v>28937</v>
      </c>
      <c r="H1623" s="151">
        <v>0</v>
      </c>
      <c r="M1623" s="151" t="s">
        <v>109</v>
      </c>
      <c r="N1623" s="151" t="s">
        <v>14857</v>
      </c>
      <c r="O1623" s="151" t="s">
        <v>14801</v>
      </c>
      <c r="P1623" s="151" t="s">
        <v>14737</v>
      </c>
      <c r="Q1623" s="151" t="s">
        <v>28936</v>
      </c>
      <c r="R1623" s="151">
        <v>0</v>
      </c>
      <c r="S1623" s="151">
        <v>0</v>
      </c>
      <c r="T1623" s="151" t="s">
        <v>15348</v>
      </c>
      <c r="U1623" s="151" t="s">
        <v>15348</v>
      </c>
      <c r="V1623" s="151" t="s">
        <v>15348</v>
      </c>
      <c r="Z1623" s="151" t="s">
        <v>14742</v>
      </c>
      <c r="AC1623" s="151" t="s">
        <v>15223</v>
      </c>
      <c r="AE1623" s="151" t="s">
        <v>14744</v>
      </c>
      <c r="AF1623" s="151" t="s">
        <v>14745</v>
      </c>
    </row>
    <row r="1624" spans="1:32">
      <c r="A1624" s="151" t="s">
        <v>12796</v>
      </c>
      <c r="C1624" s="151" t="s">
        <v>12795</v>
      </c>
      <c r="D1624" s="151" t="s">
        <v>109</v>
      </c>
      <c r="E1624" s="151" t="s">
        <v>14307</v>
      </c>
      <c r="F1624" s="151" t="s">
        <v>14434</v>
      </c>
      <c r="H1624" s="151">
        <v>0</v>
      </c>
      <c r="M1624" s="151" t="s">
        <v>109</v>
      </c>
      <c r="N1624" s="151" t="s">
        <v>14845</v>
      </c>
      <c r="O1624" s="151" t="s">
        <v>14801</v>
      </c>
      <c r="P1624" s="151" t="s">
        <v>14737</v>
      </c>
      <c r="Q1624" s="151" t="s">
        <v>12795</v>
      </c>
      <c r="R1624" s="151">
        <v>0</v>
      </c>
      <c r="S1624" s="151">
        <v>0</v>
      </c>
      <c r="T1624" s="151" t="s">
        <v>15348</v>
      </c>
      <c r="U1624" s="151" t="s">
        <v>15348</v>
      </c>
      <c r="V1624" s="151" t="s">
        <v>15348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</row>
    <row r="1625" spans="1:32">
      <c r="A1625" s="151" t="s">
        <v>18537</v>
      </c>
      <c r="C1625" s="151" t="s">
        <v>28938</v>
      </c>
      <c r="D1625" s="151" t="s">
        <v>11834</v>
      </c>
      <c r="E1625" s="151" t="s">
        <v>14307</v>
      </c>
      <c r="F1625" s="151" t="s">
        <v>14577</v>
      </c>
      <c r="G1625" s="151" t="s">
        <v>28940</v>
      </c>
      <c r="H1625" s="151">
        <v>0</v>
      </c>
      <c r="N1625" s="151" t="s">
        <v>14857</v>
      </c>
      <c r="O1625" s="151" t="s">
        <v>14801</v>
      </c>
      <c r="P1625" s="151" t="s">
        <v>14737</v>
      </c>
      <c r="Q1625" s="151" t="s">
        <v>28939</v>
      </c>
      <c r="R1625" s="151" t="s">
        <v>28939</v>
      </c>
      <c r="S1625" s="151" t="s">
        <v>28939</v>
      </c>
      <c r="T1625" s="151" t="s">
        <v>15348</v>
      </c>
      <c r="U1625" s="151" t="s">
        <v>15348</v>
      </c>
      <c r="V1625" s="151" t="s">
        <v>15348</v>
      </c>
      <c r="Z1625" s="151" t="s">
        <v>14742</v>
      </c>
      <c r="AC1625" s="151" t="s">
        <v>14743</v>
      </c>
      <c r="AE1625" s="151" t="s">
        <v>14744</v>
      </c>
      <c r="AF1625" s="151" t="s">
        <v>14745</v>
      </c>
    </row>
    <row r="1626" spans="1:32">
      <c r="A1626" s="151" t="s">
        <v>14371</v>
      </c>
      <c r="C1626" s="151" t="s">
        <v>14451</v>
      </c>
      <c r="D1626" s="151" t="s">
        <v>6321</v>
      </c>
      <c r="E1626" s="151" t="s">
        <v>14307</v>
      </c>
      <c r="F1626" s="151" t="s">
        <v>14396</v>
      </c>
      <c r="G1626" s="151" t="s">
        <v>14488</v>
      </c>
      <c r="H1626" s="151" t="s">
        <v>1453</v>
      </c>
      <c r="N1626" s="151" t="s">
        <v>14845</v>
      </c>
      <c r="O1626" s="151" t="s">
        <v>14801</v>
      </c>
      <c r="P1626" s="151" t="s">
        <v>14737</v>
      </c>
      <c r="Q1626" s="151" t="s">
        <v>15415</v>
      </c>
      <c r="R1626" s="151" t="s">
        <v>1453</v>
      </c>
      <c r="S1626" s="151" t="s">
        <v>1453</v>
      </c>
      <c r="T1626" s="151" t="s">
        <v>15348</v>
      </c>
      <c r="U1626" s="151" t="s">
        <v>15348</v>
      </c>
      <c r="V1626" s="151" t="s">
        <v>15348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</row>
    <row r="1627" spans="1:32">
      <c r="A1627" s="151" t="s">
        <v>18538</v>
      </c>
      <c r="C1627" s="151" t="s">
        <v>28941</v>
      </c>
      <c r="D1627" s="151" t="s">
        <v>109</v>
      </c>
      <c r="E1627" s="151" t="s">
        <v>14307</v>
      </c>
      <c r="F1627" s="151" t="s">
        <v>14577</v>
      </c>
      <c r="G1627" s="151" t="s">
        <v>28942</v>
      </c>
      <c r="H1627" s="151">
        <v>0</v>
      </c>
      <c r="M1627" s="151" t="s">
        <v>109</v>
      </c>
      <c r="N1627" s="151" t="s">
        <v>14845</v>
      </c>
      <c r="O1627" s="151" t="s">
        <v>14801</v>
      </c>
      <c r="P1627" s="151" t="s">
        <v>20962</v>
      </c>
      <c r="Q1627" s="151" t="s">
        <v>28941</v>
      </c>
      <c r="R1627" s="151">
        <v>0</v>
      </c>
      <c r="S1627" s="151">
        <v>0</v>
      </c>
      <c r="T1627" s="151" t="s">
        <v>15348</v>
      </c>
      <c r="U1627" s="151" t="s">
        <v>15348</v>
      </c>
      <c r="V1627" s="151" t="s">
        <v>15348</v>
      </c>
      <c r="Z1627" s="151" t="s">
        <v>14742</v>
      </c>
      <c r="AC1627" s="151" t="s">
        <v>14743</v>
      </c>
      <c r="AE1627" s="151" t="s">
        <v>14744</v>
      </c>
      <c r="AF1627" s="151" t="s">
        <v>14745</v>
      </c>
    </row>
    <row r="1628" spans="1:32">
      <c r="A1628" s="151" t="s">
        <v>12101</v>
      </c>
      <c r="C1628" s="151" t="s">
        <v>12100</v>
      </c>
      <c r="D1628" s="151" t="s">
        <v>109</v>
      </c>
      <c r="E1628" s="151" t="s">
        <v>14275</v>
      </c>
      <c r="F1628" s="151" t="s">
        <v>14307</v>
      </c>
      <c r="H1628" s="151">
        <v>0</v>
      </c>
      <c r="M1628" s="151" t="s">
        <v>109</v>
      </c>
      <c r="N1628" s="151" t="s">
        <v>14845</v>
      </c>
      <c r="O1628" s="151" t="s">
        <v>14801</v>
      </c>
      <c r="P1628" s="151" t="s">
        <v>14737</v>
      </c>
      <c r="Q1628" s="151" t="s">
        <v>28943</v>
      </c>
      <c r="R1628" s="151" t="s">
        <v>28943</v>
      </c>
      <c r="S1628" s="151" t="s">
        <v>28943</v>
      </c>
      <c r="T1628" s="151" t="s">
        <v>15348</v>
      </c>
      <c r="U1628" s="151" t="s">
        <v>15348</v>
      </c>
      <c r="V1628" s="151" t="s">
        <v>15348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</row>
    <row r="1629" spans="1:32">
      <c r="A1629" s="151" t="s">
        <v>11928</v>
      </c>
      <c r="C1629" s="151" t="s">
        <v>11927</v>
      </c>
      <c r="D1629" s="151" t="s">
        <v>109</v>
      </c>
      <c r="E1629" s="151" t="s">
        <v>14323</v>
      </c>
      <c r="F1629" s="151" t="s">
        <v>14307</v>
      </c>
      <c r="H1629" s="151">
        <v>0</v>
      </c>
      <c r="M1629" s="151" t="s">
        <v>109</v>
      </c>
      <c r="N1629" s="151" t="s">
        <v>14845</v>
      </c>
      <c r="O1629" s="151" t="s">
        <v>14801</v>
      </c>
      <c r="P1629" s="151" t="s">
        <v>14737</v>
      </c>
      <c r="Q1629" s="151" t="s">
        <v>17308</v>
      </c>
      <c r="R1629" s="151" t="s">
        <v>12230</v>
      </c>
      <c r="S1629" s="151" t="s">
        <v>12230</v>
      </c>
      <c r="T1629" s="151" t="s">
        <v>15348</v>
      </c>
      <c r="U1629" s="151" t="s">
        <v>15348</v>
      </c>
      <c r="V1629" s="151" t="s">
        <v>15348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</row>
    <row r="1630" spans="1:32">
      <c r="A1630" s="151" t="s">
        <v>12984</v>
      </c>
      <c r="C1630" s="151" t="s">
        <v>12983</v>
      </c>
      <c r="D1630" s="151" t="s">
        <v>109</v>
      </c>
      <c r="E1630" s="151" t="s">
        <v>14307</v>
      </c>
      <c r="F1630" s="151" t="s">
        <v>14479</v>
      </c>
      <c r="G1630" s="151" t="s">
        <v>28945</v>
      </c>
      <c r="H1630" s="151">
        <v>0</v>
      </c>
      <c r="N1630" s="151" t="s">
        <v>14845</v>
      </c>
      <c r="O1630" s="151" t="s">
        <v>14801</v>
      </c>
      <c r="P1630" s="151" t="s">
        <v>14737</v>
      </c>
      <c r="Q1630" s="151" t="s">
        <v>28944</v>
      </c>
      <c r="R1630" s="151">
        <v>0</v>
      </c>
      <c r="S1630" s="151">
        <v>0</v>
      </c>
      <c r="T1630" s="151" t="s">
        <v>15348</v>
      </c>
      <c r="U1630" s="151" t="s">
        <v>15348</v>
      </c>
      <c r="V1630" s="151" t="s">
        <v>15348</v>
      </c>
      <c r="Z1630" s="151" t="s">
        <v>14742</v>
      </c>
      <c r="AC1630" s="151" t="s">
        <v>14743</v>
      </c>
      <c r="AE1630" s="151" t="s">
        <v>14744</v>
      </c>
      <c r="AF1630" s="151" t="s">
        <v>14745</v>
      </c>
    </row>
    <row r="1631" spans="1:32">
      <c r="A1631" s="151" t="s">
        <v>12803</v>
      </c>
      <c r="C1631" s="151" t="s">
        <v>14541</v>
      </c>
      <c r="D1631" s="151" t="s">
        <v>6321</v>
      </c>
      <c r="E1631" s="151" t="s">
        <v>14307</v>
      </c>
      <c r="F1631" s="151" t="s">
        <v>14396</v>
      </c>
      <c r="G1631" s="151" t="s">
        <v>14589</v>
      </c>
      <c r="H1631" s="151" t="s">
        <v>1453</v>
      </c>
      <c r="N1631" s="151" t="s">
        <v>14845</v>
      </c>
      <c r="O1631" s="151" t="s">
        <v>14801</v>
      </c>
      <c r="P1631" s="151" t="s">
        <v>14737</v>
      </c>
      <c r="Q1631" s="151" t="s">
        <v>15415</v>
      </c>
      <c r="R1631" s="151" t="s">
        <v>1453</v>
      </c>
      <c r="S1631" s="151" t="s">
        <v>1453</v>
      </c>
      <c r="T1631" s="151" t="s">
        <v>15348</v>
      </c>
      <c r="U1631" s="151" t="s">
        <v>15348</v>
      </c>
      <c r="V1631" s="151" t="s">
        <v>15348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</row>
    <row r="1632" spans="1:32">
      <c r="A1632" s="151" t="s">
        <v>11414</v>
      </c>
      <c r="C1632" s="151" t="s">
        <v>14542</v>
      </c>
      <c r="D1632" s="151" t="s">
        <v>11834</v>
      </c>
      <c r="E1632" s="151" t="s">
        <v>14307</v>
      </c>
      <c r="F1632" s="151" t="s">
        <v>14396</v>
      </c>
      <c r="G1632" s="151" t="s">
        <v>14590</v>
      </c>
      <c r="H1632" s="151">
        <v>0</v>
      </c>
      <c r="N1632" s="151" t="s">
        <v>14857</v>
      </c>
      <c r="O1632" s="151" t="s">
        <v>14801</v>
      </c>
      <c r="P1632" s="151" t="s">
        <v>14737</v>
      </c>
      <c r="Q1632" s="151">
        <v>0</v>
      </c>
      <c r="R1632" s="151">
        <v>0</v>
      </c>
      <c r="S1632" s="151">
        <v>0</v>
      </c>
      <c r="T1632" s="151" t="s">
        <v>15348</v>
      </c>
      <c r="U1632" s="151" t="s">
        <v>15348</v>
      </c>
      <c r="V1632" s="151" t="s">
        <v>15348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</row>
    <row r="1633" spans="1:32">
      <c r="A1633" s="151" t="s">
        <v>18539</v>
      </c>
      <c r="C1633" s="151" t="s">
        <v>28946</v>
      </c>
      <c r="D1633" s="151" t="s">
        <v>109</v>
      </c>
      <c r="E1633" s="151" t="s">
        <v>14307</v>
      </c>
      <c r="F1633" s="151" t="s">
        <v>14324</v>
      </c>
      <c r="H1633" s="151">
        <v>0</v>
      </c>
      <c r="M1633" s="151" t="s">
        <v>109</v>
      </c>
      <c r="N1633" s="151" t="s">
        <v>14857</v>
      </c>
      <c r="O1633" s="151" t="s">
        <v>14801</v>
      </c>
      <c r="P1633" s="151" t="s">
        <v>14737</v>
      </c>
      <c r="Q1633" s="151" t="s">
        <v>28946</v>
      </c>
      <c r="R1633" s="151" t="s">
        <v>28946</v>
      </c>
      <c r="S1633" s="151" t="s">
        <v>28946</v>
      </c>
      <c r="T1633" s="151" t="s">
        <v>15348</v>
      </c>
      <c r="U1633" s="151" t="s">
        <v>15348</v>
      </c>
      <c r="V1633" s="151" t="s">
        <v>15348</v>
      </c>
      <c r="Z1633" s="151" t="s">
        <v>14742</v>
      </c>
      <c r="AC1633" s="151" t="s">
        <v>14743</v>
      </c>
      <c r="AE1633" s="151" t="s">
        <v>14744</v>
      </c>
      <c r="AF1633" s="151" t="s">
        <v>14745</v>
      </c>
    </row>
    <row r="1634" spans="1:32">
      <c r="A1634" s="151" t="s">
        <v>13073</v>
      </c>
      <c r="C1634" s="151" t="s">
        <v>14543</v>
      </c>
      <c r="D1634" s="151" t="s">
        <v>6321</v>
      </c>
      <c r="E1634" s="151" t="s">
        <v>14307</v>
      </c>
      <c r="F1634" s="151" t="s">
        <v>14396</v>
      </c>
      <c r="G1634" s="151" t="s">
        <v>14591</v>
      </c>
      <c r="H1634" s="151" t="s">
        <v>1453</v>
      </c>
      <c r="I1634" s="151" t="s">
        <v>1453</v>
      </c>
      <c r="J1634" s="151" t="s">
        <v>1453</v>
      </c>
      <c r="K1634" s="151" t="s">
        <v>1453</v>
      </c>
      <c r="N1634" s="151" t="s">
        <v>6321</v>
      </c>
      <c r="O1634" s="151" t="s">
        <v>14914</v>
      </c>
      <c r="P1634" s="151" t="s">
        <v>14737</v>
      </c>
      <c r="Q1634" s="151" t="s">
        <v>1453</v>
      </c>
      <c r="R1634" s="151" t="s">
        <v>1453</v>
      </c>
      <c r="S1634" s="151" t="s">
        <v>1453</v>
      </c>
      <c r="T1634" s="151" t="s">
        <v>15348</v>
      </c>
      <c r="U1634" s="151" t="s">
        <v>15348</v>
      </c>
      <c r="V1634" s="151" t="s">
        <v>15348</v>
      </c>
      <c r="W1634" s="151" t="s">
        <v>1453</v>
      </c>
      <c r="X1634" s="151" t="s">
        <v>1453</v>
      </c>
      <c r="Y1634" s="151" t="s">
        <v>1453</v>
      </c>
      <c r="Z1634" s="151" t="s">
        <v>14742</v>
      </c>
      <c r="AC1634" s="151" t="s">
        <v>14743</v>
      </c>
      <c r="AE1634" s="151" t="s">
        <v>14744</v>
      </c>
      <c r="AF1634" s="151" t="s">
        <v>14745</v>
      </c>
    </row>
    <row r="1635" spans="1:32">
      <c r="A1635" s="151" t="s">
        <v>1547</v>
      </c>
      <c r="C1635" s="151" t="s">
        <v>14544</v>
      </c>
      <c r="D1635" s="151" t="s">
        <v>14468</v>
      </c>
      <c r="E1635" s="151" t="s">
        <v>14395</v>
      </c>
      <c r="F1635" s="151" t="s">
        <v>14396</v>
      </c>
      <c r="G1635" s="151" t="s">
        <v>14592</v>
      </c>
      <c r="H1635" s="151" t="s">
        <v>1453</v>
      </c>
      <c r="N1635" s="151" t="s">
        <v>14468</v>
      </c>
      <c r="O1635" s="151" t="s">
        <v>14914</v>
      </c>
      <c r="P1635" s="151" t="s">
        <v>14737</v>
      </c>
      <c r="Q1635" s="151" t="s">
        <v>15415</v>
      </c>
      <c r="R1635" s="151" t="s">
        <v>1453</v>
      </c>
      <c r="S1635" s="151" t="s">
        <v>1453</v>
      </c>
      <c r="T1635" s="151" t="s">
        <v>15348</v>
      </c>
      <c r="U1635" s="151" t="s">
        <v>15348</v>
      </c>
      <c r="V1635" s="151" t="s">
        <v>15348</v>
      </c>
      <c r="AC1635" s="151" t="s">
        <v>14743</v>
      </c>
      <c r="AE1635" s="151" t="s">
        <v>14744</v>
      </c>
      <c r="AF1635" s="151" t="s">
        <v>14745</v>
      </c>
    </row>
    <row r="1636" spans="1:32">
      <c r="A1636" s="151" t="s">
        <v>1444</v>
      </c>
      <c r="C1636" s="151" t="s">
        <v>14545</v>
      </c>
      <c r="D1636" s="151" t="s">
        <v>6321</v>
      </c>
      <c r="E1636" s="151" t="s">
        <v>14395</v>
      </c>
      <c r="F1636" s="151" t="s">
        <v>14396</v>
      </c>
      <c r="G1636" s="151" t="s">
        <v>14593</v>
      </c>
      <c r="H1636" s="151" t="s">
        <v>1453</v>
      </c>
      <c r="N1636" s="151" t="s">
        <v>6321</v>
      </c>
      <c r="O1636" s="151" t="s">
        <v>14914</v>
      </c>
      <c r="P1636" s="151" t="s">
        <v>14737</v>
      </c>
      <c r="Q1636" s="151" t="s">
        <v>15415</v>
      </c>
      <c r="R1636" s="151" t="s">
        <v>1453</v>
      </c>
      <c r="S1636" s="151" t="s">
        <v>1453</v>
      </c>
      <c r="T1636" s="151" t="s">
        <v>15348</v>
      </c>
      <c r="U1636" s="151" t="s">
        <v>15348</v>
      </c>
      <c r="V1636" s="151" t="s">
        <v>15348</v>
      </c>
      <c r="AC1636" s="151" t="s">
        <v>14743</v>
      </c>
      <c r="AE1636" s="151" t="s">
        <v>14744</v>
      </c>
      <c r="AF1636" s="151" t="s">
        <v>14745</v>
      </c>
    </row>
    <row r="1637" spans="1:32">
      <c r="A1637" s="151" t="s">
        <v>12990</v>
      </c>
      <c r="C1637" s="151" t="s">
        <v>12989</v>
      </c>
      <c r="D1637" s="151" t="s">
        <v>12991</v>
      </c>
      <c r="E1637" s="151" t="s">
        <v>14275</v>
      </c>
      <c r="F1637" s="151" t="s">
        <v>14330</v>
      </c>
      <c r="G1637" s="151" t="s">
        <v>28949</v>
      </c>
      <c r="H1637" s="151" t="s">
        <v>12992</v>
      </c>
      <c r="I1637" s="151" t="s">
        <v>12993</v>
      </c>
      <c r="K1637" s="151" t="s">
        <v>12993</v>
      </c>
      <c r="N1637" s="151" t="s">
        <v>14857</v>
      </c>
      <c r="O1637" s="151" t="s">
        <v>14801</v>
      </c>
      <c r="P1637" s="151" t="s">
        <v>14737</v>
      </c>
      <c r="Q1637" s="151" t="s">
        <v>28947</v>
      </c>
      <c r="R1637" s="151">
        <v>0</v>
      </c>
      <c r="S1637" s="151">
        <v>0</v>
      </c>
      <c r="T1637" s="151" t="s">
        <v>14794</v>
      </c>
      <c r="U1637" s="151">
        <v>4900357929</v>
      </c>
      <c r="V1637" s="151" t="s">
        <v>28948</v>
      </c>
      <c r="Z1637" s="151" t="s">
        <v>14742</v>
      </c>
      <c r="AC1637" s="151" t="s">
        <v>14743</v>
      </c>
      <c r="AE1637" s="151" t="s">
        <v>14744</v>
      </c>
      <c r="AF1637" s="151" t="s">
        <v>14745</v>
      </c>
    </row>
    <row r="1638" spans="1:32">
      <c r="A1638" s="151" t="s">
        <v>18540</v>
      </c>
      <c r="C1638" s="151" t="s">
        <v>28950</v>
      </c>
      <c r="D1638" s="151" t="s">
        <v>109</v>
      </c>
      <c r="E1638" s="151" t="s">
        <v>14307</v>
      </c>
      <c r="F1638" s="151" t="s">
        <v>14396</v>
      </c>
      <c r="G1638" s="151" t="s">
        <v>28951</v>
      </c>
      <c r="H1638" s="151">
        <v>0</v>
      </c>
      <c r="N1638" s="151" t="s">
        <v>14845</v>
      </c>
      <c r="O1638" s="151" t="s">
        <v>14801</v>
      </c>
      <c r="P1638" s="151" t="s">
        <v>14737</v>
      </c>
      <c r="Q1638" s="151" t="s">
        <v>28950</v>
      </c>
      <c r="R1638" s="151">
        <v>0</v>
      </c>
      <c r="S1638" s="151">
        <v>0</v>
      </c>
      <c r="T1638" s="151" t="s">
        <v>15348</v>
      </c>
      <c r="U1638" s="151" t="s">
        <v>15348</v>
      </c>
      <c r="V1638" s="151" t="s">
        <v>15348</v>
      </c>
      <c r="Z1638" s="151" t="s">
        <v>14742</v>
      </c>
      <c r="AC1638" s="151" t="s">
        <v>14743</v>
      </c>
      <c r="AE1638" s="151" t="s">
        <v>14744</v>
      </c>
      <c r="AF1638" s="151" t="s">
        <v>14745</v>
      </c>
    </row>
    <row r="1639" spans="1:32">
      <c r="A1639" s="151" t="s">
        <v>660</v>
      </c>
      <c r="C1639" s="151" t="s">
        <v>28952</v>
      </c>
      <c r="D1639" s="151" t="s">
        <v>15930</v>
      </c>
      <c r="E1639" s="151" t="s">
        <v>14307</v>
      </c>
      <c r="F1639" s="151" t="s">
        <v>14434</v>
      </c>
      <c r="G1639" s="151" t="s">
        <v>28953</v>
      </c>
      <c r="H1639" s="151" t="s">
        <v>1453</v>
      </c>
      <c r="N1639" s="151" t="s">
        <v>15930</v>
      </c>
      <c r="O1639" s="151" t="s">
        <v>14914</v>
      </c>
      <c r="P1639" s="151" t="s">
        <v>14737</v>
      </c>
      <c r="Q1639" s="151" t="s">
        <v>15415</v>
      </c>
      <c r="R1639" s="151" t="s">
        <v>1453</v>
      </c>
      <c r="S1639" s="151" t="s">
        <v>1453</v>
      </c>
      <c r="T1639" s="151" t="s">
        <v>15348</v>
      </c>
      <c r="U1639" s="151" t="s">
        <v>15348</v>
      </c>
      <c r="V1639" s="151" t="s">
        <v>15348</v>
      </c>
      <c r="AC1639" s="151" t="s">
        <v>14743</v>
      </c>
      <c r="AE1639" s="151" t="s">
        <v>14744</v>
      </c>
      <c r="AF1639" s="151" t="s">
        <v>14745</v>
      </c>
    </row>
    <row r="1640" spans="1:32">
      <c r="A1640" s="151" t="s">
        <v>18541</v>
      </c>
      <c r="C1640" s="151" t="s">
        <v>28954</v>
      </c>
      <c r="D1640" s="151" t="s">
        <v>109</v>
      </c>
      <c r="E1640" s="151" t="s">
        <v>14307</v>
      </c>
      <c r="F1640" s="151" t="s">
        <v>14479</v>
      </c>
      <c r="G1640" s="151" t="s">
        <v>28956</v>
      </c>
      <c r="H1640" s="151">
        <v>0</v>
      </c>
      <c r="M1640" s="151" t="s">
        <v>109</v>
      </c>
      <c r="N1640" s="151" t="s">
        <v>14845</v>
      </c>
      <c r="O1640" s="151" t="s">
        <v>14801</v>
      </c>
      <c r="P1640" s="151" t="s">
        <v>14737</v>
      </c>
      <c r="Q1640" s="151" t="s">
        <v>28955</v>
      </c>
      <c r="R1640" s="151">
        <v>0</v>
      </c>
      <c r="S1640" s="151">
        <v>0</v>
      </c>
      <c r="T1640" s="151" t="s">
        <v>15348</v>
      </c>
      <c r="U1640" s="151" t="s">
        <v>15348</v>
      </c>
      <c r="V1640" s="151" t="s">
        <v>15348</v>
      </c>
      <c r="Z1640" s="151" t="s">
        <v>14742</v>
      </c>
      <c r="AC1640" s="151" t="s">
        <v>14743</v>
      </c>
      <c r="AE1640" s="151" t="s">
        <v>14744</v>
      </c>
      <c r="AF1640" s="151" t="s">
        <v>14745</v>
      </c>
    </row>
    <row r="1641" spans="1:32">
      <c r="A1641" s="151" t="s">
        <v>4806</v>
      </c>
      <c r="C1641" s="151" t="s">
        <v>28957</v>
      </c>
      <c r="D1641" s="151" t="s">
        <v>6321</v>
      </c>
      <c r="E1641" s="151" t="s">
        <v>14307</v>
      </c>
      <c r="F1641" s="151" t="s">
        <v>14396</v>
      </c>
      <c r="G1641" s="151" t="s">
        <v>28958</v>
      </c>
      <c r="H1641" s="151" t="s">
        <v>1453</v>
      </c>
      <c r="N1641" s="151" t="s">
        <v>15927</v>
      </c>
      <c r="O1641" s="151" t="s">
        <v>14801</v>
      </c>
      <c r="P1641" s="151" t="s">
        <v>14737</v>
      </c>
      <c r="Q1641" s="151" t="s">
        <v>15415</v>
      </c>
      <c r="R1641" s="151" t="s">
        <v>1453</v>
      </c>
      <c r="S1641" s="151" t="s">
        <v>1453</v>
      </c>
      <c r="T1641" s="151" t="s">
        <v>15348</v>
      </c>
      <c r="U1641" s="151" t="s">
        <v>15348</v>
      </c>
      <c r="V1641" s="151" t="s">
        <v>15348</v>
      </c>
      <c r="Z1641" s="151" t="s">
        <v>14742</v>
      </c>
      <c r="AC1641" s="151" t="s">
        <v>14743</v>
      </c>
      <c r="AE1641" s="151" t="s">
        <v>14744</v>
      </c>
      <c r="AF1641" s="151" t="s">
        <v>14745</v>
      </c>
    </row>
    <row r="1642" spans="1:32">
      <c r="A1642" s="151" t="s">
        <v>13069</v>
      </c>
      <c r="C1642" s="151" t="s">
        <v>14546</v>
      </c>
      <c r="D1642" s="151" t="s">
        <v>15789</v>
      </c>
      <c r="E1642" s="151" t="s">
        <v>14307</v>
      </c>
      <c r="F1642" s="151" t="s">
        <v>14396</v>
      </c>
      <c r="G1642" s="151" t="s">
        <v>14565</v>
      </c>
      <c r="H1642" s="151" t="s">
        <v>1453</v>
      </c>
      <c r="N1642" s="151" t="s">
        <v>15431</v>
      </c>
      <c r="O1642" s="151" t="s">
        <v>14801</v>
      </c>
      <c r="P1642" s="151" t="s">
        <v>14737</v>
      </c>
      <c r="Q1642" s="151" t="s">
        <v>15415</v>
      </c>
      <c r="R1642" s="151" t="s">
        <v>1453</v>
      </c>
      <c r="S1642" s="151" t="s">
        <v>1453</v>
      </c>
      <c r="T1642" s="151" t="s">
        <v>15348</v>
      </c>
      <c r="U1642" s="151" t="s">
        <v>15348</v>
      </c>
      <c r="V1642" s="151" t="s">
        <v>15348</v>
      </c>
      <c r="Z1642" s="151" t="s">
        <v>14742</v>
      </c>
      <c r="AC1642" s="151" t="s">
        <v>14743</v>
      </c>
      <c r="AE1642" s="151" t="s">
        <v>14744</v>
      </c>
      <c r="AF1642" s="151" t="s">
        <v>14745</v>
      </c>
    </row>
    <row r="1643" spans="1:32">
      <c r="A1643" s="151" t="s">
        <v>13395</v>
      </c>
      <c r="C1643" s="151" t="s">
        <v>13394</v>
      </c>
      <c r="D1643" s="151" t="s">
        <v>13396</v>
      </c>
      <c r="E1643" s="151" t="s">
        <v>14307</v>
      </c>
      <c r="F1643" s="151" t="s">
        <v>14477</v>
      </c>
      <c r="G1643" s="151" t="s">
        <v>1453</v>
      </c>
      <c r="H1643" s="151" t="s">
        <v>1453</v>
      </c>
      <c r="I1643" s="151" t="s">
        <v>13397</v>
      </c>
      <c r="J1643" s="151" t="s">
        <v>1453</v>
      </c>
      <c r="K1643" s="151" t="s">
        <v>13397</v>
      </c>
      <c r="N1643" s="151" t="s">
        <v>15431</v>
      </c>
      <c r="O1643" s="151" t="s">
        <v>14801</v>
      </c>
      <c r="P1643" s="151" t="s">
        <v>14737</v>
      </c>
      <c r="Q1643" s="151">
        <v>81212749570</v>
      </c>
      <c r="R1643" s="151" t="s">
        <v>1453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28959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</row>
    <row r="1644" spans="1:32">
      <c r="A1644" s="151" t="s">
        <v>18542</v>
      </c>
      <c r="C1644" s="151" t="s">
        <v>28960</v>
      </c>
      <c r="D1644" s="151" t="s">
        <v>28961</v>
      </c>
      <c r="E1644" s="151" t="s">
        <v>14307</v>
      </c>
      <c r="F1644" s="151" t="s">
        <v>14579</v>
      </c>
      <c r="G1644" s="151" t="s">
        <v>1453</v>
      </c>
      <c r="H1644" s="151" t="s">
        <v>1453</v>
      </c>
      <c r="I1644" s="151" t="s">
        <v>1453</v>
      </c>
      <c r="J1644" s="151" t="s">
        <v>1453</v>
      </c>
      <c r="K1644" s="151" t="s">
        <v>1453</v>
      </c>
      <c r="M1644" s="151" t="s">
        <v>28962</v>
      </c>
      <c r="N1644" s="151" t="s">
        <v>14857</v>
      </c>
      <c r="O1644" s="151" t="s">
        <v>14801</v>
      </c>
      <c r="P1644" s="151" t="s">
        <v>14737</v>
      </c>
      <c r="Q1644" s="151" t="s">
        <v>1453</v>
      </c>
      <c r="R1644" s="151" t="s">
        <v>1453</v>
      </c>
      <c r="S1644" s="151" t="s">
        <v>1453</v>
      </c>
      <c r="T1644" s="151" t="s">
        <v>1453</v>
      </c>
      <c r="U1644" s="151" t="s">
        <v>1453</v>
      </c>
      <c r="V1644" s="151" t="s">
        <v>1453</v>
      </c>
      <c r="W1644" s="151" t="s">
        <v>1453</v>
      </c>
      <c r="X1644" s="151" t="s">
        <v>1453</v>
      </c>
      <c r="Y1644" s="151" t="s">
        <v>1453</v>
      </c>
      <c r="Z1644" s="151" t="s">
        <v>14742</v>
      </c>
      <c r="AA1644" s="151" t="s">
        <v>1453</v>
      </c>
      <c r="AB1644" s="151" t="s">
        <v>1453</v>
      </c>
      <c r="AC1644" s="151" t="s">
        <v>14743</v>
      </c>
      <c r="AE1644" s="151" t="s">
        <v>14744</v>
      </c>
      <c r="AF1644" s="151" t="s">
        <v>14745</v>
      </c>
    </row>
    <row r="1645" spans="1:32">
      <c r="A1645" s="151" t="s">
        <v>18543</v>
      </c>
      <c r="C1645" s="151" t="s">
        <v>28963</v>
      </c>
      <c r="D1645" s="151" t="s">
        <v>6321</v>
      </c>
      <c r="E1645" s="151" t="s">
        <v>14395</v>
      </c>
      <c r="F1645" s="151" t="s">
        <v>14431</v>
      </c>
      <c r="G1645" s="151" t="s">
        <v>28964</v>
      </c>
      <c r="H1645" s="151" t="s">
        <v>1453</v>
      </c>
      <c r="N1645" s="151" t="s">
        <v>14845</v>
      </c>
      <c r="O1645" s="151" t="s">
        <v>14801</v>
      </c>
      <c r="P1645" s="151" t="s">
        <v>14737</v>
      </c>
      <c r="Q1645" s="151" t="s">
        <v>15415</v>
      </c>
      <c r="R1645" s="151" t="s">
        <v>1453</v>
      </c>
      <c r="S1645" s="151" t="s">
        <v>1453</v>
      </c>
      <c r="T1645" s="151" t="s">
        <v>15348</v>
      </c>
      <c r="U1645" s="151" t="s">
        <v>15348</v>
      </c>
      <c r="V1645" s="151" t="s">
        <v>15348</v>
      </c>
      <c r="Z1645" s="151" t="s">
        <v>14742</v>
      </c>
      <c r="AC1645" s="151" t="s">
        <v>14743</v>
      </c>
      <c r="AE1645" s="151" t="s">
        <v>14744</v>
      </c>
      <c r="AF1645" s="151" t="s">
        <v>14745</v>
      </c>
    </row>
    <row r="1646" spans="1:32">
      <c r="A1646" s="151" t="s">
        <v>14509</v>
      </c>
      <c r="C1646" s="151" t="s">
        <v>14547</v>
      </c>
      <c r="D1646" s="151" t="s">
        <v>15940</v>
      </c>
      <c r="E1646" s="151" t="s">
        <v>14307</v>
      </c>
      <c r="F1646" s="151" t="s">
        <v>14396</v>
      </c>
      <c r="G1646" s="151" t="s">
        <v>14594</v>
      </c>
      <c r="H1646" s="151" t="s">
        <v>1453</v>
      </c>
      <c r="N1646" s="151" t="s">
        <v>15941</v>
      </c>
      <c r="O1646" s="151" t="s">
        <v>14791</v>
      </c>
      <c r="P1646" s="151" t="s">
        <v>14737</v>
      </c>
      <c r="Q1646" s="151" t="s">
        <v>15415</v>
      </c>
      <c r="R1646" s="151" t="s">
        <v>1453</v>
      </c>
      <c r="S1646" s="151" t="s">
        <v>1453</v>
      </c>
      <c r="T1646" s="151" t="s">
        <v>15348</v>
      </c>
      <c r="U1646" s="151" t="s">
        <v>15348</v>
      </c>
      <c r="V1646" s="151" t="s">
        <v>15348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</row>
    <row r="1647" spans="1:32">
      <c r="A1647" s="151" t="s">
        <v>14372</v>
      </c>
      <c r="C1647" s="151" t="s">
        <v>14452</v>
      </c>
      <c r="D1647" s="151" t="s">
        <v>14474</v>
      </c>
      <c r="E1647" s="151" t="s">
        <v>14307</v>
      </c>
      <c r="F1647" s="151" t="s">
        <v>14324</v>
      </c>
      <c r="G1647" s="151" t="s">
        <v>14489</v>
      </c>
      <c r="H1647" s="151" t="s">
        <v>1453</v>
      </c>
      <c r="I1647" s="151" t="s">
        <v>1453</v>
      </c>
      <c r="J1647" s="151" t="s">
        <v>1453</v>
      </c>
      <c r="K1647" s="151" t="s">
        <v>1453</v>
      </c>
      <c r="N1647" s="151" t="s">
        <v>15431</v>
      </c>
      <c r="O1647" s="151" t="s">
        <v>14801</v>
      </c>
      <c r="P1647" s="151" t="s">
        <v>14737</v>
      </c>
      <c r="Q1647" s="151" t="s">
        <v>1453</v>
      </c>
      <c r="R1647" s="151" t="s">
        <v>1453</v>
      </c>
      <c r="S1647" s="151" t="s">
        <v>1453</v>
      </c>
      <c r="T1647" s="151" t="s">
        <v>16642</v>
      </c>
      <c r="U1647" s="151" t="s">
        <v>16642</v>
      </c>
      <c r="V1647" s="151" t="s">
        <v>16642</v>
      </c>
      <c r="W1647" s="151" t="s">
        <v>1453</v>
      </c>
      <c r="X1647" s="151" t="s">
        <v>1453</v>
      </c>
      <c r="Z1647" s="151" t="s">
        <v>14742</v>
      </c>
      <c r="AC1647" s="151" t="s">
        <v>14743</v>
      </c>
      <c r="AE1647" s="151" t="s">
        <v>14744</v>
      </c>
      <c r="AF1647" s="151" t="s">
        <v>14745</v>
      </c>
    </row>
    <row r="1648" spans="1:32">
      <c r="A1648" s="151" t="s">
        <v>12621</v>
      </c>
      <c r="C1648" s="151" t="s">
        <v>12620</v>
      </c>
      <c r="D1648" s="151" t="s">
        <v>109</v>
      </c>
      <c r="E1648" s="151" t="s">
        <v>14307</v>
      </c>
      <c r="F1648" s="151" t="s">
        <v>15346</v>
      </c>
      <c r="G1648" s="151" t="s">
        <v>28966</v>
      </c>
      <c r="H1648" s="151">
        <v>0</v>
      </c>
      <c r="M1648" s="151" t="s">
        <v>109</v>
      </c>
      <c r="N1648" s="151" t="s">
        <v>14845</v>
      </c>
      <c r="O1648" s="151" t="s">
        <v>14801</v>
      </c>
      <c r="P1648" s="151" t="s">
        <v>14737</v>
      </c>
      <c r="Q1648" s="151" t="s">
        <v>28965</v>
      </c>
      <c r="R1648" s="151">
        <v>0</v>
      </c>
      <c r="S1648" s="151">
        <v>0</v>
      </c>
      <c r="T1648" s="151" t="s">
        <v>15348</v>
      </c>
      <c r="U1648" s="151" t="s">
        <v>15348</v>
      </c>
      <c r="V1648" s="151" t="s">
        <v>15348</v>
      </c>
      <c r="Z1648" s="151" t="s">
        <v>14742</v>
      </c>
      <c r="AC1648" s="151" t="s">
        <v>14743</v>
      </c>
      <c r="AE1648" s="151" t="s">
        <v>14744</v>
      </c>
      <c r="AF1648" s="151" t="s">
        <v>14745</v>
      </c>
    </row>
    <row r="1649" spans="1:32">
      <c r="A1649" s="151" t="s">
        <v>18544</v>
      </c>
      <c r="C1649" s="151" t="s">
        <v>28967</v>
      </c>
      <c r="D1649" s="151" t="s">
        <v>28968</v>
      </c>
      <c r="E1649" s="151" t="s">
        <v>14307</v>
      </c>
      <c r="F1649" s="151" t="s">
        <v>14396</v>
      </c>
      <c r="G1649" s="151" t="s">
        <v>28969</v>
      </c>
      <c r="H1649" s="151" t="s">
        <v>1453</v>
      </c>
      <c r="I1649" s="151" t="s">
        <v>1453</v>
      </c>
      <c r="J1649" s="151" t="s">
        <v>1453</v>
      </c>
      <c r="K1649" s="151" t="s">
        <v>1453</v>
      </c>
      <c r="N1649" s="151" t="s">
        <v>15452</v>
      </c>
      <c r="O1649" s="151" t="s">
        <v>14830</v>
      </c>
      <c r="P1649" s="151" t="s">
        <v>14737</v>
      </c>
      <c r="Q1649" s="151" t="s">
        <v>1453</v>
      </c>
      <c r="R1649" s="151" t="s">
        <v>1453</v>
      </c>
      <c r="S1649" s="151" t="s">
        <v>1453</v>
      </c>
      <c r="T1649" s="151" t="s">
        <v>16642</v>
      </c>
      <c r="U1649" s="151" t="s">
        <v>16642</v>
      </c>
      <c r="V1649" s="151" t="s">
        <v>16642</v>
      </c>
      <c r="W1649" s="151" t="s">
        <v>1453</v>
      </c>
      <c r="X1649" s="151" t="s">
        <v>1453</v>
      </c>
      <c r="Z1649" s="151" t="s">
        <v>14742</v>
      </c>
      <c r="AC1649" s="151" t="s">
        <v>14743</v>
      </c>
      <c r="AE1649" s="151" t="s">
        <v>14744</v>
      </c>
      <c r="AF1649" s="151" t="s">
        <v>14745</v>
      </c>
    </row>
    <row r="1650" spans="1:32">
      <c r="A1650" s="151" t="s">
        <v>18545</v>
      </c>
      <c r="C1650" s="151" t="s">
        <v>28970</v>
      </c>
      <c r="D1650" s="151" t="s">
        <v>109</v>
      </c>
      <c r="E1650" s="151" t="s">
        <v>14307</v>
      </c>
      <c r="F1650" s="151" t="s">
        <v>24308</v>
      </c>
      <c r="G1650" s="151" t="s">
        <v>28971</v>
      </c>
      <c r="H1650" s="151" t="s">
        <v>1453</v>
      </c>
      <c r="I1650" s="151" t="s">
        <v>1453</v>
      </c>
      <c r="J1650" s="151" t="s">
        <v>1453</v>
      </c>
      <c r="K1650" s="151" t="s">
        <v>1453</v>
      </c>
      <c r="M1650" s="151" t="s">
        <v>28971</v>
      </c>
      <c r="N1650" s="151" t="s">
        <v>14845</v>
      </c>
      <c r="O1650" s="151" t="s">
        <v>14801</v>
      </c>
      <c r="P1650" s="151" t="s">
        <v>14737</v>
      </c>
      <c r="Q1650" s="151" t="s">
        <v>28970</v>
      </c>
      <c r="R1650" s="151" t="s">
        <v>1453</v>
      </c>
      <c r="S1650" s="151" t="s">
        <v>1453</v>
      </c>
      <c r="T1650" s="151" t="s">
        <v>15348</v>
      </c>
      <c r="U1650" s="151" t="s">
        <v>15348</v>
      </c>
      <c r="V1650" s="151" t="s">
        <v>15348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</row>
    <row r="1651" spans="1:32">
      <c r="A1651" s="151" t="s">
        <v>11697</v>
      </c>
      <c r="C1651" s="151" t="s">
        <v>11696</v>
      </c>
      <c r="D1651" s="151">
        <v>0</v>
      </c>
      <c r="E1651" s="151" t="s">
        <v>14275</v>
      </c>
      <c r="F1651" s="151" t="s">
        <v>14307</v>
      </c>
      <c r="H1651" s="151">
        <v>0</v>
      </c>
      <c r="M1651" s="151">
        <v>0</v>
      </c>
      <c r="N1651" s="151" t="s">
        <v>14845</v>
      </c>
      <c r="O1651" s="151" t="s">
        <v>14801</v>
      </c>
      <c r="P1651" s="151" t="s">
        <v>14737</v>
      </c>
      <c r="Q1651" s="151" t="s">
        <v>28972</v>
      </c>
      <c r="R1651" s="151">
        <v>0</v>
      </c>
      <c r="S1651" s="151">
        <v>0</v>
      </c>
      <c r="T1651" s="151">
        <v>0</v>
      </c>
      <c r="U1651" s="151">
        <v>0</v>
      </c>
      <c r="V1651" s="151">
        <v>0</v>
      </c>
      <c r="Z1651" s="151" t="s">
        <v>14742</v>
      </c>
      <c r="AC1651" s="151" t="s">
        <v>14743</v>
      </c>
      <c r="AE1651" s="151" t="s">
        <v>14744</v>
      </c>
      <c r="AF1651" s="151" t="s">
        <v>14745</v>
      </c>
    </row>
    <row r="1652" spans="1:32">
      <c r="A1652" s="151" t="s">
        <v>12206</v>
      </c>
      <c r="C1652" s="151" t="s">
        <v>12205</v>
      </c>
      <c r="D1652" s="151" t="s">
        <v>109</v>
      </c>
      <c r="E1652" s="151" t="s">
        <v>14307</v>
      </c>
      <c r="F1652" s="151" t="s">
        <v>14577</v>
      </c>
      <c r="H1652" s="151">
        <v>0</v>
      </c>
      <c r="M1652" s="151" t="s">
        <v>109</v>
      </c>
      <c r="N1652" s="151" t="s">
        <v>14845</v>
      </c>
      <c r="O1652" s="151" t="s">
        <v>14801</v>
      </c>
      <c r="P1652" s="151" t="s">
        <v>14737</v>
      </c>
      <c r="Q1652" s="151" t="s">
        <v>15942</v>
      </c>
      <c r="R1652" s="151">
        <v>0</v>
      </c>
      <c r="S1652" s="151">
        <v>0</v>
      </c>
      <c r="T1652" s="151" t="s">
        <v>15348</v>
      </c>
      <c r="U1652" s="151" t="s">
        <v>15348</v>
      </c>
      <c r="V1652" s="151" t="s">
        <v>15348</v>
      </c>
      <c r="Z1652" s="151" t="s">
        <v>14742</v>
      </c>
      <c r="AC1652" s="151" t="s">
        <v>14743</v>
      </c>
      <c r="AE1652" s="151" t="s">
        <v>14744</v>
      </c>
      <c r="AF1652" s="151" t="s">
        <v>14745</v>
      </c>
    </row>
    <row r="1653" spans="1:32">
      <c r="A1653" s="151" t="s">
        <v>13060</v>
      </c>
      <c r="C1653" s="151" t="s">
        <v>14548</v>
      </c>
      <c r="D1653" s="151" t="s">
        <v>11834</v>
      </c>
      <c r="E1653" s="151" t="s">
        <v>14307</v>
      </c>
      <c r="F1653" s="151" t="s">
        <v>14396</v>
      </c>
      <c r="G1653" s="151" t="s">
        <v>14595</v>
      </c>
      <c r="H1653" s="151" t="s">
        <v>1453</v>
      </c>
      <c r="I1653" s="151" t="s">
        <v>1453</v>
      </c>
      <c r="J1653" s="151" t="s">
        <v>1453</v>
      </c>
      <c r="K1653" s="151" t="s">
        <v>1453</v>
      </c>
      <c r="M1653" s="151" t="s">
        <v>1453</v>
      </c>
      <c r="N1653" s="151" t="s">
        <v>11834</v>
      </c>
      <c r="O1653" s="151" t="s">
        <v>14801</v>
      </c>
      <c r="P1653" s="151" t="s">
        <v>14737</v>
      </c>
      <c r="Q1653" s="151" t="s">
        <v>1453</v>
      </c>
      <c r="R1653" s="151" t="s">
        <v>1453</v>
      </c>
      <c r="S1653" s="151" t="s">
        <v>1453</v>
      </c>
      <c r="T1653" s="151" t="s">
        <v>15348</v>
      </c>
      <c r="U1653" s="151" t="s">
        <v>15348</v>
      </c>
      <c r="V1653" s="151" t="s">
        <v>15348</v>
      </c>
      <c r="W1653" s="151" t="s">
        <v>1453</v>
      </c>
      <c r="X1653" s="151" t="s">
        <v>1453</v>
      </c>
      <c r="Y1653" s="151" t="s">
        <v>1453</v>
      </c>
      <c r="Z1653" s="151" t="s">
        <v>14742</v>
      </c>
      <c r="AA1653" s="151" t="s">
        <v>1453</v>
      </c>
      <c r="AC1653" s="151" t="s">
        <v>14743</v>
      </c>
      <c r="AE1653" s="151" t="s">
        <v>14744</v>
      </c>
      <c r="AF1653" s="151" t="s">
        <v>14745</v>
      </c>
    </row>
    <row r="1654" spans="1:32">
      <c r="A1654" s="151" t="s">
        <v>14510</v>
      </c>
      <c r="C1654" s="151" t="s">
        <v>14549</v>
      </c>
      <c r="D1654" s="151" t="s">
        <v>6321</v>
      </c>
      <c r="E1654" s="151" t="s">
        <v>14307</v>
      </c>
      <c r="F1654" s="151" t="s">
        <v>14596</v>
      </c>
      <c r="G1654" s="151" t="s">
        <v>14597</v>
      </c>
      <c r="H1654" s="151" t="s">
        <v>1453</v>
      </c>
      <c r="N1654" s="151" t="s">
        <v>14845</v>
      </c>
      <c r="O1654" s="151" t="s">
        <v>14801</v>
      </c>
      <c r="P1654" s="151" t="s">
        <v>14737</v>
      </c>
      <c r="Q1654" s="151" t="s">
        <v>1453</v>
      </c>
      <c r="R1654" s="151" t="s">
        <v>1453</v>
      </c>
      <c r="S1654" s="151" t="s">
        <v>1453</v>
      </c>
      <c r="T1654" s="151" t="s">
        <v>15348</v>
      </c>
      <c r="U1654" s="151" t="s">
        <v>15348</v>
      </c>
      <c r="V1654" s="151" t="s">
        <v>15348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</row>
    <row r="1655" spans="1:32">
      <c r="A1655" s="151" t="s">
        <v>2803</v>
      </c>
      <c r="C1655" s="151" t="s">
        <v>14550</v>
      </c>
      <c r="D1655" s="151" t="s">
        <v>11834</v>
      </c>
      <c r="E1655" s="151" t="s">
        <v>14307</v>
      </c>
      <c r="F1655" s="151" t="s">
        <v>14396</v>
      </c>
      <c r="G1655" s="151" t="s">
        <v>14598</v>
      </c>
      <c r="H1655" s="151" t="s">
        <v>1453</v>
      </c>
      <c r="L1655" s="151" t="s">
        <v>15943</v>
      </c>
      <c r="N1655" s="151" t="s">
        <v>15859</v>
      </c>
      <c r="O1655" s="151" t="s">
        <v>14801</v>
      </c>
      <c r="P1655" s="151" t="s">
        <v>14737</v>
      </c>
      <c r="Q1655" s="151" t="s">
        <v>15415</v>
      </c>
      <c r="R1655" s="151" t="s">
        <v>1453</v>
      </c>
      <c r="S1655" s="151" t="s">
        <v>1453</v>
      </c>
      <c r="T1655" s="151" t="s">
        <v>15348</v>
      </c>
      <c r="U1655" s="151" t="s">
        <v>15348</v>
      </c>
      <c r="V1655" s="151" t="s">
        <v>15348</v>
      </c>
      <c r="AC1655" s="151" t="s">
        <v>14743</v>
      </c>
      <c r="AE1655" s="151" t="s">
        <v>14744</v>
      </c>
      <c r="AF1655" s="151" t="s">
        <v>14745</v>
      </c>
    </row>
    <row r="1656" spans="1:32">
      <c r="A1656" s="151" t="s">
        <v>536</v>
      </c>
      <c r="C1656" s="151" t="s">
        <v>28973</v>
      </c>
      <c r="D1656" s="151" t="s">
        <v>11834</v>
      </c>
      <c r="E1656" s="151" t="s">
        <v>14307</v>
      </c>
      <c r="F1656" s="151" t="s">
        <v>16742</v>
      </c>
      <c r="H1656" s="151" t="s">
        <v>1453</v>
      </c>
      <c r="N1656" s="151" t="s">
        <v>15859</v>
      </c>
      <c r="O1656" s="151" t="s">
        <v>14801</v>
      </c>
      <c r="P1656" s="151" t="s">
        <v>14737</v>
      </c>
      <c r="Q1656" s="151" t="s">
        <v>15415</v>
      </c>
      <c r="R1656" s="151" t="s">
        <v>1453</v>
      </c>
      <c r="S1656" s="151" t="s">
        <v>1453</v>
      </c>
      <c r="T1656" s="151" t="s">
        <v>15348</v>
      </c>
      <c r="U1656" s="151" t="s">
        <v>15348</v>
      </c>
      <c r="V1656" s="151" t="s">
        <v>15348</v>
      </c>
      <c r="AC1656" s="151" t="s">
        <v>14743</v>
      </c>
      <c r="AE1656" s="151" t="s">
        <v>14744</v>
      </c>
      <c r="AF1656" s="151" t="s">
        <v>14745</v>
      </c>
    </row>
    <row r="1657" spans="1:32">
      <c r="A1657" s="151" t="s">
        <v>13399</v>
      </c>
      <c r="C1657" s="151" t="s">
        <v>13398</v>
      </c>
      <c r="D1657" s="151" t="s">
        <v>13400</v>
      </c>
      <c r="E1657" s="151" t="s">
        <v>14307</v>
      </c>
      <c r="F1657" s="151" t="s">
        <v>14477</v>
      </c>
      <c r="G1657" s="151" t="s">
        <v>1453</v>
      </c>
      <c r="H1657" s="151" t="s">
        <v>1453</v>
      </c>
      <c r="I1657" s="151" t="s">
        <v>13401</v>
      </c>
      <c r="J1657" s="151" t="s">
        <v>1453</v>
      </c>
      <c r="K1657" s="151" t="s">
        <v>13401</v>
      </c>
      <c r="M1657" s="151" t="s">
        <v>1453</v>
      </c>
      <c r="N1657" s="151" t="s">
        <v>15939</v>
      </c>
      <c r="O1657" s="151" t="s">
        <v>14791</v>
      </c>
      <c r="P1657" s="151" t="s">
        <v>14737</v>
      </c>
      <c r="Q1657" s="151" t="s">
        <v>1453</v>
      </c>
      <c r="R1657" s="151" t="s">
        <v>1453</v>
      </c>
      <c r="S1657" s="151" t="s">
        <v>1453</v>
      </c>
      <c r="T1657" s="151" t="s">
        <v>1453</v>
      </c>
      <c r="U1657" s="151" t="s">
        <v>1453</v>
      </c>
      <c r="V1657" s="151" t="s">
        <v>1453</v>
      </c>
      <c r="W1657" s="151" t="s">
        <v>1453</v>
      </c>
      <c r="X1657" s="151" t="s">
        <v>28974</v>
      </c>
      <c r="Y1657" s="151" t="s">
        <v>1453</v>
      </c>
      <c r="Z1657" s="151" t="s">
        <v>14742</v>
      </c>
      <c r="AA1657" s="151" t="s">
        <v>1453</v>
      </c>
      <c r="AB1657" s="151" t="s">
        <v>1453</v>
      </c>
      <c r="AC1657" s="151" t="s">
        <v>14743</v>
      </c>
      <c r="AE1657" s="151" t="s">
        <v>14744</v>
      </c>
      <c r="AF1657" s="151" t="s">
        <v>14745</v>
      </c>
    </row>
    <row r="1658" spans="1:32">
      <c r="A1658" s="151" t="s">
        <v>13137</v>
      </c>
      <c r="C1658" s="151" t="s">
        <v>15944</v>
      </c>
      <c r="D1658" s="151" t="s">
        <v>6321</v>
      </c>
      <c r="E1658" s="151" t="s">
        <v>14307</v>
      </c>
      <c r="F1658" s="151" t="s">
        <v>14396</v>
      </c>
      <c r="G1658" s="151" t="s">
        <v>14599</v>
      </c>
      <c r="H1658" s="151" t="s">
        <v>1453</v>
      </c>
      <c r="N1658" s="151" t="s">
        <v>14845</v>
      </c>
      <c r="O1658" s="151" t="s">
        <v>14801</v>
      </c>
      <c r="P1658" s="151" t="s">
        <v>14737</v>
      </c>
      <c r="Q1658" s="151" t="s">
        <v>1453</v>
      </c>
      <c r="R1658" s="151" t="s">
        <v>1453</v>
      </c>
      <c r="S1658" s="151" t="s">
        <v>1453</v>
      </c>
      <c r="T1658" s="151" t="s">
        <v>15348</v>
      </c>
      <c r="U1658" s="151" t="s">
        <v>15348</v>
      </c>
      <c r="V1658" s="151" t="s">
        <v>15348</v>
      </c>
      <c r="Z1658" s="151" t="s">
        <v>14742</v>
      </c>
      <c r="AC1658" s="151" t="s">
        <v>14743</v>
      </c>
      <c r="AE1658" s="151" t="s">
        <v>14744</v>
      </c>
      <c r="AF1658" s="151" t="s">
        <v>14745</v>
      </c>
    </row>
    <row r="1659" spans="1:32">
      <c r="A1659" s="151" t="s">
        <v>18546</v>
      </c>
      <c r="C1659" s="151" t="s">
        <v>28975</v>
      </c>
      <c r="D1659" s="151" t="s">
        <v>28976</v>
      </c>
      <c r="E1659" s="151" t="s">
        <v>14307</v>
      </c>
      <c r="F1659" s="151" t="s">
        <v>14579</v>
      </c>
      <c r="G1659" s="151" t="s">
        <v>1453</v>
      </c>
      <c r="H1659" s="151" t="s">
        <v>1453</v>
      </c>
      <c r="I1659" s="151" t="s">
        <v>1453</v>
      </c>
      <c r="J1659" s="151" t="s">
        <v>1453</v>
      </c>
      <c r="K1659" s="151" t="s">
        <v>1453</v>
      </c>
      <c r="M1659" s="151" t="s">
        <v>28977</v>
      </c>
      <c r="N1659" s="151" t="s">
        <v>14857</v>
      </c>
      <c r="O1659" s="151" t="s">
        <v>14801</v>
      </c>
      <c r="P1659" s="151" t="s">
        <v>14737</v>
      </c>
      <c r="Q1659" s="151" t="s">
        <v>1453</v>
      </c>
      <c r="R1659" s="151" t="s">
        <v>1453</v>
      </c>
      <c r="S1659" s="151" t="s">
        <v>1453</v>
      </c>
      <c r="T1659" s="151" t="s">
        <v>1453</v>
      </c>
      <c r="U1659" s="151" t="s">
        <v>1453</v>
      </c>
      <c r="V1659" s="151" t="s">
        <v>1453</v>
      </c>
      <c r="W1659" s="151" t="s">
        <v>1453</v>
      </c>
      <c r="X1659" s="151" t="s">
        <v>1453</v>
      </c>
      <c r="Y1659" s="151" t="s">
        <v>1453</v>
      </c>
      <c r="Z1659" s="151" t="s">
        <v>14742</v>
      </c>
      <c r="AA1659" s="151" t="s">
        <v>1453</v>
      </c>
      <c r="AB1659" s="151" t="s">
        <v>1453</v>
      </c>
      <c r="AC1659" s="151" t="s">
        <v>14743</v>
      </c>
      <c r="AE1659" s="151" t="s">
        <v>14744</v>
      </c>
      <c r="AF1659" s="151" t="s">
        <v>14745</v>
      </c>
    </row>
    <row r="1660" spans="1:32">
      <c r="A1660" s="151" t="s">
        <v>18547</v>
      </c>
      <c r="C1660" s="151" t="s">
        <v>28978</v>
      </c>
      <c r="D1660" s="151" t="s">
        <v>11834</v>
      </c>
      <c r="E1660" s="151" t="s">
        <v>14275</v>
      </c>
      <c r="F1660" s="151" t="s">
        <v>14402</v>
      </c>
      <c r="G1660" s="151" t="s">
        <v>28980</v>
      </c>
      <c r="H1660" s="151">
        <v>0</v>
      </c>
      <c r="N1660" s="151" t="s">
        <v>14857</v>
      </c>
      <c r="O1660" s="151" t="s">
        <v>14801</v>
      </c>
      <c r="P1660" s="151" t="s">
        <v>14737</v>
      </c>
      <c r="Q1660" s="151" t="s">
        <v>28979</v>
      </c>
      <c r="R1660" s="151">
        <v>0</v>
      </c>
      <c r="S1660" s="151">
        <v>0</v>
      </c>
      <c r="T1660" s="151" t="s">
        <v>15348</v>
      </c>
      <c r="U1660" s="151" t="s">
        <v>15348</v>
      </c>
      <c r="V1660" s="151" t="s">
        <v>15348</v>
      </c>
      <c r="Z1660" s="151" t="s">
        <v>14742</v>
      </c>
      <c r="AC1660" s="151" t="s">
        <v>14743</v>
      </c>
      <c r="AE1660" s="151" t="s">
        <v>14744</v>
      </c>
      <c r="AF1660" s="151" t="s">
        <v>14745</v>
      </c>
    </row>
    <row r="1661" spans="1:32">
      <c r="A1661" s="151" t="s">
        <v>3165</v>
      </c>
      <c r="C1661" s="151" t="s">
        <v>14551</v>
      </c>
      <c r="D1661" s="151" t="s">
        <v>11834</v>
      </c>
      <c r="E1661" s="151" t="s">
        <v>14307</v>
      </c>
      <c r="F1661" s="151" t="s">
        <v>14396</v>
      </c>
      <c r="G1661" s="151" t="s">
        <v>14600</v>
      </c>
      <c r="H1661" s="151" t="s">
        <v>1453</v>
      </c>
      <c r="N1661" s="151" t="s">
        <v>15859</v>
      </c>
      <c r="O1661" s="151" t="s">
        <v>14801</v>
      </c>
      <c r="P1661" s="151" t="s">
        <v>14737</v>
      </c>
      <c r="Q1661" s="151" t="s">
        <v>15415</v>
      </c>
      <c r="R1661" s="151" t="s">
        <v>1453</v>
      </c>
      <c r="S1661" s="151" t="s">
        <v>1453</v>
      </c>
      <c r="T1661" s="151" t="s">
        <v>15348</v>
      </c>
      <c r="U1661" s="151" t="s">
        <v>15348</v>
      </c>
      <c r="V1661" s="151" t="s">
        <v>15348</v>
      </c>
      <c r="Z1661" s="151" t="s">
        <v>14742</v>
      </c>
      <c r="AC1661" s="151" t="s">
        <v>14743</v>
      </c>
      <c r="AE1661" s="151" t="s">
        <v>14744</v>
      </c>
      <c r="AF1661" s="151" t="s">
        <v>14745</v>
      </c>
    </row>
    <row r="1662" spans="1:32">
      <c r="A1662" s="151" t="s">
        <v>14511</v>
      </c>
      <c r="C1662" s="151" t="s">
        <v>14552</v>
      </c>
      <c r="D1662" s="151" t="s">
        <v>14468</v>
      </c>
      <c r="E1662" s="151" t="s">
        <v>14307</v>
      </c>
      <c r="F1662" s="151" t="s">
        <v>14396</v>
      </c>
      <c r="G1662" s="151" t="s">
        <v>14601</v>
      </c>
      <c r="H1662" s="151" t="s">
        <v>1453</v>
      </c>
      <c r="N1662" s="151" t="s">
        <v>14809</v>
      </c>
      <c r="O1662" s="151" t="s">
        <v>14801</v>
      </c>
      <c r="P1662" s="151" t="s">
        <v>14737</v>
      </c>
      <c r="Q1662" s="151" t="s">
        <v>15415</v>
      </c>
      <c r="R1662" s="151" t="s">
        <v>1453</v>
      </c>
      <c r="S1662" s="151" t="s">
        <v>1453</v>
      </c>
      <c r="T1662" s="151" t="s">
        <v>15348</v>
      </c>
      <c r="U1662" s="151" t="s">
        <v>15348</v>
      </c>
      <c r="V1662" s="151" t="s">
        <v>15348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</row>
    <row r="1663" spans="1:32">
      <c r="A1663" s="151" t="s">
        <v>8956</v>
      </c>
      <c r="C1663" s="151" t="s">
        <v>30016</v>
      </c>
      <c r="D1663" s="151" t="s">
        <v>11834</v>
      </c>
      <c r="E1663" s="151" t="s">
        <v>14307</v>
      </c>
      <c r="F1663" s="151" t="s">
        <v>15346</v>
      </c>
      <c r="G1663" s="151" t="s">
        <v>28981</v>
      </c>
      <c r="H1663" s="151">
        <v>0</v>
      </c>
      <c r="I1663" s="151">
        <v>0</v>
      </c>
      <c r="J1663" s="151">
        <v>0</v>
      </c>
      <c r="K1663" s="151">
        <v>0</v>
      </c>
      <c r="N1663" s="151" t="s">
        <v>14857</v>
      </c>
      <c r="O1663" s="151" t="s">
        <v>14801</v>
      </c>
      <c r="P1663" s="151" t="s">
        <v>14737</v>
      </c>
      <c r="Q1663" s="151">
        <v>0</v>
      </c>
      <c r="R1663" s="151">
        <v>0</v>
      </c>
      <c r="S1663" s="151">
        <v>0</v>
      </c>
      <c r="T1663" s="151" t="s">
        <v>15348</v>
      </c>
      <c r="U1663" s="151" t="s">
        <v>15348</v>
      </c>
      <c r="V1663" s="151" t="s">
        <v>15348</v>
      </c>
      <c r="W1663" s="151">
        <v>0</v>
      </c>
      <c r="X1663" s="151">
        <v>0</v>
      </c>
      <c r="Y1663" s="151">
        <v>0</v>
      </c>
      <c r="Z1663" s="151" t="s">
        <v>14742</v>
      </c>
      <c r="AA1663" s="151">
        <v>0</v>
      </c>
      <c r="AB1663" s="151">
        <v>0</v>
      </c>
      <c r="AC1663" s="151" t="s">
        <v>14743</v>
      </c>
      <c r="AE1663" s="151" t="s">
        <v>14744</v>
      </c>
      <c r="AF1663" s="151" t="s">
        <v>14745</v>
      </c>
    </row>
    <row r="1664" spans="1:32">
      <c r="A1664" s="151" t="s">
        <v>14512</v>
      </c>
      <c r="C1664" s="151" t="s">
        <v>14553</v>
      </c>
      <c r="D1664" s="151" t="s">
        <v>14468</v>
      </c>
      <c r="E1664" s="151" t="s">
        <v>14307</v>
      </c>
      <c r="F1664" s="151" t="s">
        <v>14396</v>
      </c>
      <c r="G1664" s="151" t="s">
        <v>14602</v>
      </c>
      <c r="H1664" s="151" t="s">
        <v>1453</v>
      </c>
      <c r="N1664" s="151" t="s">
        <v>14809</v>
      </c>
      <c r="O1664" s="151" t="s">
        <v>14801</v>
      </c>
      <c r="P1664" s="151" t="s">
        <v>14737</v>
      </c>
      <c r="Q1664" s="151" t="s">
        <v>1453</v>
      </c>
      <c r="R1664" s="151" t="s">
        <v>1453</v>
      </c>
      <c r="S1664" s="151" t="s">
        <v>1453</v>
      </c>
      <c r="T1664" s="151" t="s">
        <v>15348</v>
      </c>
      <c r="U1664" s="151" t="s">
        <v>15348</v>
      </c>
      <c r="V1664" s="151" t="s">
        <v>15348</v>
      </c>
      <c r="Z1664" s="151" t="s">
        <v>14742</v>
      </c>
      <c r="AC1664" s="151" t="s">
        <v>14743</v>
      </c>
      <c r="AE1664" s="151" t="s">
        <v>14744</v>
      </c>
      <c r="AF1664" s="151" t="s">
        <v>14745</v>
      </c>
    </row>
    <row r="1665" spans="1:32">
      <c r="A1665" s="151" t="s">
        <v>12320</v>
      </c>
      <c r="C1665" s="151" t="s">
        <v>12319</v>
      </c>
      <c r="D1665" s="151" t="s">
        <v>109</v>
      </c>
      <c r="E1665" s="151" t="s">
        <v>14307</v>
      </c>
      <c r="F1665" s="151" t="s">
        <v>14482</v>
      </c>
      <c r="G1665" s="151" t="s">
        <v>24354</v>
      </c>
      <c r="H1665" s="151">
        <v>0</v>
      </c>
      <c r="M1665" s="151" t="s">
        <v>109</v>
      </c>
      <c r="N1665" s="151" t="s">
        <v>14845</v>
      </c>
      <c r="O1665" s="151" t="s">
        <v>14801</v>
      </c>
      <c r="P1665" s="151" t="s">
        <v>14737</v>
      </c>
      <c r="Q1665" s="151" t="s">
        <v>12319</v>
      </c>
      <c r="R1665" s="151">
        <v>0</v>
      </c>
      <c r="S1665" s="151">
        <v>0</v>
      </c>
      <c r="T1665" s="151" t="s">
        <v>15348</v>
      </c>
      <c r="U1665" s="151" t="s">
        <v>15348</v>
      </c>
      <c r="V1665" s="151" t="s">
        <v>15348</v>
      </c>
      <c r="Z1665" s="151" t="s">
        <v>14742</v>
      </c>
      <c r="AC1665" s="151" t="s">
        <v>14743</v>
      </c>
      <c r="AE1665" s="151" t="s">
        <v>14744</v>
      </c>
      <c r="AF1665" s="151" t="s">
        <v>14745</v>
      </c>
    </row>
    <row r="1666" spans="1:32">
      <c r="A1666" s="151" t="s">
        <v>18548</v>
      </c>
      <c r="C1666" s="151" t="s">
        <v>28982</v>
      </c>
      <c r="D1666" s="151" t="s">
        <v>28983</v>
      </c>
      <c r="E1666" s="151" t="s">
        <v>14307</v>
      </c>
      <c r="F1666" s="151" t="s">
        <v>14579</v>
      </c>
      <c r="G1666" s="151" t="s">
        <v>1453</v>
      </c>
      <c r="H1666" s="151" t="s">
        <v>1453</v>
      </c>
      <c r="I1666" s="151" t="s">
        <v>1453</v>
      </c>
      <c r="J1666" s="151" t="s">
        <v>1453</v>
      </c>
      <c r="K1666" s="151" t="s">
        <v>1453</v>
      </c>
      <c r="M1666" s="151" t="s">
        <v>28984</v>
      </c>
      <c r="N1666" s="151" t="s">
        <v>14907</v>
      </c>
      <c r="O1666" s="151" t="s">
        <v>14791</v>
      </c>
      <c r="P1666" s="151" t="s">
        <v>14737</v>
      </c>
      <c r="Q1666" s="151" t="s">
        <v>1453</v>
      </c>
      <c r="R1666" s="151" t="s">
        <v>1453</v>
      </c>
      <c r="S1666" s="151" t="s">
        <v>1453</v>
      </c>
      <c r="T1666" s="151" t="s">
        <v>1453</v>
      </c>
      <c r="U1666" s="151" t="s">
        <v>1453</v>
      </c>
      <c r="V1666" s="151" t="s">
        <v>1453</v>
      </c>
      <c r="W1666" s="151" t="s">
        <v>1453</v>
      </c>
      <c r="X1666" s="151">
        <v>2019</v>
      </c>
      <c r="Y1666" s="151" t="s">
        <v>1453</v>
      </c>
      <c r="Z1666" s="151" t="s">
        <v>14742</v>
      </c>
      <c r="AA1666" s="151" t="s">
        <v>1453</v>
      </c>
      <c r="AB1666" s="151" t="s">
        <v>1453</v>
      </c>
      <c r="AC1666" s="151" t="s">
        <v>14743</v>
      </c>
      <c r="AE1666" s="151" t="s">
        <v>14744</v>
      </c>
      <c r="AF1666" s="151" t="s">
        <v>14745</v>
      </c>
    </row>
    <row r="1667" spans="1:32">
      <c r="A1667" s="151" t="s">
        <v>14373</v>
      </c>
      <c r="C1667" s="151" t="s">
        <v>14453</v>
      </c>
      <c r="D1667" s="151" t="s">
        <v>14475</v>
      </c>
      <c r="E1667" s="151" t="s">
        <v>14307</v>
      </c>
      <c r="F1667" s="151" t="s">
        <v>14485</v>
      </c>
      <c r="G1667" s="151" t="s">
        <v>11402</v>
      </c>
      <c r="H1667" s="151" t="s">
        <v>1453</v>
      </c>
      <c r="I1667" s="151" t="s">
        <v>1453</v>
      </c>
      <c r="J1667" s="151" t="s">
        <v>1453</v>
      </c>
      <c r="K1667" s="151" t="s">
        <v>1453</v>
      </c>
      <c r="N1667" s="151" t="s">
        <v>14857</v>
      </c>
      <c r="O1667" s="151" t="s">
        <v>14801</v>
      </c>
      <c r="P1667" s="151" t="s">
        <v>14737</v>
      </c>
      <c r="Q1667" s="151" t="s">
        <v>1453</v>
      </c>
      <c r="R1667" s="151" t="s">
        <v>1453</v>
      </c>
      <c r="S1667" s="151" t="s">
        <v>1453</v>
      </c>
      <c r="T1667" s="151" t="s">
        <v>16642</v>
      </c>
      <c r="U1667" s="151" t="s">
        <v>16642</v>
      </c>
      <c r="V1667" s="151" t="s">
        <v>16642</v>
      </c>
      <c r="W1667" s="151" t="s">
        <v>1453</v>
      </c>
      <c r="X1667" s="151" t="s">
        <v>1453</v>
      </c>
      <c r="Z1667" s="151" t="s">
        <v>14742</v>
      </c>
      <c r="AC1667" s="151" t="s">
        <v>14743</v>
      </c>
      <c r="AE1667" s="151" t="s">
        <v>14744</v>
      </c>
      <c r="AF1667" s="151" t="s">
        <v>14745</v>
      </c>
    </row>
    <row r="1668" spans="1:32">
      <c r="A1668" s="151" t="s">
        <v>14513</v>
      </c>
      <c r="C1668" s="151" t="s">
        <v>14554</v>
      </c>
      <c r="D1668" s="151" t="s">
        <v>15945</v>
      </c>
      <c r="E1668" s="151" t="s">
        <v>14307</v>
      </c>
      <c r="F1668" s="151" t="s">
        <v>14479</v>
      </c>
      <c r="G1668" s="151" t="s">
        <v>14603</v>
      </c>
      <c r="H1668" s="151" t="s">
        <v>1453</v>
      </c>
      <c r="I1668" s="151" t="s">
        <v>1453</v>
      </c>
      <c r="J1668" s="151" t="s">
        <v>1453</v>
      </c>
      <c r="K1668" s="151" t="s">
        <v>1453</v>
      </c>
      <c r="M1668" s="151" t="s">
        <v>1453</v>
      </c>
      <c r="N1668" s="151" t="s">
        <v>11834</v>
      </c>
      <c r="O1668" s="151" t="s">
        <v>14914</v>
      </c>
      <c r="P1668" s="151" t="s">
        <v>14792</v>
      </c>
      <c r="Q1668" s="151" t="s">
        <v>1453</v>
      </c>
      <c r="R1668" s="151" t="s">
        <v>1453</v>
      </c>
      <c r="S1668" s="151" t="s">
        <v>1453</v>
      </c>
      <c r="T1668" s="151" t="s">
        <v>15348</v>
      </c>
      <c r="U1668" s="151" t="s">
        <v>15348</v>
      </c>
      <c r="V1668" s="151" t="s">
        <v>15348</v>
      </c>
      <c r="W1668" s="151" t="s">
        <v>1453</v>
      </c>
      <c r="X1668" s="151" t="s">
        <v>1453</v>
      </c>
      <c r="Y1668" s="151" t="s">
        <v>1453</v>
      </c>
      <c r="Z1668" s="151" t="s">
        <v>14742</v>
      </c>
      <c r="AA1668" s="151" t="s">
        <v>1453</v>
      </c>
      <c r="AB1668" s="151" t="s">
        <v>1453</v>
      </c>
      <c r="AC1668" s="151" t="s">
        <v>14743</v>
      </c>
      <c r="AE1668" s="151" t="s">
        <v>14744</v>
      </c>
      <c r="AF1668" s="151" t="s">
        <v>14745</v>
      </c>
    </row>
    <row r="1669" spans="1:32">
      <c r="A1669" s="151" t="s">
        <v>11988</v>
      </c>
      <c r="C1669" s="151" t="s">
        <v>11987</v>
      </c>
      <c r="D1669" s="151" t="s">
        <v>109</v>
      </c>
      <c r="E1669" s="151" t="s">
        <v>14323</v>
      </c>
      <c r="F1669" s="151" t="s">
        <v>14307</v>
      </c>
      <c r="H1669" s="151">
        <v>0</v>
      </c>
      <c r="M1669" s="151" t="s">
        <v>109</v>
      </c>
      <c r="N1669" s="151" t="s">
        <v>14845</v>
      </c>
      <c r="O1669" s="151" t="s">
        <v>14801</v>
      </c>
      <c r="P1669" s="151" t="s">
        <v>14737</v>
      </c>
      <c r="Q1669" s="151" t="s">
        <v>11987</v>
      </c>
      <c r="R1669" s="151">
        <v>0</v>
      </c>
      <c r="S1669" s="151">
        <v>0</v>
      </c>
      <c r="T1669" s="151" t="s">
        <v>15348</v>
      </c>
      <c r="U1669" s="151" t="s">
        <v>15348</v>
      </c>
      <c r="V1669" s="151" t="s">
        <v>15348</v>
      </c>
      <c r="Z1669" s="151" t="s">
        <v>14742</v>
      </c>
      <c r="AC1669" s="151" t="s">
        <v>14743</v>
      </c>
      <c r="AE1669" s="151" t="s">
        <v>14744</v>
      </c>
      <c r="AF1669" s="151" t="s">
        <v>14745</v>
      </c>
    </row>
    <row r="1670" spans="1:32">
      <c r="A1670" s="151" t="s">
        <v>524</v>
      </c>
      <c r="C1670" s="151" t="s">
        <v>28985</v>
      </c>
      <c r="D1670" s="151" t="s">
        <v>11834</v>
      </c>
      <c r="E1670" s="151" t="s">
        <v>14307</v>
      </c>
      <c r="F1670" s="151" t="s">
        <v>15346</v>
      </c>
      <c r="G1670" s="151" t="s">
        <v>28986</v>
      </c>
      <c r="H1670" s="151" t="s">
        <v>1453</v>
      </c>
      <c r="N1670" s="151" t="s">
        <v>15859</v>
      </c>
      <c r="O1670" s="151" t="s">
        <v>14801</v>
      </c>
      <c r="P1670" s="151" t="s">
        <v>14737</v>
      </c>
      <c r="Q1670" s="151" t="s">
        <v>15415</v>
      </c>
      <c r="R1670" s="151" t="s">
        <v>1453</v>
      </c>
      <c r="S1670" s="151" t="s">
        <v>1453</v>
      </c>
      <c r="T1670" s="151" t="s">
        <v>15348</v>
      </c>
      <c r="U1670" s="151" t="s">
        <v>15348</v>
      </c>
      <c r="V1670" s="151" t="s">
        <v>15348</v>
      </c>
      <c r="AC1670" s="151" t="s">
        <v>14743</v>
      </c>
      <c r="AE1670" s="151" t="s">
        <v>14744</v>
      </c>
      <c r="AF1670" s="151" t="s">
        <v>14745</v>
      </c>
    </row>
    <row r="1671" spans="1:32">
      <c r="A1671" s="151" t="s">
        <v>18549</v>
      </c>
      <c r="C1671" s="151" t="s">
        <v>28987</v>
      </c>
      <c r="D1671" s="151" t="s">
        <v>28988</v>
      </c>
      <c r="E1671" s="151" t="s">
        <v>14307</v>
      </c>
      <c r="F1671" s="151" t="s">
        <v>14482</v>
      </c>
      <c r="G1671" s="151" t="s">
        <v>1453</v>
      </c>
      <c r="H1671" s="151" t="s">
        <v>1453</v>
      </c>
      <c r="I1671" s="151" t="s">
        <v>1453</v>
      </c>
      <c r="J1671" s="151" t="s">
        <v>1453</v>
      </c>
      <c r="K1671" s="151" t="s">
        <v>1453</v>
      </c>
      <c r="M1671" s="151" t="s">
        <v>28989</v>
      </c>
      <c r="N1671" s="151" t="s">
        <v>14857</v>
      </c>
      <c r="O1671" s="151" t="s">
        <v>14801</v>
      </c>
      <c r="P1671" s="151" t="s">
        <v>14737</v>
      </c>
      <c r="Q1671" s="151" t="s">
        <v>1453</v>
      </c>
      <c r="R1671" s="151" t="s">
        <v>1453</v>
      </c>
      <c r="S1671" s="151" t="s">
        <v>1453</v>
      </c>
      <c r="T1671" s="151" t="s">
        <v>1453</v>
      </c>
      <c r="U1671" s="151" t="s">
        <v>1453</v>
      </c>
      <c r="V1671" s="151" t="s">
        <v>1453</v>
      </c>
      <c r="W1671" s="151" t="s">
        <v>1453</v>
      </c>
      <c r="X1671" s="151" t="s">
        <v>1453</v>
      </c>
      <c r="Y1671" s="151" t="s">
        <v>1453</v>
      </c>
      <c r="Z1671" s="151" t="s">
        <v>14742</v>
      </c>
      <c r="AA1671" s="151" t="s">
        <v>1453</v>
      </c>
      <c r="AB1671" s="151" t="s">
        <v>1453</v>
      </c>
      <c r="AC1671" s="151" t="s">
        <v>14743</v>
      </c>
      <c r="AE1671" s="151" t="s">
        <v>14744</v>
      </c>
      <c r="AF1671" s="151" t="s">
        <v>14745</v>
      </c>
    </row>
    <row r="1672" spans="1:32">
      <c r="A1672" s="151" t="s">
        <v>13361</v>
      </c>
      <c r="C1672" s="151" t="s">
        <v>13360</v>
      </c>
      <c r="D1672" s="151" t="s">
        <v>11834</v>
      </c>
      <c r="E1672" s="151" t="s">
        <v>14323</v>
      </c>
      <c r="F1672" s="151" t="s">
        <v>14402</v>
      </c>
      <c r="G1672" s="151" t="s">
        <v>14490</v>
      </c>
      <c r="H1672" s="151" t="s">
        <v>381</v>
      </c>
      <c r="N1672" s="151" t="s">
        <v>14857</v>
      </c>
      <c r="O1672" s="151" t="s">
        <v>14801</v>
      </c>
      <c r="P1672" s="151" t="s">
        <v>14737</v>
      </c>
      <c r="Q1672" s="151" t="s">
        <v>13360</v>
      </c>
      <c r="R1672" s="151" t="s">
        <v>13360</v>
      </c>
      <c r="S1672" s="151" t="s">
        <v>13360</v>
      </c>
      <c r="T1672" s="151" t="s">
        <v>15348</v>
      </c>
      <c r="U1672" s="151" t="s">
        <v>15348</v>
      </c>
      <c r="V1672" s="151" t="s">
        <v>15348</v>
      </c>
      <c r="Z1672" s="151" t="s">
        <v>14742</v>
      </c>
      <c r="AC1672" s="151" t="s">
        <v>14743</v>
      </c>
      <c r="AE1672" s="151" t="s">
        <v>14744</v>
      </c>
      <c r="AF1672" s="151" t="s">
        <v>14745</v>
      </c>
    </row>
    <row r="1673" spans="1:32">
      <c r="A1673" s="151" t="s">
        <v>3185</v>
      </c>
      <c r="C1673" s="151" t="s">
        <v>14555</v>
      </c>
      <c r="D1673" s="151" t="s">
        <v>15930</v>
      </c>
      <c r="E1673" s="151" t="s">
        <v>14395</v>
      </c>
      <c r="F1673" s="151" t="s">
        <v>14396</v>
      </c>
      <c r="G1673" s="151" t="s">
        <v>14604</v>
      </c>
      <c r="H1673" s="151" t="s">
        <v>1453</v>
      </c>
      <c r="L1673" s="151" t="s">
        <v>15946</v>
      </c>
      <c r="N1673" s="151" t="s">
        <v>15930</v>
      </c>
      <c r="O1673" s="151" t="s">
        <v>14914</v>
      </c>
      <c r="P1673" s="151" t="s">
        <v>14737</v>
      </c>
      <c r="Q1673" s="151" t="s">
        <v>15415</v>
      </c>
      <c r="R1673" s="151" t="s">
        <v>1453</v>
      </c>
      <c r="S1673" s="151" t="s">
        <v>1453</v>
      </c>
      <c r="T1673" s="151" t="s">
        <v>15348</v>
      </c>
      <c r="U1673" s="151" t="s">
        <v>15348</v>
      </c>
      <c r="V1673" s="151" t="s">
        <v>15348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</row>
    <row r="1674" spans="1:32">
      <c r="A1674" s="151" t="s">
        <v>13312</v>
      </c>
      <c r="C1674" s="151" t="s">
        <v>13311</v>
      </c>
      <c r="D1674" s="151" t="s">
        <v>109</v>
      </c>
      <c r="E1674" s="151" t="s">
        <v>14307</v>
      </c>
      <c r="F1674" s="151" t="s">
        <v>14477</v>
      </c>
      <c r="G1674" s="151" t="s">
        <v>28990</v>
      </c>
      <c r="H1674" s="151">
        <v>0</v>
      </c>
      <c r="M1674" s="151" t="s">
        <v>109</v>
      </c>
      <c r="N1674" s="151" t="s">
        <v>14857</v>
      </c>
      <c r="O1674" s="151" t="s">
        <v>14801</v>
      </c>
      <c r="P1674" s="151" t="s">
        <v>14737</v>
      </c>
      <c r="Q1674" s="151" t="s">
        <v>13311</v>
      </c>
      <c r="R1674" s="151">
        <v>0</v>
      </c>
      <c r="S1674" s="151">
        <v>0</v>
      </c>
      <c r="T1674" s="151" t="s">
        <v>15348</v>
      </c>
      <c r="U1674" s="151" t="s">
        <v>15348</v>
      </c>
      <c r="V1674" s="151" t="s">
        <v>15348</v>
      </c>
      <c r="Z1674" s="151" t="s">
        <v>14742</v>
      </c>
      <c r="AC1674" s="151" t="s">
        <v>14743</v>
      </c>
      <c r="AE1674" s="151" t="s">
        <v>14744</v>
      </c>
      <c r="AF1674" s="151" t="s">
        <v>14745</v>
      </c>
    </row>
    <row r="1675" spans="1:32">
      <c r="A1675" s="151" t="s">
        <v>18550</v>
      </c>
      <c r="C1675" s="151" t="s">
        <v>28991</v>
      </c>
      <c r="D1675" s="151" t="s">
        <v>109</v>
      </c>
      <c r="E1675" s="151" t="s">
        <v>14307</v>
      </c>
      <c r="F1675" s="151" t="s">
        <v>14479</v>
      </c>
      <c r="G1675" s="151" t="s">
        <v>28992</v>
      </c>
      <c r="H1675" s="151">
        <v>0</v>
      </c>
      <c r="M1675" s="151" t="s">
        <v>109</v>
      </c>
      <c r="N1675" s="151" t="s">
        <v>14845</v>
      </c>
      <c r="O1675" s="151" t="s">
        <v>14801</v>
      </c>
      <c r="P1675" s="151" t="s">
        <v>14737</v>
      </c>
      <c r="Q1675" s="151" t="s">
        <v>28991</v>
      </c>
      <c r="R1675" s="151">
        <v>0</v>
      </c>
      <c r="S1675" s="151">
        <v>0</v>
      </c>
      <c r="T1675" s="151" t="s">
        <v>15348</v>
      </c>
      <c r="U1675" s="151" t="s">
        <v>15348</v>
      </c>
      <c r="V1675" s="151" t="s">
        <v>15348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</row>
    <row r="1676" spans="1:32">
      <c r="A1676" s="151" t="s">
        <v>18551</v>
      </c>
      <c r="C1676" s="151" t="s">
        <v>28993</v>
      </c>
      <c r="D1676" s="151" t="s">
        <v>28994</v>
      </c>
      <c r="E1676" s="151" t="s">
        <v>14307</v>
      </c>
      <c r="F1676" s="151" t="s">
        <v>14396</v>
      </c>
      <c r="H1676" s="151" t="s">
        <v>1453</v>
      </c>
      <c r="I1676" s="151" t="s">
        <v>1453</v>
      </c>
      <c r="J1676" s="151" t="s">
        <v>1453</v>
      </c>
      <c r="K1676" s="151" t="s">
        <v>1453</v>
      </c>
      <c r="M1676" s="151" t="s">
        <v>28995</v>
      </c>
      <c r="N1676" s="151" t="s">
        <v>14857</v>
      </c>
      <c r="O1676" s="151" t="s">
        <v>14801</v>
      </c>
      <c r="P1676" s="151" t="s">
        <v>14737</v>
      </c>
      <c r="Q1676" s="151" t="s">
        <v>1453</v>
      </c>
      <c r="R1676" s="151" t="s">
        <v>1453</v>
      </c>
      <c r="S1676" s="151" t="s">
        <v>1453</v>
      </c>
      <c r="T1676" s="151" t="s">
        <v>1453</v>
      </c>
      <c r="U1676" s="151" t="s">
        <v>1453</v>
      </c>
      <c r="V1676" s="151" t="s">
        <v>1453</v>
      </c>
      <c r="W1676" s="151">
        <v>2017</v>
      </c>
      <c r="X1676" s="151" t="s">
        <v>1453</v>
      </c>
      <c r="Y1676" s="151" t="s">
        <v>1453</v>
      </c>
      <c r="Z1676" s="151" t="s">
        <v>14742</v>
      </c>
      <c r="AA1676" s="151" t="s">
        <v>1453</v>
      </c>
      <c r="AB1676" s="151" t="s">
        <v>1453</v>
      </c>
      <c r="AC1676" s="151" t="s">
        <v>14743</v>
      </c>
      <c r="AE1676" s="151" t="s">
        <v>14744</v>
      </c>
      <c r="AF1676" s="151" t="s">
        <v>14745</v>
      </c>
    </row>
    <row r="1677" spans="1:32">
      <c r="A1677" s="151" t="s">
        <v>18552</v>
      </c>
      <c r="C1677" s="151" t="s">
        <v>28996</v>
      </c>
      <c r="D1677" s="151" t="s">
        <v>109</v>
      </c>
      <c r="E1677" s="151" t="s">
        <v>14323</v>
      </c>
      <c r="F1677" s="151" t="s">
        <v>14402</v>
      </c>
      <c r="G1677" s="151" t="s">
        <v>28997</v>
      </c>
      <c r="H1677" s="151" t="s">
        <v>1453</v>
      </c>
      <c r="I1677" s="151" t="s">
        <v>1453</v>
      </c>
      <c r="J1677" s="151" t="s">
        <v>1453</v>
      </c>
      <c r="K1677" s="151" t="s">
        <v>1453</v>
      </c>
      <c r="M1677" s="151" t="s">
        <v>1453</v>
      </c>
      <c r="N1677" s="151" t="s">
        <v>14845</v>
      </c>
      <c r="O1677" s="151" t="s">
        <v>14801</v>
      </c>
      <c r="P1677" s="151" t="s">
        <v>14792</v>
      </c>
      <c r="Q1677" s="151" t="s">
        <v>1453</v>
      </c>
      <c r="R1677" s="151" t="s">
        <v>1453</v>
      </c>
      <c r="S1677" s="151" t="s">
        <v>1453</v>
      </c>
      <c r="T1677" s="151" t="s">
        <v>15348</v>
      </c>
      <c r="U1677" s="151" t="s">
        <v>15348</v>
      </c>
      <c r="V1677" s="151" t="s">
        <v>15348</v>
      </c>
      <c r="W1677" s="151" t="s">
        <v>1453</v>
      </c>
      <c r="X1677" s="151" t="s">
        <v>1453</v>
      </c>
      <c r="Y1677" s="151" t="s">
        <v>1453</v>
      </c>
      <c r="Z1677" s="151" t="s">
        <v>14742</v>
      </c>
      <c r="AA1677" s="151" t="s">
        <v>1453</v>
      </c>
      <c r="AB1677" s="151" t="s">
        <v>1453</v>
      </c>
      <c r="AC1677" s="151" t="s">
        <v>14743</v>
      </c>
      <c r="AE1677" s="151" t="s">
        <v>14744</v>
      </c>
      <c r="AF1677" s="151" t="s">
        <v>14745</v>
      </c>
    </row>
    <row r="1678" spans="1:32">
      <c r="A1678" s="151" t="s">
        <v>13062</v>
      </c>
      <c r="C1678" s="151" t="s">
        <v>13061</v>
      </c>
      <c r="D1678" s="151" t="s">
        <v>1453</v>
      </c>
      <c r="E1678" s="151" t="s">
        <v>14323</v>
      </c>
      <c r="F1678" s="151" t="s">
        <v>14687</v>
      </c>
      <c r="G1678" s="151" t="s">
        <v>29000</v>
      </c>
      <c r="H1678" s="151">
        <v>8111011061</v>
      </c>
      <c r="I1678" s="151" t="s">
        <v>1453</v>
      </c>
      <c r="J1678" s="151" t="s">
        <v>1453</v>
      </c>
      <c r="K1678" s="151" t="s">
        <v>1453</v>
      </c>
      <c r="M1678" s="151" t="s">
        <v>1453</v>
      </c>
      <c r="N1678" s="151" t="s">
        <v>14845</v>
      </c>
      <c r="O1678" s="151" t="s">
        <v>14801</v>
      </c>
      <c r="P1678" s="151" t="s">
        <v>14792</v>
      </c>
      <c r="Q1678" s="151" t="s">
        <v>28998</v>
      </c>
      <c r="R1678" s="151" t="s">
        <v>1453</v>
      </c>
      <c r="S1678" s="151" t="s">
        <v>1453</v>
      </c>
      <c r="T1678" s="151" t="s">
        <v>14794</v>
      </c>
      <c r="U1678" s="151">
        <v>1613240318</v>
      </c>
      <c r="V1678" s="151" t="s">
        <v>28999</v>
      </c>
      <c r="W1678" s="151" t="s">
        <v>1453</v>
      </c>
      <c r="X1678" s="151" t="s">
        <v>1453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14744</v>
      </c>
      <c r="AF1678" s="151" t="s">
        <v>14745</v>
      </c>
    </row>
    <row r="1679" spans="1:32">
      <c r="A1679" s="151" t="s">
        <v>18553</v>
      </c>
      <c r="C1679" s="151" t="s">
        <v>29001</v>
      </c>
      <c r="D1679" s="151" t="s">
        <v>1791</v>
      </c>
      <c r="E1679" s="151" t="s">
        <v>14307</v>
      </c>
      <c r="F1679" s="151" t="s">
        <v>26820</v>
      </c>
      <c r="H1679" s="151" t="s">
        <v>1453</v>
      </c>
      <c r="I1679" s="151" t="s">
        <v>1453</v>
      </c>
      <c r="J1679" s="151" t="s">
        <v>1453</v>
      </c>
      <c r="K1679" s="151" t="s">
        <v>1453</v>
      </c>
      <c r="M1679" s="151" t="s">
        <v>1453</v>
      </c>
      <c r="N1679" s="151" t="s">
        <v>15018</v>
      </c>
      <c r="O1679" s="151" t="s">
        <v>14791</v>
      </c>
      <c r="P1679" s="151" t="s">
        <v>14792</v>
      </c>
      <c r="Q1679" s="151" t="s">
        <v>29001</v>
      </c>
      <c r="R1679" s="151" t="s">
        <v>1453</v>
      </c>
      <c r="S1679" s="151" t="s">
        <v>1453</v>
      </c>
      <c r="T1679" s="151" t="s">
        <v>15348</v>
      </c>
      <c r="U1679" s="151" t="s">
        <v>15348</v>
      </c>
      <c r="V1679" s="151" t="s">
        <v>15348</v>
      </c>
      <c r="W1679" s="151" t="s">
        <v>1453</v>
      </c>
      <c r="X1679" s="151" t="s">
        <v>1453</v>
      </c>
      <c r="Z1679" s="151" t="s">
        <v>14742</v>
      </c>
      <c r="AA1679" s="151" t="s">
        <v>1453</v>
      </c>
      <c r="AB1679" s="151" t="s">
        <v>1453</v>
      </c>
      <c r="AC1679" s="151" t="s">
        <v>14743</v>
      </c>
      <c r="AE1679" s="151" t="s">
        <v>14744</v>
      </c>
      <c r="AF1679" s="151" t="s">
        <v>14745</v>
      </c>
    </row>
    <row r="1680" spans="1:32">
      <c r="A1680" s="151" t="s">
        <v>18554</v>
      </c>
      <c r="C1680" s="151" t="s">
        <v>29002</v>
      </c>
      <c r="D1680" s="151" t="s">
        <v>12443</v>
      </c>
      <c r="E1680" s="151" t="s">
        <v>14307</v>
      </c>
      <c r="F1680" s="151" t="s">
        <v>24308</v>
      </c>
      <c r="G1680" s="151" t="s">
        <v>29003</v>
      </c>
      <c r="H1680" s="151" t="s">
        <v>1453</v>
      </c>
      <c r="I1680" s="151" t="s">
        <v>1453</v>
      </c>
      <c r="J1680" s="151" t="s">
        <v>1453</v>
      </c>
      <c r="K1680" s="151" t="s">
        <v>1453</v>
      </c>
      <c r="M1680" s="151" t="s">
        <v>1453</v>
      </c>
      <c r="N1680" s="151" t="s">
        <v>14845</v>
      </c>
      <c r="O1680" s="151" t="s">
        <v>14801</v>
      </c>
      <c r="P1680" s="151" t="s">
        <v>14792</v>
      </c>
      <c r="Q1680" s="151" t="s">
        <v>1453</v>
      </c>
      <c r="R1680" s="151" t="s">
        <v>1453</v>
      </c>
      <c r="S1680" s="151" t="s">
        <v>1453</v>
      </c>
      <c r="T1680" s="151" t="s">
        <v>15348</v>
      </c>
      <c r="U1680" s="151" t="s">
        <v>15348</v>
      </c>
      <c r="V1680" s="151" t="s">
        <v>15348</v>
      </c>
      <c r="W1680" s="151" t="s">
        <v>1453</v>
      </c>
      <c r="X1680" s="151" t="s">
        <v>1453</v>
      </c>
      <c r="Y1680" s="151" t="s">
        <v>1453</v>
      </c>
      <c r="Z1680" s="151" t="s">
        <v>14742</v>
      </c>
      <c r="AA1680" s="151" t="s">
        <v>1453</v>
      </c>
      <c r="AB1680" s="151" t="s">
        <v>1453</v>
      </c>
      <c r="AC1680" s="151" t="s">
        <v>14743</v>
      </c>
      <c r="AE1680" s="151" t="s">
        <v>14744</v>
      </c>
      <c r="AF1680" s="151" t="s">
        <v>14745</v>
      </c>
    </row>
    <row r="1681" spans="1:32">
      <c r="A1681" s="151" t="s">
        <v>13128</v>
      </c>
      <c r="C1681" s="151" t="s">
        <v>13127</v>
      </c>
      <c r="D1681" s="151" t="s">
        <v>1453</v>
      </c>
      <c r="E1681" s="151" t="s">
        <v>14323</v>
      </c>
      <c r="F1681" s="151" t="s">
        <v>14324</v>
      </c>
      <c r="G1681" s="151" t="s">
        <v>29004</v>
      </c>
      <c r="H1681" s="151" t="s">
        <v>1453</v>
      </c>
      <c r="I1681" s="151" t="s">
        <v>1453</v>
      </c>
      <c r="J1681" s="151" t="s">
        <v>1453</v>
      </c>
      <c r="K1681" s="151" t="s">
        <v>1453</v>
      </c>
      <c r="M1681" s="151" t="s">
        <v>1453</v>
      </c>
      <c r="N1681" s="151" t="s">
        <v>15516</v>
      </c>
      <c r="O1681" s="151" t="s">
        <v>14830</v>
      </c>
      <c r="P1681" s="151" t="s">
        <v>14792</v>
      </c>
      <c r="Q1681" s="151" t="s">
        <v>1453</v>
      </c>
      <c r="R1681" s="151" t="s">
        <v>1453</v>
      </c>
      <c r="S1681" s="151" t="s">
        <v>1453</v>
      </c>
      <c r="T1681" s="151" t="s">
        <v>15947</v>
      </c>
      <c r="U1681" s="151" t="s">
        <v>15947</v>
      </c>
      <c r="V1681" s="151" t="s">
        <v>15947</v>
      </c>
      <c r="W1681" s="151" t="s">
        <v>1453</v>
      </c>
      <c r="X1681" s="151" t="s">
        <v>1453</v>
      </c>
      <c r="Y1681" s="151" t="s">
        <v>1453</v>
      </c>
      <c r="Z1681" s="151" t="s">
        <v>14742</v>
      </c>
      <c r="AA1681" s="151" t="s">
        <v>1453</v>
      </c>
      <c r="AB1681" s="151" t="s">
        <v>1453</v>
      </c>
      <c r="AC1681" s="151" t="s">
        <v>14743</v>
      </c>
      <c r="AE1681" s="151" t="s">
        <v>14744</v>
      </c>
      <c r="AF1681" s="151" t="s">
        <v>14745</v>
      </c>
    </row>
    <row r="1682" spans="1:32">
      <c r="A1682" s="151" t="s">
        <v>13116</v>
      </c>
      <c r="C1682" s="151" t="s">
        <v>13115</v>
      </c>
      <c r="D1682" s="151" t="s">
        <v>1453</v>
      </c>
      <c r="E1682" s="151" t="s">
        <v>14323</v>
      </c>
      <c r="F1682" s="151" t="s">
        <v>14396</v>
      </c>
      <c r="G1682" s="151" t="s">
        <v>29005</v>
      </c>
      <c r="H1682" s="151" t="s">
        <v>1453</v>
      </c>
      <c r="I1682" s="151" t="s">
        <v>1453</v>
      </c>
      <c r="J1682" s="151" t="s">
        <v>1453</v>
      </c>
      <c r="K1682" s="151" t="s">
        <v>1453</v>
      </c>
      <c r="M1682" s="151" t="s">
        <v>1453</v>
      </c>
      <c r="N1682" s="151" t="s">
        <v>14845</v>
      </c>
      <c r="O1682" s="151" t="s">
        <v>14801</v>
      </c>
      <c r="P1682" s="151" t="s">
        <v>14792</v>
      </c>
      <c r="Q1682" s="151" t="s">
        <v>1453</v>
      </c>
      <c r="R1682" s="151" t="s">
        <v>1453</v>
      </c>
      <c r="S1682" s="151" t="s">
        <v>1453</v>
      </c>
      <c r="T1682" s="151" t="s">
        <v>15947</v>
      </c>
      <c r="U1682" s="151" t="s">
        <v>15947</v>
      </c>
      <c r="V1682" s="151" t="s">
        <v>15947</v>
      </c>
      <c r="W1682" s="151" t="s">
        <v>1453</v>
      </c>
      <c r="X1682" s="151" t="s">
        <v>1453</v>
      </c>
      <c r="Y1682" s="151" t="s">
        <v>1453</v>
      </c>
      <c r="Z1682" s="151" t="s">
        <v>14742</v>
      </c>
      <c r="AA1682" s="151" t="s">
        <v>1453</v>
      </c>
      <c r="AB1682" s="151" t="s">
        <v>1453</v>
      </c>
      <c r="AC1682" s="151" t="s">
        <v>14743</v>
      </c>
      <c r="AE1682" s="151" t="s">
        <v>14744</v>
      </c>
      <c r="AF1682" s="151" t="s">
        <v>14745</v>
      </c>
    </row>
    <row r="1683" spans="1:32">
      <c r="A1683" s="151" t="s">
        <v>18555</v>
      </c>
      <c r="C1683" s="151" t="s">
        <v>29006</v>
      </c>
      <c r="D1683" s="151" t="s">
        <v>29007</v>
      </c>
      <c r="E1683" s="151" t="s">
        <v>14476</v>
      </c>
      <c r="F1683" s="151" t="s">
        <v>14324</v>
      </c>
      <c r="G1683" s="151" t="s">
        <v>1453</v>
      </c>
      <c r="H1683" s="151" t="s">
        <v>1453</v>
      </c>
      <c r="I1683" s="151" t="s">
        <v>1453</v>
      </c>
      <c r="J1683" s="151" t="s">
        <v>1453</v>
      </c>
      <c r="K1683" s="151" t="s">
        <v>1453</v>
      </c>
      <c r="M1683" s="151" t="s">
        <v>1453</v>
      </c>
      <c r="N1683" s="151" t="s">
        <v>14845</v>
      </c>
      <c r="O1683" s="151" t="s">
        <v>14801</v>
      </c>
      <c r="P1683" s="151" t="s">
        <v>14737</v>
      </c>
      <c r="Q1683" s="151" t="s">
        <v>1453</v>
      </c>
      <c r="R1683" s="151" t="s">
        <v>1453</v>
      </c>
      <c r="S1683" s="151" t="s">
        <v>1453</v>
      </c>
      <c r="T1683" s="151" t="s">
        <v>1453</v>
      </c>
      <c r="U1683" s="151" t="s">
        <v>1453</v>
      </c>
      <c r="V1683" s="151" t="s">
        <v>1453</v>
      </c>
      <c r="W1683" s="151" t="s">
        <v>1453</v>
      </c>
      <c r="X1683" s="151" t="s">
        <v>1453</v>
      </c>
      <c r="Y1683" s="151" t="s">
        <v>1453</v>
      </c>
      <c r="Z1683" s="151" t="s">
        <v>14742</v>
      </c>
      <c r="AA1683" s="151" t="s">
        <v>1453</v>
      </c>
      <c r="AB1683" s="151" t="s">
        <v>1453</v>
      </c>
      <c r="AC1683" s="151" t="s">
        <v>14743</v>
      </c>
      <c r="AE1683" s="151" t="s">
        <v>14744</v>
      </c>
      <c r="AF1683" s="151" t="s">
        <v>14745</v>
      </c>
    </row>
    <row r="1684" spans="1:32">
      <c r="A1684" s="151" t="s">
        <v>13158</v>
      </c>
      <c r="C1684" s="151" t="s">
        <v>13157</v>
      </c>
      <c r="D1684" s="151" t="s">
        <v>109</v>
      </c>
      <c r="E1684" s="151" t="s">
        <v>14323</v>
      </c>
      <c r="F1684" s="151" t="s">
        <v>14396</v>
      </c>
      <c r="H1684" s="151" t="s">
        <v>1453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1453</v>
      </c>
      <c r="R1684" s="151" t="s">
        <v>1453</v>
      </c>
      <c r="S1684" s="151" t="s">
        <v>1453</v>
      </c>
      <c r="T1684" s="151" t="s">
        <v>15947</v>
      </c>
      <c r="U1684" s="151" t="s">
        <v>15947</v>
      </c>
      <c r="V1684" s="151" t="s">
        <v>15947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15223</v>
      </c>
      <c r="AE1684" s="151" t="s">
        <v>14744</v>
      </c>
      <c r="AF1684" s="151" t="s">
        <v>14745</v>
      </c>
    </row>
    <row r="1685" spans="1:32">
      <c r="A1685" s="151" t="s">
        <v>18556</v>
      </c>
      <c r="C1685" s="151" t="s">
        <v>29008</v>
      </c>
      <c r="D1685" s="151" t="s">
        <v>109</v>
      </c>
      <c r="E1685" s="151" t="s">
        <v>14307</v>
      </c>
      <c r="F1685" s="151" t="s">
        <v>14479</v>
      </c>
      <c r="G1685" s="151" t="s">
        <v>29009</v>
      </c>
      <c r="H1685" s="151" t="s">
        <v>1453</v>
      </c>
      <c r="I1685" s="151" t="s">
        <v>1453</v>
      </c>
      <c r="J1685" s="151" t="s">
        <v>1453</v>
      </c>
      <c r="K1685" s="151" t="s">
        <v>1453</v>
      </c>
      <c r="M1685" s="151" t="s">
        <v>1453</v>
      </c>
      <c r="N1685" s="151" t="s">
        <v>14809</v>
      </c>
      <c r="O1685" s="151" t="s">
        <v>14801</v>
      </c>
      <c r="P1685" s="151" t="s">
        <v>1453</v>
      </c>
      <c r="Q1685" s="151" t="s">
        <v>1453</v>
      </c>
      <c r="R1685" s="151" t="s">
        <v>1453</v>
      </c>
      <c r="S1685" s="151" t="s">
        <v>1453</v>
      </c>
      <c r="T1685" s="151" t="s">
        <v>15348</v>
      </c>
      <c r="U1685" s="151" t="s">
        <v>15348</v>
      </c>
      <c r="V1685" s="151" t="s">
        <v>15348</v>
      </c>
      <c r="W1685" s="151" t="s">
        <v>1453</v>
      </c>
      <c r="X1685" s="151" t="s">
        <v>1453</v>
      </c>
      <c r="Y1685" s="151" t="s">
        <v>1453</v>
      </c>
      <c r="Z1685" s="151" t="s">
        <v>14742</v>
      </c>
      <c r="AA1685" s="151" t="s">
        <v>1453</v>
      </c>
      <c r="AB1685" s="151" t="s">
        <v>1453</v>
      </c>
      <c r="AC1685" s="151" t="s">
        <v>14743</v>
      </c>
      <c r="AE1685" s="151" t="s">
        <v>14744</v>
      </c>
      <c r="AF1685" s="151" t="s">
        <v>14745</v>
      </c>
    </row>
    <row r="1686" spans="1:32">
      <c r="A1686" s="151" t="s">
        <v>13104</v>
      </c>
      <c r="C1686" s="151" t="s">
        <v>13103</v>
      </c>
      <c r="D1686" s="151" t="s">
        <v>109</v>
      </c>
      <c r="E1686" s="151" t="s">
        <v>14323</v>
      </c>
      <c r="F1686" s="151" t="s">
        <v>14396</v>
      </c>
      <c r="G1686" s="151" t="s">
        <v>1453</v>
      </c>
      <c r="H1686" s="151" t="s">
        <v>1453</v>
      </c>
      <c r="I1686" s="151" t="s">
        <v>1453</v>
      </c>
      <c r="J1686" s="151" t="s">
        <v>1453</v>
      </c>
      <c r="K1686" s="151" t="s">
        <v>1453</v>
      </c>
      <c r="M1686" s="151" t="s">
        <v>1453</v>
      </c>
      <c r="N1686" s="151" t="s">
        <v>14845</v>
      </c>
      <c r="O1686" s="151" t="s">
        <v>14801</v>
      </c>
      <c r="P1686" s="151" t="s">
        <v>14792</v>
      </c>
      <c r="Q1686" s="151" t="s">
        <v>1453</v>
      </c>
      <c r="R1686" s="151" t="s">
        <v>1453</v>
      </c>
      <c r="S1686" s="151" t="s">
        <v>1453</v>
      </c>
      <c r="T1686" s="151" t="s">
        <v>15947</v>
      </c>
      <c r="U1686" s="151" t="s">
        <v>15947</v>
      </c>
      <c r="V1686" s="151" t="s">
        <v>15947</v>
      </c>
      <c r="W1686" s="151" t="s">
        <v>1453</v>
      </c>
      <c r="X1686" s="151" t="s">
        <v>1453</v>
      </c>
      <c r="Y1686" s="151" t="s">
        <v>1453</v>
      </c>
      <c r="Z1686" s="151" t="s">
        <v>14742</v>
      </c>
      <c r="AA1686" s="151" t="s">
        <v>1453</v>
      </c>
      <c r="AB1686" s="151" t="s">
        <v>1453</v>
      </c>
      <c r="AC1686" s="151" t="s">
        <v>14743</v>
      </c>
      <c r="AE1686" s="151" t="s">
        <v>14744</v>
      </c>
      <c r="AF1686" s="151" t="s">
        <v>14745</v>
      </c>
    </row>
    <row r="1687" spans="1:32">
      <c r="A1687" s="151" t="s">
        <v>18557</v>
      </c>
      <c r="C1687" s="151" t="s">
        <v>29010</v>
      </c>
      <c r="D1687" s="151" t="s">
        <v>109</v>
      </c>
      <c r="E1687" s="151" t="s">
        <v>14307</v>
      </c>
      <c r="F1687" s="151" t="s">
        <v>14396</v>
      </c>
      <c r="G1687" s="151" t="s">
        <v>29011</v>
      </c>
      <c r="H1687" s="151" t="s">
        <v>1453</v>
      </c>
      <c r="I1687" s="151" t="s">
        <v>1453</v>
      </c>
      <c r="J1687" s="151" t="s">
        <v>1453</v>
      </c>
      <c r="K1687" s="151" t="s">
        <v>1453</v>
      </c>
      <c r="M1687" s="151" t="s">
        <v>1453</v>
      </c>
      <c r="N1687" s="151" t="s">
        <v>14809</v>
      </c>
      <c r="O1687" s="151" t="s">
        <v>14801</v>
      </c>
      <c r="P1687" s="151" t="s">
        <v>14792</v>
      </c>
      <c r="Q1687" s="151" t="s">
        <v>29010</v>
      </c>
      <c r="R1687" s="151" t="s">
        <v>1453</v>
      </c>
      <c r="S1687" s="151" t="s">
        <v>1453</v>
      </c>
      <c r="T1687" s="151" t="s">
        <v>15348</v>
      </c>
      <c r="U1687" s="151" t="s">
        <v>15348</v>
      </c>
      <c r="V1687" s="151" t="s">
        <v>15348</v>
      </c>
      <c r="W1687" s="151" t="s">
        <v>1453</v>
      </c>
      <c r="X1687" s="151" t="s">
        <v>1453</v>
      </c>
      <c r="Y1687" s="151" t="s">
        <v>1453</v>
      </c>
      <c r="Z1687" s="151" t="s">
        <v>14742</v>
      </c>
      <c r="AA1687" s="151" t="s">
        <v>1453</v>
      </c>
      <c r="AB1687" s="151" t="s">
        <v>1453</v>
      </c>
      <c r="AC1687" s="151" t="s">
        <v>14743</v>
      </c>
      <c r="AE1687" s="151" t="s">
        <v>14744</v>
      </c>
      <c r="AF1687" s="151" t="s">
        <v>14745</v>
      </c>
    </row>
    <row r="1688" spans="1:32">
      <c r="A1688" s="151" t="s">
        <v>18558</v>
      </c>
      <c r="C1688" s="151" t="s">
        <v>29012</v>
      </c>
      <c r="D1688" s="151" t="s">
        <v>109</v>
      </c>
      <c r="E1688" s="151" t="s">
        <v>14323</v>
      </c>
      <c r="F1688" s="151" t="s">
        <v>14402</v>
      </c>
      <c r="G1688" s="151" t="s">
        <v>29013</v>
      </c>
      <c r="H1688" s="151" t="s">
        <v>1453</v>
      </c>
      <c r="I1688" s="151" t="s">
        <v>1453</v>
      </c>
      <c r="J1688" s="151" t="s">
        <v>1453</v>
      </c>
      <c r="K1688" s="151" t="s">
        <v>1453</v>
      </c>
      <c r="M1688" s="151" t="s">
        <v>1453</v>
      </c>
      <c r="N1688" s="151" t="s">
        <v>14845</v>
      </c>
      <c r="O1688" s="151" t="s">
        <v>14801</v>
      </c>
      <c r="P1688" s="151" t="s">
        <v>14792</v>
      </c>
      <c r="Q1688" s="151" t="s">
        <v>1453</v>
      </c>
      <c r="R1688" s="151" t="s">
        <v>1453</v>
      </c>
      <c r="S1688" s="151" t="s">
        <v>1453</v>
      </c>
      <c r="T1688" s="151" t="s">
        <v>15348</v>
      </c>
      <c r="U1688" s="151" t="s">
        <v>15348</v>
      </c>
      <c r="V1688" s="151" t="s">
        <v>15348</v>
      </c>
      <c r="W1688" s="151" t="s">
        <v>1453</v>
      </c>
      <c r="X1688" s="151" t="s">
        <v>1453</v>
      </c>
      <c r="Y1688" s="151" t="s">
        <v>1453</v>
      </c>
      <c r="Z1688" s="151" t="s">
        <v>14742</v>
      </c>
      <c r="AA1688" s="151" t="s">
        <v>1453</v>
      </c>
      <c r="AB1688" s="151" t="s">
        <v>1453</v>
      </c>
      <c r="AC1688" s="151" t="s">
        <v>14743</v>
      </c>
      <c r="AE1688" s="151" t="s">
        <v>14744</v>
      </c>
      <c r="AF1688" s="151" t="s">
        <v>14745</v>
      </c>
    </row>
    <row r="1689" spans="1:32">
      <c r="A1689" s="151" t="s">
        <v>18559</v>
      </c>
      <c r="C1689" s="151" t="s">
        <v>30017</v>
      </c>
      <c r="D1689" s="151" t="s">
        <v>29014</v>
      </c>
      <c r="E1689" s="151" t="s">
        <v>14476</v>
      </c>
      <c r="F1689" s="151" t="s">
        <v>14324</v>
      </c>
      <c r="G1689" s="151" t="s">
        <v>1453</v>
      </c>
      <c r="H1689" s="151" t="s">
        <v>1453</v>
      </c>
      <c r="I1689" s="151" t="s">
        <v>1453</v>
      </c>
      <c r="J1689" s="151" t="s">
        <v>1453</v>
      </c>
      <c r="K1689" s="151" t="s">
        <v>1453</v>
      </c>
      <c r="N1689" s="151" t="s">
        <v>15431</v>
      </c>
      <c r="O1689" s="151" t="s">
        <v>14801</v>
      </c>
      <c r="P1689" s="151" t="s">
        <v>14737</v>
      </c>
      <c r="Q1689" s="151" t="s">
        <v>1453</v>
      </c>
      <c r="R1689" s="151" t="s">
        <v>1453</v>
      </c>
      <c r="S1689" s="151" t="s">
        <v>1453</v>
      </c>
      <c r="T1689" s="151" t="s">
        <v>1453</v>
      </c>
      <c r="U1689" s="151" t="s">
        <v>1453</v>
      </c>
      <c r="V1689" s="151" t="s">
        <v>1453</v>
      </c>
      <c r="W1689" s="151" t="s">
        <v>1453</v>
      </c>
      <c r="X1689" s="151" t="s">
        <v>1453</v>
      </c>
      <c r="Y1689" s="151" t="s">
        <v>1453</v>
      </c>
      <c r="Z1689" s="151" t="s">
        <v>14742</v>
      </c>
      <c r="AA1689" s="151" t="s">
        <v>1453</v>
      </c>
      <c r="AB1689" s="151" t="s">
        <v>1453</v>
      </c>
      <c r="AC1689" s="151" t="s">
        <v>14743</v>
      </c>
      <c r="AE1689" s="151" t="s">
        <v>14744</v>
      </c>
      <c r="AF1689" s="151" t="s">
        <v>14745</v>
      </c>
    </row>
    <row r="1690" spans="1:32">
      <c r="A1690" s="151" t="s">
        <v>13106</v>
      </c>
      <c r="C1690" s="151" t="s">
        <v>13105</v>
      </c>
      <c r="D1690" s="151" t="s">
        <v>109</v>
      </c>
      <c r="E1690" s="151" t="s">
        <v>14395</v>
      </c>
      <c r="F1690" s="151" t="s">
        <v>14482</v>
      </c>
      <c r="G1690" s="151" t="s">
        <v>29015</v>
      </c>
      <c r="H1690" s="151" t="s">
        <v>1453</v>
      </c>
      <c r="I1690" s="151" t="s">
        <v>1453</v>
      </c>
      <c r="J1690" s="151" t="s">
        <v>1453</v>
      </c>
      <c r="K1690" s="151" t="s">
        <v>1453</v>
      </c>
      <c r="M1690" s="151" t="s">
        <v>1453</v>
      </c>
      <c r="N1690" s="151" t="s">
        <v>14845</v>
      </c>
      <c r="O1690" s="151" t="s">
        <v>14801</v>
      </c>
      <c r="P1690" s="151" t="s">
        <v>14792</v>
      </c>
      <c r="Q1690" s="151" t="s">
        <v>1453</v>
      </c>
      <c r="R1690" s="151" t="s">
        <v>1453</v>
      </c>
      <c r="S1690" s="151" t="s">
        <v>1453</v>
      </c>
      <c r="T1690" s="151" t="s">
        <v>15947</v>
      </c>
      <c r="U1690" s="151" t="s">
        <v>15947</v>
      </c>
      <c r="V1690" s="151" t="s">
        <v>15947</v>
      </c>
      <c r="W1690" s="151" t="s">
        <v>1453</v>
      </c>
      <c r="X1690" s="151" t="s">
        <v>1453</v>
      </c>
      <c r="Y1690" s="151" t="s">
        <v>1453</v>
      </c>
      <c r="Z1690" s="151" t="s">
        <v>14742</v>
      </c>
      <c r="AA1690" s="151" t="s">
        <v>1453</v>
      </c>
      <c r="AB1690" s="151" t="s">
        <v>1453</v>
      </c>
      <c r="AC1690" s="151" t="s">
        <v>14743</v>
      </c>
      <c r="AE1690" s="151" t="s">
        <v>14744</v>
      </c>
      <c r="AF1690" s="151" t="s">
        <v>14745</v>
      </c>
    </row>
    <row r="1691" spans="1:32">
      <c r="A1691" s="151" t="s">
        <v>18560</v>
      </c>
      <c r="C1691" s="151" t="s">
        <v>29016</v>
      </c>
      <c r="D1691" s="151" t="s">
        <v>1453</v>
      </c>
      <c r="E1691" s="151" t="s">
        <v>14323</v>
      </c>
      <c r="F1691" s="151" t="s">
        <v>14402</v>
      </c>
      <c r="G1691" s="151" t="s">
        <v>29017</v>
      </c>
      <c r="H1691" s="151" t="s">
        <v>1453</v>
      </c>
      <c r="I1691" s="151" t="s">
        <v>1453</v>
      </c>
      <c r="J1691" s="151" t="s">
        <v>1453</v>
      </c>
      <c r="K1691" s="151" t="s">
        <v>1453</v>
      </c>
      <c r="M1691" s="151" t="s">
        <v>1453</v>
      </c>
      <c r="N1691" s="151" t="s">
        <v>14845</v>
      </c>
      <c r="O1691" s="151" t="s">
        <v>14801</v>
      </c>
      <c r="P1691" s="151" t="s">
        <v>14792</v>
      </c>
      <c r="Q1691" s="151" t="s">
        <v>1453</v>
      </c>
      <c r="R1691" s="151" t="s">
        <v>1453</v>
      </c>
      <c r="S1691" s="151" t="s">
        <v>1453</v>
      </c>
      <c r="T1691" s="151" t="s">
        <v>15348</v>
      </c>
      <c r="U1691" s="151" t="s">
        <v>15348</v>
      </c>
      <c r="V1691" s="151" t="s">
        <v>15348</v>
      </c>
      <c r="W1691" s="151" t="s">
        <v>1453</v>
      </c>
      <c r="X1691" s="151" t="s">
        <v>1453</v>
      </c>
      <c r="Y1691" s="151" t="s">
        <v>1453</v>
      </c>
      <c r="Z1691" s="151" t="s">
        <v>14742</v>
      </c>
      <c r="AA1691" s="151" t="s">
        <v>1453</v>
      </c>
      <c r="AB1691" s="151" t="s">
        <v>1453</v>
      </c>
      <c r="AC1691" s="151" t="s">
        <v>14743</v>
      </c>
      <c r="AE1691" s="151" t="s">
        <v>14744</v>
      </c>
      <c r="AF1691" s="151" t="s">
        <v>14745</v>
      </c>
    </row>
    <row r="1692" spans="1:32">
      <c r="A1692" s="151" t="s">
        <v>13110</v>
      </c>
      <c r="C1692" s="151" t="s">
        <v>13109</v>
      </c>
      <c r="D1692" s="151" t="s">
        <v>13111</v>
      </c>
      <c r="E1692" s="151" t="s">
        <v>14323</v>
      </c>
      <c r="F1692" s="151" t="s">
        <v>14482</v>
      </c>
      <c r="G1692" s="151" t="s">
        <v>14605</v>
      </c>
      <c r="H1692" s="151" t="s">
        <v>13112</v>
      </c>
      <c r="I1692" s="151" t="s">
        <v>1453</v>
      </c>
      <c r="J1692" s="151" t="s">
        <v>1453</v>
      </c>
      <c r="K1692" s="151" t="s">
        <v>1453</v>
      </c>
      <c r="M1692" s="151" t="s">
        <v>1453</v>
      </c>
      <c r="N1692" s="151" t="s">
        <v>14845</v>
      </c>
      <c r="O1692" s="151" t="s">
        <v>14801</v>
      </c>
      <c r="P1692" s="151" t="s">
        <v>14792</v>
      </c>
      <c r="Q1692" s="151" t="s">
        <v>1453</v>
      </c>
      <c r="R1692" s="151" t="s">
        <v>1453</v>
      </c>
      <c r="S1692" s="151" t="s">
        <v>1453</v>
      </c>
      <c r="T1692" s="151" t="s">
        <v>15947</v>
      </c>
      <c r="U1692" s="151" t="s">
        <v>15947</v>
      </c>
      <c r="V1692" s="151" t="s">
        <v>15947</v>
      </c>
      <c r="W1692" s="151" t="s">
        <v>1453</v>
      </c>
      <c r="X1692" s="151" t="s">
        <v>1453</v>
      </c>
      <c r="Y1692" s="151" t="s">
        <v>1453</v>
      </c>
      <c r="Z1692" s="151" t="s">
        <v>14742</v>
      </c>
      <c r="AA1692" s="151" t="s">
        <v>1453</v>
      </c>
      <c r="AB1692" s="151" t="s">
        <v>1453</v>
      </c>
      <c r="AC1692" s="151" t="s">
        <v>14743</v>
      </c>
      <c r="AE1692" s="151" t="s">
        <v>14744</v>
      </c>
      <c r="AF1692" s="151" t="s">
        <v>14745</v>
      </c>
    </row>
    <row r="1693" spans="1:32">
      <c r="A1693" s="151" t="s">
        <v>17095</v>
      </c>
      <c r="C1693" s="151" t="s">
        <v>17096</v>
      </c>
      <c r="D1693" s="151" t="s">
        <v>17097</v>
      </c>
      <c r="E1693" s="151" t="s">
        <v>14307</v>
      </c>
      <c r="F1693" s="151" t="s">
        <v>14324</v>
      </c>
      <c r="G1693" s="151" t="s">
        <v>17098</v>
      </c>
      <c r="H1693" s="151" t="s">
        <v>1453</v>
      </c>
      <c r="N1693" s="151" t="s">
        <v>14468</v>
      </c>
      <c r="O1693" s="151" t="s">
        <v>14801</v>
      </c>
      <c r="P1693" s="151" t="s">
        <v>14737</v>
      </c>
      <c r="Q1693" s="151" t="s">
        <v>1453</v>
      </c>
      <c r="R1693" s="151" t="s">
        <v>1453</v>
      </c>
      <c r="S1693" s="151" t="s">
        <v>1453</v>
      </c>
      <c r="T1693" s="151" t="s">
        <v>16642</v>
      </c>
      <c r="U1693" s="151" t="s">
        <v>16642</v>
      </c>
      <c r="V1693" s="151" t="s">
        <v>16642</v>
      </c>
      <c r="Z1693" s="151" t="s">
        <v>14742</v>
      </c>
      <c r="AC1693" s="151" t="s">
        <v>14743</v>
      </c>
      <c r="AE1693" s="151" t="s">
        <v>14744</v>
      </c>
      <c r="AF1693" s="151" t="s">
        <v>14745</v>
      </c>
    </row>
    <row r="1694" spans="1:32">
      <c r="A1694" s="151" t="s">
        <v>13108</v>
      </c>
      <c r="C1694" s="151" t="s">
        <v>13107</v>
      </c>
      <c r="D1694" s="151" t="s">
        <v>1453</v>
      </c>
      <c r="E1694" s="151" t="s">
        <v>14323</v>
      </c>
      <c r="F1694" s="151" t="s">
        <v>14402</v>
      </c>
      <c r="H1694" s="151" t="s">
        <v>1453</v>
      </c>
      <c r="I1694" s="151" t="s">
        <v>1453</v>
      </c>
      <c r="J1694" s="151" t="s">
        <v>1453</v>
      </c>
      <c r="K1694" s="151" t="s">
        <v>1453</v>
      </c>
      <c r="M1694" s="151" t="s">
        <v>1453</v>
      </c>
      <c r="N1694" s="151" t="s">
        <v>14845</v>
      </c>
      <c r="O1694" s="151" t="s">
        <v>14801</v>
      </c>
      <c r="P1694" s="151" t="s">
        <v>14792</v>
      </c>
      <c r="Q1694" s="151" t="s">
        <v>1453</v>
      </c>
      <c r="R1694" s="151" t="s">
        <v>1453</v>
      </c>
      <c r="S1694" s="151" t="s">
        <v>1453</v>
      </c>
      <c r="T1694" s="151" t="s">
        <v>15947</v>
      </c>
      <c r="U1694" s="151" t="s">
        <v>15947</v>
      </c>
      <c r="V1694" s="151" t="s">
        <v>15947</v>
      </c>
      <c r="W1694" s="151" t="s">
        <v>1453</v>
      </c>
      <c r="X1694" s="151" t="s">
        <v>1453</v>
      </c>
      <c r="Y1694" s="151" t="s">
        <v>1453</v>
      </c>
      <c r="Z1694" s="151" t="s">
        <v>14742</v>
      </c>
      <c r="AA1694" s="151" t="s">
        <v>1453</v>
      </c>
      <c r="AB1694" s="151" t="s">
        <v>1453</v>
      </c>
      <c r="AC1694" s="151" t="s">
        <v>14743</v>
      </c>
      <c r="AE1694" s="151" t="s">
        <v>14744</v>
      </c>
      <c r="AF1694" s="151" t="s">
        <v>14745</v>
      </c>
    </row>
    <row r="1695" spans="1:32">
      <c r="A1695" s="151" t="s">
        <v>18561</v>
      </c>
      <c r="C1695" s="151" t="s">
        <v>29018</v>
      </c>
      <c r="D1695" s="151" t="s">
        <v>109</v>
      </c>
      <c r="E1695" s="151" t="s">
        <v>14323</v>
      </c>
      <c r="F1695" s="151" t="s">
        <v>14396</v>
      </c>
      <c r="G1695" s="151" t="s">
        <v>29020</v>
      </c>
      <c r="H1695" s="151" t="s">
        <v>1453</v>
      </c>
      <c r="I1695" s="151" t="s">
        <v>1453</v>
      </c>
      <c r="J1695" s="151" t="s">
        <v>1453</v>
      </c>
      <c r="K1695" s="151" t="s">
        <v>1453</v>
      </c>
      <c r="M1695" s="151" t="s">
        <v>1453</v>
      </c>
      <c r="N1695" s="151" t="s">
        <v>14845</v>
      </c>
      <c r="O1695" s="151" t="s">
        <v>14801</v>
      </c>
      <c r="P1695" s="151" t="s">
        <v>14792</v>
      </c>
      <c r="Q1695" s="151" t="s">
        <v>1453</v>
      </c>
      <c r="R1695" s="151" t="s">
        <v>1453</v>
      </c>
      <c r="S1695" s="151" t="s">
        <v>1453</v>
      </c>
      <c r="T1695" s="151" t="s">
        <v>29019</v>
      </c>
      <c r="U1695" s="151" t="s">
        <v>29019</v>
      </c>
      <c r="V1695" s="151" t="s">
        <v>29019</v>
      </c>
      <c r="W1695" s="151" t="s">
        <v>1453</v>
      </c>
      <c r="X1695" s="151" t="s">
        <v>1453</v>
      </c>
      <c r="Y1695" s="151" t="s">
        <v>1453</v>
      </c>
      <c r="Z1695" s="151" t="s">
        <v>14742</v>
      </c>
      <c r="AA1695" s="151" t="s">
        <v>1453</v>
      </c>
      <c r="AB1695" s="151" t="s">
        <v>1453</v>
      </c>
      <c r="AC1695" s="151" t="s">
        <v>14743</v>
      </c>
      <c r="AE1695" s="151" t="s">
        <v>14744</v>
      </c>
      <c r="AF1695" s="151" t="s">
        <v>14745</v>
      </c>
    </row>
    <row r="1696" spans="1:32">
      <c r="A1696" s="151" t="s">
        <v>14514</v>
      </c>
      <c r="C1696" s="151" t="s">
        <v>30018</v>
      </c>
      <c r="D1696" s="151" t="s">
        <v>109</v>
      </c>
      <c r="E1696" s="151" t="s">
        <v>14323</v>
      </c>
      <c r="F1696" s="151" t="s">
        <v>14479</v>
      </c>
      <c r="G1696" s="151" t="s">
        <v>14606</v>
      </c>
      <c r="H1696" s="151" t="s">
        <v>1453</v>
      </c>
      <c r="I1696" s="151" t="s">
        <v>1453</v>
      </c>
      <c r="J1696" s="151" t="s">
        <v>1453</v>
      </c>
      <c r="K1696" s="151" t="s">
        <v>1453</v>
      </c>
      <c r="M1696" s="151" t="s">
        <v>1453</v>
      </c>
      <c r="N1696" s="151" t="s">
        <v>14809</v>
      </c>
      <c r="O1696" s="151" t="s">
        <v>14801</v>
      </c>
      <c r="P1696" s="151" t="s">
        <v>14792</v>
      </c>
      <c r="Q1696" s="151" t="s">
        <v>1453</v>
      </c>
      <c r="R1696" s="151" t="s">
        <v>1453</v>
      </c>
      <c r="S1696" s="151" t="s">
        <v>1453</v>
      </c>
      <c r="T1696" s="151" t="s">
        <v>15348</v>
      </c>
      <c r="U1696" s="151" t="s">
        <v>15348</v>
      </c>
      <c r="V1696" s="151" t="s">
        <v>15348</v>
      </c>
      <c r="W1696" s="151" t="s">
        <v>1453</v>
      </c>
      <c r="X1696" s="151" t="s">
        <v>1453</v>
      </c>
      <c r="Y1696" s="151" t="s">
        <v>1453</v>
      </c>
      <c r="Z1696" s="151" t="s">
        <v>14742</v>
      </c>
      <c r="AA1696" s="151" t="s">
        <v>1453</v>
      </c>
      <c r="AB1696" s="151" t="s">
        <v>1453</v>
      </c>
      <c r="AC1696" s="151" t="s">
        <v>14743</v>
      </c>
      <c r="AE1696" s="151" t="s">
        <v>14744</v>
      </c>
      <c r="AF1696" s="151" t="s">
        <v>14745</v>
      </c>
    </row>
    <row r="1697" spans="1:32">
      <c r="A1697" s="151" t="s">
        <v>18562</v>
      </c>
      <c r="C1697" s="151" t="s">
        <v>29021</v>
      </c>
      <c r="D1697" s="151" t="s">
        <v>29022</v>
      </c>
      <c r="E1697" s="151" t="s">
        <v>14476</v>
      </c>
      <c r="F1697" s="151" t="s">
        <v>14479</v>
      </c>
      <c r="G1697" s="151" t="s">
        <v>1453</v>
      </c>
      <c r="H1697" s="151" t="s">
        <v>1453</v>
      </c>
      <c r="I1697" s="151" t="s">
        <v>1453</v>
      </c>
      <c r="J1697" s="151" t="s">
        <v>1453</v>
      </c>
      <c r="K1697" s="151" t="s">
        <v>1453</v>
      </c>
      <c r="N1697" s="151" t="s">
        <v>14845</v>
      </c>
      <c r="O1697" s="151" t="s">
        <v>14801</v>
      </c>
      <c r="P1697" s="151" t="s">
        <v>14737</v>
      </c>
      <c r="Q1697" s="151" t="s">
        <v>1453</v>
      </c>
      <c r="R1697" s="151" t="s">
        <v>1453</v>
      </c>
      <c r="S1697" s="151" t="s">
        <v>1453</v>
      </c>
      <c r="T1697" s="151" t="s">
        <v>1453</v>
      </c>
      <c r="U1697" s="151" t="s">
        <v>1453</v>
      </c>
      <c r="V1697" s="151" t="s">
        <v>1453</v>
      </c>
      <c r="W1697" s="151" t="s">
        <v>1453</v>
      </c>
      <c r="X1697" s="151" t="s">
        <v>1453</v>
      </c>
      <c r="Z1697" s="151" t="s">
        <v>14742</v>
      </c>
      <c r="AC1697" s="151" t="s">
        <v>14743</v>
      </c>
      <c r="AE1697" s="151" t="s">
        <v>14744</v>
      </c>
      <c r="AF1697" s="151" t="s">
        <v>14745</v>
      </c>
    </row>
    <row r="1698" spans="1:32">
      <c r="A1698" s="151" t="s">
        <v>18563</v>
      </c>
      <c r="C1698" s="151" t="s">
        <v>29023</v>
      </c>
      <c r="D1698" s="151" t="s">
        <v>11834</v>
      </c>
      <c r="E1698" s="151" t="s">
        <v>14307</v>
      </c>
      <c r="F1698" s="151" t="s">
        <v>14324</v>
      </c>
      <c r="G1698" s="151" t="s">
        <v>29025</v>
      </c>
      <c r="H1698" s="151" t="s">
        <v>1453</v>
      </c>
      <c r="I1698" s="151" t="s">
        <v>1453</v>
      </c>
      <c r="J1698" s="151" t="s">
        <v>1453</v>
      </c>
      <c r="K1698" s="151" t="s">
        <v>1453</v>
      </c>
      <c r="M1698" s="151" t="s">
        <v>1453</v>
      </c>
      <c r="N1698" s="151" t="s">
        <v>14857</v>
      </c>
      <c r="O1698" s="151" t="s">
        <v>14801</v>
      </c>
      <c r="P1698" s="151" t="s">
        <v>14792</v>
      </c>
      <c r="Q1698" s="151" t="s">
        <v>29024</v>
      </c>
      <c r="R1698" s="151" t="s">
        <v>1453</v>
      </c>
      <c r="S1698" s="151" t="s">
        <v>1453</v>
      </c>
      <c r="T1698" s="151" t="s">
        <v>15348</v>
      </c>
      <c r="U1698" s="151" t="s">
        <v>15348</v>
      </c>
      <c r="V1698" s="151" t="s">
        <v>15348</v>
      </c>
      <c r="W1698" s="151" t="s">
        <v>1453</v>
      </c>
      <c r="X1698" s="151" t="s">
        <v>1453</v>
      </c>
      <c r="Y1698" s="151" t="s">
        <v>1453</v>
      </c>
      <c r="Z1698" s="151" t="s">
        <v>14742</v>
      </c>
      <c r="AA1698" s="151" t="s">
        <v>1453</v>
      </c>
      <c r="AB1698" s="151" t="s">
        <v>1453</v>
      </c>
      <c r="AC1698" s="151" t="s">
        <v>14743</v>
      </c>
      <c r="AE1698" s="151" t="s">
        <v>14744</v>
      </c>
      <c r="AF1698" s="151" t="s">
        <v>14745</v>
      </c>
    </row>
    <row r="1699" spans="1:32">
      <c r="A1699" s="151" t="s">
        <v>18564</v>
      </c>
      <c r="C1699" s="151" t="s">
        <v>29026</v>
      </c>
      <c r="D1699" s="151" t="s">
        <v>29028</v>
      </c>
      <c r="E1699" s="151" t="s">
        <v>14323</v>
      </c>
      <c r="F1699" s="151" t="s">
        <v>14434</v>
      </c>
      <c r="G1699" s="151" t="s">
        <v>29030</v>
      </c>
      <c r="H1699" s="151">
        <v>81119118385</v>
      </c>
      <c r="I1699" s="151" t="s">
        <v>29027</v>
      </c>
      <c r="J1699" s="151" t="s">
        <v>1453</v>
      </c>
      <c r="K1699" s="151" t="s">
        <v>29027</v>
      </c>
      <c r="M1699" s="151" t="s">
        <v>1453</v>
      </c>
      <c r="N1699" s="151" t="s">
        <v>15126</v>
      </c>
      <c r="O1699" s="151" t="s">
        <v>14791</v>
      </c>
      <c r="P1699" s="151" t="s">
        <v>14792</v>
      </c>
      <c r="Q1699" s="151" t="s">
        <v>29029</v>
      </c>
      <c r="R1699" s="151" t="s">
        <v>1453</v>
      </c>
      <c r="S1699" s="151" t="s">
        <v>1453</v>
      </c>
      <c r="T1699" s="151" t="s">
        <v>1453</v>
      </c>
      <c r="U1699" s="151" t="s">
        <v>1453</v>
      </c>
      <c r="V1699" s="151" t="s">
        <v>1453</v>
      </c>
      <c r="W1699" s="151" t="s">
        <v>1453</v>
      </c>
      <c r="X1699" s="151" t="s">
        <v>1453</v>
      </c>
      <c r="Y1699" s="151" t="s">
        <v>1453</v>
      </c>
      <c r="Z1699" s="151" t="s">
        <v>14742</v>
      </c>
      <c r="AA1699" s="151" t="s">
        <v>1453</v>
      </c>
      <c r="AB1699" s="151" t="s">
        <v>1453</v>
      </c>
      <c r="AC1699" s="151" t="s">
        <v>14743</v>
      </c>
      <c r="AE1699" s="151" t="s">
        <v>14744</v>
      </c>
      <c r="AF1699" s="151" t="s">
        <v>14745</v>
      </c>
    </row>
    <row r="1700" spans="1:32">
      <c r="A1700" s="151" t="s">
        <v>18565</v>
      </c>
      <c r="C1700" s="151" t="s">
        <v>29031</v>
      </c>
      <c r="D1700" s="151" t="s">
        <v>109</v>
      </c>
      <c r="E1700" s="151" t="s">
        <v>14307</v>
      </c>
      <c r="F1700" s="151" t="s">
        <v>14479</v>
      </c>
      <c r="H1700" s="151" t="s">
        <v>1453</v>
      </c>
      <c r="I1700" s="151" t="s">
        <v>1453</v>
      </c>
      <c r="J1700" s="151" t="s">
        <v>1453</v>
      </c>
      <c r="K1700" s="151" t="s">
        <v>1453</v>
      </c>
      <c r="M1700" s="151" t="s">
        <v>1453</v>
      </c>
      <c r="N1700" s="151" t="s">
        <v>14845</v>
      </c>
      <c r="O1700" s="151" t="s">
        <v>14801</v>
      </c>
      <c r="P1700" s="151" t="s">
        <v>14792</v>
      </c>
      <c r="Q1700" s="151" t="s">
        <v>29032</v>
      </c>
      <c r="R1700" s="151" t="s">
        <v>1453</v>
      </c>
      <c r="S1700" s="151" t="s">
        <v>1453</v>
      </c>
      <c r="T1700" s="151" t="s">
        <v>15348</v>
      </c>
      <c r="U1700" s="151" t="s">
        <v>15348</v>
      </c>
      <c r="V1700" s="151" t="s">
        <v>15348</v>
      </c>
      <c r="W1700" s="151" t="s">
        <v>1453</v>
      </c>
      <c r="X1700" s="151" t="s">
        <v>1453</v>
      </c>
      <c r="Y1700" s="151" t="s">
        <v>1453</v>
      </c>
      <c r="Z1700" s="151" t="s">
        <v>14742</v>
      </c>
      <c r="AA1700" s="151" t="s">
        <v>1453</v>
      </c>
      <c r="AB1700" s="151" t="s">
        <v>1453</v>
      </c>
      <c r="AC1700" s="151" t="s">
        <v>14743</v>
      </c>
      <c r="AE1700" s="151" t="s">
        <v>14744</v>
      </c>
      <c r="AF1700" s="151" t="s">
        <v>14745</v>
      </c>
    </row>
    <row r="1701" spans="1:32">
      <c r="A1701" s="151" t="s">
        <v>18566</v>
      </c>
      <c r="C1701" s="151" t="s">
        <v>29031</v>
      </c>
      <c r="D1701" s="151" t="s">
        <v>109</v>
      </c>
      <c r="E1701" s="151" t="s">
        <v>14307</v>
      </c>
      <c r="F1701" s="151" t="s">
        <v>14479</v>
      </c>
      <c r="H1701" s="151" t="s">
        <v>1453</v>
      </c>
      <c r="I1701" s="151" t="s">
        <v>1453</v>
      </c>
      <c r="J1701" s="151" t="s">
        <v>1453</v>
      </c>
      <c r="K1701" s="151" t="s">
        <v>1453</v>
      </c>
      <c r="M1701" s="151" t="s">
        <v>1453</v>
      </c>
      <c r="N1701" s="151" t="s">
        <v>14845</v>
      </c>
      <c r="O1701" s="151" t="s">
        <v>14801</v>
      </c>
      <c r="P1701" s="151" t="s">
        <v>14792</v>
      </c>
      <c r="Q1701" s="151" t="s">
        <v>29032</v>
      </c>
      <c r="R1701" s="151" t="s">
        <v>1453</v>
      </c>
      <c r="S1701" s="151" t="s">
        <v>1453</v>
      </c>
      <c r="T1701" s="151" t="s">
        <v>15348</v>
      </c>
      <c r="U1701" s="151" t="s">
        <v>15348</v>
      </c>
      <c r="V1701" s="151" t="s">
        <v>15348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15223</v>
      </c>
      <c r="AE1701" s="151" t="s">
        <v>14744</v>
      </c>
      <c r="AF1701" s="151" t="s">
        <v>14745</v>
      </c>
    </row>
    <row r="1702" spans="1:32">
      <c r="A1702" s="151" t="s">
        <v>18567</v>
      </c>
      <c r="C1702" s="151" t="s">
        <v>29033</v>
      </c>
      <c r="D1702" s="151" t="s">
        <v>109</v>
      </c>
      <c r="E1702" s="151" t="s">
        <v>14323</v>
      </c>
      <c r="F1702" s="151" t="s">
        <v>20363</v>
      </c>
      <c r="G1702" s="151" t="s">
        <v>29034</v>
      </c>
      <c r="H1702" s="151" t="s">
        <v>1453</v>
      </c>
      <c r="I1702" s="151" t="s">
        <v>1453</v>
      </c>
      <c r="J1702" s="151" t="s">
        <v>1453</v>
      </c>
      <c r="K1702" s="151" t="s">
        <v>1453</v>
      </c>
      <c r="M1702" s="151" t="s">
        <v>1453</v>
      </c>
      <c r="N1702" s="151" t="s">
        <v>14809</v>
      </c>
      <c r="O1702" s="151" t="s">
        <v>14801</v>
      </c>
      <c r="P1702" s="151" t="s">
        <v>20762</v>
      </c>
      <c r="Q1702" s="151" t="s">
        <v>1453</v>
      </c>
      <c r="R1702" s="151" t="s">
        <v>1453</v>
      </c>
      <c r="S1702" s="151" t="s">
        <v>1453</v>
      </c>
      <c r="T1702" s="151" t="s">
        <v>15348</v>
      </c>
      <c r="U1702" s="151" t="s">
        <v>15348</v>
      </c>
      <c r="V1702" s="151" t="s">
        <v>15348</v>
      </c>
      <c r="W1702" s="151" t="s">
        <v>1453</v>
      </c>
      <c r="X1702" s="151" t="s">
        <v>1453</v>
      </c>
      <c r="Y1702" s="151" t="s">
        <v>1453</v>
      </c>
      <c r="Z1702" s="151" t="s">
        <v>14742</v>
      </c>
      <c r="AA1702" s="151" t="s">
        <v>1453</v>
      </c>
      <c r="AB1702" s="151" t="s">
        <v>1453</v>
      </c>
      <c r="AC1702" s="151" t="s">
        <v>14743</v>
      </c>
      <c r="AE1702" s="151" t="s">
        <v>14744</v>
      </c>
      <c r="AF1702" s="151" t="s">
        <v>14745</v>
      </c>
    </row>
    <row r="1703" spans="1:32">
      <c r="A1703" s="151" t="s">
        <v>18568</v>
      </c>
      <c r="C1703" s="151" t="s">
        <v>29035</v>
      </c>
      <c r="D1703" s="151" t="s">
        <v>29036</v>
      </c>
      <c r="E1703" s="151" t="s">
        <v>14476</v>
      </c>
      <c r="F1703" s="151" t="s">
        <v>14402</v>
      </c>
      <c r="G1703" s="151" t="s">
        <v>29037</v>
      </c>
      <c r="H1703" s="151" t="s">
        <v>1453</v>
      </c>
      <c r="I1703" s="151" t="s">
        <v>1453</v>
      </c>
      <c r="J1703" s="151" t="s">
        <v>1453</v>
      </c>
      <c r="K1703" s="151" t="s">
        <v>1453</v>
      </c>
      <c r="N1703" s="151" t="s">
        <v>14857</v>
      </c>
      <c r="O1703" s="151" t="s">
        <v>14801</v>
      </c>
      <c r="P1703" s="151" t="s">
        <v>14737</v>
      </c>
      <c r="Q1703" s="151" t="s">
        <v>1453</v>
      </c>
      <c r="R1703" s="151" t="s">
        <v>1453</v>
      </c>
      <c r="S1703" s="151" t="s">
        <v>1453</v>
      </c>
      <c r="T1703" s="151" t="s">
        <v>1453</v>
      </c>
      <c r="U1703" s="151" t="s">
        <v>1453</v>
      </c>
      <c r="V1703" s="151" t="s">
        <v>1453</v>
      </c>
      <c r="W1703" s="151" t="s">
        <v>1453</v>
      </c>
      <c r="X1703" s="151" t="s">
        <v>1453</v>
      </c>
      <c r="Y1703" s="151" t="s">
        <v>1453</v>
      </c>
      <c r="Z1703" s="151" t="s">
        <v>14742</v>
      </c>
      <c r="AA1703" s="151" t="s">
        <v>1453</v>
      </c>
      <c r="AB1703" s="151" t="s">
        <v>1453</v>
      </c>
      <c r="AC1703" s="151" t="s">
        <v>14743</v>
      </c>
      <c r="AE1703" s="151" t="s">
        <v>14744</v>
      </c>
      <c r="AF1703" s="151" t="s">
        <v>14745</v>
      </c>
    </row>
    <row r="1704" spans="1:32">
      <c r="A1704" s="151" t="s">
        <v>13114</v>
      </c>
      <c r="C1704" s="151" t="s">
        <v>13113</v>
      </c>
      <c r="D1704" s="151" t="s">
        <v>1453</v>
      </c>
      <c r="E1704" s="151" t="s">
        <v>14323</v>
      </c>
      <c r="F1704" s="151" t="s">
        <v>14324</v>
      </c>
      <c r="G1704" s="151" t="s">
        <v>29038</v>
      </c>
      <c r="H1704" s="151" t="s">
        <v>1453</v>
      </c>
      <c r="I1704" s="151" t="s">
        <v>1453</v>
      </c>
      <c r="J1704" s="151" t="s">
        <v>1453</v>
      </c>
      <c r="K1704" s="151" t="s">
        <v>1453</v>
      </c>
      <c r="M1704" s="151" t="s">
        <v>1453</v>
      </c>
      <c r="N1704" s="151" t="s">
        <v>14857</v>
      </c>
      <c r="O1704" s="151" t="s">
        <v>14801</v>
      </c>
      <c r="P1704" s="151" t="s">
        <v>14792</v>
      </c>
      <c r="Q1704" s="151" t="s">
        <v>1453</v>
      </c>
      <c r="R1704" s="151" t="s">
        <v>1453</v>
      </c>
      <c r="S1704" s="151" t="s">
        <v>1453</v>
      </c>
      <c r="T1704" s="151" t="s">
        <v>15947</v>
      </c>
      <c r="U1704" s="151" t="s">
        <v>15947</v>
      </c>
      <c r="V1704" s="151" t="s">
        <v>15947</v>
      </c>
      <c r="W1704" s="151" t="s">
        <v>1453</v>
      </c>
      <c r="X1704" s="151" t="s">
        <v>1453</v>
      </c>
      <c r="Y1704" s="151" t="s">
        <v>1453</v>
      </c>
      <c r="Z1704" s="151" t="s">
        <v>14742</v>
      </c>
      <c r="AA1704" s="151" t="s">
        <v>1453</v>
      </c>
      <c r="AB1704" s="151" t="s">
        <v>1453</v>
      </c>
      <c r="AC1704" s="151" t="s">
        <v>14743</v>
      </c>
      <c r="AE1704" s="151" t="s">
        <v>14744</v>
      </c>
      <c r="AF1704" s="151" t="s">
        <v>14745</v>
      </c>
    </row>
    <row r="1705" spans="1:32">
      <c r="A1705" s="151" t="s">
        <v>18569</v>
      </c>
      <c r="C1705" s="151" t="s">
        <v>29039</v>
      </c>
      <c r="D1705" s="151" t="s">
        <v>1453</v>
      </c>
      <c r="E1705" s="151" t="s">
        <v>14307</v>
      </c>
      <c r="F1705" s="151" t="s">
        <v>14396</v>
      </c>
      <c r="H1705" s="151" t="s">
        <v>1453</v>
      </c>
      <c r="I1705" s="151" t="s">
        <v>1453</v>
      </c>
      <c r="J1705" s="151" t="s">
        <v>1453</v>
      </c>
      <c r="K1705" s="151" t="s">
        <v>1453</v>
      </c>
      <c r="M1705" s="151" t="s">
        <v>1453</v>
      </c>
      <c r="N1705" s="151" t="s">
        <v>14845</v>
      </c>
      <c r="O1705" s="151" t="s">
        <v>14801</v>
      </c>
      <c r="P1705" s="151" t="s">
        <v>14792</v>
      </c>
      <c r="Q1705" s="151" t="s">
        <v>29040</v>
      </c>
      <c r="R1705" s="151" t="s">
        <v>1453</v>
      </c>
      <c r="S1705" s="151" t="s">
        <v>1453</v>
      </c>
      <c r="T1705" s="151" t="s">
        <v>1453</v>
      </c>
      <c r="U1705" s="151" t="s">
        <v>1453</v>
      </c>
      <c r="V1705" s="151" t="s">
        <v>1453</v>
      </c>
      <c r="W1705" s="151" t="s">
        <v>1453</v>
      </c>
      <c r="X1705" s="151" t="s">
        <v>1453</v>
      </c>
      <c r="Y1705" s="151" t="s">
        <v>1453</v>
      </c>
      <c r="Z1705" s="151" t="s">
        <v>14742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</row>
    <row r="1706" spans="1:32">
      <c r="A1706" s="151" t="s">
        <v>11915</v>
      </c>
      <c r="C1706" s="151" t="s">
        <v>11914</v>
      </c>
      <c r="D1706" s="151" t="s">
        <v>109</v>
      </c>
      <c r="E1706" s="151" t="s">
        <v>14323</v>
      </c>
      <c r="F1706" s="151" t="s">
        <v>14307</v>
      </c>
      <c r="H1706" s="151">
        <v>0</v>
      </c>
      <c r="M1706" s="151" t="s">
        <v>12443</v>
      </c>
      <c r="N1706" s="151" t="s">
        <v>14857</v>
      </c>
      <c r="O1706" s="151" t="s">
        <v>14801</v>
      </c>
      <c r="P1706" s="151" t="s">
        <v>14737</v>
      </c>
      <c r="Q1706" s="151" t="s">
        <v>29041</v>
      </c>
      <c r="R1706" s="151">
        <v>0</v>
      </c>
      <c r="S1706" s="151">
        <v>0</v>
      </c>
      <c r="T1706" s="151" t="s">
        <v>15348</v>
      </c>
      <c r="U1706" s="151" t="s">
        <v>15348</v>
      </c>
      <c r="V1706" s="151" t="s">
        <v>15348</v>
      </c>
      <c r="Z1706" s="151" t="s">
        <v>14742</v>
      </c>
      <c r="AC1706" s="151" t="s">
        <v>14743</v>
      </c>
      <c r="AE1706" s="151" t="s">
        <v>14744</v>
      </c>
      <c r="AF1706" s="151" t="s">
        <v>14745</v>
      </c>
    </row>
    <row r="1707" spans="1:32">
      <c r="A1707" s="151" t="s">
        <v>11917</v>
      </c>
      <c r="C1707" s="151" t="s">
        <v>11916</v>
      </c>
      <c r="D1707" s="151" t="s">
        <v>109</v>
      </c>
      <c r="E1707" s="151" t="s">
        <v>14323</v>
      </c>
      <c r="F1707" s="151" t="s">
        <v>14307</v>
      </c>
      <c r="H1707" s="151">
        <v>0</v>
      </c>
      <c r="M1707" s="151" t="s">
        <v>109</v>
      </c>
      <c r="N1707" s="151" t="s">
        <v>14845</v>
      </c>
      <c r="O1707" s="151" t="s">
        <v>14801</v>
      </c>
      <c r="P1707" s="151" t="s">
        <v>14737</v>
      </c>
      <c r="Q1707" s="151" t="s">
        <v>29042</v>
      </c>
      <c r="R1707" s="151">
        <v>0</v>
      </c>
      <c r="S1707" s="151">
        <v>0</v>
      </c>
      <c r="T1707" s="151" t="s">
        <v>15348</v>
      </c>
      <c r="U1707" s="151" t="s">
        <v>15348</v>
      </c>
      <c r="V1707" s="151" t="s">
        <v>15348</v>
      </c>
      <c r="Z1707" s="151" t="s">
        <v>14742</v>
      </c>
      <c r="AC1707" s="151" t="s">
        <v>14743</v>
      </c>
      <c r="AE1707" s="151" t="s">
        <v>14744</v>
      </c>
      <c r="AF1707" s="151" t="s">
        <v>14745</v>
      </c>
    </row>
    <row r="1708" spans="1:32">
      <c r="A1708" s="151" t="s">
        <v>13168</v>
      </c>
      <c r="C1708" s="151" t="s">
        <v>13167</v>
      </c>
      <c r="D1708" s="151" t="s">
        <v>13169</v>
      </c>
      <c r="E1708" s="151" t="s">
        <v>14275</v>
      </c>
      <c r="F1708" s="151" t="s">
        <v>14324</v>
      </c>
      <c r="H1708" s="151">
        <v>81296591638</v>
      </c>
      <c r="I1708" s="151" t="s">
        <v>13170</v>
      </c>
      <c r="K1708" s="151" t="s">
        <v>13170</v>
      </c>
      <c r="N1708" s="151" t="s">
        <v>15246</v>
      </c>
      <c r="O1708" s="151" t="s">
        <v>14791</v>
      </c>
      <c r="P1708" s="151" t="s">
        <v>14737</v>
      </c>
      <c r="Q1708" s="151" t="s">
        <v>29043</v>
      </c>
      <c r="R1708" s="151">
        <v>0</v>
      </c>
      <c r="S1708" s="151">
        <v>0</v>
      </c>
      <c r="T1708" s="151" t="s">
        <v>14794</v>
      </c>
      <c r="U1708" s="151" t="s">
        <v>29044</v>
      </c>
      <c r="V1708" s="151">
        <v>6500370520</v>
      </c>
      <c r="Z1708" s="151" t="s">
        <v>14742</v>
      </c>
      <c r="AC1708" s="151" t="s">
        <v>15223</v>
      </c>
      <c r="AE1708" s="151" t="s">
        <v>14744</v>
      </c>
      <c r="AF1708" s="151" t="s">
        <v>14745</v>
      </c>
    </row>
    <row r="1709" spans="1:32">
      <c r="A1709" s="151" t="s">
        <v>18570</v>
      </c>
      <c r="C1709" s="151" t="s">
        <v>29045</v>
      </c>
      <c r="D1709" s="151" t="s">
        <v>109</v>
      </c>
      <c r="E1709" s="151" t="s">
        <v>14307</v>
      </c>
      <c r="F1709" s="151" t="s">
        <v>15346</v>
      </c>
      <c r="H1709" s="151">
        <v>21</v>
      </c>
      <c r="N1709" s="151" t="s">
        <v>15431</v>
      </c>
      <c r="O1709" s="151" t="s">
        <v>14801</v>
      </c>
      <c r="P1709" s="151" t="s">
        <v>14737</v>
      </c>
      <c r="Q1709" s="151" t="s">
        <v>29046</v>
      </c>
      <c r="R1709" s="151">
        <v>0</v>
      </c>
      <c r="S1709" s="151">
        <v>0</v>
      </c>
      <c r="T1709" s="151" t="s">
        <v>15348</v>
      </c>
      <c r="U1709" s="151" t="s">
        <v>15348</v>
      </c>
      <c r="V1709" s="151" t="s">
        <v>15348</v>
      </c>
      <c r="Z1709" s="151" t="s">
        <v>14742</v>
      </c>
      <c r="AC1709" s="151" t="s">
        <v>14743</v>
      </c>
      <c r="AE1709" s="151" t="s">
        <v>14744</v>
      </c>
      <c r="AF1709" s="151" t="s">
        <v>14745</v>
      </c>
    </row>
    <row r="1710" spans="1:32">
      <c r="A1710" s="151" t="s">
        <v>6814</v>
      </c>
      <c r="C1710" s="151" t="s">
        <v>6813</v>
      </c>
      <c r="D1710" s="151" t="s">
        <v>6815</v>
      </c>
      <c r="E1710" s="151" t="s">
        <v>14931</v>
      </c>
      <c r="F1710" s="151" t="s">
        <v>14932</v>
      </c>
      <c r="G1710" s="151" t="s">
        <v>29048</v>
      </c>
      <c r="H1710" s="151">
        <v>85299997616</v>
      </c>
      <c r="J1710" s="151">
        <v>85299997616</v>
      </c>
      <c r="N1710" s="151" t="s">
        <v>19167</v>
      </c>
      <c r="O1710" s="151" t="s">
        <v>19168</v>
      </c>
      <c r="P1710" s="151" t="s">
        <v>14737</v>
      </c>
      <c r="Q1710" s="151" t="s">
        <v>6813</v>
      </c>
      <c r="R1710" s="151" t="s">
        <v>6813</v>
      </c>
      <c r="S1710" s="151" t="s">
        <v>6813</v>
      </c>
      <c r="T1710" s="151" t="s">
        <v>29047</v>
      </c>
      <c r="U1710" s="151">
        <v>237720882</v>
      </c>
      <c r="V1710" s="151" t="s">
        <v>6813</v>
      </c>
      <c r="Z1710" s="151" t="s">
        <v>14742</v>
      </c>
      <c r="AC1710" s="151" t="s">
        <v>14743</v>
      </c>
      <c r="AE1710" s="151" t="s">
        <v>15223</v>
      </c>
      <c r="AF1710" s="151" t="s">
        <v>14745</v>
      </c>
    </row>
    <row r="1711" spans="1:32">
      <c r="A1711" s="151" t="s">
        <v>8382</v>
      </c>
      <c r="C1711" s="151" t="s">
        <v>8379</v>
      </c>
      <c r="D1711" s="151" t="s">
        <v>8381</v>
      </c>
      <c r="E1711" s="151" t="s">
        <v>15690</v>
      </c>
      <c r="F1711" s="151" t="s">
        <v>14409</v>
      </c>
      <c r="G1711" s="151" t="s">
        <v>29050</v>
      </c>
      <c r="H1711" s="151">
        <v>81265600918</v>
      </c>
      <c r="N1711" s="151" t="s">
        <v>21439</v>
      </c>
      <c r="O1711" s="151" t="s">
        <v>14985</v>
      </c>
      <c r="P1711" s="151" t="s">
        <v>14792</v>
      </c>
      <c r="Q1711" s="151" t="s">
        <v>8379</v>
      </c>
      <c r="R1711" s="151" t="s">
        <v>29049</v>
      </c>
      <c r="S1711" s="151" t="s">
        <v>8379</v>
      </c>
      <c r="T1711" s="151" t="s">
        <v>19056</v>
      </c>
      <c r="U1711" s="151">
        <v>8645010988</v>
      </c>
      <c r="V1711" s="151" t="s">
        <v>8379</v>
      </c>
      <c r="Z1711" s="151" t="s">
        <v>14742</v>
      </c>
      <c r="AC1711" s="151" t="s">
        <v>15223</v>
      </c>
      <c r="AE1711" s="151" t="s">
        <v>15223</v>
      </c>
      <c r="AF1711" s="151" t="s">
        <v>14745</v>
      </c>
    </row>
    <row r="1712" spans="1:32">
      <c r="A1712" s="151" t="s">
        <v>18571</v>
      </c>
      <c r="C1712" s="151" t="s">
        <v>8379</v>
      </c>
      <c r="D1712" s="151" t="s">
        <v>8381</v>
      </c>
      <c r="E1712" s="151" t="s">
        <v>15690</v>
      </c>
      <c r="F1712" s="151" t="s">
        <v>15375</v>
      </c>
      <c r="G1712" s="151" t="s">
        <v>29050</v>
      </c>
      <c r="H1712" s="151">
        <v>81265600918</v>
      </c>
      <c r="N1712" s="151" t="s">
        <v>21439</v>
      </c>
      <c r="O1712" s="151" t="s">
        <v>14985</v>
      </c>
      <c r="P1712" s="151" t="s">
        <v>14792</v>
      </c>
      <c r="Q1712" s="151" t="s">
        <v>8379</v>
      </c>
      <c r="R1712" s="151" t="s">
        <v>8379</v>
      </c>
      <c r="S1712" s="151" t="s">
        <v>8379</v>
      </c>
      <c r="T1712" s="151" t="s">
        <v>19056</v>
      </c>
      <c r="U1712" s="151">
        <v>8645010988</v>
      </c>
      <c r="V1712" s="151" t="s">
        <v>8379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</row>
    <row r="1713" spans="1:32">
      <c r="A1713" s="151" t="s">
        <v>5497</v>
      </c>
      <c r="C1713" s="151" t="s">
        <v>5496</v>
      </c>
      <c r="D1713" s="151" t="s">
        <v>5498</v>
      </c>
      <c r="E1713" s="151" t="s">
        <v>15690</v>
      </c>
      <c r="F1713" s="151" t="s">
        <v>15375</v>
      </c>
      <c r="G1713" s="151" t="s">
        <v>29054</v>
      </c>
      <c r="H1713" s="151">
        <v>85241321277</v>
      </c>
      <c r="N1713" s="151" t="s">
        <v>19167</v>
      </c>
      <c r="O1713" s="151" t="s">
        <v>19168</v>
      </c>
      <c r="P1713" s="151" t="s">
        <v>14792</v>
      </c>
      <c r="Q1713" s="151" t="s">
        <v>29051</v>
      </c>
      <c r="R1713" s="151" t="s">
        <v>29051</v>
      </c>
      <c r="S1713" s="151" t="s">
        <v>29051</v>
      </c>
      <c r="T1713" s="151" t="s">
        <v>29052</v>
      </c>
      <c r="U1713" s="151" t="s">
        <v>29053</v>
      </c>
      <c r="V1713" s="151" t="s">
        <v>29051</v>
      </c>
      <c r="Z1713" s="151" t="s">
        <v>14742</v>
      </c>
      <c r="AC1713" s="151" t="s">
        <v>14743</v>
      </c>
      <c r="AE1713" s="151" t="s">
        <v>15223</v>
      </c>
      <c r="AF1713" s="151" t="s">
        <v>14745</v>
      </c>
    </row>
    <row r="1714" spans="1:32">
      <c r="A1714" s="151" t="s">
        <v>12330</v>
      </c>
      <c r="C1714" s="151" t="s">
        <v>12329</v>
      </c>
      <c r="D1714" s="151" t="s">
        <v>29055</v>
      </c>
      <c r="E1714" s="151" t="s">
        <v>14323</v>
      </c>
      <c r="F1714" s="151" t="s">
        <v>15131</v>
      </c>
      <c r="G1714" s="151" t="s">
        <v>29057</v>
      </c>
      <c r="H1714" s="151" t="s">
        <v>12332</v>
      </c>
      <c r="N1714" s="151" t="s">
        <v>18715</v>
      </c>
      <c r="O1714" s="151" t="s">
        <v>18702</v>
      </c>
      <c r="P1714" s="151" t="s">
        <v>14737</v>
      </c>
      <c r="Q1714" s="151" t="s">
        <v>29056</v>
      </c>
      <c r="R1714" s="151">
        <v>0</v>
      </c>
      <c r="S1714" s="151">
        <v>0</v>
      </c>
      <c r="T1714" s="151" t="s">
        <v>14782</v>
      </c>
      <c r="U1714" s="151">
        <v>1860001772223</v>
      </c>
      <c r="V1714" s="151" t="s">
        <v>12329</v>
      </c>
      <c r="Z1714" s="151" t="s">
        <v>14742</v>
      </c>
      <c r="AC1714" s="151" t="s">
        <v>14743</v>
      </c>
      <c r="AE1714" s="151" t="s">
        <v>14744</v>
      </c>
      <c r="AF1714" s="151" t="s">
        <v>14745</v>
      </c>
    </row>
    <row r="1715" spans="1:32">
      <c r="A1715" s="151" t="s">
        <v>5880</v>
      </c>
      <c r="C1715" s="151" t="s">
        <v>5879</v>
      </c>
      <c r="D1715" s="151" t="s">
        <v>5881</v>
      </c>
      <c r="E1715" s="151" t="s">
        <v>14323</v>
      </c>
      <c r="F1715" s="151" t="s">
        <v>15375</v>
      </c>
      <c r="G1715" s="151" t="s">
        <v>29060</v>
      </c>
      <c r="H1715" s="151" t="s">
        <v>5882</v>
      </c>
      <c r="N1715" s="151" t="s">
        <v>19167</v>
      </c>
      <c r="O1715" s="151" t="s">
        <v>19168</v>
      </c>
      <c r="P1715" s="151" t="s">
        <v>14737</v>
      </c>
      <c r="Q1715" s="151" t="s">
        <v>29058</v>
      </c>
      <c r="R1715" s="151" t="s">
        <v>1453</v>
      </c>
      <c r="S1715" s="151" t="s">
        <v>1453</v>
      </c>
      <c r="T1715" s="151" t="s">
        <v>14739</v>
      </c>
      <c r="U1715" s="151" t="s">
        <v>29059</v>
      </c>
      <c r="V1715" s="151" t="s">
        <v>29058</v>
      </c>
      <c r="Z1715" s="151" t="s">
        <v>14742</v>
      </c>
      <c r="AC1715" s="151" t="s">
        <v>14743</v>
      </c>
      <c r="AE1715" s="151" t="s">
        <v>15223</v>
      </c>
      <c r="AF1715" s="151" t="s">
        <v>14745</v>
      </c>
    </row>
    <row r="1716" spans="1:32">
      <c r="A1716" s="151" t="s">
        <v>14374</v>
      </c>
      <c r="C1716" s="151" t="s">
        <v>14454</v>
      </c>
      <c r="D1716" s="151" t="s">
        <v>17309</v>
      </c>
      <c r="E1716" s="151" t="s">
        <v>14395</v>
      </c>
      <c r="F1716" s="151" t="s">
        <v>14460</v>
      </c>
      <c r="G1716" s="151" t="s">
        <v>14461</v>
      </c>
      <c r="H1716" s="151" t="s">
        <v>17310</v>
      </c>
      <c r="I1716" s="151" t="s">
        <v>1453</v>
      </c>
      <c r="J1716" s="151" t="s">
        <v>1453</v>
      </c>
      <c r="K1716" s="151" t="s">
        <v>1453</v>
      </c>
      <c r="N1716" s="151" t="s">
        <v>14735</v>
      </c>
      <c r="O1716" s="151" t="s">
        <v>14736</v>
      </c>
      <c r="P1716" s="151" t="s">
        <v>14737</v>
      </c>
      <c r="Q1716" s="151" t="s">
        <v>17311</v>
      </c>
      <c r="R1716" s="151" t="s">
        <v>1453</v>
      </c>
      <c r="S1716" s="151" t="s">
        <v>1453</v>
      </c>
      <c r="T1716" s="151" t="s">
        <v>14782</v>
      </c>
      <c r="U1716" s="151">
        <v>1620088338383</v>
      </c>
      <c r="V1716" s="151" t="s">
        <v>17311</v>
      </c>
      <c r="W1716" s="151" t="s">
        <v>1453</v>
      </c>
      <c r="X1716" s="151" t="s">
        <v>1453</v>
      </c>
      <c r="Y1716" s="151" t="s">
        <v>1453</v>
      </c>
      <c r="Z1716" s="151" t="s">
        <v>14742</v>
      </c>
      <c r="AA1716" s="151" t="s">
        <v>1453</v>
      </c>
      <c r="AB1716" s="151" t="s">
        <v>1453</v>
      </c>
      <c r="AC1716" s="151" t="s">
        <v>14743</v>
      </c>
      <c r="AE1716" s="151" t="s">
        <v>14744</v>
      </c>
      <c r="AF1716" s="151" t="s">
        <v>14745</v>
      </c>
    </row>
    <row r="1717" spans="1:32">
      <c r="A1717" s="151" t="s">
        <v>14375</v>
      </c>
      <c r="C1717" s="151" t="s">
        <v>14455</v>
      </c>
      <c r="D1717" s="151" t="s">
        <v>17313</v>
      </c>
      <c r="E1717" s="151" t="s">
        <v>14275</v>
      </c>
      <c r="F1717" s="151" t="s">
        <v>14324</v>
      </c>
      <c r="G1717" s="151" t="s">
        <v>14462</v>
      </c>
      <c r="H1717" s="151" t="s">
        <v>17314</v>
      </c>
      <c r="I1717" s="151" t="s">
        <v>17315</v>
      </c>
      <c r="J1717" s="151" t="s">
        <v>1453</v>
      </c>
      <c r="K1717" s="151" t="s">
        <v>17315</v>
      </c>
      <c r="M1717" s="151" t="s">
        <v>1453</v>
      </c>
      <c r="N1717" s="151" t="s">
        <v>14735</v>
      </c>
      <c r="O1717" s="151" t="s">
        <v>14736</v>
      </c>
      <c r="P1717" s="151" t="s">
        <v>14792</v>
      </c>
      <c r="Q1717" s="151" t="s">
        <v>1453</v>
      </c>
      <c r="R1717" s="151" t="s">
        <v>1453</v>
      </c>
      <c r="S1717" s="151" t="s">
        <v>1453</v>
      </c>
      <c r="T1717" s="151" t="s">
        <v>1453</v>
      </c>
      <c r="U1717" s="151" t="s">
        <v>1453</v>
      </c>
      <c r="V1717" s="151" t="s">
        <v>1453</v>
      </c>
      <c r="W1717" s="151" t="s">
        <v>1453</v>
      </c>
      <c r="X1717" s="151" t="s">
        <v>1453</v>
      </c>
      <c r="Y1717" s="151" t="s">
        <v>1453</v>
      </c>
      <c r="Z1717" s="151" t="s">
        <v>14742</v>
      </c>
      <c r="AA1717" s="151" t="s">
        <v>1453</v>
      </c>
      <c r="AB1717" s="151" t="s">
        <v>1453</v>
      </c>
      <c r="AC1717" s="151" t="s">
        <v>14743</v>
      </c>
      <c r="AE1717" s="151" t="s">
        <v>14744</v>
      </c>
      <c r="AF1717" s="151" t="s">
        <v>14745</v>
      </c>
    </row>
    <row r="1718" spans="1:32">
      <c r="A1718" s="151" t="s">
        <v>18572</v>
      </c>
      <c r="C1718" s="151" t="s">
        <v>29061</v>
      </c>
      <c r="D1718" s="151" t="s">
        <v>29062</v>
      </c>
      <c r="E1718" s="151" t="s">
        <v>14465</v>
      </c>
      <c r="F1718" s="151" t="s">
        <v>14664</v>
      </c>
      <c r="G1718" s="151" t="s">
        <v>22284</v>
      </c>
      <c r="H1718" s="151">
        <v>8129833533</v>
      </c>
      <c r="N1718" s="151" t="s">
        <v>14809</v>
      </c>
      <c r="O1718" s="151" t="s">
        <v>14801</v>
      </c>
      <c r="P1718" s="151" t="s">
        <v>14737</v>
      </c>
      <c r="Q1718" s="151" t="s">
        <v>29063</v>
      </c>
      <c r="R1718" s="151">
        <v>0</v>
      </c>
      <c r="S1718" s="151">
        <v>0</v>
      </c>
      <c r="T1718" s="151" t="s">
        <v>14794</v>
      </c>
      <c r="U1718" s="151">
        <v>770588005</v>
      </c>
      <c r="V1718" s="151" t="s">
        <v>29064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</row>
    <row r="1719" spans="1:32">
      <c r="A1719" s="151" t="s">
        <v>13307</v>
      </c>
      <c r="C1719" s="151" t="s">
        <v>13306</v>
      </c>
      <c r="D1719" s="151" t="s">
        <v>13308</v>
      </c>
      <c r="E1719" s="151" t="s">
        <v>14275</v>
      </c>
      <c r="F1719" s="151" t="s">
        <v>19841</v>
      </c>
      <c r="G1719" s="151" t="s">
        <v>29066</v>
      </c>
      <c r="H1719" s="151">
        <v>81316136350</v>
      </c>
      <c r="N1719" s="151" t="s">
        <v>14829</v>
      </c>
      <c r="O1719" s="151" t="s">
        <v>14830</v>
      </c>
      <c r="P1719" s="151" t="s">
        <v>14737</v>
      </c>
      <c r="Q1719" s="151" t="s">
        <v>29065</v>
      </c>
      <c r="R1719" s="151">
        <v>0</v>
      </c>
      <c r="S1719" s="151">
        <v>0</v>
      </c>
      <c r="T1719" s="151" t="s">
        <v>14847</v>
      </c>
      <c r="U1719" s="151">
        <v>384801037822533</v>
      </c>
      <c r="V1719" s="151" t="s">
        <v>29065</v>
      </c>
      <c r="Z1719" s="151" t="s">
        <v>14742</v>
      </c>
      <c r="AC1719" s="151" t="s">
        <v>14743</v>
      </c>
      <c r="AE1719" s="151" t="s">
        <v>14744</v>
      </c>
      <c r="AF1719" s="151" t="s">
        <v>14745</v>
      </c>
    </row>
    <row r="1720" spans="1:32">
      <c r="A1720" s="151" t="s">
        <v>4543</v>
      </c>
      <c r="C1720" s="151" t="s">
        <v>457</v>
      </c>
      <c r="D1720" s="151" t="s">
        <v>4544</v>
      </c>
      <c r="E1720" s="151" t="s">
        <v>14931</v>
      </c>
      <c r="F1720" s="151" t="s">
        <v>14409</v>
      </c>
      <c r="G1720" s="151" t="s">
        <v>14604</v>
      </c>
      <c r="H1720" s="151" t="s">
        <v>4545</v>
      </c>
      <c r="J1720" s="151" t="s">
        <v>4546</v>
      </c>
      <c r="L1720" s="151" t="s">
        <v>29067</v>
      </c>
      <c r="N1720" s="151" t="s">
        <v>4140</v>
      </c>
      <c r="P1720" s="151" t="s">
        <v>14737</v>
      </c>
      <c r="Q1720" s="151" t="s">
        <v>29068</v>
      </c>
      <c r="T1720" s="151" t="s">
        <v>29069</v>
      </c>
      <c r="U1720" s="151">
        <v>47981295</v>
      </c>
      <c r="V1720" s="151" t="s">
        <v>29070</v>
      </c>
      <c r="Z1720" s="151" t="s">
        <v>14742</v>
      </c>
      <c r="AC1720" s="151" t="s">
        <v>14743</v>
      </c>
      <c r="AE1720" s="151" t="s">
        <v>15223</v>
      </c>
      <c r="AF1720" s="151" t="s">
        <v>14745</v>
      </c>
    </row>
    <row r="1721" spans="1:32">
      <c r="A1721" s="151" t="s">
        <v>12506</v>
      </c>
      <c r="C1721" s="151" t="s">
        <v>12505</v>
      </c>
      <c r="D1721" s="151" t="s">
        <v>12507</v>
      </c>
      <c r="E1721" s="151" t="s">
        <v>14323</v>
      </c>
      <c r="F1721" s="151" t="s">
        <v>15779</v>
      </c>
      <c r="G1721" s="151" t="s">
        <v>29073</v>
      </c>
      <c r="H1721" s="151" t="s">
        <v>12508</v>
      </c>
      <c r="N1721" s="151" t="s">
        <v>14829</v>
      </c>
      <c r="O1721" s="151" t="s">
        <v>14830</v>
      </c>
      <c r="P1721" s="151" t="s">
        <v>14737</v>
      </c>
      <c r="Q1721" s="151" t="s">
        <v>29071</v>
      </c>
      <c r="R1721" s="151">
        <v>0</v>
      </c>
      <c r="S1721" s="151">
        <v>0</v>
      </c>
      <c r="T1721" s="151" t="s">
        <v>14794</v>
      </c>
      <c r="U1721" s="151">
        <v>6600000851</v>
      </c>
      <c r="V1721" s="151" t="s">
        <v>29072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</row>
    <row r="1722" spans="1:32">
      <c r="A1722" s="151" t="s">
        <v>11246</v>
      </c>
      <c r="C1722" s="151" t="s">
        <v>11245</v>
      </c>
      <c r="D1722" s="151" t="s">
        <v>11247</v>
      </c>
      <c r="E1722" s="151" t="s">
        <v>14701</v>
      </c>
      <c r="F1722" s="151" t="s">
        <v>14466</v>
      </c>
      <c r="H1722" s="151" t="s">
        <v>11248</v>
      </c>
      <c r="N1722" s="151" t="s">
        <v>14809</v>
      </c>
      <c r="O1722" s="151" t="s">
        <v>14801</v>
      </c>
      <c r="P1722" s="151" t="s">
        <v>14737</v>
      </c>
      <c r="Q1722" s="151" t="s">
        <v>29074</v>
      </c>
      <c r="R1722" s="151">
        <v>0</v>
      </c>
      <c r="S1722" s="151">
        <v>0</v>
      </c>
      <c r="T1722" s="151" t="s">
        <v>14794</v>
      </c>
      <c r="U1722" s="151">
        <v>73726848</v>
      </c>
      <c r="V1722" s="151" t="s">
        <v>29075</v>
      </c>
      <c r="Z1722" s="151" t="s">
        <v>14742</v>
      </c>
      <c r="AC1722" s="151" t="s">
        <v>14743</v>
      </c>
      <c r="AD1722" s="151">
        <v>21993548121000</v>
      </c>
      <c r="AE1722" s="151" t="s">
        <v>14744</v>
      </c>
      <c r="AF1722" s="151" t="s">
        <v>14745</v>
      </c>
    </row>
    <row r="1723" spans="1:32">
      <c r="A1723" s="151" t="s">
        <v>18573</v>
      </c>
      <c r="C1723" s="151" t="s">
        <v>29076</v>
      </c>
      <c r="D1723" s="151" t="s">
        <v>19984</v>
      </c>
      <c r="E1723" s="151" t="s">
        <v>15436</v>
      </c>
      <c r="F1723" s="151" t="s">
        <v>14664</v>
      </c>
      <c r="G1723" s="151" t="s">
        <v>19987</v>
      </c>
      <c r="H1723" s="151">
        <v>8111702447</v>
      </c>
      <c r="N1723" s="151" t="s">
        <v>15452</v>
      </c>
      <c r="O1723" s="151" t="s">
        <v>14830</v>
      </c>
      <c r="P1723" s="151" t="s">
        <v>14737</v>
      </c>
      <c r="Q1723" s="151" t="s">
        <v>19985</v>
      </c>
      <c r="R1723" s="151">
        <v>0</v>
      </c>
      <c r="S1723" s="151">
        <v>0</v>
      </c>
      <c r="T1723" s="151" t="s">
        <v>16010</v>
      </c>
      <c r="U1723" s="151">
        <v>800169392200</v>
      </c>
      <c r="V1723" s="151" t="s">
        <v>19986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</row>
    <row r="1724" spans="1:32">
      <c r="A1724" s="151" t="s">
        <v>5555</v>
      </c>
      <c r="C1724" s="151" t="s">
        <v>5554</v>
      </c>
      <c r="D1724" s="151" t="s">
        <v>5556</v>
      </c>
      <c r="E1724" s="151" t="s">
        <v>14395</v>
      </c>
      <c r="F1724" s="151" t="s">
        <v>14396</v>
      </c>
      <c r="G1724" s="151" t="s">
        <v>29081</v>
      </c>
      <c r="H1724" s="151">
        <v>33.389703588000003</v>
      </c>
      <c r="I1724" s="151" t="s">
        <v>5557</v>
      </c>
      <c r="K1724" s="151" t="s">
        <v>5557</v>
      </c>
      <c r="N1724" s="151" t="s">
        <v>15300</v>
      </c>
      <c r="O1724" s="151" t="s">
        <v>15300</v>
      </c>
      <c r="P1724" s="151" t="s">
        <v>29077</v>
      </c>
      <c r="Q1724" s="151" t="s">
        <v>29078</v>
      </c>
      <c r="R1724" s="151" t="s">
        <v>1453</v>
      </c>
      <c r="S1724" s="151" t="s">
        <v>1453</v>
      </c>
      <c r="T1724" s="151" t="s">
        <v>29079</v>
      </c>
      <c r="U1724" s="151" t="s">
        <v>29080</v>
      </c>
      <c r="V1724" s="151" t="s">
        <v>5554</v>
      </c>
      <c r="W1724" s="151">
        <v>90</v>
      </c>
      <c r="X1724" s="151">
        <v>1923</v>
      </c>
      <c r="Z1724" s="151" t="s">
        <v>14742</v>
      </c>
      <c r="AB1724" s="151">
        <v>280</v>
      </c>
      <c r="AC1724" s="151" t="s">
        <v>14743</v>
      </c>
      <c r="AE1724" s="151" t="s">
        <v>15223</v>
      </c>
      <c r="AF1724" s="151" t="s">
        <v>14745</v>
      </c>
    </row>
    <row r="1725" spans="1:32">
      <c r="A1725" s="151" t="s">
        <v>18574</v>
      </c>
      <c r="C1725" s="151" t="s">
        <v>29082</v>
      </c>
      <c r="D1725" s="151" t="s">
        <v>29085</v>
      </c>
      <c r="E1725" s="151" t="s">
        <v>14686</v>
      </c>
      <c r="F1725" s="151" t="s">
        <v>14396</v>
      </c>
      <c r="G1725" s="151" t="s">
        <v>29090</v>
      </c>
      <c r="H1725" s="151" t="s">
        <v>29083</v>
      </c>
      <c r="I1725" s="151" t="s">
        <v>29084</v>
      </c>
      <c r="K1725" s="151" t="s">
        <v>29084</v>
      </c>
      <c r="N1725" s="151" t="s">
        <v>28543</v>
      </c>
      <c r="O1725" s="151" t="s">
        <v>28543</v>
      </c>
      <c r="P1725" s="151" t="s">
        <v>29086</v>
      </c>
      <c r="Q1725" s="151" t="s">
        <v>29087</v>
      </c>
      <c r="R1725" s="151">
        <v>0</v>
      </c>
      <c r="S1725" s="151">
        <v>0</v>
      </c>
      <c r="T1725" s="151" t="s">
        <v>29088</v>
      </c>
      <c r="U1725" s="151">
        <v>166100000031356</v>
      </c>
      <c r="V1725" s="151" t="s">
        <v>29089</v>
      </c>
      <c r="Z1725" s="151" t="s">
        <v>14742</v>
      </c>
      <c r="AC1725" s="151" t="s">
        <v>14743</v>
      </c>
      <c r="AE1725" s="151" t="s">
        <v>14744</v>
      </c>
      <c r="AF1725" s="151" t="s">
        <v>14745</v>
      </c>
    </row>
    <row r="1726" spans="1:32">
      <c r="A1726" s="151" t="s">
        <v>17099</v>
      </c>
      <c r="C1726" s="151" t="s">
        <v>17100</v>
      </c>
      <c r="D1726" s="151" t="s">
        <v>17101</v>
      </c>
      <c r="E1726" s="151" t="s">
        <v>16138</v>
      </c>
      <c r="F1726" s="151" t="s">
        <v>17102</v>
      </c>
      <c r="G1726" s="151" t="s">
        <v>17103</v>
      </c>
      <c r="H1726" s="151">
        <v>81315263086</v>
      </c>
      <c r="N1726" s="151" t="s">
        <v>15516</v>
      </c>
      <c r="O1726" s="151" t="s">
        <v>14830</v>
      </c>
      <c r="P1726" s="151" t="s">
        <v>14737</v>
      </c>
      <c r="Q1726" s="151" t="s">
        <v>17105</v>
      </c>
      <c r="R1726" s="151" t="s">
        <v>1453</v>
      </c>
      <c r="S1726" s="151" t="s">
        <v>1453</v>
      </c>
      <c r="T1726" s="151" t="s">
        <v>14739</v>
      </c>
      <c r="U1726" s="151" t="s">
        <v>17106</v>
      </c>
      <c r="V1726" s="151" t="s">
        <v>17100</v>
      </c>
      <c r="Z1726" s="151" t="s">
        <v>14742</v>
      </c>
      <c r="AC1726" s="151" t="s">
        <v>14743</v>
      </c>
      <c r="AE1726" s="151" t="s">
        <v>14744</v>
      </c>
      <c r="AF1726" s="151" t="s">
        <v>14745</v>
      </c>
    </row>
    <row r="1727" spans="1:32">
      <c r="A1727" s="151" t="s">
        <v>18575</v>
      </c>
      <c r="C1727" s="151" t="s">
        <v>29091</v>
      </c>
      <c r="D1727" s="151" t="s">
        <v>29093</v>
      </c>
      <c r="E1727" s="151" t="s">
        <v>15421</v>
      </c>
      <c r="F1727" s="151" t="s">
        <v>14499</v>
      </c>
      <c r="G1727" s="151" t="s">
        <v>29095</v>
      </c>
      <c r="H1727" s="151" t="s">
        <v>29092</v>
      </c>
      <c r="N1727" s="151" t="s">
        <v>15246</v>
      </c>
      <c r="O1727" s="151" t="s">
        <v>14791</v>
      </c>
      <c r="P1727" s="151" t="s">
        <v>14737</v>
      </c>
      <c r="Q1727" s="151" t="s">
        <v>29094</v>
      </c>
      <c r="R1727" s="151">
        <v>0</v>
      </c>
      <c r="S1727" s="151">
        <v>0</v>
      </c>
      <c r="T1727" s="151" t="s">
        <v>14794</v>
      </c>
      <c r="U1727" s="151">
        <v>5780398703</v>
      </c>
      <c r="V1727" s="151" t="s">
        <v>29091</v>
      </c>
      <c r="Z1727" s="151" t="s">
        <v>14742</v>
      </c>
      <c r="AC1727" s="151" t="s">
        <v>14743</v>
      </c>
      <c r="AE1727" s="151" t="s">
        <v>14744</v>
      </c>
      <c r="AF1727" s="151" t="s">
        <v>14745</v>
      </c>
    </row>
    <row r="1728" spans="1:32">
      <c r="A1728" s="151" t="s">
        <v>6927</v>
      </c>
      <c r="C1728" s="151" t="s">
        <v>6926</v>
      </c>
      <c r="D1728" s="151" t="s">
        <v>6928</v>
      </c>
      <c r="E1728" s="151" t="s">
        <v>14465</v>
      </c>
      <c r="F1728" s="151" t="s">
        <v>14402</v>
      </c>
      <c r="H1728" s="151">
        <v>0</v>
      </c>
      <c r="N1728" s="151" t="s">
        <v>15941</v>
      </c>
      <c r="O1728" s="151" t="s">
        <v>14791</v>
      </c>
      <c r="P1728" s="151" t="s">
        <v>14737</v>
      </c>
      <c r="Q1728" s="151" t="s">
        <v>6926</v>
      </c>
      <c r="R1728" s="151">
        <v>0</v>
      </c>
      <c r="S1728" s="151">
        <v>0</v>
      </c>
      <c r="T1728" s="151" t="s">
        <v>14794</v>
      </c>
      <c r="U1728" s="151">
        <v>2780057117</v>
      </c>
      <c r="V1728" s="151" t="s">
        <v>29096</v>
      </c>
      <c r="Z1728" s="151" t="s">
        <v>14742</v>
      </c>
      <c r="AC1728" s="151" t="s">
        <v>15223</v>
      </c>
      <c r="AE1728" s="151" t="s">
        <v>15223</v>
      </c>
      <c r="AF1728" s="151" t="s">
        <v>14745</v>
      </c>
    </row>
    <row r="1729" spans="1:32">
      <c r="A1729" s="151" t="s">
        <v>2709</v>
      </c>
      <c r="C1729" s="151" t="s">
        <v>2708</v>
      </c>
      <c r="D1729" s="151" t="s">
        <v>29097</v>
      </c>
      <c r="E1729" s="151" t="s">
        <v>14701</v>
      </c>
      <c r="F1729" s="151" t="s">
        <v>14466</v>
      </c>
      <c r="G1729" s="151" t="s">
        <v>14604</v>
      </c>
      <c r="H1729" s="151">
        <v>81335414027</v>
      </c>
      <c r="N1729" s="151" t="s">
        <v>29098</v>
      </c>
      <c r="P1729" s="151" t="s">
        <v>14737</v>
      </c>
      <c r="Q1729" s="151" t="s">
        <v>29099</v>
      </c>
      <c r="T1729" s="151" t="s">
        <v>14794</v>
      </c>
      <c r="U1729" s="151" t="s">
        <v>29099</v>
      </c>
      <c r="V1729" s="151">
        <v>3300386562</v>
      </c>
      <c r="AC1729" s="151" t="s">
        <v>15223</v>
      </c>
    </row>
    <row r="1730" spans="1:32">
      <c r="A1730" s="151" t="s">
        <v>8832</v>
      </c>
      <c r="C1730" s="151" t="s">
        <v>8831</v>
      </c>
      <c r="D1730" s="151" t="s">
        <v>29102</v>
      </c>
      <c r="E1730" s="151" t="s">
        <v>14627</v>
      </c>
      <c r="F1730" s="151" t="s">
        <v>14627</v>
      </c>
      <c r="G1730" s="151">
        <v>0</v>
      </c>
      <c r="H1730" s="151" t="s">
        <v>29100</v>
      </c>
      <c r="I1730" s="151" t="s">
        <v>29101</v>
      </c>
      <c r="J1730" s="151">
        <v>0</v>
      </c>
      <c r="K1730" s="151" t="s">
        <v>29101</v>
      </c>
      <c r="M1730" s="151" t="s">
        <v>29103</v>
      </c>
      <c r="N1730" s="151" t="s">
        <v>14857</v>
      </c>
      <c r="O1730" s="151" t="s">
        <v>14801</v>
      </c>
      <c r="P1730" s="151" t="s">
        <v>14737</v>
      </c>
      <c r="Q1730" s="151" t="s">
        <v>29104</v>
      </c>
      <c r="R1730" s="151">
        <v>0</v>
      </c>
      <c r="S1730" s="151">
        <v>0</v>
      </c>
      <c r="T1730" s="151" t="s">
        <v>14859</v>
      </c>
      <c r="U1730" s="151" t="s">
        <v>29105</v>
      </c>
      <c r="V1730" s="151" t="s">
        <v>29104</v>
      </c>
      <c r="W1730" s="151">
        <v>0</v>
      </c>
      <c r="X1730" s="151">
        <v>0</v>
      </c>
      <c r="Y1730" s="151">
        <v>0</v>
      </c>
      <c r="Z1730" s="151" t="s">
        <v>14742</v>
      </c>
      <c r="AA1730" s="151">
        <v>0</v>
      </c>
      <c r="AB1730" s="151">
        <v>0</v>
      </c>
      <c r="AC1730" s="151" t="s">
        <v>14743</v>
      </c>
      <c r="AE1730" s="151" t="s">
        <v>15223</v>
      </c>
      <c r="AF1730" s="151" t="s">
        <v>14745</v>
      </c>
    </row>
    <row r="1731" spans="1:32">
      <c r="A1731" s="151" t="s">
        <v>17107</v>
      </c>
      <c r="C1731" s="151" t="s">
        <v>17108</v>
      </c>
      <c r="D1731" s="151" t="s">
        <v>17109</v>
      </c>
      <c r="E1731" s="151" t="s">
        <v>14476</v>
      </c>
      <c r="F1731" s="151" t="s">
        <v>14396</v>
      </c>
      <c r="G1731" s="151" t="s">
        <v>17110</v>
      </c>
      <c r="H1731" s="151">
        <v>2125546700</v>
      </c>
      <c r="N1731" s="151" t="s">
        <v>15431</v>
      </c>
      <c r="O1731" s="151" t="s">
        <v>14801</v>
      </c>
      <c r="P1731" s="151" t="s">
        <v>14737</v>
      </c>
      <c r="Q1731" s="151" t="s">
        <v>1767</v>
      </c>
      <c r="R1731" s="151" t="s">
        <v>1453</v>
      </c>
      <c r="S1731" s="151" t="s">
        <v>1453</v>
      </c>
      <c r="T1731" s="151" t="s">
        <v>14859</v>
      </c>
      <c r="U1731" s="151" t="s">
        <v>17112</v>
      </c>
      <c r="V1731" s="151" t="s">
        <v>17113</v>
      </c>
      <c r="Z1731" s="151" t="s">
        <v>14742</v>
      </c>
      <c r="AC1731" s="151" t="s">
        <v>14743</v>
      </c>
      <c r="AE1731" s="151" t="s">
        <v>14744</v>
      </c>
      <c r="AF1731" s="151" t="s">
        <v>14745</v>
      </c>
    </row>
    <row r="1732" spans="1:32">
      <c r="A1732" s="151" t="s">
        <v>15949</v>
      </c>
      <c r="C1732" s="151" t="s">
        <v>15950</v>
      </c>
      <c r="D1732" s="151" t="s">
        <v>15951</v>
      </c>
      <c r="E1732" s="151" t="s">
        <v>14275</v>
      </c>
      <c r="F1732" s="151" t="s">
        <v>14596</v>
      </c>
      <c r="G1732" s="151" t="s">
        <v>15952</v>
      </c>
      <c r="H1732" s="151" t="s">
        <v>15953</v>
      </c>
      <c r="N1732" s="151" t="s">
        <v>14816</v>
      </c>
      <c r="O1732" s="151" t="s">
        <v>14817</v>
      </c>
      <c r="P1732" s="151" t="s">
        <v>14737</v>
      </c>
      <c r="Q1732" s="151" t="s">
        <v>15950</v>
      </c>
      <c r="R1732" s="151" t="s">
        <v>1453</v>
      </c>
      <c r="S1732" s="151" t="s">
        <v>1453</v>
      </c>
      <c r="T1732" s="151" t="s">
        <v>14897</v>
      </c>
      <c r="U1732" s="151" t="s">
        <v>15954</v>
      </c>
      <c r="V1732" s="151" t="s">
        <v>15955</v>
      </c>
      <c r="Z1732" s="151" t="s">
        <v>14742</v>
      </c>
      <c r="AC1732" s="151" t="s">
        <v>14743</v>
      </c>
      <c r="AE1732" s="151" t="s">
        <v>14744</v>
      </c>
      <c r="AF1732" s="151" t="s">
        <v>14745</v>
      </c>
    </row>
    <row r="1733" spans="1:32">
      <c r="A1733" s="151" t="s">
        <v>9842</v>
      </c>
      <c r="C1733" s="151" t="s">
        <v>9841</v>
      </c>
      <c r="D1733" s="151" t="s">
        <v>9843</v>
      </c>
      <c r="E1733" s="151" t="s">
        <v>14931</v>
      </c>
      <c r="F1733" s="151" t="s">
        <v>15075</v>
      </c>
      <c r="G1733" s="151" t="s">
        <v>29108</v>
      </c>
      <c r="H1733" s="151" t="s">
        <v>9844</v>
      </c>
      <c r="N1733" s="151" t="s">
        <v>15768</v>
      </c>
      <c r="O1733" s="151" t="s">
        <v>14985</v>
      </c>
      <c r="P1733" s="151" t="s">
        <v>14737</v>
      </c>
      <c r="Q1733" s="151" t="s">
        <v>29106</v>
      </c>
      <c r="R1733" s="151">
        <v>0</v>
      </c>
      <c r="S1733" s="151">
        <v>0</v>
      </c>
      <c r="T1733" s="151" t="s">
        <v>14782</v>
      </c>
      <c r="U1733" s="151">
        <v>106001049238</v>
      </c>
      <c r="V1733" s="151" t="s">
        <v>29107</v>
      </c>
      <c r="Z1733" s="151" t="s">
        <v>14742</v>
      </c>
      <c r="AC1733" s="151" t="s">
        <v>14743</v>
      </c>
      <c r="AE1733" s="151" t="s">
        <v>15223</v>
      </c>
      <c r="AF1733" s="151" t="s">
        <v>14745</v>
      </c>
    </row>
    <row r="1734" spans="1:32">
      <c r="A1734" s="151" t="s">
        <v>7699</v>
      </c>
      <c r="C1734" s="151" t="s">
        <v>7698</v>
      </c>
      <c r="D1734" s="151" t="s">
        <v>7700</v>
      </c>
      <c r="E1734" s="151" t="s">
        <v>14931</v>
      </c>
      <c r="F1734" s="151" t="s">
        <v>14932</v>
      </c>
      <c r="G1734" s="151" t="s">
        <v>29114</v>
      </c>
      <c r="H1734" s="151">
        <v>8156008835</v>
      </c>
      <c r="I1734" s="151" t="s">
        <v>7701</v>
      </c>
      <c r="K1734" s="151" t="s">
        <v>7701</v>
      </c>
      <c r="N1734" s="151" t="s">
        <v>15262</v>
      </c>
      <c r="O1734" s="151" t="s">
        <v>14791</v>
      </c>
      <c r="P1734" s="151" t="s">
        <v>14792</v>
      </c>
      <c r="Q1734" s="151" t="s">
        <v>29109</v>
      </c>
      <c r="R1734" s="151" t="s">
        <v>29109</v>
      </c>
      <c r="S1734" s="151" t="s">
        <v>29110</v>
      </c>
      <c r="T1734" s="151" t="s">
        <v>29111</v>
      </c>
      <c r="U1734" s="151">
        <v>230010012238</v>
      </c>
      <c r="V1734" s="151" t="s">
        <v>29112</v>
      </c>
      <c r="Z1734" s="151" t="s">
        <v>14742</v>
      </c>
      <c r="AC1734" s="151" t="s">
        <v>14743</v>
      </c>
      <c r="AD1734" s="151" t="s">
        <v>29113</v>
      </c>
      <c r="AE1734" s="151" t="s">
        <v>14743</v>
      </c>
      <c r="AF1734" s="151" t="s">
        <v>16898</v>
      </c>
    </row>
    <row r="1735" spans="1:32">
      <c r="A1735" s="151" t="s">
        <v>8178</v>
      </c>
      <c r="C1735" s="151" t="s">
        <v>8177</v>
      </c>
      <c r="D1735" s="151" t="s">
        <v>8179</v>
      </c>
      <c r="E1735" s="151" t="s">
        <v>14701</v>
      </c>
      <c r="F1735" s="151" t="s">
        <v>14466</v>
      </c>
      <c r="H1735" s="151">
        <v>82276358606</v>
      </c>
      <c r="I1735" s="151" t="s">
        <v>8180</v>
      </c>
      <c r="K1735" s="151" t="s">
        <v>8180</v>
      </c>
      <c r="M1735" s="151" t="s">
        <v>29115</v>
      </c>
      <c r="N1735" s="151" t="s">
        <v>15768</v>
      </c>
      <c r="O1735" s="151" t="s">
        <v>14985</v>
      </c>
      <c r="P1735" s="151" t="s">
        <v>14792</v>
      </c>
      <c r="Q1735" s="151" t="s">
        <v>16221</v>
      </c>
      <c r="R1735" s="151" t="s">
        <v>29116</v>
      </c>
      <c r="S1735" s="151" t="s">
        <v>29117</v>
      </c>
      <c r="T1735" s="151" t="s">
        <v>14739</v>
      </c>
      <c r="U1735" s="151" t="s">
        <v>29118</v>
      </c>
      <c r="V1735" s="151" t="s">
        <v>29119</v>
      </c>
      <c r="W1735" s="151">
        <v>2010</v>
      </c>
      <c r="Z1735" s="151" t="s">
        <v>14742</v>
      </c>
      <c r="AC1735" s="151" t="s">
        <v>14743</v>
      </c>
      <c r="AD1735" s="151" t="s">
        <v>29120</v>
      </c>
      <c r="AE1735" s="151" t="s">
        <v>14743</v>
      </c>
      <c r="AF1735" s="151" t="s">
        <v>16898</v>
      </c>
    </row>
    <row r="1736" spans="1:32">
      <c r="A1736" s="151" t="s">
        <v>17114</v>
      </c>
      <c r="C1736" s="151" t="s">
        <v>17115</v>
      </c>
      <c r="D1736" s="151" t="s">
        <v>17116</v>
      </c>
      <c r="E1736" s="151" t="s">
        <v>14275</v>
      </c>
      <c r="F1736" s="151" t="s">
        <v>14436</v>
      </c>
      <c r="H1736" s="151" t="s">
        <v>17117</v>
      </c>
      <c r="N1736" s="151" t="s">
        <v>15452</v>
      </c>
      <c r="O1736" s="151" t="s">
        <v>14830</v>
      </c>
      <c r="P1736" s="151" t="s">
        <v>14737</v>
      </c>
      <c r="Q1736" s="151" t="s">
        <v>17118</v>
      </c>
      <c r="R1736" s="151" t="s">
        <v>1453</v>
      </c>
      <c r="S1736" s="151" t="s">
        <v>1453</v>
      </c>
      <c r="T1736" s="151" t="s">
        <v>14859</v>
      </c>
      <c r="U1736" s="151" t="s">
        <v>17119</v>
      </c>
      <c r="V1736" s="151" t="s">
        <v>17115</v>
      </c>
      <c r="Z1736" s="151" t="s">
        <v>14742</v>
      </c>
      <c r="AC1736" s="151" t="s">
        <v>14743</v>
      </c>
      <c r="AD1736" s="151" t="s">
        <v>17120</v>
      </c>
      <c r="AE1736" s="151" t="s">
        <v>14752</v>
      </c>
      <c r="AF1736" s="151" t="s">
        <v>14745</v>
      </c>
    </row>
    <row r="1737" spans="1:32">
      <c r="A1737" s="151" t="s">
        <v>18576</v>
      </c>
      <c r="C1737" s="151" t="s">
        <v>29121</v>
      </c>
      <c r="D1737" s="151" t="s">
        <v>29123</v>
      </c>
      <c r="E1737" s="151" t="s">
        <v>15389</v>
      </c>
      <c r="F1737" s="151" t="s">
        <v>16058</v>
      </c>
      <c r="G1737" s="151" t="s">
        <v>29125</v>
      </c>
      <c r="H1737" s="151">
        <v>82210987675</v>
      </c>
      <c r="I1737" s="151" t="s">
        <v>29122</v>
      </c>
      <c r="J1737" s="151" t="s">
        <v>1453</v>
      </c>
      <c r="K1737" s="151" t="s">
        <v>29122</v>
      </c>
      <c r="N1737" s="151" t="s">
        <v>15516</v>
      </c>
      <c r="O1737" s="151" t="s">
        <v>14830</v>
      </c>
      <c r="P1737" s="151" t="s">
        <v>14737</v>
      </c>
      <c r="Q1737" s="151" t="s">
        <v>29124</v>
      </c>
      <c r="R1737" s="151" t="s">
        <v>29124</v>
      </c>
      <c r="S1737" s="151" t="s">
        <v>1453</v>
      </c>
      <c r="T1737" s="151" t="s">
        <v>16010</v>
      </c>
      <c r="U1737" s="151">
        <v>860008363600</v>
      </c>
      <c r="V1737" s="151" t="s">
        <v>29121</v>
      </c>
      <c r="W1737" s="151" t="s">
        <v>1453</v>
      </c>
      <c r="X1737" s="151" t="s">
        <v>1453</v>
      </c>
      <c r="Y1737" s="151" t="s">
        <v>1453</v>
      </c>
      <c r="Z1737" s="151" t="s">
        <v>14742</v>
      </c>
      <c r="AA1737" s="151" t="s">
        <v>1453</v>
      </c>
      <c r="AB1737" s="151" t="s">
        <v>1453</v>
      </c>
      <c r="AC1737" s="151" t="s">
        <v>14743</v>
      </c>
      <c r="AE1737" s="151" t="s">
        <v>14744</v>
      </c>
      <c r="AF1737" s="151" t="s">
        <v>14745</v>
      </c>
    </row>
    <row r="1738" spans="1:32">
      <c r="A1738" s="151" t="s">
        <v>4156</v>
      </c>
      <c r="C1738" s="151" t="s">
        <v>4155</v>
      </c>
      <c r="D1738" s="151" t="s">
        <v>29127</v>
      </c>
      <c r="E1738" s="151" t="s">
        <v>14701</v>
      </c>
      <c r="G1738" s="151" t="s">
        <v>14604</v>
      </c>
      <c r="H1738" s="151" t="s">
        <v>4158</v>
      </c>
      <c r="I1738" s="151" t="s">
        <v>4159</v>
      </c>
      <c r="J1738" s="151" t="s">
        <v>4160</v>
      </c>
      <c r="K1738" s="151" t="s">
        <v>4159</v>
      </c>
      <c r="L1738" s="151" t="s">
        <v>29126</v>
      </c>
      <c r="N1738" s="151" t="s">
        <v>15789</v>
      </c>
      <c r="P1738" s="151" t="s">
        <v>14737</v>
      </c>
      <c r="Q1738" s="151" t="s">
        <v>24712</v>
      </c>
      <c r="T1738" s="151" t="s">
        <v>29128</v>
      </c>
      <c r="U1738" s="151">
        <v>7520119935</v>
      </c>
      <c r="V1738" s="151" t="s">
        <v>29129</v>
      </c>
      <c r="Z1738" s="151" t="s">
        <v>14742</v>
      </c>
      <c r="AC1738" s="151" t="s">
        <v>14743</v>
      </c>
    </row>
    <row r="1739" spans="1:32">
      <c r="A1739" s="151" t="s">
        <v>7651</v>
      </c>
      <c r="C1739" s="151" t="s">
        <v>7650</v>
      </c>
      <c r="D1739" s="151" t="s">
        <v>7652</v>
      </c>
      <c r="E1739" s="151" t="s">
        <v>14701</v>
      </c>
      <c r="F1739" s="151" t="s">
        <v>14466</v>
      </c>
      <c r="G1739" s="151" t="s">
        <v>29133</v>
      </c>
      <c r="H1739" s="151">
        <v>61.821265099999998</v>
      </c>
      <c r="I1739" s="151" t="s">
        <v>7653</v>
      </c>
      <c r="K1739" s="151" t="s">
        <v>7653</v>
      </c>
      <c r="N1739" s="151" t="s">
        <v>15768</v>
      </c>
      <c r="O1739" s="151" t="s">
        <v>14985</v>
      </c>
      <c r="P1739" s="151" t="s">
        <v>14737</v>
      </c>
      <c r="Q1739" s="151">
        <v>85261085008</v>
      </c>
      <c r="R1739" s="151">
        <v>81260080740</v>
      </c>
      <c r="S1739" s="151">
        <v>8127685563</v>
      </c>
      <c r="T1739" s="151" t="s">
        <v>14782</v>
      </c>
      <c r="U1739" s="151" t="s">
        <v>29130</v>
      </c>
      <c r="V1739" s="151" t="s">
        <v>29131</v>
      </c>
      <c r="W1739" s="151">
        <v>1999</v>
      </c>
      <c r="X1739" s="151">
        <v>1999</v>
      </c>
      <c r="Y1739" s="151">
        <v>1</v>
      </c>
      <c r="Z1739" s="151" t="s">
        <v>14742</v>
      </c>
      <c r="AB1739" s="151">
        <v>5</v>
      </c>
      <c r="AC1739" s="151" t="s">
        <v>14743</v>
      </c>
      <c r="AD1739" s="151" t="s">
        <v>29132</v>
      </c>
      <c r="AE1739" s="151" t="s">
        <v>14743</v>
      </c>
      <c r="AF1739" s="151" t="s">
        <v>16898</v>
      </c>
    </row>
    <row r="1740" spans="1:32">
      <c r="A1740" s="151" t="s">
        <v>18577</v>
      </c>
      <c r="C1740" s="151" t="s">
        <v>29134</v>
      </c>
      <c r="D1740" s="151" t="s">
        <v>29136</v>
      </c>
      <c r="E1740" s="151" t="s">
        <v>14323</v>
      </c>
      <c r="F1740" s="151" t="s">
        <v>18905</v>
      </c>
      <c r="H1740" s="151" t="s">
        <v>29135</v>
      </c>
      <c r="I1740" s="151" t="s">
        <v>1453</v>
      </c>
      <c r="J1740" s="151" t="s">
        <v>29135</v>
      </c>
      <c r="K1740" s="151" t="s">
        <v>1453</v>
      </c>
      <c r="N1740" s="151" t="s">
        <v>14907</v>
      </c>
      <c r="O1740" s="151" t="s">
        <v>14791</v>
      </c>
      <c r="P1740" s="151" t="s">
        <v>14737</v>
      </c>
      <c r="Q1740" s="151" t="s">
        <v>1453</v>
      </c>
      <c r="R1740" s="151" t="s">
        <v>1453</v>
      </c>
      <c r="S1740" s="151" t="s">
        <v>1453</v>
      </c>
      <c r="T1740" s="151" t="s">
        <v>1453</v>
      </c>
      <c r="U1740" s="151" t="s">
        <v>1453</v>
      </c>
      <c r="V1740" s="151" t="s">
        <v>1453</v>
      </c>
      <c r="W1740" s="151" t="s">
        <v>1453</v>
      </c>
      <c r="X1740" s="151" t="s">
        <v>1453</v>
      </c>
      <c r="Y1740" s="151" t="s">
        <v>1453</v>
      </c>
      <c r="Z1740" s="151" t="s">
        <v>14742</v>
      </c>
      <c r="AA1740" s="151" t="s">
        <v>1453</v>
      </c>
      <c r="AB1740" s="151" t="s">
        <v>1453</v>
      </c>
      <c r="AC1740" s="151" t="s">
        <v>14743</v>
      </c>
      <c r="AD1740" s="151" t="s">
        <v>29137</v>
      </c>
      <c r="AE1740" s="151" t="s">
        <v>14752</v>
      </c>
      <c r="AF1740" s="151" t="s">
        <v>14745</v>
      </c>
    </row>
    <row r="1741" spans="1:32">
      <c r="A1741" s="151" t="s">
        <v>11270</v>
      </c>
      <c r="C1741" s="151" t="s">
        <v>11269</v>
      </c>
      <c r="D1741" s="151" t="s">
        <v>11271</v>
      </c>
      <c r="E1741" s="151" t="s">
        <v>14465</v>
      </c>
      <c r="F1741" s="151" t="s">
        <v>14683</v>
      </c>
      <c r="G1741" s="151" t="s">
        <v>16976</v>
      </c>
      <c r="H1741" s="151" t="s">
        <v>11272</v>
      </c>
      <c r="N1741" s="151" t="s">
        <v>15246</v>
      </c>
      <c r="O1741" s="151" t="s">
        <v>14791</v>
      </c>
      <c r="P1741" s="151" t="s">
        <v>14737</v>
      </c>
      <c r="Q1741" s="151" t="s">
        <v>29138</v>
      </c>
      <c r="R1741" s="151">
        <v>0</v>
      </c>
      <c r="S1741" s="151">
        <v>0</v>
      </c>
      <c r="T1741" s="151" t="s">
        <v>14794</v>
      </c>
      <c r="U1741" s="151">
        <v>5210999002</v>
      </c>
      <c r="V1741" s="151" t="s">
        <v>29139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</row>
    <row r="1742" spans="1:32">
      <c r="A1742" s="151" t="s">
        <v>18578</v>
      </c>
      <c r="C1742" s="151" t="s">
        <v>30019</v>
      </c>
      <c r="D1742" s="151" t="s">
        <v>29142</v>
      </c>
      <c r="E1742" s="151" t="s">
        <v>14662</v>
      </c>
      <c r="F1742" s="151" t="s">
        <v>20334</v>
      </c>
      <c r="G1742" s="151" t="s">
        <v>29145</v>
      </c>
      <c r="H1742" s="151" t="s">
        <v>29140</v>
      </c>
      <c r="I1742" s="151" t="s">
        <v>29141</v>
      </c>
      <c r="J1742" s="151" t="s">
        <v>1453</v>
      </c>
      <c r="K1742" s="151" t="s">
        <v>29141</v>
      </c>
      <c r="N1742" s="151" t="s">
        <v>16876</v>
      </c>
      <c r="O1742" s="151" t="s">
        <v>14830</v>
      </c>
      <c r="P1742" s="151" t="s">
        <v>14737</v>
      </c>
      <c r="Q1742" s="151" t="s">
        <v>29143</v>
      </c>
      <c r="R1742" s="151" t="s">
        <v>1453</v>
      </c>
      <c r="S1742" s="151" t="s">
        <v>1453</v>
      </c>
      <c r="T1742" s="151" t="s">
        <v>14794</v>
      </c>
      <c r="U1742" s="151">
        <v>7131066108</v>
      </c>
      <c r="V1742" s="151" t="s">
        <v>29144</v>
      </c>
      <c r="W1742" s="151" t="s">
        <v>1453</v>
      </c>
      <c r="X1742" s="151" t="s">
        <v>1453</v>
      </c>
      <c r="Y1742" s="151" t="s">
        <v>1453</v>
      </c>
      <c r="Z1742" s="151" t="s">
        <v>14742</v>
      </c>
      <c r="AA1742" s="151" t="s">
        <v>1453</v>
      </c>
      <c r="AB1742" s="151" t="s">
        <v>1453</v>
      </c>
      <c r="AC1742" s="151" t="s">
        <v>14743</v>
      </c>
      <c r="AE1742" s="151" t="s">
        <v>14744</v>
      </c>
      <c r="AF1742" s="151" t="s">
        <v>14745</v>
      </c>
    </row>
    <row r="1743" spans="1:32">
      <c r="A1743" s="151" t="s">
        <v>12117</v>
      </c>
      <c r="C1743" s="151" t="s">
        <v>12116</v>
      </c>
      <c r="D1743" s="151" t="s">
        <v>12118</v>
      </c>
      <c r="E1743" s="151" t="s">
        <v>14275</v>
      </c>
      <c r="F1743" s="151" t="s">
        <v>14324</v>
      </c>
      <c r="H1743" s="151" t="s">
        <v>12119</v>
      </c>
      <c r="N1743" s="151" t="s">
        <v>14800</v>
      </c>
      <c r="O1743" s="151" t="s">
        <v>14801</v>
      </c>
      <c r="P1743" s="151" t="s">
        <v>14737</v>
      </c>
      <c r="Q1743" s="151" t="s">
        <v>12116</v>
      </c>
      <c r="R1743" s="151">
        <v>0</v>
      </c>
      <c r="S1743" s="151">
        <v>0</v>
      </c>
      <c r="T1743" s="151" t="s">
        <v>14794</v>
      </c>
      <c r="U1743" s="151">
        <v>5750153714</v>
      </c>
      <c r="V1743" s="151" t="s">
        <v>12116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</row>
    <row r="1744" spans="1:32">
      <c r="A1744" s="151" t="s">
        <v>10949</v>
      </c>
      <c r="C1744" s="151" t="s">
        <v>10948</v>
      </c>
      <c r="D1744" s="151" t="s">
        <v>10950</v>
      </c>
      <c r="E1744" s="151" t="s">
        <v>16833</v>
      </c>
      <c r="F1744" s="151" t="s">
        <v>16883</v>
      </c>
      <c r="H1744" s="151" t="s">
        <v>10951</v>
      </c>
      <c r="I1744" s="151" t="s">
        <v>10952</v>
      </c>
      <c r="K1744" s="151" t="s">
        <v>10952</v>
      </c>
      <c r="N1744" s="151" t="s">
        <v>6321</v>
      </c>
      <c r="O1744" s="151" t="s">
        <v>14801</v>
      </c>
      <c r="P1744" s="151" t="s">
        <v>14737</v>
      </c>
      <c r="Q1744" s="151" t="s">
        <v>17927</v>
      </c>
      <c r="R1744" s="151">
        <v>0</v>
      </c>
      <c r="S1744" s="151">
        <v>0</v>
      </c>
      <c r="T1744" s="151" t="s">
        <v>14794</v>
      </c>
      <c r="U1744" s="151">
        <v>1941368871</v>
      </c>
      <c r="V1744" s="151" t="s">
        <v>29146</v>
      </c>
      <c r="Z1744" s="151" t="s">
        <v>14742</v>
      </c>
      <c r="AC1744" s="151" t="s">
        <v>14743</v>
      </c>
      <c r="AD1744" s="151">
        <v>27068493026000</v>
      </c>
      <c r="AE1744" s="151" t="s">
        <v>14752</v>
      </c>
      <c r="AF1744" s="151" t="s">
        <v>14745</v>
      </c>
    </row>
    <row r="1745" spans="1:32">
      <c r="A1745" s="151" t="s">
        <v>18579</v>
      </c>
      <c r="C1745" s="151" t="s">
        <v>29147</v>
      </c>
      <c r="D1745" s="151" t="s">
        <v>29149</v>
      </c>
      <c r="E1745" s="151" t="s">
        <v>14476</v>
      </c>
      <c r="F1745" s="151" t="s">
        <v>14396</v>
      </c>
      <c r="G1745" s="151" t="s">
        <v>1453</v>
      </c>
      <c r="H1745" s="151">
        <v>65303736</v>
      </c>
      <c r="I1745" s="151" t="s">
        <v>29148</v>
      </c>
      <c r="J1745" s="151" t="s">
        <v>1453</v>
      </c>
      <c r="K1745" s="151" t="s">
        <v>29148</v>
      </c>
      <c r="M1745" s="151" t="s">
        <v>29150</v>
      </c>
      <c r="N1745" s="151" t="s">
        <v>14809</v>
      </c>
      <c r="O1745" s="151" t="s">
        <v>14801</v>
      </c>
      <c r="P1745" s="151" t="s">
        <v>14737</v>
      </c>
      <c r="Q1745" s="151" t="s">
        <v>29151</v>
      </c>
      <c r="R1745" s="151" t="s">
        <v>1453</v>
      </c>
      <c r="S1745" s="151" t="s">
        <v>1453</v>
      </c>
      <c r="T1745" s="151" t="s">
        <v>1453</v>
      </c>
      <c r="U1745" s="151" t="s">
        <v>1453</v>
      </c>
      <c r="V1745" s="151" t="s">
        <v>1453</v>
      </c>
      <c r="W1745" s="151" t="s">
        <v>1453</v>
      </c>
      <c r="X1745" s="151">
        <v>2022</v>
      </c>
      <c r="Y1745" s="151" t="s">
        <v>1453</v>
      </c>
      <c r="Z1745" s="151" t="s">
        <v>14742</v>
      </c>
      <c r="AA1745" s="151" t="s">
        <v>1453</v>
      </c>
      <c r="AB1745" s="151" t="s">
        <v>1453</v>
      </c>
      <c r="AC1745" s="151" t="s">
        <v>14743</v>
      </c>
      <c r="AE1745" s="151" t="s">
        <v>14744</v>
      </c>
      <c r="AF1745" s="151" t="s">
        <v>14745</v>
      </c>
    </row>
    <row r="1746" spans="1:32">
      <c r="A1746" s="151" t="s">
        <v>18580</v>
      </c>
      <c r="C1746" s="151" t="s">
        <v>29152</v>
      </c>
      <c r="D1746" s="151" t="s">
        <v>1453</v>
      </c>
      <c r="E1746" s="151" t="s">
        <v>14931</v>
      </c>
      <c r="F1746" s="151" t="s">
        <v>15075</v>
      </c>
      <c r="G1746" s="151" t="s">
        <v>29154</v>
      </c>
      <c r="H1746" s="151">
        <v>85290096569</v>
      </c>
      <c r="I1746" s="151" t="s">
        <v>1453</v>
      </c>
      <c r="J1746" s="151" t="s">
        <v>1453</v>
      </c>
      <c r="K1746" s="151" t="s">
        <v>1453</v>
      </c>
      <c r="M1746" s="151" t="s">
        <v>1453</v>
      </c>
      <c r="N1746" s="151" t="s">
        <v>29153</v>
      </c>
      <c r="O1746" s="151" t="s">
        <v>14889</v>
      </c>
      <c r="P1746" s="151" t="s">
        <v>14792</v>
      </c>
      <c r="Q1746" s="151" t="s">
        <v>29152</v>
      </c>
      <c r="R1746" s="151" t="s">
        <v>1453</v>
      </c>
      <c r="S1746" s="151" t="s">
        <v>1453</v>
      </c>
      <c r="T1746" s="151" t="s">
        <v>1453</v>
      </c>
      <c r="U1746" s="151" t="s">
        <v>1453</v>
      </c>
      <c r="V1746" s="151" t="s">
        <v>1453</v>
      </c>
      <c r="W1746" s="151" t="s">
        <v>1453</v>
      </c>
      <c r="X1746" s="151" t="s">
        <v>1453</v>
      </c>
      <c r="Y1746" s="151" t="s">
        <v>1453</v>
      </c>
      <c r="Z1746" s="151" t="s">
        <v>14742</v>
      </c>
      <c r="AA1746" s="151" t="s">
        <v>1453</v>
      </c>
      <c r="AB1746" s="151" t="s">
        <v>1453</v>
      </c>
      <c r="AC1746" s="151" t="s">
        <v>15223</v>
      </c>
      <c r="AE1746" s="151" t="s">
        <v>14744</v>
      </c>
      <c r="AF1746" s="151" t="s">
        <v>14745</v>
      </c>
    </row>
    <row r="1747" spans="1:32">
      <c r="A1747" s="151" t="s">
        <v>9584</v>
      </c>
      <c r="C1747" s="151" t="s">
        <v>9583</v>
      </c>
      <c r="D1747" s="151" t="s">
        <v>9585</v>
      </c>
      <c r="E1747" s="151" t="s">
        <v>15389</v>
      </c>
      <c r="F1747" s="151" t="s">
        <v>14466</v>
      </c>
      <c r="G1747" s="151" t="s">
        <v>19750</v>
      </c>
      <c r="H1747" s="151" t="s">
        <v>9586</v>
      </c>
      <c r="N1747" s="151" t="s">
        <v>15431</v>
      </c>
      <c r="O1747" s="151" t="s">
        <v>14801</v>
      </c>
      <c r="P1747" s="151" t="s">
        <v>14737</v>
      </c>
      <c r="Q1747" s="151" t="s">
        <v>21930</v>
      </c>
      <c r="R1747" s="151">
        <v>0</v>
      </c>
      <c r="S1747" s="151">
        <v>0</v>
      </c>
      <c r="T1747" s="151" t="s">
        <v>19218</v>
      </c>
      <c r="U1747" s="151">
        <v>1024035014</v>
      </c>
      <c r="V1747" s="151" t="s">
        <v>29155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</row>
    <row r="1748" spans="1:32">
      <c r="A1748" s="151" t="s">
        <v>1120</v>
      </c>
      <c r="C1748" s="151" t="s">
        <v>1119</v>
      </c>
      <c r="D1748" s="151" t="s">
        <v>1121</v>
      </c>
      <c r="E1748" s="151" t="s">
        <v>14701</v>
      </c>
      <c r="F1748" s="151" t="s">
        <v>14466</v>
      </c>
      <c r="G1748" s="151" t="s">
        <v>14604</v>
      </c>
      <c r="H1748" s="151" t="s">
        <v>1122</v>
      </c>
      <c r="J1748" s="151" t="s">
        <v>1123</v>
      </c>
      <c r="M1748" s="151" t="s">
        <v>29156</v>
      </c>
      <c r="N1748" s="151" t="s">
        <v>109</v>
      </c>
      <c r="P1748" s="151" t="s">
        <v>14737</v>
      </c>
      <c r="Q1748" s="151" t="s">
        <v>29157</v>
      </c>
      <c r="T1748" s="151" t="s">
        <v>29158</v>
      </c>
      <c r="U1748" s="151">
        <v>2670100464183</v>
      </c>
      <c r="V1748" s="151" t="s">
        <v>29157</v>
      </c>
      <c r="AC1748" s="151" t="s">
        <v>14743</v>
      </c>
    </row>
    <row r="1749" spans="1:32">
      <c r="A1749" s="151" t="s">
        <v>2763</v>
      </c>
      <c r="C1749" s="151" t="s">
        <v>2762</v>
      </c>
      <c r="D1749" s="151" t="s">
        <v>2764</v>
      </c>
      <c r="E1749" s="151" t="s">
        <v>14931</v>
      </c>
      <c r="G1749" s="151" t="s">
        <v>14604</v>
      </c>
      <c r="H1749" s="151" t="s">
        <v>2765</v>
      </c>
      <c r="J1749" s="151" t="s">
        <v>2766</v>
      </c>
      <c r="N1749" s="151" t="s">
        <v>109</v>
      </c>
      <c r="P1749" s="151" t="s">
        <v>14737</v>
      </c>
      <c r="Q1749" s="151" t="s">
        <v>29159</v>
      </c>
      <c r="T1749" s="151" t="s">
        <v>204</v>
      </c>
      <c r="U1749" s="151" t="s">
        <v>204</v>
      </c>
      <c r="V1749" s="151" t="s">
        <v>204</v>
      </c>
      <c r="AC1749" s="151" t="s">
        <v>14743</v>
      </c>
    </row>
    <row r="1750" spans="1:32">
      <c r="A1750" s="151" t="s">
        <v>2858</v>
      </c>
      <c r="C1750" s="151" t="s">
        <v>2857</v>
      </c>
      <c r="D1750" s="151" t="s">
        <v>2859</v>
      </c>
      <c r="E1750" s="151" t="s">
        <v>16833</v>
      </c>
      <c r="F1750" s="151" t="s">
        <v>16091</v>
      </c>
      <c r="G1750" s="151" t="s">
        <v>14604</v>
      </c>
      <c r="H1750" s="151" t="s">
        <v>2860</v>
      </c>
      <c r="I1750" s="151" t="s">
        <v>2861</v>
      </c>
      <c r="J1750" s="151" t="s">
        <v>2862</v>
      </c>
      <c r="K1750" s="151" t="s">
        <v>2861</v>
      </c>
      <c r="L1750" s="151" t="s">
        <v>29160</v>
      </c>
      <c r="N1750" s="151" t="s">
        <v>109</v>
      </c>
      <c r="P1750" s="151" t="s">
        <v>14737</v>
      </c>
      <c r="Q1750" s="151" t="s">
        <v>29161</v>
      </c>
      <c r="T1750" s="151" t="s">
        <v>23876</v>
      </c>
      <c r="U1750" s="151" t="s">
        <v>29162</v>
      </c>
      <c r="V1750" s="151">
        <v>1514006025</v>
      </c>
      <c r="AC1750" s="151" t="s">
        <v>14743</v>
      </c>
    </row>
    <row r="1751" spans="1:32">
      <c r="A1751" s="151" t="s">
        <v>18581</v>
      </c>
      <c r="C1751" s="151" t="s">
        <v>12274</v>
      </c>
      <c r="D1751" s="151" t="s">
        <v>12276</v>
      </c>
      <c r="E1751" s="151" t="s">
        <v>14275</v>
      </c>
      <c r="F1751" s="151" t="s">
        <v>77</v>
      </c>
      <c r="G1751" s="151" t="s">
        <v>29165</v>
      </c>
      <c r="H1751" s="151" t="s">
        <v>12277</v>
      </c>
      <c r="N1751" s="151" t="s">
        <v>14800</v>
      </c>
      <c r="O1751" s="151" t="s">
        <v>14801</v>
      </c>
      <c r="P1751" s="151" t="s">
        <v>14737</v>
      </c>
      <c r="Q1751" s="151" t="s">
        <v>29163</v>
      </c>
      <c r="R1751" s="151">
        <v>0</v>
      </c>
      <c r="S1751" s="151">
        <v>0</v>
      </c>
      <c r="T1751" s="151" t="s">
        <v>14794</v>
      </c>
      <c r="U1751" s="151">
        <v>653703039</v>
      </c>
      <c r="V1751" s="151" t="s">
        <v>29164</v>
      </c>
      <c r="Z1751" s="151" t="s">
        <v>14742</v>
      </c>
      <c r="AC1751" s="151" t="s">
        <v>14743</v>
      </c>
      <c r="AE1751" s="151" t="s">
        <v>14744</v>
      </c>
      <c r="AF1751" s="151" t="s">
        <v>14745</v>
      </c>
    </row>
    <row r="1752" spans="1:32">
      <c r="A1752" s="151" t="s">
        <v>12282</v>
      </c>
      <c r="C1752" s="151" t="s">
        <v>12274</v>
      </c>
      <c r="D1752" s="151" t="s">
        <v>12283</v>
      </c>
      <c r="E1752" s="151" t="s">
        <v>15389</v>
      </c>
      <c r="F1752" s="151" t="s">
        <v>16058</v>
      </c>
      <c r="H1752" s="151" t="s">
        <v>12284</v>
      </c>
      <c r="N1752" s="151" t="s">
        <v>14809</v>
      </c>
      <c r="O1752" s="151" t="s">
        <v>14801</v>
      </c>
      <c r="P1752" s="151" t="s">
        <v>14737</v>
      </c>
      <c r="Q1752" s="151" t="s">
        <v>29163</v>
      </c>
      <c r="R1752" s="151">
        <v>0</v>
      </c>
      <c r="S1752" s="151">
        <v>0</v>
      </c>
      <c r="T1752" s="151" t="s">
        <v>14794</v>
      </c>
      <c r="U1752" s="151">
        <v>653703039</v>
      </c>
      <c r="V1752" s="151" t="s">
        <v>29166</v>
      </c>
      <c r="Z1752" s="151" t="s">
        <v>14742</v>
      </c>
      <c r="AC1752" s="151" t="s">
        <v>14743</v>
      </c>
      <c r="AE1752" s="151" t="s">
        <v>14744</v>
      </c>
      <c r="AF1752" s="151" t="s">
        <v>14745</v>
      </c>
    </row>
    <row r="1753" spans="1:32">
      <c r="A1753" s="151" t="s">
        <v>18582</v>
      </c>
      <c r="C1753" s="151" t="s">
        <v>29167</v>
      </c>
      <c r="D1753" s="151" t="s">
        <v>29168</v>
      </c>
      <c r="E1753" s="151" t="s">
        <v>14931</v>
      </c>
      <c r="F1753" s="151" t="s">
        <v>14932</v>
      </c>
      <c r="G1753" s="151" t="s">
        <v>29169</v>
      </c>
      <c r="H1753" s="151" t="s">
        <v>1453</v>
      </c>
      <c r="I1753" s="151" t="s">
        <v>1453</v>
      </c>
      <c r="J1753" s="151" t="s">
        <v>1453</v>
      </c>
      <c r="K1753" s="151" t="s">
        <v>1453</v>
      </c>
      <c r="N1753" s="151" t="s">
        <v>19089</v>
      </c>
      <c r="O1753" s="151" t="s">
        <v>14889</v>
      </c>
      <c r="P1753" s="151" t="s">
        <v>14737</v>
      </c>
      <c r="Q1753" s="151" t="s">
        <v>1453</v>
      </c>
      <c r="R1753" s="151" t="s">
        <v>1453</v>
      </c>
      <c r="S1753" s="151" t="s">
        <v>1453</v>
      </c>
      <c r="T1753" s="151" t="s">
        <v>14904</v>
      </c>
      <c r="U1753" s="151">
        <v>1272005874</v>
      </c>
      <c r="V1753" s="151" t="s">
        <v>29167</v>
      </c>
      <c r="W1753" s="151" t="s">
        <v>1453</v>
      </c>
      <c r="X1753" s="151" t="s">
        <v>1453</v>
      </c>
      <c r="Z1753" s="151" t="s">
        <v>14742</v>
      </c>
      <c r="AC1753" s="151" t="s">
        <v>14743</v>
      </c>
      <c r="AE1753" s="151" t="s">
        <v>14744</v>
      </c>
      <c r="AF1753" s="151" t="s">
        <v>14745</v>
      </c>
    </row>
    <row r="1754" spans="1:32">
      <c r="A1754" s="151" t="s">
        <v>4885</v>
      </c>
      <c r="C1754" s="151" t="s">
        <v>4884</v>
      </c>
      <c r="D1754" s="151" t="s">
        <v>4886</v>
      </c>
      <c r="E1754" s="151" t="s">
        <v>14465</v>
      </c>
      <c r="F1754" s="151" t="s">
        <v>18990</v>
      </c>
      <c r="G1754" s="151" t="s">
        <v>14604</v>
      </c>
      <c r="H1754" s="151">
        <v>85208042253</v>
      </c>
      <c r="J1754" s="151">
        <v>85208042253</v>
      </c>
      <c r="L1754" s="151" t="s">
        <v>29170</v>
      </c>
      <c r="N1754" s="151" t="s">
        <v>29171</v>
      </c>
      <c r="P1754" s="151" t="s">
        <v>14737</v>
      </c>
      <c r="Q1754" s="151" t="s">
        <v>4884</v>
      </c>
      <c r="R1754" s="151" t="s">
        <v>4884</v>
      </c>
      <c r="S1754" s="151" t="s">
        <v>4884</v>
      </c>
      <c r="T1754" s="151" t="s">
        <v>14794</v>
      </c>
      <c r="U1754" s="151" t="s">
        <v>4884</v>
      </c>
      <c r="V1754" s="151" t="s">
        <v>29172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</row>
    <row r="1755" spans="1:32">
      <c r="A1755" s="151" t="s">
        <v>18583</v>
      </c>
      <c r="C1755" s="151" t="s">
        <v>29173</v>
      </c>
      <c r="D1755" s="151" t="s">
        <v>29174</v>
      </c>
      <c r="E1755" s="151" t="s">
        <v>14465</v>
      </c>
      <c r="F1755" s="151" t="s">
        <v>14683</v>
      </c>
      <c r="G1755" s="151" t="s">
        <v>29176</v>
      </c>
      <c r="H1755" s="151">
        <v>8117427722</v>
      </c>
      <c r="I1755" s="151" t="s">
        <v>1453</v>
      </c>
      <c r="J1755" s="151" t="s">
        <v>1453</v>
      </c>
      <c r="K1755" s="151" t="s">
        <v>1453</v>
      </c>
      <c r="N1755" s="151" t="s">
        <v>18652</v>
      </c>
      <c r="O1755" s="151" t="s">
        <v>18653</v>
      </c>
      <c r="P1755" s="151" t="s">
        <v>14737</v>
      </c>
      <c r="Q1755" s="151" t="s">
        <v>29175</v>
      </c>
      <c r="R1755" s="151" t="s">
        <v>1453</v>
      </c>
      <c r="S1755" s="151" t="s">
        <v>1453</v>
      </c>
      <c r="T1755" s="151" t="s">
        <v>14794</v>
      </c>
      <c r="U1755" s="151">
        <v>8280346820</v>
      </c>
      <c r="V1755" s="151" t="s">
        <v>29173</v>
      </c>
      <c r="W1755" s="151" t="s">
        <v>1453</v>
      </c>
      <c r="X1755" s="151" t="s">
        <v>1453</v>
      </c>
      <c r="Y1755" s="151" t="s">
        <v>1453</v>
      </c>
      <c r="Z1755" s="151" t="s">
        <v>14742</v>
      </c>
      <c r="AA1755" s="151" t="s">
        <v>1453</v>
      </c>
      <c r="AB1755" s="151" t="s">
        <v>1453</v>
      </c>
      <c r="AC1755" s="151" t="s">
        <v>14743</v>
      </c>
      <c r="AE1755" s="151" t="s">
        <v>14744</v>
      </c>
      <c r="AF1755" s="151" t="s">
        <v>14745</v>
      </c>
    </row>
    <row r="1756" spans="1:32">
      <c r="A1756" s="151" t="s">
        <v>18584</v>
      </c>
      <c r="C1756" s="151" t="s">
        <v>29177</v>
      </c>
      <c r="D1756" s="151" t="s">
        <v>29180</v>
      </c>
      <c r="E1756" s="151" t="s">
        <v>16279</v>
      </c>
      <c r="F1756" s="151" t="s">
        <v>16279</v>
      </c>
      <c r="H1756" s="151">
        <v>81277253304</v>
      </c>
      <c r="I1756" s="151" t="s">
        <v>29178</v>
      </c>
      <c r="J1756" s="151" t="s">
        <v>29179</v>
      </c>
      <c r="K1756" s="151" t="s">
        <v>29178</v>
      </c>
      <c r="N1756" s="151" t="s">
        <v>15818</v>
      </c>
      <c r="O1756" s="151" t="s">
        <v>15328</v>
      </c>
      <c r="P1756" s="151" t="s">
        <v>14737</v>
      </c>
      <c r="Q1756" s="151" t="s">
        <v>1453</v>
      </c>
      <c r="R1756" s="151" t="s">
        <v>1453</v>
      </c>
      <c r="S1756" s="151" t="s">
        <v>1453</v>
      </c>
      <c r="T1756" s="151" t="s">
        <v>14739</v>
      </c>
      <c r="U1756" s="151">
        <v>1090014192116</v>
      </c>
      <c r="V1756" s="151" t="s">
        <v>29181</v>
      </c>
      <c r="Z1756" s="151" t="s">
        <v>14742</v>
      </c>
      <c r="AC1756" s="151" t="s">
        <v>14743</v>
      </c>
      <c r="AD1756" s="151" t="s">
        <v>29182</v>
      </c>
      <c r="AE1756" s="151" t="s">
        <v>14752</v>
      </c>
      <c r="AF1756" s="151" t="s">
        <v>14745</v>
      </c>
    </row>
    <row r="1757" spans="1:32">
      <c r="A1757" s="151" t="s">
        <v>2529</v>
      </c>
      <c r="C1757" s="151" t="s">
        <v>2528</v>
      </c>
      <c r="D1757" s="151" t="s">
        <v>2374</v>
      </c>
      <c r="E1757" s="151" t="s">
        <v>16192</v>
      </c>
      <c r="G1757" s="151" t="s">
        <v>14604</v>
      </c>
      <c r="H1757" s="151">
        <v>818720389</v>
      </c>
      <c r="J1757" s="151">
        <v>81386257046</v>
      </c>
      <c r="AC1757" s="151" t="s">
        <v>14743</v>
      </c>
    </row>
    <row r="1758" spans="1:32">
      <c r="A1758" s="151" t="s">
        <v>2463</v>
      </c>
      <c r="C1758" s="151" t="s">
        <v>2462</v>
      </c>
      <c r="D1758" s="151" t="s">
        <v>29183</v>
      </c>
      <c r="E1758" s="151" t="s">
        <v>16192</v>
      </c>
      <c r="G1758" s="151" t="s">
        <v>14604</v>
      </c>
      <c r="H1758" s="151" t="s">
        <v>2465</v>
      </c>
      <c r="L1758" s="151" t="s">
        <v>28409</v>
      </c>
      <c r="M1758" s="151" t="s">
        <v>29184</v>
      </c>
      <c r="Q1758" s="151" t="s">
        <v>29185</v>
      </c>
      <c r="AC1758" s="151" t="s">
        <v>14743</v>
      </c>
    </row>
    <row r="1759" spans="1:32">
      <c r="A1759" s="151" t="s">
        <v>18585</v>
      </c>
      <c r="C1759" s="151" t="s">
        <v>29186</v>
      </c>
      <c r="D1759" s="151" t="s">
        <v>1453</v>
      </c>
      <c r="E1759" s="151" t="s">
        <v>14323</v>
      </c>
      <c r="F1759" s="151" t="s">
        <v>14402</v>
      </c>
      <c r="G1759" s="151" t="s">
        <v>29187</v>
      </c>
      <c r="H1759" s="151" t="s">
        <v>1453</v>
      </c>
      <c r="I1759" s="151" t="s">
        <v>1453</v>
      </c>
      <c r="J1759" s="151" t="s">
        <v>1453</v>
      </c>
      <c r="K1759" s="151" t="s">
        <v>1453</v>
      </c>
      <c r="M1759" s="151" t="s">
        <v>1453</v>
      </c>
      <c r="N1759" s="151" t="s">
        <v>14845</v>
      </c>
      <c r="O1759" s="151" t="s">
        <v>14801</v>
      </c>
      <c r="P1759" s="151" t="s">
        <v>14792</v>
      </c>
      <c r="Q1759" s="151" t="s">
        <v>1453</v>
      </c>
      <c r="R1759" s="151" t="s">
        <v>1453</v>
      </c>
      <c r="S1759" s="151" t="s">
        <v>1453</v>
      </c>
      <c r="T1759" s="151" t="s">
        <v>15348</v>
      </c>
      <c r="U1759" s="151" t="s">
        <v>15348</v>
      </c>
      <c r="V1759" s="151" t="s">
        <v>15348</v>
      </c>
      <c r="W1759" s="151" t="s">
        <v>1453</v>
      </c>
      <c r="X1759" s="151" t="s">
        <v>1453</v>
      </c>
      <c r="Y1759" s="151" t="s">
        <v>1453</v>
      </c>
      <c r="Z1759" s="151" t="s">
        <v>14742</v>
      </c>
      <c r="AA1759" s="151" t="s">
        <v>1453</v>
      </c>
      <c r="AB1759" s="151" t="s">
        <v>1453</v>
      </c>
      <c r="AC1759" s="151" t="s">
        <v>14743</v>
      </c>
      <c r="AE1759" s="151" t="s">
        <v>14744</v>
      </c>
      <c r="AF1759" s="151" t="s">
        <v>14745</v>
      </c>
    </row>
    <row r="1760" spans="1:32">
      <c r="A1760" s="151" t="s">
        <v>3275</v>
      </c>
      <c r="C1760" s="151" t="s">
        <v>3274</v>
      </c>
      <c r="D1760" s="151" t="s">
        <v>29191</v>
      </c>
      <c r="E1760" s="151" t="s">
        <v>14931</v>
      </c>
      <c r="G1760" s="151" t="s">
        <v>14604</v>
      </c>
      <c r="H1760" s="151" t="s">
        <v>29188</v>
      </c>
      <c r="I1760" s="151" t="s">
        <v>1453</v>
      </c>
      <c r="J1760" s="151" t="s">
        <v>29189</v>
      </c>
      <c r="K1760" s="151" t="s">
        <v>1453</v>
      </c>
      <c r="L1760" s="151" t="s">
        <v>29190</v>
      </c>
      <c r="M1760" s="151" t="s">
        <v>29192</v>
      </c>
      <c r="N1760" s="151" t="s">
        <v>14791</v>
      </c>
      <c r="P1760" s="151" t="s">
        <v>14792</v>
      </c>
      <c r="Q1760" s="151" t="s">
        <v>29193</v>
      </c>
      <c r="T1760" s="151" t="s">
        <v>29194</v>
      </c>
      <c r="U1760" s="151">
        <v>21551294</v>
      </c>
      <c r="V1760" s="151" t="s">
        <v>29195</v>
      </c>
      <c r="W1760" s="151" t="s">
        <v>1453</v>
      </c>
      <c r="X1760" s="151" t="s">
        <v>1453</v>
      </c>
      <c r="Y1760" s="151" t="s">
        <v>1453</v>
      </c>
      <c r="Z1760" s="151" t="s">
        <v>14742</v>
      </c>
      <c r="AB1760" s="151" t="s">
        <v>1453</v>
      </c>
      <c r="AC1760" s="151" t="s">
        <v>14743</v>
      </c>
    </row>
    <row r="1761" spans="1:32">
      <c r="A1761" s="151" t="s">
        <v>12880</v>
      </c>
      <c r="C1761" s="151" t="s">
        <v>12879</v>
      </c>
      <c r="D1761" s="151" t="s">
        <v>8365</v>
      </c>
      <c r="E1761" s="151" t="s">
        <v>14627</v>
      </c>
      <c r="F1761" s="151" t="s">
        <v>19711</v>
      </c>
      <c r="H1761" s="151" t="s">
        <v>12881</v>
      </c>
      <c r="I1761" s="151" t="s">
        <v>8367</v>
      </c>
      <c r="K1761" s="151" t="s">
        <v>8367</v>
      </c>
      <c r="N1761" s="151" t="s">
        <v>15516</v>
      </c>
      <c r="O1761" s="151" t="s">
        <v>14830</v>
      </c>
      <c r="P1761" s="151" t="s">
        <v>14737</v>
      </c>
      <c r="Q1761" s="151" t="s">
        <v>29196</v>
      </c>
      <c r="R1761" s="151">
        <v>0</v>
      </c>
      <c r="S1761" s="151">
        <v>0</v>
      </c>
      <c r="T1761" s="151" t="s">
        <v>29197</v>
      </c>
      <c r="U1761" s="151" t="s">
        <v>29198</v>
      </c>
      <c r="V1761" s="151" t="s">
        <v>29199</v>
      </c>
      <c r="Z1761" s="151" t="s">
        <v>14742</v>
      </c>
      <c r="AC1761" s="151" t="s">
        <v>14743</v>
      </c>
      <c r="AD1761" s="151">
        <v>30646038411000</v>
      </c>
      <c r="AE1761" s="151" t="s">
        <v>14752</v>
      </c>
      <c r="AF1761" s="151" t="s">
        <v>14745</v>
      </c>
    </row>
    <row r="1762" spans="1:32">
      <c r="A1762" s="151" t="s">
        <v>3023</v>
      </c>
      <c r="C1762" s="151" t="s">
        <v>3022</v>
      </c>
      <c r="D1762" s="151" t="s">
        <v>29201</v>
      </c>
      <c r="E1762" s="151" t="s">
        <v>14662</v>
      </c>
      <c r="F1762" s="151" t="s">
        <v>19415</v>
      </c>
      <c r="G1762" s="151" t="s">
        <v>14604</v>
      </c>
      <c r="H1762" s="151">
        <v>81389002831</v>
      </c>
      <c r="L1762" s="151" t="s">
        <v>29200</v>
      </c>
      <c r="N1762" s="151" t="s">
        <v>1791</v>
      </c>
      <c r="P1762" s="151" t="s">
        <v>14737</v>
      </c>
      <c r="Q1762" s="151" t="s">
        <v>29202</v>
      </c>
      <c r="T1762" s="151" t="s">
        <v>14794</v>
      </c>
      <c r="U1762" s="151" t="s">
        <v>29203</v>
      </c>
      <c r="V1762" s="151">
        <v>1670585251</v>
      </c>
      <c r="AC1762" s="151" t="s">
        <v>15223</v>
      </c>
    </row>
    <row r="1763" spans="1:32">
      <c r="A1763" s="151" t="s">
        <v>8364</v>
      </c>
      <c r="C1763" s="151" t="s">
        <v>8363</v>
      </c>
      <c r="D1763" s="151" t="s">
        <v>8365</v>
      </c>
      <c r="E1763" s="151" t="s">
        <v>14627</v>
      </c>
      <c r="F1763" s="151" t="s">
        <v>14627</v>
      </c>
      <c r="G1763" s="151" t="s">
        <v>1453</v>
      </c>
      <c r="H1763" s="151" t="s">
        <v>8366</v>
      </c>
      <c r="I1763" s="151" t="s">
        <v>8367</v>
      </c>
      <c r="J1763" s="151" t="s">
        <v>1453</v>
      </c>
      <c r="K1763" s="151" t="s">
        <v>8367</v>
      </c>
      <c r="M1763" s="151" t="s">
        <v>1453</v>
      </c>
      <c r="N1763" s="151" t="s">
        <v>15516</v>
      </c>
      <c r="O1763" s="151" t="s">
        <v>14830</v>
      </c>
      <c r="P1763" s="151" t="s">
        <v>14792</v>
      </c>
      <c r="Q1763" s="151" t="s">
        <v>29204</v>
      </c>
      <c r="R1763" s="151" t="s">
        <v>1453</v>
      </c>
      <c r="S1763" s="151" t="s">
        <v>29205</v>
      </c>
      <c r="T1763" s="151" t="s">
        <v>29206</v>
      </c>
      <c r="U1763" s="151">
        <v>310003134</v>
      </c>
      <c r="V1763" s="151" t="s">
        <v>16451</v>
      </c>
      <c r="W1763" s="151" t="s">
        <v>1453</v>
      </c>
      <c r="X1763" s="151" t="s">
        <v>1453</v>
      </c>
      <c r="Y1763" s="151" t="s">
        <v>1453</v>
      </c>
      <c r="Z1763" s="151" t="s">
        <v>14742</v>
      </c>
      <c r="AA1763" s="151" t="s">
        <v>1453</v>
      </c>
      <c r="AB1763" s="151" t="s">
        <v>1453</v>
      </c>
      <c r="AC1763" s="151" t="s">
        <v>14743</v>
      </c>
      <c r="AD1763" s="151" t="s">
        <v>29207</v>
      </c>
      <c r="AE1763" s="151" t="s">
        <v>14743</v>
      </c>
      <c r="AF1763" s="151" t="s">
        <v>16898</v>
      </c>
    </row>
    <row r="1764" spans="1:32">
      <c r="A1764" s="151" t="s">
        <v>11755</v>
      </c>
      <c r="C1764" s="151" t="s">
        <v>11754</v>
      </c>
      <c r="D1764" s="151" t="s">
        <v>11756</v>
      </c>
      <c r="E1764" s="151" t="s">
        <v>14701</v>
      </c>
      <c r="F1764" s="151" t="s">
        <v>14466</v>
      </c>
      <c r="G1764" s="151" t="s">
        <v>29210</v>
      </c>
      <c r="H1764" s="151" t="s">
        <v>11757</v>
      </c>
      <c r="N1764" s="151" t="s">
        <v>15818</v>
      </c>
      <c r="O1764" s="151" t="s">
        <v>15328</v>
      </c>
      <c r="P1764" s="151" t="s">
        <v>14737</v>
      </c>
      <c r="Q1764" s="151" t="s">
        <v>29208</v>
      </c>
      <c r="R1764" s="151">
        <v>0</v>
      </c>
      <c r="S1764" s="151">
        <v>0</v>
      </c>
      <c r="T1764" s="151" t="s">
        <v>14782</v>
      </c>
      <c r="U1764" s="151">
        <v>109000657540</v>
      </c>
      <c r="V1764" s="151" t="s">
        <v>29209</v>
      </c>
      <c r="Z1764" s="151" t="s">
        <v>14742</v>
      </c>
      <c r="AC1764" s="151" t="s">
        <v>14743</v>
      </c>
      <c r="AD1764" s="151">
        <v>26927186215000</v>
      </c>
      <c r="AE1764" s="151" t="s">
        <v>14752</v>
      </c>
      <c r="AF1764" s="151" t="s">
        <v>14745</v>
      </c>
    </row>
    <row r="1765" spans="1:32">
      <c r="A1765" s="151" t="s">
        <v>3087</v>
      </c>
      <c r="C1765" s="151" t="s">
        <v>3086</v>
      </c>
      <c r="D1765" s="151" t="s">
        <v>3088</v>
      </c>
      <c r="E1765" s="151" t="s">
        <v>14323</v>
      </c>
      <c r="G1765" s="151" t="s">
        <v>14604</v>
      </c>
      <c r="H1765" s="151" t="s">
        <v>3089</v>
      </c>
      <c r="J1765" s="151" t="s">
        <v>3090</v>
      </c>
      <c r="L1765" s="151" t="s">
        <v>29211</v>
      </c>
      <c r="N1765" s="151" t="s">
        <v>6321</v>
      </c>
      <c r="P1765" s="151" t="s">
        <v>14737</v>
      </c>
      <c r="Q1765" s="151" t="s">
        <v>29212</v>
      </c>
      <c r="T1765" s="151" t="s">
        <v>29213</v>
      </c>
      <c r="U1765" s="151" t="s">
        <v>29214</v>
      </c>
      <c r="V1765" s="151" t="s">
        <v>29215</v>
      </c>
      <c r="Z1765" s="151" t="s">
        <v>14742</v>
      </c>
      <c r="AC1765" s="151" t="s">
        <v>14743</v>
      </c>
    </row>
    <row r="1766" spans="1:32">
      <c r="A1766" s="151" t="s">
        <v>6253</v>
      </c>
      <c r="C1766" s="151" t="s">
        <v>6252</v>
      </c>
      <c r="D1766" s="151" t="s">
        <v>6254</v>
      </c>
      <c r="E1766" s="151" t="s">
        <v>14931</v>
      </c>
      <c r="F1766" s="151" t="s">
        <v>15492</v>
      </c>
      <c r="H1766" s="151">
        <v>81321668810</v>
      </c>
      <c r="I1766" s="151" t="s">
        <v>6255</v>
      </c>
      <c r="K1766" s="151" t="s">
        <v>6255</v>
      </c>
      <c r="N1766" s="151" t="s">
        <v>14790</v>
      </c>
      <c r="O1766" s="151" t="s">
        <v>14791</v>
      </c>
      <c r="P1766" s="151" t="s">
        <v>14737</v>
      </c>
      <c r="Q1766" s="151" t="s">
        <v>29216</v>
      </c>
      <c r="R1766" s="151">
        <v>0</v>
      </c>
      <c r="S1766" s="151">
        <v>0</v>
      </c>
      <c r="T1766" s="151" t="s">
        <v>14782</v>
      </c>
      <c r="U1766" s="151" t="s">
        <v>29217</v>
      </c>
      <c r="V1766" s="151" t="s">
        <v>6252</v>
      </c>
      <c r="Z1766" s="151" t="s">
        <v>14742</v>
      </c>
      <c r="AC1766" s="151" t="s">
        <v>14743</v>
      </c>
      <c r="AE1766" s="151" t="s">
        <v>15223</v>
      </c>
      <c r="AF1766" s="151" t="s">
        <v>14745</v>
      </c>
    </row>
    <row r="1767" spans="1:32">
      <c r="A1767" s="151" t="s">
        <v>10875</v>
      </c>
      <c r="C1767" s="151" t="s">
        <v>10874</v>
      </c>
      <c r="D1767" s="151" t="s">
        <v>10876</v>
      </c>
      <c r="E1767" s="151" t="s">
        <v>14275</v>
      </c>
      <c r="F1767" s="151" t="s">
        <v>15278</v>
      </c>
      <c r="G1767" s="151" t="s">
        <v>29220</v>
      </c>
      <c r="H1767" s="151" t="s">
        <v>10877</v>
      </c>
      <c r="N1767" s="151" t="s">
        <v>15203</v>
      </c>
      <c r="O1767" s="151" t="s">
        <v>14889</v>
      </c>
      <c r="P1767" s="151" t="s">
        <v>14737</v>
      </c>
      <c r="Q1767" s="151" t="s">
        <v>29218</v>
      </c>
      <c r="R1767" s="151">
        <v>0</v>
      </c>
      <c r="S1767" s="151">
        <v>0</v>
      </c>
      <c r="T1767" s="151" t="s">
        <v>14794</v>
      </c>
      <c r="U1767" s="151">
        <v>4565061969</v>
      </c>
      <c r="V1767" s="151" t="s">
        <v>29219</v>
      </c>
      <c r="Z1767" s="151" t="s">
        <v>14742</v>
      </c>
      <c r="AC1767" s="151" t="s">
        <v>14743</v>
      </c>
      <c r="AE1767" s="151" t="s">
        <v>14744</v>
      </c>
      <c r="AF1767" s="151" t="s">
        <v>14745</v>
      </c>
    </row>
    <row r="1768" spans="1:32">
      <c r="A1768" s="151" t="s">
        <v>17127</v>
      </c>
      <c r="C1768" s="151" t="s">
        <v>30020</v>
      </c>
      <c r="D1768" s="151" t="s">
        <v>17129</v>
      </c>
      <c r="E1768" s="151" t="s">
        <v>14686</v>
      </c>
      <c r="F1768" s="151" t="s">
        <v>14396</v>
      </c>
      <c r="G1768" s="151" t="s">
        <v>1453</v>
      </c>
      <c r="H1768" s="151" t="s">
        <v>29221</v>
      </c>
      <c r="I1768" s="151" t="s">
        <v>1453</v>
      </c>
      <c r="J1768" s="151" t="s">
        <v>1453</v>
      </c>
      <c r="K1768" s="151" t="s">
        <v>1453</v>
      </c>
      <c r="N1768" s="151" t="s">
        <v>15431</v>
      </c>
      <c r="O1768" s="151" t="s">
        <v>15072</v>
      </c>
      <c r="P1768" s="151" t="s">
        <v>14737</v>
      </c>
      <c r="Q1768" s="151" t="s">
        <v>1453</v>
      </c>
      <c r="R1768" s="151" t="s">
        <v>1453</v>
      </c>
      <c r="S1768" s="151" t="s">
        <v>1453</v>
      </c>
      <c r="T1768" s="151" t="s">
        <v>1453</v>
      </c>
      <c r="U1768" s="151" t="s">
        <v>1453</v>
      </c>
      <c r="V1768" s="151" t="s">
        <v>1453</v>
      </c>
      <c r="W1768" s="151" t="s">
        <v>1453</v>
      </c>
      <c r="X1768" s="151" t="s">
        <v>1453</v>
      </c>
      <c r="Y1768" s="151" t="s">
        <v>1453</v>
      </c>
      <c r="Z1768" s="151" t="s">
        <v>14742</v>
      </c>
      <c r="AB1768" s="151" t="s">
        <v>1453</v>
      </c>
      <c r="AC1768" s="151" t="s">
        <v>14743</v>
      </c>
      <c r="AD1768" s="151">
        <v>0</v>
      </c>
      <c r="AE1768" s="151" t="s">
        <v>14752</v>
      </c>
      <c r="AF1768" s="151" t="s">
        <v>14745</v>
      </c>
    </row>
    <row r="1769" spans="1:32">
      <c r="A1769" s="151" t="s">
        <v>11003</v>
      </c>
      <c r="C1769" s="151" t="s">
        <v>11002</v>
      </c>
      <c r="D1769" s="151" t="s">
        <v>11004</v>
      </c>
      <c r="E1769" s="151" t="s">
        <v>15421</v>
      </c>
      <c r="F1769" s="151" t="s">
        <v>15779</v>
      </c>
      <c r="G1769" s="151" t="s">
        <v>29224</v>
      </c>
      <c r="H1769" s="151" t="s">
        <v>11005</v>
      </c>
      <c r="N1769" s="151" t="s">
        <v>18652</v>
      </c>
      <c r="O1769" s="151" t="s">
        <v>18653</v>
      </c>
      <c r="P1769" s="151" t="s">
        <v>14737</v>
      </c>
      <c r="Q1769" s="151" t="s">
        <v>29222</v>
      </c>
      <c r="R1769" s="151">
        <v>0</v>
      </c>
      <c r="S1769" s="151" t="s">
        <v>29222</v>
      </c>
      <c r="T1769" s="151" t="s">
        <v>14794</v>
      </c>
      <c r="U1769" s="151">
        <v>7870176265</v>
      </c>
      <c r="V1769" s="151" t="s">
        <v>29223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</row>
    <row r="1770" spans="1:32">
      <c r="A1770" s="151" t="s">
        <v>11312</v>
      </c>
      <c r="C1770" s="151" t="s">
        <v>11311</v>
      </c>
      <c r="D1770" s="151" t="s">
        <v>11313</v>
      </c>
      <c r="E1770" s="151" t="s">
        <v>14465</v>
      </c>
      <c r="F1770" s="151" t="s">
        <v>14683</v>
      </c>
      <c r="G1770" s="151" t="s">
        <v>29225</v>
      </c>
      <c r="H1770" s="151" t="s">
        <v>11314</v>
      </c>
      <c r="N1770" s="151" t="s">
        <v>15279</v>
      </c>
      <c r="O1770" s="151" t="s">
        <v>14791</v>
      </c>
      <c r="P1770" s="151" t="s">
        <v>14737</v>
      </c>
      <c r="Q1770" s="151" t="s">
        <v>11311</v>
      </c>
      <c r="R1770" s="151">
        <v>0</v>
      </c>
      <c r="S1770" s="151">
        <v>0</v>
      </c>
      <c r="T1770" s="151" t="s">
        <v>14794</v>
      </c>
      <c r="U1770" s="151">
        <v>4372197335</v>
      </c>
      <c r="V1770" s="151" t="s">
        <v>11311</v>
      </c>
      <c r="Z1770" s="151" t="s">
        <v>14742</v>
      </c>
      <c r="AC1770" s="151" t="s">
        <v>14743</v>
      </c>
      <c r="AE1770" s="151" t="s">
        <v>14744</v>
      </c>
      <c r="AF1770" s="151" t="s">
        <v>14745</v>
      </c>
    </row>
    <row r="1771" spans="1:32">
      <c r="A1771" s="151" t="s">
        <v>1691</v>
      </c>
      <c r="C1771" s="151" t="s">
        <v>1690</v>
      </c>
      <c r="D1771" s="151" t="s">
        <v>1692</v>
      </c>
      <c r="E1771" s="151" t="s">
        <v>14931</v>
      </c>
      <c r="F1771" s="151" t="s">
        <v>15219</v>
      </c>
      <c r="G1771" s="151" t="s">
        <v>14604</v>
      </c>
      <c r="H1771" s="151">
        <v>81221442484</v>
      </c>
      <c r="N1771" s="151" t="s">
        <v>469</v>
      </c>
      <c r="P1771" s="151" t="s">
        <v>14737</v>
      </c>
      <c r="Q1771" s="151" t="s">
        <v>29226</v>
      </c>
      <c r="T1771" s="151" t="s">
        <v>14904</v>
      </c>
      <c r="U1771" s="151" t="s">
        <v>29227</v>
      </c>
      <c r="V1771" s="151">
        <v>139452745</v>
      </c>
      <c r="AC1771" s="151" t="s">
        <v>15223</v>
      </c>
    </row>
    <row r="1772" spans="1:32">
      <c r="A1772" s="151" t="s">
        <v>2457</v>
      </c>
      <c r="C1772" s="151" t="s">
        <v>2456</v>
      </c>
      <c r="D1772" s="151" t="s">
        <v>2458</v>
      </c>
      <c r="E1772" s="151" t="s">
        <v>16192</v>
      </c>
      <c r="G1772" s="151" t="s">
        <v>14604</v>
      </c>
      <c r="H1772" s="151">
        <v>81348008878</v>
      </c>
      <c r="L1772" s="151" t="s">
        <v>28409</v>
      </c>
      <c r="M1772" s="151" t="s">
        <v>14771</v>
      </c>
      <c r="Q1772" s="151" t="s">
        <v>29228</v>
      </c>
      <c r="AC1772" s="151" t="s">
        <v>14743</v>
      </c>
    </row>
    <row r="1773" spans="1:32">
      <c r="A1773" s="151" t="s">
        <v>2027</v>
      </c>
      <c r="C1773" s="151" t="s">
        <v>2026</v>
      </c>
      <c r="D1773" s="151" t="s">
        <v>2028</v>
      </c>
      <c r="E1773" s="151" t="s">
        <v>6</v>
      </c>
      <c r="G1773" s="151" t="s">
        <v>14604</v>
      </c>
      <c r="AC1773" s="151" t="s">
        <v>14743</v>
      </c>
    </row>
    <row r="1774" spans="1:32">
      <c r="A1774" s="151" t="s">
        <v>9118</v>
      </c>
      <c r="C1774" s="151" t="s">
        <v>9117</v>
      </c>
      <c r="D1774" s="151" t="s">
        <v>9119</v>
      </c>
      <c r="E1774" s="151" t="s">
        <v>14332</v>
      </c>
      <c r="F1774" s="151" t="s">
        <v>14324</v>
      </c>
      <c r="G1774" s="151" t="s">
        <v>29230</v>
      </c>
      <c r="H1774" s="151">
        <v>85371403091</v>
      </c>
      <c r="N1774" s="151" t="s">
        <v>14984</v>
      </c>
      <c r="O1774" s="151" t="s">
        <v>14985</v>
      </c>
      <c r="P1774" s="151" t="s">
        <v>14737</v>
      </c>
      <c r="Q1774" s="151" t="s">
        <v>24512</v>
      </c>
      <c r="R1774" s="151" t="s">
        <v>24512</v>
      </c>
      <c r="S1774" s="151" t="s">
        <v>24512</v>
      </c>
      <c r="T1774" s="151" t="s">
        <v>14847</v>
      </c>
      <c r="U1774" s="151" t="s">
        <v>29229</v>
      </c>
      <c r="V1774" s="151" t="s">
        <v>24512</v>
      </c>
      <c r="Z1774" s="151" t="s">
        <v>14742</v>
      </c>
      <c r="AC1774" s="151" t="s">
        <v>14743</v>
      </c>
      <c r="AE1774" s="151" t="s">
        <v>15223</v>
      </c>
      <c r="AF1774" s="151" t="s">
        <v>14745</v>
      </c>
    </row>
    <row r="1775" spans="1:32">
      <c r="A1775" s="151" t="s">
        <v>3569</v>
      </c>
      <c r="C1775" s="151" t="s">
        <v>3568</v>
      </c>
      <c r="D1775" s="151" t="s">
        <v>3570</v>
      </c>
      <c r="E1775" s="151" t="s">
        <v>14332</v>
      </c>
      <c r="G1775" s="151" t="s">
        <v>14604</v>
      </c>
      <c r="H1775" s="151" t="s">
        <v>3571</v>
      </c>
      <c r="I1775" s="151" t="s">
        <v>204</v>
      </c>
      <c r="J1775" s="151" t="s">
        <v>3571</v>
      </c>
      <c r="K1775" s="151" t="s">
        <v>204</v>
      </c>
      <c r="L1775" s="151" t="s">
        <v>29231</v>
      </c>
      <c r="N1775" s="151" t="s">
        <v>1459</v>
      </c>
      <c r="P1775" s="151" t="s">
        <v>14737</v>
      </c>
      <c r="Q1775" s="151" t="s">
        <v>29232</v>
      </c>
      <c r="T1775" s="151" t="s">
        <v>14794</v>
      </c>
      <c r="U1775" s="151">
        <v>2173050101</v>
      </c>
      <c r="V1775" s="151" t="s">
        <v>18935</v>
      </c>
      <c r="W1775" s="151" t="s">
        <v>204</v>
      </c>
      <c r="X1775" s="151" t="s">
        <v>204</v>
      </c>
      <c r="Y1775" s="151" t="s">
        <v>204</v>
      </c>
      <c r="Z1775" s="151" t="s">
        <v>14742</v>
      </c>
      <c r="AA1775" s="151" t="s">
        <v>204</v>
      </c>
      <c r="AB1775" s="151" t="s">
        <v>204</v>
      </c>
      <c r="AC1775" s="151" t="s">
        <v>14743</v>
      </c>
    </row>
    <row r="1776" spans="1:32">
      <c r="A1776" s="151" t="s">
        <v>2024</v>
      </c>
      <c r="C1776" s="151" t="s">
        <v>2023</v>
      </c>
      <c r="D1776" s="151" t="s">
        <v>29233</v>
      </c>
      <c r="E1776" s="151" t="s">
        <v>6</v>
      </c>
      <c r="G1776" s="151" t="s">
        <v>14604</v>
      </c>
      <c r="H1776" s="151">
        <v>81361721364</v>
      </c>
      <c r="N1776" s="151" t="s">
        <v>1459</v>
      </c>
      <c r="AC1776" s="151" t="s">
        <v>14743</v>
      </c>
    </row>
    <row r="1777" spans="1:32">
      <c r="A1777" s="151" t="s">
        <v>5790</v>
      </c>
      <c r="C1777" s="151" t="s">
        <v>5789</v>
      </c>
      <c r="D1777" s="151" t="s">
        <v>5791</v>
      </c>
      <c r="E1777" s="151" t="s">
        <v>14332</v>
      </c>
      <c r="F1777" s="151" t="s">
        <v>14687</v>
      </c>
      <c r="H1777" s="151">
        <v>82151964555</v>
      </c>
      <c r="N1777" s="151" t="s">
        <v>19158</v>
      </c>
      <c r="O1777" s="151" t="s">
        <v>16228</v>
      </c>
      <c r="P1777" s="151" t="s">
        <v>14737</v>
      </c>
      <c r="Q1777" s="151" t="s">
        <v>29234</v>
      </c>
      <c r="R1777" s="151">
        <v>0</v>
      </c>
      <c r="S1777" s="151">
        <v>0</v>
      </c>
      <c r="T1777" s="151" t="s">
        <v>14794</v>
      </c>
      <c r="U1777" s="151" t="s">
        <v>29234</v>
      </c>
      <c r="V1777" s="151">
        <v>7815005864</v>
      </c>
      <c r="Z1777" s="151" t="s">
        <v>14742</v>
      </c>
      <c r="AC1777" s="151" t="s">
        <v>14743</v>
      </c>
      <c r="AE1777" s="151" t="s">
        <v>15223</v>
      </c>
      <c r="AF1777" s="151" t="s">
        <v>14745</v>
      </c>
    </row>
    <row r="1778" spans="1:32">
      <c r="A1778" s="151" t="s">
        <v>8182</v>
      </c>
      <c r="C1778" s="151" t="s">
        <v>8181</v>
      </c>
      <c r="D1778" s="151" t="s">
        <v>8183</v>
      </c>
      <c r="E1778" s="151" t="s">
        <v>14465</v>
      </c>
      <c r="F1778" s="151" t="s">
        <v>14683</v>
      </c>
      <c r="G1778" s="151" t="s">
        <v>29241</v>
      </c>
      <c r="H1778" s="151" t="s">
        <v>8184</v>
      </c>
      <c r="M1778" s="151" t="s">
        <v>29235</v>
      </c>
      <c r="N1778" s="151" t="s">
        <v>15768</v>
      </c>
      <c r="O1778" s="151" t="s">
        <v>14985</v>
      </c>
      <c r="P1778" s="151" t="s">
        <v>14792</v>
      </c>
      <c r="Q1778" s="151" t="s">
        <v>29236</v>
      </c>
      <c r="R1778" s="151" t="s">
        <v>29237</v>
      </c>
      <c r="S1778" s="151" t="s">
        <v>29238</v>
      </c>
      <c r="T1778" s="151" t="s">
        <v>19816</v>
      </c>
      <c r="U1778" s="151">
        <v>2420653096</v>
      </c>
      <c r="V1778" s="151" t="s">
        <v>29239</v>
      </c>
      <c r="W1778" s="151">
        <v>2010</v>
      </c>
      <c r="X1778" s="151">
        <v>2010</v>
      </c>
      <c r="Z1778" s="151" t="s">
        <v>14742</v>
      </c>
      <c r="AC1778" s="151" t="s">
        <v>14743</v>
      </c>
      <c r="AD1778" s="151" t="s">
        <v>29240</v>
      </c>
      <c r="AE1778" s="151" t="s">
        <v>14743</v>
      </c>
      <c r="AF1778" s="151" t="s">
        <v>16898</v>
      </c>
    </row>
    <row r="1779" spans="1:32">
      <c r="A1779" s="151" t="s">
        <v>13268</v>
      </c>
      <c r="C1779" s="151" t="s">
        <v>13267</v>
      </c>
      <c r="D1779" s="151" t="s">
        <v>13269</v>
      </c>
      <c r="E1779" s="151" t="s">
        <v>14323</v>
      </c>
      <c r="F1779" s="151" t="s">
        <v>14324</v>
      </c>
      <c r="G1779" s="151" t="s">
        <v>29244</v>
      </c>
      <c r="H1779" s="151" t="s">
        <v>13270</v>
      </c>
      <c r="I1779" s="151" t="s">
        <v>1453</v>
      </c>
      <c r="J1779" s="151" t="s">
        <v>1453</v>
      </c>
      <c r="K1779" s="151" t="s">
        <v>1453</v>
      </c>
      <c r="M1779" s="151" t="s">
        <v>1453</v>
      </c>
      <c r="N1779" s="151" t="s">
        <v>19043</v>
      </c>
      <c r="O1779" s="151" t="s">
        <v>18962</v>
      </c>
      <c r="P1779" s="151" t="s">
        <v>14792</v>
      </c>
      <c r="Q1779" s="151" t="s">
        <v>29242</v>
      </c>
      <c r="R1779" s="151" t="s">
        <v>1453</v>
      </c>
      <c r="S1779" s="151" t="s">
        <v>1453</v>
      </c>
      <c r="T1779" s="151" t="s">
        <v>14847</v>
      </c>
      <c r="U1779" s="151">
        <v>216301000305</v>
      </c>
      <c r="V1779" s="151" t="s">
        <v>29243</v>
      </c>
      <c r="W1779" s="151" t="s">
        <v>1453</v>
      </c>
      <c r="X1779" s="151" t="s">
        <v>1453</v>
      </c>
      <c r="Y1779" s="151" t="s">
        <v>1453</v>
      </c>
      <c r="Z1779" s="151" t="s">
        <v>14742</v>
      </c>
      <c r="AA1779" s="151" t="s">
        <v>1453</v>
      </c>
      <c r="AB1779" s="151" t="s">
        <v>1453</v>
      </c>
      <c r="AC1779" s="151" t="s">
        <v>14743</v>
      </c>
      <c r="AE1779" s="151" t="s">
        <v>14744</v>
      </c>
      <c r="AF1779" s="151" t="s">
        <v>14745</v>
      </c>
    </row>
    <row r="1780" spans="1:32">
      <c r="A1780" s="151" t="s">
        <v>2495</v>
      </c>
      <c r="C1780" s="151" t="s">
        <v>2494</v>
      </c>
      <c r="D1780" s="151" t="s">
        <v>29245</v>
      </c>
      <c r="E1780" s="151" t="s">
        <v>16192</v>
      </c>
      <c r="G1780" s="151" t="s">
        <v>14604</v>
      </c>
      <c r="H1780" s="151">
        <v>81351329285</v>
      </c>
      <c r="J1780" s="151">
        <v>81349002729</v>
      </c>
      <c r="Q1780" s="151" t="s">
        <v>29246</v>
      </c>
      <c r="AC1780" s="151" t="s">
        <v>14743</v>
      </c>
    </row>
    <row r="1781" spans="1:32">
      <c r="A1781" s="151" t="s">
        <v>6261</v>
      </c>
      <c r="C1781" s="151" t="s">
        <v>6260</v>
      </c>
      <c r="D1781" s="151" t="s">
        <v>29247</v>
      </c>
      <c r="E1781" s="151" t="s">
        <v>14465</v>
      </c>
      <c r="F1781" s="151" t="s">
        <v>14683</v>
      </c>
      <c r="G1781" s="151" t="s">
        <v>29249</v>
      </c>
      <c r="H1781" s="151">
        <v>81397795050</v>
      </c>
      <c r="N1781" s="151" t="s">
        <v>15768</v>
      </c>
      <c r="O1781" s="151" t="s">
        <v>14985</v>
      </c>
      <c r="P1781" s="151" t="s">
        <v>14737</v>
      </c>
      <c r="Q1781" s="151" t="s">
        <v>7526</v>
      </c>
      <c r="R1781" s="151">
        <v>0</v>
      </c>
      <c r="S1781" s="151">
        <v>0</v>
      </c>
      <c r="T1781" s="151" t="s">
        <v>29248</v>
      </c>
      <c r="U1781" s="151">
        <v>1060009909691</v>
      </c>
      <c r="V1781" s="151" t="s">
        <v>25356</v>
      </c>
      <c r="Z1781" s="151" t="s">
        <v>14742</v>
      </c>
      <c r="AC1781" s="151" t="s">
        <v>14743</v>
      </c>
      <c r="AE1781" s="151" t="s">
        <v>15223</v>
      </c>
      <c r="AF1781" s="151" t="s">
        <v>14745</v>
      </c>
    </row>
    <row r="1782" spans="1:32">
      <c r="A1782" s="151" t="s">
        <v>5844</v>
      </c>
      <c r="C1782" s="151" t="s">
        <v>5843</v>
      </c>
      <c r="D1782" s="151" t="s">
        <v>5845</v>
      </c>
      <c r="E1782" s="151" t="s">
        <v>14395</v>
      </c>
      <c r="F1782" s="151" t="s">
        <v>14396</v>
      </c>
      <c r="H1782" s="151" t="s">
        <v>5846</v>
      </c>
      <c r="J1782" s="151" t="s">
        <v>5847</v>
      </c>
      <c r="N1782" s="151" t="s">
        <v>14845</v>
      </c>
      <c r="O1782" s="151" t="s">
        <v>14801</v>
      </c>
      <c r="P1782" s="151" t="s">
        <v>14737</v>
      </c>
      <c r="Q1782" s="151" t="s">
        <v>29250</v>
      </c>
      <c r="R1782" s="151">
        <v>0</v>
      </c>
      <c r="S1782" s="151">
        <v>0</v>
      </c>
      <c r="T1782" s="151" t="s">
        <v>29251</v>
      </c>
      <c r="U1782" s="151">
        <v>1180501122</v>
      </c>
      <c r="V1782" s="151" t="s">
        <v>29252</v>
      </c>
      <c r="Z1782" s="151" t="s">
        <v>14742</v>
      </c>
      <c r="AC1782" s="151" t="s">
        <v>14743</v>
      </c>
      <c r="AE1782" s="151" t="s">
        <v>15223</v>
      </c>
      <c r="AF1782" s="151" t="s">
        <v>14745</v>
      </c>
    </row>
    <row r="1783" spans="1:32">
      <c r="A1783" s="151" t="s">
        <v>14317</v>
      </c>
      <c r="C1783" s="151" t="s">
        <v>17336</v>
      </c>
      <c r="D1783" s="151" t="s">
        <v>17337</v>
      </c>
      <c r="E1783" s="151" t="s">
        <v>14332</v>
      </c>
      <c r="F1783" s="151" t="s">
        <v>14324</v>
      </c>
      <c r="H1783" s="151">
        <v>85242316821</v>
      </c>
      <c r="N1783" s="151" t="s">
        <v>14735</v>
      </c>
      <c r="O1783" s="151" t="s">
        <v>14736</v>
      </c>
      <c r="P1783" s="151" t="s">
        <v>14737</v>
      </c>
      <c r="Q1783" s="151">
        <v>85242316821</v>
      </c>
      <c r="R1783" s="151" t="s">
        <v>1453</v>
      </c>
      <c r="S1783" s="151" t="s">
        <v>1453</v>
      </c>
      <c r="T1783" s="151" t="s">
        <v>14847</v>
      </c>
      <c r="U1783" s="151">
        <v>493301047931536</v>
      </c>
      <c r="V1783" s="151" t="s">
        <v>17340</v>
      </c>
      <c r="W1783" s="151" t="s">
        <v>1453</v>
      </c>
      <c r="X1783" s="151" t="s">
        <v>1453</v>
      </c>
      <c r="Y1783" s="151" t="s">
        <v>1453</v>
      </c>
      <c r="Z1783" s="151" t="s">
        <v>14742</v>
      </c>
      <c r="AA1783" s="151" t="s">
        <v>1453</v>
      </c>
      <c r="AB1783" s="151" t="s">
        <v>1453</v>
      </c>
      <c r="AC1783" s="151" t="s">
        <v>14743</v>
      </c>
      <c r="AE1783" s="151" t="s">
        <v>14744</v>
      </c>
      <c r="AF1783" s="151" t="s">
        <v>14745</v>
      </c>
    </row>
    <row r="1784" spans="1:32">
      <c r="A1784" s="151" t="s">
        <v>7688</v>
      </c>
      <c r="C1784" s="151" t="s">
        <v>7687</v>
      </c>
      <c r="D1784" s="151" t="s">
        <v>7689</v>
      </c>
      <c r="E1784" s="151" t="s">
        <v>14701</v>
      </c>
      <c r="F1784" s="151" t="s">
        <v>14683</v>
      </c>
      <c r="G1784" s="151" t="s">
        <v>29255</v>
      </c>
      <c r="H1784" s="151">
        <v>85103682021</v>
      </c>
      <c r="I1784" s="151" t="s">
        <v>7690</v>
      </c>
      <c r="K1784" s="151" t="s">
        <v>7690</v>
      </c>
      <c r="N1784" s="151" t="s">
        <v>15768</v>
      </c>
      <c r="O1784" s="151" t="s">
        <v>14985</v>
      </c>
      <c r="P1784" s="151" t="s">
        <v>14737</v>
      </c>
      <c r="Q1784" s="151" t="s">
        <v>29253</v>
      </c>
      <c r="R1784" s="151" t="s">
        <v>29253</v>
      </c>
      <c r="S1784" s="151" t="s">
        <v>29253</v>
      </c>
      <c r="T1784" s="151" t="s">
        <v>14794</v>
      </c>
      <c r="U1784" s="151">
        <v>8000716643</v>
      </c>
      <c r="V1784" s="151" t="s">
        <v>29254</v>
      </c>
      <c r="W1784" s="151">
        <v>1999</v>
      </c>
      <c r="X1784" s="151">
        <v>1999</v>
      </c>
      <c r="Y1784" s="151">
        <v>1</v>
      </c>
      <c r="Z1784" s="151" t="s">
        <v>14742</v>
      </c>
      <c r="AB1784" s="151">
        <v>9</v>
      </c>
      <c r="AC1784" s="151" t="s">
        <v>14743</v>
      </c>
      <c r="AE1784" s="151" t="s">
        <v>15223</v>
      </c>
      <c r="AF1784" s="151" t="s">
        <v>14745</v>
      </c>
    </row>
    <row r="1785" spans="1:32">
      <c r="A1785" s="151" t="s">
        <v>3234</v>
      </c>
      <c r="C1785" s="151" t="s">
        <v>3233</v>
      </c>
      <c r="D1785" s="151" t="s">
        <v>3235</v>
      </c>
      <c r="E1785" s="151" t="s">
        <v>14931</v>
      </c>
      <c r="G1785" s="151" t="s">
        <v>14604</v>
      </c>
      <c r="H1785" s="151">
        <v>81272889208</v>
      </c>
      <c r="N1785" s="151" t="s">
        <v>22301</v>
      </c>
      <c r="P1785" s="151" t="s">
        <v>14737</v>
      </c>
      <c r="Q1785" s="151" t="s">
        <v>29256</v>
      </c>
      <c r="T1785" s="151" t="s">
        <v>29257</v>
      </c>
      <c r="U1785" s="151">
        <v>1440006011388</v>
      </c>
      <c r="V1785" s="151" t="s">
        <v>29256</v>
      </c>
      <c r="Z1785" s="151" t="s">
        <v>14742</v>
      </c>
      <c r="AC1785" s="151" t="s">
        <v>14743</v>
      </c>
    </row>
    <row r="1786" spans="1:32">
      <c r="A1786" s="151" t="s">
        <v>13343</v>
      </c>
      <c r="C1786" s="151" t="s">
        <v>11957</v>
      </c>
      <c r="D1786" s="151" t="s">
        <v>13344</v>
      </c>
      <c r="E1786" s="151" t="s">
        <v>15359</v>
      </c>
      <c r="F1786" s="151" t="s">
        <v>20229</v>
      </c>
      <c r="H1786" s="151">
        <v>83893066635</v>
      </c>
      <c r="N1786" s="151" t="s">
        <v>14829</v>
      </c>
      <c r="O1786" s="151" t="s">
        <v>14830</v>
      </c>
      <c r="P1786" s="151" t="s">
        <v>14737</v>
      </c>
      <c r="Q1786" s="151" t="s">
        <v>29258</v>
      </c>
      <c r="R1786" s="151">
        <v>0</v>
      </c>
      <c r="S1786" s="151">
        <v>0</v>
      </c>
      <c r="T1786" s="151" t="s">
        <v>18997</v>
      </c>
      <c r="U1786" s="151">
        <v>109599257100</v>
      </c>
      <c r="V1786" s="151" t="s">
        <v>29258</v>
      </c>
      <c r="Z1786" s="151" t="s">
        <v>14742</v>
      </c>
      <c r="AC1786" s="151" t="s">
        <v>14743</v>
      </c>
      <c r="AD1786" s="151" t="s">
        <v>29259</v>
      </c>
      <c r="AE1786" s="151" t="s">
        <v>14752</v>
      </c>
      <c r="AF1786" s="151" t="s">
        <v>14745</v>
      </c>
    </row>
    <row r="1787" spans="1:32">
      <c r="A1787" s="151" t="s">
        <v>11958</v>
      </c>
      <c r="C1787" s="151" t="s">
        <v>11957</v>
      </c>
      <c r="D1787" s="151" t="s">
        <v>11959</v>
      </c>
      <c r="E1787" s="151" t="s">
        <v>14323</v>
      </c>
      <c r="F1787" s="151" t="s">
        <v>14324</v>
      </c>
      <c r="G1787" s="151" t="s">
        <v>29262</v>
      </c>
      <c r="H1787" s="151" t="s">
        <v>11960</v>
      </c>
      <c r="N1787" s="151" t="s">
        <v>18659</v>
      </c>
      <c r="O1787" s="151" t="s">
        <v>14985</v>
      </c>
      <c r="P1787" s="151" t="s">
        <v>14737</v>
      </c>
      <c r="Q1787" s="151" t="s">
        <v>29260</v>
      </c>
      <c r="R1787" s="151">
        <v>0</v>
      </c>
      <c r="S1787" s="151">
        <v>0</v>
      </c>
      <c r="T1787" s="151" t="s">
        <v>14782</v>
      </c>
      <c r="U1787" s="151" t="s">
        <v>29261</v>
      </c>
      <c r="V1787" s="151" t="s">
        <v>11957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</row>
    <row r="1788" spans="1:32">
      <c r="A1788" s="151" t="s">
        <v>13076</v>
      </c>
      <c r="C1788" s="151" t="s">
        <v>13075</v>
      </c>
      <c r="D1788" s="151" t="s">
        <v>13077</v>
      </c>
      <c r="E1788" s="151" t="s">
        <v>14701</v>
      </c>
      <c r="F1788" s="151" t="s">
        <v>14466</v>
      </c>
      <c r="G1788" s="151" t="s">
        <v>29263</v>
      </c>
      <c r="H1788" s="151">
        <v>81344731715</v>
      </c>
      <c r="I1788" s="151" t="s">
        <v>1453</v>
      </c>
      <c r="J1788" s="151" t="s">
        <v>1453</v>
      </c>
      <c r="K1788" s="151" t="s">
        <v>1453</v>
      </c>
      <c r="M1788" s="151" t="s">
        <v>1453</v>
      </c>
      <c r="N1788" s="151" t="s">
        <v>18715</v>
      </c>
      <c r="O1788" s="151" t="s">
        <v>18702</v>
      </c>
      <c r="P1788" s="151" t="s">
        <v>14792</v>
      </c>
      <c r="Q1788" s="151" t="s">
        <v>13075</v>
      </c>
      <c r="R1788" s="151" t="s">
        <v>1453</v>
      </c>
      <c r="S1788" s="151" t="s">
        <v>1453</v>
      </c>
      <c r="T1788" s="151" t="s">
        <v>14794</v>
      </c>
      <c r="U1788" s="151">
        <v>4150290312</v>
      </c>
      <c r="V1788" s="151" t="s">
        <v>13075</v>
      </c>
      <c r="W1788" s="151" t="s">
        <v>1453</v>
      </c>
      <c r="X1788" s="151" t="s">
        <v>1453</v>
      </c>
      <c r="Y1788" s="151" t="s">
        <v>1453</v>
      </c>
      <c r="Z1788" s="151" t="s">
        <v>14742</v>
      </c>
      <c r="AA1788" s="151" t="s">
        <v>1453</v>
      </c>
      <c r="AB1788" s="151" t="s">
        <v>1453</v>
      </c>
      <c r="AC1788" s="151" t="s">
        <v>14743</v>
      </c>
      <c r="AE1788" s="151" t="s">
        <v>14744</v>
      </c>
      <c r="AF1788" s="151" t="s">
        <v>14745</v>
      </c>
    </row>
    <row r="1789" spans="1:32">
      <c r="A1789" s="151" t="s">
        <v>11994</v>
      </c>
      <c r="C1789" s="151" t="s">
        <v>11993</v>
      </c>
      <c r="D1789" s="151" t="s">
        <v>11995</v>
      </c>
      <c r="E1789" s="151" t="s">
        <v>14275</v>
      </c>
      <c r="F1789" s="151" t="s">
        <v>17033</v>
      </c>
      <c r="G1789" s="151" t="s">
        <v>29266</v>
      </c>
      <c r="H1789" s="151" t="s">
        <v>11996</v>
      </c>
      <c r="N1789" s="151" t="s">
        <v>15228</v>
      </c>
      <c r="O1789" s="151" t="s">
        <v>14985</v>
      </c>
      <c r="P1789" s="151" t="s">
        <v>14737</v>
      </c>
      <c r="Q1789" s="151" t="s">
        <v>29264</v>
      </c>
      <c r="R1789" s="151">
        <v>0</v>
      </c>
      <c r="S1789" s="151">
        <v>0</v>
      </c>
      <c r="T1789" s="151" t="s">
        <v>14782</v>
      </c>
      <c r="U1789" s="151">
        <v>1070007871017</v>
      </c>
      <c r="V1789" s="151" t="s">
        <v>29265</v>
      </c>
      <c r="Z1789" s="151" t="s">
        <v>14742</v>
      </c>
      <c r="AC1789" s="151" t="s">
        <v>14743</v>
      </c>
      <c r="AE1789" s="151" t="s">
        <v>14744</v>
      </c>
      <c r="AF1789" s="151" t="s">
        <v>14745</v>
      </c>
    </row>
    <row r="1790" spans="1:32">
      <c r="A1790" s="151" t="s">
        <v>2965</v>
      </c>
      <c r="C1790" s="151" t="s">
        <v>2964</v>
      </c>
      <c r="D1790" s="151" t="s">
        <v>29267</v>
      </c>
      <c r="E1790" s="151" t="s">
        <v>14931</v>
      </c>
      <c r="G1790" s="151" t="s">
        <v>14604</v>
      </c>
      <c r="H1790" s="151" t="s">
        <v>2967</v>
      </c>
      <c r="M1790" s="151" t="s">
        <v>15924</v>
      </c>
      <c r="N1790" s="151" t="s">
        <v>1453</v>
      </c>
      <c r="P1790" s="151" t="s">
        <v>14792</v>
      </c>
      <c r="Q1790" s="151" t="s">
        <v>29268</v>
      </c>
      <c r="T1790" s="151" t="s">
        <v>29269</v>
      </c>
      <c r="U1790" s="151" t="s">
        <v>29270</v>
      </c>
      <c r="V1790" s="151" t="s">
        <v>29271</v>
      </c>
      <c r="AC1790" s="151" t="s">
        <v>14743</v>
      </c>
    </row>
    <row r="1791" spans="1:32">
      <c r="A1791" s="151" t="s">
        <v>18586</v>
      </c>
      <c r="C1791" s="151" t="s">
        <v>29272</v>
      </c>
      <c r="D1791" s="151" t="s">
        <v>29274</v>
      </c>
      <c r="E1791" s="151" t="s">
        <v>14931</v>
      </c>
      <c r="F1791" s="151" t="s">
        <v>15075</v>
      </c>
      <c r="G1791" s="151" t="s">
        <v>29276</v>
      </c>
      <c r="H1791" s="151" t="s">
        <v>29273</v>
      </c>
      <c r="I1791" s="151" t="s">
        <v>1453</v>
      </c>
      <c r="J1791" s="151" t="s">
        <v>1453</v>
      </c>
      <c r="K1791" s="151" t="s">
        <v>1453</v>
      </c>
      <c r="M1791" s="151" t="s">
        <v>1453</v>
      </c>
      <c r="N1791" s="151" t="s">
        <v>22733</v>
      </c>
      <c r="O1791" s="151" t="s">
        <v>14791</v>
      </c>
      <c r="P1791" s="151" t="s">
        <v>14792</v>
      </c>
      <c r="Q1791" s="151" t="s">
        <v>29272</v>
      </c>
      <c r="R1791" s="151" t="s">
        <v>1453</v>
      </c>
      <c r="S1791" s="151" t="s">
        <v>1453</v>
      </c>
      <c r="T1791" s="151" t="s">
        <v>14803</v>
      </c>
      <c r="U1791" s="151">
        <v>1630005160760</v>
      </c>
      <c r="V1791" s="151" t="s">
        <v>29275</v>
      </c>
      <c r="W1791" s="151" t="s">
        <v>1453</v>
      </c>
      <c r="X1791" s="151" t="s">
        <v>1453</v>
      </c>
      <c r="Y1791" s="151" t="s">
        <v>1453</v>
      </c>
      <c r="Z1791" s="151" t="s">
        <v>14742</v>
      </c>
      <c r="AB1791" s="151" t="s">
        <v>1453</v>
      </c>
      <c r="AC1791" s="151" t="s">
        <v>14743</v>
      </c>
      <c r="AE1791" s="151" t="s">
        <v>14744</v>
      </c>
      <c r="AF1791" s="151" t="s">
        <v>14745</v>
      </c>
    </row>
    <row r="1792" spans="1:32">
      <c r="A1792" s="151" t="s">
        <v>11287</v>
      </c>
      <c r="C1792" s="151" t="s">
        <v>11286</v>
      </c>
      <c r="D1792" s="151" t="s">
        <v>11288</v>
      </c>
      <c r="E1792" s="151" t="s">
        <v>14662</v>
      </c>
      <c r="F1792" s="151" t="s">
        <v>16438</v>
      </c>
      <c r="H1792" s="151">
        <v>81312577281</v>
      </c>
      <c r="N1792" s="151" t="s">
        <v>14790</v>
      </c>
      <c r="O1792" s="151" t="s">
        <v>14791</v>
      </c>
      <c r="P1792" s="151" t="s">
        <v>14737</v>
      </c>
      <c r="Q1792" s="151" t="s">
        <v>11286</v>
      </c>
      <c r="R1792" s="151">
        <v>0</v>
      </c>
      <c r="S1792" s="151">
        <v>0</v>
      </c>
      <c r="T1792" s="151" t="s">
        <v>14782</v>
      </c>
      <c r="U1792" s="151">
        <v>9000004226644</v>
      </c>
      <c r="V1792" s="151" t="s">
        <v>11286</v>
      </c>
      <c r="Z1792" s="151" t="s">
        <v>14742</v>
      </c>
      <c r="AC1792" s="151" t="s">
        <v>14743</v>
      </c>
      <c r="AE1792" s="151" t="s">
        <v>14744</v>
      </c>
      <c r="AF1792" s="151" t="s">
        <v>14745</v>
      </c>
    </row>
    <row r="1793" spans="1:32">
      <c r="A1793" s="151" t="s">
        <v>13189</v>
      </c>
      <c r="C1793" s="151" t="s">
        <v>13188</v>
      </c>
      <c r="D1793" s="151" t="s">
        <v>13190</v>
      </c>
      <c r="E1793" s="151" t="s">
        <v>14931</v>
      </c>
      <c r="F1793" s="151" t="s">
        <v>14932</v>
      </c>
      <c r="H1793" s="151" t="s">
        <v>13191</v>
      </c>
      <c r="N1793" s="151" t="s">
        <v>29277</v>
      </c>
      <c r="O1793" s="151" t="s">
        <v>14791</v>
      </c>
      <c r="P1793" s="151" t="s">
        <v>14737</v>
      </c>
      <c r="Q1793" s="151" t="s">
        <v>13188</v>
      </c>
      <c r="R1793" s="151">
        <v>0</v>
      </c>
      <c r="S1793" s="151">
        <v>0</v>
      </c>
      <c r="T1793" s="151" t="s">
        <v>14847</v>
      </c>
      <c r="U1793" s="151">
        <v>799401002303535</v>
      </c>
      <c r="V1793" s="151" t="s">
        <v>13188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</row>
    <row r="1794" spans="1:32">
      <c r="A1794" s="151" t="s">
        <v>12869</v>
      </c>
      <c r="C1794" s="151" t="s">
        <v>12868</v>
      </c>
      <c r="D1794" s="151" t="s">
        <v>12870</v>
      </c>
      <c r="E1794" s="151" t="s">
        <v>15690</v>
      </c>
      <c r="F1794" s="151" t="s">
        <v>18726</v>
      </c>
      <c r="H1794" s="151">
        <v>895334174074</v>
      </c>
      <c r="N1794" s="151" t="s">
        <v>14829</v>
      </c>
      <c r="O1794" s="151" t="s">
        <v>14830</v>
      </c>
      <c r="P1794" s="151" t="s">
        <v>14737</v>
      </c>
      <c r="Q1794" s="151" t="s">
        <v>27090</v>
      </c>
      <c r="R1794" s="151">
        <v>0</v>
      </c>
      <c r="S1794" s="151">
        <v>0</v>
      </c>
      <c r="T1794" s="151" t="s">
        <v>14847</v>
      </c>
      <c r="U1794" s="151">
        <v>384801043910536</v>
      </c>
      <c r="V1794" s="151" t="s">
        <v>27090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</row>
    <row r="1795" spans="1:32">
      <c r="A1795" s="151" t="s">
        <v>5255</v>
      </c>
      <c r="C1795" s="151" t="s">
        <v>5254</v>
      </c>
      <c r="D1795" s="151" t="s">
        <v>29278</v>
      </c>
      <c r="E1795" s="151" t="s">
        <v>14931</v>
      </c>
      <c r="F1795" s="151" t="s">
        <v>14932</v>
      </c>
      <c r="G1795" s="151" t="s">
        <v>29282</v>
      </c>
      <c r="H1795" s="151" t="s">
        <v>5257</v>
      </c>
      <c r="I1795" s="151" t="s">
        <v>5258</v>
      </c>
      <c r="J1795" s="151" t="s">
        <v>5259</v>
      </c>
      <c r="K1795" s="151" t="s">
        <v>5258</v>
      </c>
      <c r="M1795" s="151" t="s">
        <v>29279</v>
      </c>
      <c r="N1795" s="151" t="s">
        <v>19167</v>
      </c>
      <c r="O1795" s="151" t="s">
        <v>19168</v>
      </c>
      <c r="P1795" s="151" t="s">
        <v>14737</v>
      </c>
      <c r="Q1795" s="151" t="s">
        <v>23757</v>
      </c>
      <c r="R1795" s="151" t="s">
        <v>29280</v>
      </c>
      <c r="S1795" s="151" t="s">
        <v>29281</v>
      </c>
      <c r="T1795" s="151" t="s">
        <v>14904</v>
      </c>
      <c r="U1795" s="151">
        <v>223697961</v>
      </c>
      <c r="V1795" s="151" t="s">
        <v>29281</v>
      </c>
      <c r="W1795" s="151">
        <v>20</v>
      </c>
      <c r="X1795" s="151">
        <v>1992</v>
      </c>
      <c r="Z1795" s="151" t="s">
        <v>14742</v>
      </c>
      <c r="AB1795" s="151">
        <v>25</v>
      </c>
      <c r="AC1795" s="151" t="s">
        <v>14743</v>
      </c>
      <c r="AE1795" s="151" t="s">
        <v>15223</v>
      </c>
      <c r="AF1795" s="151" t="s">
        <v>14745</v>
      </c>
    </row>
    <row r="1796" spans="1:32">
      <c r="A1796" s="151" t="s">
        <v>8409</v>
      </c>
      <c r="C1796" s="151" t="s">
        <v>8408</v>
      </c>
      <c r="D1796" s="151" t="s">
        <v>8410</v>
      </c>
      <c r="E1796" s="151" t="s">
        <v>14662</v>
      </c>
      <c r="F1796" s="151" t="s">
        <v>15375</v>
      </c>
      <c r="G1796" s="151" t="s">
        <v>1453</v>
      </c>
      <c r="H1796" s="151">
        <v>81244290125</v>
      </c>
      <c r="I1796" s="151" t="s">
        <v>1453</v>
      </c>
      <c r="J1796" s="151" t="s">
        <v>1453</v>
      </c>
      <c r="K1796" s="151" t="s">
        <v>1453</v>
      </c>
      <c r="M1796" s="151" t="s">
        <v>1453</v>
      </c>
      <c r="N1796" s="151" t="s">
        <v>24251</v>
      </c>
      <c r="O1796" s="151" t="s">
        <v>14758</v>
      </c>
      <c r="P1796" s="151" t="s">
        <v>14792</v>
      </c>
      <c r="Q1796" s="151" t="s">
        <v>1453</v>
      </c>
      <c r="R1796" s="151" t="s">
        <v>1453</v>
      </c>
      <c r="S1796" s="151" t="s">
        <v>1453</v>
      </c>
      <c r="T1796" s="151" t="s">
        <v>8408</v>
      </c>
      <c r="U1796" s="151">
        <v>390190811</v>
      </c>
      <c r="V1796" s="151" t="s">
        <v>14904</v>
      </c>
      <c r="W1796" s="151" t="s">
        <v>1453</v>
      </c>
      <c r="X1796" s="151" t="s">
        <v>1453</v>
      </c>
      <c r="Y1796" s="151" t="s">
        <v>1453</v>
      </c>
      <c r="Z1796" s="151" t="s">
        <v>14742</v>
      </c>
      <c r="AA1796" s="151" t="s">
        <v>1453</v>
      </c>
      <c r="AB1796" s="151" t="s">
        <v>1453</v>
      </c>
      <c r="AC1796" s="151" t="s">
        <v>14743</v>
      </c>
      <c r="AE1796" s="151" t="s">
        <v>15223</v>
      </c>
      <c r="AF1796" s="151" t="s">
        <v>14745</v>
      </c>
    </row>
    <row r="1797" spans="1:32">
      <c r="A1797" s="151" t="s">
        <v>12786</v>
      </c>
      <c r="C1797" s="151" t="s">
        <v>12785</v>
      </c>
      <c r="D1797" s="151" t="s">
        <v>12787</v>
      </c>
      <c r="E1797" s="151" t="s">
        <v>14465</v>
      </c>
      <c r="F1797" s="151" t="s">
        <v>16815</v>
      </c>
      <c r="G1797" s="151" t="s">
        <v>29285</v>
      </c>
      <c r="H1797" s="151" t="s">
        <v>12788</v>
      </c>
      <c r="J1797" s="151">
        <v>0</v>
      </c>
      <c r="N1797" s="151" t="s">
        <v>14829</v>
      </c>
      <c r="O1797" s="151" t="s">
        <v>14830</v>
      </c>
      <c r="P1797" s="151" t="s">
        <v>14737</v>
      </c>
      <c r="Q1797" s="151" t="s">
        <v>29283</v>
      </c>
      <c r="R1797" s="151">
        <v>0</v>
      </c>
      <c r="S1797" s="151">
        <v>0</v>
      </c>
      <c r="T1797" s="151" t="s">
        <v>14782</v>
      </c>
      <c r="U1797" s="151">
        <v>1640002669705</v>
      </c>
      <c r="V1797" s="151" t="s">
        <v>29284</v>
      </c>
      <c r="Z1797" s="151" t="s">
        <v>14742</v>
      </c>
      <c r="AC1797" s="151" t="s">
        <v>14743</v>
      </c>
      <c r="AD1797" s="151">
        <v>311531503411000</v>
      </c>
      <c r="AE1797" s="151" t="s">
        <v>14744</v>
      </c>
      <c r="AF1797" s="151" t="s">
        <v>14745</v>
      </c>
    </row>
    <row r="1798" spans="1:32">
      <c r="A1798" s="151" t="s">
        <v>8422</v>
      </c>
      <c r="C1798" s="151" t="s">
        <v>8421</v>
      </c>
      <c r="D1798" s="151" t="s">
        <v>29286</v>
      </c>
      <c r="E1798" s="151" t="s">
        <v>15421</v>
      </c>
      <c r="F1798" s="151" t="s">
        <v>15779</v>
      </c>
      <c r="G1798" s="151">
        <v>0</v>
      </c>
      <c r="H1798" s="151" t="s">
        <v>8424</v>
      </c>
      <c r="I1798" s="151">
        <v>0</v>
      </c>
      <c r="J1798" s="151" t="s">
        <v>8425</v>
      </c>
      <c r="K1798" s="151">
        <v>0</v>
      </c>
      <c r="M1798" s="151">
        <v>0</v>
      </c>
      <c r="N1798" s="151" t="s">
        <v>15768</v>
      </c>
      <c r="O1798" s="151" t="s">
        <v>14985</v>
      </c>
      <c r="P1798" s="151" t="s">
        <v>14737</v>
      </c>
      <c r="Q1798" s="151" t="s">
        <v>29287</v>
      </c>
      <c r="R1798" s="151">
        <v>0</v>
      </c>
      <c r="S1798" s="151">
        <v>0</v>
      </c>
      <c r="T1798" s="151" t="s">
        <v>16243</v>
      </c>
      <c r="U1798" s="151">
        <v>880140019</v>
      </c>
      <c r="V1798" s="151" t="s">
        <v>29288</v>
      </c>
      <c r="W1798" s="151">
        <v>0</v>
      </c>
      <c r="X1798" s="151">
        <v>0</v>
      </c>
      <c r="Y1798" s="151">
        <v>0</v>
      </c>
      <c r="Z1798" s="151" t="s">
        <v>14742</v>
      </c>
      <c r="AA1798" s="151">
        <v>0</v>
      </c>
      <c r="AB1798" s="151">
        <v>0</v>
      </c>
      <c r="AC1798" s="151" t="s">
        <v>14743</v>
      </c>
      <c r="AE1798" s="151" t="s">
        <v>15223</v>
      </c>
      <c r="AF1798" s="151" t="s">
        <v>14745</v>
      </c>
    </row>
    <row r="1799" spans="1:32">
      <c r="A1799" s="151" t="s">
        <v>7959</v>
      </c>
      <c r="C1799" s="151" t="s">
        <v>7958</v>
      </c>
      <c r="D1799" s="151" t="s">
        <v>7960</v>
      </c>
      <c r="E1799" s="151" t="s">
        <v>14465</v>
      </c>
      <c r="F1799" s="151" t="s">
        <v>14664</v>
      </c>
      <c r="G1799" s="151" t="s">
        <v>29293</v>
      </c>
      <c r="H1799" s="151" t="s">
        <v>7961</v>
      </c>
      <c r="I1799" s="151" t="s">
        <v>7962</v>
      </c>
      <c r="J1799" s="151" t="s">
        <v>7963</v>
      </c>
      <c r="K1799" s="151" t="s">
        <v>7962</v>
      </c>
      <c r="N1799" s="151" t="s">
        <v>14857</v>
      </c>
      <c r="O1799" s="151" t="s">
        <v>14801</v>
      </c>
      <c r="P1799" s="151" t="s">
        <v>14737</v>
      </c>
      <c r="Q1799" s="151" t="s">
        <v>29289</v>
      </c>
      <c r="R1799" s="151" t="s">
        <v>18800</v>
      </c>
      <c r="S1799" s="151" t="s">
        <v>29290</v>
      </c>
      <c r="T1799" s="151" t="s">
        <v>14794</v>
      </c>
      <c r="U1799" s="151">
        <v>2876609999</v>
      </c>
      <c r="V1799" s="151" t="s">
        <v>29291</v>
      </c>
      <c r="W1799" s="151">
        <v>1989</v>
      </c>
      <c r="X1799" s="151">
        <v>1989</v>
      </c>
      <c r="Z1799" s="151" t="s">
        <v>14742</v>
      </c>
      <c r="AC1799" s="151" t="s">
        <v>14743</v>
      </c>
      <c r="AD1799" s="151" t="s">
        <v>29292</v>
      </c>
      <c r="AE1799" s="151" t="s">
        <v>14743</v>
      </c>
      <c r="AF1799" s="151" t="s">
        <v>16898</v>
      </c>
    </row>
    <row r="1800" spans="1:32">
      <c r="A1800" s="151" t="s">
        <v>18587</v>
      </c>
      <c r="C1800" s="151" t="s">
        <v>2083</v>
      </c>
      <c r="D1800" s="151" t="s">
        <v>1459</v>
      </c>
      <c r="E1800" s="151" t="s">
        <v>6</v>
      </c>
      <c r="G1800" s="151" t="s">
        <v>14604</v>
      </c>
      <c r="H1800" s="151" t="s">
        <v>2085</v>
      </c>
      <c r="N1800" s="151" t="s">
        <v>1459</v>
      </c>
      <c r="P1800" s="151" t="s">
        <v>14737</v>
      </c>
      <c r="AC1800" s="151" t="s">
        <v>14743</v>
      </c>
    </row>
    <row r="1801" spans="1:32">
      <c r="A1801" s="151" t="s">
        <v>1107</v>
      </c>
      <c r="C1801" s="151" t="s">
        <v>1106</v>
      </c>
      <c r="D1801" s="151" t="s">
        <v>1108</v>
      </c>
      <c r="E1801" s="151" t="s">
        <v>20585</v>
      </c>
      <c r="F1801" s="151" t="s">
        <v>15492</v>
      </c>
      <c r="G1801" s="151" t="s">
        <v>14604</v>
      </c>
      <c r="H1801" s="151">
        <v>8163119146</v>
      </c>
      <c r="L1801" s="151" t="s">
        <v>29294</v>
      </c>
      <c r="N1801" s="151" t="s">
        <v>1459</v>
      </c>
      <c r="P1801" s="151" t="s">
        <v>14737</v>
      </c>
      <c r="Q1801" s="151" t="s">
        <v>29295</v>
      </c>
      <c r="T1801" s="151" t="s">
        <v>14847</v>
      </c>
      <c r="U1801" s="151">
        <v>233200576907</v>
      </c>
      <c r="V1801" s="151" t="s">
        <v>29295</v>
      </c>
      <c r="AC1801" s="151" t="s">
        <v>15223</v>
      </c>
    </row>
    <row r="1802" spans="1:32">
      <c r="A1802" s="151" t="s">
        <v>1043</v>
      </c>
      <c r="C1802" s="151" t="s">
        <v>1042</v>
      </c>
      <c r="D1802" s="151" t="s">
        <v>1044</v>
      </c>
      <c r="E1802" s="151" t="s">
        <v>14931</v>
      </c>
      <c r="F1802" s="151" t="s">
        <v>19711</v>
      </c>
      <c r="G1802" s="151" t="s">
        <v>14604</v>
      </c>
      <c r="H1802" s="151" t="s">
        <v>29296</v>
      </c>
      <c r="J1802" s="151" t="s">
        <v>1046</v>
      </c>
      <c r="L1802" s="151" t="s">
        <v>1042</v>
      </c>
      <c r="N1802" s="151" t="s">
        <v>11834</v>
      </c>
      <c r="P1802" s="151" t="s">
        <v>14737</v>
      </c>
      <c r="Q1802" s="151" t="s">
        <v>29297</v>
      </c>
      <c r="T1802" s="151" t="s">
        <v>14794</v>
      </c>
      <c r="U1802" s="151">
        <v>8870071923</v>
      </c>
      <c r="V1802" s="151" t="s">
        <v>29298</v>
      </c>
      <c r="AC1802" s="151" t="s">
        <v>14743</v>
      </c>
    </row>
    <row r="1803" spans="1:32">
      <c r="A1803" s="151" t="s">
        <v>2927</v>
      </c>
      <c r="C1803" s="151" t="s">
        <v>2926</v>
      </c>
      <c r="D1803" s="151" t="s">
        <v>2928</v>
      </c>
      <c r="E1803" s="151" t="s">
        <v>14931</v>
      </c>
      <c r="F1803" s="151" t="s">
        <v>19711</v>
      </c>
      <c r="G1803" s="151" t="s">
        <v>14604</v>
      </c>
      <c r="H1803" s="151" t="s">
        <v>2929</v>
      </c>
      <c r="L1803" s="151" t="s">
        <v>29299</v>
      </c>
      <c r="N1803" s="151" t="s">
        <v>1628</v>
      </c>
      <c r="P1803" s="151" t="s">
        <v>14737</v>
      </c>
      <c r="Q1803" s="151" t="s">
        <v>21930</v>
      </c>
      <c r="T1803" s="151" t="s">
        <v>29300</v>
      </c>
      <c r="U1803" s="151" t="s">
        <v>29301</v>
      </c>
      <c r="V1803" s="151" t="s">
        <v>29302</v>
      </c>
      <c r="AC1803" s="151" t="s">
        <v>15223</v>
      </c>
    </row>
    <row r="1804" spans="1:32">
      <c r="A1804" s="151" t="s">
        <v>18588</v>
      </c>
      <c r="C1804" s="151" t="s">
        <v>4129</v>
      </c>
      <c r="D1804" s="151" t="s">
        <v>29304</v>
      </c>
      <c r="E1804" s="151" t="s">
        <v>20585</v>
      </c>
      <c r="G1804" s="151" t="s">
        <v>14604</v>
      </c>
      <c r="H1804" s="151">
        <v>85760932613</v>
      </c>
      <c r="I1804" s="151" t="s">
        <v>4132</v>
      </c>
      <c r="J1804" s="151">
        <v>85760932613</v>
      </c>
      <c r="K1804" s="151" t="s">
        <v>4132</v>
      </c>
      <c r="L1804" s="151" t="s">
        <v>29303</v>
      </c>
      <c r="N1804" s="151" t="s">
        <v>1459</v>
      </c>
      <c r="P1804" s="151" t="s">
        <v>14737</v>
      </c>
      <c r="Q1804" s="151" t="s">
        <v>29305</v>
      </c>
      <c r="T1804" s="151" t="s">
        <v>29306</v>
      </c>
      <c r="U1804" s="151">
        <v>1300005218766</v>
      </c>
      <c r="V1804" s="151" t="s">
        <v>29305</v>
      </c>
      <c r="W1804" s="151" t="s">
        <v>204</v>
      </c>
      <c r="X1804" s="151" t="s">
        <v>204</v>
      </c>
      <c r="Y1804" s="151" t="s">
        <v>204</v>
      </c>
      <c r="Z1804" s="151" t="s">
        <v>14742</v>
      </c>
      <c r="AA1804" s="151" t="s">
        <v>204</v>
      </c>
      <c r="AB1804" s="151" t="s">
        <v>204</v>
      </c>
      <c r="AC1804" s="151" t="s">
        <v>14743</v>
      </c>
    </row>
    <row r="1805" spans="1:32">
      <c r="A1805" s="151" t="s">
        <v>6620</v>
      </c>
      <c r="C1805" s="151" t="s">
        <v>6619</v>
      </c>
      <c r="D1805" s="151" t="s">
        <v>6621</v>
      </c>
      <c r="E1805" s="151" t="s">
        <v>20585</v>
      </c>
      <c r="F1805" s="151" t="s">
        <v>15492</v>
      </c>
      <c r="G1805" s="151" t="s">
        <v>29308</v>
      </c>
      <c r="H1805" s="151">
        <v>81370660363</v>
      </c>
      <c r="I1805" s="151" t="s">
        <v>6622</v>
      </c>
      <c r="J1805" s="151">
        <v>81370660363</v>
      </c>
      <c r="K1805" s="151" t="s">
        <v>6622</v>
      </c>
      <c r="N1805" s="151" t="s">
        <v>15768</v>
      </c>
      <c r="O1805" s="151" t="s">
        <v>14985</v>
      </c>
      <c r="P1805" s="151" t="s">
        <v>14737</v>
      </c>
      <c r="Q1805" s="151" t="s">
        <v>29307</v>
      </c>
      <c r="R1805" s="151" t="s">
        <v>29307</v>
      </c>
      <c r="S1805" s="151" t="s">
        <v>29307</v>
      </c>
      <c r="T1805" s="151" t="s">
        <v>14794</v>
      </c>
      <c r="U1805" s="151">
        <v>222202084</v>
      </c>
      <c r="V1805" s="151" t="s">
        <v>29307</v>
      </c>
      <c r="W1805" s="151">
        <v>62</v>
      </c>
      <c r="X1805" s="151">
        <v>1952</v>
      </c>
      <c r="Z1805" s="151" t="s">
        <v>14742</v>
      </c>
      <c r="AC1805" s="151" t="s">
        <v>14743</v>
      </c>
      <c r="AE1805" s="151" t="s">
        <v>15223</v>
      </c>
      <c r="AF1805" s="151" t="s">
        <v>14745</v>
      </c>
    </row>
    <row r="1806" spans="1:32">
      <c r="A1806" s="151" t="s">
        <v>7243</v>
      </c>
      <c r="C1806" s="151" t="s">
        <v>7242</v>
      </c>
      <c r="D1806" s="151" t="s">
        <v>7244</v>
      </c>
      <c r="E1806" s="151" t="s">
        <v>14931</v>
      </c>
      <c r="F1806" s="151" t="s">
        <v>14932</v>
      </c>
      <c r="G1806" s="151" t="s">
        <v>26769</v>
      </c>
      <c r="H1806" s="151" t="s">
        <v>7245</v>
      </c>
      <c r="I1806" s="151" t="s">
        <v>7246</v>
      </c>
      <c r="J1806" s="151" t="s">
        <v>7245</v>
      </c>
      <c r="K1806" s="151" t="s">
        <v>7246</v>
      </c>
      <c r="N1806" s="151" t="s">
        <v>14907</v>
      </c>
      <c r="O1806" s="151" t="s">
        <v>14791</v>
      </c>
      <c r="P1806" s="151" t="s">
        <v>14737</v>
      </c>
      <c r="Q1806" s="151" t="s">
        <v>26766</v>
      </c>
      <c r="R1806" s="151" t="s">
        <v>29309</v>
      </c>
      <c r="S1806" s="151" t="s">
        <v>29309</v>
      </c>
      <c r="T1806" s="151" t="s">
        <v>14782</v>
      </c>
      <c r="U1806" s="151" t="s">
        <v>26767</v>
      </c>
      <c r="V1806" s="151" t="s">
        <v>26768</v>
      </c>
      <c r="Z1806" s="151" t="s">
        <v>14742</v>
      </c>
      <c r="AC1806" s="151" t="s">
        <v>14743</v>
      </c>
      <c r="AD1806" s="151">
        <v>29951001005000</v>
      </c>
      <c r="AE1806" s="151" t="s">
        <v>14743</v>
      </c>
      <c r="AF1806" s="151" t="s">
        <v>16898</v>
      </c>
    </row>
    <row r="1807" spans="1:32">
      <c r="A1807" s="151" t="s">
        <v>7298</v>
      </c>
      <c r="C1807" s="151" t="s">
        <v>7297</v>
      </c>
      <c r="D1807" s="151" t="s">
        <v>7299</v>
      </c>
      <c r="E1807" s="151" t="s">
        <v>14931</v>
      </c>
      <c r="F1807" s="151" t="s">
        <v>15219</v>
      </c>
      <c r="H1807" s="151">
        <v>81390444723</v>
      </c>
      <c r="I1807" s="151" t="s">
        <v>7300</v>
      </c>
      <c r="K1807" s="151" t="s">
        <v>7300</v>
      </c>
      <c r="N1807" s="151" t="s">
        <v>15119</v>
      </c>
      <c r="O1807" s="151" t="s">
        <v>14889</v>
      </c>
      <c r="P1807" s="151" t="s">
        <v>14737</v>
      </c>
      <c r="Q1807" s="151" t="s">
        <v>7297</v>
      </c>
      <c r="R1807" s="151" t="s">
        <v>7429</v>
      </c>
      <c r="S1807" s="151" t="s">
        <v>7297</v>
      </c>
      <c r="T1807" s="151" t="s">
        <v>14782</v>
      </c>
      <c r="U1807" s="151" t="s">
        <v>29310</v>
      </c>
      <c r="V1807" s="151" t="s">
        <v>7297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</row>
    <row r="1808" spans="1:32">
      <c r="A1808" s="151" t="s">
        <v>4917</v>
      </c>
      <c r="C1808" s="151" t="s">
        <v>4916</v>
      </c>
      <c r="D1808" s="151" t="s">
        <v>4918</v>
      </c>
      <c r="E1808" s="151" t="s">
        <v>14332</v>
      </c>
      <c r="F1808" s="151" t="s">
        <v>14324</v>
      </c>
      <c r="G1808" s="151" t="s">
        <v>14604</v>
      </c>
      <c r="H1808" s="151" t="s">
        <v>4919</v>
      </c>
      <c r="J1808" s="151" t="s">
        <v>4919</v>
      </c>
      <c r="L1808" s="151" t="s">
        <v>29314</v>
      </c>
      <c r="N1808" s="151" t="s">
        <v>1628</v>
      </c>
      <c r="P1808" s="151" t="s">
        <v>14737</v>
      </c>
      <c r="Q1808" s="151" t="s">
        <v>29315</v>
      </c>
      <c r="R1808" s="151" t="s">
        <v>29315</v>
      </c>
      <c r="S1808" s="151" t="s">
        <v>29315</v>
      </c>
      <c r="T1808" s="151" t="s">
        <v>14794</v>
      </c>
      <c r="U1808" s="151">
        <v>6856459357</v>
      </c>
      <c r="V1808" s="151" t="s">
        <v>29316</v>
      </c>
      <c r="Z1808" s="151" t="s">
        <v>14742</v>
      </c>
      <c r="AC1808" s="151" t="s">
        <v>14743</v>
      </c>
      <c r="AE1808" s="151" t="s">
        <v>15223</v>
      </c>
      <c r="AF1808" s="151" t="s">
        <v>14745</v>
      </c>
    </row>
    <row r="1809" spans="1:32">
      <c r="A1809" s="151" t="s">
        <v>6590</v>
      </c>
      <c r="C1809" s="151" t="s">
        <v>6589</v>
      </c>
      <c r="D1809" s="151" t="s">
        <v>6591</v>
      </c>
      <c r="E1809" s="151" t="s">
        <v>14332</v>
      </c>
      <c r="F1809" s="151" t="s">
        <v>14324</v>
      </c>
      <c r="G1809" s="151" t="s">
        <v>29319</v>
      </c>
      <c r="H1809" s="151">
        <v>81396945799</v>
      </c>
      <c r="J1809" s="151">
        <v>81396945799</v>
      </c>
      <c r="N1809" s="151" t="s">
        <v>15768</v>
      </c>
      <c r="O1809" s="151" t="s">
        <v>14985</v>
      </c>
      <c r="P1809" s="151" t="s">
        <v>14737</v>
      </c>
      <c r="Q1809" s="151" t="s">
        <v>29317</v>
      </c>
      <c r="R1809" s="151" t="s">
        <v>29317</v>
      </c>
      <c r="S1809" s="151" t="s">
        <v>29317</v>
      </c>
      <c r="T1809" s="151" t="s">
        <v>14794</v>
      </c>
      <c r="U1809" s="151">
        <v>2565895423</v>
      </c>
      <c r="V1809" s="151" t="s">
        <v>29318</v>
      </c>
      <c r="Z1809" s="151" t="s">
        <v>14742</v>
      </c>
      <c r="AC1809" s="151" t="s">
        <v>14743</v>
      </c>
      <c r="AE1809" s="151" t="s">
        <v>15223</v>
      </c>
      <c r="AF1809" s="151" t="s">
        <v>14745</v>
      </c>
    </row>
    <row r="1810" spans="1:32">
      <c r="A1810" s="151" t="s">
        <v>8554</v>
      </c>
      <c r="C1810" s="151" t="s">
        <v>6589</v>
      </c>
      <c r="D1810" s="151" t="s">
        <v>29320</v>
      </c>
      <c r="E1810" s="151" t="s">
        <v>14332</v>
      </c>
      <c r="F1810" s="151" t="s">
        <v>14324</v>
      </c>
      <c r="G1810" s="151">
        <v>0</v>
      </c>
      <c r="H1810" s="151" t="s">
        <v>8556</v>
      </c>
      <c r="I1810" s="151">
        <v>0</v>
      </c>
      <c r="J1810" s="151">
        <v>0</v>
      </c>
      <c r="K1810" s="151">
        <v>0</v>
      </c>
      <c r="M1810" s="151">
        <v>0</v>
      </c>
      <c r="N1810" s="151" t="s">
        <v>15431</v>
      </c>
      <c r="O1810" s="151" t="s">
        <v>14801</v>
      </c>
      <c r="P1810" s="151" t="s">
        <v>14737</v>
      </c>
      <c r="Q1810" s="151">
        <v>0</v>
      </c>
      <c r="R1810" s="151">
        <v>0</v>
      </c>
      <c r="S1810" s="151">
        <v>0</v>
      </c>
      <c r="T1810" s="151" t="s">
        <v>14794</v>
      </c>
      <c r="U1810" s="151" t="s">
        <v>29321</v>
      </c>
      <c r="V1810" s="151" t="s">
        <v>29322</v>
      </c>
      <c r="W1810" s="151">
        <v>0</v>
      </c>
      <c r="X1810" s="151">
        <v>0</v>
      </c>
      <c r="Y1810" s="151">
        <v>0</v>
      </c>
      <c r="Z1810" s="151" t="s">
        <v>14742</v>
      </c>
      <c r="AA1810" s="151">
        <v>0</v>
      </c>
      <c r="AB1810" s="151">
        <v>0</v>
      </c>
      <c r="AC1810" s="151" t="s">
        <v>14743</v>
      </c>
      <c r="AE1810" s="151" t="s">
        <v>15223</v>
      </c>
      <c r="AF1810" s="151" t="s">
        <v>14745</v>
      </c>
    </row>
    <row r="1811" spans="1:32">
      <c r="A1811" s="151" t="s">
        <v>4271</v>
      </c>
      <c r="C1811" s="151" t="s">
        <v>4270</v>
      </c>
      <c r="D1811" s="151" t="s">
        <v>4272</v>
      </c>
      <c r="E1811" s="151" t="s">
        <v>14332</v>
      </c>
      <c r="F1811" s="151" t="s">
        <v>14324</v>
      </c>
      <c r="G1811" s="151" t="s">
        <v>14604</v>
      </c>
      <c r="H1811" s="151" t="s">
        <v>4273</v>
      </c>
      <c r="I1811" s="151" t="s">
        <v>4274</v>
      </c>
      <c r="J1811" s="151" t="s">
        <v>4275</v>
      </c>
      <c r="K1811" s="151" t="s">
        <v>4274</v>
      </c>
      <c r="L1811" s="151" t="s">
        <v>29323</v>
      </c>
      <c r="N1811" s="151" t="s">
        <v>22449</v>
      </c>
      <c r="P1811" s="151" t="s">
        <v>14737</v>
      </c>
      <c r="Q1811" s="151" t="s">
        <v>29324</v>
      </c>
      <c r="T1811" s="151" t="s">
        <v>25159</v>
      </c>
      <c r="U1811" s="151" t="s">
        <v>25159</v>
      </c>
      <c r="V1811" s="151" t="s">
        <v>25159</v>
      </c>
      <c r="Z1811" s="151" t="s">
        <v>14742</v>
      </c>
      <c r="AC1811" s="151" t="s">
        <v>14743</v>
      </c>
    </row>
    <row r="1812" spans="1:32">
      <c r="A1812" s="151" t="s">
        <v>10339</v>
      </c>
      <c r="C1812" s="151" t="s">
        <v>10338</v>
      </c>
      <c r="D1812" s="151" t="s">
        <v>10340</v>
      </c>
      <c r="E1812" s="151" t="s">
        <v>14323</v>
      </c>
      <c r="F1812" s="151" t="s">
        <v>14324</v>
      </c>
      <c r="H1812" s="151" t="s">
        <v>10341</v>
      </c>
      <c r="M1812" s="151">
        <v>815</v>
      </c>
      <c r="N1812" s="151" t="s">
        <v>14907</v>
      </c>
      <c r="O1812" s="151" t="s">
        <v>14791</v>
      </c>
      <c r="P1812" s="151" t="s">
        <v>14737</v>
      </c>
      <c r="Q1812" s="151" t="s">
        <v>29325</v>
      </c>
      <c r="R1812" s="151">
        <v>0</v>
      </c>
      <c r="S1812" s="151">
        <v>0</v>
      </c>
      <c r="T1812" s="151" t="s">
        <v>14794</v>
      </c>
      <c r="U1812" s="151">
        <v>4370625978</v>
      </c>
      <c r="V1812" s="151" t="s">
        <v>29325</v>
      </c>
      <c r="Z1812" s="151" t="s">
        <v>14742</v>
      </c>
      <c r="AC1812" s="151" t="s">
        <v>14743</v>
      </c>
      <c r="AE1812" s="151" t="s">
        <v>14744</v>
      </c>
      <c r="AF1812" s="151" t="s">
        <v>14745</v>
      </c>
    </row>
    <row r="1813" spans="1:32">
      <c r="A1813" s="151" t="s">
        <v>15956</v>
      </c>
      <c r="C1813" s="151" t="s">
        <v>15957</v>
      </c>
      <c r="D1813" s="151" t="s">
        <v>15958</v>
      </c>
      <c r="E1813" s="151" t="s">
        <v>14627</v>
      </c>
      <c r="F1813" s="151" t="s">
        <v>14627</v>
      </c>
      <c r="H1813" s="151" t="s">
        <v>15959</v>
      </c>
      <c r="N1813" s="151" t="s">
        <v>15262</v>
      </c>
      <c r="O1813" s="151" t="s">
        <v>14791</v>
      </c>
      <c r="P1813" s="151" t="s">
        <v>14737</v>
      </c>
      <c r="Q1813" s="151" t="s">
        <v>15960</v>
      </c>
      <c r="R1813" s="151" t="s">
        <v>15960</v>
      </c>
      <c r="S1813" s="151" t="s">
        <v>15960</v>
      </c>
      <c r="T1813" s="151" t="s">
        <v>14739</v>
      </c>
      <c r="U1813" s="151">
        <v>9000015685325</v>
      </c>
      <c r="V1813" s="151" t="s">
        <v>15960</v>
      </c>
      <c r="Z1813" s="151" t="s">
        <v>14742</v>
      </c>
      <c r="AC1813" s="151" t="s">
        <v>14743</v>
      </c>
      <c r="AE1813" s="151" t="s">
        <v>14744</v>
      </c>
      <c r="AF1813" s="151" t="s">
        <v>14745</v>
      </c>
    </row>
    <row r="1814" spans="1:32">
      <c r="A1814" s="151" t="s">
        <v>7059</v>
      </c>
      <c r="C1814" s="151" t="s">
        <v>7058</v>
      </c>
      <c r="D1814" s="151" t="s">
        <v>7060</v>
      </c>
      <c r="E1814" s="151" t="s">
        <v>14931</v>
      </c>
      <c r="F1814" s="151" t="s">
        <v>18766</v>
      </c>
      <c r="G1814" s="151" t="s">
        <v>29327</v>
      </c>
      <c r="H1814" s="151" t="s">
        <v>7061</v>
      </c>
      <c r="N1814" s="151" t="s">
        <v>14976</v>
      </c>
      <c r="O1814" s="151" t="s">
        <v>14791</v>
      </c>
      <c r="P1814" s="151" t="s">
        <v>14737</v>
      </c>
      <c r="Q1814" s="151" t="s">
        <v>7058</v>
      </c>
      <c r="R1814" s="151" t="s">
        <v>4816</v>
      </c>
      <c r="S1814" s="151" t="s">
        <v>4816</v>
      </c>
      <c r="T1814" s="151" t="s">
        <v>16243</v>
      </c>
      <c r="U1814" s="151">
        <v>4106896299</v>
      </c>
      <c r="V1814" s="151" t="s">
        <v>29326</v>
      </c>
      <c r="Z1814" s="151" t="s">
        <v>14742</v>
      </c>
      <c r="AC1814" s="151" t="s">
        <v>14743</v>
      </c>
      <c r="AE1814" s="151" t="s">
        <v>15223</v>
      </c>
      <c r="AF1814" s="151" t="s">
        <v>14745</v>
      </c>
    </row>
    <row r="1815" spans="1:32">
      <c r="A1815" s="151" t="s">
        <v>11052</v>
      </c>
      <c r="C1815" s="151" t="s">
        <v>9011</v>
      </c>
      <c r="D1815" s="151" t="s">
        <v>11053</v>
      </c>
      <c r="E1815" s="151" t="s">
        <v>14332</v>
      </c>
      <c r="F1815" s="151" t="s">
        <v>15278</v>
      </c>
      <c r="H1815" s="151" t="s">
        <v>11054</v>
      </c>
      <c r="N1815" s="151" t="s">
        <v>15279</v>
      </c>
      <c r="O1815" s="151" t="s">
        <v>14791</v>
      </c>
      <c r="P1815" s="151" t="s">
        <v>14737</v>
      </c>
      <c r="Q1815" s="151" t="s">
        <v>9011</v>
      </c>
      <c r="R1815" s="151">
        <v>0</v>
      </c>
      <c r="S1815" s="151">
        <v>0</v>
      </c>
      <c r="T1815" s="151" t="s">
        <v>14847</v>
      </c>
      <c r="U1815" s="151" t="s">
        <v>15280</v>
      </c>
      <c r="V1815" s="151" t="s">
        <v>9011</v>
      </c>
      <c r="Z1815" s="151" t="s">
        <v>14742</v>
      </c>
      <c r="AC1815" s="151" t="s">
        <v>14743</v>
      </c>
      <c r="AE1815" s="151" t="s">
        <v>14744</v>
      </c>
      <c r="AF1815" s="151" t="s">
        <v>14745</v>
      </c>
    </row>
    <row r="1816" spans="1:32">
      <c r="A1816" s="151" t="s">
        <v>18589</v>
      </c>
      <c r="C1816" s="151" t="s">
        <v>9011</v>
      </c>
      <c r="D1816" s="151" t="s">
        <v>9013</v>
      </c>
      <c r="E1816" s="151" t="s">
        <v>14931</v>
      </c>
      <c r="F1816" s="151" t="s">
        <v>14932</v>
      </c>
      <c r="H1816" s="151">
        <v>8116566778</v>
      </c>
      <c r="N1816" s="151" t="s">
        <v>18659</v>
      </c>
      <c r="O1816" s="151" t="s">
        <v>14985</v>
      </c>
      <c r="P1816" s="151" t="s">
        <v>14737</v>
      </c>
      <c r="Q1816" s="151" t="s">
        <v>29328</v>
      </c>
      <c r="R1816" s="151" t="s">
        <v>29328</v>
      </c>
      <c r="S1816" s="151" t="s">
        <v>29328</v>
      </c>
      <c r="T1816" s="151" t="s">
        <v>14782</v>
      </c>
      <c r="U1816" s="151" t="s">
        <v>29329</v>
      </c>
      <c r="V1816" s="151" t="s">
        <v>29328</v>
      </c>
      <c r="W1816" s="151">
        <v>2018</v>
      </c>
      <c r="X1816" s="151">
        <v>2018</v>
      </c>
      <c r="Z1816" s="151" t="s">
        <v>14742</v>
      </c>
      <c r="AC1816" s="151" t="s">
        <v>15223</v>
      </c>
      <c r="AD1816" s="151" t="s">
        <v>29330</v>
      </c>
      <c r="AE1816" s="151" t="s">
        <v>14743</v>
      </c>
      <c r="AF1816" s="151" t="s">
        <v>16898</v>
      </c>
    </row>
    <row r="1817" spans="1:32">
      <c r="A1817" s="151" t="s">
        <v>9014</v>
      </c>
      <c r="C1817" s="151" t="s">
        <v>9011</v>
      </c>
      <c r="D1817" s="151" t="s">
        <v>9013</v>
      </c>
      <c r="E1817" s="151" t="s">
        <v>14931</v>
      </c>
      <c r="F1817" s="151" t="s">
        <v>14932</v>
      </c>
      <c r="H1817" s="151">
        <v>8116566778</v>
      </c>
      <c r="N1817" s="151" t="s">
        <v>18659</v>
      </c>
      <c r="O1817" s="151" t="s">
        <v>14985</v>
      </c>
      <c r="P1817" s="151" t="s">
        <v>14737</v>
      </c>
      <c r="Q1817" s="151" t="s">
        <v>29328</v>
      </c>
      <c r="R1817" s="151" t="s">
        <v>29328</v>
      </c>
      <c r="S1817" s="151" t="s">
        <v>29328</v>
      </c>
      <c r="T1817" s="151" t="s">
        <v>14782</v>
      </c>
      <c r="U1817" s="151" t="s">
        <v>29329</v>
      </c>
      <c r="V1817" s="151" t="s">
        <v>29328</v>
      </c>
      <c r="W1817" s="151">
        <v>2018</v>
      </c>
      <c r="X1817" s="151">
        <v>2018</v>
      </c>
      <c r="Z1817" s="151" t="s">
        <v>14742</v>
      </c>
      <c r="AC1817" s="151" t="s">
        <v>14743</v>
      </c>
      <c r="AD1817" s="151" t="s">
        <v>29330</v>
      </c>
      <c r="AE1817" s="151" t="s">
        <v>14743</v>
      </c>
      <c r="AF1817" s="151" t="s">
        <v>16898</v>
      </c>
    </row>
    <row r="1818" spans="1:32">
      <c r="A1818" s="151" t="s">
        <v>7592</v>
      </c>
      <c r="C1818" s="151" t="s">
        <v>7591</v>
      </c>
      <c r="D1818" s="151" t="s">
        <v>7593</v>
      </c>
      <c r="E1818" s="151" t="s">
        <v>14931</v>
      </c>
      <c r="F1818" s="151" t="s">
        <v>15075</v>
      </c>
      <c r="G1818" s="151" t="s">
        <v>29334</v>
      </c>
      <c r="H1818" s="151">
        <v>82187781888</v>
      </c>
      <c r="I1818" s="151" t="s">
        <v>7594</v>
      </c>
      <c r="K1818" s="151" t="s">
        <v>7594</v>
      </c>
      <c r="N1818" s="151" t="s">
        <v>19167</v>
      </c>
      <c r="O1818" s="151" t="s">
        <v>19168</v>
      </c>
      <c r="P1818" s="151" t="s">
        <v>14737</v>
      </c>
      <c r="Q1818" s="151" t="s">
        <v>1995</v>
      </c>
      <c r="R1818" s="151" t="s">
        <v>1995</v>
      </c>
      <c r="S1818" s="151" t="s">
        <v>1995</v>
      </c>
      <c r="T1818" s="151" t="s">
        <v>14847</v>
      </c>
      <c r="U1818" s="151" t="s">
        <v>29331</v>
      </c>
      <c r="V1818" s="151" t="s">
        <v>29332</v>
      </c>
      <c r="Z1818" s="151" t="s">
        <v>14742</v>
      </c>
      <c r="AC1818" s="151" t="s">
        <v>14743</v>
      </c>
      <c r="AD1818" s="151" t="s">
        <v>29333</v>
      </c>
      <c r="AE1818" s="151" t="s">
        <v>14743</v>
      </c>
      <c r="AF1818" s="151" t="s">
        <v>16898</v>
      </c>
    </row>
    <row r="1819" spans="1:32">
      <c r="A1819" s="151" t="s">
        <v>10757</v>
      </c>
      <c r="C1819" s="151" t="s">
        <v>10756</v>
      </c>
      <c r="D1819" s="151" t="s">
        <v>10758</v>
      </c>
      <c r="E1819" s="151" t="s">
        <v>14275</v>
      </c>
      <c r="F1819" s="151" t="s">
        <v>15705</v>
      </c>
      <c r="G1819" s="151" t="s">
        <v>29338</v>
      </c>
      <c r="H1819" s="151" t="s">
        <v>10759</v>
      </c>
      <c r="N1819" s="151" t="s">
        <v>15818</v>
      </c>
      <c r="O1819" s="151" t="s">
        <v>15328</v>
      </c>
      <c r="P1819" s="151" t="s">
        <v>14737</v>
      </c>
      <c r="Q1819" s="151" t="s">
        <v>29335</v>
      </c>
      <c r="R1819" s="151">
        <v>0</v>
      </c>
      <c r="S1819" s="151">
        <v>0</v>
      </c>
      <c r="T1819" s="151" t="s">
        <v>14794</v>
      </c>
      <c r="U1819" s="151" t="s">
        <v>29336</v>
      </c>
      <c r="V1819" s="151" t="s">
        <v>29337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</row>
    <row r="1820" spans="1:32">
      <c r="A1820" s="151" t="s">
        <v>10753</v>
      </c>
      <c r="C1820" s="151" t="s">
        <v>10752</v>
      </c>
      <c r="D1820" s="151" t="s">
        <v>10754</v>
      </c>
      <c r="E1820" s="151" t="s">
        <v>14275</v>
      </c>
      <c r="F1820" s="151" t="s">
        <v>16356</v>
      </c>
      <c r="G1820" s="151" t="s">
        <v>29342</v>
      </c>
      <c r="H1820" s="151" t="s">
        <v>10755</v>
      </c>
      <c r="N1820" s="151" t="s">
        <v>15818</v>
      </c>
      <c r="O1820" s="151" t="s">
        <v>15328</v>
      </c>
      <c r="P1820" s="151" t="s">
        <v>14737</v>
      </c>
      <c r="Q1820" s="151" t="s">
        <v>29339</v>
      </c>
      <c r="R1820" s="151">
        <v>0</v>
      </c>
      <c r="S1820" s="151">
        <v>0</v>
      </c>
      <c r="T1820" s="151" t="s">
        <v>14794</v>
      </c>
      <c r="U1820" s="151" t="s">
        <v>29340</v>
      </c>
      <c r="V1820" s="151" t="s">
        <v>29341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</row>
    <row r="1821" spans="1:32">
      <c r="A1821" s="151" t="s">
        <v>6030</v>
      </c>
      <c r="C1821" s="151" t="s">
        <v>6029</v>
      </c>
      <c r="D1821" s="151" t="s">
        <v>6031</v>
      </c>
      <c r="E1821" s="151" t="s">
        <v>14332</v>
      </c>
      <c r="F1821" s="151" t="s">
        <v>14324</v>
      </c>
      <c r="G1821" s="151" t="s">
        <v>29344</v>
      </c>
      <c r="H1821" s="151" t="s">
        <v>6032</v>
      </c>
      <c r="J1821" s="151" t="s">
        <v>6032</v>
      </c>
      <c r="N1821" s="151" t="s">
        <v>21664</v>
      </c>
      <c r="O1821" s="151" t="s">
        <v>21665</v>
      </c>
      <c r="P1821" s="151" t="s">
        <v>14737</v>
      </c>
      <c r="Q1821" s="151" t="s">
        <v>29343</v>
      </c>
      <c r="R1821" s="151" t="s">
        <v>29343</v>
      </c>
      <c r="S1821" s="151" t="s">
        <v>29343</v>
      </c>
      <c r="T1821" s="151" t="s">
        <v>14794</v>
      </c>
      <c r="U1821" s="151">
        <v>5632598632</v>
      </c>
      <c r="V1821" s="151" t="s">
        <v>29343</v>
      </c>
      <c r="Z1821" s="151" t="s">
        <v>14742</v>
      </c>
      <c r="AC1821" s="151" t="s">
        <v>14743</v>
      </c>
      <c r="AE1821" s="151" t="s">
        <v>15223</v>
      </c>
      <c r="AF1821" s="151" t="s">
        <v>14745</v>
      </c>
    </row>
    <row r="1822" spans="1:32">
      <c r="A1822" s="151" t="s">
        <v>5988</v>
      </c>
      <c r="C1822" s="151" t="s">
        <v>5987</v>
      </c>
      <c r="D1822" s="151" t="s">
        <v>5989</v>
      </c>
      <c r="E1822" s="151" t="s">
        <v>14931</v>
      </c>
      <c r="F1822" s="151" t="s">
        <v>18766</v>
      </c>
      <c r="H1822" s="151">
        <v>811855385</v>
      </c>
      <c r="N1822" s="151" t="s">
        <v>15452</v>
      </c>
      <c r="O1822" s="151" t="s">
        <v>14830</v>
      </c>
      <c r="P1822" s="151" t="s">
        <v>14737</v>
      </c>
      <c r="Q1822" s="151" t="s">
        <v>5987</v>
      </c>
      <c r="R1822" s="151">
        <v>0</v>
      </c>
      <c r="S1822" s="151">
        <v>0</v>
      </c>
      <c r="T1822" s="151" t="s">
        <v>14782</v>
      </c>
      <c r="U1822" s="151">
        <v>1550001239469</v>
      </c>
      <c r="V1822" s="151" t="s">
        <v>5987</v>
      </c>
      <c r="Z1822" s="151" t="s">
        <v>14742</v>
      </c>
      <c r="AC1822" s="151" t="s">
        <v>14743</v>
      </c>
      <c r="AE1822" s="151" t="s">
        <v>15223</v>
      </c>
      <c r="AF1822" s="151" t="s">
        <v>14745</v>
      </c>
    </row>
    <row r="1823" spans="1:32">
      <c r="A1823" s="151" t="s">
        <v>3816</v>
      </c>
      <c r="C1823" s="151" t="s">
        <v>3815</v>
      </c>
      <c r="D1823" s="151" t="s">
        <v>3817</v>
      </c>
      <c r="E1823" s="151" t="s">
        <v>14323</v>
      </c>
      <c r="G1823" s="151" t="s">
        <v>14604</v>
      </c>
      <c r="H1823" s="151" t="s">
        <v>3140</v>
      </c>
      <c r="L1823" s="151" t="s">
        <v>29345</v>
      </c>
      <c r="N1823" s="151" t="s">
        <v>29346</v>
      </c>
      <c r="P1823" s="151" t="s">
        <v>14737</v>
      </c>
      <c r="Q1823" s="151" t="s">
        <v>3815</v>
      </c>
      <c r="T1823" s="151" t="s">
        <v>3140</v>
      </c>
      <c r="U1823" s="151" t="s">
        <v>3140</v>
      </c>
      <c r="V1823" s="151" t="s">
        <v>3140</v>
      </c>
      <c r="Z1823" s="151" t="s">
        <v>14742</v>
      </c>
      <c r="AC1823" s="151" t="s">
        <v>14743</v>
      </c>
    </row>
    <row r="1824" spans="1:32">
      <c r="A1824" s="151" t="s">
        <v>1008</v>
      </c>
      <c r="C1824" s="151" t="s">
        <v>1007</v>
      </c>
      <c r="D1824" s="151" t="s">
        <v>1009</v>
      </c>
      <c r="E1824" s="151" t="s">
        <v>6</v>
      </c>
      <c r="G1824" s="151" t="s">
        <v>14604</v>
      </c>
      <c r="H1824" s="151" t="s">
        <v>1010</v>
      </c>
      <c r="J1824" s="151" t="s">
        <v>1011</v>
      </c>
      <c r="M1824" s="151" t="s">
        <v>6</v>
      </c>
      <c r="N1824" s="151" t="s">
        <v>11834</v>
      </c>
      <c r="P1824" s="151" t="s">
        <v>14737</v>
      </c>
      <c r="Q1824" s="151" t="s">
        <v>29347</v>
      </c>
      <c r="T1824" s="151" t="s">
        <v>6</v>
      </c>
      <c r="U1824" s="151" t="s">
        <v>6</v>
      </c>
      <c r="V1824" s="151" t="s">
        <v>6</v>
      </c>
      <c r="AC1824" s="151" t="s">
        <v>14743</v>
      </c>
    </row>
    <row r="1825" spans="1:32">
      <c r="A1825" s="151" t="s">
        <v>9292</v>
      </c>
      <c r="C1825" s="151" t="s">
        <v>9291</v>
      </c>
      <c r="D1825" s="151" t="s">
        <v>29349</v>
      </c>
      <c r="E1825" s="151" t="s">
        <v>19131</v>
      </c>
      <c r="F1825" s="151" t="s">
        <v>19853</v>
      </c>
      <c r="G1825" s="151">
        <v>0</v>
      </c>
      <c r="H1825" s="151" t="s">
        <v>9294</v>
      </c>
      <c r="I1825" s="151" t="s">
        <v>29348</v>
      </c>
      <c r="J1825" s="151" t="s">
        <v>9296</v>
      </c>
      <c r="K1825" s="151" t="s">
        <v>29348</v>
      </c>
      <c r="M1825" s="151" t="s">
        <v>29350</v>
      </c>
      <c r="N1825" s="151" t="s">
        <v>14845</v>
      </c>
      <c r="O1825" s="151" t="s">
        <v>14801</v>
      </c>
      <c r="P1825" s="151" t="s">
        <v>14737</v>
      </c>
      <c r="Q1825" s="151">
        <v>0</v>
      </c>
      <c r="R1825" s="151">
        <v>0</v>
      </c>
      <c r="S1825" s="151">
        <v>0</v>
      </c>
      <c r="T1825" s="151" t="s">
        <v>14859</v>
      </c>
      <c r="U1825" s="151" t="s">
        <v>29351</v>
      </c>
      <c r="V1825" s="151" t="s">
        <v>9291</v>
      </c>
      <c r="W1825" s="151">
        <v>0</v>
      </c>
      <c r="X1825" s="151">
        <v>0</v>
      </c>
      <c r="Y1825" s="151">
        <v>0</v>
      </c>
      <c r="Z1825" s="151" t="s">
        <v>14742</v>
      </c>
      <c r="AA1825" s="151">
        <v>0</v>
      </c>
      <c r="AB1825" s="151">
        <v>0</v>
      </c>
      <c r="AC1825" s="151" t="s">
        <v>14743</v>
      </c>
      <c r="AE1825" s="151" t="s">
        <v>15223</v>
      </c>
      <c r="AF1825" s="151" t="s">
        <v>14745</v>
      </c>
    </row>
    <row r="1826" spans="1:32">
      <c r="A1826" s="151" t="s">
        <v>11763</v>
      </c>
      <c r="C1826" s="151" t="s">
        <v>11762</v>
      </c>
      <c r="D1826" s="151" t="s">
        <v>11764</v>
      </c>
      <c r="E1826" s="151" t="s">
        <v>14275</v>
      </c>
      <c r="F1826" s="151" t="s">
        <v>14431</v>
      </c>
      <c r="G1826" s="151" t="s">
        <v>21919</v>
      </c>
      <c r="H1826" s="151" t="s">
        <v>11765</v>
      </c>
      <c r="N1826" s="151" t="s">
        <v>14845</v>
      </c>
      <c r="O1826" s="151" t="s">
        <v>14801</v>
      </c>
      <c r="P1826" s="151" t="s">
        <v>14737</v>
      </c>
      <c r="Q1826" s="151" t="s">
        <v>29352</v>
      </c>
      <c r="R1826" s="151">
        <v>0</v>
      </c>
      <c r="S1826" s="151">
        <v>0</v>
      </c>
      <c r="T1826" s="151" t="s">
        <v>14794</v>
      </c>
      <c r="U1826" s="151">
        <v>5340140828</v>
      </c>
      <c r="V1826" s="151" t="s">
        <v>28439</v>
      </c>
      <c r="Z1826" s="151" t="s">
        <v>14742</v>
      </c>
      <c r="AC1826" s="151" t="s">
        <v>14743</v>
      </c>
      <c r="AE1826" s="151" t="s">
        <v>14744</v>
      </c>
      <c r="AF1826" s="151" t="s">
        <v>14745</v>
      </c>
    </row>
    <row r="1827" spans="1:32">
      <c r="A1827" s="151" t="s">
        <v>7794</v>
      </c>
      <c r="C1827" s="151" t="s">
        <v>7793</v>
      </c>
      <c r="D1827" s="151" t="s">
        <v>7795</v>
      </c>
      <c r="E1827" s="151" t="s">
        <v>16833</v>
      </c>
      <c r="F1827" s="151" t="s">
        <v>14404</v>
      </c>
      <c r="G1827" s="151" t="s">
        <v>29354</v>
      </c>
      <c r="H1827" s="151">
        <v>85296000747</v>
      </c>
      <c r="N1827" s="151" t="s">
        <v>15768</v>
      </c>
      <c r="O1827" s="151" t="s">
        <v>14985</v>
      </c>
      <c r="P1827" s="151" t="s">
        <v>14792</v>
      </c>
      <c r="Q1827" s="151" t="s">
        <v>29353</v>
      </c>
      <c r="R1827" s="151" t="s">
        <v>29353</v>
      </c>
      <c r="S1827" s="151" t="s">
        <v>29353</v>
      </c>
      <c r="T1827" s="151" t="s">
        <v>14794</v>
      </c>
      <c r="U1827" s="151">
        <v>1950970690</v>
      </c>
      <c r="V1827" s="151" t="s">
        <v>29353</v>
      </c>
      <c r="W1827" s="151">
        <v>2003</v>
      </c>
      <c r="X1827" s="151">
        <v>2003</v>
      </c>
      <c r="Y1827" s="151">
        <v>1</v>
      </c>
      <c r="Z1827" s="151" t="s">
        <v>14742</v>
      </c>
      <c r="AB1827" s="151">
        <v>3</v>
      </c>
      <c r="AC1827" s="151" t="s">
        <v>14743</v>
      </c>
      <c r="AE1827" s="151" t="s">
        <v>15223</v>
      </c>
      <c r="AF1827" s="151" t="s">
        <v>14745</v>
      </c>
    </row>
    <row r="1828" spans="1:32">
      <c r="A1828" s="151" t="s">
        <v>17132</v>
      </c>
      <c r="C1828" s="151" t="s">
        <v>30021</v>
      </c>
      <c r="D1828" s="151" t="s">
        <v>17134</v>
      </c>
      <c r="E1828" s="151" t="s">
        <v>14323</v>
      </c>
      <c r="F1828" s="151" t="s">
        <v>15346</v>
      </c>
      <c r="G1828" s="151" t="s">
        <v>17135</v>
      </c>
      <c r="H1828" s="151">
        <v>85359936053</v>
      </c>
      <c r="N1828" s="151" t="s">
        <v>14800</v>
      </c>
      <c r="O1828" s="151" t="s">
        <v>14801</v>
      </c>
      <c r="P1828" s="151" t="s">
        <v>14737</v>
      </c>
      <c r="Q1828" s="151" t="s">
        <v>1453</v>
      </c>
      <c r="R1828" s="151" t="s">
        <v>1453</v>
      </c>
      <c r="S1828" s="151" t="s">
        <v>1453</v>
      </c>
      <c r="T1828" s="151" t="s">
        <v>14782</v>
      </c>
      <c r="U1828" s="151">
        <v>1230006677894</v>
      </c>
      <c r="V1828" s="151" t="s">
        <v>17138</v>
      </c>
      <c r="Z1828" s="151" t="s">
        <v>14742</v>
      </c>
      <c r="AC1828" s="151" t="s">
        <v>14743</v>
      </c>
      <c r="AD1828" s="151">
        <v>718449176012000</v>
      </c>
      <c r="AE1828" s="151" t="s">
        <v>14744</v>
      </c>
      <c r="AF1828" s="151" t="s">
        <v>14745</v>
      </c>
    </row>
    <row r="1829" spans="1:32">
      <c r="A1829" s="151" t="s">
        <v>12375</v>
      </c>
      <c r="C1829" s="151" t="s">
        <v>12374</v>
      </c>
      <c r="D1829" s="151" t="s">
        <v>12376</v>
      </c>
      <c r="E1829" s="151" t="s">
        <v>14323</v>
      </c>
      <c r="F1829" s="151" t="s">
        <v>15131</v>
      </c>
      <c r="G1829" s="151" t="s">
        <v>29357</v>
      </c>
      <c r="H1829" s="151" t="s">
        <v>12377</v>
      </c>
      <c r="N1829" s="151" t="s">
        <v>18715</v>
      </c>
      <c r="O1829" s="151" t="s">
        <v>18702</v>
      </c>
      <c r="P1829" s="151" t="s">
        <v>14737</v>
      </c>
      <c r="Q1829" s="151" t="s">
        <v>29355</v>
      </c>
      <c r="R1829" s="151">
        <v>0</v>
      </c>
      <c r="S1829" s="151">
        <v>0</v>
      </c>
      <c r="T1829" s="151" t="s">
        <v>14782</v>
      </c>
      <c r="U1829" s="151">
        <v>1860001752019</v>
      </c>
      <c r="V1829" s="151" t="s">
        <v>29356</v>
      </c>
      <c r="Z1829" s="151" t="s">
        <v>14742</v>
      </c>
      <c r="AC1829" s="151" t="s">
        <v>14743</v>
      </c>
      <c r="AE1829" s="151" t="s">
        <v>14744</v>
      </c>
      <c r="AF1829" s="151" t="s">
        <v>14745</v>
      </c>
    </row>
    <row r="1830" spans="1:32">
      <c r="A1830" s="151" t="s">
        <v>18590</v>
      </c>
      <c r="C1830" s="151" t="s">
        <v>29358</v>
      </c>
      <c r="D1830" s="151" t="s">
        <v>27623</v>
      </c>
      <c r="E1830" s="151" t="s">
        <v>14323</v>
      </c>
      <c r="F1830" s="151" t="s">
        <v>14396</v>
      </c>
      <c r="G1830" s="151" t="s">
        <v>29361</v>
      </c>
      <c r="H1830" s="151">
        <v>87782101686</v>
      </c>
      <c r="I1830" s="151" t="s">
        <v>1453</v>
      </c>
      <c r="J1830" s="151" t="s">
        <v>1453</v>
      </c>
      <c r="K1830" s="151" t="s">
        <v>1453</v>
      </c>
      <c r="M1830" s="151" t="s">
        <v>1453</v>
      </c>
      <c r="N1830" s="151" t="s">
        <v>14845</v>
      </c>
      <c r="O1830" s="151" t="s">
        <v>14801</v>
      </c>
      <c r="P1830" s="151" t="s">
        <v>14792</v>
      </c>
      <c r="Q1830" s="151" t="s">
        <v>29359</v>
      </c>
      <c r="R1830" s="151" t="s">
        <v>1453</v>
      </c>
      <c r="S1830" s="151" t="s">
        <v>1453</v>
      </c>
      <c r="T1830" s="151" t="s">
        <v>14794</v>
      </c>
      <c r="U1830" s="151">
        <v>6450207266</v>
      </c>
      <c r="V1830" s="151" t="s">
        <v>29360</v>
      </c>
      <c r="W1830" s="151" t="s">
        <v>1453</v>
      </c>
      <c r="X1830" s="151" t="s">
        <v>1453</v>
      </c>
      <c r="Y1830" s="151" t="s">
        <v>1453</v>
      </c>
      <c r="Z1830" s="151" t="s">
        <v>14742</v>
      </c>
      <c r="AA1830" s="151" t="s">
        <v>1453</v>
      </c>
      <c r="AB1830" s="151" t="s">
        <v>1453</v>
      </c>
      <c r="AC1830" s="151" t="s">
        <v>14743</v>
      </c>
      <c r="AE1830" s="151" t="s">
        <v>14744</v>
      </c>
      <c r="AF1830" s="151" t="s">
        <v>14745</v>
      </c>
    </row>
    <row r="1831" spans="1:32">
      <c r="A1831" s="151" t="s">
        <v>3110</v>
      </c>
      <c r="C1831" s="151" t="s">
        <v>3109</v>
      </c>
      <c r="D1831" s="151" t="s">
        <v>3111</v>
      </c>
      <c r="E1831" s="151" t="s">
        <v>14323</v>
      </c>
      <c r="G1831" s="151" t="s">
        <v>14604</v>
      </c>
      <c r="H1831" s="151" t="s">
        <v>3112</v>
      </c>
      <c r="J1831" s="151" t="s">
        <v>3113</v>
      </c>
      <c r="L1831" s="151" t="s">
        <v>29362</v>
      </c>
      <c r="N1831" s="151" t="s">
        <v>109</v>
      </c>
      <c r="P1831" s="151" t="s">
        <v>14737</v>
      </c>
      <c r="Q1831" s="151" t="s">
        <v>29363</v>
      </c>
      <c r="T1831" s="151" t="s">
        <v>6394</v>
      </c>
      <c r="U1831" s="151" t="s">
        <v>6394</v>
      </c>
      <c r="V1831" s="151" t="s">
        <v>6394</v>
      </c>
      <c r="Z1831" s="151" t="s">
        <v>14742</v>
      </c>
      <c r="AC1831" s="151" t="s">
        <v>14743</v>
      </c>
    </row>
    <row r="1832" spans="1:32">
      <c r="A1832" s="151" t="s">
        <v>3249</v>
      </c>
      <c r="C1832" s="151" t="s">
        <v>3248</v>
      </c>
      <c r="D1832" s="151" t="s">
        <v>3250</v>
      </c>
      <c r="E1832" s="151" t="s">
        <v>14323</v>
      </c>
      <c r="G1832" s="151" t="s">
        <v>14604</v>
      </c>
      <c r="H1832" s="151" t="s">
        <v>3251</v>
      </c>
      <c r="I1832" s="151" t="s">
        <v>204</v>
      </c>
      <c r="J1832" s="151" t="s">
        <v>3252</v>
      </c>
      <c r="K1832" s="151" t="s">
        <v>204</v>
      </c>
      <c r="L1832" s="151" t="s">
        <v>29364</v>
      </c>
      <c r="N1832" s="151" t="s">
        <v>1459</v>
      </c>
      <c r="P1832" s="151" t="s">
        <v>14737</v>
      </c>
      <c r="Q1832" s="151" t="s">
        <v>29365</v>
      </c>
      <c r="T1832" s="151" t="s">
        <v>14794</v>
      </c>
      <c r="U1832" s="151">
        <v>2173050101</v>
      </c>
      <c r="V1832" s="151" t="s">
        <v>21325</v>
      </c>
      <c r="W1832" s="151" t="s">
        <v>204</v>
      </c>
      <c r="X1832" s="151" t="s">
        <v>204</v>
      </c>
      <c r="Y1832" s="151" t="s">
        <v>204</v>
      </c>
      <c r="Z1832" s="151" t="s">
        <v>14742</v>
      </c>
      <c r="AA1832" s="151" t="s">
        <v>204</v>
      </c>
      <c r="AB1832" s="151" t="s">
        <v>204</v>
      </c>
      <c r="AC1832" s="151" t="s">
        <v>14743</v>
      </c>
    </row>
    <row r="1833" spans="1:32">
      <c r="A1833" s="151" t="s">
        <v>4134</v>
      </c>
      <c r="C1833" s="151" t="s">
        <v>4133</v>
      </c>
      <c r="D1833" s="151" t="s">
        <v>4135</v>
      </c>
      <c r="E1833" s="151" t="s">
        <v>14323</v>
      </c>
      <c r="G1833" s="151" t="s">
        <v>14604</v>
      </c>
      <c r="H1833" s="151" t="s">
        <v>4136</v>
      </c>
      <c r="J1833" s="151" t="s">
        <v>4137</v>
      </c>
      <c r="L1833" s="151" t="s">
        <v>29366</v>
      </c>
      <c r="N1833" s="151" t="s">
        <v>29367</v>
      </c>
      <c r="P1833" s="151" t="s">
        <v>14737</v>
      </c>
      <c r="Q1833" s="151" t="s">
        <v>29368</v>
      </c>
      <c r="T1833" s="151" t="s">
        <v>29369</v>
      </c>
      <c r="U1833" s="151" t="s">
        <v>29370</v>
      </c>
      <c r="V1833" s="151" t="s">
        <v>29371</v>
      </c>
      <c r="Z1833" s="151" t="s">
        <v>14742</v>
      </c>
      <c r="AC1833" s="151" t="s">
        <v>14743</v>
      </c>
    </row>
    <row r="1834" spans="1:32">
      <c r="A1834" s="151" t="s">
        <v>2140</v>
      </c>
      <c r="C1834" s="151" t="s">
        <v>2139</v>
      </c>
      <c r="D1834" s="151" t="s">
        <v>29373</v>
      </c>
      <c r="E1834" s="151" t="s">
        <v>20071</v>
      </c>
      <c r="F1834" s="151" t="s">
        <v>14396</v>
      </c>
      <c r="G1834" s="151" t="s">
        <v>14604</v>
      </c>
      <c r="H1834" s="151" t="s">
        <v>2142</v>
      </c>
      <c r="J1834" s="151" t="s">
        <v>2143</v>
      </c>
      <c r="L1834" s="151" t="s">
        <v>29372</v>
      </c>
      <c r="M1834" s="151" t="s">
        <v>29374</v>
      </c>
      <c r="N1834" s="151" t="s">
        <v>1592</v>
      </c>
      <c r="P1834" s="151" t="s">
        <v>14737</v>
      </c>
      <c r="Q1834" s="151" t="s">
        <v>29375</v>
      </c>
      <c r="T1834" s="151" t="s">
        <v>29376</v>
      </c>
      <c r="U1834" s="151" t="s">
        <v>29377</v>
      </c>
      <c r="V1834" s="151" t="s">
        <v>29378</v>
      </c>
      <c r="AC1834" s="151" t="s">
        <v>15223</v>
      </c>
    </row>
    <row r="1835" spans="1:32">
      <c r="A1835" s="151" t="s">
        <v>8583</v>
      </c>
      <c r="C1835" s="151" t="s">
        <v>8582</v>
      </c>
      <c r="D1835" s="151" t="s">
        <v>8584</v>
      </c>
      <c r="E1835" s="151" t="s">
        <v>14323</v>
      </c>
      <c r="F1835" s="151" t="s">
        <v>14687</v>
      </c>
      <c r="G1835" s="151" t="s">
        <v>29383</v>
      </c>
      <c r="H1835" s="151" t="s">
        <v>8585</v>
      </c>
      <c r="I1835" s="151" t="s">
        <v>8586</v>
      </c>
      <c r="J1835" s="151" t="s">
        <v>8587</v>
      </c>
      <c r="K1835" s="151" t="s">
        <v>8586</v>
      </c>
      <c r="N1835" s="151" t="s">
        <v>14829</v>
      </c>
      <c r="O1835" s="151" t="s">
        <v>14830</v>
      </c>
      <c r="P1835" s="151" t="s">
        <v>14737</v>
      </c>
      <c r="Q1835" s="151" t="s">
        <v>29379</v>
      </c>
      <c r="R1835" s="151">
        <v>0</v>
      </c>
      <c r="S1835" s="151">
        <v>0</v>
      </c>
      <c r="T1835" s="151" t="s">
        <v>14859</v>
      </c>
      <c r="U1835" s="151" t="s">
        <v>29380</v>
      </c>
      <c r="V1835" s="151" t="s">
        <v>29381</v>
      </c>
      <c r="Z1835" s="151" t="s">
        <v>14742</v>
      </c>
      <c r="AC1835" s="151" t="s">
        <v>14743</v>
      </c>
      <c r="AD1835" s="151" t="s">
        <v>29382</v>
      </c>
      <c r="AE1835" s="151" t="s">
        <v>14743</v>
      </c>
      <c r="AF1835" s="151" t="s">
        <v>16898</v>
      </c>
    </row>
    <row r="1836" spans="1:32">
      <c r="A1836" s="151" t="s">
        <v>12545</v>
      </c>
      <c r="C1836" s="151" t="s">
        <v>12544</v>
      </c>
      <c r="D1836" s="151" t="s">
        <v>12546</v>
      </c>
      <c r="E1836" s="151" t="s">
        <v>14639</v>
      </c>
      <c r="F1836" s="151" t="s">
        <v>14639</v>
      </c>
      <c r="G1836" s="151" t="s">
        <v>29389</v>
      </c>
      <c r="H1836" s="151">
        <v>0</v>
      </c>
      <c r="N1836" s="151" t="s">
        <v>29384</v>
      </c>
      <c r="O1836" s="151" t="s">
        <v>23038</v>
      </c>
      <c r="P1836" s="151" t="s">
        <v>29385</v>
      </c>
      <c r="Q1836" s="151" t="s">
        <v>29386</v>
      </c>
      <c r="R1836" s="151">
        <v>0</v>
      </c>
      <c r="S1836" s="151">
        <v>0</v>
      </c>
      <c r="T1836" s="151" t="s">
        <v>29387</v>
      </c>
      <c r="U1836" s="151">
        <v>1640002555953</v>
      </c>
      <c r="V1836" s="151" t="s">
        <v>29388</v>
      </c>
      <c r="Z1836" s="151" t="s">
        <v>14742</v>
      </c>
      <c r="AC1836" s="151" t="s">
        <v>14743</v>
      </c>
      <c r="AE1836" s="151" t="s">
        <v>14744</v>
      </c>
      <c r="AF1836" s="151" t="s">
        <v>14745</v>
      </c>
    </row>
    <row r="1837" spans="1:32">
      <c r="A1837" s="151" t="s">
        <v>17140</v>
      </c>
      <c r="C1837" s="151" t="s">
        <v>17141</v>
      </c>
      <c r="D1837" s="151" t="s">
        <v>17142</v>
      </c>
      <c r="E1837" s="151" t="s">
        <v>14476</v>
      </c>
      <c r="F1837" s="151" t="s">
        <v>14402</v>
      </c>
      <c r="G1837" s="151" t="s">
        <v>17143</v>
      </c>
      <c r="H1837" s="151" t="s">
        <v>1453</v>
      </c>
      <c r="I1837" s="151" t="s">
        <v>1453</v>
      </c>
      <c r="J1837" s="151" t="s">
        <v>1453</v>
      </c>
      <c r="K1837" s="151" t="s">
        <v>1453</v>
      </c>
      <c r="N1837" s="151" t="s">
        <v>14857</v>
      </c>
      <c r="O1837" s="151" t="s">
        <v>14801</v>
      </c>
      <c r="P1837" s="151" t="s">
        <v>14792</v>
      </c>
      <c r="Q1837" s="151" t="s">
        <v>1453</v>
      </c>
      <c r="R1837" s="151" t="s">
        <v>1453</v>
      </c>
      <c r="S1837" s="151" t="s">
        <v>1453</v>
      </c>
      <c r="T1837" s="151" t="s">
        <v>14794</v>
      </c>
      <c r="U1837" s="151">
        <v>5885201587</v>
      </c>
      <c r="V1837" s="151" t="s">
        <v>17145</v>
      </c>
      <c r="W1837" s="151" t="s">
        <v>1453</v>
      </c>
      <c r="X1837" s="151" t="s">
        <v>1453</v>
      </c>
      <c r="Y1837" s="151" t="s">
        <v>1453</v>
      </c>
      <c r="Z1837" s="151" t="s">
        <v>14742</v>
      </c>
      <c r="AB1837" s="151" t="s">
        <v>1453</v>
      </c>
      <c r="AC1837" s="151" t="s">
        <v>14743</v>
      </c>
      <c r="AE1837" s="151" t="s">
        <v>14744</v>
      </c>
      <c r="AF1837" s="151" t="s">
        <v>14745</v>
      </c>
    </row>
    <row r="1838" spans="1:32">
      <c r="A1838" s="151" t="s">
        <v>8313</v>
      </c>
      <c r="C1838" s="151" t="s">
        <v>8312</v>
      </c>
      <c r="D1838" s="151" t="s">
        <v>8314</v>
      </c>
      <c r="E1838" s="151" t="s">
        <v>14323</v>
      </c>
      <c r="F1838" s="151" t="s">
        <v>14396</v>
      </c>
      <c r="G1838" s="151" t="s">
        <v>29393</v>
      </c>
      <c r="H1838" s="151" t="s">
        <v>8315</v>
      </c>
      <c r="I1838" s="151" t="s">
        <v>8316</v>
      </c>
      <c r="J1838" s="151" t="s">
        <v>8317</v>
      </c>
      <c r="K1838" s="151" t="s">
        <v>8316</v>
      </c>
      <c r="M1838" s="151">
        <v>0</v>
      </c>
      <c r="N1838" s="151" t="s">
        <v>15126</v>
      </c>
      <c r="O1838" s="151" t="s">
        <v>14791</v>
      </c>
      <c r="P1838" s="151" t="s">
        <v>14792</v>
      </c>
      <c r="Q1838" s="151" t="s">
        <v>29390</v>
      </c>
      <c r="R1838" s="151">
        <v>0</v>
      </c>
      <c r="S1838" s="151" t="s">
        <v>29391</v>
      </c>
      <c r="T1838" s="151" t="s">
        <v>14794</v>
      </c>
      <c r="U1838" s="151" t="s">
        <v>29392</v>
      </c>
      <c r="V1838" s="151" t="s">
        <v>29391</v>
      </c>
      <c r="W1838" s="151">
        <v>0</v>
      </c>
      <c r="X1838" s="151">
        <v>0</v>
      </c>
      <c r="Y1838" s="151">
        <v>0</v>
      </c>
      <c r="Z1838" s="151" t="s">
        <v>14742</v>
      </c>
      <c r="AA1838" s="151">
        <v>0</v>
      </c>
      <c r="AB1838" s="151">
        <v>0</v>
      </c>
      <c r="AC1838" s="151" t="s">
        <v>14743</v>
      </c>
      <c r="AE1838" s="151" t="s">
        <v>15223</v>
      </c>
      <c r="AF1838" s="151" t="s">
        <v>14745</v>
      </c>
    </row>
    <row r="1839" spans="1:32">
      <c r="A1839" s="151" t="s">
        <v>1293</v>
      </c>
      <c r="C1839" s="151" t="s">
        <v>1292</v>
      </c>
      <c r="D1839" s="151" t="s">
        <v>17147</v>
      </c>
      <c r="E1839" s="151" t="s">
        <v>14686</v>
      </c>
      <c r="F1839" s="151" t="s">
        <v>17148</v>
      </c>
      <c r="G1839" s="151" t="s">
        <v>14604</v>
      </c>
      <c r="H1839" s="151" t="s">
        <v>1295</v>
      </c>
      <c r="I1839" s="151" t="s">
        <v>1296</v>
      </c>
      <c r="J1839" s="151" t="s">
        <v>1297</v>
      </c>
      <c r="K1839" s="151" t="s">
        <v>1296</v>
      </c>
      <c r="L1839" s="151" t="s">
        <v>17149</v>
      </c>
      <c r="N1839" s="151" t="s">
        <v>1791</v>
      </c>
      <c r="P1839" s="151" t="s">
        <v>14737</v>
      </c>
      <c r="Q1839" s="151" t="s">
        <v>17150</v>
      </c>
      <c r="T1839" s="151" t="s">
        <v>14904</v>
      </c>
      <c r="U1839" s="151" t="s">
        <v>17151</v>
      </c>
      <c r="V1839" s="151">
        <v>133853367</v>
      </c>
      <c r="AC1839" s="151" t="s">
        <v>14743</v>
      </c>
    </row>
    <row r="1840" spans="1:32">
      <c r="A1840" s="151" t="s">
        <v>7095</v>
      </c>
      <c r="C1840" s="151" t="s">
        <v>7094</v>
      </c>
      <c r="D1840" s="151" t="s">
        <v>7096</v>
      </c>
      <c r="E1840" s="151" t="s">
        <v>14323</v>
      </c>
      <c r="F1840" s="151" t="s">
        <v>14400</v>
      </c>
      <c r="H1840" s="151" t="s">
        <v>7097</v>
      </c>
      <c r="I1840" s="151" t="s">
        <v>7098</v>
      </c>
      <c r="K1840" s="151" t="s">
        <v>7098</v>
      </c>
      <c r="N1840" s="151" t="s">
        <v>15768</v>
      </c>
      <c r="O1840" s="151" t="s">
        <v>14985</v>
      </c>
      <c r="P1840" s="151" t="s">
        <v>14792</v>
      </c>
      <c r="Q1840" s="151">
        <v>85373038201</v>
      </c>
      <c r="R1840" s="151" t="s">
        <v>29394</v>
      </c>
      <c r="S1840" s="151" t="s">
        <v>29394</v>
      </c>
      <c r="T1840" s="151" t="s">
        <v>14794</v>
      </c>
      <c r="U1840" s="151">
        <v>8300028072</v>
      </c>
      <c r="V1840" s="151" t="s">
        <v>29395</v>
      </c>
      <c r="W1840" s="151">
        <v>2009</v>
      </c>
      <c r="X1840" s="151">
        <v>2009</v>
      </c>
      <c r="Y1840" s="151">
        <v>1</v>
      </c>
      <c r="Z1840" s="151" t="s">
        <v>14742</v>
      </c>
      <c r="AB1840" s="151">
        <v>2</v>
      </c>
      <c r="AC1840" s="151" t="s">
        <v>14743</v>
      </c>
      <c r="AE1840" s="151" t="s">
        <v>15223</v>
      </c>
      <c r="AF1840" s="151" t="s">
        <v>14745</v>
      </c>
    </row>
    <row r="1841" spans="1:32">
      <c r="A1841" s="151" t="s">
        <v>7451</v>
      </c>
      <c r="C1841" s="151" t="s">
        <v>7450</v>
      </c>
      <c r="D1841" s="151" t="s">
        <v>7452</v>
      </c>
      <c r="E1841" s="151" t="s">
        <v>14332</v>
      </c>
      <c r="F1841" s="151" t="s">
        <v>14932</v>
      </c>
      <c r="H1841" s="151">
        <v>81372346489</v>
      </c>
      <c r="N1841" s="151" t="s">
        <v>15818</v>
      </c>
      <c r="O1841" s="151" t="s">
        <v>15328</v>
      </c>
      <c r="P1841" s="151" t="s">
        <v>14737</v>
      </c>
      <c r="Q1841" s="151" t="s">
        <v>7450</v>
      </c>
      <c r="R1841" s="151">
        <v>0</v>
      </c>
      <c r="S1841" s="151">
        <v>0</v>
      </c>
      <c r="T1841" s="151" t="s">
        <v>14782</v>
      </c>
      <c r="U1841" s="151">
        <v>90007746878</v>
      </c>
      <c r="V1841" s="151" t="s">
        <v>7450</v>
      </c>
      <c r="Z1841" s="151" t="s">
        <v>14742</v>
      </c>
      <c r="AC1841" s="151" t="s">
        <v>14743</v>
      </c>
      <c r="AE1841" s="151" t="s">
        <v>15223</v>
      </c>
      <c r="AF1841" s="151" t="s">
        <v>14745</v>
      </c>
    </row>
    <row r="1842" spans="1:32">
      <c r="A1842" s="151" t="s">
        <v>2202</v>
      </c>
      <c r="C1842" s="151" t="s">
        <v>2201</v>
      </c>
      <c r="D1842" s="151" t="s">
        <v>2203</v>
      </c>
      <c r="E1842" s="151" t="s">
        <v>6</v>
      </c>
      <c r="G1842" s="151" t="s">
        <v>14604</v>
      </c>
      <c r="H1842" s="151" t="s">
        <v>2204</v>
      </c>
      <c r="J1842" s="151" t="s">
        <v>2204</v>
      </c>
      <c r="N1842" s="151" t="s">
        <v>109</v>
      </c>
      <c r="P1842" s="151" t="s">
        <v>14737</v>
      </c>
      <c r="Q1842" s="151" t="s">
        <v>29396</v>
      </c>
      <c r="AC1842" s="151" t="s">
        <v>14743</v>
      </c>
    </row>
    <row r="1843" spans="1:32">
      <c r="A1843" s="151" t="s">
        <v>11012</v>
      </c>
      <c r="C1843" s="151" t="s">
        <v>11011</v>
      </c>
      <c r="D1843" s="151" t="s">
        <v>11013</v>
      </c>
      <c r="E1843" s="151" t="s">
        <v>14275</v>
      </c>
      <c r="F1843" s="151" t="s">
        <v>17148</v>
      </c>
      <c r="H1843" s="151" t="s">
        <v>11014</v>
      </c>
      <c r="N1843" s="151" t="s">
        <v>14857</v>
      </c>
      <c r="O1843" s="151" t="s">
        <v>14801</v>
      </c>
      <c r="P1843" s="151" t="s">
        <v>14737</v>
      </c>
      <c r="Q1843" s="151" t="s">
        <v>29397</v>
      </c>
      <c r="R1843" s="151">
        <v>0</v>
      </c>
      <c r="S1843" s="151">
        <v>0</v>
      </c>
      <c r="T1843" s="151" t="s">
        <v>14794</v>
      </c>
      <c r="U1843" s="151">
        <v>6930253578</v>
      </c>
      <c r="V1843" s="151" t="s">
        <v>11011</v>
      </c>
      <c r="Z1843" s="151" t="s">
        <v>14742</v>
      </c>
      <c r="AC1843" s="151" t="s">
        <v>14743</v>
      </c>
      <c r="AD1843" s="151">
        <v>315408161026000</v>
      </c>
      <c r="AE1843" s="151" t="s">
        <v>14752</v>
      </c>
      <c r="AF1843" s="151" t="s">
        <v>14745</v>
      </c>
    </row>
    <row r="1844" spans="1:32">
      <c r="A1844" s="151" t="s">
        <v>18591</v>
      </c>
      <c r="C1844" s="151" t="s">
        <v>29398</v>
      </c>
      <c r="D1844" s="151" t="s">
        <v>29402</v>
      </c>
      <c r="E1844" s="151" t="s">
        <v>14332</v>
      </c>
      <c r="F1844" s="151" t="s">
        <v>15705</v>
      </c>
      <c r="G1844" s="151" t="s">
        <v>29406</v>
      </c>
      <c r="H1844" s="151" t="s">
        <v>29399</v>
      </c>
      <c r="I1844" s="151" t="s">
        <v>29400</v>
      </c>
      <c r="J1844" s="151" t="s">
        <v>29401</v>
      </c>
      <c r="K1844" s="151" t="s">
        <v>29400</v>
      </c>
      <c r="N1844" s="151" t="s">
        <v>14857</v>
      </c>
      <c r="O1844" s="151" t="s">
        <v>14801</v>
      </c>
      <c r="P1844" s="151" t="s">
        <v>14737</v>
      </c>
      <c r="Q1844" s="151" t="s">
        <v>29403</v>
      </c>
      <c r="R1844" s="151" t="s">
        <v>1453</v>
      </c>
      <c r="S1844" s="151" t="s">
        <v>1453</v>
      </c>
      <c r="T1844" s="151" t="s">
        <v>14882</v>
      </c>
      <c r="U1844" s="151">
        <v>2609818888</v>
      </c>
      <c r="V1844" s="151" t="s">
        <v>29404</v>
      </c>
      <c r="W1844" s="151" t="s">
        <v>1453</v>
      </c>
      <c r="X1844" s="151" t="s">
        <v>1453</v>
      </c>
      <c r="Y1844" s="151" t="s">
        <v>1453</v>
      </c>
      <c r="Z1844" s="151" t="s">
        <v>14742</v>
      </c>
      <c r="AA1844" s="151" t="s">
        <v>1453</v>
      </c>
      <c r="AB1844" s="151" t="s">
        <v>1453</v>
      </c>
      <c r="AC1844" s="151" t="s">
        <v>14743</v>
      </c>
      <c r="AD1844" s="151" t="s">
        <v>29405</v>
      </c>
      <c r="AE1844" s="151" t="s">
        <v>14752</v>
      </c>
      <c r="AF1844" s="151" t="s">
        <v>14745</v>
      </c>
    </row>
    <row r="1845" spans="1:32">
      <c r="A1845" s="151" t="s">
        <v>18592</v>
      </c>
      <c r="C1845" s="151" t="s">
        <v>29407</v>
      </c>
      <c r="D1845" s="151" t="s">
        <v>29409</v>
      </c>
      <c r="E1845" s="151" t="s">
        <v>14323</v>
      </c>
      <c r="F1845" s="151" t="s">
        <v>22605</v>
      </c>
      <c r="G1845" s="151" t="s">
        <v>29412</v>
      </c>
      <c r="H1845" s="151" t="s">
        <v>29408</v>
      </c>
      <c r="N1845" s="151" t="s">
        <v>15452</v>
      </c>
      <c r="O1845" s="151" t="s">
        <v>14830</v>
      </c>
      <c r="P1845" s="151" t="s">
        <v>14737</v>
      </c>
      <c r="Q1845" s="151" t="s">
        <v>29410</v>
      </c>
      <c r="R1845" s="151">
        <v>0</v>
      </c>
      <c r="S1845" s="151">
        <v>0</v>
      </c>
      <c r="T1845" s="151" t="s">
        <v>14794</v>
      </c>
      <c r="U1845" s="151">
        <v>693633688</v>
      </c>
      <c r="V1845" s="151" t="s">
        <v>29411</v>
      </c>
      <c r="Z1845" s="151" t="s">
        <v>14742</v>
      </c>
      <c r="AC1845" s="151" t="s">
        <v>14743</v>
      </c>
      <c r="AD1845" s="151">
        <v>661629436402000</v>
      </c>
      <c r="AE1845" s="151" t="s">
        <v>14752</v>
      </c>
      <c r="AF1845" s="151" t="s">
        <v>14745</v>
      </c>
    </row>
    <row r="1846" spans="1:32">
      <c r="A1846" s="151" t="s">
        <v>11037</v>
      </c>
      <c r="C1846" s="151" t="s">
        <v>11036</v>
      </c>
      <c r="D1846" s="151" t="s">
        <v>11038</v>
      </c>
      <c r="E1846" s="151" t="s">
        <v>14275</v>
      </c>
      <c r="F1846" s="151" t="s">
        <v>14400</v>
      </c>
      <c r="H1846" s="151" t="s">
        <v>11039</v>
      </c>
      <c r="N1846" s="151" t="s">
        <v>14845</v>
      </c>
      <c r="O1846" s="151" t="s">
        <v>14801</v>
      </c>
      <c r="P1846" s="151" t="s">
        <v>14737</v>
      </c>
      <c r="Q1846" s="151" t="s">
        <v>29413</v>
      </c>
      <c r="R1846" s="151">
        <v>0</v>
      </c>
      <c r="S1846" s="151">
        <v>0</v>
      </c>
      <c r="T1846" s="151" t="s">
        <v>29414</v>
      </c>
      <c r="U1846" s="151" t="s">
        <v>29415</v>
      </c>
      <c r="V1846" s="151" t="s">
        <v>29416</v>
      </c>
      <c r="Z1846" s="151" t="s">
        <v>14742</v>
      </c>
      <c r="AC1846" s="151" t="s">
        <v>14743</v>
      </c>
      <c r="AD1846" s="151">
        <v>17026527007000</v>
      </c>
      <c r="AE1846" s="151" t="s">
        <v>14744</v>
      </c>
      <c r="AF1846" s="151" t="s">
        <v>14745</v>
      </c>
    </row>
    <row r="1847" spans="1:32">
      <c r="A1847" s="151" t="s">
        <v>7610</v>
      </c>
      <c r="C1847" s="151" t="s">
        <v>7609</v>
      </c>
      <c r="D1847" s="151" t="s">
        <v>7611</v>
      </c>
      <c r="E1847" s="151" t="s">
        <v>14323</v>
      </c>
      <c r="F1847" s="151" t="s">
        <v>14402</v>
      </c>
      <c r="G1847" s="151" t="s">
        <v>29420</v>
      </c>
      <c r="H1847" s="151" t="s">
        <v>7612</v>
      </c>
      <c r="I1847" s="151" t="s">
        <v>7613</v>
      </c>
      <c r="J1847" s="151" t="s">
        <v>7612</v>
      </c>
      <c r="K1847" s="151" t="s">
        <v>7613</v>
      </c>
      <c r="N1847" s="151" t="s">
        <v>14857</v>
      </c>
      <c r="O1847" s="151" t="s">
        <v>14801</v>
      </c>
      <c r="P1847" s="151" t="s">
        <v>14737</v>
      </c>
      <c r="Q1847" s="151" t="s">
        <v>25283</v>
      </c>
      <c r="R1847" s="151" t="s">
        <v>25283</v>
      </c>
      <c r="S1847" s="151" t="s">
        <v>29417</v>
      </c>
      <c r="T1847" s="151" t="s">
        <v>20441</v>
      </c>
      <c r="U1847" s="151" t="s">
        <v>29418</v>
      </c>
      <c r="V1847" s="151" t="s">
        <v>29417</v>
      </c>
      <c r="Z1847" s="151" t="s">
        <v>14742</v>
      </c>
      <c r="AC1847" s="151" t="s">
        <v>14743</v>
      </c>
      <c r="AD1847" s="151" t="s">
        <v>29419</v>
      </c>
      <c r="AE1847" s="151" t="s">
        <v>14743</v>
      </c>
      <c r="AF1847" s="151" t="s">
        <v>16898</v>
      </c>
    </row>
    <row r="1848" spans="1:32">
      <c r="A1848" s="151" t="s">
        <v>11950</v>
      </c>
      <c r="C1848" s="151" t="s">
        <v>11949</v>
      </c>
      <c r="D1848" s="151" t="s">
        <v>11951</v>
      </c>
      <c r="E1848" s="151" t="s">
        <v>14465</v>
      </c>
      <c r="F1848" s="151" t="s">
        <v>14683</v>
      </c>
      <c r="G1848" s="151" t="s">
        <v>29422</v>
      </c>
      <c r="H1848" s="151" t="s">
        <v>11952</v>
      </c>
      <c r="N1848" s="151" t="s">
        <v>14829</v>
      </c>
      <c r="O1848" s="151" t="s">
        <v>14830</v>
      </c>
      <c r="P1848" s="151" t="s">
        <v>14737</v>
      </c>
      <c r="Q1848" s="151" t="s">
        <v>29421</v>
      </c>
      <c r="R1848" s="151">
        <v>0</v>
      </c>
      <c r="S1848" s="151">
        <v>0</v>
      </c>
      <c r="T1848" s="151" t="s">
        <v>14794</v>
      </c>
      <c r="U1848" s="151">
        <v>1621200971</v>
      </c>
      <c r="V1848" s="151" t="s">
        <v>15539</v>
      </c>
      <c r="Z1848" s="151" t="s">
        <v>14742</v>
      </c>
      <c r="AC1848" s="151" t="s">
        <v>14743</v>
      </c>
      <c r="AE1848" s="151" t="s">
        <v>14744</v>
      </c>
      <c r="AF1848" s="151" t="s">
        <v>14745</v>
      </c>
    </row>
    <row r="1849" spans="1:32">
      <c r="A1849" s="151" t="s">
        <v>4362</v>
      </c>
      <c r="C1849" s="151" t="s">
        <v>4361</v>
      </c>
      <c r="D1849" s="151" t="s">
        <v>29425</v>
      </c>
      <c r="E1849" s="151" t="s">
        <v>14332</v>
      </c>
      <c r="F1849" s="151" t="s">
        <v>14324</v>
      </c>
      <c r="G1849" s="151" t="s">
        <v>14604</v>
      </c>
      <c r="H1849" s="151" t="s">
        <v>29423</v>
      </c>
      <c r="I1849" s="151" t="s">
        <v>4365</v>
      </c>
      <c r="J1849" s="151" t="s">
        <v>4366</v>
      </c>
      <c r="K1849" s="151" t="s">
        <v>4365</v>
      </c>
      <c r="L1849" s="151" t="s">
        <v>29424</v>
      </c>
      <c r="N1849" s="151" t="s">
        <v>109</v>
      </c>
      <c r="P1849" s="151" t="s">
        <v>14737</v>
      </c>
      <c r="Q1849" s="151" t="s">
        <v>29426</v>
      </c>
      <c r="T1849" s="151" t="s">
        <v>29427</v>
      </c>
      <c r="U1849" s="151">
        <v>150011001111</v>
      </c>
      <c r="V1849" s="151" t="s">
        <v>4361</v>
      </c>
      <c r="Z1849" s="151" t="s">
        <v>14742</v>
      </c>
      <c r="AC1849" s="151" t="s">
        <v>14743</v>
      </c>
    </row>
    <row r="1850" spans="1:32">
      <c r="A1850" s="151" t="s">
        <v>1753</v>
      </c>
      <c r="C1850" s="151" t="s">
        <v>1752</v>
      </c>
      <c r="D1850" s="151" t="s">
        <v>1754</v>
      </c>
      <c r="E1850" s="151" t="s">
        <v>6</v>
      </c>
      <c r="G1850" s="151" t="s">
        <v>14604</v>
      </c>
      <c r="H1850" s="151" t="s">
        <v>1755</v>
      </c>
      <c r="J1850" s="151" t="s">
        <v>1756</v>
      </c>
      <c r="N1850" s="151" t="s">
        <v>109</v>
      </c>
      <c r="P1850" s="151" t="s">
        <v>14737</v>
      </c>
      <c r="Q1850" s="151" t="s">
        <v>29428</v>
      </c>
      <c r="AC1850" s="151" t="s">
        <v>14743</v>
      </c>
    </row>
    <row r="1851" spans="1:32">
      <c r="A1851" s="151" t="s">
        <v>3621</v>
      </c>
      <c r="C1851" s="151" t="s">
        <v>3620</v>
      </c>
      <c r="D1851" s="151" t="s">
        <v>3622</v>
      </c>
      <c r="E1851" s="151" t="s">
        <v>14323</v>
      </c>
      <c r="G1851" s="151" t="s">
        <v>14604</v>
      </c>
      <c r="H1851" s="151" t="s">
        <v>3623</v>
      </c>
      <c r="I1851" s="151" t="s">
        <v>3624</v>
      </c>
      <c r="J1851" s="151" t="s">
        <v>3625</v>
      </c>
      <c r="K1851" s="151" t="s">
        <v>3624</v>
      </c>
      <c r="N1851" s="151" t="s">
        <v>109</v>
      </c>
      <c r="P1851" s="151" t="s">
        <v>14737</v>
      </c>
      <c r="Q1851" s="151" t="s">
        <v>29429</v>
      </c>
      <c r="T1851" s="151" t="s">
        <v>29430</v>
      </c>
      <c r="U1851" s="151" t="s">
        <v>29431</v>
      </c>
      <c r="V1851" s="151" t="s">
        <v>29432</v>
      </c>
      <c r="Z1851" s="151" t="s">
        <v>14742</v>
      </c>
      <c r="AC1851" s="151" t="s">
        <v>14743</v>
      </c>
    </row>
    <row r="1852" spans="1:32">
      <c r="A1852" s="151" t="s">
        <v>2907</v>
      </c>
      <c r="C1852" s="151" t="s">
        <v>2906</v>
      </c>
      <c r="D1852" s="151" t="s">
        <v>2908</v>
      </c>
      <c r="E1852" s="151" t="s">
        <v>14931</v>
      </c>
      <c r="F1852" s="151" t="s">
        <v>15375</v>
      </c>
      <c r="G1852" s="151" t="s">
        <v>14604</v>
      </c>
      <c r="H1852" s="151" t="s">
        <v>2909</v>
      </c>
      <c r="L1852" s="151" t="s">
        <v>29433</v>
      </c>
      <c r="N1852" s="151" t="s">
        <v>15789</v>
      </c>
      <c r="P1852" s="151" t="s">
        <v>14737</v>
      </c>
      <c r="Q1852" s="151" t="s">
        <v>29434</v>
      </c>
      <c r="T1852" s="151" t="s">
        <v>29435</v>
      </c>
      <c r="U1852" s="151" t="s">
        <v>29436</v>
      </c>
      <c r="V1852" s="151" t="s">
        <v>29437</v>
      </c>
      <c r="AC1852" s="151" t="s">
        <v>15223</v>
      </c>
    </row>
    <row r="1853" spans="1:32">
      <c r="A1853" s="151" t="s">
        <v>1264</v>
      </c>
      <c r="C1853" s="151" t="s">
        <v>1263</v>
      </c>
      <c r="D1853" s="151" t="s">
        <v>1265</v>
      </c>
      <c r="E1853" s="151" t="s">
        <v>6</v>
      </c>
      <c r="G1853" s="151" t="s">
        <v>14604</v>
      </c>
      <c r="H1853" s="151" t="s">
        <v>1266</v>
      </c>
      <c r="J1853" s="151" t="s">
        <v>1267</v>
      </c>
      <c r="N1853" s="151" t="s">
        <v>15789</v>
      </c>
      <c r="P1853" s="151" t="s">
        <v>14737</v>
      </c>
      <c r="T1853" s="151" t="s">
        <v>6</v>
      </c>
      <c r="U1853" s="151" t="s">
        <v>6</v>
      </c>
      <c r="V1853" s="151" t="s">
        <v>6</v>
      </c>
      <c r="AC1853" s="151" t="s">
        <v>14743</v>
      </c>
    </row>
    <row r="1854" spans="1:32">
      <c r="A1854" s="151" t="s">
        <v>4217</v>
      </c>
      <c r="C1854" s="151" t="s">
        <v>4216</v>
      </c>
      <c r="D1854" s="151" t="s">
        <v>4218</v>
      </c>
      <c r="E1854" s="151" t="s">
        <v>14395</v>
      </c>
      <c r="F1854" s="151" t="s">
        <v>14396</v>
      </c>
      <c r="G1854" s="151" t="s">
        <v>14604</v>
      </c>
      <c r="H1854" s="151">
        <v>81352495904</v>
      </c>
      <c r="I1854" s="151" t="s">
        <v>29438</v>
      </c>
      <c r="J1854" s="151">
        <v>81352495904</v>
      </c>
      <c r="K1854" s="151" t="s">
        <v>29438</v>
      </c>
      <c r="N1854" s="151" t="s">
        <v>19217</v>
      </c>
      <c r="P1854" s="151" t="s">
        <v>14737</v>
      </c>
      <c r="Q1854" s="151" t="s">
        <v>29439</v>
      </c>
      <c r="T1854" s="151" t="s">
        <v>14803</v>
      </c>
      <c r="U1854" s="151" t="s">
        <v>29440</v>
      </c>
      <c r="V1854" s="151" t="s">
        <v>29439</v>
      </c>
      <c r="Z1854" s="151" t="s">
        <v>14742</v>
      </c>
      <c r="AC1854" s="151" t="s">
        <v>14743</v>
      </c>
    </row>
    <row r="1855" spans="1:32">
      <c r="A1855" s="151" t="s">
        <v>5354</v>
      </c>
      <c r="C1855" s="151" t="s">
        <v>5353</v>
      </c>
      <c r="D1855" s="151" t="s">
        <v>5355</v>
      </c>
      <c r="E1855" s="151" t="s">
        <v>14662</v>
      </c>
      <c r="F1855" s="151" t="s">
        <v>14485</v>
      </c>
      <c r="H1855" s="151">
        <v>82155518999</v>
      </c>
      <c r="J1855" s="151" t="s">
        <v>5356</v>
      </c>
      <c r="N1855" s="151" t="s">
        <v>19158</v>
      </c>
      <c r="O1855" s="151" t="s">
        <v>16228</v>
      </c>
      <c r="P1855" s="151" t="s">
        <v>14737</v>
      </c>
      <c r="Q1855" s="151" t="s">
        <v>29441</v>
      </c>
      <c r="R1855" s="151">
        <v>0</v>
      </c>
      <c r="S1855" s="151">
        <v>0</v>
      </c>
      <c r="T1855" s="151" t="s">
        <v>23007</v>
      </c>
      <c r="U1855" s="151">
        <v>1490077700666</v>
      </c>
      <c r="V1855" s="151" t="s">
        <v>29442</v>
      </c>
      <c r="Z1855" s="151" t="s">
        <v>14742</v>
      </c>
      <c r="AC1855" s="151" t="s">
        <v>14743</v>
      </c>
      <c r="AE1855" s="151" t="s">
        <v>15223</v>
      </c>
      <c r="AF1855" s="151" t="s">
        <v>14745</v>
      </c>
    </row>
    <row r="1856" spans="1:32">
      <c r="A1856" s="151" t="s">
        <v>15962</v>
      </c>
      <c r="C1856" s="151" t="s">
        <v>15963</v>
      </c>
      <c r="D1856" s="151" t="s">
        <v>15964</v>
      </c>
      <c r="E1856" s="151" t="s">
        <v>15359</v>
      </c>
      <c r="F1856" s="151" t="s">
        <v>15360</v>
      </c>
      <c r="G1856" s="151" t="s">
        <v>15965</v>
      </c>
      <c r="H1856" s="151" t="s">
        <v>15966</v>
      </c>
      <c r="I1856" s="151" t="s">
        <v>1453</v>
      </c>
      <c r="J1856" s="151" t="s">
        <v>1453</v>
      </c>
      <c r="K1856" s="151" t="s">
        <v>1453</v>
      </c>
      <c r="N1856" s="151" t="s">
        <v>14735</v>
      </c>
      <c r="O1856" s="151" t="s">
        <v>14736</v>
      </c>
      <c r="P1856" s="151" t="s">
        <v>14737</v>
      </c>
      <c r="Q1856" s="151" t="s">
        <v>15963</v>
      </c>
      <c r="R1856" s="151" t="s">
        <v>1453</v>
      </c>
      <c r="S1856" s="151" t="s">
        <v>1453</v>
      </c>
      <c r="T1856" s="151" t="s">
        <v>14739</v>
      </c>
      <c r="U1856" s="151">
        <v>1490014605895</v>
      </c>
      <c r="V1856" s="151" t="s">
        <v>15968</v>
      </c>
      <c r="W1856" s="151" t="s">
        <v>1453</v>
      </c>
      <c r="X1856" s="151" t="s">
        <v>1453</v>
      </c>
      <c r="Y1856" s="151" t="s">
        <v>1453</v>
      </c>
      <c r="Z1856" s="151" t="s">
        <v>14742</v>
      </c>
      <c r="AA1856" s="151" t="s">
        <v>1453</v>
      </c>
      <c r="AB1856" s="151" t="s">
        <v>1453</v>
      </c>
      <c r="AC1856" s="151" t="s">
        <v>14743</v>
      </c>
      <c r="AE1856" s="151" t="s">
        <v>14744</v>
      </c>
      <c r="AF1856" s="151" t="s">
        <v>14745</v>
      </c>
    </row>
    <row r="1857" spans="1:32">
      <c r="A1857" s="151" t="s">
        <v>9476</v>
      </c>
      <c r="C1857" s="151" t="s">
        <v>9475</v>
      </c>
      <c r="D1857" s="151" t="s">
        <v>29444</v>
      </c>
      <c r="E1857" s="151" t="s">
        <v>14931</v>
      </c>
      <c r="F1857" s="151" t="s">
        <v>14932</v>
      </c>
      <c r="G1857" s="151" t="s">
        <v>29448</v>
      </c>
      <c r="H1857" s="151" t="s">
        <v>29443</v>
      </c>
      <c r="I1857" s="151">
        <v>0</v>
      </c>
      <c r="J1857" s="151">
        <v>0</v>
      </c>
      <c r="K1857" s="151">
        <v>0</v>
      </c>
      <c r="M1857" s="151" t="s">
        <v>29445</v>
      </c>
      <c r="N1857" s="151" t="s">
        <v>20417</v>
      </c>
      <c r="O1857" s="151" t="s">
        <v>14889</v>
      </c>
      <c r="P1857" s="151" t="s">
        <v>14737</v>
      </c>
      <c r="Q1857" s="151" t="s">
        <v>29446</v>
      </c>
      <c r="R1857" s="151">
        <v>0</v>
      </c>
      <c r="S1857" s="151">
        <v>0</v>
      </c>
      <c r="T1857" s="151" t="s">
        <v>14897</v>
      </c>
      <c r="U1857" s="151" t="s">
        <v>29447</v>
      </c>
      <c r="V1857" s="151" t="s">
        <v>9475</v>
      </c>
      <c r="W1857" s="151">
        <v>0</v>
      </c>
      <c r="X1857" s="151">
        <v>0</v>
      </c>
      <c r="Y1857" s="151">
        <v>0</v>
      </c>
      <c r="Z1857" s="151" t="s">
        <v>14742</v>
      </c>
      <c r="AA1857" s="151">
        <v>0</v>
      </c>
      <c r="AB1857" s="151">
        <v>0</v>
      </c>
      <c r="AC1857" s="151" t="s">
        <v>14743</v>
      </c>
      <c r="AE1857" s="151" t="s">
        <v>15223</v>
      </c>
      <c r="AF1857" s="151" t="s">
        <v>14745</v>
      </c>
    </row>
    <row r="1858" spans="1:32">
      <c r="A1858" s="151" t="s">
        <v>9115</v>
      </c>
      <c r="C1858" s="151" t="s">
        <v>9114</v>
      </c>
      <c r="D1858" s="151" t="s">
        <v>9116</v>
      </c>
      <c r="E1858" s="151" t="s">
        <v>14931</v>
      </c>
      <c r="F1858" s="151" t="s">
        <v>14932</v>
      </c>
      <c r="G1858" s="151" t="s">
        <v>29450</v>
      </c>
      <c r="H1858" s="151">
        <v>81362125313</v>
      </c>
      <c r="N1858" s="151" t="s">
        <v>15768</v>
      </c>
      <c r="O1858" s="151" t="s">
        <v>14985</v>
      </c>
      <c r="P1858" s="151" t="s">
        <v>14737</v>
      </c>
      <c r="Q1858" s="151" t="s">
        <v>9114</v>
      </c>
      <c r="R1858" s="151" t="s">
        <v>9114</v>
      </c>
      <c r="S1858" s="151" t="s">
        <v>9114</v>
      </c>
      <c r="T1858" s="151" t="s">
        <v>14847</v>
      </c>
      <c r="U1858" s="151" t="s">
        <v>29449</v>
      </c>
      <c r="V1858" s="151" t="s">
        <v>9114</v>
      </c>
      <c r="Z1858" s="151" t="s">
        <v>14742</v>
      </c>
      <c r="AC1858" s="151" t="s">
        <v>14743</v>
      </c>
      <c r="AE1858" s="151" t="s">
        <v>15223</v>
      </c>
      <c r="AF1858" s="151" t="s">
        <v>14745</v>
      </c>
    </row>
    <row r="1859" spans="1:32">
      <c r="A1859" s="151" t="s">
        <v>11549</v>
      </c>
      <c r="C1859" s="151" t="s">
        <v>11548</v>
      </c>
      <c r="D1859" s="151" t="s">
        <v>11550</v>
      </c>
      <c r="E1859" s="151" t="s">
        <v>14323</v>
      </c>
      <c r="F1859" s="151" t="s">
        <v>15492</v>
      </c>
      <c r="G1859" s="151" t="s">
        <v>29452</v>
      </c>
      <c r="H1859" s="151" t="s">
        <v>11551</v>
      </c>
      <c r="N1859" s="151" t="s">
        <v>24988</v>
      </c>
      <c r="O1859" s="151" t="s">
        <v>14791</v>
      </c>
      <c r="P1859" s="151" t="s">
        <v>14737</v>
      </c>
      <c r="Q1859" s="151" t="s">
        <v>29451</v>
      </c>
      <c r="R1859" s="151">
        <v>0</v>
      </c>
      <c r="S1859" s="151">
        <v>0</v>
      </c>
      <c r="T1859" s="151" t="s">
        <v>14782</v>
      </c>
      <c r="U1859" s="151">
        <v>1660000942292</v>
      </c>
      <c r="V1859" s="151" t="s">
        <v>11548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</row>
    <row r="1860" spans="1:32">
      <c r="A1860" s="151" t="s">
        <v>12226</v>
      </c>
      <c r="C1860" s="151" t="s">
        <v>12225</v>
      </c>
      <c r="D1860" s="151" t="s">
        <v>29453</v>
      </c>
      <c r="E1860" s="151" t="s">
        <v>14686</v>
      </c>
      <c r="F1860" s="151" t="s">
        <v>14485</v>
      </c>
      <c r="H1860" s="151">
        <v>0</v>
      </c>
      <c r="N1860" s="151" t="s">
        <v>20417</v>
      </c>
      <c r="O1860" s="151" t="s">
        <v>14889</v>
      </c>
      <c r="P1860" s="151" t="s">
        <v>14737</v>
      </c>
      <c r="Q1860" s="151" t="s">
        <v>12225</v>
      </c>
      <c r="R1860" s="151">
        <v>0</v>
      </c>
      <c r="S1860" s="151">
        <v>0</v>
      </c>
      <c r="T1860" s="151">
        <v>0</v>
      </c>
      <c r="U1860" s="151">
        <v>0</v>
      </c>
      <c r="V1860" s="151">
        <v>0</v>
      </c>
      <c r="Z1860" s="151" t="s">
        <v>14742</v>
      </c>
      <c r="AC1860" s="151" t="s">
        <v>14743</v>
      </c>
      <c r="AE1860" s="151" t="s">
        <v>14744</v>
      </c>
      <c r="AF1860" s="151" t="s">
        <v>14745</v>
      </c>
    </row>
    <row r="1861" spans="1:32">
      <c r="A1861" s="151" t="s">
        <v>6914</v>
      </c>
      <c r="C1861" s="151" t="s">
        <v>6913</v>
      </c>
      <c r="D1861" s="151" t="s">
        <v>6915</v>
      </c>
      <c r="E1861" s="151" t="s">
        <v>14931</v>
      </c>
      <c r="F1861" s="151" t="s">
        <v>15375</v>
      </c>
      <c r="G1861" s="151" t="s">
        <v>29455</v>
      </c>
      <c r="H1861" s="151">
        <v>87884465229</v>
      </c>
      <c r="N1861" s="151" t="s">
        <v>21395</v>
      </c>
      <c r="O1861" s="151" t="s">
        <v>14889</v>
      </c>
      <c r="P1861" s="151" t="s">
        <v>14737</v>
      </c>
      <c r="Q1861" s="151" t="s">
        <v>6913</v>
      </c>
      <c r="R1861" s="151" t="s">
        <v>4816</v>
      </c>
      <c r="S1861" s="151" t="s">
        <v>4816</v>
      </c>
      <c r="T1861" s="151" t="s">
        <v>29454</v>
      </c>
      <c r="U1861" s="151">
        <v>7150243658</v>
      </c>
      <c r="V1861" s="151" t="s">
        <v>6913</v>
      </c>
      <c r="Z1861" s="151" t="s">
        <v>14742</v>
      </c>
      <c r="AC1861" s="151" t="s">
        <v>14743</v>
      </c>
      <c r="AE1861" s="151" t="s">
        <v>15223</v>
      </c>
      <c r="AF1861" s="151" t="s">
        <v>14745</v>
      </c>
    </row>
    <row r="1862" spans="1:32">
      <c r="A1862" s="151" t="s">
        <v>18593</v>
      </c>
      <c r="C1862" s="151" t="s">
        <v>29456</v>
      </c>
      <c r="D1862" s="151" t="s">
        <v>29458</v>
      </c>
      <c r="E1862" s="151" t="s">
        <v>20908</v>
      </c>
      <c r="F1862" s="151" t="s">
        <v>20229</v>
      </c>
      <c r="G1862" s="151" t="s">
        <v>29462</v>
      </c>
      <c r="H1862" s="151" t="s">
        <v>29457</v>
      </c>
      <c r="N1862" s="151" t="s">
        <v>15818</v>
      </c>
      <c r="O1862" s="151" t="s">
        <v>15328</v>
      </c>
      <c r="P1862" s="151" t="s">
        <v>14737</v>
      </c>
      <c r="Q1862" s="151" t="s">
        <v>29459</v>
      </c>
      <c r="R1862" s="151">
        <v>0</v>
      </c>
      <c r="S1862" s="151">
        <v>0</v>
      </c>
      <c r="T1862" s="151" t="s">
        <v>29460</v>
      </c>
      <c r="U1862" s="151">
        <v>1322111301</v>
      </c>
      <c r="V1862" s="151" t="s">
        <v>29461</v>
      </c>
      <c r="Z1862" s="151" t="s">
        <v>14742</v>
      </c>
      <c r="AC1862" s="151" t="s">
        <v>14743</v>
      </c>
      <c r="AE1862" s="151" t="s">
        <v>14744</v>
      </c>
      <c r="AF1862" s="151" t="s">
        <v>14745</v>
      </c>
    </row>
    <row r="1863" spans="1:32">
      <c r="A1863" s="151" t="s">
        <v>5277</v>
      </c>
      <c r="C1863" s="151" t="s">
        <v>5276</v>
      </c>
      <c r="D1863" s="151" t="s">
        <v>5278</v>
      </c>
      <c r="E1863" s="151" t="s">
        <v>14931</v>
      </c>
      <c r="F1863" s="151" t="s">
        <v>16091</v>
      </c>
      <c r="G1863" s="151" t="s">
        <v>29464</v>
      </c>
      <c r="H1863" s="151">
        <v>812646583497</v>
      </c>
      <c r="N1863" s="151" t="s">
        <v>15319</v>
      </c>
      <c r="O1863" s="151" t="s">
        <v>14791</v>
      </c>
      <c r="P1863" s="151" t="s">
        <v>14737</v>
      </c>
      <c r="Q1863" s="151" t="s">
        <v>5276</v>
      </c>
      <c r="R1863" s="151">
        <v>0</v>
      </c>
      <c r="S1863" s="151">
        <v>0</v>
      </c>
      <c r="T1863" s="151" t="s">
        <v>14904</v>
      </c>
      <c r="U1863" s="151" t="s">
        <v>29463</v>
      </c>
      <c r="V1863" s="151" t="s">
        <v>5276</v>
      </c>
      <c r="Z1863" s="151" t="s">
        <v>14742</v>
      </c>
      <c r="AC1863" s="151" t="s">
        <v>14743</v>
      </c>
      <c r="AE1863" s="151" t="s">
        <v>15223</v>
      </c>
      <c r="AF1863" s="151" t="s">
        <v>14745</v>
      </c>
    </row>
    <row r="1864" spans="1:32">
      <c r="A1864" s="151" t="s">
        <v>18594</v>
      </c>
      <c r="C1864" s="151" t="s">
        <v>29465</v>
      </c>
      <c r="D1864" s="151" t="s">
        <v>29467</v>
      </c>
      <c r="E1864" s="151" t="s">
        <v>14323</v>
      </c>
      <c r="F1864" s="151" t="s">
        <v>14499</v>
      </c>
      <c r="G1864" s="151" t="s">
        <v>29469</v>
      </c>
      <c r="H1864" s="151" t="s">
        <v>29466</v>
      </c>
      <c r="N1864" s="151" t="s">
        <v>15431</v>
      </c>
      <c r="O1864" s="151" t="s">
        <v>14801</v>
      </c>
      <c r="P1864" s="151" t="s">
        <v>14737</v>
      </c>
      <c r="Q1864" s="151" t="s">
        <v>29468</v>
      </c>
      <c r="R1864" s="151">
        <v>0</v>
      </c>
      <c r="S1864" s="151">
        <v>0</v>
      </c>
      <c r="T1864" s="151">
        <v>0</v>
      </c>
      <c r="U1864" s="151">
        <v>0</v>
      </c>
      <c r="V1864" s="151">
        <v>0</v>
      </c>
      <c r="Z1864" s="151" t="s">
        <v>14742</v>
      </c>
      <c r="AC1864" s="151" t="s">
        <v>14743</v>
      </c>
      <c r="AD1864" s="151">
        <v>3174092202630007</v>
      </c>
      <c r="AE1864" s="151" t="s">
        <v>14752</v>
      </c>
      <c r="AF1864" s="151" t="s">
        <v>14745</v>
      </c>
    </row>
    <row r="1865" spans="1:32">
      <c r="A1865" s="151" t="s">
        <v>1857</v>
      </c>
      <c r="C1865" s="151" t="s">
        <v>1856</v>
      </c>
      <c r="E1865" s="151" t="s">
        <v>6</v>
      </c>
      <c r="G1865" s="151" t="s">
        <v>14604</v>
      </c>
      <c r="H1865" s="151">
        <v>81903290301</v>
      </c>
      <c r="P1865" s="151" t="s">
        <v>14737</v>
      </c>
      <c r="AC1865" s="151" t="s">
        <v>14743</v>
      </c>
    </row>
    <row r="1866" spans="1:32">
      <c r="A1866" s="151" t="s">
        <v>2059</v>
      </c>
      <c r="C1866" s="151" t="s">
        <v>2058</v>
      </c>
      <c r="D1866" s="151" t="s">
        <v>29471</v>
      </c>
      <c r="E1866" s="151" t="s">
        <v>16252</v>
      </c>
      <c r="F1866" s="151" t="s">
        <v>16350</v>
      </c>
      <c r="G1866" s="151" t="s">
        <v>14604</v>
      </c>
      <c r="H1866" s="151" t="s">
        <v>2061</v>
      </c>
      <c r="J1866" s="151" t="s">
        <v>2062</v>
      </c>
      <c r="L1866" s="151" t="s">
        <v>29470</v>
      </c>
      <c r="M1866" s="151" t="s">
        <v>29472</v>
      </c>
      <c r="N1866" s="151" t="s">
        <v>109</v>
      </c>
      <c r="P1866" s="151" t="s">
        <v>14737</v>
      </c>
      <c r="Q1866" s="151" t="s">
        <v>29473</v>
      </c>
      <c r="R1866" s="151">
        <v>0</v>
      </c>
      <c r="S1866" s="151">
        <v>0</v>
      </c>
      <c r="T1866" s="151">
        <v>0</v>
      </c>
      <c r="U1866" s="151">
        <v>0</v>
      </c>
      <c r="V1866" s="151">
        <v>0</v>
      </c>
      <c r="AC1866" s="151" t="s">
        <v>15223</v>
      </c>
      <c r="AE1866" s="151" t="s">
        <v>15223</v>
      </c>
      <c r="AF1866" s="151" t="s">
        <v>14745</v>
      </c>
    </row>
    <row r="1867" spans="1:32">
      <c r="A1867" s="151" t="s">
        <v>2168</v>
      </c>
      <c r="C1867" s="151" t="s">
        <v>2167</v>
      </c>
      <c r="E1867" s="151" t="s">
        <v>6</v>
      </c>
      <c r="G1867" s="151" t="s">
        <v>14604</v>
      </c>
      <c r="AC1867" s="151" t="s">
        <v>14743</v>
      </c>
    </row>
    <row r="1868" spans="1:32">
      <c r="A1868" s="151" t="s">
        <v>1013</v>
      </c>
      <c r="C1868" s="151" t="s">
        <v>1012</v>
      </c>
      <c r="D1868" s="151" t="s">
        <v>1014</v>
      </c>
      <c r="E1868" s="151" t="s">
        <v>6</v>
      </c>
      <c r="G1868" s="151" t="s">
        <v>14604</v>
      </c>
      <c r="M1868" s="151" t="s">
        <v>6</v>
      </c>
      <c r="N1868" s="151" t="s">
        <v>15924</v>
      </c>
      <c r="P1868" s="151" t="s">
        <v>14737</v>
      </c>
      <c r="T1868" s="151" t="s">
        <v>6</v>
      </c>
      <c r="U1868" s="151" t="s">
        <v>6</v>
      </c>
      <c r="V1868" s="151" t="s">
        <v>6</v>
      </c>
      <c r="AC1868" s="151" t="s">
        <v>14743</v>
      </c>
    </row>
    <row r="1869" spans="1:32">
      <c r="A1869" s="151" t="s">
        <v>9678</v>
      </c>
      <c r="C1869" s="151" t="s">
        <v>9677</v>
      </c>
      <c r="D1869" s="151" t="s">
        <v>29474</v>
      </c>
      <c r="E1869" s="151" t="s">
        <v>14465</v>
      </c>
      <c r="F1869" s="151" t="s">
        <v>14683</v>
      </c>
      <c r="G1869" s="151" t="s">
        <v>21864</v>
      </c>
      <c r="H1869" s="151">
        <v>0</v>
      </c>
      <c r="I1869" s="151">
        <v>0</v>
      </c>
      <c r="J1869" s="151">
        <v>0</v>
      </c>
      <c r="K1869" s="151">
        <v>0</v>
      </c>
      <c r="M1869" s="151" t="s">
        <v>29475</v>
      </c>
      <c r="N1869" s="151" t="s">
        <v>15279</v>
      </c>
      <c r="O1869" s="151" t="s">
        <v>14791</v>
      </c>
      <c r="P1869" s="151" t="s">
        <v>14737</v>
      </c>
      <c r="Q1869" s="151">
        <v>0</v>
      </c>
      <c r="R1869" s="151">
        <v>0</v>
      </c>
      <c r="S1869" s="151">
        <v>0</v>
      </c>
      <c r="T1869" s="151" t="s">
        <v>14847</v>
      </c>
      <c r="U1869" s="151" t="s">
        <v>29476</v>
      </c>
      <c r="V1869" s="151" t="s">
        <v>29477</v>
      </c>
      <c r="W1869" s="151">
        <v>0</v>
      </c>
      <c r="X1869" s="151">
        <v>0</v>
      </c>
      <c r="Y1869" s="151">
        <v>0</v>
      </c>
      <c r="Z1869" s="151" t="s">
        <v>14742</v>
      </c>
      <c r="AA1869" s="151">
        <v>0</v>
      </c>
      <c r="AB1869" s="151">
        <v>0</v>
      </c>
      <c r="AC1869" s="151" t="s">
        <v>14743</v>
      </c>
      <c r="AE1869" s="151" t="s">
        <v>15223</v>
      </c>
      <c r="AF1869" s="151" t="s">
        <v>14745</v>
      </c>
    </row>
    <row r="1870" spans="1:32">
      <c r="A1870" s="151" t="s">
        <v>1357</v>
      </c>
      <c r="C1870" s="151" t="s">
        <v>1356</v>
      </c>
      <c r="E1870" s="151" t="s">
        <v>6</v>
      </c>
      <c r="G1870" s="151" t="s">
        <v>14604</v>
      </c>
      <c r="N1870" s="151" t="s">
        <v>29478</v>
      </c>
      <c r="P1870" s="151" t="s">
        <v>14737</v>
      </c>
      <c r="T1870" s="151" t="s">
        <v>6</v>
      </c>
      <c r="U1870" s="151" t="s">
        <v>6</v>
      </c>
      <c r="V1870" s="151" t="s">
        <v>6</v>
      </c>
      <c r="AC1870" s="151" t="s">
        <v>14743</v>
      </c>
    </row>
    <row r="1871" spans="1:32">
      <c r="A1871" s="151" t="s">
        <v>18595</v>
      </c>
      <c r="C1871" s="151" t="s">
        <v>18720</v>
      </c>
      <c r="D1871" s="151" t="s">
        <v>29479</v>
      </c>
      <c r="E1871" s="151" t="s">
        <v>14931</v>
      </c>
      <c r="F1871" s="151" t="s">
        <v>14932</v>
      </c>
      <c r="H1871" s="151">
        <v>83192216532</v>
      </c>
      <c r="I1871" s="151" t="s">
        <v>1453</v>
      </c>
      <c r="J1871" s="151" t="s">
        <v>1453</v>
      </c>
      <c r="K1871" s="151" t="s">
        <v>1453</v>
      </c>
      <c r="N1871" s="151" t="s">
        <v>14907</v>
      </c>
      <c r="O1871" s="151" t="s">
        <v>14791</v>
      </c>
      <c r="P1871" s="151" t="s">
        <v>14737</v>
      </c>
      <c r="Q1871" s="151" t="s">
        <v>18720</v>
      </c>
      <c r="R1871" s="151" t="s">
        <v>1453</v>
      </c>
      <c r="S1871" s="151" t="s">
        <v>1453</v>
      </c>
      <c r="T1871" s="151" t="s">
        <v>1453</v>
      </c>
      <c r="U1871" s="151">
        <v>2831407508</v>
      </c>
      <c r="V1871" s="151" t="s">
        <v>14794</v>
      </c>
      <c r="W1871" s="151" t="s">
        <v>1453</v>
      </c>
      <c r="X1871" s="151" t="s">
        <v>1453</v>
      </c>
      <c r="Y1871" s="151" t="s">
        <v>1453</v>
      </c>
      <c r="Z1871" s="151" t="s">
        <v>14742</v>
      </c>
      <c r="AA1871" s="151" t="s">
        <v>1453</v>
      </c>
      <c r="AC1871" s="151" t="s">
        <v>14743</v>
      </c>
      <c r="AE1871" s="151" t="s">
        <v>14744</v>
      </c>
      <c r="AF1871" s="151" t="s">
        <v>14745</v>
      </c>
    </row>
    <row r="1872" spans="1:32">
      <c r="A1872" s="151" t="s">
        <v>5569</v>
      </c>
      <c r="C1872" s="151" t="s">
        <v>5568</v>
      </c>
      <c r="D1872" s="151" t="s">
        <v>5570</v>
      </c>
      <c r="E1872" s="151" t="s">
        <v>14931</v>
      </c>
      <c r="F1872" s="151" t="s">
        <v>14932</v>
      </c>
      <c r="G1872" s="151" t="s">
        <v>29482</v>
      </c>
      <c r="H1872" s="151">
        <v>81214469780</v>
      </c>
      <c r="I1872" s="151" t="s">
        <v>5571</v>
      </c>
      <c r="K1872" s="151" t="s">
        <v>5571</v>
      </c>
      <c r="M1872" s="151" t="s">
        <v>21130</v>
      </c>
      <c r="N1872" s="151" t="s">
        <v>14790</v>
      </c>
      <c r="O1872" s="151" t="s">
        <v>14791</v>
      </c>
      <c r="P1872" s="151" t="s">
        <v>14792</v>
      </c>
      <c r="Q1872" s="151" t="s">
        <v>29480</v>
      </c>
      <c r="R1872" s="151" t="s">
        <v>29480</v>
      </c>
      <c r="S1872" s="151" t="s">
        <v>29480</v>
      </c>
      <c r="T1872" s="151" t="s">
        <v>29481</v>
      </c>
      <c r="U1872" s="151">
        <v>132655695</v>
      </c>
      <c r="V1872" s="151" t="s">
        <v>29480</v>
      </c>
      <c r="Z1872" s="151" t="s">
        <v>14742</v>
      </c>
      <c r="AC1872" s="151" t="s">
        <v>14743</v>
      </c>
      <c r="AE1872" s="151" t="s">
        <v>15223</v>
      </c>
      <c r="AF1872" s="151" t="s">
        <v>14745</v>
      </c>
    </row>
    <row r="1873" spans="1:32">
      <c r="A1873" s="151" t="s">
        <v>2327</v>
      </c>
      <c r="C1873" s="151" t="s">
        <v>2326</v>
      </c>
      <c r="D1873" s="151" t="s">
        <v>2328</v>
      </c>
      <c r="E1873" s="151" t="s">
        <v>6</v>
      </c>
      <c r="G1873" s="151" t="s">
        <v>14604</v>
      </c>
      <c r="M1873" s="151" t="s">
        <v>29483</v>
      </c>
      <c r="N1873" s="151" t="s">
        <v>19398</v>
      </c>
      <c r="P1873" s="151" t="s">
        <v>14737</v>
      </c>
      <c r="AC1873" s="151" t="s">
        <v>14743</v>
      </c>
    </row>
    <row r="1874" spans="1:32">
      <c r="A1874" s="151" t="s">
        <v>11196</v>
      </c>
      <c r="C1874" s="151" t="s">
        <v>11195</v>
      </c>
      <c r="D1874" s="151" t="s">
        <v>11197</v>
      </c>
      <c r="E1874" s="151" t="s">
        <v>14465</v>
      </c>
      <c r="F1874" s="151" t="s">
        <v>14466</v>
      </c>
      <c r="G1874" s="151" t="s">
        <v>29485</v>
      </c>
      <c r="H1874" s="151" t="s">
        <v>11198</v>
      </c>
      <c r="N1874" s="151" t="s">
        <v>14829</v>
      </c>
      <c r="O1874" s="151" t="s">
        <v>14830</v>
      </c>
      <c r="P1874" s="151" t="s">
        <v>14737</v>
      </c>
      <c r="Q1874" s="151" t="s">
        <v>29484</v>
      </c>
      <c r="R1874" s="151">
        <v>0</v>
      </c>
      <c r="S1874" s="151">
        <v>0</v>
      </c>
      <c r="T1874" s="151" t="s">
        <v>14859</v>
      </c>
      <c r="U1874" s="151">
        <v>8840217656</v>
      </c>
      <c r="V1874" s="151" t="s">
        <v>11195</v>
      </c>
      <c r="Z1874" s="151" t="s">
        <v>14742</v>
      </c>
      <c r="AC1874" s="151" t="s">
        <v>14743</v>
      </c>
      <c r="AE1874" s="151" t="s">
        <v>14744</v>
      </c>
      <c r="AF1874" s="151" t="s">
        <v>14745</v>
      </c>
    </row>
    <row r="1875" spans="1:32">
      <c r="A1875" s="151" t="s">
        <v>9937</v>
      </c>
      <c r="C1875" s="151" t="s">
        <v>8755</v>
      </c>
      <c r="D1875" s="151" t="s">
        <v>9938</v>
      </c>
      <c r="E1875" s="151" t="s">
        <v>14931</v>
      </c>
      <c r="F1875" s="151" t="s">
        <v>14932</v>
      </c>
      <c r="G1875" s="151" t="s">
        <v>14932</v>
      </c>
      <c r="H1875" s="151" t="s">
        <v>9939</v>
      </c>
      <c r="N1875" s="151" t="s">
        <v>14790</v>
      </c>
      <c r="O1875" s="151" t="s">
        <v>14791</v>
      </c>
      <c r="P1875" s="151" t="s">
        <v>14737</v>
      </c>
      <c r="Q1875" s="151" t="s">
        <v>8755</v>
      </c>
      <c r="R1875" s="151">
        <v>0</v>
      </c>
      <c r="S1875" s="151">
        <v>0</v>
      </c>
      <c r="T1875" s="151" t="s">
        <v>14794</v>
      </c>
      <c r="U1875" s="151">
        <v>2831335892</v>
      </c>
      <c r="V1875" s="151" t="s">
        <v>8755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>
      <c r="A1876" s="151" t="s">
        <v>9945</v>
      </c>
      <c r="C1876" s="151" t="s">
        <v>9944</v>
      </c>
      <c r="D1876" s="151" t="s">
        <v>9946</v>
      </c>
      <c r="E1876" s="151" t="s">
        <v>14931</v>
      </c>
      <c r="F1876" s="151" t="s">
        <v>14932</v>
      </c>
      <c r="G1876" s="151" t="s">
        <v>1453</v>
      </c>
      <c r="H1876" s="151">
        <v>8122441507</v>
      </c>
      <c r="I1876" s="151" t="s">
        <v>1453</v>
      </c>
      <c r="J1876" s="151" t="s">
        <v>1453</v>
      </c>
      <c r="K1876" s="151" t="s">
        <v>1453</v>
      </c>
      <c r="M1876" s="151" t="s">
        <v>1453</v>
      </c>
      <c r="N1876" s="151" t="s">
        <v>14790</v>
      </c>
      <c r="O1876" s="151" t="s">
        <v>14791</v>
      </c>
      <c r="P1876" s="151" t="s">
        <v>14792</v>
      </c>
      <c r="Q1876" s="151" t="s">
        <v>9944</v>
      </c>
      <c r="R1876" s="151" t="s">
        <v>1453</v>
      </c>
      <c r="S1876" s="151" t="s">
        <v>1453</v>
      </c>
      <c r="T1876" s="151" t="s">
        <v>14794</v>
      </c>
      <c r="U1876" s="151">
        <v>2831335892</v>
      </c>
      <c r="V1876" s="151" t="s">
        <v>9944</v>
      </c>
      <c r="W1876" s="151" t="s">
        <v>1453</v>
      </c>
      <c r="X1876" s="151" t="s">
        <v>1453</v>
      </c>
      <c r="Y1876" s="151" t="s">
        <v>1453</v>
      </c>
      <c r="Z1876" s="151" t="s">
        <v>14742</v>
      </c>
      <c r="AA1876" s="151" t="s">
        <v>1453</v>
      </c>
      <c r="AB1876" s="151" t="s">
        <v>1453</v>
      </c>
      <c r="AC1876" s="151" t="s">
        <v>15223</v>
      </c>
      <c r="AE1876" s="151" t="s">
        <v>15223</v>
      </c>
      <c r="AF1876" s="151" t="s">
        <v>14745</v>
      </c>
    </row>
    <row r="1877" spans="1:32">
      <c r="A1877" s="151" t="s">
        <v>18596</v>
      </c>
      <c r="C1877" s="151" t="s">
        <v>8755</v>
      </c>
      <c r="D1877" s="151" t="s">
        <v>29486</v>
      </c>
      <c r="E1877" s="151" t="s">
        <v>14931</v>
      </c>
      <c r="F1877" s="151" t="s">
        <v>14932</v>
      </c>
      <c r="G1877" s="151">
        <v>0</v>
      </c>
      <c r="H1877" s="151" t="s">
        <v>8758</v>
      </c>
      <c r="I1877" s="151" t="s">
        <v>8759</v>
      </c>
      <c r="J1877" s="151">
        <v>0</v>
      </c>
      <c r="K1877" s="151" t="s">
        <v>8759</v>
      </c>
      <c r="M1877" s="151" t="s">
        <v>29487</v>
      </c>
      <c r="N1877" s="151" t="s">
        <v>14790</v>
      </c>
      <c r="O1877" s="151" t="s">
        <v>14791</v>
      </c>
      <c r="P1877" s="151" t="s">
        <v>14737</v>
      </c>
      <c r="Q1877" s="151">
        <v>0</v>
      </c>
      <c r="R1877" s="151">
        <v>0</v>
      </c>
      <c r="S1877" s="151">
        <v>0</v>
      </c>
      <c r="T1877" s="151" t="s">
        <v>14782</v>
      </c>
      <c r="U1877" s="151" t="s">
        <v>29488</v>
      </c>
      <c r="V1877" s="151" t="s">
        <v>8755</v>
      </c>
      <c r="W1877" s="151">
        <v>0</v>
      </c>
      <c r="X1877" s="151">
        <v>0</v>
      </c>
      <c r="Y1877" s="151">
        <v>0</v>
      </c>
      <c r="Z1877" s="151" t="s">
        <v>14742</v>
      </c>
      <c r="AA1877" s="151">
        <v>0</v>
      </c>
      <c r="AB1877" s="151">
        <v>0</v>
      </c>
      <c r="AC1877" s="151" t="s">
        <v>14743</v>
      </c>
      <c r="AE1877" s="151" t="s">
        <v>15223</v>
      </c>
      <c r="AF1877" s="151" t="s">
        <v>14745</v>
      </c>
    </row>
    <row r="1878" spans="1:32">
      <c r="A1878" s="151" t="s">
        <v>10696</v>
      </c>
      <c r="C1878" s="151" t="s">
        <v>10695</v>
      </c>
      <c r="D1878" s="151" t="s">
        <v>10697</v>
      </c>
      <c r="E1878" s="151" t="s">
        <v>14275</v>
      </c>
      <c r="F1878" s="151" t="s">
        <v>14400</v>
      </c>
      <c r="G1878" s="151" t="s">
        <v>29491</v>
      </c>
      <c r="H1878" s="151" t="s">
        <v>10698</v>
      </c>
      <c r="N1878" s="151" t="s">
        <v>14907</v>
      </c>
      <c r="O1878" s="151" t="s">
        <v>14791</v>
      </c>
      <c r="P1878" s="151" t="s">
        <v>14737</v>
      </c>
      <c r="Q1878" s="151" t="s">
        <v>29489</v>
      </c>
      <c r="R1878" s="151">
        <v>0</v>
      </c>
      <c r="S1878" s="151">
        <v>0</v>
      </c>
      <c r="T1878" s="151" t="s">
        <v>29490</v>
      </c>
      <c r="U1878" s="151">
        <v>100177995</v>
      </c>
      <c r="V1878" s="151" t="s">
        <v>29489</v>
      </c>
      <c r="Z1878" s="151" t="s">
        <v>14742</v>
      </c>
      <c r="AC1878" s="151" t="s">
        <v>14743</v>
      </c>
      <c r="AE1878" s="151" t="s">
        <v>14744</v>
      </c>
      <c r="AF1878" s="151" t="s">
        <v>14745</v>
      </c>
    </row>
    <row r="1879" spans="1:32">
      <c r="A1879" s="151" t="s">
        <v>2454</v>
      </c>
      <c r="C1879" s="151" t="s">
        <v>2453</v>
      </c>
      <c r="D1879" s="151" t="s">
        <v>2455</v>
      </c>
      <c r="E1879" s="151" t="s">
        <v>14931</v>
      </c>
      <c r="G1879" s="151" t="s">
        <v>14604</v>
      </c>
      <c r="AC1879" s="151" t="s">
        <v>14743</v>
      </c>
    </row>
    <row r="1880" spans="1:32">
      <c r="A1880" s="151" t="s">
        <v>18597</v>
      </c>
      <c r="C1880" s="151" t="s">
        <v>29492</v>
      </c>
      <c r="D1880" s="151" t="s">
        <v>29493</v>
      </c>
      <c r="E1880" s="151" t="s">
        <v>17032</v>
      </c>
      <c r="F1880" s="151" t="s">
        <v>17033</v>
      </c>
      <c r="G1880" s="151" t="s">
        <v>29496</v>
      </c>
      <c r="H1880" s="151">
        <v>817865858</v>
      </c>
      <c r="I1880" s="151" t="s">
        <v>1453</v>
      </c>
      <c r="J1880" s="151" t="s">
        <v>1453</v>
      </c>
      <c r="K1880" s="151" t="s">
        <v>1453</v>
      </c>
      <c r="N1880" s="151" t="s">
        <v>15431</v>
      </c>
      <c r="O1880" s="151" t="s">
        <v>14801</v>
      </c>
      <c r="P1880" s="151" t="s">
        <v>14737</v>
      </c>
      <c r="Q1880" s="151" t="s">
        <v>29494</v>
      </c>
      <c r="R1880" s="151" t="s">
        <v>1453</v>
      </c>
      <c r="S1880" s="151" t="s">
        <v>1453</v>
      </c>
      <c r="T1880" s="151" t="s">
        <v>1453</v>
      </c>
      <c r="U1880" s="151" t="s">
        <v>1453</v>
      </c>
      <c r="V1880" s="151" t="s">
        <v>1453</v>
      </c>
      <c r="W1880" s="151" t="s">
        <v>1453</v>
      </c>
      <c r="X1880" s="151" t="s">
        <v>1453</v>
      </c>
      <c r="Y1880" s="151" t="s">
        <v>1453</v>
      </c>
      <c r="Z1880" s="151" t="s">
        <v>14742</v>
      </c>
      <c r="AA1880" s="151" t="s">
        <v>1453</v>
      </c>
      <c r="AB1880" s="151" t="s">
        <v>1453</v>
      </c>
      <c r="AC1880" s="151" t="s">
        <v>14743</v>
      </c>
      <c r="AD1880" s="151" t="s">
        <v>29495</v>
      </c>
      <c r="AE1880" s="151" t="s">
        <v>14752</v>
      </c>
      <c r="AF1880" s="151" t="s">
        <v>14745</v>
      </c>
    </row>
    <row r="1881" spans="1:32">
      <c r="A1881" s="151" t="s">
        <v>3600</v>
      </c>
      <c r="C1881" s="151" t="s">
        <v>3599</v>
      </c>
      <c r="D1881" s="151" t="s">
        <v>3601</v>
      </c>
      <c r="E1881" s="151" t="s">
        <v>15389</v>
      </c>
      <c r="G1881" s="151" t="s">
        <v>14604</v>
      </c>
      <c r="H1881" s="151" t="s">
        <v>3602</v>
      </c>
      <c r="I1881" s="151" t="s">
        <v>3603</v>
      </c>
      <c r="J1881" s="151" t="s">
        <v>3602</v>
      </c>
      <c r="K1881" s="151" t="s">
        <v>3603</v>
      </c>
      <c r="L1881" s="151" t="s">
        <v>29497</v>
      </c>
      <c r="N1881" s="151" t="s">
        <v>11834</v>
      </c>
      <c r="P1881" s="151" t="s">
        <v>14737</v>
      </c>
      <c r="Q1881" s="151" t="s">
        <v>29498</v>
      </c>
      <c r="T1881" s="151" t="s">
        <v>14847</v>
      </c>
      <c r="U1881" s="151">
        <v>53201000078307</v>
      </c>
      <c r="V1881" s="151" t="s">
        <v>29499</v>
      </c>
      <c r="W1881" s="151" t="s">
        <v>204</v>
      </c>
      <c r="X1881" s="151" t="s">
        <v>204</v>
      </c>
      <c r="Y1881" s="151" t="s">
        <v>204</v>
      </c>
      <c r="Z1881" s="151" t="s">
        <v>14742</v>
      </c>
      <c r="AA1881" s="151" t="s">
        <v>204</v>
      </c>
      <c r="AB1881" s="151" t="s">
        <v>19238</v>
      </c>
      <c r="AC1881" s="151" t="s">
        <v>14743</v>
      </c>
    </row>
    <row r="1882" spans="1:32">
      <c r="A1882" s="151" t="s">
        <v>1016</v>
      </c>
      <c r="C1882" s="151" t="s">
        <v>1015</v>
      </c>
      <c r="D1882" s="151" t="s">
        <v>1017</v>
      </c>
      <c r="E1882" s="151" t="s">
        <v>6</v>
      </c>
      <c r="G1882" s="151" t="s">
        <v>14604</v>
      </c>
      <c r="H1882" s="151" t="s">
        <v>1018</v>
      </c>
      <c r="M1882" s="151" t="s">
        <v>6</v>
      </c>
      <c r="N1882" s="151" t="s">
        <v>15930</v>
      </c>
      <c r="P1882" s="151" t="s">
        <v>14737</v>
      </c>
      <c r="Q1882" s="151" t="s">
        <v>29500</v>
      </c>
      <c r="T1882" s="151" t="s">
        <v>6</v>
      </c>
      <c r="U1882" s="151" t="s">
        <v>6</v>
      </c>
      <c r="V1882" s="151" t="s">
        <v>6</v>
      </c>
      <c r="AC1882" s="151" t="s">
        <v>14743</v>
      </c>
    </row>
    <row r="1883" spans="1:32">
      <c r="A1883" s="151" t="s">
        <v>1335</v>
      </c>
      <c r="C1883" s="151" t="s">
        <v>1334</v>
      </c>
      <c r="D1883" s="151" t="s">
        <v>469</v>
      </c>
      <c r="E1883" s="151" t="s">
        <v>6</v>
      </c>
      <c r="G1883" s="151" t="s">
        <v>14604</v>
      </c>
      <c r="L1883" s="151" t="s">
        <v>29501</v>
      </c>
      <c r="Q1883" s="151" t="s">
        <v>29502</v>
      </c>
      <c r="T1883" s="151" t="s">
        <v>6</v>
      </c>
      <c r="U1883" s="151" t="s">
        <v>6</v>
      </c>
      <c r="V1883" s="151" t="s">
        <v>6</v>
      </c>
      <c r="AC1883" s="151" t="s">
        <v>14743</v>
      </c>
    </row>
    <row r="1884" spans="1:32">
      <c r="A1884" s="151" t="s">
        <v>10558</v>
      </c>
      <c r="C1884" s="151" t="s">
        <v>10557</v>
      </c>
      <c r="D1884" s="151" t="s">
        <v>29503</v>
      </c>
      <c r="E1884" s="151" t="s">
        <v>16833</v>
      </c>
      <c r="F1884" s="151" t="s">
        <v>14396</v>
      </c>
      <c r="H1884" s="151" t="s">
        <v>10560</v>
      </c>
      <c r="N1884" s="151" t="s">
        <v>15431</v>
      </c>
      <c r="O1884" s="151" t="s">
        <v>14801</v>
      </c>
      <c r="P1884" s="151" t="s">
        <v>14737</v>
      </c>
      <c r="Q1884" s="151" t="s">
        <v>10557</v>
      </c>
      <c r="R1884" s="151">
        <v>0</v>
      </c>
      <c r="S1884" s="151">
        <v>0</v>
      </c>
      <c r="T1884" s="151" t="s">
        <v>14904</v>
      </c>
      <c r="U1884" s="151">
        <v>846756758</v>
      </c>
      <c r="V1884" s="151" t="s">
        <v>10557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</row>
    <row r="1885" spans="1:32">
      <c r="A1885" s="151" t="s">
        <v>6735</v>
      </c>
      <c r="C1885" s="151" t="s">
        <v>6734</v>
      </c>
      <c r="D1885" s="151" t="s">
        <v>6736</v>
      </c>
      <c r="E1885" s="151" t="s">
        <v>19131</v>
      </c>
      <c r="F1885" s="151" t="s">
        <v>14400</v>
      </c>
      <c r="G1885" s="151" t="s">
        <v>29507</v>
      </c>
      <c r="H1885" s="151" t="s">
        <v>6737</v>
      </c>
      <c r="I1885" s="151" t="s">
        <v>6738</v>
      </c>
      <c r="K1885" s="151" t="s">
        <v>6738</v>
      </c>
      <c r="N1885" s="151" t="s">
        <v>15126</v>
      </c>
      <c r="O1885" s="151" t="s">
        <v>14791</v>
      </c>
      <c r="P1885" s="151" t="s">
        <v>14737</v>
      </c>
      <c r="Q1885" s="151" t="s">
        <v>29504</v>
      </c>
      <c r="R1885" s="151" t="s">
        <v>4816</v>
      </c>
      <c r="S1885" s="151" t="s">
        <v>29504</v>
      </c>
      <c r="T1885" s="151" t="s">
        <v>29505</v>
      </c>
      <c r="U1885" s="151">
        <v>1062267717</v>
      </c>
      <c r="V1885" s="151" t="s">
        <v>29506</v>
      </c>
      <c r="Z1885" s="151" t="s">
        <v>14742</v>
      </c>
      <c r="AC1885" s="151" t="s">
        <v>14743</v>
      </c>
      <c r="AE1885" s="151" t="s">
        <v>15223</v>
      </c>
      <c r="AF1885" s="151" t="s">
        <v>14745</v>
      </c>
    </row>
    <row r="1886" spans="1:32">
      <c r="A1886" s="151" t="s">
        <v>7906</v>
      </c>
      <c r="C1886" s="151" t="s">
        <v>7905</v>
      </c>
      <c r="D1886" s="151" t="s">
        <v>7907</v>
      </c>
      <c r="E1886" s="151" t="s">
        <v>14275</v>
      </c>
      <c r="F1886" s="151" t="s">
        <v>14324</v>
      </c>
      <c r="H1886" s="151" t="s">
        <v>7908</v>
      </c>
      <c r="N1886" s="151" t="s">
        <v>20546</v>
      </c>
      <c r="O1886" s="151" t="s">
        <v>15477</v>
      </c>
      <c r="P1886" s="151" t="s">
        <v>14737</v>
      </c>
      <c r="Q1886" s="151" t="s">
        <v>29508</v>
      </c>
      <c r="R1886" s="151">
        <v>0</v>
      </c>
      <c r="S1886" s="151">
        <v>0</v>
      </c>
      <c r="T1886" s="151" t="s">
        <v>29509</v>
      </c>
      <c r="U1886" s="151">
        <v>1110005095258</v>
      </c>
      <c r="V1886" s="151" t="s">
        <v>29510</v>
      </c>
      <c r="Z1886" s="151" t="s">
        <v>14742</v>
      </c>
      <c r="AC1886" s="151" t="s">
        <v>14743</v>
      </c>
      <c r="AE1886" s="151" t="s">
        <v>15223</v>
      </c>
      <c r="AF1886" s="151" t="s">
        <v>14745</v>
      </c>
    </row>
    <row r="1887" spans="1:32">
      <c r="A1887" s="151" t="s">
        <v>18598</v>
      </c>
      <c r="C1887" s="151" t="s">
        <v>11862</v>
      </c>
      <c r="D1887" s="151" t="s">
        <v>11864</v>
      </c>
      <c r="E1887" s="151" t="s">
        <v>14323</v>
      </c>
      <c r="F1887" s="151" t="s">
        <v>18839</v>
      </c>
      <c r="G1887" s="151" t="s">
        <v>29511</v>
      </c>
      <c r="H1887" s="151" t="s">
        <v>11865</v>
      </c>
      <c r="N1887" s="151" t="s">
        <v>15768</v>
      </c>
      <c r="O1887" s="151" t="s">
        <v>14985</v>
      </c>
      <c r="P1887" s="151" t="s">
        <v>14737</v>
      </c>
      <c r="Q1887" s="151" t="s">
        <v>20336</v>
      </c>
      <c r="R1887" s="151">
        <v>0</v>
      </c>
      <c r="S1887" s="151">
        <v>0</v>
      </c>
      <c r="T1887" s="151" t="s">
        <v>14847</v>
      </c>
      <c r="U1887" s="151">
        <v>353201020624537</v>
      </c>
      <c r="V1887" s="151" t="s">
        <v>19355</v>
      </c>
      <c r="Z1887" s="151" t="s">
        <v>14742</v>
      </c>
      <c r="AC1887" s="151" t="s">
        <v>14743</v>
      </c>
      <c r="AE1887" s="151" t="s">
        <v>14744</v>
      </c>
      <c r="AF1887" s="151" t="s">
        <v>14745</v>
      </c>
    </row>
    <row r="1888" spans="1:32">
      <c r="A1888" s="151" t="s">
        <v>12070</v>
      </c>
      <c r="C1888" s="151" t="s">
        <v>12069</v>
      </c>
      <c r="D1888" s="151" t="s">
        <v>12071</v>
      </c>
      <c r="E1888" s="151" t="s">
        <v>14275</v>
      </c>
      <c r="F1888" s="151" t="s">
        <v>18839</v>
      </c>
      <c r="G1888" s="151" t="s">
        <v>29512</v>
      </c>
      <c r="H1888" s="151" t="s">
        <v>11865</v>
      </c>
      <c r="N1888" s="151" t="s">
        <v>15768</v>
      </c>
      <c r="O1888" s="151" t="s">
        <v>14985</v>
      </c>
      <c r="P1888" s="151" t="s">
        <v>14737</v>
      </c>
      <c r="Q1888" s="151" t="s">
        <v>20336</v>
      </c>
      <c r="R1888" s="151">
        <v>0</v>
      </c>
      <c r="S1888" s="151">
        <v>0</v>
      </c>
      <c r="T1888" s="151" t="s">
        <v>14847</v>
      </c>
      <c r="U1888" s="151">
        <v>353201020624537</v>
      </c>
      <c r="V1888" s="151" t="s">
        <v>19355</v>
      </c>
      <c r="Z1888" s="151" t="s">
        <v>14742</v>
      </c>
      <c r="AC1888" s="151" t="s">
        <v>14743</v>
      </c>
      <c r="AE1888" s="151" t="s">
        <v>14744</v>
      </c>
      <c r="AF1888" s="151" t="s">
        <v>14745</v>
      </c>
    </row>
    <row r="1889" spans="1:32">
      <c r="A1889" s="151" t="s">
        <v>17153</v>
      </c>
      <c r="C1889" s="151" t="s">
        <v>17154</v>
      </c>
      <c r="D1889" s="151" t="s">
        <v>17155</v>
      </c>
      <c r="E1889" s="151" t="s">
        <v>15458</v>
      </c>
      <c r="F1889" s="151" t="s">
        <v>16004</v>
      </c>
      <c r="G1889" s="151" t="s">
        <v>17156</v>
      </c>
      <c r="H1889" s="151" t="s">
        <v>17157</v>
      </c>
      <c r="N1889" s="151" t="s">
        <v>17158</v>
      </c>
      <c r="O1889" s="151" t="s">
        <v>14889</v>
      </c>
      <c r="P1889" s="151" t="s">
        <v>14737</v>
      </c>
      <c r="Q1889" s="151" t="s">
        <v>17159</v>
      </c>
      <c r="R1889" s="151" t="s">
        <v>1453</v>
      </c>
      <c r="S1889" s="151" t="s">
        <v>1453</v>
      </c>
      <c r="T1889" s="151" t="s">
        <v>1453</v>
      </c>
      <c r="U1889" s="151" t="s">
        <v>1453</v>
      </c>
      <c r="V1889" s="151" t="s">
        <v>1453</v>
      </c>
      <c r="Z1889" s="151" t="s">
        <v>14742</v>
      </c>
      <c r="AC1889" s="151" t="s">
        <v>14743</v>
      </c>
      <c r="AE1889" s="151" t="s">
        <v>14744</v>
      </c>
      <c r="AF1889" s="151" t="s">
        <v>14745</v>
      </c>
    </row>
    <row r="1890" spans="1:32">
      <c r="A1890" s="151" t="s">
        <v>2265</v>
      </c>
      <c r="C1890" s="151" t="s">
        <v>2264</v>
      </c>
      <c r="D1890" s="151" t="s">
        <v>470</v>
      </c>
      <c r="E1890" s="151" t="s">
        <v>6</v>
      </c>
      <c r="G1890" s="151" t="s">
        <v>14604</v>
      </c>
      <c r="N1890" s="151" t="s">
        <v>470</v>
      </c>
      <c r="P1890" s="151" t="s">
        <v>14737</v>
      </c>
      <c r="AC1890" s="151" t="s">
        <v>14743</v>
      </c>
    </row>
    <row r="1891" spans="1:32">
      <c r="A1891" s="151" t="s">
        <v>5370</v>
      </c>
      <c r="C1891" s="151" t="s">
        <v>5369</v>
      </c>
      <c r="D1891" s="151" t="s">
        <v>5371</v>
      </c>
      <c r="E1891" s="151" t="s">
        <v>14931</v>
      </c>
      <c r="F1891" s="151" t="s">
        <v>15219</v>
      </c>
      <c r="H1891" s="151" t="s">
        <v>5372</v>
      </c>
      <c r="N1891" s="151" t="s">
        <v>15126</v>
      </c>
      <c r="O1891" s="151" t="s">
        <v>14791</v>
      </c>
      <c r="P1891" s="151" t="s">
        <v>14737</v>
      </c>
      <c r="Q1891" s="151" t="s">
        <v>5369</v>
      </c>
      <c r="R1891" s="151">
        <v>0</v>
      </c>
      <c r="S1891" s="151">
        <v>0</v>
      </c>
      <c r="T1891" s="151" t="s">
        <v>14782</v>
      </c>
      <c r="U1891" s="151" t="s">
        <v>5369</v>
      </c>
      <c r="V1891" s="151" t="s">
        <v>29513</v>
      </c>
      <c r="Z1891" s="151" t="s">
        <v>14742</v>
      </c>
      <c r="AC1891" s="151" t="s">
        <v>14743</v>
      </c>
      <c r="AE1891" s="151" t="s">
        <v>15223</v>
      </c>
      <c r="AF1891" s="151" t="s">
        <v>14745</v>
      </c>
    </row>
    <row r="1892" spans="1:32">
      <c r="A1892" s="151" t="s">
        <v>18599</v>
      </c>
      <c r="C1892" s="151" t="s">
        <v>29514</v>
      </c>
      <c r="D1892" s="151" t="s">
        <v>29515</v>
      </c>
      <c r="E1892" s="151" t="s">
        <v>15690</v>
      </c>
      <c r="F1892" s="151" t="s">
        <v>15360</v>
      </c>
      <c r="G1892" s="151" t="s">
        <v>29518</v>
      </c>
      <c r="H1892" s="151">
        <v>81382827607</v>
      </c>
      <c r="N1892" s="151" t="s">
        <v>15452</v>
      </c>
      <c r="O1892" s="151" t="s">
        <v>14830</v>
      </c>
      <c r="P1892" s="151" t="s">
        <v>14737</v>
      </c>
      <c r="Q1892" s="151" t="s">
        <v>29516</v>
      </c>
      <c r="R1892" s="151">
        <v>0</v>
      </c>
      <c r="S1892" s="151">
        <v>0</v>
      </c>
      <c r="T1892" s="151" t="s">
        <v>14794</v>
      </c>
      <c r="U1892" s="151">
        <v>1080689931</v>
      </c>
      <c r="V1892" s="151" t="s">
        <v>29514</v>
      </c>
      <c r="Z1892" s="151" t="s">
        <v>14742</v>
      </c>
      <c r="AC1892" s="151" t="s">
        <v>14743</v>
      </c>
      <c r="AD1892" s="151" t="s">
        <v>29517</v>
      </c>
      <c r="AE1892" s="151" t="s">
        <v>14752</v>
      </c>
      <c r="AF1892" s="151" t="s">
        <v>14745</v>
      </c>
    </row>
    <row r="1893" spans="1:32">
      <c r="A1893" s="151" t="s">
        <v>1514</v>
      </c>
      <c r="C1893" s="151" t="s">
        <v>1513</v>
      </c>
      <c r="D1893" s="151" t="s">
        <v>1515</v>
      </c>
      <c r="E1893" s="151" t="s">
        <v>14332</v>
      </c>
      <c r="F1893" s="151" t="s">
        <v>14324</v>
      </c>
      <c r="G1893" s="151" t="s">
        <v>14604</v>
      </c>
      <c r="H1893" s="151" t="s">
        <v>597</v>
      </c>
      <c r="J1893" s="151" t="s">
        <v>596</v>
      </c>
      <c r="L1893" s="151" t="s">
        <v>29519</v>
      </c>
      <c r="N1893" s="151" t="s">
        <v>23040</v>
      </c>
      <c r="P1893" s="151" t="s">
        <v>14737</v>
      </c>
      <c r="Q1893" s="151" t="s">
        <v>29520</v>
      </c>
      <c r="T1893" s="151" t="s">
        <v>14739</v>
      </c>
      <c r="U1893" s="151" t="s">
        <v>29521</v>
      </c>
      <c r="V1893" s="151" t="s">
        <v>29522</v>
      </c>
      <c r="AC1893" s="151" t="s">
        <v>15223</v>
      </c>
    </row>
    <row r="1894" spans="1:32">
      <c r="A1894" s="151" t="s">
        <v>12248</v>
      </c>
      <c r="C1894" s="151" t="s">
        <v>12247</v>
      </c>
      <c r="D1894" s="151" t="s">
        <v>12249</v>
      </c>
      <c r="E1894" s="151" t="s">
        <v>14465</v>
      </c>
      <c r="F1894" s="151" t="s">
        <v>15316</v>
      </c>
      <c r="G1894" s="151" t="s">
        <v>29527</v>
      </c>
      <c r="H1894" s="151" t="s">
        <v>29523</v>
      </c>
      <c r="N1894" s="151" t="s">
        <v>15818</v>
      </c>
      <c r="O1894" s="151" t="s">
        <v>15328</v>
      </c>
      <c r="P1894" s="151" t="s">
        <v>14737</v>
      </c>
      <c r="Q1894" s="151" t="s">
        <v>29524</v>
      </c>
      <c r="R1894" s="151">
        <v>0</v>
      </c>
      <c r="S1894" s="151">
        <v>0</v>
      </c>
      <c r="T1894" s="151" t="s">
        <v>20643</v>
      </c>
      <c r="U1894" s="151" t="s">
        <v>29525</v>
      </c>
      <c r="V1894" s="151" t="s">
        <v>12247</v>
      </c>
      <c r="Z1894" s="151" t="s">
        <v>14742</v>
      </c>
      <c r="AC1894" s="151" t="s">
        <v>14743</v>
      </c>
      <c r="AD1894" s="151" t="s">
        <v>29526</v>
      </c>
      <c r="AE1894" s="151" t="s">
        <v>14752</v>
      </c>
      <c r="AF1894" s="151" t="s">
        <v>14745</v>
      </c>
    </row>
    <row r="1895" spans="1:32">
      <c r="A1895" s="151" t="s">
        <v>6512</v>
      </c>
      <c r="C1895" s="151" t="s">
        <v>6511</v>
      </c>
      <c r="D1895" s="151" t="s">
        <v>6513</v>
      </c>
      <c r="E1895" s="151" t="s">
        <v>18848</v>
      </c>
      <c r="F1895" s="151" t="s">
        <v>8749</v>
      </c>
      <c r="G1895" s="151" t="s">
        <v>29529</v>
      </c>
      <c r="H1895" s="151">
        <v>82131302727</v>
      </c>
      <c r="J1895" s="151">
        <v>82131302727</v>
      </c>
      <c r="N1895" s="151" t="s">
        <v>19994</v>
      </c>
      <c r="O1895" s="151" t="s">
        <v>14948</v>
      </c>
      <c r="P1895" s="151" t="s">
        <v>14737</v>
      </c>
      <c r="Q1895" s="151" t="s">
        <v>29528</v>
      </c>
      <c r="R1895" s="151" t="s">
        <v>29528</v>
      </c>
      <c r="S1895" s="151" t="s">
        <v>29528</v>
      </c>
      <c r="T1895" s="151" t="s">
        <v>14794</v>
      </c>
      <c r="U1895" s="151">
        <v>2563254122</v>
      </c>
      <c r="V1895" s="151" t="s">
        <v>29528</v>
      </c>
      <c r="Z1895" s="151" t="s">
        <v>14742</v>
      </c>
      <c r="AC1895" s="151" t="s">
        <v>14743</v>
      </c>
      <c r="AE1895" s="151" t="s">
        <v>15223</v>
      </c>
      <c r="AF1895" s="151" t="s">
        <v>14745</v>
      </c>
    </row>
    <row r="1896" spans="1:32">
      <c r="A1896" s="151" t="s">
        <v>2836</v>
      </c>
      <c r="C1896" s="151" t="s">
        <v>2835</v>
      </c>
      <c r="D1896" s="151" t="s">
        <v>2837</v>
      </c>
      <c r="E1896" s="151" t="s">
        <v>20071</v>
      </c>
      <c r="G1896" s="151" t="s">
        <v>14604</v>
      </c>
      <c r="H1896" s="151" t="s">
        <v>2838</v>
      </c>
      <c r="J1896" s="151" t="s">
        <v>2839</v>
      </c>
      <c r="N1896" s="151" t="s">
        <v>109</v>
      </c>
      <c r="P1896" s="151" t="s">
        <v>14737</v>
      </c>
      <c r="Q1896" s="151" t="s">
        <v>29530</v>
      </c>
      <c r="T1896" s="151" t="s">
        <v>14739</v>
      </c>
      <c r="U1896" s="151" t="s">
        <v>29531</v>
      </c>
      <c r="V1896" s="151" t="s">
        <v>29532</v>
      </c>
      <c r="AC1896" s="151" t="s">
        <v>14743</v>
      </c>
    </row>
    <row r="1897" spans="1:32">
      <c r="A1897" s="151" t="s">
        <v>5193</v>
      </c>
      <c r="C1897" s="151" t="s">
        <v>5192</v>
      </c>
      <c r="D1897" s="151" t="s">
        <v>5194</v>
      </c>
      <c r="E1897" s="151" t="s">
        <v>14332</v>
      </c>
      <c r="F1897" s="151" t="s">
        <v>16356</v>
      </c>
      <c r="G1897" s="151" t="s">
        <v>29536</v>
      </c>
      <c r="H1897" s="151" t="s">
        <v>5195</v>
      </c>
      <c r="J1897" s="151" t="s">
        <v>5196</v>
      </c>
      <c r="N1897" s="151" t="s">
        <v>27698</v>
      </c>
      <c r="P1897" s="151" t="s">
        <v>14737</v>
      </c>
      <c r="Q1897" s="151" t="s">
        <v>29533</v>
      </c>
      <c r="R1897" s="151" t="s">
        <v>29534</v>
      </c>
      <c r="S1897" s="151" t="s">
        <v>29534</v>
      </c>
      <c r="T1897" s="151" t="s">
        <v>14794</v>
      </c>
      <c r="U1897" s="151" t="s">
        <v>29535</v>
      </c>
      <c r="V1897" s="151">
        <v>93654895</v>
      </c>
      <c r="Z1897" s="151" t="s">
        <v>14742</v>
      </c>
      <c r="AC1897" s="151" t="s">
        <v>14743</v>
      </c>
      <c r="AE1897" s="151" t="s">
        <v>15223</v>
      </c>
      <c r="AF1897" s="151" t="s">
        <v>14745</v>
      </c>
    </row>
    <row r="1898" spans="1:32">
      <c r="A1898" s="151" t="s">
        <v>2768</v>
      </c>
      <c r="C1898" s="151" t="s">
        <v>2767</v>
      </c>
      <c r="D1898" s="151" t="s">
        <v>29538</v>
      </c>
      <c r="E1898" s="151" t="s">
        <v>18875</v>
      </c>
      <c r="F1898" s="151" t="s">
        <v>16120</v>
      </c>
      <c r="G1898" s="151" t="s">
        <v>14604</v>
      </c>
      <c r="H1898" s="151">
        <v>81352278535</v>
      </c>
      <c r="J1898" s="151" t="s">
        <v>2770</v>
      </c>
      <c r="L1898" s="151" t="s">
        <v>29537</v>
      </c>
      <c r="N1898" s="151" t="s">
        <v>19217</v>
      </c>
      <c r="P1898" s="151" t="s">
        <v>14737</v>
      </c>
      <c r="Q1898" s="151" t="s">
        <v>29539</v>
      </c>
      <c r="T1898" s="151" t="s">
        <v>14847</v>
      </c>
      <c r="U1898" s="151" t="s">
        <v>29540</v>
      </c>
      <c r="V1898" s="151" t="s">
        <v>29541</v>
      </c>
      <c r="AC1898" s="151" t="s">
        <v>14743</v>
      </c>
    </row>
    <row r="1899" spans="1:32">
      <c r="A1899" s="151" t="s">
        <v>10270</v>
      </c>
      <c r="C1899" s="151" t="s">
        <v>10269</v>
      </c>
      <c r="D1899" s="151" t="s">
        <v>10271</v>
      </c>
      <c r="E1899" s="151" t="s">
        <v>14395</v>
      </c>
      <c r="F1899" s="151" t="s">
        <v>14396</v>
      </c>
      <c r="G1899" s="151" t="s">
        <v>29543</v>
      </c>
      <c r="H1899" s="151">
        <v>81315552906</v>
      </c>
      <c r="N1899" s="151" t="s">
        <v>16848</v>
      </c>
      <c r="O1899" s="151" t="s">
        <v>14791</v>
      </c>
      <c r="P1899" s="151" t="s">
        <v>14792</v>
      </c>
      <c r="Q1899" s="151">
        <v>0</v>
      </c>
      <c r="R1899" s="151">
        <v>0</v>
      </c>
      <c r="S1899" s="151">
        <v>0</v>
      </c>
      <c r="T1899" s="151" t="s">
        <v>14803</v>
      </c>
      <c r="U1899" s="151">
        <v>1320010723550</v>
      </c>
      <c r="V1899" s="151" t="s">
        <v>29542</v>
      </c>
      <c r="Z1899" s="151" t="s">
        <v>14742</v>
      </c>
      <c r="AC1899" s="151" t="s">
        <v>14743</v>
      </c>
      <c r="AE1899" s="151" t="s">
        <v>14744</v>
      </c>
      <c r="AF1899" s="151" t="s">
        <v>14745</v>
      </c>
    </row>
    <row r="1900" spans="1:32">
      <c r="A1900" s="151" t="s">
        <v>9868</v>
      </c>
      <c r="C1900" s="151" t="s">
        <v>9867</v>
      </c>
      <c r="D1900" s="151" t="s">
        <v>9869</v>
      </c>
      <c r="E1900" s="151" t="s">
        <v>14275</v>
      </c>
      <c r="F1900" s="151" t="s">
        <v>14402</v>
      </c>
      <c r="G1900" s="151" t="s">
        <v>29547</v>
      </c>
      <c r="H1900" s="151" t="s">
        <v>9870</v>
      </c>
      <c r="I1900" s="151">
        <v>0</v>
      </c>
      <c r="J1900" s="151">
        <v>0</v>
      </c>
      <c r="K1900" s="151">
        <v>0</v>
      </c>
      <c r="M1900" s="151" t="s">
        <v>29544</v>
      </c>
      <c r="N1900" s="151" t="s">
        <v>14857</v>
      </c>
      <c r="O1900" s="151" t="s">
        <v>14801</v>
      </c>
      <c r="P1900" s="151" t="s">
        <v>14737</v>
      </c>
      <c r="Q1900" s="151" t="s">
        <v>25214</v>
      </c>
      <c r="R1900" s="151">
        <v>0</v>
      </c>
      <c r="S1900" s="151">
        <v>0</v>
      </c>
      <c r="T1900" s="151" t="s">
        <v>14859</v>
      </c>
      <c r="U1900" s="151" t="s">
        <v>29545</v>
      </c>
      <c r="V1900" s="151" t="s">
        <v>29546</v>
      </c>
      <c r="W1900" s="151">
        <v>0</v>
      </c>
      <c r="X1900" s="151">
        <v>0</v>
      </c>
      <c r="Y1900" s="151">
        <v>0</v>
      </c>
      <c r="Z1900" s="151" t="s">
        <v>14742</v>
      </c>
      <c r="AA1900" s="151">
        <v>0</v>
      </c>
      <c r="AB1900" s="151">
        <v>0</v>
      </c>
      <c r="AC1900" s="151" t="s">
        <v>14743</v>
      </c>
      <c r="AE1900" s="151" t="s">
        <v>15223</v>
      </c>
      <c r="AF1900" s="151" t="s">
        <v>14745</v>
      </c>
    </row>
    <row r="1901" spans="1:32">
      <c r="A1901" s="151" t="s">
        <v>10640</v>
      </c>
      <c r="C1901" s="151" t="s">
        <v>10639</v>
      </c>
      <c r="D1901" s="151" t="s">
        <v>10641</v>
      </c>
      <c r="E1901" s="151" t="s">
        <v>14332</v>
      </c>
      <c r="F1901" s="151" t="s">
        <v>14400</v>
      </c>
      <c r="G1901" s="151" t="s">
        <v>29549</v>
      </c>
      <c r="H1901" s="151" t="s">
        <v>10642</v>
      </c>
      <c r="N1901" s="151" t="s">
        <v>15768</v>
      </c>
      <c r="O1901" s="151" t="s">
        <v>14985</v>
      </c>
      <c r="P1901" s="151" t="s">
        <v>14737</v>
      </c>
      <c r="Q1901" s="151" t="s">
        <v>29548</v>
      </c>
      <c r="R1901" s="151">
        <v>0</v>
      </c>
      <c r="S1901" s="151">
        <v>0</v>
      </c>
      <c r="T1901" s="151" t="s">
        <v>13230</v>
      </c>
      <c r="U1901" s="151">
        <v>0</v>
      </c>
      <c r="V1901" s="151" t="s">
        <v>13230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>
      <c r="A1902" s="151" t="s">
        <v>1231</v>
      </c>
      <c r="C1902" s="151" t="s">
        <v>1230</v>
      </c>
      <c r="D1902" s="151" t="s">
        <v>29550</v>
      </c>
      <c r="E1902" s="151" t="s">
        <v>6</v>
      </c>
      <c r="G1902" s="151" t="s">
        <v>14604</v>
      </c>
      <c r="H1902" s="151">
        <v>85263741731</v>
      </c>
      <c r="M1902" s="151" t="s">
        <v>29551</v>
      </c>
      <c r="N1902" s="151" t="s">
        <v>29552</v>
      </c>
      <c r="P1902" s="151" t="s">
        <v>14737</v>
      </c>
      <c r="T1902" s="151" t="s">
        <v>6</v>
      </c>
      <c r="U1902" s="151" t="s">
        <v>6</v>
      </c>
      <c r="V1902" s="151" t="s">
        <v>6</v>
      </c>
      <c r="AC1902" s="151" t="s">
        <v>14743</v>
      </c>
    </row>
    <row r="1903" spans="1:32">
      <c r="A1903" s="151" t="s">
        <v>15969</v>
      </c>
      <c r="C1903" s="151" t="s">
        <v>15970</v>
      </c>
      <c r="D1903" s="151" t="s">
        <v>15971</v>
      </c>
      <c r="E1903" s="151" t="s">
        <v>14465</v>
      </c>
      <c r="F1903" s="151" t="s">
        <v>15360</v>
      </c>
      <c r="H1903" s="151" t="s">
        <v>15972</v>
      </c>
      <c r="N1903" s="151" t="s">
        <v>14816</v>
      </c>
      <c r="O1903" s="151" t="s">
        <v>14817</v>
      </c>
      <c r="P1903" s="151" t="s">
        <v>14737</v>
      </c>
      <c r="Q1903" s="151" t="s">
        <v>15970</v>
      </c>
      <c r="R1903" s="151" t="s">
        <v>1453</v>
      </c>
      <c r="S1903" s="151" t="s">
        <v>1453</v>
      </c>
      <c r="T1903" s="151" t="s">
        <v>14897</v>
      </c>
      <c r="U1903" s="151" t="s">
        <v>15973</v>
      </c>
      <c r="V1903" s="151" t="s">
        <v>15970</v>
      </c>
      <c r="Z1903" s="151" t="s">
        <v>14742</v>
      </c>
      <c r="AC1903" s="151" t="s">
        <v>14743</v>
      </c>
      <c r="AE1903" s="151" t="s">
        <v>14744</v>
      </c>
      <c r="AF1903" s="151" t="s">
        <v>14745</v>
      </c>
    </row>
    <row r="1904" spans="1:32">
      <c r="A1904" s="151" t="s">
        <v>5134</v>
      </c>
      <c r="C1904" s="151" t="s">
        <v>5133</v>
      </c>
      <c r="D1904" s="151" t="s">
        <v>29553</v>
      </c>
      <c r="E1904" s="151" t="s">
        <v>14323</v>
      </c>
      <c r="F1904" s="151" t="s">
        <v>14400</v>
      </c>
      <c r="G1904" s="151" t="s">
        <v>29556</v>
      </c>
      <c r="H1904" s="151">
        <v>85241032979</v>
      </c>
      <c r="J1904" s="151" t="s">
        <v>4816</v>
      </c>
      <c r="N1904" s="151" t="s">
        <v>21461</v>
      </c>
      <c r="P1904" s="151" t="s">
        <v>14792</v>
      </c>
      <c r="Q1904" s="151" t="s">
        <v>29554</v>
      </c>
      <c r="R1904" s="151" t="s">
        <v>4816</v>
      </c>
      <c r="S1904" s="151" t="s">
        <v>4816</v>
      </c>
      <c r="T1904" s="151" t="s">
        <v>29555</v>
      </c>
      <c r="U1904" s="151">
        <v>2501500178096</v>
      </c>
      <c r="V1904" s="151" t="s">
        <v>5133</v>
      </c>
      <c r="Z1904" s="151" t="s">
        <v>14742</v>
      </c>
      <c r="AC1904" s="151" t="s">
        <v>14743</v>
      </c>
      <c r="AE1904" s="151" t="s">
        <v>15223</v>
      </c>
      <c r="AF1904" s="151" t="s">
        <v>14745</v>
      </c>
    </row>
    <row r="1905" spans="1:32">
      <c r="A1905" s="151" t="s">
        <v>15974</v>
      </c>
      <c r="C1905" s="151" t="s">
        <v>15975</v>
      </c>
      <c r="D1905" s="151" t="s">
        <v>15976</v>
      </c>
      <c r="E1905" s="151" t="s">
        <v>14332</v>
      </c>
      <c r="F1905" s="151" t="s">
        <v>14324</v>
      </c>
      <c r="G1905" s="151" t="s">
        <v>15977</v>
      </c>
      <c r="H1905" s="151">
        <v>82363094856</v>
      </c>
      <c r="I1905" s="151" t="s">
        <v>1453</v>
      </c>
      <c r="J1905" s="151" t="s">
        <v>1453</v>
      </c>
      <c r="K1905" s="151" t="s">
        <v>1453</v>
      </c>
      <c r="N1905" s="151" t="s">
        <v>14735</v>
      </c>
      <c r="O1905" s="151" t="s">
        <v>14736</v>
      </c>
      <c r="P1905" s="151" t="s">
        <v>14737</v>
      </c>
      <c r="Q1905" s="151" t="s">
        <v>15979</v>
      </c>
      <c r="R1905" s="151" t="s">
        <v>1453</v>
      </c>
      <c r="S1905" s="151" t="s">
        <v>15979</v>
      </c>
      <c r="T1905" s="151" t="s">
        <v>14739</v>
      </c>
      <c r="U1905" s="151">
        <v>1620006513406</v>
      </c>
      <c r="V1905" s="151" t="s">
        <v>15981</v>
      </c>
      <c r="W1905" s="151" t="s">
        <v>1453</v>
      </c>
      <c r="X1905" s="151" t="s">
        <v>1453</v>
      </c>
      <c r="Y1905" s="151" t="s">
        <v>1453</v>
      </c>
      <c r="Z1905" s="151" t="s">
        <v>14742</v>
      </c>
      <c r="AA1905" s="151" t="s">
        <v>1453</v>
      </c>
      <c r="AB1905" s="151" t="s">
        <v>1453</v>
      </c>
      <c r="AC1905" s="151" t="s">
        <v>14743</v>
      </c>
      <c r="AD1905" s="151" t="s">
        <v>15982</v>
      </c>
      <c r="AE1905" s="151" t="s">
        <v>14752</v>
      </c>
      <c r="AF1905" s="151" t="s">
        <v>14745</v>
      </c>
    </row>
    <row r="1906" spans="1:32">
      <c r="A1906" s="151" t="s">
        <v>9394</v>
      </c>
      <c r="C1906" s="151" t="s">
        <v>9393</v>
      </c>
      <c r="D1906" s="151" t="s">
        <v>9395</v>
      </c>
      <c r="E1906" s="151" t="s">
        <v>14931</v>
      </c>
      <c r="F1906" s="151" t="s">
        <v>14932</v>
      </c>
      <c r="G1906" s="151" t="s">
        <v>15172</v>
      </c>
      <c r="H1906" s="151" t="s">
        <v>9396</v>
      </c>
      <c r="N1906" s="151" t="s">
        <v>20972</v>
      </c>
      <c r="O1906" s="151" t="s">
        <v>14985</v>
      </c>
      <c r="P1906" s="151" t="s">
        <v>14737</v>
      </c>
      <c r="Q1906" s="151" t="s">
        <v>9393</v>
      </c>
      <c r="R1906" s="151">
        <v>0</v>
      </c>
      <c r="S1906" s="151">
        <v>0</v>
      </c>
      <c r="T1906" s="151" t="s">
        <v>14904</v>
      </c>
      <c r="U1906" s="151">
        <v>649628381</v>
      </c>
      <c r="V1906" s="151" t="s">
        <v>9393</v>
      </c>
      <c r="Z1906" s="151" t="s">
        <v>14742</v>
      </c>
      <c r="AC1906" s="151" t="s">
        <v>14743</v>
      </c>
      <c r="AE1906" s="151" t="s">
        <v>15223</v>
      </c>
      <c r="AF1906" s="151" t="s">
        <v>14745</v>
      </c>
    </row>
    <row r="1907" spans="1:32">
      <c r="A1907" s="151" t="s">
        <v>11855</v>
      </c>
      <c r="C1907" s="151" t="s">
        <v>11854</v>
      </c>
      <c r="D1907" s="151" t="s">
        <v>11856</v>
      </c>
      <c r="E1907" s="151" t="s">
        <v>14701</v>
      </c>
      <c r="F1907" s="151" t="s">
        <v>14466</v>
      </c>
      <c r="G1907" s="151" t="s">
        <v>29558</v>
      </c>
      <c r="H1907" s="151" t="s">
        <v>11857</v>
      </c>
      <c r="N1907" s="151" t="s">
        <v>18652</v>
      </c>
      <c r="O1907" s="151" t="s">
        <v>18653</v>
      </c>
      <c r="P1907" s="151" t="s">
        <v>14737</v>
      </c>
      <c r="Q1907" s="151" t="s">
        <v>29557</v>
      </c>
      <c r="R1907" s="151">
        <v>0</v>
      </c>
      <c r="S1907" s="151">
        <v>0</v>
      </c>
      <c r="T1907" s="151" t="s">
        <v>14847</v>
      </c>
      <c r="U1907" s="151">
        <v>563201027203538</v>
      </c>
      <c r="V1907" s="151" t="s">
        <v>11854</v>
      </c>
      <c r="Z1907" s="151" t="s">
        <v>14742</v>
      </c>
      <c r="AC1907" s="151" t="s">
        <v>14743</v>
      </c>
      <c r="AE1907" s="151" t="s">
        <v>14744</v>
      </c>
      <c r="AF1907" s="151" t="s">
        <v>14745</v>
      </c>
    </row>
    <row r="1908" spans="1:32">
      <c r="A1908" s="151" t="s">
        <v>11724</v>
      </c>
      <c r="C1908" s="151" t="s">
        <v>11723</v>
      </c>
      <c r="D1908" s="151" t="s">
        <v>11725</v>
      </c>
      <c r="E1908" s="151" t="s">
        <v>14323</v>
      </c>
      <c r="F1908" s="151" t="s">
        <v>15015</v>
      </c>
      <c r="G1908" s="151" t="s">
        <v>29561</v>
      </c>
      <c r="H1908" s="151" t="s">
        <v>11726</v>
      </c>
      <c r="N1908" s="151" t="s">
        <v>14907</v>
      </c>
      <c r="O1908" s="151" t="s">
        <v>14791</v>
      </c>
      <c r="P1908" s="151" t="s">
        <v>14737</v>
      </c>
      <c r="Q1908" s="151" t="s">
        <v>29559</v>
      </c>
      <c r="R1908" s="151">
        <v>0</v>
      </c>
      <c r="S1908" s="151">
        <v>0</v>
      </c>
      <c r="T1908" s="151" t="s">
        <v>14794</v>
      </c>
      <c r="U1908" s="151">
        <v>4371028221</v>
      </c>
      <c r="V1908" s="151" t="s">
        <v>29560</v>
      </c>
      <c r="Z1908" s="151" t="s">
        <v>14742</v>
      </c>
      <c r="AC1908" s="151" t="s">
        <v>14743</v>
      </c>
      <c r="AE1908" s="151" t="s">
        <v>14744</v>
      </c>
      <c r="AF1908" s="151" t="s">
        <v>14745</v>
      </c>
    </row>
    <row r="1909" spans="1:32">
      <c r="A1909" s="151" t="s">
        <v>1020</v>
      </c>
      <c r="C1909" s="151" t="s">
        <v>1019</v>
      </c>
      <c r="D1909" s="151" t="s">
        <v>1021</v>
      </c>
      <c r="E1909" s="151" t="s">
        <v>6</v>
      </c>
      <c r="G1909" s="151" t="s">
        <v>14604</v>
      </c>
      <c r="H1909" s="151" t="s">
        <v>1022</v>
      </c>
      <c r="J1909" s="151" t="s">
        <v>1023</v>
      </c>
      <c r="M1909" s="151" t="s">
        <v>6</v>
      </c>
      <c r="N1909" s="151" t="s">
        <v>15923</v>
      </c>
      <c r="P1909" s="151" t="s">
        <v>14737</v>
      </c>
      <c r="Q1909" s="151" t="s">
        <v>29562</v>
      </c>
      <c r="T1909" s="151" t="s">
        <v>6</v>
      </c>
      <c r="U1909" s="151" t="s">
        <v>6</v>
      </c>
      <c r="V1909" s="151" t="s">
        <v>6</v>
      </c>
      <c r="AC1909" s="151" t="s">
        <v>14743</v>
      </c>
    </row>
    <row r="1910" spans="1:32">
      <c r="A1910" s="151" t="s">
        <v>2376</v>
      </c>
      <c r="C1910" s="151" t="s">
        <v>2375</v>
      </c>
      <c r="D1910" s="151" t="s">
        <v>29563</v>
      </c>
      <c r="E1910" s="151" t="s">
        <v>14931</v>
      </c>
      <c r="G1910" s="151" t="s">
        <v>14604</v>
      </c>
      <c r="H1910" s="151" t="s">
        <v>2378</v>
      </c>
      <c r="J1910" s="151" t="s">
        <v>2379</v>
      </c>
      <c r="N1910" s="151" t="s">
        <v>15789</v>
      </c>
      <c r="P1910" s="151" t="s">
        <v>14737</v>
      </c>
      <c r="Q1910" s="151" t="s">
        <v>29564</v>
      </c>
      <c r="AC1910" s="151" t="s">
        <v>14743</v>
      </c>
    </row>
    <row r="1911" spans="1:32">
      <c r="A1911" s="151" t="s">
        <v>5910</v>
      </c>
      <c r="C1911" s="151" t="s">
        <v>5909</v>
      </c>
      <c r="D1911" s="151" t="s">
        <v>5911</v>
      </c>
      <c r="E1911" s="151" t="s">
        <v>15690</v>
      </c>
      <c r="F1911" s="151" t="s">
        <v>14409</v>
      </c>
      <c r="G1911" s="151" t="s">
        <v>29568</v>
      </c>
      <c r="H1911" s="151" t="s">
        <v>5912</v>
      </c>
      <c r="J1911" s="151" t="s">
        <v>5912</v>
      </c>
      <c r="N1911" s="151" t="s">
        <v>15431</v>
      </c>
      <c r="O1911" s="151" t="s">
        <v>14801</v>
      </c>
      <c r="P1911" s="151" t="s">
        <v>14737</v>
      </c>
      <c r="Q1911" s="151" t="s">
        <v>29565</v>
      </c>
      <c r="R1911" s="151" t="s">
        <v>29565</v>
      </c>
      <c r="S1911" s="151" t="s">
        <v>29565</v>
      </c>
      <c r="T1911" s="151" t="s">
        <v>16243</v>
      </c>
      <c r="U1911" s="151" t="s">
        <v>29566</v>
      </c>
      <c r="V1911" s="151" t="s">
        <v>29567</v>
      </c>
      <c r="Z1911" s="151" t="s">
        <v>14742</v>
      </c>
      <c r="AC1911" s="151" t="s">
        <v>14743</v>
      </c>
      <c r="AE1911" s="151" t="s">
        <v>15223</v>
      </c>
      <c r="AF1911" s="151" t="s">
        <v>14745</v>
      </c>
    </row>
    <row r="1912" spans="1:32">
      <c r="A1912" s="151" t="s">
        <v>1816</v>
      </c>
      <c r="C1912" s="151" t="s">
        <v>1815</v>
      </c>
      <c r="D1912" s="151" t="s">
        <v>1817</v>
      </c>
      <c r="E1912" s="151" t="s">
        <v>6</v>
      </c>
      <c r="G1912" s="151" t="s">
        <v>14604</v>
      </c>
      <c r="H1912" s="151" t="s">
        <v>29569</v>
      </c>
      <c r="M1912" s="151" t="s">
        <v>29570</v>
      </c>
      <c r="AC1912" s="151" t="s">
        <v>14743</v>
      </c>
    </row>
    <row r="1913" spans="1:32">
      <c r="A1913" s="151" t="s">
        <v>18600</v>
      </c>
      <c r="C1913" s="151" t="s">
        <v>29571</v>
      </c>
      <c r="D1913" s="151" t="s">
        <v>29575</v>
      </c>
      <c r="E1913" s="151" t="s">
        <v>14476</v>
      </c>
      <c r="F1913" s="151" t="s">
        <v>16913</v>
      </c>
      <c r="G1913" s="151" t="s">
        <v>29580</v>
      </c>
      <c r="H1913" s="151" t="s">
        <v>29572</v>
      </c>
      <c r="I1913" s="151" t="s">
        <v>29573</v>
      </c>
      <c r="J1913" s="151" t="s">
        <v>29574</v>
      </c>
      <c r="K1913" s="151" t="s">
        <v>29573</v>
      </c>
      <c r="N1913" s="151" t="s">
        <v>29576</v>
      </c>
      <c r="O1913" s="151" t="s">
        <v>29576</v>
      </c>
      <c r="P1913" s="151" t="s">
        <v>29577</v>
      </c>
      <c r="Q1913" s="151" t="s">
        <v>29578</v>
      </c>
      <c r="R1913" s="151" t="s">
        <v>1453</v>
      </c>
      <c r="S1913" s="151" t="s">
        <v>1453</v>
      </c>
      <c r="T1913" s="151" t="s">
        <v>29571</v>
      </c>
      <c r="U1913" s="151">
        <v>120007000064</v>
      </c>
      <c r="V1913" s="151" t="s">
        <v>29579</v>
      </c>
      <c r="W1913" s="151" t="s">
        <v>1453</v>
      </c>
      <c r="X1913" s="151" t="s">
        <v>1453</v>
      </c>
      <c r="Y1913" s="151" t="s">
        <v>1453</v>
      </c>
      <c r="Z1913" s="151" t="s">
        <v>14742</v>
      </c>
      <c r="AA1913" s="151" t="s">
        <v>1453</v>
      </c>
      <c r="AB1913" s="151" t="s">
        <v>1453</v>
      </c>
      <c r="AC1913" s="151" t="s">
        <v>14743</v>
      </c>
      <c r="AE1913" s="151" t="s">
        <v>14744</v>
      </c>
      <c r="AF1913" s="151" t="s">
        <v>14745</v>
      </c>
    </row>
    <row r="1914" spans="1:32">
      <c r="A1914" s="151" t="s">
        <v>7636</v>
      </c>
      <c r="C1914" s="151" t="s">
        <v>7635</v>
      </c>
      <c r="D1914" s="151" t="s">
        <v>7637</v>
      </c>
      <c r="E1914" s="151" t="s">
        <v>15436</v>
      </c>
      <c r="F1914" s="151" t="s">
        <v>14400</v>
      </c>
      <c r="G1914" s="151" t="s">
        <v>29584</v>
      </c>
      <c r="H1914" s="151" t="s">
        <v>7638</v>
      </c>
      <c r="I1914" s="151" t="s">
        <v>7639</v>
      </c>
      <c r="J1914" s="151" t="s">
        <v>7640</v>
      </c>
      <c r="K1914" s="151" t="s">
        <v>7639</v>
      </c>
      <c r="N1914" s="151" t="s">
        <v>14845</v>
      </c>
      <c r="O1914" s="151" t="s">
        <v>14801</v>
      </c>
      <c r="P1914" s="151" t="s">
        <v>14737</v>
      </c>
      <c r="Q1914" s="151" t="s">
        <v>29581</v>
      </c>
      <c r="R1914" s="151">
        <v>0</v>
      </c>
      <c r="S1914" s="151">
        <v>0</v>
      </c>
      <c r="T1914" s="151" t="s">
        <v>14803</v>
      </c>
      <c r="U1914" s="151" t="s">
        <v>29582</v>
      </c>
      <c r="V1914" s="151" t="s">
        <v>29583</v>
      </c>
      <c r="Z1914" s="151" t="s">
        <v>14742</v>
      </c>
      <c r="AC1914" s="151" t="s">
        <v>14743</v>
      </c>
      <c r="AE1914" s="151" t="s">
        <v>15223</v>
      </c>
      <c r="AF1914" s="151" t="s">
        <v>14745</v>
      </c>
    </row>
    <row r="1915" spans="1:32">
      <c r="A1915" s="151" t="s">
        <v>18601</v>
      </c>
      <c r="C1915" s="151" t="s">
        <v>29588</v>
      </c>
      <c r="D1915" s="151" t="s">
        <v>29587</v>
      </c>
      <c r="E1915" s="151" t="s">
        <v>14686</v>
      </c>
      <c r="F1915" s="151" t="s">
        <v>16913</v>
      </c>
      <c r="G1915" s="151" t="s">
        <v>29589</v>
      </c>
      <c r="H1915" s="151" t="s">
        <v>29585</v>
      </c>
      <c r="I1915" s="151" t="s">
        <v>29586</v>
      </c>
      <c r="J1915" s="151" t="s">
        <v>28473</v>
      </c>
      <c r="K1915" s="151" t="s">
        <v>29586</v>
      </c>
      <c r="N1915" s="151" t="s">
        <v>14845</v>
      </c>
      <c r="O1915" s="151" t="s">
        <v>14801</v>
      </c>
      <c r="P1915" s="151" t="s">
        <v>22368</v>
      </c>
      <c r="Q1915" s="151" t="s">
        <v>29588</v>
      </c>
      <c r="R1915" s="151" t="s">
        <v>1453</v>
      </c>
      <c r="S1915" s="151" t="s">
        <v>1453</v>
      </c>
      <c r="T1915" s="151" t="s">
        <v>1453</v>
      </c>
      <c r="U1915" s="151" t="s">
        <v>1453</v>
      </c>
      <c r="V1915" s="151" t="s">
        <v>1453</v>
      </c>
      <c r="W1915" s="151" t="s">
        <v>1453</v>
      </c>
      <c r="X1915" s="151" t="s">
        <v>1453</v>
      </c>
      <c r="Y1915" s="151" t="s">
        <v>1453</v>
      </c>
      <c r="Z1915" s="151" t="s">
        <v>16286</v>
      </c>
      <c r="AB1915" s="151" t="s">
        <v>1453</v>
      </c>
      <c r="AC1915" s="151" t="s">
        <v>14743</v>
      </c>
      <c r="AE1915" s="151" t="s">
        <v>14744</v>
      </c>
      <c r="AF1915" s="151" t="s">
        <v>14745</v>
      </c>
    </row>
    <row r="1916" spans="1:32">
      <c r="A1916" s="151" t="s">
        <v>18602</v>
      </c>
      <c r="C1916" s="151" t="s">
        <v>29590</v>
      </c>
      <c r="D1916" s="151" t="s">
        <v>29592</v>
      </c>
      <c r="E1916" s="151" t="s">
        <v>14931</v>
      </c>
      <c r="F1916" s="151" t="s">
        <v>14393</v>
      </c>
      <c r="G1916" s="151" t="s">
        <v>29594</v>
      </c>
      <c r="H1916" s="151" t="s">
        <v>29591</v>
      </c>
      <c r="N1916" s="151" t="s">
        <v>14809</v>
      </c>
      <c r="O1916" s="151" t="s">
        <v>14801</v>
      </c>
      <c r="P1916" s="151" t="s">
        <v>14737</v>
      </c>
      <c r="Q1916" s="151" t="s">
        <v>20400</v>
      </c>
      <c r="R1916" s="151" t="s">
        <v>1453</v>
      </c>
      <c r="S1916" s="151" t="s">
        <v>1453</v>
      </c>
      <c r="T1916" s="151" t="s">
        <v>14836</v>
      </c>
      <c r="U1916" s="151" t="s">
        <v>29593</v>
      </c>
      <c r="V1916" s="151" t="s">
        <v>29590</v>
      </c>
      <c r="Z1916" s="151" t="s">
        <v>14742</v>
      </c>
      <c r="AC1916" s="151" t="s">
        <v>14743</v>
      </c>
      <c r="AE1916" s="151" t="s">
        <v>14744</v>
      </c>
      <c r="AF1916" s="151" t="s">
        <v>14745</v>
      </c>
    </row>
    <row r="1917" spans="1:32">
      <c r="A1917" s="151" t="s">
        <v>10460</v>
      </c>
      <c r="C1917" s="151" t="s">
        <v>10459</v>
      </c>
      <c r="D1917" s="151" t="s">
        <v>10461</v>
      </c>
      <c r="E1917" s="151" t="s">
        <v>14275</v>
      </c>
      <c r="F1917" s="151" t="s">
        <v>19841</v>
      </c>
      <c r="H1917" s="151">
        <v>82120653457</v>
      </c>
      <c r="M1917" s="151" t="s">
        <v>29595</v>
      </c>
      <c r="N1917" s="151" t="s">
        <v>14907</v>
      </c>
      <c r="O1917" s="151" t="s">
        <v>14791</v>
      </c>
      <c r="P1917" s="151" t="s">
        <v>14737</v>
      </c>
      <c r="Q1917" s="151" t="s">
        <v>10459</v>
      </c>
      <c r="R1917" s="151">
        <v>0</v>
      </c>
      <c r="S1917" s="151">
        <v>0</v>
      </c>
      <c r="T1917" s="151" t="s">
        <v>14794</v>
      </c>
      <c r="U1917" s="151">
        <v>2831515319</v>
      </c>
      <c r="V1917" s="151" t="s">
        <v>10459</v>
      </c>
      <c r="Z1917" s="151" t="s">
        <v>14742</v>
      </c>
      <c r="AC1917" s="151" t="s">
        <v>14743</v>
      </c>
      <c r="AE1917" s="151" t="s">
        <v>14744</v>
      </c>
      <c r="AF1917" s="151" t="s">
        <v>14745</v>
      </c>
    </row>
    <row r="1918" spans="1:32">
      <c r="A1918" s="151" t="s">
        <v>18603</v>
      </c>
      <c r="C1918" s="151" t="s">
        <v>29596</v>
      </c>
      <c r="D1918" s="151" t="s">
        <v>29598</v>
      </c>
      <c r="E1918" s="151" t="s">
        <v>15690</v>
      </c>
      <c r="F1918" s="151" t="s">
        <v>15360</v>
      </c>
      <c r="G1918" s="151" t="s">
        <v>29599</v>
      </c>
      <c r="H1918" s="151" t="s">
        <v>29597</v>
      </c>
      <c r="I1918" s="151" t="s">
        <v>1453</v>
      </c>
      <c r="J1918" s="151" t="s">
        <v>1453</v>
      </c>
      <c r="K1918" s="151" t="s">
        <v>1453</v>
      </c>
      <c r="M1918" s="151" t="s">
        <v>1453</v>
      </c>
      <c r="N1918" s="151" t="s">
        <v>14790</v>
      </c>
      <c r="O1918" s="151" t="s">
        <v>14791</v>
      </c>
      <c r="P1918" s="151" t="s">
        <v>14792</v>
      </c>
      <c r="Q1918" s="151" t="s">
        <v>29596</v>
      </c>
      <c r="R1918" s="151" t="s">
        <v>1453</v>
      </c>
      <c r="S1918" s="151" t="s">
        <v>1453</v>
      </c>
      <c r="T1918" s="151" t="s">
        <v>29596</v>
      </c>
      <c r="U1918" s="151">
        <v>13000017710107</v>
      </c>
      <c r="V1918" s="151" t="s">
        <v>14782</v>
      </c>
      <c r="W1918" s="151" t="s">
        <v>1453</v>
      </c>
      <c r="X1918" s="151" t="s">
        <v>1453</v>
      </c>
      <c r="Y1918" s="151" t="s">
        <v>1453</v>
      </c>
      <c r="Z1918" s="151" t="s">
        <v>14742</v>
      </c>
      <c r="AA1918" s="151" t="s">
        <v>1453</v>
      </c>
      <c r="AB1918" s="151" t="s">
        <v>1453</v>
      </c>
      <c r="AC1918" s="151" t="s">
        <v>14743</v>
      </c>
      <c r="AE1918" s="151" t="s">
        <v>14744</v>
      </c>
      <c r="AF1918" s="151" t="s">
        <v>14745</v>
      </c>
    </row>
    <row r="1919" spans="1:32">
      <c r="A1919" s="151" t="s">
        <v>6559</v>
      </c>
      <c r="C1919" s="151" t="s">
        <v>6558</v>
      </c>
      <c r="D1919" s="151" t="s">
        <v>29600</v>
      </c>
      <c r="E1919" s="151" t="s">
        <v>14931</v>
      </c>
      <c r="F1919" s="151" t="s">
        <v>15219</v>
      </c>
      <c r="H1919" s="151">
        <v>82144575555</v>
      </c>
      <c r="I1919" s="151" t="s">
        <v>6561</v>
      </c>
      <c r="K1919" s="151" t="s">
        <v>6561</v>
      </c>
      <c r="N1919" s="151" t="s">
        <v>23017</v>
      </c>
      <c r="O1919" s="151" t="s">
        <v>19190</v>
      </c>
      <c r="P1919" s="151" t="s">
        <v>14737</v>
      </c>
      <c r="Q1919" s="151" t="s">
        <v>29601</v>
      </c>
      <c r="R1919" s="151">
        <v>0</v>
      </c>
      <c r="S1919" s="151">
        <v>0</v>
      </c>
      <c r="T1919" s="151" t="s">
        <v>14904</v>
      </c>
      <c r="U1919" s="151">
        <v>302865757</v>
      </c>
      <c r="V1919" s="151" t="s">
        <v>29602</v>
      </c>
      <c r="Z1919" s="151" t="s">
        <v>14742</v>
      </c>
      <c r="AC1919" s="151" t="s">
        <v>14743</v>
      </c>
      <c r="AE1919" s="151" t="s">
        <v>15223</v>
      </c>
      <c r="AF1919" s="151" t="s">
        <v>14745</v>
      </c>
    </row>
    <row r="1920" spans="1:32">
      <c r="A1920" s="151" t="s">
        <v>5439</v>
      </c>
      <c r="C1920" s="151" t="s">
        <v>5438</v>
      </c>
      <c r="D1920" s="151" t="s">
        <v>5440</v>
      </c>
      <c r="E1920" s="151" t="s">
        <v>14323</v>
      </c>
      <c r="F1920" s="151" t="s">
        <v>14396</v>
      </c>
      <c r="G1920" s="151" t="s">
        <v>29607</v>
      </c>
      <c r="H1920" s="151" t="s">
        <v>5441</v>
      </c>
      <c r="I1920" s="151" t="s">
        <v>5442</v>
      </c>
      <c r="J1920" s="151" t="s">
        <v>5443</v>
      </c>
      <c r="K1920" s="151" t="s">
        <v>5442</v>
      </c>
      <c r="N1920" s="151" t="s">
        <v>14809</v>
      </c>
      <c r="O1920" s="151" t="s">
        <v>14801</v>
      </c>
      <c r="P1920" s="151" t="s">
        <v>14792</v>
      </c>
      <c r="Q1920" s="151" t="s">
        <v>29603</v>
      </c>
      <c r="R1920" s="151" t="s">
        <v>29603</v>
      </c>
      <c r="S1920" s="151" t="s">
        <v>29604</v>
      </c>
      <c r="T1920" s="151" t="s">
        <v>14794</v>
      </c>
      <c r="U1920" s="151" t="s">
        <v>29605</v>
      </c>
      <c r="V1920" s="151" t="s">
        <v>29606</v>
      </c>
      <c r="Z1920" s="151" t="s">
        <v>14742</v>
      </c>
      <c r="AC1920" s="151" t="s">
        <v>14743</v>
      </c>
      <c r="AE1920" s="151" t="s">
        <v>15223</v>
      </c>
      <c r="AF1920" s="151" t="s">
        <v>14745</v>
      </c>
    </row>
    <row r="1921" spans="1:32">
      <c r="A1921" s="151" t="s">
        <v>18604</v>
      </c>
      <c r="C1921" s="151" t="s">
        <v>29608</v>
      </c>
      <c r="D1921" s="151" t="s">
        <v>29611</v>
      </c>
      <c r="E1921" s="151" t="s">
        <v>17032</v>
      </c>
      <c r="F1921" s="151" t="s">
        <v>17033</v>
      </c>
      <c r="G1921" s="151" t="s">
        <v>29614</v>
      </c>
      <c r="H1921" s="151" t="s">
        <v>29609</v>
      </c>
      <c r="I1921" s="151" t="s">
        <v>29610</v>
      </c>
      <c r="K1921" s="151" t="s">
        <v>29610</v>
      </c>
      <c r="N1921" s="151" t="s">
        <v>14845</v>
      </c>
      <c r="O1921" s="151" t="s">
        <v>14801</v>
      </c>
      <c r="P1921" s="151" t="s">
        <v>14737</v>
      </c>
      <c r="Q1921" s="151" t="s">
        <v>29612</v>
      </c>
      <c r="R1921" s="151" t="s">
        <v>1453</v>
      </c>
      <c r="S1921" s="151" t="s">
        <v>1453</v>
      </c>
      <c r="T1921" s="151" t="s">
        <v>14882</v>
      </c>
      <c r="U1921" s="151" t="s">
        <v>29613</v>
      </c>
      <c r="V1921" s="151" t="s">
        <v>29612</v>
      </c>
      <c r="W1921" s="151" t="s">
        <v>1453</v>
      </c>
      <c r="X1921" s="151" t="s">
        <v>1453</v>
      </c>
      <c r="Y1921" s="151" t="s">
        <v>1453</v>
      </c>
      <c r="Z1921" s="151" t="s">
        <v>14742</v>
      </c>
      <c r="AA1921" s="151" t="s">
        <v>1453</v>
      </c>
      <c r="AB1921" s="151" t="s">
        <v>1453</v>
      </c>
      <c r="AC1921" s="151" t="s">
        <v>14743</v>
      </c>
      <c r="AE1921" s="151" t="s">
        <v>14744</v>
      </c>
      <c r="AF1921" s="151" t="s">
        <v>14745</v>
      </c>
    </row>
    <row r="1922" spans="1:32">
      <c r="A1922" s="151" t="s">
        <v>9522</v>
      </c>
      <c r="C1922" s="151" t="s">
        <v>9521</v>
      </c>
      <c r="D1922" s="151" t="s">
        <v>29618</v>
      </c>
      <c r="E1922" s="151" t="s">
        <v>14275</v>
      </c>
      <c r="F1922" s="151" t="s">
        <v>14400</v>
      </c>
      <c r="G1922" s="151" t="s">
        <v>29620</v>
      </c>
      <c r="H1922" s="151" t="s">
        <v>29615</v>
      </c>
      <c r="I1922" s="151" t="s">
        <v>29616</v>
      </c>
      <c r="J1922" s="151" t="s">
        <v>29617</v>
      </c>
      <c r="K1922" s="151" t="s">
        <v>29616</v>
      </c>
      <c r="M1922" s="151" t="s">
        <v>29619</v>
      </c>
      <c r="N1922" s="151" t="s">
        <v>15431</v>
      </c>
      <c r="O1922" s="151" t="s">
        <v>14801</v>
      </c>
      <c r="P1922" s="151" t="s">
        <v>14737</v>
      </c>
      <c r="Q1922" s="151">
        <v>0</v>
      </c>
      <c r="R1922" s="151">
        <v>0</v>
      </c>
      <c r="S1922" s="151">
        <v>0</v>
      </c>
      <c r="T1922" s="151">
        <v>0</v>
      </c>
      <c r="U1922" s="151">
        <v>0</v>
      </c>
      <c r="V1922" s="151">
        <v>0</v>
      </c>
      <c r="W1922" s="151">
        <v>0</v>
      </c>
      <c r="X1922" s="151">
        <v>0</v>
      </c>
      <c r="Y1922" s="151">
        <v>0</v>
      </c>
      <c r="Z1922" s="151" t="s">
        <v>14742</v>
      </c>
      <c r="AA1922" s="151">
        <v>0</v>
      </c>
      <c r="AB1922" s="151">
        <v>0</v>
      </c>
      <c r="AC1922" s="151" t="s">
        <v>14743</v>
      </c>
      <c r="AE1922" s="151" t="s">
        <v>15223</v>
      </c>
      <c r="AF1922" s="151" t="s">
        <v>14745</v>
      </c>
    </row>
    <row r="1923" spans="1:32">
      <c r="A1923" s="151" t="s">
        <v>2712</v>
      </c>
      <c r="C1923" s="151" t="s">
        <v>2711</v>
      </c>
      <c r="D1923" s="151" t="s">
        <v>29622</v>
      </c>
      <c r="E1923" s="151" t="s">
        <v>20071</v>
      </c>
      <c r="F1923" s="151" t="s">
        <v>14402</v>
      </c>
      <c r="G1923" s="151" t="s">
        <v>14604</v>
      </c>
      <c r="H1923" s="151" t="s">
        <v>2714</v>
      </c>
      <c r="I1923" s="151" t="s">
        <v>2715</v>
      </c>
      <c r="J1923" s="151" t="s">
        <v>2716</v>
      </c>
      <c r="K1923" s="151" t="s">
        <v>2715</v>
      </c>
      <c r="L1923" s="151" t="s">
        <v>29621</v>
      </c>
      <c r="M1923" s="151" t="s">
        <v>1592</v>
      </c>
      <c r="N1923" s="151" t="s">
        <v>14914</v>
      </c>
      <c r="P1923" s="151" t="s">
        <v>14792</v>
      </c>
      <c r="Q1923" s="151" t="s">
        <v>29623</v>
      </c>
      <c r="T1923" s="151" t="s">
        <v>18944</v>
      </c>
      <c r="U1923" s="151">
        <v>1943301658</v>
      </c>
      <c r="V1923" s="151" t="s">
        <v>29624</v>
      </c>
      <c r="AC1923" s="151" t="s">
        <v>15223</v>
      </c>
    </row>
    <row r="1924" spans="1:32">
      <c r="A1924" s="151" t="s">
        <v>18605</v>
      </c>
      <c r="C1924" s="151" t="s">
        <v>29625</v>
      </c>
      <c r="D1924" s="151" t="s">
        <v>29627</v>
      </c>
      <c r="E1924" s="151" t="s">
        <v>14465</v>
      </c>
      <c r="F1924" s="151" t="s">
        <v>14683</v>
      </c>
      <c r="G1924" s="151" t="s">
        <v>29628</v>
      </c>
      <c r="H1924" s="151" t="s">
        <v>29626</v>
      </c>
      <c r="N1924" s="151" t="s">
        <v>14829</v>
      </c>
      <c r="O1924" s="151" t="s">
        <v>14830</v>
      </c>
      <c r="P1924" s="151" t="s">
        <v>14737</v>
      </c>
      <c r="Q1924" s="151" t="s">
        <v>29625</v>
      </c>
      <c r="R1924" s="151">
        <v>0</v>
      </c>
      <c r="S1924" s="151">
        <v>0</v>
      </c>
      <c r="T1924" s="151" t="s">
        <v>14847</v>
      </c>
      <c r="U1924" s="151">
        <v>384801046511535</v>
      </c>
      <c r="V1924" s="151" t="s">
        <v>29625</v>
      </c>
      <c r="Z1924" s="151" t="s">
        <v>14742</v>
      </c>
      <c r="AC1924" s="151" t="s">
        <v>14743</v>
      </c>
      <c r="AE1924" s="151" t="s">
        <v>14744</v>
      </c>
      <c r="AF1924" s="151" t="s">
        <v>14745</v>
      </c>
    </row>
    <row r="1925" spans="1:32">
      <c r="A1925" s="151" t="s">
        <v>7917</v>
      </c>
      <c r="C1925" s="151" t="s">
        <v>7916</v>
      </c>
      <c r="D1925" s="151" t="s">
        <v>7918</v>
      </c>
      <c r="E1925" s="151" t="s">
        <v>14931</v>
      </c>
      <c r="F1925" s="151" t="s">
        <v>14932</v>
      </c>
      <c r="H1925" s="151">
        <v>87765611979</v>
      </c>
      <c r="I1925" s="151" t="s">
        <v>7919</v>
      </c>
      <c r="K1925" s="151" t="s">
        <v>7919</v>
      </c>
      <c r="N1925" s="151" t="s">
        <v>23591</v>
      </c>
      <c r="O1925" s="151" t="s">
        <v>19782</v>
      </c>
      <c r="P1925" s="151" t="s">
        <v>14737</v>
      </c>
      <c r="Q1925" s="151" t="s">
        <v>29629</v>
      </c>
      <c r="R1925" s="151">
        <v>0</v>
      </c>
      <c r="S1925" s="151">
        <v>0</v>
      </c>
      <c r="T1925" s="151" t="s">
        <v>29630</v>
      </c>
      <c r="U1925" s="151">
        <v>254267567</v>
      </c>
      <c r="V1925" s="151" t="s">
        <v>29629</v>
      </c>
      <c r="Z1925" s="151" t="s">
        <v>14742</v>
      </c>
      <c r="AC1925" s="151" t="s">
        <v>14743</v>
      </c>
      <c r="AE1925" s="151" t="s">
        <v>15223</v>
      </c>
      <c r="AF1925" s="151" t="s">
        <v>14745</v>
      </c>
    </row>
    <row r="1926" spans="1:32">
      <c r="A1926" s="151" t="s">
        <v>10200</v>
      </c>
      <c r="C1926" s="151" t="s">
        <v>10199</v>
      </c>
      <c r="D1926" s="151" t="s">
        <v>10201</v>
      </c>
      <c r="E1926" s="151" t="s">
        <v>14275</v>
      </c>
      <c r="F1926" s="151" t="s">
        <v>14324</v>
      </c>
      <c r="G1926" s="151" t="s">
        <v>29634</v>
      </c>
      <c r="H1926" s="151" t="s">
        <v>10202</v>
      </c>
      <c r="N1926" s="151" t="s">
        <v>15126</v>
      </c>
      <c r="O1926" s="151" t="s">
        <v>14791</v>
      </c>
      <c r="P1926" s="151" t="s">
        <v>14737</v>
      </c>
      <c r="Q1926" s="151" t="s">
        <v>29631</v>
      </c>
      <c r="R1926" s="151">
        <v>0</v>
      </c>
      <c r="S1926" s="151">
        <v>0</v>
      </c>
      <c r="T1926" s="151" t="s">
        <v>14794</v>
      </c>
      <c r="U1926" s="151" t="s">
        <v>29632</v>
      </c>
      <c r="V1926" s="151" t="s">
        <v>29633</v>
      </c>
      <c r="Z1926" s="151" t="s">
        <v>14742</v>
      </c>
      <c r="AC1926" s="151" t="s">
        <v>14743</v>
      </c>
      <c r="AE1926" s="151" t="s">
        <v>14744</v>
      </c>
      <c r="AF1926" s="151" t="s">
        <v>14745</v>
      </c>
    </row>
    <row r="1927" spans="1:32">
      <c r="A1927" s="151" t="s">
        <v>12541</v>
      </c>
      <c r="C1927" s="151" t="s">
        <v>12540</v>
      </c>
      <c r="D1927" s="151" t="s">
        <v>12542</v>
      </c>
      <c r="E1927" s="151" t="s">
        <v>14931</v>
      </c>
      <c r="F1927" s="151" t="s">
        <v>14932</v>
      </c>
      <c r="G1927" s="151" t="s">
        <v>29636</v>
      </c>
      <c r="H1927" s="151" t="s">
        <v>12543</v>
      </c>
      <c r="N1927" s="151" t="s">
        <v>20501</v>
      </c>
      <c r="O1927" s="151" t="s">
        <v>18702</v>
      </c>
      <c r="P1927" s="151" t="s">
        <v>14737</v>
      </c>
      <c r="Q1927" s="151" t="s">
        <v>29635</v>
      </c>
      <c r="R1927" s="151">
        <v>0</v>
      </c>
      <c r="S1927" s="151">
        <v>0</v>
      </c>
      <c r="T1927" s="151" t="s">
        <v>14782</v>
      </c>
      <c r="U1927" s="151">
        <v>1520016668234</v>
      </c>
      <c r="V1927" s="151" t="s">
        <v>12540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</row>
    <row r="1928" spans="1:32">
      <c r="A1928" s="151" t="s">
        <v>7164</v>
      </c>
      <c r="C1928" s="151" t="s">
        <v>7163</v>
      </c>
      <c r="D1928" s="151" t="s">
        <v>29637</v>
      </c>
      <c r="E1928" s="151" t="s">
        <v>14323</v>
      </c>
      <c r="F1928" s="151" t="s">
        <v>15375</v>
      </c>
      <c r="G1928" s="151" t="s">
        <v>29641</v>
      </c>
      <c r="H1928" s="151" t="s">
        <v>7166</v>
      </c>
      <c r="J1928" s="151" t="s">
        <v>7167</v>
      </c>
      <c r="N1928" s="151" t="s">
        <v>14845</v>
      </c>
      <c r="O1928" s="151" t="s">
        <v>14801</v>
      </c>
      <c r="P1928" s="151" t="s">
        <v>14737</v>
      </c>
      <c r="Q1928" s="151" t="s">
        <v>29638</v>
      </c>
      <c r="R1928" s="151" t="s">
        <v>4816</v>
      </c>
      <c r="S1928" s="151" t="s">
        <v>4816</v>
      </c>
      <c r="T1928" s="151" t="s">
        <v>29639</v>
      </c>
      <c r="U1928" s="151">
        <v>2613013768</v>
      </c>
      <c r="V1928" s="151" t="s">
        <v>29640</v>
      </c>
      <c r="Z1928" s="151" t="s">
        <v>14742</v>
      </c>
      <c r="AC1928" s="151" t="s">
        <v>14743</v>
      </c>
      <c r="AE1928" s="151" t="s">
        <v>15223</v>
      </c>
      <c r="AF1928" s="151" t="s">
        <v>14745</v>
      </c>
    </row>
    <row r="1929" spans="1:32">
      <c r="A1929" s="151" t="s">
        <v>4417</v>
      </c>
      <c r="C1929" s="151" t="s">
        <v>4416</v>
      </c>
      <c r="D1929" s="151" t="s">
        <v>4418</v>
      </c>
      <c r="E1929" s="151" t="s">
        <v>14476</v>
      </c>
      <c r="F1929" s="151" t="s">
        <v>14402</v>
      </c>
      <c r="G1929" s="151" t="s">
        <v>14604</v>
      </c>
      <c r="H1929" s="151" t="s">
        <v>4419</v>
      </c>
      <c r="I1929" s="151" t="s">
        <v>4420</v>
      </c>
      <c r="J1929" s="151" t="s">
        <v>4421</v>
      </c>
      <c r="K1929" s="151" t="s">
        <v>4420</v>
      </c>
      <c r="L1929" s="151" t="s">
        <v>17161</v>
      </c>
      <c r="N1929" s="151" t="s">
        <v>17162</v>
      </c>
      <c r="P1929" s="151" t="s">
        <v>14737</v>
      </c>
      <c r="Q1929" s="151" t="s">
        <v>17163</v>
      </c>
      <c r="T1929" s="151" t="s">
        <v>17164</v>
      </c>
      <c r="U1929" s="151" t="s">
        <v>17165</v>
      </c>
      <c r="V1929" s="151" t="s">
        <v>17166</v>
      </c>
      <c r="W1929" s="151" t="s">
        <v>17167</v>
      </c>
      <c r="X1929" s="151">
        <v>1980</v>
      </c>
      <c r="Z1929" s="151" t="s">
        <v>14742</v>
      </c>
      <c r="AC1929" s="151" t="s">
        <v>14743</v>
      </c>
      <c r="AD1929" s="151" t="s">
        <v>17169</v>
      </c>
      <c r="AE1929" s="151" t="s">
        <v>14743</v>
      </c>
      <c r="AF1929" s="151" t="s">
        <v>17170</v>
      </c>
    </row>
    <row r="1930" spans="1:32">
      <c r="A1930" s="151" t="s">
        <v>18606</v>
      </c>
      <c r="C1930" s="151" t="s">
        <v>12835</v>
      </c>
      <c r="D1930" s="151" t="s">
        <v>12837</v>
      </c>
      <c r="E1930" s="151" t="s">
        <v>15690</v>
      </c>
      <c r="F1930" s="151" t="s">
        <v>18726</v>
      </c>
      <c r="G1930" s="151" t="s">
        <v>1453</v>
      </c>
      <c r="H1930" s="151" t="s">
        <v>1453</v>
      </c>
      <c r="I1930" s="151" t="s">
        <v>1453</v>
      </c>
      <c r="J1930" s="151" t="s">
        <v>1453</v>
      </c>
      <c r="K1930" s="151" t="s">
        <v>1453</v>
      </c>
      <c r="M1930" s="151" t="s">
        <v>1453</v>
      </c>
      <c r="N1930" s="151" t="s">
        <v>24988</v>
      </c>
      <c r="O1930" s="151" t="s">
        <v>14791</v>
      </c>
      <c r="P1930" s="151" t="s">
        <v>14737</v>
      </c>
      <c r="Q1930" s="151" t="s">
        <v>12835</v>
      </c>
      <c r="R1930" s="151" t="s">
        <v>1453</v>
      </c>
      <c r="S1930" s="151" t="s">
        <v>1453</v>
      </c>
      <c r="T1930" s="151" t="s">
        <v>14782</v>
      </c>
      <c r="U1930" s="151">
        <v>9000021861621</v>
      </c>
      <c r="V1930" s="151" t="s">
        <v>29642</v>
      </c>
      <c r="W1930" s="151" t="s">
        <v>1453</v>
      </c>
      <c r="X1930" s="151" t="s">
        <v>1453</v>
      </c>
      <c r="Y1930" s="151" t="s">
        <v>1453</v>
      </c>
      <c r="Z1930" s="151" t="s">
        <v>14742</v>
      </c>
      <c r="AA1930" s="151" t="s">
        <v>1453</v>
      </c>
      <c r="AB1930" s="151" t="s">
        <v>1453</v>
      </c>
      <c r="AC1930" s="151" t="s">
        <v>14743</v>
      </c>
      <c r="AE1930" s="151" t="s">
        <v>14744</v>
      </c>
      <c r="AF1930" s="151" t="s">
        <v>14745</v>
      </c>
    </row>
    <row r="1931" spans="1:32">
      <c r="A1931" s="151" t="s">
        <v>12885</v>
      </c>
      <c r="C1931" s="151" t="s">
        <v>12835</v>
      </c>
      <c r="D1931" s="151" t="s">
        <v>12886</v>
      </c>
      <c r="E1931" s="151" t="s">
        <v>15690</v>
      </c>
      <c r="F1931" s="151" t="s">
        <v>18726</v>
      </c>
      <c r="G1931" s="151" t="s">
        <v>1453</v>
      </c>
      <c r="H1931" s="151" t="s">
        <v>1453</v>
      </c>
      <c r="I1931" s="151" t="s">
        <v>1453</v>
      </c>
      <c r="J1931" s="151" t="s">
        <v>1453</v>
      </c>
      <c r="K1931" s="151" t="s">
        <v>1453</v>
      </c>
      <c r="N1931" s="151" t="s">
        <v>24988</v>
      </c>
      <c r="O1931" s="151" t="s">
        <v>14791</v>
      </c>
      <c r="P1931" s="151" t="s">
        <v>14737</v>
      </c>
      <c r="Q1931" s="151" t="s">
        <v>1453</v>
      </c>
      <c r="R1931" s="151" t="s">
        <v>1453</v>
      </c>
      <c r="S1931" s="151" t="s">
        <v>1453</v>
      </c>
      <c r="T1931" s="151" t="s">
        <v>14782</v>
      </c>
      <c r="U1931" s="151">
        <v>9000021861621</v>
      </c>
      <c r="V1931" s="151" t="s">
        <v>29642</v>
      </c>
      <c r="W1931" s="151" t="s">
        <v>1453</v>
      </c>
      <c r="X1931" s="151" t="s">
        <v>1453</v>
      </c>
      <c r="Y1931" s="151" t="s">
        <v>1453</v>
      </c>
      <c r="Z1931" s="151" t="s">
        <v>14742</v>
      </c>
      <c r="AA1931" s="151" t="s">
        <v>1453</v>
      </c>
      <c r="AB1931" s="151" t="s">
        <v>1453</v>
      </c>
      <c r="AC1931" s="151" t="s">
        <v>14743</v>
      </c>
      <c r="AE1931" s="151" t="s">
        <v>14744</v>
      </c>
      <c r="AF1931" s="151" t="s">
        <v>14745</v>
      </c>
    </row>
    <row r="1932" spans="1:32">
      <c r="A1932" s="151" t="s">
        <v>1850</v>
      </c>
      <c r="C1932" s="151" t="s">
        <v>1849</v>
      </c>
      <c r="D1932" s="151" t="s">
        <v>29643</v>
      </c>
      <c r="E1932" s="151" t="s">
        <v>6</v>
      </c>
      <c r="G1932" s="151" t="s">
        <v>14604</v>
      </c>
      <c r="H1932" s="151" t="s">
        <v>1852</v>
      </c>
      <c r="N1932" s="151" t="s">
        <v>1323</v>
      </c>
      <c r="P1932" s="151" t="s">
        <v>14737</v>
      </c>
      <c r="Q1932" s="151" t="s">
        <v>29644</v>
      </c>
      <c r="AC1932" s="151" t="s">
        <v>14743</v>
      </c>
    </row>
    <row r="1933" spans="1:32">
      <c r="A1933" s="151" t="s">
        <v>10599</v>
      </c>
      <c r="C1933" s="151" t="s">
        <v>10598</v>
      </c>
      <c r="D1933" s="151" t="s">
        <v>29645</v>
      </c>
      <c r="E1933" s="151" t="s">
        <v>14931</v>
      </c>
      <c r="F1933" s="151" t="s">
        <v>14932</v>
      </c>
      <c r="G1933" s="151" t="s">
        <v>29646</v>
      </c>
      <c r="H1933" s="151">
        <v>81222719634</v>
      </c>
      <c r="N1933" s="151" t="s">
        <v>14907</v>
      </c>
      <c r="O1933" s="151" t="s">
        <v>14791</v>
      </c>
      <c r="P1933" s="151" t="s">
        <v>14737</v>
      </c>
      <c r="Q1933" s="151" t="s">
        <v>10598</v>
      </c>
      <c r="R1933" s="151">
        <v>0</v>
      </c>
      <c r="S1933" s="151">
        <v>0</v>
      </c>
      <c r="T1933" s="151" t="s">
        <v>14794</v>
      </c>
      <c r="U1933" s="151">
        <v>80134665</v>
      </c>
      <c r="V1933" s="151" t="s">
        <v>10598</v>
      </c>
      <c r="Z1933" s="151" t="s">
        <v>14742</v>
      </c>
      <c r="AC1933" s="151" t="s">
        <v>14743</v>
      </c>
      <c r="AE1933" s="151" t="s">
        <v>14744</v>
      </c>
      <c r="AF1933" s="151" t="s">
        <v>14745</v>
      </c>
    </row>
    <row r="1934" spans="1:32">
      <c r="A1934" s="151" t="s">
        <v>2890</v>
      </c>
      <c r="C1934" s="151" t="s">
        <v>2889</v>
      </c>
      <c r="D1934" s="151" t="s">
        <v>29647</v>
      </c>
      <c r="E1934" s="151" t="s">
        <v>14931</v>
      </c>
      <c r="G1934" s="151" t="s">
        <v>14604</v>
      </c>
      <c r="H1934" s="151" t="s">
        <v>2892</v>
      </c>
      <c r="M1934" s="151" t="s">
        <v>29648</v>
      </c>
      <c r="N1934" s="151" t="s">
        <v>14791</v>
      </c>
      <c r="P1934" s="151" t="s">
        <v>1453</v>
      </c>
      <c r="Q1934" s="151" t="s">
        <v>29649</v>
      </c>
      <c r="T1934" s="151" t="s">
        <v>1453</v>
      </c>
      <c r="U1934" s="151" t="s">
        <v>1453</v>
      </c>
      <c r="V1934" s="151" t="s">
        <v>1453</v>
      </c>
      <c r="AC1934" s="151" t="s">
        <v>14743</v>
      </c>
    </row>
    <row r="1935" spans="1:32">
      <c r="A1935" s="151" t="s">
        <v>12714</v>
      </c>
      <c r="C1935" s="151" t="s">
        <v>12713</v>
      </c>
      <c r="D1935" s="151" t="s">
        <v>12715</v>
      </c>
      <c r="E1935" s="151" t="s">
        <v>14323</v>
      </c>
      <c r="F1935" s="151" t="s">
        <v>14479</v>
      </c>
      <c r="G1935" s="151" t="s">
        <v>29650</v>
      </c>
      <c r="H1935" s="151" t="s">
        <v>12716</v>
      </c>
      <c r="N1935" s="151" t="s">
        <v>14800</v>
      </c>
      <c r="O1935" s="151" t="s">
        <v>14801</v>
      </c>
      <c r="P1935" s="151" t="s">
        <v>14737</v>
      </c>
      <c r="Q1935" s="151" t="s">
        <v>19338</v>
      </c>
      <c r="R1935" s="151">
        <v>0</v>
      </c>
      <c r="S1935" s="151">
        <v>0</v>
      </c>
      <c r="T1935" s="151" t="s">
        <v>14794</v>
      </c>
      <c r="U1935" s="151">
        <v>921304578</v>
      </c>
      <c r="V1935" s="151" t="s">
        <v>12713</v>
      </c>
      <c r="Z1935" s="151" t="s">
        <v>14742</v>
      </c>
      <c r="AC1935" s="151" t="s">
        <v>14743</v>
      </c>
      <c r="AE1935" s="151" t="s">
        <v>14744</v>
      </c>
      <c r="AF1935" s="151" t="s">
        <v>14745</v>
      </c>
    </row>
    <row r="1936" spans="1:32">
      <c r="A1936" s="151" t="s">
        <v>5403</v>
      </c>
      <c r="C1936" s="151" t="s">
        <v>5402</v>
      </c>
      <c r="D1936" s="151" t="s">
        <v>5404</v>
      </c>
      <c r="E1936" s="151" t="s">
        <v>14465</v>
      </c>
      <c r="F1936" s="151" t="s">
        <v>15375</v>
      </c>
      <c r="H1936" s="151">
        <v>81242496375</v>
      </c>
      <c r="N1936" s="151" t="s">
        <v>15398</v>
      </c>
      <c r="O1936" s="151" t="s">
        <v>14758</v>
      </c>
      <c r="P1936" s="151" t="s">
        <v>14737</v>
      </c>
      <c r="Q1936" s="151" t="s">
        <v>29651</v>
      </c>
      <c r="R1936" s="151" t="s">
        <v>29652</v>
      </c>
      <c r="S1936" s="151" t="s">
        <v>29651</v>
      </c>
      <c r="T1936" s="151" t="s">
        <v>14904</v>
      </c>
      <c r="U1936" s="151">
        <v>242932493</v>
      </c>
      <c r="V1936" s="151" t="s">
        <v>29653</v>
      </c>
      <c r="Z1936" s="151" t="s">
        <v>14742</v>
      </c>
      <c r="AC1936" s="151" t="s">
        <v>14743</v>
      </c>
      <c r="AE1936" s="151" t="s">
        <v>15223</v>
      </c>
      <c r="AF1936" s="151" t="s">
        <v>14745</v>
      </c>
    </row>
    <row r="1937" spans="1:32">
      <c r="A1937" s="151" t="s">
        <v>5689</v>
      </c>
      <c r="C1937" s="151" t="s">
        <v>5688</v>
      </c>
      <c r="D1937" s="151" t="s">
        <v>4644</v>
      </c>
      <c r="E1937" s="151" t="s">
        <v>14931</v>
      </c>
      <c r="F1937" s="151" t="s">
        <v>14932</v>
      </c>
      <c r="G1937" s="151" t="s">
        <v>29655</v>
      </c>
      <c r="H1937" s="151" t="s">
        <v>4645</v>
      </c>
      <c r="I1937" s="151" t="s">
        <v>4646</v>
      </c>
      <c r="K1937" s="151" t="s">
        <v>4646</v>
      </c>
      <c r="N1937" s="151" t="s">
        <v>19167</v>
      </c>
      <c r="O1937" s="151" t="s">
        <v>19168</v>
      </c>
      <c r="P1937" s="151" t="s">
        <v>14792</v>
      </c>
      <c r="Q1937" s="151" t="s">
        <v>29654</v>
      </c>
      <c r="R1937" s="151" t="s">
        <v>1453</v>
      </c>
      <c r="S1937" s="151" t="s">
        <v>1453</v>
      </c>
      <c r="T1937" s="151" t="s">
        <v>26925</v>
      </c>
      <c r="U1937" s="151" t="s">
        <v>26926</v>
      </c>
      <c r="V1937" s="151" t="s">
        <v>26927</v>
      </c>
      <c r="Z1937" s="151" t="s">
        <v>14742</v>
      </c>
      <c r="AC1937" s="151" t="s">
        <v>14743</v>
      </c>
      <c r="AE1937" s="151" t="s">
        <v>15223</v>
      </c>
      <c r="AF1937" s="151" t="s">
        <v>14745</v>
      </c>
    </row>
    <row r="1938" spans="1:32">
      <c r="A1938" s="151" t="s">
        <v>11183</v>
      </c>
      <c r="C1938" s="151" t="s">
        <v>11182</v>
      </c>
      <c r="D1938" s="151" t="s">
        <v>11184</v>
      </c>
      <c r="E1938" s="151" t="s">
        <v>19027</v>
      </c>
      <c r="F1938" s="151" t="s">
        <v>19027</v>
      </c>
      <c r="G1938" s="151" t="s">
        <v>29658</v>
      </c>
      <c r="H1938" s="151">
        <v>85921487648</v>
      </c>
      <c r="N1938" s="151" t="s">
        <v>14829</v>
      </c>
      <c r="O1938" s="151" t="s">
        <v>14830</v>
      </c>
      <c r="P1938" s="151" t="s">
        <v>14737</v>
      </c>
      <c r="Q1938" s="151" t="s">
        <v>29656</v>
      </c>
      <c r="R1938" s="151">
        <v>0</v>
      </c>
      <c r="S1938" s="151">
        <v>0</v>
      </c>
      <c r="T1938" s="151" t="s">
        <v>14794</v>
      </c>
      <c r="U1938" s="151">
        <v>8880129512</v>
      </c>
      <c r="V1938" s="151" t="s">
        <v>29657</v>
      </c>
      <c r="Z1938" s="151" t="s">
        <v>14742</v>
      </c>
      <c r="AC1938" s="151" t="s">
        <v>14743</v>
      </c>
      <c r="AE1938" s="151" t="s">
        <v>14744</v>
      </c>
      <c r="AF1938" s="151" t="s">
        <v>14745</v>
      </c>
    </row>
    <row r="1939" spans="1:32">
      <c r="A1939" s="151" t="s">
        <v>10266</v>
      </c>
      <c r="C1939" s="151" t="s">
        <v>10265</v>
      </c>
      <c r="D1939" s="151" t="s">
        <v>10267</v>
      </c>
      <c r="E1939" s="151" t="s">
        <v>14701</v>
      </c>
      <c r="F1939" s="151" t="s">
        <v>15165</v>
      </c>
      <c r="G1939" s="151" t="s">
        <v>29661</v>
      </c>
      <c r="H1939" s="151" t="s">
        <v>10268</v>
      </c>
      <c r="N1939" s="151" t="s">
        <v>15262</v>
      </c>
      <c r="O1939" s="151" t="s">
        <v>14791</v>
      </c>
      <c r="P1939" s="151" t="s">
        <v>14737</v>
      </c>
      <c r="Q1939" s="151" t="s">
        <v>29659</v>
      </c>
      <c r="R1939" s="151">
        <v>0</v>
      </c>
      <c r="S1939" s="151">
        <v>0</v>
      </c>
      <c r="T1939" s="151" t="s">
        <v>14847</v>
      </c>
      <c r="U1939" s="151">
        <v>411301015807533</v>
      </c>
      <c r="V1939" s="151" t="s">
        <v>29660</v>
      </c>
      <c r="Z1939" s="151" t="s">
        <v>14742</v>
      </c>
      <c r="AC1939" s="151" t="s">
        <v>14743</v>
      </c>
      <c r="AE1939" s="151" t="s">
        <v>14744</v>
      </c>
      <c r="AF1939" s="151" t="s">
        <v>14745</v>
      </c>
    </row>
    <row r="1940" spans="1:32">
      <c r="A1940" s="151" t="s">
        <v>13340</v>
      </c>
      <c r="C1940" s="151" t="s">
        <v>13339</v>
      </c>
      <c r="D1940" s="151" t="s">
        <v>13341</v>
      </c>
      <c r="E1940" s="151" t="s">
        <v>14465</v>
      </c>
      <c r="F1940" s="151" t="s">
        <v>15316</v>
      </c>
      <c r="H1940" s="151" t="s">
        <v>13342</v>
      </c>
      <c r="N1940" s="151" t="s">
        <v>15556</v>
      </c>
      <c r="O1940" s="151" t="s">
        <v>14830</v>
      </c>
      <c r="P1940" s="151" t="s">
        <v>14737</v>
      </c>
      <c r="Q1940" s="151" t="s">
        <v>13339</v>
      </c>
      <c r="R1940" s="151">
        <v>0</v>
      </c>
      <c r="S1940" s="151">
        <v>0</v>
      </c>
      <c r="T1940" s="151" t="s">
        <v>14794</v>
      </c>
      <c r="U1940" s="151">
        <v>5420544865</v>
      </c>
      <c r="V1940" s="151" t="s">
        <v>13339</v>
      </c>
      <c r="Z1940" s="151" t="s">
        <v>14742</v>
      </c>
      <c r="AC1940" s="151" t="s">
        <v>15223</v>
      </c>
      <c r="AE1940" s="151" t="s">
        <v>14744</v>
      </c>
      <c r="AF1940" s="151" t="s">
        <v>14745</v>
      </c>
    </row>
    <row r="1941" spans="1:32">
      <c r="A1941" s="151" t="s">
        <v>3785</v>
      </c>
      <c r="C1941" s="151" t="s">
        <v>3784</v>
      </c>
      <c r="D1941" s="151" t="s">
        <v>3786</v>
      </c>
      <c r="E1941" s="151" t="s">
        <v>14323</v>
      </c>
      <c r="G1941" s="151" t="s">
        <v>14604</v>
      </c>
      <c r="H1941" s="151" t="s">
        <v>3787</v>
      </c>
      <c r="I1941" s="151" t="s">
        <v>204</v>
      </c>
      <c r="J1941" s="151" t="s">
        <v>3787</v>
      </c>
      <c r="K1941" s="151" t="s">
        <v>204</v>
      </c>
      <c r="L1941" s="151" t="s">
        <v>14257</v>
      </c>
      <c r="N1941" s="151" t="s">
        <v>109</v>
      </c>
      <c r="P1941" s="151" t="s">
        <v>14737</v>
      </c>
      <c r="Q1941" s="151" t="s">
        <v>29662</v>
      </c>
      <c r="T1941" s="151" t="s">
        <v>29663</v>
      </c>
      <c r="U1941" s="151" t="s">
        <v>29664</v>
      </c>
      <c r="V1941" s="151" t="s">
        <v>3784</v>
      </c>
      <c r="W1941" s="151" t="s">
        <v>204</v>
      </c>
      <c r="X1941" s="151" t="s">
        <v>204</v>
      </c>
      <c r="Y1941" s="151" t="s">
        <v>204</v>
      </c>
      <c r="Z1941" s="151" t="s">
        <v>14742</v>
      </c>
      <c r="AA1941" s="151" t="s">
        <v>204</v>
      </c>
      <c r="AB1941" s="151" t="s">
        <v>204</v>
      </c>
      <c r="AC1941" s="151" t="s">
        <v>14743</v>
      </c>
    </row>
    <row r="1942" spans="1:32">
      <c r="A1942" s="151" t="s">
        <v>18607</v>
      </c>
      <c r="C1942" s="151" t="s">
        <v>29665</v>
      </c>
      <c r="D1942" s="151" t="s">
        <v>29667</v>
      </c>
      <c r="E1942" s="151" t="s">
        <v>16138</v>
      </c>
      <c r="F1942" s="151" t="s">
        <v>21765</v>
      </c>
      <c r="G1942" s="151" t="s">
        <v>29669</v>
      </c>
      <c r="H1942" s="151">
        <v>8129931955</v>
      </c>
      <c r="I1942" s="151" t="s">
        <v>29666</v>
      </c>
      <c r="J1942" s="151" t="s">
        <v>1453</v>
      </c>
      <c r="K1942" s="151" t="s">
        <v>29666</v>
      </c>
      <c r="N1942" s="151" t="s">
        <v>14800</v>
      </c>
      <c r="O1942" s="151" t="s">
        <v>14801</v>
      </c>
      <c r="P1942" s="151" t="s">
        <v>14737</v>
      </c>
      <c r="Q1942" s="151" t="s">
        <v>1453</v>
      </c>
      <c r="R1942" s="151" t="s">
        <v>1453</v>
      </c>
      <c r="S1942" s="151" t="s">
        <v>1453</v>
      </c>
      <c r="T1942" s="151" t="s">
        <v>14866</v>
      </c>
      <c r="U1942" s="151">
        <v>780201003686535</v>
      </c>
      <c r="V1942" s="151" t="s">
        <v>29665</v>
      </c>
      <c r="W1942" s="151" t="s">
        <v>1453</v>
      </c>
      <c r="X1942" s="151" t="s">
        <v>1453</v>
      </c>
      <c r="Y1942" s="151" t="s">
        <v>1453</v>
      </c>
      <c r="Z1942" s="151" t="s">
        <v>14742</v>
      </c>
      <c r="AA1942" s="151" t="s">
        <v>1453</v>
      </c>
      <c r="AB1942" s="151" t="s">
        <v>1453</v>
      </c>
      <c r="AC1942" s="151" t="s">
        <v>14743</v>
      </c>
      <c r="AD1942" s="151" t="s">
        <v>29668</v>
      </c>
      <c r="AE1942" s="151" t="s">
        <v>14752</v>
      </c>
      <c r="AF1942" s="151" t="s">
        <v>14745</v>
      </c>
    </row>
    <row r="1943" spans="1:32">
      <c r="A1943" s="151" t="s">
        <v>15983</v>
      </c>
      <c r="C1943" s="151" t="s">
        <v>15984</v>
      </c>
      <c r="D1943" s="151" t="s">
        <v>15985</v>
      </c>
      <c r="E1943" s="151" t="s">
        <v>14616</v>
      </c>
      <c r="F1943" s="151" t="s">
        <v>14616</v>
      </c>
      <c r="G1943" s="151" t="s">
        <v>15986</v>
      </c>
      <c r="H1943" s="151">
        <v>614524875</v>
      </c>
      <c r="I1943" s="151" t="s">
        <v>15988</v>
      </c>
      <c r="J1943" s="151" t="s">
        <v>1453</v>
      </c>
      <c r="K1943" s="151" t="s">
        <v>15988</v>
      </c>
      <c r="N1943" s="151" t="s">
        <v>15768</v>
      </c>
      <c r="O1943" s="151" t="s">
        <v>14985</v>
      </c>
      <c r="P1943" s="151" t="s">
        <v>14737</v>
      </c>
      <c r="Q1943" s="151" t="s">
        <v>1453</v>
      </c>
      <c r="R1943" s="151" t="s">
        <v>1453</v>
      </c>
      <c r="S1943" s="151" t="s">
        <v>1453</v>
      </c>
      <c r="T1943" s="151" t="s">
        <v>1453</v>
      </c>
      <c r="U1943" s="151" t="s">
        <v>1453</v>
      </c>
      <c r="V1943" s="151" t="s">
        <v>1453</v>
      </c>
      <c r="W1943" s="151" t="s">
        <v>1453</v>
      </c>
      <c r="X1943" s="151" t="s">
        <v>1453</v>
      </c>
      <c r="Y1943" s="151" t="s">
        <v>1453</v>
      </c>
      <c r="Z1943" s="151" t="s">
        <v>14742</v>
      </c>
      <c r="AA1943" s="151" t="s">
        <v>1453</v>
      </c>
      <c r="AB1943" s="151" t="s">
        <v>1453</v>
      </c>
      <c r="AC1943" s="151" t="s">
        <v>14743</v>
      </c>
      <c r="AD1943" s="151" t="s">
        <v>15989</v>
      </c>
      <c r="AE1943" s="151" t="s">
        <v>14752</v>
      </c>
      <c r="AF1943" s="151" t="s">
        <v>14745</v>
      </c>
    </row>
    <row r="1944" spans="1:32">
      <c r="A1944" s="151" t="s">
        <v>3822</v>
      </c>
      <c r="C1944" s="151" t="s">
        <v>3821</v>
      </c>
      <c r="D1944" s="151" t="s">
        <v>3823</v>
      </c>
      <c r="E1944" s="151" t="s">
        <v>14323</v>
      </c>
      <c r="G1944" s="151" t="s">
        <v>14604</v>
      </c>
      <c r="H1944" s="151" t="s">
        <v>3140</v>
      </c>
      <c r="L1944" s="151" t="s">
        <v>29670</v>
      </c>
      <c r="N1944" s="151" t="s">
        <v>4757</v>
      </c>
      <c r="P1944" s="151" t="s">
        <v>14737</v>
      </c>
      <c r="Q1944" s="151" t="s">
        <v>3821</v>
      </c>
      <c r="T1944" s="151" t="s">
        <v>3140</v>
      </c>
      <c r="U1944" s="151" t="s">
        <v>3140</v>
      </c>
      <c r="V1944" s="151" t="s">
        <v>3140</v>
      </c>
      <c r="Z1944" s="151" t="s">
        <v>14742</v>
      </c>
      <c r="AC1944" s="151" t="s">
        <v>14743</v>
      </c>
    </row>
    <row r="1945" spans="1:32">
      <c r="A1945" s="151" t="s">
        <v>15281</v>
      </c>
      <c r="C1945" s="151" t="s">
        <v>15282</v>
      </c>
      <c r="D1945" s="151" t="s">
        <v>15283</v>
      </c>
      <c r="E1945" s="151" t="s">
        <v>14931</v>
      </c>
      <c r="F1945" s="151" t="s">
        <v>15284</v>
      </c>
      <c r="G1945" s="151" t="s">
        <v>15285</v>
      </c>
      <c r="H1945" s="151">
        <v>81314712177</v>
      </c>
      <c r="I1945" s="151" t="s">
        <v>1453</v>
      </c>
      <c r="J1945" s="151" t="s">
        <v>1453</v>
      </c>
      <c r="K1945" s="151" t="s">
        <v>1453</v>
      </c>
      <c r="N1945" s="151" t="s">
        <v>14902</v>
      </c>
      <c r="O1945" s="151" t="s">
        <v>14791</v>
      </c>
      <c r="P1945" s="151" t="s">
        <v>14737</v>
      </c>
      <c r="Q1945" s="151" t="s">
        <v>15287</v>
      </c>
      <c r="R1945" s="151" t="s">
        <v>1453</v>
      </c>
      <c r="S1945" s="151" t="s">
        <v>1453</v>
      </c>
      <c r="T1945" s="151" t="s">
        <v>14794</v>
      </c>
      <c r="U1945" s="151">
        <v>2312390737</v>
      </c>
      <c r="V1945" s="151" t="s">
        <v>15282</v>
      </c>
      <c r="W1945" s="151" t="s">
        <v>1453</v>
      </c>
      <c r="X1945" s="151" t="s">
        <v>1453</v>
      </c>
      <c r="Z1945" s="151" t="s">
        <v>14742</v>
      </c>
      <c r="AC1945" s="151" t="s">
        <v>14743</v>
      </c>
      <c r="AE1945" s="151" t="s">
        <v>14744</v>
      </c>
      <c r="AF1945" s="151" t="s">
        <v>14745</v>
      </c>
    </row>
    <row r="1946" spans="1:32">
      <c r="A1946" s="151" t="s">
        <v>9825</v>
      </c>
      <c r="C1946" s="151" t="s">
        <v>9824</v>
      </c>
      <c r="D1946" s="151" t="s">
        <v>29672</v>
      </c>
      <c r="E1946" s="151" t="s">
        <v>14332</v>
      </c>
      <c r="F1946" s="151" t="s">
        <v>14324</v>
      </c>
      <c r="G1946" s="151" t="s">
        <v>29675</v>
      </c>
      <c r="H1946" s="151" t="s">
        <v>29671</v>
      </c>
      <c r="I1946" s="151">
        <v>0</v>
      </c>
      <c r="J1946" s="151">
        <v>0</v>
      </c>
      <c r="K1946" s="151">
        <v>0</v>
      </c>
      <c r="M1946" s="151" t="s">
        <v>9826</v>
      </c>
      <c r="N1946" s="151" t="s">
        <v>15126</v>
      </c>
      <c r="O1946" s="151" t="s">
        <v>14791</v>
      </c>
      <c r="P1946" s="151" t="s">
        <v>14737</v>
      </c>
      <c r="Q1946" s="151">
        <v>0</v>
      </c>
      <c r="R1946" s="151">
        <v>0</v>
      </c>
      <c r="S1946" s="151">
        <v>0</v>
      </c>
      <c r="T1946" s="151" t="s">
        <v>14897</v>
      </c>
      <c r="U1946" s="151" t="s">
        <v>29673</v>
      </c>
      <c r="V1946" s="151" t="s">
        <v>29674</v>
      </c>
      <c r="W1946" s="151">
        <v>0</v>
      </c>
      <c r="X1946" s="151">
        <v>0</v>
      </c>
      <c r="Y1946" s="151">
        <v>0</v>
      </c>
      <c r="Z1946" s="151" t="s">
        <v>14742</v>
      </c>
      <c r="AA1946" s="151">
        <v>0</v>
      </c>
      <c r="AB1946" s="151">
        <v>0</v>
      </c>
      <c r="AC1946" s="151" t="s">
        <v>14743</v>
      </c>
      <c r="AE1946" s="151" t="s">
        <v>15223</v>
      </c>
      <c r="AF1946" s="151" t="s">
        <v>14745</v>
      </c>
    </row>
    <row r="1947" spans="1:32">
      <c r="A1947" s="151" t="s">
        <v>10148</v>
      </c>
      <c r="C1947" s="151" t="s">
        <v>10147</v>
      </c>
      <c r="D1947" s="151" t="s">
        <v>29676</v>
      </c>
      <c r="E1947" s="151" t="s">
        <v>14275</v>
      </c>
      <c r="F1947" s="151" t="s">
        <v>14402</v>
      </c>
      <c r="G1947" s="151" t="s">
        <v>29678</v>
      </c>
      <c r="H1947" s="151" t="s">
        <v>10150</v>
      </c>
      <c r="I1947" s="151">
        <v>0</v>
      </c>
      <c r="J1947" s="151">
        <v>0</v>
      </c>
      <c r="K1947" s="151">
        <v>0</v>
      </c>
      <c r="M1947" s="151" t="s">
        <v>10149</v>
      </c>
      <c r="N1947" s="151" t="s">
        <v>15516</v>
      </c>
      <c r="O1947" s="151" t="s">
        <v>14830</v>
      </c>
      <c r="P1947" s="151" t="s">
        <v>14737</v>
      </c>
      <c r="Q1947" s="151">
        <v>0</v>
      </c>
      <c r="R1947" s="151">
        <v>0</v>
      </c>
      <c r="S1947" s="151">
        <v>0</v>
      </c>
      <c r="T1947" s="151" t="s">
        <v>14897</v>
      </c>
      <c r="U1947" s="151" t="s">
        <v>29677</v>
      </c>
      <c r="V1947" s="151" t="s">
        <v>10147</v>
      </c>
      <c r="W1947" s="151">
        <v>0</v>
      </c>
      <c r="X1947" s="151">
        <v>0</v>
      </c>
      <c r="Y1947" s="151">
        <v>0</v>
      </c>
      <c r="Z1947" s="151" t="s">
        <v>14742</v>
      </c>
      <c r="AA1947" s="151">
        <v>0</v>
      </c>
      <c r="AB1947" s="151">
        <v>0</v>
      </c>
      <c r="AC1947" s="151" t="s">
        <v>14743</v>
      </c>
      <c r="AE1947" s="151" t="s">
        <v>14744</v>
      </c>
      <c r="AF1947" s="151" t="s">
        <v>14745</v>
      </c>
    </row>
    <row r="1948" spans="1:32">
      <c r="A1948" s="151" t="s">
        <v>2423</v>
      </c>
      <c r="C1948" s="151" t="s">
        <v>2422</v>
      </c>
      <c r="D1948" s="151" t="s">
        <v>2424</v>
      </c>
      <c r="E1948" s="151" t="s">
        <v>14931</v>
      </c>
      <c r="G1948" s="151" t="s">
        <v>14604</v>
      </c>
      <c r="N1948" s="151" t="s">
        <v>2421</v>
      </c>
      <c r="P1948" s="151" t="s">
        <v>14737</v>
      </c>
      <c r="AC1948" s="151" t="s">
        <v>14743</v>
      </c>
    </row>
    <row r="1949" spans="1:32">
      <c r="A1949" s="151" t="s">
        <v>11392</v>
      </c>
      <c r="C1949" s="151" t="s">
        <v>11391</v>
      </c>
      <c r="D1949" s="151" t="s">
        <v>11393</v>
      </c>
      <c r="E1949" s="151" t="s">
        <v>14332</v>
      </c>
      <c r="F1949" s="151" t="s">
        <v>14683</v>
      </c>
      <c r="G1949" s="151" t="s">
        <v>29680</v>
      </c>
      <c r="H1949" s="151" t="s">
        <v>11394</v>
      </c>
      <c r="N1949" s="151" t="s">
        <v>14790</v>
      </c>
      <c r="O1949" s="151" t="s">
        <v>14791</v>
      </c>
      <c r="P1949" s="151" t="s">
        <v>14737</v>
      </c>
      <c r="Q1949" s="151" t="s">
        <v>29679</v>
      </c>
      <c r="R1949" s="151">
        <v>0</v>
      </c>
      <c r="S1949" s="151">
        <v>0</v>
      </c>
      <c r="T1949" s="151" t="s">
        <v>14794</v>
      </c>
      <c r="U1949" s="151">
        <v>2831449481</v>
      </c>
      <c r="V1949" s="151" t="s">
        <v>11391</v>
      </c>
      <c r="Z1949" s="151" t="s">
        <v>14742</v>
      </c>
      <c r="AC1949" s="151" t="s">
        <v>14743</v>
      </c>
      <c r="AE1949" s="151" t="s">
        <v>14744</v>
      </c>
      <c r="AF1949" s="151" t="s">
        <v>14745</v>
      </c>
    </row>
    <row r="1950" spans="1:32">
      <c r="A1950" s="151" t="s">
        <v>2564</v>
      </c>
      <c r="C1950" s="151" t="s">
        <v>2563</v>
      </c>
      <c r="D1950" s="151" t="s">
        <v>2565</v>
      </c>
      <c r="E1950" s="151" t="s">
        <v>20071</v>
      </c>
      <c r="G1950" s="151" t="s">
        <v>14604</v>
      </c>
      <c r="H1950" s="151" t="s">
        <v>2566</v>
      </c>
      <c r="N1950" s="151" t="s">
        <v>1628</v>
      </c>
      <c r="P1950" s="151" t="s">
        <v>29681</v>
      </c>
      <c r="AC1950" s="151" t="s">
        <v>14743</v>
      </c>
    </row>
    <row r="1951" spans="1:32">
      <c r="A1951" s="151" t="s">
        <v>8482</v>
      </c>
      <c r="C1951" s="151" t="s">
        <v>8481</v>
      </c>
      <c r="D1951" s="151" t="s">
        <v>29683</v>
      </c>
      <c r="E1951" s="151" t="s">
        <v>14931</v>
      </c>
      <c r="F1951" s="151" t="s">
        <v>14932</v>
      </c>
      <c r="G1951" s="151">
        <v>0</v>
      </c>
      <c r="H1951" s="151">
        <v>81376769640</v>
      </c>
      <c r="I1951" s="151" t="s">
        <v>29682</v>
      </c>
      <c r="J1951" s="151">
        <v>0</v>
      </c>
      <c r="K1951" s="151" t="s">
        <v>29682</v>
      </c>
      <c r="M1951" s="151">
        <v>0</v>
      </c>
      <c r="N1951" s="151" t="s">
        <v>20417</v>
      </c>
      <c r="O1951" s="151" t="s">
        <v>14889</v>
      </c>
      <c r="P1951" s="151" t="s">
        <v>14737</v>
      </c>
      <c r="Q1951" s="151">
        <v>0</v>
      </c>
      <c r="R1951" s="151">
        <v>0</v>
      </c>
      <c r="S1951" s="151">
        <v>0</v>
      </c>
      <c r="T1951" s="151" t="s">
        <v>14897</v>
      </c>
      <c r="U1951" s="151" t="s">
        <v>29684</v>
      </c>
      <c r="V1951" s="151" t="s">
        <v>8481</v>
      </c>
      <c r="W1951" s="151">
        <v>0</v>
      </c>
      <c r="X1951" s="151">
        <v>0</v>
      </c>
      <c r="Y1951" s="151">
        <v>0</v>
      </c>
      <c r="Z1951" s="151" t="s">
        <v>14742</v>
      </c>
      <c r="AA1951" s="151">
        <v>0</v>
      </c>
      <c r="AB1951" s="151">
        <v>0</v>
      </c>
      <c r="AC1951" s="151" t="s">
        <v>14743</v>
      </c>
      <c r="AE1951" s="151" t="s">
        <v>15223</v>
      </c>
      <c r="AF1951" s="151" t="s">
        <v>14745</v>
      </c>
    </row>
    <row r="1952" spans="1:32">
      <c r="A1952" s="151" t="s">
        <v>11836</v>
      </c>
      <c r="C1952" s="151" t="s">
        <v>11835</v>
      </c>
      <c r="D1952" s="151" t="s">
        <v>11837</v>
      </c>
      <c r="E1952" s="151" t="s">
        <v>14323</v>
      </c>
      <c r="F1952" s="151" t="s">
        <v>14670</v>
      </c>
      <c r="H1952" s="151" t="s">
        <v>11838</v>
      </c>
      <c r="N1952" s="151" t="s">
        <v>29277</v>
      </c>
      <c r="O1952" s="151" t="s">
        <v>14791</v>
      </c>
      <c r="P1952" s="151" t="s">
        <v>14737</v>
      </c>
      <c r="Q1952" s="151" t="s">
        <v>11835</v>
      </c>
      <c r="R1952" s="151">
        <v>0</v>
      </c>
      <c r="S1952" s="151">
        <v>0</v>
      </c>
      <c r="T1952" s="151" t="s">
        <v>14794</v>
      </c>
      <c r="U1952" s="151">
        <v>5221598149</v>
      </c>
      <c r="V1952" s="151" t="s">
        <v>11835</v>
      </c>
      <c r="Z1952" s="151" t="s">
        <v>14742</v>
      </c>
      <c r="AC1952" s="151" t="s">
        <v>14743</v>
      </c>
      <c r="AE1952" s="151" t="s">
        <v>14744</v>
      </c>
      <c r="AF1952" s="151" t="s">
        <v>14745</v>
      </c>
    </row>
    <row r="1953" spans="1:32">
      <c r="A1953" s="151" t="s">
        <v>18608</v>
      </c>
      <c r="C1953" s="151" t="s">
        <v>29685</v>
      </c>
      <c r="D1953" s="151" t="s">
        <v>29686</v>
      </c>
      <c r="E1953" s="151" t="s">
        <v>14931</v>
      </c>
      <c r="F1953" s="151" t="s">
        <v>14932</v>
      </c>
      <c r="G1953" s="151" t="s">
        <v>29689</v>
      </c>
      <c r="H1953" s="151">
        <v>81240267578</v>
      </c>
      <c r="N1953" s="151" t="s">
        <v>20501</v>
      </c>
      <c r="O1953" s="151" t="s">
        <v>18702</v>
      </c>
      <c r="P1953" s="151" t="s">
        <v>14737</v>
      </c>
      <c r="Q1953" s="151" t="s">
        <v>29687</v>
      </c>
      <c r="R1953" s="151">
        <v>0</v>
      </c>
      <c r="S1953" s="151">
        <v>0</v>
      </c>
      <c r="T1953" s="151" t="s">
        <v>14847</v>
      </c>
      <c r="U1953" s="151" t="s">
        <v>29688</v>
      </c>
      <c r="V1953" s="151" t="s">
        <v>29685</v>
      </c>
      <c r="Z1953" s="151" t="s">
        <v>14742</v>
      </c>
      <c r="AC1953" s="151" t="s">
        <v>14743</v>
      </c>
      <c r="AD1953" s="151">
        <v>8101020904840001</v>
      </c>
      <c r="AE1953" s="151" t="s">
        <v>14752</v>
      </c>
      <c r="AF1953" s="151" t="s">
        <v>14745</v>
      </c>
    </row>
    <row r="1954" spans="1:32">
      <c r="A1954" s="151" t="s">
        <v>3469</v>
      </c>
      <c r="C1954" s="151" t="s">
        <v>3468</v>
      </c>
      <c r="D1954" s="151" t="s">
        <v>29690</v>
      </c>
      <c r="E1954" s="151" t="s">
        <v>14332</v>
      </c>
      <c r="G1954" s="151" t="s">
        <v>14604</v>
      </c>
      <c r="H1954" s="151" t="s">
        <v>3471</v>
      </c>
      <c r="I1954" s="151" t="s">
        <v>3472</v>
      </c>
      <c r="J1954" s="151" t="s">
        <v>3473</v>
      </c>
      <c r="K1954" s="151" t="s">
        <v>3472</v>
      </c>
      <c r="N1954" s="151" t="s">
        <v>19217</v>
      </c>
      <c r="P1954" s="151" t="s">
        <v>14737</v>
      </c>
      <c r="Q1954" s="151" t="s">
        <v>29691</v>
      </c>
      <c r="T1954" s="151" t="s">
        <v>14794</v>
      </c>
      <c r="U1954" s="151" t="s">
        <v>29692</v>
      </c>
      <c r="V1954" s="151" t="s">
        <v>29693</v>
      </c>
      <c r="W1954" s="151">
        <v>1999</v>
      </c>
      <c r="X1954" s="151">
        <v>1999</v>
      </c>
      <c r="Y1954" s="151">
        <v>1</v>
      </c>
      <c r="Z1954" s="151" t="s">
        <v>14742</v>
      </c>
      <c r="AB1954" s="151">
        <v>20</v>
      </c>
      <c r="AC1954" s="151" t="s">
        <v>14743</v>
      </c>
    </row>
    <row r="1955" spans="1:32">
      <c r="A1955" s="151" t="s">
        <v>534</v>
      </c>
      <c r="C1955" s="151" t="s">
        <v>29694</v>
      </c>
      <c r="D1955" s="151" t="s">
        <v>29696</v>
      </c>
      <c r="E1955" s="151" t="s">
        <v>15458</v>
      </c>
      <c r="F1955" s="151" t="s">
        <v>16004</v>
      </c>
      <c r="G1955" s="151" t="s">
        <v>29701</v>
      </c>
      <c r="H1955" s="151" t="s">
        <v>29695</v>
      </c>
      <c r="N1955" s="151" t="s">
        <v>15789</v>
      </c>
      <c r="O1955" s="151" t="s">
        <v>29697</v>
      </c>
      <c r="P1955" s="151" t="s">
        <v>14737</v>
      </c>
      <c r="Q1955" s="151" t="s">
        <v>29698</v>
      </c>
      <c r="R1955" s="151" t="s">
        <v>1453</v>
      </c>
      <c r="S1955" s="151" t="s">
        <v>1453</v>
      </c>
      <c r="T1955" s="151" t="s">
        <v>14859</v>
      </c>
      <c r="U1955" s="151" t="s">
        <v>29699</v>
      </c>
      <c r="V1955" s="151" t="s">
        <v>29700</v>
      </c>
      <c r="AC1955" s="151" t="s">
        <v>14743</v>
      </c>
      <c r="AE1955" s="151" t="s">
        <v>14744</v>
      </c>
      <c r="AF1955" s="151" t="s">
        <v>14745</v>
      </c>
    </row>
    <row r="1956" spans="1:32">
      <c r="A1956" s="151" t="s">
        <v>18609</v>
      </c>
      <c r="C1956" s="151" t="s">
        <v>29702</v>
      </c>
      <c r="D1956" s="151" t="s">
        <v>29703</v>
      </c>
      <c r="E1956" s="151" t="s">
        <v>14323</v>
      </c>
      <c r="F1956" s="151" t="s">
        <v>19113</v>
      </c>
      <c r="G1956" s="151" t="s">
        <v>29706</v>
      </c>
      <c r="H1956" s="151">
        <v>81251012911</v>
      </c>
      <c r="I1956" s="151" t="s">
        <v>1453</v>
      </c>
      <c r="J1956" s="151" t="s">
        <v>1453</v>
      </c>
      <c r="K1956" s="151" t="s">
        <v>1453</v>
      </c>
      <c r="N1956" s="151" t="s">
        <v>15246</v>
      </c>
      <c r="O1956" s="151" t="s">
        <v>14791</v>
      </c>
      <c r="P1956" s="151" t="s">
        <v>14737</v>
      </c>
      <c r="Q1956" s="151" t="s">
        <v>29704</v>
      </c>
      <c r="R1956" s="151" t="s">
        <v>1453</v>
      </c>
      <c r="S1956" s="151" t="s">
        <v>1453</v>
      </c>
      <c r="T1956" s="151" t="s">
        <v>14739</v>
      </c>
      <c r="U1956" s="151" t="s">
        <v>29705</v>
      </c>
      <c r="V1956" s="151" t="s">
        <v>29704</v>
      </c>
      <c r="W1956" s="151" t="s">
        <v>1453</v>
      </c>
      <c r="X1956" s="151" t="s">
        <v>1453</v>
      </c>
      <c r="Y1956" s="151" t="s">
        <v>1453</v>
      </c>
      <c r="Z1956" s="151" t="s">
        <v>14742</v>
      </c>
      <c r="AA1956" s="151" t="s">
        <v>1453</v>
      </c>
      <c r="AB1956" s="151" t="s">
        <v>1453</v>
      </c>
      <c r="AC1956" s="151" t="s">
        <v>14743</v>
      </c>
      <c r="AE1956" s="151" t="s">
        <v>14744</v>
      </c>
      <c r="AF1956" s="151" t="s">
        <v>14745</v>
      </c>
    </row>
    <row r="1957" spans="1:32">
      <c r="A1957" s="151" t="s">
        <v>7491</v>
      </c>
      <c r="C1957" s="151" t="s">
        <v>7490</v>
      </c>
      <c r="D1957" s="151" t="s">
        <v>7492</v>
      </c>
      <c r="E1957" s="151" t="s">
        <v>14465</v>
      </c>
      <c r="F1957" s="151" t="s">
        <v>14683</v>
      </c>
      <c r="H1957" s="151" t="s">
        <v>29707</v>
      </c>
      <c r="J1957" s="151" t="s">
        <v>29707</v>
      </c>
      <c r="N1957" s="151" t="s">
        <v>15768</v>
      </c>
      <c r="O1957" s="151" t="s">
        <v>14985</v>
      </c>
      <c r="P1957" s="151" t="s">
        <v>14792</v>
      </c>
      <c r="Q1957" s="151" t="s">
        <v>29708</v>
      </c>
      <c r="R1957" s="151" t="s">
        <v>29708</v>
      </c>
      <c r="S1957" s="151" t="s">
        <v>29708</v>
      </c>
      <c r="T1957" s="151">
        <v>0</v>
      </c>
      <c r="U1957" s="151">
        <v>0</v>
      </c>
      <c r="V1957" s="151">
        <v>0</v>
      </c>
      <c r="Z1957" s="151" t="s">
        <v>14742</v>
      </c>
      <c r="AC1957" s="151" t="s">
        <v>14743</v>
      </c>
      <c r="AE1957" s="151" t="s">
        <v>15223</v>
      </c>
      <c r="AF1957" s="151" t="s">
        <v>14745</v>
      </c>
    </row>
    <row r="1958" spans="1:32">
      <c r="A1958" s="151" t="s">
        <v>15289</v>
      </c>
      <c r="C1958" s="151" t="s">
        <v>15290</v>
      </c>
      <c r="D1958" s="151" t="s">
        <v>15291</v>
      </c>
      <c r="E1958" s="151" t="s">
        <v>14931</v>
      </c>
      <c r="F1958" s="151" t="s">
        <v>14932</v>
      </c>
      <c r="G1958" s="151" t="s">
        <v>15292</v>
      </c>
      <c r="H1958" s="151" t="s">
        <v>15293</v>
      </c>
      <c r="N1958" s="151" t="s">
        <v>1791</v>
      </c>
      <c r="O1958" s="151" t="s">
        <v>15294</v>
      </c>
      <c r="P1958" s="151" t="s">
        <v>14737</v>
      </c>
      <c r="Q1958" s="151" t="s">
        <v>15290</v>
      </c>
      <c r="R1958" s="151" t="s">
        <v>1453</v>
      </c>
      <c r="S1958" s="151" t="s">
        <v>1453</v>
      </c>
      <c r="T1958" s="151" t="s">
        <v>14794</v>
      </c>
      <c r="U1958" s="151" t="s">
        <v>29709</v>
      </c>
      <c r="V1958" s="151" t="s">
        <v>15290</v>
      </c>
      <c r="Z1958" s="151" t="s">
        <v>14742</v>
      </c>
      <c r="AC1958" s="151" t="s">
        <v>14743</v>
      </c>
      <c r="AD1958" s="151" t="s">
        <v>15296</v>
      </c>
      <c r="AE1958" s="151" t="s">
        <v>14744</v>
      </c>
      <c r="AF1958" s="151" t="s">
        <v>14745</v>
      </c>
    </row>
    <row r="1959" spans="1:32">
      <c r="A1959" s="151" t="s">
        <v>11371</v>
      </c>
      <c r="C1959" s="151" t="s">
        <v>11370</v>
      </c>
      <c r="D1959" s="151" t="s">
        <v>11372</v>
      </c>
      <c r="E1959" s="151" t="s">
        <v>14323</v>
      </c>
      <c r="F1959" s="151" t="s">
        <v>15346</v>
      </c>
      <c r="G1959" s="151" t="s">
        <v>29711</v>
      </c>
      <c r="H1959" s="151" t="s">
        <v>11373</v>
      </c>
      <c r="N1959" s="151" t="s">
        <v>19994</v>
      </c>
      <c r="O1959" s="151" t="s">
        <v>14948</v>
      </c>
      <c r="P1959" s="151" t="s">
        <v>14737</v>
      </c>
      <c r="Q1959" s="151" t="s">
        <v>11370</v>
      </c>
      <c r="R1959" s="151">
        <v>0</v>
      </c>
      <c r="S1959" s="151">
        <v>0</v>
      </c>
      <c r="T1959" s="151" t="s">
        <v>14782</v>
      </c>
      <c r="U1959" s="151" t="s">
        <v>29710</v>
      </c>
      <c r="V1959" s="151" t="s">
        <v>11370</v>
      </c>
      <c r="Z1959" s="151" t="s">
        <v>14742</v>
      </c>
      <c r="AC1959" s="151" t="s">
        <v>14743</v>
      </c>
      <c r="AE1959" s="151" t="s">
        <v>14744</v>
      </c>
      <c r="AF1959" s="151" t="s">
        <v>14745</v>
      </c>
    </row>
    <row r="1960" spans="1:32">
      <c r="A1960" s="151" t="s">
        <v>17171</v>
      </c>
      <c r="C1960" s="151" t="s">
        <v>17172</v>
      </c>
      <c r="D1960" s="151" t="s">
        <v>17173</v>
      </c>
      <c r="E1960" s="151" t="s">
        <v>14332</v>
      </c>
      <c r="F1960" s="151" t="s">
        <v>14324</v>
      </c>
      <c r="G1960" s="151" t="s">
        <v>17174</v>
      </c>
      <c r="H1960" s="151">
        <v>818735222</v>
      </c>
      <c r="I1960" s="151" t="s">
        <v>17176</v>
      </c>
      <c r="J1960" s="151" t="s">
        <v>1453</v>
      </c>
      <c r="K1960" s="151" t="s">
        <v>17176</v>
      </c>
      <c r="N1960" s="151" t="s">
        <v>15452</v>
      </c>
      <c r="O1960" s="151" t="s">
        <v>14830</v>
      </c>
      <c r="P1960" s="151" t="s">
        <v>14737</v>
      </c>
      <c r="Q1960" s="151" t="s">
        <v>17177</v>
      </c>
      <c r="R1960" s="151" t="s">
        <v>1453</v>
      </c>
      <c r="S1960" s="151" t="s">
        <v>17178</v>
      </c>
      <c r="T1960" s="151" t="s">
        <v>17179</v>
      </c>
      <c r="U1960" s="151">
        <v>7120635128</v>
      </c>
      <c r="V1960" s="151" t="s">
        <v>17181</v>
      </c>
      <c r="W1960" s="151" t="s">
        <v>1453</v>
      </c>
      <c r="X1960" s="151" t="s">
        <v>1453</v>
      </c>
      <c r="Z1960" s="151" t="s">
        <v>14742</v>
      </c>
      <c r="AC1960" s="151" t="s">
        <v>14743</v>
      </c>
      <c r="AD1960" s="151" t="s">
        <v>17182</v>
      </c>
      <c r="AE1960" s="151" t="s">
        <v>14752</v>
      </c>
      <c r="AF1960" s="151" t="s">
        <v>14745</v>
      </c>
    </row>
    <row r="1961" spans="1:32">
      <c r="A1961" s="151" t="s">
        <v>18610</v>
      </c>
      <c r="C1961" s="151" t="s">
        <v>29712</v>
      </c>
      <c r="D1961" s="151" t="s">
        <v>29714</v>
      </c>
      <c r="E1961" s="151" t="s">
        <v>14931</v>
      </c>
      <c r="F1961" s="151" t="s">
        <v>14932</v>
      </c>
      <c r="G1961" s="151" t="s">
        <v>29718</v>
      </c>
      <c r="H1961" s="151" t="s">
        <v>29713</v>
      </c>
      <c r="I1961" s="151" t="s">
        <v>1453</v>
      </c>
      <c r="J1961" s="151" t="s">
        <v>1453</v>
      </c>
      <c r="K1961" s="151" t="s">
        <v>1453</v>
      </c>
      <c r="M1961" s="151" t="s">
        <v>1453</v>
      </c>
      <c r="N1961" s="151" t="s">
        <v>14800</v>
      </c>
      <c r="O1961" s="151" t="s">
        <v>14801</v>
      </c>
      <c r="P1961" s="151" t="s">
        <v>14792</v>
      </c>
      <c r="Q1961" s="151" t="s">
        <v>29715</v>
      </c>
      <c r="R1961" s="151" t="s">
        <v>1453</v>
      </c>
      <c r="S1961" s="151" t="s">
        <v>1453</v>
      </c>
      <c r="T1961" s="151" t="s">
        <v>14794</v>
      </c>
      <c r="U1961" s="151" t="s">
        <v>29716</v>
      </c>
      <c r="V1961" s="151" t="s">
        <v>29715</v>
      </c>
      <c r="W1961" s="151" t="s">
        <v>1453</v>
      </c>
      <c r="X1961" s="151" t="s">
        <v>1453</v>
      </c>
      <c r="Y1961" s="151" t="s">
        <v>1453</v>
      </c>
      <c r="Z1961" s="151" t="s">
        <v>14742</v>
      </c>
      <c r="AA1961" s="151" t="s">
        <v>1453</v>
      </c>
      <c r="AB1961" s="151" t="s">
        <v>1453</v>
      </c>
      <c r="AC1961" s="151" t="s">
        <v>14743</v>
      </c>
      <c r="AD1961" s="151" t="s">
        <v>29717</v>
      </c>
      <c r="AE1961" s="151" t="s">
        <v>14752</v>
      </c>
      <c r="AF1961" s="151" t="s">
        <v>14745</v>
      </c>
    </row>
    <row r="1962" spans="1:32">
      <c r="A1962" s="151" t="s">
        <v>8860</v>
      </c>
      <c r="C1962" s="151" t="s">
        <v>8859</v>
      </c>
      <c r="D1962" s="151" t="s">
        <v>29720</v>
      </c>
      <c r="E1962" s="151" t="s">
        <v>14275</v>
      </c>
      <c r="F1962" s="151" t="s">
        <v>14409</v>
      </c>
      <c r="G1962" s="151">
        <v>0</v>
      </c>
      <c r="H1962" s="151" t="s">
        <v>29719</v>
      </c>
      <c r="I1962" s="151">
        <v>0</v>
      </c>
      <c r="J1962" s="151">
        <v>0</v>
      </c>
      <c r="K1962" s="151">
        <v>0</v>
      </c>
      <c r="M1962" s="151" t="s">
        <v>29721</v>
      </c>
      <c r="N1962" s="151" t="s">
        <v>14800</v>
      </c>
      <c r="O1962" s="151" t="s">
        <v>14801</v>
      </c>
      <c r="P1962" s="151" t="s">
        <v>14737</v>
      </c>
      <c r="Q1962" s="151">
        <v>0</v>
      </c>
      <c r="R1962" s="151">
        <v>0</v>
      </c>
      <c r="S1962" s="151">
        <v>0</v>
      </c>
      <c r="T1962" s="151" t="s">
        <v>14859</v>
      </c>
      <c r="U1962" s="151" t="s">
        <v>29722</v>
      </c>
      <c r="V1962" s="151" t="s">
        <v>8859</v>
      </c>
      <c r="W1962" s="151">
        <v>0</v>
      </c>
      <c r="X1962" s="151">
        <v>0</v>
      </c>
      <c r="Y1962" s="151">
        <v>0</v>
      </c>
      <c r="Z1962" s="151" t="s">
        <v>14742</v>
      </c>
      <c r="AA1962" s="151">
        <v>0</v>
      </c>
      <c r="AB1962" s="151">
        <v>0</v>
      </c>
      <c r="AC1962" s="151" t="s">
        <v>14743</v>
      </c>
      <c r="AE1962" s="151" t="s">
        <v>15223</v>
      </c>
      <c r="AF1962" s="151" t="s">
        <v>14745</v>
      </c>
    </row>
    <row r="1963" spans="1:32">
      <c r="A1963" s="151" t="s">
        <v>3400</v>
      </c>
      <c r="C1963" s="151" t="s">
        <v>3399</v>
      </c>
      <c r="D1963" s="151" t="s">
        <v>3401</v>
      </c>
      <c r="E1963" s="151" t="s">
        <v>14323</v>
      </c>
      <c r="G1963" s="151" t="s">
        <v>14604</v>
      </c>
      <c r="H1963" s="151" t="s">
        <v>3140</v>
      </c>
      <c r="I1963" s="151" t="s">
        <v>3140</v>
      </c>
      <c r="J1963" s="151" t="s">
        <v>3140</v>
      </c>
      <c r="K1963" s="151" t="s">
        <v>3140</v>
      </c>
      <c r="L1963" s="151" t="s">
        <v>29723</v>
      </c>
      <c r="N1963" s="151" t="s">
        <v>3296</v>
      </c>
      <c r="P1963" s="151" t="s">
        <v>14737</v>
      </c>
      <c r="Q1963" s="151" t="s">
        <v>3399</v>
      </c>
      <c r="T1963" s="151" t="s">
        <v>21323</v>
      </c>
      <c r="U1963" s="151" t="s">
        <v>21323</v>
      </c>
      <c r="V1963" s="151" t="s">
        <v>21323</v>
      </c>
      <c r="W1963" s="151">
        <v>0</v>
      </c>
      <c r="X1963" s="151">
        <v>0</v>
      </c>
      <c r="Y1963" s="151">
        <v>0</v>
      </c>
      <c r="Z1963" s="151" t="s">
        <v>14742</v>
      </c>
      <c r="AB1963" s="151">
        <v>0</v>
      </c>
      <c r="AC1963" s="151" t="s">
        <v>14743</v>
      </c>
    </row>
    <row r="1964" spans="1:32">
      <c r="A1964" s="151" t="s">
        <v>14339</v>
      </c>
      <c r="C1964" s="151" t="s">
        <v>17316</v>
      </c>
      <c r="D1964" s="151" t="s">
        <v>17317</v>
      </c>
      <c r="E1964" s="151" t="s">
        <v>14326</v>
      </c>
      <c r="F1964" s="151" t="s">
        <v>14324</v>
      </c>
      <c r="G1964" s="151" t="s">
        <v>14340</v>
      </c>
      <c r="H1964" s="151">
        <v>87824045968</v>
      </c>
      <c r="I1964" s="151" t="s">
        <v>1453</v>
      </c>
      <c r="J1964" s="151" t="s">
        <v>1453</v>
      </c>
      <c r="K1964" s="151" t="s">
        <v>1453</v>
      </c>
      <c r="N1964" s="151" t="s">
        <v>14902</v>
      </c>
      <c r="O1964" s="151" t="s">
        <v>14791</v>
      </c>
      <c r="P1964" s="151" t="s">
        <v>14737</v>
      </c>
      <c r="Q1964" s="151" t="s">
        <v>17319</v>
      </c>
      <c r="R1964" s="151" t="s">
        <v>1453</v>
      </c>
      <c r="S1964" s="151" t="s">
        <v>1453</v>
      </c>
      <c r="T1964" s="151" t="s">
        <v>14794</v>
      </c>
      <c r="U1964" s="151">
        <v>2310173854</v>
      </c>
      <c r="V1964" s="151" t="s">
        <v>17319</v>
      </c>
      <c r="W1964" s="151" t="s">
        <v>1453</v>
      </c>
      <c r="X1964" s="151" t="s">
        <v>1453</v>
      </c>
      <c r="Z1964" s="151" t="s">
        <v>14742</v>
      </c>
      <c r="AC1964" s="151" t="s">
        <v>14743</v>
      </c>
      <c r="AE1964" s="151" t="s">
        <v>14744</v>
      </c>
      <c r="AF1964" s="151" t="s">
        <v>14745</v>
      </c>
    </row>
    <row r="1965" spans="1:32">
      <c r="A1965" s="151" t="s">
        <v>4557</v>
      </c>
      <c r="C1965" s="151" t="s">
        <v>4556</v>
      </c>
      <c r="D1965" s="151" t="s">
        <v>4558</v>
      </c>
      <c r="E1965" s="151" t="s">
        <v>14465</v>
      </c>
      <c r="F1965" s="151" t="s">
        <v>18990</v>
      </c>
      <c r="G1965" s="151" t="s">
        <v>14604</v>
      </c>
      <c r="H1965" s="151">
        <v>81370397943</v>
      </c>
      <c r="I1965" s="151" t="s">
        <v>4559</v>
      </c>
      <c r="K1965" s="151" t="s">
        <v>4559</v>
      </c>
      <c r="N1965" s="151" t="s">
        <v>29724</v>
      </c>
      <c r="P1965" s="151" t="s">
        <v>21290</v>
      </c>
      <c r="Q1965" s="151" t="s">
        <v>29725</v>
      </c>
      <c r="T1965" s="151" t="s">
        <v>29726</v>
      </c>
      <c r="U1965" s="151">
        <v>77605456</v>
      </c>
      <c r="V1965" s="151" t="s">
        <v>29727</v>
      </c>
      <c r="W1965" s="151" t="s">
        <v>204</v>
      </c>
      <c r="X1965" s="151" t="s">
        <v>204</v>
      </c>
      <c r="Y1965" s="151" t="s">
        <v>204</v>
      </c>
      <c r="Z1965" s="151" t="s">
        <v>14742</v>
      </c>
      <c r="AA1965" s="151" t="s">
        <v>204</v>
      </c>
      <c r="AB1965" s="151" t="s">
        <v>204</v>
      </c>
      <c r="AC1965" s="151" t="s">
        <v>14743</v>
      </c>
      <c r="AE1965" s="151" t="s">
        <v>15223</v>
      </c>
      <c r="AF1965" s="151" t="s">
        <v>14745</v>
      </c>
    </row>
    <row r="1966" spans="1:32">
      <c r="A1966" s="151" t="s">
        <v>7152</v>
      </c>
      <c r="C1966" s="151" t="s">
        <v>7151</v>
      </c>
      <c r="D1966" s="151" t="s">
        <v>7153</v>
      </c>
      <c r="E1966" s="151" t="s">
        <v>14931</v>
      </c>
      <c r="F1966" s="151" t="s">
        <v>14932</v>
      </c>
      <c r="G1966" s="151" t="s">
        <v>29729</v>
      </c>
      <c r="H1966" s="151">
        <v>85260558564</v>
      </c>
      <c r="I1966" s="151" t="s">
        <v>7154</v>
      </c>
      <c r="J1966" s="151">
        <v>85260558564</v>
      </c>
      <c r="K1966" s="151" t="s">
        <v>7154</v>
      </c>
      <c r="N1966" s="151" t="s">
        <v>18659</v>
      </c>
      <c r="O1966" s="151" t="s">
        <v>14985</v>
      </c>
      <c r="P1966" s="151" t="s">
        <v>14737</v>
      </c>
      <c r="Q1966" s="151" t="s">
        <v>29728</v>
      </c>
      <c r="R1966" s="151" t="s">
        <v>29728</v>
      </c>
      <c r="S1966" s="151" t="s">
        <v>29728</v>
      </c>
      <c r="T1966" s="151" t="s">
        <v>14794</v>
      </c>
      <c r="U1966" s="151">
        <v>7985207631</v>
      </c>
      <c r="V1966" s="151" t="s">
        <v>29728</v>
      </c>
      <c r="Z1966" s="151" t="s">
        <v>14742</v>
      </c>
      <c r="AC1966" s="151" t="s">
        <v>14743</v>
      </c>
      <c r="AE1966" s="151" t="s">
        <v>15223</v>
      </c>
      <c r="AF1966" s="151" t="s">
        <v>14745</v>
      </c>
    </row>
    <row r="1967" spans="1:32">
      <c r="A1967" s="151" t="s">
        <v>3334</v>
      </c>
      <c r="C1967" s="151" t="s">
        <v>3333</v>
      </c>
      <c r="D1967" s="151" t="s">
        <v>3335</v>
      </c>
      <c r="E1967" s="151" t="s">
        <v>14701</v>
      </c>
      <c r="G1967" s="151" t="s">
        <v>14604</v>
      </c>
      <c r="H1967" s="151" t="s">
        <v>204</v>
      </c>
      <c r="I1967" s="151" t="s">
        <v>204</v>
      </c>
      <c r="J1967" s="151" t="s">
        <v>204</v>
      </c>
      <c r="K1967" s="151" t="s">
        <v>204</v>
      </c>
      <c r="L1967" s="151" t="s">
        <v>28028</v>
      </c>
      <c r="N1967" s="151" t="s">
        <v>1459</v>
      </c>
      <c r="P1967" s="151" t="s">
        <v>14737</v>
      </c>
      <c r="Q1967" s="151" t="s">
        <v>29730</v>
      </c>
      <c r="T1967" s="151" t="s">
        <v>14794</v>
      </c>
      <c r="U1967" s="151">
        <v>2173050101</v>
      </c>
      <c r="V1967" s="151" t="s">
        <v>21325</v>
      </c>
      <c r="W1967" s="151" t="s">
        <v>204</v>
      </c>
      <c r="X1967" s="151" t="s">
        <v>204</v>
      </c>
      <c r="Y1967" s="151" t="s">
        <v>204</v>
      </c>
      <c r="Z1967" s="151" t="s">
        <v>14742</v>
      </c>
      <c r="AA1967" s="151" t="s">
        <v>204</v>
      </c>
      <c r="AB1967" s="151" t="s">
        <v>204</v>
      </c>
      <c r="AC1967" s="151" t="s">
        <v>14743</v>
      </c>
    </row>
    <row r="1968" spans="1:32">
      <c r="A1968" s="151" t="s">
        <v>12438</v>
      </c>
      <c r="C1968" s="151" t="s">
        <v>12437</v>
      </c>
      <c r="D1968" s="151" t="s">
        <v>12439</v>
      </c>
      <c r="E1968" s="151" t="s">
        <v>15690</v>
      </c>
      <c r="F1968" s="151" t="s">
        <v>15360</v>
      </c>
      <c r="G1968" s="151" t="s">
        <v>29732</v>
      </c>
      <c r="H1968" s="151" t="s">
        <v>12440</v>
      </c>
      <c r="N1968" s="151" t="s">
        <v>18701</v>
      </c>
      <c r="O1968" s="151" t="s">
        <v>18702</v>
      </c>
      <c r="P1968" s="151" t="s">
        <v>14737</v>
      </c>
      <c r="Q1968" s="151" t="s">
        <v>29731</v>
      </c>
      <c r="R1968" s="151">
        <v>0</v>
      </c>
      <c r="S1968" s="151">
        <v>0</v>
      </c>
      <c r="T1968" s="151" t="s">
        <v>14782</v>
      </c>
      <c r="U1968" s="151" t="s">
        <v>12437</v>
      </c>
      <c r="V1968" s="151">
        <v>1860000451910</v>
      </c>
      <c r="Z1968" s="151" t="s">
        <v>14742</v>
      </c>
      <c r="AC1968" s="151" t="s">
        <v>14743</v>
      </c>
      <c r="AE1968" s="151" t="s">
        <v>14744</v>
      </c>
      <c r="AF1968" s="151" t="s">
        <v>14745</v>
      </c>
    </row>
    <row r="1969" spans="1:32">
      <c r="A1969" s="151" t="s">
        <v>12271</v>
      </c>
      <c r="C1969" s="151" t="s">
        <v>12270</v>
      </c>
      <c r="D1969" s="151" t="s">
        <v>12272</v>
      </c>
      <c r="E1969" s="151" t="s">
        <v>14275</v>
      </c>
      <c r="F1969" s="151" t="s">
        <v>14402</v>
      </c>
      <c r="G1969" s="151" t="s">
        <v>29734</v>
      </c>
      <c r="H1969" s="151" t="s">
        <v>12273</v>
      </c>
      <c r="N1969" s="151" t="s">
        <v>15818</v>
      </c>
      <c r="O1969" s="151" t="s">
        <v>15328</v>
      </c>
      <c r="P1969" s="151" t="s">
        <v>14737</v>
      </c>
      <c r="Q1969" s="151" t="s">
        <v>29733</v>
      </c>
      <c r="R1969" s="151">
        <v>0</v>
      </c>
      <c r="S1969" s="151">
        <v>0</v>
      </c>
      <c r="T1969" s="151" t="s">
        <v>204</v>
      </c>
      <c r="U1969" s="151" t="s">
        <v>204</v>
      </c>
      <c r="V1969" s="151" t="s">
        <v>204</v>
      </c>
      <c r="Z1969" s="151" t="s">
        <v>14742</v>
      </c>
      <c r="AC1969" s="151" t="s">
        <v>14743</v>
      </c>
      <c r="AE1969" s="151" t="s">
        <v>14744</v>
      </c>
      <c r="AF1969" s="151" t="s">
        <v>14745</v>
      </c>
    </row>
    <row r="1970" spans="1:32">
      <c r="A1970" s="151" t="s">
        <v>9322</v>
      </c>
      <c r="C1970" s="151" t="s">
        <v>9321</v>
      </c>
      <c r="D1970" s="151" t="s">
        <v>29737</v>
      </c>
      <c r="E1970" s="151" t="s">
        <v>19131</v>
      </c>
      <c r="F1970" s="151" t="s">
        <v>19853</v>
      </c>
      <c r="G1970" s="151">
        <v>0</v>
      </c>
      <c r="H1970" s="151" t="s">
        <v>29735</v>
      </c>
      <c r="I1970" s="151" t="s">
        <v>29736</v>
      </c>
      <c r="J1970" s="151">
        <v>0</v>
      </c>
      <c r="K1970" s="151" t="s">
        <v>29736</v>
      </c>
      <c r="M1970" s="151" t="s">
        <v>29738</v>
      </c>
      <c r="N1970" s="151" t="s">
        <v>15246</v>
      </c>
      <c r="O1970" s="151" t="s">
        <v>14791</v>
      </c>
      <c r="P1970" s="151" t="s">
        <v>14737</v>
      </c>
      <c r="Q1970" s="151" t="s">
        <v>29739</v>
      </c>
      <c r="R1970" s="151">
        <v>0</v>
      </c>
      <c r="S1970" s="151">
        <v>0</v>
      </c>
      <c r="T1970" s="151" t="s">
        <v>14859</v>
      </c>
      <c r="U1970" s="151">
        <v>11754723</v>
      </c>
      <c r="V1970" s="151" t="s">
        <v>29740</v>
      </c>
      <c r="W1970" s="151">
        <v>0</v>
      </c>
      <c r="X1970" s="151">
        <v>0</v>
      </c>
      <c r="Y1970" s="151">
        <v>0</v>
      </c>
      <c r="Z1970" s="151" t="s">
        <v>14742</v>
      </c>
      <c r="AA1970" s="151">
        <v>0</v>
      </c>
      <c r="AB1970" s="151">
        <v>0</v>
      </c>
      <c r="AC1970" s="151" t="s">
        <v>14743</v>
      </c>
      <c r="AE1970" s="151" t="s">
        <v>15223</v>
      </c>
      <c r="AF1970" s="151" t="s">
        <v>14745</v>
      </c>
    </row>
    <row r="1971" spans="1:32">
      <c r="A1971" s="151" t="s">
        <v>10417</v>
      </c>
      <c r="C1971" s="151" t="s">
        <v>10416</v>
      </c>
      <c r="D1971" s="151" t="s">
        <v>10418</v>
      </c>
      <c r="E1971" s="151" t="s">
        <v>14931</v>
      </c>
      <c r="F1971" s="151" t="s">
        <v>14692</v>
      </c>
      <c r="G1971" s="151" t="s">
        <v>29742</v>
      </c>
      <c r="H1971" s="151" t="s">
        <v>10419</v>
      </c>
      <c r="N1971" s="151" t="s">
        <v>29741</v>
      </c>
      <c r="O1971" s="151" t="s">
        <v>14985</v>
      </c>
      <c r="P1971" s="151" t="s">
        <v>14737</v>
      </c>
      <c r="Q1971" s="151" t="s">
        <v>10416</v>
      </c>
      <c r="R1971" s="151">
        <v>0</v>
      </c>
      <c r="S1971" s="151">
        <v>0</v>
      </c>
      <c r="T1971" s="151" t="s">
        <v>14847</v>
      </c>
      <c r="U1971" s="151">
        <v>536101005281535</v>
      </c>
      <c r="V1971" s="151" t="s">
        <v>20581</v>
      </c>
      <c r="Z1971" s="151" t="s">
        <v>14742</v>
      </c>
      <c r="AC1971" s="151" t="s">
        <v>14743</v>
      </c>
      <c r="AE1971" s="151" t="s">
        <v>14744</v>
      </c>
      <c r="AF1971" s="151" t="s">
        <v>14745</v>
      </c>
    </row>
    <row r="1972" spans="1:32">
      <c r="A1972" s="151" t="s">
        <v>18611</v>
      </c>
      <c r="C1972" s="151" t="s">
        <v>2982</v>
      </c>
      <c r="D1972" s="151" t="s">
        <v>29744</v>
      </c>
      <c r="E1972" s="151" t="s">
        <v>16192</v>
      </c>
      <c r="G1972" s="151" t="s">
        <v>14604</v>
      </c>
      <c r="H1972" s="151" t="s">
        <v>2985</v>
      </c>
      <c r="L1972" s="151" t="s">
        <v>29743</v>
      </c>
      <c r="M1972" s="151" t="s">
        <v>19941</v>
      </c>
      <c r="N1972" s="151" t="s">
        <v>14791</v>
      </c>
      <c r="P1972" s="151" t="s">
        <v>14792</v>
      </c>
      <c r="Q1972" s="151" t="s">
        <v>29745</v>
      </c>
      <c r="T1972" s="151" t="s">
        <v>18944</v>
      </c>
      <c r="U1972" s="151">
        <v>950668300</v>
      </c>
      <c r="V1972" s="151" t="s">
        <v>29746</v>
      </c>
      <c r="AC1972" s="151" t="s">
        <v>14743</v>
      </c>
    </row>
    <row r="1973" spans="1:32">
      <c r="A1973" s="151" t="s">
        <v>2986</v>
      </c>
      <c r="C1973" s="151" t="s">
        <v>2982</v>
      </c>
      <c r="D1973" s="151" t="s">
        <v>2987</v>
      </c>
      <c r="E1973" s="151" t="s">
        <v>16192</v>
      </c>
      <c r="G1973" s="151" t="s">
        <v>14604</v>
      </c>
      <c r="H1973" s="151" t="s">
        <v>2985</v>
      </c>
      <c r="L1973" s="151" t="s">
        <v>29747</v>
      </c>
      <c r="M1973" s="151" t="s">
        <v>19941</v>
      </c>
      <c r="N1973" s="151" t="s">
        <v>14791</v>
      </c>
      <c r="P1973" s="151" t="s">
        <v>14792</v>
      </c>
      <c r="Q1973" s="151" t="s">
        <v>29748</v>
      </c>
      <c r="T1973" s="151" t="s">
        <v>18944</v>
      </c>
      <c r="U1973" s="151">
        <v>950668300</v>
      </c>
      <c r="V1973" s="151" t="s">
        <v>29746</v>
      </c>
      <c r="AC1973" s="151" t="s">
        <v>14743</v>
      </c>
    </row>
    <row r="1974" spans="1:32">
      <c r="A1974" s="151" t="s">
        <v>1433</v>
      </c>
      <c r="C1974" s="151" t="s">
        <v>1432</v>
      </c>
      <c r="D1974" s="151" t="s">
        <v>1434</v>
      </c>
      <c r="E1974" s="151" t="s">
        <v>6</v>
      </c>
      <c r="G1974" s="151" t="s">
        <v>14604</v>
      </c>
      <c r="H1974" s="151">
        <v>81310434697</v>
      </c>
      <c r="N1974" s="151" t="s">
        <v>1434</v>
      </c>
      <c r="P1974" s="151" t="s">
        <v>14737</v>
      </c>
      <c r="T1974" s="151" t="s">
        <v>6</v>
      </c>
      <c r="U1974" s="151" t="s">
        <v>6</v>
      </c>
      <c r="V1974" s="151" t="s">
        <v>6</v>
      </c>
      <c r="AC1974" s="151" t="s">
        <v>14743</v>
      </c>
    </row>
    <row r="1975" spans="1:32">
      <c r="A1975" s="151" t="s">
        <v>13261</v>
      </c>
      <c r="C1975" s="151" t="s">
        <v>13260</v>
      </c>
      <c r="D1975" s="151" t="s">
        <v>13262</v>
      </c>
      <c r="E1975" s="151" t="s">
        <v>14931</v>
      </c>
      <c r="F1975" s="151" t="s">
        <v>14932</v>
      </c>
      <c r="G1975" s="151" t="s">
        <v>29751</v>
      </c>
      <c r="H1975" s="151" t="s">
        <v>1453</v>
      </c>
      <c r="I1975" s="151" t="s">
        <v>1453</v>
      </c>
      <c r="J1975" s="151" t="s">
        <v>1453</v>
      </c>
      <c r="K1975" s="151" t="s">
        <v>1453</v>
      </c>
      <c r="M1975" s="151" t="s">
        <v>1453</v>
      </c>
      <c r="N1975" s="151" t="s">
        <v>29749</v>
      </c>
      <c r="O1975" s="151" t="s">
        <v>14948</v>
      </c>
      <c r="P1975" s="151" t="s">
        <v>14792</v>
      </c>
      <c r="Q1975" s="151" t="s">
        <v>13260</v>
      </c>
      <c r="R1975" s="151" t="s">
        <v>1453</v>
      </c>
      <c r="S1975" s="151" t="s">
        <v>1453</v>
      </c>
      <c r="T1975" s="151" t="s">
        <v>14794</v>
      </c>
      <c r="U1975" s="151">
        <v>5520489870</v>
      </c>
      <c r="V1975" s="151" t="s">
        <v>29750</v>
      </c>
      <c r="W1975" s="151" t="s">
        <v>1453</v>
      </c>
      <c r="X1975" s="151" t="s">
        <v>1453</v>
      </c>
      <c r="Y1975" s="151" t="s">
        <v>1453</v>
      </c>
      <c r="Z1975" s="151" t="s">
        <v>14742</v>
      </c>
      <c r="AA1975" s="151" t="s">
        <v>1453</v>
      </c>
      <c r="AB1975" s="151" t="s">
        <v>1453</v>
      </c>
      <c r="AC1975" s="151" t="s">
        <v>14743</v>
      </c>
      <c r="AE1975" s="151" t="s">
        <v>14744</v>
      </c>
      <c r="AF1975" s="151" t="s">
        <v>14745</v>
      </c>
    </row>
    <row r="1976" spans="1:32">
      <c r="A1976" s="151" t="s">
        <v>1930</v>
      </c>
      <c r="C1976" s="151" t="s">
        <v>1929</v>
      </c>
      <c r="D1976" s="151" t="s">
        <v>1931</v>
      </c>
      <c r="E1976" s="151" t="s">
        <v>6</v>
      </c>
      <c r="G1976" s="151" t="s">
        <v>14604</v>
      </c>
      <c r="N1976" s="151" t="s">
        <v>29752</v>
      </c>
      <c r="P1976" s="151" t="s">
        <v>29753</v>
      </c>
      <c r="AC1976" s="151" t="s">
        <v>14743</v>
      </c>
    </row>
    <row r="1977" spans="1:32">
      <c r="A1977" s="151" t="s">
        <v>18612</v>
      </c>
      <c r="C1977" s="151" t="s">
        <v>29756</v>
      </c>
      <c r="D1977" s="151" t="s">
        <v>29755</v>
      </c>
      <c r="E1977" s="151" t="s">
        <v>14326</v>
      </c>
      <c r="F1977" s="151" t="s">
        <v>14324</v>
      </c>
      <c r="G1977" s="151" t="s">
        <v>29757</v>
      </c>
      <c r="H1977" s="151" t="s">
        <v>29754</v>
      </c>
      <c r="I1977" s="151" t="s">
        <v>1453</v>
      </c>
      <c r="J1977" s="151" t="s">
        <v>1453</v>
      </c>
      <c r="K1977" s="151" t="s">
        <v>1453</v>
      </c>
      <c r="N1977" s="151" t="s">
        <v>14902</v>
      </c>
      <c r="O1977" s="151" t="s">
        <v>14791</v>
      </c>
      <c r="P1977" s="151" t="s">
        <v>14737</v>
      </c>
      <c r="Q1977" s="151" t="s">
        <v>15025</v>
      </c>
      <c r="R1977" s="151" t="s">
        <v>1453</v>
      </c>
      <c r="S1977" s="151" t="s">
        <v>1453</v>
      </c>
      <c r="T1977" s="151" t="s">
        <v>14904</v>
      </c>
      <c r="U1977" s="151">
        <v>464850620</v>
      </c>
      <c r="V1977" s="151" t="s">
        <v>29756</v>
      </c>
      <c r="W1977" s="151" t="s">
        <v>1453</v>
      </c>
      <c r="X1977" s="151" t="s">
        <v>1453</v>
      </c>
      <c r="Z1977" s="151" t="s">
        <v>14742</v>
      </c>
      <c r="AC1977" s="151" t="s">
        <v>14743</v>
      </c>
      <c r="AE1977" s="151" t="s">
        <v>14744</v>
      </c>
      <c r="AF1977" s="151" t="s">
        <v>14745</v>
      </c>
    </row>
    <row r="1978" spans="1:32">
      <c r="A1978" s="151" t="s">
        <v>7234</v>
      </c>
      <c r="C1978" s="151" t="s">
        <v>7233</v>
      </c>
      <c r="D1978" s="151" t="s">
        <v>29758</v>
      </c>
      <c r="E1978" s="151" t="s">
        <v>15690</v>
      </c>
      <c r="F1978" s="151" t="s">
        <v>14400</v>
      </c>
      <c r="H1978" s="151">
        <v>62817802492</v>
      </c>
      <c r="N1978" s="151" t="s">
        <v>14809</v>
      </c>
      <c r="O1978" s="151" t="s">
        <v>14801</v>
      </c>
      <c r="P1978" s="151" t="s">
        <v>20401</v>
      </c>
      <c r="Q1978" s="151" t="s">
        <v>7233</v>
      </c>
      <c r="R1978" s="151">
        <v>0</v>
      </c>
      <c r="S1978" s="151">
        <v>0</v>
      </c>
      <c r="T1978" s="151" t="s">
        <v>14794</v>
      </c>
      <c r="U1978" s="151">
        <v>4787011755</v>
      </c>
      <c r="V1978" s="151" t="s">
        <v>29759</v>
      </c>
      <c r="Z1978" s="151" t="s">
        <v>14742</v>
      </c>
      <c r="AC1978" s="151" t="s">
        <v>14743</v>
      </c>
      <c r="AE1978" s="151" t="s">
        <v>15223</v>
      </c>
      <c r="AF1978" s="151" t="s">
        <v>14745</v>
      </c>
    </row>
    <row r="1979" spans="1:32">
      <c r="A1979" s="151" t="s">
        <v>1562</v>
      </c>
      <c r="C1979" s="151" t="s">
        <v>1561</v>
      </c>
      <c r="D1979" s="151" t="s">
        <v>1563</v>
      </c>
      <c r="E1979" s="151" t="s">
        <v>14332</v>
      </c>
      <c r="F1979" s="151" t="s">
        <v>14324</v>
      </c>
      <c r="G1979" s="151" t="s">
        <v>14604</v>
      </c>
      <c r="H1979" s="151" t="s">
        <v>1564</v>
      </c>
      <c r="N1979" s="151" t="s">
        <v>29760</v>
      </c>
      <c r="P1979" s="151" t="s">
        <v>14737</v>
      </c>
      <c r="Q1979" s="151" t="s">
        <v>29761</v>
      </c>
      <c r="T1979" s="151" t="s">
        <v>29762</v>
      </c>
      <c r="U1979" s="151" t="s">
        <v>14794</v>
      </c>
      <c r="V1979" s="151">
        <v>4020189954</v>
      </c>
      <c r="AC1979" s="151" t="s">
        <v>15223</v>
      </c>
    </row>
    <row r="1980" spans="1:32">
      <c r="A1980" s="151" t="s">
        <v>3906</v>
      </c>
      <c r="C1980" s="151" t="s">
        <v>3905</v>
      </c>
      <c r="D1980" s="151" t="s">
        <v>3907</v>
      </c>
      <c r="E1980" s="151" t="s">
        <v>14323</v>
      </c>
      <c r="G1980" s="151" t="s">
        <v>14604</v>
      </c>
      <c r="H1980" s="151">
        <v>31</v>
      </c>
      <c r="L1980" s="151" t="s">
        <v>29763</v>
      </c>
      <c r="N1980" s="151" t="s">
        <v>21331</v>
      </c>
      <c r="P1980" s="151" t="s">
        <v>14737</v>
      </c>
      <c r="Q1980" s="151" t="s">
        <v>3905</v>
      </c>
      <c r="T1980" s="151" t="s">
        <v>29764</v>
      </c>
      <c r="U1980" s="151" t="s">
        <v>3905</v>
      </c>
      <c r="V1980" s="151">
        <v>282013444</v>
      </c>
      <c r="Z1980" s="151" t="s">
        <v>14742</v>
      </c>
      <c r="AC1980" s="151" t="s">
        <v>14743</v>
      </c>
    </row>
    <row r="1981" spans="1:32">
      <c r="A1981" s="151" t="s">
        <v>7056</v>
      </c>
      <c r="C1981" s="151" t="s">
        <v>7055</v>
      </c>
      <c r="D1981" s="151" t="s">
        <v>7057</v>
      </c>
      <c r="E1981" s="151" t="s">
        <v>14931</v>
      </c>
      <c r="F1981" s="151" t="s">
        <v>18766</v>
      </c>
      <c r="G1981" s="151" t="s">
        <v>29766</v>
      </c>
      <c r="H1981" s="151">
        <v>81281595417</v>
      </c>
      <c r="N1981" s="151" t="s">
        <v>15516</v>
      </c>
      <c r="O1981" s="151" t="s">
        <v>14830</v>
      </c>
      <c r="P1981" s="151" t="s">
        <v>14737</v>
      </c>
      <c r="Q1981" s="151" t="s">
        <v>7055</v>
      </c>
      <c r="R1981" s="151" t="s">
        <v>4816</v>
      </c>
      <c r="S1981" s="151" t="s">
        <v>4816</v>
      </c>
      <c r="T1981" s="151" t="s">
        <v>14794</v>
      </c>
      <c r="U1981" s="151">
        <v>3452247507</v>
      </c>
      <c r="V1981" s="151" t="s">
        <v>29765</v>
      </c>
      <c r="Z1981" s="151" t="s">
        <v>14742</v>
      </c>
      <c r="AC1981" s="151" t="s">
        <v>14743</v>
      </c>
      <c r="AE1981" s="151" t="s">
        <v>15223</v>
      </c>
      <c r="AF1981" s="151" t="s">
        <v>14745</v>
      </c>
    </row>
    <row r="1982" spans="1:32">
      <c r="A1982" s="151" t="s">
        <v>12193</v>
      </c>
      <c r="C1982" s="151" t="s">
        <v>12192</v>
      </c>
      <c r="D1982" s="151" t="s">
        <v>12194</v>
      </c>
      <c r="E1982" s="151" t="s">
        <v>14323</v>
      </c>
      <c r="F1982" s="151" t="s">
        <v>15990</v>
      </c>
      <c r="G1982" s="151" t="s">
        <v>15991</v>
      </c>
      <c r="H1982" s="151" t="s">
        <v>12195</v>
      </c>
      <c r="N1982" s="151" t="s">
        <v>15300</v>
      </c>
      <c r="O1982" s="151" t="s">
        <v>15618</v>
      </c>
      <c r="P1982" s="151" t="s">
        <v>15618</v>
      </c>
      <c r="Q1982" s="151" t="s">
        <v>15992</v>
      </c>
      <c r="R1982" s="151">
        <v>0</v>
      </c>
      <c r="S1982" s="151">
        <v>0</v>
      </c>
      <c r="T1982" s="151" t="s">
        <v>204</v>
      </c>
      <c r="U1982" s="151" t="s">
        <v>204</v>
      </c>
      <c r="V1982" s="151" t="s">
        <v>204</v>
      </c>
      <c r="Z1982" s="151" t="s">
        <v>14742</v>
      </c>
      <c r="AC1982" s="151" t="s">
        <v>14743</v>
      </c>
      <c r="AE1982" s="151" t="s">
        <v>14744</v>
      </c>
      <c r="AF1982" s="151" t="s">
        <v>14745</v>
      </c>
    </row>
    <row r="1983" spans="1:32">
      <c r="A1983" s="151" t="s">
        <v>4327</v>
      </c>
      <c r="C1983" s="151" t="s">
        <v>4326</v>
      </c>
      <c r="D1983" s="151" t="s">
        <v>4328</v>
      </c>
      <c r="E1983" s="151" t="s">
        <v>14931</v>
      </c>
      <c r="F1983" s="151" t="s">
        <v>16120</v>
      </c>
      <c r="G1983" s="151" t="s">
        <v>14604</v>
      </c>
      <c r="H1983" s="151">
        <v>8127581470</v>
      </c>
      <c r="I1983" s="151" t="s">
        <v>1453</v>
      </c>
      <c r="J1983" s="151" t="s">
        <v>1453</v>
      </c>
      <c r="K1983" s="151" t="s">
        <v>1453</v>
      </c>
      <c r="L1983" s="151" t="s">
        <v>29767</v>
      </c>
      <c r="N1983" s="151" t="s">
        <v>1628</v>
      </c>
      <c r="P1983" s="151" t="s">
        <v>14792</v>
      </c>
      <c r="Q1983" s="151" t="s">
        <v>29768</v>
      </c>
      <c r="T1983" s="151" t="s">
        <v>29769</v>
      </c>
      <c r="U1983" s="151" t="s">
        <v>29770</v>
      </c>
      <c r="V1983" s="151" t="s">
        <v>29771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</row>
    <row r="1984" spans="1:32">
      <c r="A1984" s="151" t="s">
        <v>8415</v>
      </c>
      <c r="C1984" s="151" t="s">
        <v>8414</v>
      </c>
      <c r="D1984" s="151" t="s">
        <v>29772</v>
      </c>
      <c r="E1984" s="151" t="s">
        <v>14662</v>
      </c>
      <c r="F1984" s="151" t="s">
        <v>14396</v>
      </c>
      <c r="G1984" s="151">
        <v>0</v>
      </c>
      <c r="H1984" s="151">
        <v>81321720006</v>
      </c>
      <c r="I1984" s="151" t="s">
        <v>8417</v>
      </c>
      <c r="J1984" s="151">
        <v>0</v>
      </c>
      <c r="K1984" s="151" t="s">
        <v>8417</v>
      </c>
      <c r="M1984" s="151">
        <v>0</v>
      </c>
      <c r="N1984" s="151" t="s">
        <v>14907</v>
      </c>
      <c r="O1984" s="151" t="s">
        <v>14791</v>
      </c>
      <c r="P1984" s="151" t="s">
        <v>14737</v>
      </c>
      <c r="Q1984" s="151" t="s">
        <v>8414</v>
      </c>
      <c r="R1984" s="151">
        <v>0</v>
      </c>
      <c r="S1984" s="151">
        <v>0</v>
      </c>
      <c r="T1984" s="151" t="s">
        <v>14794</v>
      </c>
      <c r="U1984" s="151">
        <v>1051472662</v>
      </c>
      <c r="V1984" s="151" t="s">
        <v>29773</v>
      </c>
      <c r="W1984" s="151">
        <v>0</v>
      </c>
      <c r="X1984" s="151">
        <v>0</v>
      </c>
      <c r="Y1984" s="151">
        <v>0</v>
      </c>
      <c r="Z1984" s="151" t="s">
        <v>14742</v>
      </c>
      <c r="AA1984" s="151">
        <v>0</v>
      </c>
      <c r="AB1984" s="151">
        <v>0</v>
      </c>
      <c r="AC1984" s="151" t="s">
        <v>14743</v>
      </c>
      <c r="AE1984" s="151" t="s">
        <v>15223</v>
      </c>
      <c r="AF1984" s="151" t="s">
        <v>14745</v>
      </c>
    </row>
    <row r="1985" spans="1:32">
      <c r="A1985" s="151" t="s">
        <v>12181</v>
      </c>
      <c r="C1985" s="151" t="s">
        <v>12180</v>
      </c>
      <c r="D1985" s="151" t="s">
        <v>29774</v>
      </c>
      <c r="E1985" s="151" t="s">
        <v>14275</v>
      </c>
      <c r="F1985" s="151" t="s">
        <v>14436</v>
      </c>
      <c r="G1985" s="151" t="s">
        <v>29777</v>
      </c>
      <c r="H1985" s="151" t="s">
        <v>12183</v>
      </c>
      <c r="N1985" s="151" t="s">
        <v>14857</v>
      </c>
      <c r="O1985" s="151" t="s">
        <v>14801</v>
      </c>
      <c r="P1985" s="151" t="s">
        <v>14737</v>
      </c>
      <c r="Q1985" s="151" t="s">
        <v>29775</v>
      </c>
      <c r="R1985" s="151">
        <v>0</v>
      </c>
      <c r="S1985" s="151">
        <v>0</v>
      </c>
      <c r="T1985" s="151" t="s">
        <v>14782</v>
      </c>
      <c r="U1985" s="151">
        <v>1180011033981</v>
      </c>
      <c r="V1985" s="151" t="s">
        <v>29776</v>
      </c>
      <c r="Z1985" s="151" t="s">
        <v>14742</v>
      </c>
      <c r="AC1985" s="151" t="s">
        <v>14743</v>
      </c>
      <c r="AD1985" s="151">
        <v>938683430034000</v>
      </c>
      <c r="AE1985" s="151" t="s">
        <v>14752</v>
      </c>
      <c r="AF1985" s="151" t="s">
        <v>14745</v>
      </c>
    </row>
    <row r="1986" spans="1:32">
      <c r="A1986" s="151" t="s">
        <v>13350</v>
      </c>
      <c r="C1986" s="151" t="s">
        <v>13349</v>
      </c>
      <c r="D1986" s="151" t="s">
        <v>13351</v>
      </c>
      <c r="E1986" s="151" t="s">
        <v>14931</v>
      </c>
      <c r="F1986" s="151" t="s">
        <v>14692</v>
      </c>
      <c r="H1986" s="151" t="s">
        <v>13352</v>
      </c>
      <c r="N1986" s="151" t="s">
        <v>15246</v>
      </c>
      <c r="O1986" s="151" t="s">
        <v>14791</v>
      </c>
      <c r="P1986" s="151" t="s">
        <v>14737</v>
      </c>
      <c r="Q1986" s="151" t="s">
        <v>15297</v>
      </c>
      <c r="R1986" s="151">
        <v>0</v>
      </c>
      <c r="S1986" s="151">
        <v>0</v>
      </c>
      <c r="T1986" s="151" t="s">
        <v>14794</v>
      </c>
      <c r="U1986" s="151">
        <v>8850401943</v>
      </c>
      <c r="V1986" s="151" t="s">
        <v>13349</v>
      </c>
      <c r="Z1986" s="151" t="s">
        <v>14742</v>
      </c>
      <c r="AC1986" s="151" t="s">
        <v>14743</v>
      </c>
      <c r="AD1986" s="151" t="s">
        <v>15299</v>
      </c>
      <c r="AE1986" s="151" t="s">
        <v>14752</v>
      </c>
      <c r="AF1986" s="151" t="s">
        <v>14745</v>
      </c>
    </row>
    <row r="1987" spans="1:32">
      <c r="A1987" s="151" t="s">
        <v>12403</v>
      </c>
      <c r="C1987" s="151" t="s">
        <v>12402</v>
      </c>
      <c r="D1987" s="151" t="s">
        <v>12404</v>
      </c>
      <c r="E1987" s="151" t="s">
        <v>14931</v>
      </c>
      <c r="F1987" s="151" t="s">
        <v>14932</v>
      </c>
      <c r="G1987" s="151" t="s">
        <v>29779</v>
      </c>
      <c r="H1987" s="151" t="s">
        <v>12405</v>
      </c>
      <c r="N1987" s="151" t="s">
        <v>20501</v>
      </c>
      <c r="O1987" s="151" t="s">
        <v>18702</v>
      </c>
      <c r="P1987" s="151" t="s">
        <v>14737</v>
      </c>
      <c r="Q1987" s="151" t="s">
        <v>29778</v>
      </c>
      <c r="R1987" s="151">
        <v>0</v>
      </c>
      <c r="S1987" s="151">
        <v>0</v>
      </c>
      <c r="T1987" s="151" t="s">
        <v>14904</v>
      </c>
      <c r="U1987" s="151">
        <v>356670800</v>
      </c>
      <c r="V1987" s="151" t="s">
        <v>12402</v>
      </c>
      <c r="Z1987" s="151" t="s">
        <v>14742</v>
      </c>
      <c r="AC1987" s="151" t="s">
        <v>14743</v>
      </c>
      <c r="AD1987" s="151">
        <v>147492045841000</v>
      </c>
      <c r="AE1987" s="151" t="s">
        <v>14752</v>
      </c>
      <c r="AF1987" s="151" t="s">
        <v>14745</v>
      </c>
    </row>
    <row r="1988" spans="1:32">
      <c r="A1988" s="151" t="s">
        <v>12267</v>
      </c>
      <c r="C1988" s="151" t="s">
        <v>12266</v>
      </c>
      <c r="D1988" s="151" t="s">
        <v>12268</v>
      </c>
      <c r="E1988" s="151" t="s">
        <v>14275</v>
      </c>
      <c r="F1988" s="151" t="s">
        <v>14402</v>
      </c>
      <c r="G1988" s="151" t="s">
        <v>29780</v>
      </c>
      <c r="H1988" s="151" t="s">
        <v>12269</v>
      </c>
      <c r="N1988" s="151" t="s">
        <v>15818</v>
      </c>
      <c r="O1988" s="151" t="s">
        <v>15328</v>
      </c>
      <c r="P1988" s="151" t="s">
        <v>14737</v>
      </c>
      <c r="Q1988" s="151" t="s">
        <v>19822</v>
      </c>
      <c r="R1988" s="151">
        <v>0</v>
      </c>
      <c r="S1988" s="151">
        <v>0</v>
      </c>
      <c r="T1988" s="151" t="s">
        <v>204</v>
      </c>
      <c r="U1988" s="151" t="s">
        <v>204</v>
      </c>
      <c r="V1988" s="151" t="s">
        <v>204</v>
      </c>
      <c r="Z1988" s="151" t="s">
        <v>14742</v>
      </c>
      <c r="AC1988" s="151" t="s">
        <v>14743</v>
      </c>
      <c r="AE1988" s="151" t="s">
        <v>14744</v>
      </c>
      <c r="AF1988" s="151" t="s">
        <v>14745</v>
      </c>
    </row>
    <row r="1989" spans="1:32">
      <c r="A1989" s="151" t="s">
        <v>18613</v>
      </c>
      <c r="C1989" s="151" t="s">
        <v>30022</v>
      </c>
      <c r="D1989" s="151" t="s">
        <v>29781</v>
      </c>
      <c r="E1989" s="151" t="s">
        <v>14323</v>
      </c>
      <c r="F1989" s="151" t="s">
        <v>14499</v>
      </c>
      <c r="G1989" s="151" t="s">
        <v>29783</v>
      </c>
      <c r="H1989" s="151">
        <v>87777975983</v>
      </c>
      <c r="N1989" s="151" t="s">
        <v>14857</v>
      </c>
      <c r="O1989" s="151" t="s">
        <v>14801</v>
      </c>
      <c r="P1989" s="151" t="s">
        <v>14737</v>
      </c>
      <c r="Q1989" s="151" t="s">
        <v>29782</v>
      </c>
      <c r="R1989" s="151">
        <v>0</v>
      </c>
      <c r="S1989" s="151">
        <v>0</v>
      </c>
      <c r="T1989" s="151">
        <v>0</v>
      </c>
      <c r="U1989" s="151">
        <v>0</v>
      </c>
      <c r="V1989" s="151">
        <v>0</v>
      </c>
      <c r="Z1989" s="151" t="s">
        <v>14742</v>
      </c>
      <c r="AC1989" s="151" t="s">
        <v>14743</v>
      </c>
      <c r="AE1989" s="151" t="s">
        <v>14744</v>
      </c>
      <c r="AF1989" s="151" t="s">
        <v>14745</v>
      </c>
    </row>
    <row r="1990" spans="1:32">
      <c r="A1990" s="151" t="s">
        <v>12158</v>
      </c>
      <c r="C1990" s="151" t="s">
        <v>12157</v>
      </c>
      <c r="D1990" s="151" t="s">
        <v>12159</v>
      </c>
      <c r="E1990" s="151" t="s">
        <v>17032</v>
      </c>
      <c r="F1990" s="151" t="s">
        <v>15346</v>
      </c>
      <c r="H1990" s="151">
        <v>0</v>
      </c>
      <c r="I1990" s="151" t="s">
        <v>12160</v>
      </c>
      <c r="K1990" s="151" t="s">
        <v>12160</v>
      </c>
      <c r="N1990" s="151" t="s">
        <v>14845</v>
      </c>
      <c r="O1990" s="151" t="s">
        <v>14801</v>
      </c>
      <c r="P1990" s="151" t="s">
        <v>14737</v>
      </c>
      <c r="Q1990" s="151" t="s">
        <v>29784</v>
      </c>
      <c r="R1990" s="151">
        <v>0</v>
      </c>
      <c r="S1990" s="151">
        <v>0</v>
      </c>
      <c r="T1990" s="151" t="s">
        <v>15348</v>
      </c>
      <c r="U1990" s="151" t="s">
        <v>15348</v>
      </c>
      <c r="V1990" s="151" t="s">
        <v>15348</v>
      </c>
      <c r="Z1990" s="151" t="s">
        <v>14742</v>
      </c>
      <c r="AC1990" s="151" t="s">
        <v>14743</v>
      </c>
      <c r="AE1990" s="151" t="s">
        <v>14744</v>
      </c>
      <c r="AF1990" s="151" t="s">
        <v>14745</v>
      </c>
    </row>
    <row r="1991" spans="1:32">
      <c r="A1991" s="151" t="s">
        <v>5374</v>
      </c>
      <c r="C1991" s="151" t="s">
        <v>5373</v>
      </c>
      <c r="D1991" s="151" t="s">
        <v>5375</v>
      </c>
      <c r="E1991" s="151" t="s">
        <v>14931</v>
      </c>
      <c r="F1991" s="151" t="s">
        <v>15219</v>
      </c>
      <c r="H1991" s="151" t="s">
        <v>5376</v>
      </c>
      <c r="N1991" s="151" t="s">
        <v>15818</v>
      </c>
      <c r="O1991" s="151" t="s">
        <v>15328</v>
      </c>
      <c r="P1991" s="151" t="s">
        <v>14737</v>
      </c>
      <c r="Q1991" s="151" t="s">
        <v>5373</v>
      </c>
      <c r="R1991" s="151">
        <v>0</v>
      </c>
      <c r="S1991" s="151">
        <v>0</v>
      </c>
      <c r="T1991" s="151" t="s">
        <v>29785</v>
      </c>
      <c r="U1991" s="151" t="s">
        <v>5373</v>
      </c>
      <c r="V1991" s="151">
        <v>8210184440</v>
      </c>
      <c r="Z1991" s="151" t="s">
        <v>14742</v>
      </c>
      <c r="AC1991" s="151" t="s">
        <v>14743</v>
      </c>
      <c r="AE1991" s="151" t="s">
        <v>15223</v>
      </c>
      <c r="AF1991" s="151" t="s">
        <v>14745</v>
      </c>
    </row>
    <row r="1992" spans="1:32">
      <c r="A1992" s="151" t="s">
        <v>15993</v>
      </c>
      <c r="C1992" s="151" t="s">
        <v>15994</v>
      </c>
      <c r="D1992" s="151" t="s">
        <v>15995</v>
      </c>
      <c r="E1992" s="151" t="s">
        <v>14701</v>
      </c>
      <c r="F1992" s="151" t="s">
        <v>14573</v>
      </c>
      <c r="G1992" s="151" t="s">
        <v>15996</v>
      </c>
      <c r="H1992" s="151">
        <v>82188465561</v>
      </c>
      <c r="I1992" s="151" t="s">
        <v>1453</v>
      </c>
      <c r="J1992" s="151" t="s">
        <v>1453</v>
      </c>
      <c r="K1992" s="151" t="s">
        <v>1453</v>
      </c>
      <c r="M1992" s="151" t="s">
        <v>1453</v>
      </c>
      <c r="N1992" s="151" t="s">
        <v>15398</v>
      </c>
      <c r="O1992" s="151" t="s">
        <v>14758</v>
      </c>
      <c r="P1992" s="151" t="s">
        <v>14792</v>
      </c>
      <c r="Q1992" s="151" t="s">
        <v>15994</v>
      </c>
      <c r="R1992" s="151" t="s">
        <v>1453</v>
      </c>
      <c r="S1992" s="151" t="s">
        <v>1453</v>
      </c>
      <c r="T1992" s="151" t="s">
        <v>14847</v>
      </c>
      <c r="U1992" s="151" t="s">
        <v>15998</v>
      </c>
      <c r="V1992" s="151" t="s">
        <v>15999</v>
      </c>
      <c r="W1992" s="151" t="s">
        <v>1453</v>
      </c>
      <c r="X1992" s="151" t="s">
        <v>1453</v>
      </c>
      <c r="Y1992" s="151" t="s">
        <v>1453</v>
      </c>
      <c r="Z1992" s="151" t="s">
        <v>14742</v>
      </c>
      <c r="AA1992" s="151" t="s">
        <v>1453</v>
      </c>
      <c r="AB1992" s="151" t="s">
        <v>1453</v>
      </c>
      <c r="AC1992" s="151" t="s">
        <v>14743</v>
      </c>
      <c r="AE1992" s="151" t="s">
        <v>14744</v>
      </c>
      <c r="AF1992" s="151" t="s">
        <v>14745</v>
      </c>
    </row>
    <row r="1993" spans="1:32">
      <c r="A1993" s="151" t="s">
        <v>8029</v>
      </c>
      <c r="C1993" s="151" t="s">
        <v>8028</v>
      </c>
      <c r="D1993" s="151" t="s">
        <v>8030</v>
      </c>
      <c r="E1993" s="151" t="s">
        <v>14931</v>
      </c>
      <c r="F1993" s="151" t="s">
        <v>14932</v>
      </c>
      <c r="H1993" s="151">
        <v>0</v>
      </c>
      <c r="N1993" s="151" t="s">
        <v>18851</v>
      </c>
      <c r="O1993" s="151" t="s">
        <v>15477</v>
      </c>
      <c r="P1993" s="151" t="s">
        <v>14737</v>
      </c>
      <c r="Q1993" s="151" t="s">
        <v>8028</v>
      </c>
      <c r="R1993" s="151">
        <v>0</v>
      </c>
      <c r="S1993" s="151">
        <v>0</v>
      </c>
      <c r="T1993" s="151" t="s">
        <v>29786</v>
      </c>
      <c r="U1993" s="151">
        <v>543501028615530</v>
      </c>
      <c r="V1993" s="151" t="s">
        <v>8028</v>
      </c>
      <c r="Z1993" s="151" t="s">
        <v>14742</v>
      </c>
      <c r="AC1993" s="151" t="s">
        <v>14743</v>
      </c>
      <c r="AE1993" s="151" t="s">
        <v>15223</v>
      </c>
      <c r="AF1993" s="151" t="s">
        <v>14745</v>
      </c>
    </row>
    <row r="1994" spans="1:32">
      <c r="A1994" s="151" t="s">
        <v>6226</v>
      </c>
      <c r="C1994" s="151" t="s">
        <v>6225</v>
      </c>
      <c r="D1994" s="151" t="s">
        <v>29787</v>
      </c>
      <c r="E1994" s="151" t="s">
        <v>14931</v>
      </c>
      <c r="F1994" s="151" t="s">
        <v>14932</v>
      </c>
      <c r="G1994" s="151" t="s">
        <v>29790</v>
      </c>
      <c r="H1994" s="151">
        <v>85395639191</v>
      </c>
      <c r="I1994" s="151" t="s">
        <v>1453</v>
      </c>
      <c r="J1994" s="151" t="s">
        <v>1453</v>
      </c>
      <c r="K1994" s="151" t="s">
        <v>1453</v>
      </c>
      <c r="N1994" s="151" t="s">
        <v>24589</v>
      </c>
      <c r="O1994" s="151" t="s">
        <v>14758</v>
      </c>
      <c r="P1994" s="151" t="s">
        <v>14737</v>
      </c>
      <c r="Q1994" s="151" t="s">
        <v>29788</v>
      </c>
      <c r="R1994" s="151" t="s">
        <v>1453</v>
      </c>
      <c r="S1994" s="151" t="s">
        <v>1453</v>
      </c>
      <c r="T1994" s="151" t="s">
        <v>14904</v>
      </c>
      <c r="U1994" s="151">
        <v>119556077</v>
      </c>
      <c r="V1994" s="151" t="s">
        <v>29789</v>
      </c>
      <c r="X1994" s="151" t="s">
        <v>1453</v>
      </c>
      <c r="Z1994" s="151" t="s">
        <v>14742</v>
      </c>
      <c r="AC1994" s="151" t="s">
        <v>14743</v>
      </c>
      <c r="AE1994" s="151" t="s">
        <v>15223</v>
      </c>
      <c r="AF1994" s="151" t="s">
        <v>14745</v>
      </c>
    </row>
    <row r="1995" spans="1:32">
      <c r="A1995" s="151" t="s">
        <v>5418</v>
      </c>
      <c r="C1995" s="151" t="s">
        <v>5417</v>
      </c>
      <c r="D1995" s="151" t="s">
        <v>5419</v>
      </c>
      <c r="E1995" s="151" t="s">
        <v>14701</v>
      </c>
      <c r="F1995" s="151" t="s">
        <v>14664</v>
      </c>
      <c r="G1995" s="151" t="s">
        <v>29793</v>
      </c>
      <c r="H1995" s="151">
        <v>85262222116</v>
      </c>
      <c r="N1995" s="151" t="s">
        <v>15768</v>
      </c>
      <c r="O1995" s="151" t="s">
        <v>14985</v>
      </c>
      <c r="P1995" s="151" t="s">
        <v>14737</v>
      </c>
      <c r="Q1995" s="151" t="s">
        <v>29791</v>
      </c>
      <c r="R1995" s="151" t="s">
        <v>29791</v>
      </c>
      <c r="S1995" s="151" t="s">
        <v>29791</v>
      </c>
      <c r="T1995" s="151" t="s">
        <v>14782</v>
      </c>
      <c r="U1995" s="151" t="s">
        <v>29792</v>
      </c>
      <c r="V1995" s="151" t="s">
        <v>29791</v>
      </c>
      <c r="Z1995" s="151" t="s">
        <v>14742</v>
      </c>
      <c r="AC1995" s="151" t="s">
        <v>14743</v>
      </c>
      <c r="AE1995" s="151" t="s">
        <v>15223</v>
      </c>
      <c r="AF1995" s="151" t="s">
        <v>14745</v>
      </c>
    </row>
    <row r="1996" spans="1:32">
      <c r="A1996" s="151" t="s">
        <v>8092</v>
      </c>
      <c r="C1996" s="151" t="s">
        <v>8091</v>
      </c>
      <c r="D1996" s="151" t="s">
        <v>8093</v>
      </c>
      <c r="E1996" s="151" t="s">
        <v>14931</v>
      </c>
      <c r="F1996" s="151" t="s">
        <v>16091</v>
      </c>
      <c r="H1996" s="151">
        <v>822273332118</v>
      </c>
      <c r="N1996" s="151" t="s">
        <v>18674</v>
      </c>
      <c r="O1996" s="151" t="s">
        <v>14985</v>
      </c>
      <c r="P1996" s="151" t="s">
        <v>14792</v>
      </c>
      <c r="Q1996" s="151" t="s">
        <v>8091</v>
      </c>
      <c r="R1996" s="151">
        <v>0</v>
      </c>
      <c r="S1996" s="151">
        <v>0</v>
      </c>
      <c r="T1996" s="151" t="s">
        <v>14847</v>
      </c>
      <c r="U1996" s="151">
        <v>1070010424242</v>
      </c>
      <c r="V1996" s="151" t="s">
        <v>8091</v>
      </c>
      <c r="Z1996" s="151" t="s">
        <v>14742</v>
      </c>
      <c r="AC1996" s="151" t="s">
        <v>14743</v>
      </c>
      <c r="AE1996" s="151" t="s">
        <v>15223</v>
      </c>
      <c r="AF1996" s="151" t="s">
        <v>14745</v>
      </c>
    </row>
    <row r="1997" spans="1:32">
      <c r="A1997" s="151" t="s">
        <v>18614</v>
      </c>
      <c r="C1997" s="151" t="s">
        <v>8604</v>
      </c>
      <c r="D1997" s="151" t="s">
        <v>8606</v>
      </c>
      <c r="E1997" s="151" t="s">
        <v>14931</v>
      </c>
      <c r="F1997" s="151" t="s">
        <v>14400</v>
      </c>
      <c r="G1997" s="151" t="s">
        <v>29797</v>
      </c>
      <c r="H1997" s="151">
        <v>81293378298</v>
      </c>
      <c r="N1997" s="151" t="s">
        <v>14984</v>
      </c>
      <c r="O1997" s="151" t="s">
        <v>14985</v>
      </c>
      <c r="P1997" s="151" t="s">
        <v>14737</v>
      </c>
      <c r="Q1997" s="151" t="s">
        <v>29794</v>
      </c>
      <c r="R1997" s="151" t="s">
        <v>29794</v>
      </c>
      <c r="S1997" s="151" t="s">
        <v>29794</v>
      </c>
      <c r="T1997" s="151" t="s">
        <v>14739</v>
      </c>
      <c r="U1997" s="151" t="s">
        <v>29795</v>
      </c>
      <c r="V1997" s="151" t="s">
        <v>29794</v>
      </c>
      <c r="Z1997" s="151" t="s">
        <v>14742</v>
      </c>
      <c r="AC1997" s="151" t="s">
        <v>14743</v>
      </c>
      <c r="AD1997" s="151" t="s">
        <v>29796</v>
      </c>
      <c r="AE1997" s="151" t="s">
        <v>14743</v>
      </c>
      <c r="AF1997" s="151" t="s">
        <v>16898</v>
      </c>
    </row>
    <row r="1998" spans="1:32">
      <c r="A1998" s="151" t="s">
        <v>8607</v>
      </c>
      <c r="C1998" s="151" t="s">
        <v>8604</v>
      </c>
      <c r="D1998" s="151" t="s">
        <v>8606</v>
      </c>
      <c r="E1998" s="151" t="s">
        <v>14931</v>
      </c>
      <c r="F1998" s="151" t="s">
        <v>14400</v>
      </c>
      <c r="G1998" s="151" t="s">
        <v>29797</v>
      </c>
      <c r="H1998" s="151">
        <v>81293378298</v>
      </c>
      <c r="N1998" s="151" t="s">
        <v>14984</v>
      </c>
      <c r="O1998" s="151" t="s">
        <v>14985</v>
      </c>
      <c r="P1998" s="151" t="s">
        <v>14737</v>
      </c>
      <c r="Q1998" s="151" t="s">
        <v>29794</v>
      </c>
      <c r="R1998" s="151" t="s">
        <v>29794</v>
      </c>
      <c r="S1998" s="151" t="s">
        <v>29794</v>
      </c>
      <c r="T1998" s="151" t="s">
        <v>14739</v>
      </c>
      <c r="U1998" s="151" t="s">
        <v>29795</v>
      </c>
      <c r="V1998" s="151" t="s">
        <v>29794</v>
      </c>
      <c r="Z1998" s="151" t="s">
        <v>14742</v>
      </c>
      <c r="AC1998" s="151" t="s">
        <v>15223</v>
      </c>
      <c r="AD1998" s="151" t="s">
        <v>29796</v>
      </c>
      <c r="AE1998" s="151" t="s">
        <v>14743</v>
      </c>
      <c r="AF1998" s="151" t="s">
        <v>16898</v>
      </c>
    </row>
    <row r="1999" spans="1:32">
      <c r="A1999" s="151" t="s">
        <v>18615</v>
      </c>
      <c r="C1999" s="151" t="s">
        <v>29798</v>
      </c>
      <c r="D1999" s="151" t="s">
        <v>29799</v>
      </c>
      <c r="E1999" s="151" t="s">
        <v>14326</v>
      </c>
      <c r="F1999" s="151" t="s">
        <v>14324</v>
      </c>
      <c r="G1999" s="151" t="s">
        <v>29801</v>
      </c>
      <c r="H1999" s="151">
        <v>82268729829</v>
      </c>
      <c r="I1999" s="151" t="s">
        <v>1453</v>
      </c>
      <c r="J1999" s="151" t="s">
        <v>1453</v>
      </c>
      <c r="K1999" s="151" t="s">
        <v>1453</v>
      </c>
      <c r="N1999" s="151" t="s">
        <v>14800</v>
      </c>
      <c r="O1999" s="151" t="s">
        <v>14801</v>
      </c>
      <c r="P1999" s="151" t="s">
        <v>14737</v>
      </c>
      <c r="Q1999" s="151" t="s">
        <v>29800</v>
      </c>
      <c r="R1999" s="151" t="s">
        <v>1453</v>
      </c>
      <c r="S1999" s="151" t="s">
        <v>1453</v>
      </c>
      <c r="T1999" s="151" t="s">
        <v>14847</v>
      </c>
      <c r="U1999" s="151">
        <v>547201006747539</v>
      </c>
      <c r="V1999" s="151" t="s">
        <v>29800</v>
      </c>
      <c r="W1999" s="151" t="s">
        <v>1453</v>
      </c>
      <c r="X1999" s="151" t="s">
        <v>1453</v>
      </c>
      <c r="Z1999" s="151" t="s">
        <v>14742</v>
      </c>
      <c r="AC1999" s="151" t="s">
        <v>14743</v>
      </c>
      <c r="AE1999" s="151" t="s">
        <v>14744</v>
      </c>
      <c r="AF1999" s="151" t="s">
        <v>14745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101"/>
  <sheetViews>
    <sheetView topLeftCell="A2092" zoomScale="90" zoomScaleNormal="90" workbookViewId="0">
      <selection activeCell="C2106" sqref="C2106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24.28515625" style="156" bestFit="1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18616</v>
      </c>
      <c r="V1" s="156" t="s">
        <v>18617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18618</v>
      </c>
      <c r="E2" s="156" t="s">
        <v>14332</v>
      </c>
      <c r="F2" s="156" t="s">
        <v>14324</v>
      </c>
      <c r="G2" s="156">
        <v>0</v>
      </c>
      <c r="H2" s="156" t="s">
        <v>18619</v>
      </c>
      <c r="I2" s="156" t="s">
        <v>18620</v>
      </c>
      <c r="J2" s="156">
        <v>0</v>
      </c>
      <c r="K2" s="156" t="s">
        <v>18620</v>
      </c>
      <c r="M2" s="156" t="s">
        <v>18621</v>
      </c>
      <c r="N2" s="156" t="s">
        <v>15126</v>
      </c>
      <c r="O2" s="156" t="s">
        <v>14791</v>
      </c>
      <c r="P2" s="156" t="s">
        <v>14737</v>
      </c>
      <c r="Q2" s="156" t="s">
        <v>18622</v>
      </c>
      <c r="R2" s="156">
        <v>0</v>
      </c>
      <c r="S2" s="156">
        <v>0</v>
      </c>
      <c r="T2" s="156" t="s">
        <v>14739</v>
      </c>
      <c r="U2" s="156" t="s">
        <v>18623</v>
      </c>
      <c r="V2" s="156" t="s">
        <v>18624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 t="shared" ref="AI2:AI65" si="0">TRIM(C2)</f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 t="shared" si="0"/>
        <v>TOKOPEDIA - VIRTUAL TECH</v>
      </c>
    </row>
    <row r="4" spans="1:35">
      <c r="A4" s="156" t="s">
        <v>17940</v>
      </c>
      <c r="B4" s="156" t="s">
        <v>14306</v>
      </c>
      <c r="C4" s="156" t="s">
        <v>18627</v>
      </c>
      <c r="D4" s="156" t="s">
        <v>18629</v>
      </c>
      <c r="E4" s="156" t="s">
        <v>14931</v>
      </c>
      <c r="F4" s="156" t="s">
        <v>14932</v>
      </c>
      <c r="G4" s="156" t="s">
        <v>18632</v>
      </c>
      <c r="H4" s="156" t="s">
        <v>18628</v>
      </c>
      <c r="N4" s="156" t="s">
        <v>14829</v>
      </c>
      <c r="O4" s="156" t="s">
        <v>14830</v>
      </c>
      <c r="P4" s="156" t="s">
        <v>14737</v>
      </c>
      <c r="Q4" s="156" t="s">
        <v>18630</v>
      </c>
      <c r="R4" s="156">
        <v>0</v>
      </c>
      <c r="S4" s="156">
        <v>0</v>
      </c>
      <c r="T4" s="156" t="s">
        <v>14794</v>
      </c>
      <c r="U4" s="156">
        <v>8950464012</v>
      </c>
      <c r="V4" s="156" t="s">
        <v>18631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 t="shared" si="0"/>
        <v>A Facrurozi</v>
      </c>
    </row>
    <row r="5" spans="1:35">
      <c r="A5" s="156" t="s">
        <v>11825</v>
      </c>
      <c r="B5" s="156" t="s">
        <v>15300</v>
      </c>
      <c r="C5" s="156" t="s">
        <v>11824</v>
      </c>
      <c r="D5" s="156" t="s">
        <v>11826</v>
      </c>
      <c r="E5" s="156" t="s">
        <v>14275</v>
      </c>
      <c r="F5" s="156" t="s">
        <v>14324</v>
      </c>
      <c r="G5" s="156" t="s">
        <v>18633</v>
      </c>
      <c r="H5" s="156" t="s">
        <v>11827</v>
      </c>
      <c r="N5" s="156" t="s">
        <v>15018</v>
      </c>
      <c r="O5" s="156" t="s">
        <v>14791</v>
      </c>
      <c r="P5" s="156" t="s">
        <v>14737</v>
      </c>
      <c r="Q5" s="156" t="s">
        <v>11824</v>
      </c>
      <c r="R5" s="156">
        <v>0</v>
      </c>
      <c r="S5" s="156">
        <v>0</v>
      </c>
      <c r="T5" s="156" t="s">
        <v>14794</v>
      </c>
      <c r="U5" s="156">
        <v>4360105097</v>
      </c>
      <c r="V5" s="156" t="s">
        <v>11824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 t="shared" si="0"/>
        <v>A Kuswandi</v>
      </c>
    </row>
    <row r="6" spans="1:35">
      <c r="A6" s="156" t="s">
        <v>11258</v>
      </c>
      <c r="B6" s="156" t="s">
        <v>15300</v>
      </c>
      <c r="C6" s="156" t="s">
        <v>11257</v>
      </c>
      <c r="D6" s="156" t="s">
        <v>11259</v>
      </c>
      <c r="E6" s="156" t="s">
        <v>14931</v>
      </c>
      <c r="F6" s="156" t="s">
        <v>14479</v>
      </c>
      <c r="H6" s="156" t="s">
        <v>11260</v>
      </c>
      <c r="N6" s="156" t="s">
        <v>14857</v>
      </c>
      <c r="O6" s="156" t="s">
        <v>14801</v>
      </c>
      <c r="P6" s="156" t="s">
        <v>14737</v>
      </c>
      <c r="Q6" s="156" t="s">
        <v>18634</v>
      </c>
      <c r="R6" s="156">
        <v>0</v>
      </c>
      <c r="S6" s="156">
        <v>0</v>
      </c>
      <c r="T6" s="156" t="s">
        <v>14794</v>
      </c>
      <c r="U6" s="156">
        <v>5520552261</v>
      </c>
      <c r="V6" s="156" t="s">
        <v>18634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 t="shared" si="0"/>
        <v>A-three Maintance</v>
      </c>
    </row>
    <row r="7" spans="1:35">
      <c r="A7" s="156" t="s">
        <v>17941</v>
      </c>
      <c r="B7" s="156" t="s">
        <v>15300</v>
      </c>
      <c r="C7" s="156" t="s">
        <v>18635</v>
      </c>
      <c r="D7" s="156" t="s">
        <v>18636</v>
      </c>
      <c r="E7" s="156" t="s">
        <v>14465</v>
      </c>
      <c r="F7" s="156" t="s">
        <v>14664</v>
      </c>
      <c r="G7" s="156" t="s">
        <v>18638</v>
      </c>
      <c r="H7" s="156">
        <v>81906813555</v>
      </c>
      <c r="N7" s="156" t="s">
        <v>11834</v>
      </c>
      <c r="O7" s="156" t="s">
        <v>14801</v>
      </c>
      <c r="P7" s="156" t="s">
        <v>14737</v>
      </c>
      <c r="Q7" s="156" t="s">
        <v>18637</v>
      </c>
      <c r="R7" s="156">
        <v>0</v>
      </c>
      <c r="S7" s="156">
        <v>0</v>
      </c>
      <c r="T7" s="156" t="s">
        <v>14794</v>
      </c>
      <c r="U7" s="156">
        <v>8040092162</v>
      </c>
      <c r="V7" s="156" t="s">
        <v>18637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 t="shared" si="0"/>
        <v>A. Sanusi</v>
      </c>
    </row>
    <row r="8" spans="1:35">
      <c r="A8" s="156" t="s">
        <v>17942</v>
      </c>
      <c r="B8" s="156" t="s">
        <v>15300</v>
      </c>
      <c r="C8" s="156" t="s">
        <v>18639</v>
      </c>
      <c r="D8" s="156" t="s">
        <v>18641</v>
      </c>
      <c r="E8" s="156" t="s">
        <v>14323</v>
      </c>
      <c r="F8" s="156" t="s">
        <v>14499</v>
      </c>
      <c r="G8" s="156" t="s">
        <v>18647</v>
      </c>
      <c r="H8" s="156" t="s">
        <v>18640</v>
      </c>
      <c r="M8" s="156" t="s">
        <v>18642</v>
      </c>
      <c r="N8" s="156" t="s">
        <v>18643</v>
      </c>
      <c r="O8" s="156" t="s">
        <v>18644</v>
      </c>
      <c r="P8" s="156" t="s">
        <v>14737</v>
      </c>
      <c r="Q8" s="156" t="s">
        <v>18645</v>
      </c>
      <c r="R8" s="156">
        <v>0</v>
      </c>
      <c r="S8" s="156">
        <v>0</v>
      </c>
      <c r="T8" s="156" t="s">
        <v>14794</v>
      </c>
      <c r="U8" s="156">
        <v>240209322</v>
      </c>
      <c r="V8" s="156" t="s">
        <v>18646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 t="shared" si="0"/>
        <v>Aang Ahmad Armawan, SH.I</v>
      </c>
    </row>
    <row r="9" spans="1:35">
      <c r="A9" s="156" t="s">
        <v>10554</v>
      </c>
      <c r="B9" s="156" t="s">
        <v>14732</v>
      </c>
      <c r="C9" s="156" t="s">
        <v>10553</v>
      </c>
      <c r="D9" s="156" t="s">
        <v>10555</v>
      </c>
      <c r="E9" s="156" t="s">
        <v>14465</v>
      </c>
      <c r="F9" s="156" t="s">
        <v>14683</v>
      </c>
      <c r="H9" s="156" t="s">
        <v>10556</v>
      </c>
      <c r="N9" s="156" t="s">
        <v>15126</v>
      </c>
      <c r="O9" s="156" t="s">
        <v>14791</v>
      </c>
      <c r="P9" s="156" t="s">
        <v>14737</v>
      </c>
      <c r="Q9" s="156">
        <v>0</v>
      </c>
      <c r="R9" s="156">
        <v>0</v>
      </c>
      <c r="S9" s="156">
        <v>0</v>
      </c>
      <c r="T9" s="156" t="s">
        <v>14794</v>
      </c>
      <c r="U9" s="156">
        <v>3433019331</v>
      </c>
      <c r="V9" s="156" t="s">
        <v>18651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 t="shared" si="0"/>
        <v>Abadi Jaya Agung</v>
      </c>
    </row>
    <row r="10" spans="1:35">
      <c r="A10" s="156" t="s">
        <v>11503</v>
      </c>
      <c r="B10" s="156" t="s">
        <v>15300</v>
      </c>
      <c r="C10" s="156" t="s">
        <v>11502</v>
      </c>
      <c r="D10" s="156" t="s">
        <v>11504</v>
      </c>
      <c r="E10" s="156" t="s">
        <v>14498</v>
      </c>
      <c r="F10" s="156" t="s">
        <v>14499</v>
      </c>
      <c r="G10" s="156" t="s">
        <v>18656</v>
      </c>
      <c r="H10" s="156" t="s">
        <v>11505</v>
      </c>
      <c r="N10" s="156" t="s">
        <v>18652</v>
      </c>
      <c r="O10" s="156" t="s">
        <v>18653</v>
      </c>
      <c r="P10" s="156" t="s">
        <v>14737</v>
      </c>
      <c r="Q10" s="156" t="s">
        <v>18654</v>
      </c>
      <c r="R10" s="156">
        <v>0</v>
      </c>
      <c r="S10" s="156">
        <v>0</v>
      </c>
      <c r="T10" s="156" t="s">
        <v>14794</v>
      </c>
      <c r="U10" s="156">
        <v>8575083982</v>
      </c>
      <c r="V10" s="156" t="s">
        <v>18655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 t="shared" si="0"/>
        <v>Abadi Motor</v>
      </c>
    </row>
    <row r="11" spans="1:35">
      <c r="A11" s="156" t="s">
        <v>12587</v>
      </c>
      <c r="B11" s="156" t="s">
        <v>14304</v>
      </c>
      <c r="C11" s="156" t="s">
        <v>12586</v>
      </c>
      <c r="D11" s="156" t="s">
        <v>12588</v>
      </c>
      <c r="E11" s="156" t="s">
        <v>14275</v>
      </c>
      <c r="F11" s="156" t="s">
        <v>14482</v>
      </c>
      <c r="H11" s="156">
        <v>81298987769</v>
      </c>
      <c r="N11" s="156" t="s">
        <v>15126</v>
      </c>
      <c r="O11" s="156" t="s">
        <v>14791</v>
      </c>
      <c r="P11" s="156" t="s">
        <v>14737</v>
      </c>
      <c r="Q11" s="156" t="s">
        <v>18658</v>
      </c>
      <c r="R11" s="156">
        <v>0</v>
      </c>
      <c r="S11" s="156">
        <v>0</v>
      </c>
      <c r="T11" s="156" t="s">
        <v>14794</v>
      </c>
      <c r="U11" s="156">
        <v>1091543228</v>
      </c>
      <c r="V11" s="156" t="s">
        <v>18658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 t="shared" si="0"/>
        <v>Abadi Tracktor Perkasa</v>
      </c>
    </row>
    <row r="12" spans="1:35">
      <c r="A12" s="156" t="s">
        <v>11676</v>
      </c>
      <c r="B12" s="156" t="s">
        <v>15300</v>
      </c>
      <c r="C12" s="156" t="s">
        <v>11675</v>
      </c>
      <c r="D12" s="156" t="s">
        <v>11677</v>
      </c>
      <c r="E12" s="156" t="s">
        <v>14323</v>
      </c>
      <c r="F12" s="156" t="s">
        <v>17033</v>
      </c>
      <c r="H12" s="156" t="s">
        <v>11678</v>
      </c>
      <c r="N12" s="156" t="s">
        <v>14800</v>
      </c>
      <c r="O12" s="156" t="s">
        <v>14801</v>
      </c>
      <c r="P12" s="156" t="s">
        <v>14737</v>
      </c>
      <c r="Q12" s="156" t="s">
        <v>11675</v>
      </c>
      <c r="R12" s="156">
        <v>0</v>
      </c>
      <c r="S12" s="156">
        <v>0</v>
      </c>
      <c r="T12" s="156" t="s">
        <v>14794</v>
      </c>
      <c r="U12" s="156">
        <v>5800257818</v>
      </c>
      <c r="V12" s="156" t="s">
        <v>11675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 t="shared" si="0"/>
        <v>ABAS</v>
      </c>
    </row>
    <row r="13" spans="1:35">
      <c r="A13" s="156" t="s">
        <v>17943</v>
      </c>
      <c r="B13" s="156" t="s">
        <v>14732</v>
      </c>
      <c r="C13" s="156" t="s">
        <v>11462</v>
      </c>
      <c r="D13" s="156" t="s">
        <v>11464</v>
      </c>
      <c r="E13" s="156" t="s">
        <v>14686</v>
      </c>
      <c r="F13" s="156" t="s">
        <v>14687</v>
      </c>
      <c r="G13" s="156" t="s">
        <v>18663</v>
      </c>
      <c r="H13" s="156">
        <v>8126420598</v>
      </c>
      <c r="N13" s="156" t="s">
        <v>18659</v>
      </c>
      <c r="O13" s="156" t="s">
        <v>14985</v>
      </c>
      <c r="P13" s="156" t="s">
        <v>14737</v>
      </c>
      <c r="Q13" s="156" t="s">
        <v>18660</v>
      </c>
      <c r="R13" s="156">
        <v>0</v>
      </c>
      <c r="S13" s="156">
        <v>0</v>
      </c>
      <c r="T13" s="156" t="s">
        <v>14782</v>
      </c>
      <c r="U13" s="156" t="s">
        <v>18661</v>
      </c>
      <c r="V13" s="156" t="s">
        <v>18662</v>
      </c>
      <c r="Z13" s="156" t="s">
        <v>14742</v>
      </c>
      <c r="AC13" s="156" t="s">
        <v>14743</v>
      </c>
      <c r="AE13" s="156" t="s">
        <v>14744</v>
      </c>
      <c r="AF13" s="156" t="s">
        <v>14745</v>
      </c>
      <c r="AI13" s="156" t="str">
        <f t="shared" si="0"/>
        <v>ABC Hardware Industry</v>
      </c>
    </row>
    <row r="14" spans="1:35">
      <c r="A14" s="156" t="s">
        <v>1707</v>
      </c>
      <c r="B14" s="156" t="s">
        <v>14732</v>
      </c>
      <c r="C14" s="156" t="s">
        <v>1706</v>
      </c>
      <c r="D14" s="156" t="s">
        <v>18664</v>
      </c>
      <c r="E14" s="156" t="s">
        <v>6</v>
      </c>
      <c r="G14" s="156" t="s">
        <v>14604</v>
      </c>
      <c r="M14" s="156" t="s">
        <v>18665</v>
      </c>
      <c r="N14" s="156" t="s">
        <v>1459</v>
      </c>
      <c r="AC14" s="156" t="s">
        <v>14743</v>
      </c>
      <c r="AI14" s="156" t="str">
        <f t="shared" si="0"/>
        <v>ABC HARDWARE INDUSTRY, CV</v>
      </c>
    </row>
    <row r="15" spans="1:35">
      <c r="A15" s="156" t="s">
        <v>11150</v>
      </c>
      <c r="B15" s="156" t="s">
        <v>15300</v>
      </c>
      <c r="C15" s="156" t="s">
        <v>11149</v>
      </c>
      <c r="D15" s="156" t="s">
        <v>11151</v>
      </c>
      <c r="E15" s="156" t="s">
        <v>14323</v>
      </c>
      <c r="F15" s="156" t="s">
        <v>15375</v>
      </c>
      <c r="G15" s="156" t="s">
        <v>18673</v>
      </c>
      <c r="H15" s="156" t="s">
        <v>11152</v>
      </c>
      <c r="N15" s="156" t="s">
        <v>14845</v>
      </c>
      <c r="O15" s="156" t="s">
        <v>14801</v>
      </c>
      <c r="P15" s="156" t="s">
        <v>14737</v>
      </c>
      <c r="Q15" s="156" t="s">
        <v>18670</v>
      </c>
      <c r="R15" s="156">
        <v>0</v>
      </c>
      <c r="S15" s="156">
        <v>0</v>
      </c>
      <c r="T15" s="156" t="s">
        <v>14794</v>
      </c>
      <c r="U15" s="156" t="s">
        <v>18671</v>
      </c>
      <c r="V15" s="156" t="s">
        <v>18672</v>
      </c>
      <c r="Z15" s="156" t="s">
        <v>14742</v>
      </c>
      <c r="AC15" s="156" t="s">
        <v>14743</v>
      </c>
      <c r="AE15" s="156" t="s">
        <v>14744</v>
      </c>
      <c r="AF15" s="156" t="s">
        <v>14745</v>
      </c>
      <c r="AI15" s="156" t="str">
        <f t="shared" si="0"/>
        <v>ABC Printing</v>
      </c>
    </row>
    <row r="16" spans="1:35">
      <c r="A16" s="156" t="s">
        <v>14928</v>
      </c>
      <c r="B16" s="156" t="s">
        <v>14306</v>
      </c>
      <c r="C16" s="156" t="s">
        <v>14929</v>
      </c>
      <c r="D16" s="156" t="s">
        <v>14930</v>
      </c>
      <c r="E16" s="156" t="s">
        <v>14931</v>
      </c>
      <c r="F16" s="156" t="s">
        <v>14932</v>
      </c>
      <c r="G16" s="156" t="s">
        <v>14933</v>
      </c>
      <c r="H16" s="156">
        <v>85249859628</v>
      </c>
      <c r="I16" s="156" t="s">
        <v>1453</v>
      </c>
      <c r="J16" s="156" t="s">
        <v>1453</v>
      </c>
      <c r="K16" s="156" t="s">
        <v>1453</v>
      </c>
      <c r="N16" s="156" t="s">
        <v>14935</v>
      </c>
      <c r="O16" s="156" t="s">
        <v>14758</v>
      </c>
      <c r="P16" s="156" t="s">
        <v>14737</v>
      </c>
      <c r="Q16" s="156" t="s">
        <v>14929</v>
      </c>
      <c r="R16" s="156" t="s">
        <v>1453</v>
      </c>
      <c r="S16" s="156" t="s">
        <v>1453</v>
      </c>
      <c r="T16" s="156" t="s">
        <v>14866</v>
      </c>
      <c r="U16" s="156">
        <v>500901019325533</v>
      </c>
      <c r="V16" s="156" t="s">
        <v>14929</v>
      </c>
      <c r="W16" s="156" t="s">
        <v>1453</v>
      </c>
      <c r="X16" s="156" t="s">
        <v>1453</v>
      </c>
      <c r="Y16" s="156" t="s">
        <v>1453</v>
      </c>
      <c r="Z16" s="156" t="s">
        <v>14742</v>
      </c>
      <c r="AB16" s="156" t="s">
        <v>1453</v>
      </c>
      <c r="AC16" s="156" t="s">
        <v>14743</v>
      </c>
      <c r="AE16" s="156" t="s">
        <v>14744</v>
      </c>
      <c r="AF16" s="156" t="s">
        <v>14745</v>
      </c>
      <c r="AI16" s="156" t="str">
        <f t="shared" si="0"/>
        <v>Abd Karim</v>
      </c>
    </row>
    <row r="17" spans="1:35">
      <c r="A17" s="156" t="s">
        <v>9433</v>
      </c>
      <c r="B17" s="156" t="s">
        <v>14306</v>
      </c>
      <c r="C17" s="156" t="s">
        <v>9432</v>
      </c>
      <c r="D17" s="156" t="s">
        <v>9434</v>
      </c>
      <c r="E17" s="156" t="s">
        <v>14931</v>
      </c>
      <c r="F17" s="156" t="s">
        <v>15075</v>
      </c>
      <c r="G17" s="156" t="s">
        <v>18675</v>
      </c>
      <c r="H17" s="156" t="s">
        <v>9435</v>
      </c>
      <c r="N17" s="156" t="s">
        <v>18674</v>
      </c>
      <c r="O17" s="156" t="s">
        <v>14985</v>
      </c>
      <c r="P17" s="156" t="s">
        <v>14737</v>
      </c>
      <c r="Q17" s="156" t="s">
        <v>9432</v>
      </c>
      <c r="R17" s="156" t="s">
        <v>9432</v>
      </c>
      <c r="S17" s="156" t="s">
        <v>9432</v>
      </c>
      <c r="T17" s="156" t="s">
        <v>14847</v>
      </c>
      <c r="U17" s="156">
        <v>63601006758501</v>
      </c>
      <c r="V17" s="156" t="s">
        <v>9432</v>
      </c>
      <c r="Z17" s="156" t="s">
        <v>14742</v>
      </c>
      <c r="AC17" s="156" t="s">
        <v>14743</v>
      </c>
      <c r="AE17" s="156" t="s">
        <v>15223</v>
      </c>
      <c r="AF17" s="156" t="s">
        <v>14745</v>
      </c>
      <c r="AI17" s="156" t="str">
        <f t="shared" si="0"/>
        <v>Abdal</v>
      </c>
    </row>
    <row r="18" spans="1:35">
      <c r="A18" s="156" t="s">
        <v>3804</v>
      </c>
      <c r="B18" s="156" t="s">
        <v>15300</v>
      </c>
      <c r="C18" s="156" t="s">
        <v>3803</v>
      </c>
      <c r="D18" s="156" t="s">
        <v>3805</v>
      </c>
      <c r="E18" s="156" t="s">
        <v>14323</v>
      </c>
      <c r="G18" s="156" t="s">
        <v>14604</v>
      </c>
      <c r="H18" s="156" t="s">
        <v>3140</v>
      </c>
      <c r="L18" s="156" t="s">
        <v>18679</v>
      </c>
      <c r="N18" s="156" t="s">
        <v>18680</v>
      </c>
      <c r="P18" s="156" t="s">
        <v>14737</v>
      </c>
      <c r="Q18" s="156" t="s">
        <v>3803</v>
      </c>
      <c r="T18" s="156" t="s">
        <v>3140</v>
      </c>
      <c r="U18" s="156" t="s">
        <v>3140</v>
      </c>
      <c r="V18" s="156" t="s">
        <v>3140</v>
      </c>
      <c r="Z18" s="156" t="s">
        <v>14742</v>
      </c>
      <c r="AC18" s="156" t="s">
        <v>14743</v>
      </c>
      <c r="AI18" s="156" t="str">
        <f t="shared" si="0"/>
        <v>Abdi Jauhari N ST</v>
      </c>
    </row>
    <row r="19" spans="1:35">
      <c r="A19" s="156" t="s">
        <v>9492</v>
      </c>
      <c r="B19" s="156" t="s">
        <v>14306</v>
      </c>
      <c r="C19" s="156" t="s">
        <v>9491</v>
      </c>
      <c r="D19" s="156" t="s">
        <v>9493</v>
      </c>
      <c r="E19" s="156" t="s">
        <v>14931</v>
      </c>
      <c r="F19" s="156" t="s">
        <v>15075</v>
      </c>
      <c r="G19" s="156" t="s">
        <v>18675</v>
      </c>
      <c r="H19" s="156" t="s">
        <v>9494</v>
      </c>
      <c r="N19" s="156" t="s">
        <v>15174</v>
      </c>
      <c r="O19" s="156" t="s">
        <v>14985</v>
      </c>
      <c r="P19" s="156" t="s">
        <v>14737</v>
      </c>
      <c r="Q19" s="156" t="s">
        <v>18681</v>
      </c>
      <c r="R19" s="156">
        <v>0</v>
      </c>
      <c r="S19" s="156">
        <v>0</v>
      </c>
      <c r="T19" s="156" t="s">
        <v>14782</v>
      </c>
      <c r="U19" s="156">
        <v>1050005851898</v>
      </c>
      <c r="V19" s="156" t="s">
        <v>9491</v>
      </c>
      <c r="Z19" s="156" t="s">
        <v>14742</v>
      </c>
      <c r="AC19" s="156" t="s">
        <v>14743</v>
      </c>
      <c r="AE19" s="156" t="s">
        <v>15223</v>
      </c>
      <c r="AF19" s="156" t="s">
        <v>14745</v>
      </c>
      <c r="AI19" s="156" t="str">
        <f t="shared" si="0"/>
        <v>Abdul Apit</v>
      </c>
    </row>
    <row r="20" spans="1:35">
      <c r="A20" s="156" t="s">
        <v>12552</v>
      </c>
      <c r="B20" s="156" t="s">
        <v>15300</v>
      </c>
      <c r="C20" s="156" t="s">
        <v>12551</v>
      </c>
      <c r="D20" s="156" t="s">
        <v>12553</v>
      </c>
      <c r="E20" s="156" t="s">
        <v>14323</v>
      </c>
      <c r="F20" s="156" t="s">
        <v>14499</v>
      </c>
      <c r="G20" s="156" t="s">
        <v>18684</v>
      </c>
      <c r="H20" s="156" t="s">
        <v>12554</v>
      </c>
      <c r="N20" s="156" t="s">
        <v>18682</v>
      </c>
      <c r="O20" s="156" t="s">
        <v>14817</v>
      </c>
      <c r="P20" s="156" t="s">
        <v>14737</v>
      </c>
      <c r="Q20" s="156" t="s">
        <v>18683</v>
      </c>
      <c r="R20" s="156">
        <v>0</v>
      </c>
      <c r="S20" s="156">
        <v>0</v>
      </c>
      <c r="T20" s="156" t="s">
        <v>14847</v>
      </c>
      <c r="U20" s="156">
        <v>361101001164508</v>
      </c>
      <c r="V20" s="156" t="s">
        <v>12551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 t="shared" si="0"/>
        <v>Abdul Hadi</v>
      </c>
    </row>
    <row r="21" spans="1:35">
      <c r="A21" s="156" t="s">
        <v>3594</v>
      </c>
      <c r="B21" s="156" t="s">
        <v>14306</v>
      </c>
      <c r="C21" s="156" t="s">
        <v>3593</v>
      </c>
      <c r="D21" s="156" t="s">
        <v>3595</v>
      </c>
      <c r="E21" s="156" t="s">
        <v>14701</v>
      </c>
      <c r="G21" s="156" t="s">
        <v>14604</v>
      </c>
      <c r="H21" s="156">
        <v>85342600065</v>
      </c>
      <c r="L21" s="156" t="s">
        <v>14664</v>
      </c>
      <c r="N21" s="156" t="s">
        <v>18685</v>
      </c>
      <c r="P21" s="156" t="s">
        <v>14737</v>
      </c>
      <c r="Q21" s="156" t="s">
        <v>18686</v>
      </c>
      <c r="T21" s="156" t="s">
        <v>14847</v>
      </c>
      <c r="U21" s="156">
        <v>341401028190536</v>
      </c>
      <c r="V21" s="156" t="s">
        <v>18687</v>
      </c>
      <c r="Z21" s="156" t="s">
        <v>14742</v>
      </c>
      <c r="AC21" s="156" t="s">
        <v>14743</v>
      </c>
      <c r="AI21" s="156" t="str">
        <f t="shared" si="0"/>
        <v>Abdul Hafid Car Rent</v>
      </c>
    </row>
    <row r="22" spans="1:35">
      <c r="A22" s="156" t="s">
        <v>3146</v>
      </c>
      <c r="B22" s="156" t="s">
        <v>15300</v>
      </c>
      <c r="C22" s="156" t="s">
        <v>3145</v>
      </c>
      <c r="D22" s="156" t="s">
        <v>3147</v>
      </c>
      <c r="E22" s="156" t="s">
        <v>14323</v>
      </c>
      <c r="G22" s="156" t="s">
        <v>14604</v>
      </c>
      <c r="H22" s="156">
        <v>81382261981</v>
      </c>
      <c r="I22" s="156" t="s">
        <v>204</v>
      </c>
      <c r="J22" s="156">
        <v>81382261981</v>
      </c>
      <c r="K22" s="156" t="s">
        <v>204</v>
      </c>
      <c r="L22" s="156" t="s">
        <v>18688</v>
      </c>
      <c r="N22" s="156" t="s">
        <v>18689</v>
      </c>
      <c r="P22" s="156" t="s">
        <v>14737</v>
      </c>
      <c r="Q22" s="156" t="s">
        <v>3145</v>
      </c>
      <c r="T22" s="156" t="s">
        <v>204</v>
      </c>
      <c r="U22" s="156" t="s">
        <v>204</v>
      </c>
      <c r="V22" s="156" t="s">
        <v>204</v>
      </c>
      <c r="W22" s="156" t="s">
        <v>204</v>
      </c>
      <c r="X22" s="156" t="s">
        <v>204</v>
      </c>
      <c r="Y22" s="156" t="s">
        <v>13230</v>
      </c>
      <c r="Z22" s="156" t="s">
        <v>14742</v>
      </c>
      <c r="AB22" s="156">
        <v>1</v>
      </c>
      <c r="AC22" s="156" t="s">
        <v>14743</v>
      </c>
      <c r="AI22" s="156" t="str">
        <f t="shared" si="0"/>
        <v>Abdul Hafid Latif</v>
      </c>
    </row>
    <row r="23" spans="1:35">
      <c r="A23" s="156" t="s">
        <v>3236</v>
      </c>
      <c r="B23" s="156" t="s">
        <v>15300</v>
      </c>
      <c r="C23" s="156" t="s">
        <v>3145</v>
      </c>
      <c r="D23" s="156" t="s">
        <v>18691</v>
      </c>
      <c r="E23" s="156" t="s">
        <v>14701</v>
      </c>
      <c r="G23" s="156" t="s">
        <v>14604</v>
      </c>
      <c r="H23" s="156" t="s">
        <v>204</v>
      </c>
      <c r="I23" s="156" t="s">
        <v>204</v>
      </c>
      <c r="J23" s="156" t="s">
        <v>204</v>
      </c>
      <c r="K23" s="156" t="s">
        <v>204</v>
      </c>
      <c r="L23" s="156" t="s">
        <v>18690</v>
      </c>
      <c r="N23" s="156" t="s">
        <v>18692</v>
      </c>
      <c r="P23" s="156" t="s">
        <v>14737</v>
      </c>
      <c r="Q23" s="156" t="s">
        <v>18693</v>
      </c>
      <c r="T23" s="156" t="s">
        <v>204</v>
      </c>
      <c r="U23" s="156" t="s">
        <v>204</v>
      </c>
      <c r="V23" s="156" t="s">
        <v>204</v>
      </c>
      <c r="W23" s="156" t="s">
        <v>204</v>
      </c>
      <c r="X23" s="156" t="s">
        <v>204</v>
      </c>
      <c r="Y23" s="156" t="s">
        <v>204</v>
      </c>
      <c r="Z23" s="156" t="s">
        <v>14742</v>
      </c>
      <c r="AA23" s="156" t="s">
        <v>204</v>
      </c>
      <c r="AB23" s="156" t="s">
        <v>204</v>
      </c>
      <c r="AC23" s="156" t="s">
        <v>14743</v>
      </c>
      <c r="AI23" s="156" t="str">
        <f t="shared" si="0"/>
        <v>Abdul Hafid Latif</v>
      </c>
    </row>
    <row r="24" spans="1:35">
      <c r="A24" s="156" t="s">
        <v>6624</v>
      </c>
      <c r="B24" s="156" t="s">
        <v>14306</v>
      </c>
      <c r="C24" s="156" t="s">
        <v>6623</v>
      </c>
      <c r="D24" s="156" t="s">
        <v>6625</v>
      </c>
      <c r="E24" s="156" t="s">
        <v>14931</v>
      </c>
      <c r="F24" s="156" t="s">
        <v>14932</v>
      </c>
      <c r="G24" s="156" t="s">
        <v>18695</v>
      </c>
      <c r="H24" s="156">
        <v>8124217203</v>
      </c>
      <c r="J24" s="156">
        <v>8124217203</v>
      </c>
      <c r="N24" s="156" t="s">
        <v>14935</v>
      </c>
      <c r="O24" s="156" t="s">
        <v>14758</v>
      </c>
      <c r="P24" s="156" t="s">
        <v>14737</v>
      </c>
      <c r="Q24" s="156" t="s">
        <v>6623</v>
      </c>
      <c r="R24" s="156" t="s">
        <v>6623</v>
      </c>
      <c r="S24" s="156" t="s">
        <v>6623</v>
      </c>
      <c r="T24" s="156" t="s">
        <v>14904</v>
      </c>
      <c r="U24" s="156">
        <v>96904844</v>
      </c>
      <c r="V24" s="156" t="s">
        <v>18694</v>
      </c>
      <c r="Z24" s="156" t="s">
        <v>14742</v>
      </c>
      <c r="AC24" s="156" t="s">
        <v>14743</v>
      </c>
      <c r="AE24" s="156" t="s">
        <v>15223</v>
      </c>
      <c r="AF24" s="156" t="s">
        <v>14745</v>
      </c>
      <c r="AI24" s="156" t="str">
        <f t="shared" si="0"/>
        <v>Abdul Kadir</v>
      </c>
    </row>
    <row r="25" spans="1:35">
      <c r="A25" s="156" t="s">
        <v>10163</v>
      </c>
      <c r="B25" s="156" t="s">
        <v>15300</v>
      </c>
      <c r="C25" s="156" t="s">
        <v>10162</v>
      </c>
      <c r="D25" s="156" t="s">
        <v>18696</v>
      </c>
      <c r="E25" s="156" t="s">
        <v>14465</v>
      </c>
      <c r="F25" s="156" t="s">
        <v>14664</v>
      </c>
      <c r="G25" s="156" t="s">
        <v>18698</v>
      </c>
      <c r="H25" s="156" t="s">
        <v>10165</v>
      </c>
      <c r="I25" s="156">
        <v>0</v>
      </c>
      <c r="J25" s="156">
        <v>0</v>
      </c>
      <c r="K25" s="156">
        <v>0</v>
      </c>
      <c r="M25" s="156" t="s">
        <v>18697</v>
      </c>
      <c r="N25" s="156" t="s">
        <v>15126</v>
      </c>
      <c r="O25" s="156" t="s">
        <v>14791</v>
      </c>
      <c r="P25" s="156" t="s">
        <v>14737</v>
      </c>
      <c r="Q25" s="156">
        <v>0</v>
      </c>
      <c r="R25" s="156">
        <v>0</v>
      </c>
      <c r="S25" s="156">
        <v>0</v>
      </c>
      <c r="T25" s="156">
        <v>0</v>
      </c>
      <c r="U25" s="156">
        <v>0</v>
      </c>
      <c r="V25" s="156">
        <v>0</v>
      </c>
      <c r="W25" s="156">
        <v>0</v>
      </c>
      <c r="X25" s="156">
        <v>0</v>
      </c>
      <c r="Y25" s="156">
        <v>0</v>
      </c>
      <c r="Z25" s="156" t="s">
        <v>14742</v>
      </c>
      <c r="AA25" s="156">
        <v>0</v>
      </c>
      <c r="AB25" s="156">
        <v>0</v>
      </c>
      <c r="AC25" s="156" t="s">
        <v>14743</v>
      </c>
      <c r="AE25" s="156" t="s">
        <v>14744</v>
      </c>
      <c r="AF25" s="156" t="s">
        <v>14745</v>
      </c>
      <c r="AI25" s="156" t="str">
        <f t="shared" si="0"/>
        <v>Abdul Komarudin</v>
      </c>
    </row>
    <row r="26" spans="1:35">
      <c r="A26" s="156" t="s">
        <v>12916</v>
      </c>
      <c r="B26" s="156" t="s">
        <v>15300</v>
      </c>
      <c r="C26" s="156" t="s">
        <v>12915</v>
      </c>
      <c r="D26" s="156" t="s">
        <v>12917</v>
      </c>
      <c r="E26" s="156" t="s">
        <v>14931</v>
      </c>
      <c r="F26" s="156" t="s">
        <v>15492</v>
      </c>
      <c r="G26" s="156" t="s">
        <v>18700</v>
      </c>
      <c r="H26" s="156" t="s">
        <v>12918</v>
      </c>
      <c r="N26" s="156" t="s">
        <v>15018</v>
      </c>
      <c r="O26" s="156" t="s">
        <v>14791</v>
      </c>
      <c r="P26" s="156" t="s">
        <v>14737</v>
      </c>
      <c r="Q26" s="156" t="s">
        <v>18699</v>
      </c>
      <c r="R26" s="156">
        <v>0</v>
      </c>
      <c r="S26" s="156">
        <v>0</v>
      </c>
      <c r="T26" s="156" t="s">
        <v>14782</v>
      </c>
      <c r="U26" s="156">
        <v>1330015479280</v>
      </c>
      <c r="V26" s="156" t="s">
        <v>12915</v>
      </c>
      <c r="Z26" s="156" t="s">
        <v>14742</v>
      </c>
      <c r="AC26" s="156" t="s">
        <v>14743</v>
      </c>
      <c r="AE26" s="156" t="s">
        <v>14744</v>
      </c>
      <c r="AF26" s="156" t="s">
        <v>14745</v>
      </c>
      <c r="AI26" s="156" t="str">
        <f t="shared" si="0"/>
        <v>Abdul Latif</v>
      </c>
    </row>
    <row r="27" spans="1:35">
      <c r="A27" s="156" t="s">
        <v>12644</v>
      </c>
      <c r="B27" s="156" t="s">
        <v>15300</v>
      </c>
      <c r="C27" s="156" t="s">
        <v>12643</v>
      </c>
      <c r="D27" s="156" t="s">
        <v>12645</v>
      </c>
      <c r="E27" s="156" t="s">
        <v>14332</v>
      </c>
      <c r="F27" s="156" t="s">
        <v>14324</v>
      </c>
      <c r="G27" s="156" t="s">
        <v>18705</v>
      </c>
      <c r="H27" s="156">
        <v>81284840297</v>
      </c>
      <c r="N27" s="156" t="s">
        <v>18701</v>
      </c>
      <c r="O27" s="156" t="s">
        <v>18702</v>
      </c>
      <c r="P27" s="156" t="s">
        <v>18703</v>
      </c>
      <c r="Q27" s="156" t="s">
        <v>12643</v>
      </c>
      <c r="R27" s="156" t="s">
        <v>18704</v>
      </c>
      <c r="S27" s="156" t="s">
        <v>12643</v>
      </c>
      <c r="T27" s="156" t="s">
        <v>14847</v>
      </c>
      <c r="U27" s="156">
        <v>497501023018534</v>
      </c>
      <c r="V27" s="156" t="s">
        <v>12643</v>
      </c>
      <c r="Z27" s="156" t="s">
        <v>14742</v>
      </c>
      <c r="AC27" s="156" t="s">
        <v>14743</v>
      </c>
      <c r="AE27" s="156" t="s">
        <v>14744</v>
      </c>
      <c r="AF27" s="156" t="s">
        <v>14745</v>
      </c>
      <c r="AI27" s="156" t="str">
        <f t="shared" si="0"/>
        <v>ABDUL MUNGIN</v>
      </c>
    </row>
    <row r="28" spans="1:35">
      <c r="A28" s="156" t="s">
        <v>12647</v>
      </c>
      <c r="B28" s="156" t="s">
        <v>17321</v>
      </c>
      <c r="C28" s="156" t="s">
        <v>12646</v>
      </c>
      <c r="D28" s="156" t="s">
        <v>12648</v>
      </c>
      <c r="E28" s="156" t="s">
        <v>14275</v>
      </c>
      <c r="F28" s="156" t="s">
        <v>14393</v>
      </c>
      <c r="G28" s="156" t="s">
        <v>18708</v>
      </c>
      <c r="H28" s="156" t="s">
        <v>1453</v>
      </c>
      <c r="I28" s="156" t="s">
        <v>1453</v>
      </c>
      <c r="J28" s="156" t="s">
        <v>1453</v>
      </c>
      <c r="K28" s="156" t="s">
        <v>1453</v>
      </c>
      <c r="N28" s="156" t="s">
        <v>18706</v>
      </c>
      <c r="O28" s="156" t="s">
        <v>18702</v>
      </c>
      <c r="P28" s="156" t="s">
        <v>14737</v>
      </c>
      <c r="Q28" s="156" t="s">
        <v>18707</v>
      </c>
      <c r="R28" s="156" t="s">
        <v>1453</v>
      </c>
      <c r="S28" s="156" t="s">
        <v>1453</v>
      </c>
      <c r="T28" s="156" t="s">
        <v>14847</v>
      </c>
      <c r="U28" s="156">
        <v>497501023018534</v>
      </c>
      <c r="V28" s="156" t="s">
        <v>12646</v>
      </c>
      <c r="W28" s="156" t="s">
        <v>1453</v>
      </c>
      <c r="X28" s="156" t="s">
        <v>1453</v>
      </c>
      <c r="Y28" s="156" t="s">
        <v>1453</v>
      </c>
      <c r="Z28" s="156" t="s">
        <v>14742</v>
      </c>
      <c r="AA28" s="156" t="s">
        <v>1453</v>
      </c>
      <c r="AB28" s="156" t="s">
        <v>1453</v>
      </c>
      <c r="AC28" s="156" t="s">
        <v>14743</v>
      </c>
      <c r="AE28" s="156" t="s">
        <v>14744</v>
      </c>
      <c r="AF28" s="156" t="s">
        <v>14745</v>
      </c>
      <c r="AI28" s="156" t="str">
        <f t="shared" si="0"/>
        <v>Abdul Mungin</v>
      </c>
    </row>
    <row r="29" spans="1:35" s="151" customFormat="1" ht="13.5">
      <c r="A29" s="151" t="s">
        <v>10118</v>
      </c>
      <c r="B29" s="151" t="s">
        <v>15300</v>
      </c>
      <c r="C29" s="151" t="s">
        <v>10117</v>
      </c>
      <c r="D29" s="151" t="s">
        <v>18710</v>
      </c>
      <c r="E29" s="151" t="s">
        <v>14332</v>
      </c>
      <c r="F29" s="151" t="s">
        <v>14324</v>
      </c>
      <c r="G29" s="151" t="s">
        <v>18714</v>
      </c>
      <c r="H29" s="151" t="s">
        <v>18709</v>
      </c>
      <c r="I29" s="151">
        <v>0</v>
      </c>
      <c r="J29" s="151">
        <v>0</v>
      </c>
      <c r="K29" s="151">
        <v>0</v>
      </c>
      <c r="M29" s="151" t="s">
        <v>18711</v>
      </c>
      <c r="N29" s="151" t="s">
        <v>15609</v>
      </c>
      <c r="O29" s="151" t="s">
        <v>14791</v>
      </c>
      <c r="P29" s="151" t="s">
        <v>14737</v>
      </c>
      <c r="Q29" s="151">
        <v>0</v>
      </c>
      <c r="R29" s="151">
        <v>0</v>
      </c>
      <c r="S29" s="151">
        <v>0</v>
      </c>
      <c r="T29" s="151" t="s">
        <v>18712</v>
      </c>
      <c r="U29" s="151" t="s">
        <v>18713</v>
      </c>
      <c r="V29" s="151" t="s">
        <v>10117</v>
      </c>
      <c r="W29" s="151">
        <v>0</v>
      </c>
      <c r="X29" s="151">
        <v>0</v>
      </c>
      <c r="Y29" s="151">
        <v>0</v>
      </c>
      <c r="Z29" s="151" t="s">
        <v>14742</v>
      </c>
      <c r="AA29" s="151">
        <v>0</v>
      </c>
      <c r="AB29" s="151">
        <v>0</v>
      </c>
      <c r="AC29" s="151" t="s">
        <v>14743</v>
      </c>
      <c r="AE29" s="151" t="s">
        <v>15223</v>
      </c>
      <c r="AF29" s="151" t="s">
        <v>14745</v>
      </c>
      <c r="AI29" s="156" t="str">
        <f t="shared" si="0"/>
        <v>Abdul Mutholib Ishak</v>
      </c>
    </row>
    <row r="30" spans="1:35" s="151" customFormat="1" ht="13.5">
      <c r="A30" s="151" t="s">
        <v>12626</v>
      </c>
      <c r="B30" s="151" t="s">
        <v>14304</v>
      </c>
      <c r="C30" s="151" t="s">
        <v>12625</v>
      </c>
      <c r="D30" s="151" t="s">
        <v>1453</v>
      </c>
      <c r="E30" s="151" t="s">
        <v>14323</v>
      </c>
      <c r="F30" s="151" t="s">
        <v>14393</v>
      </c>
      <c r="G30" s="151" t="s">
        <v>1453</v>
      </c>
      <c r="H30" s="151" t="s">
        <v>1453</v>
      </c>
      <c r="I30" s="151" t="s">
        <v>1453</v>
      </c>
      <c r="J30" s="151" t="s">
        <v>1453</v>
      </c>
      <c r="K30" s="151" t="s">
        <v>1453</v>
      </c>
      <c r="M30" s="151" t="s">
        <v>1453</v>
      </c>
      <c r="N30" s="151" t="s">
        <v>18715</v>
      </c>
      <c r="O30" s="151" t="s">
        <v>18702</v>
      </c>
      <c r="P30" s="151" t="s">
        <v>1453</v>
      </c>
      <c r="Q30" s="151" t="s">
        <v>1453</v>
      </c>
      <c r="R30" s="151" t="s">
        <v>1453</v>
      </c>
      <c r="S30" s="151" t="s">
        <v>1453</v>
      </c>
      <c r="T30" s="151" t="s">
        <v>14782</v>
      </c>
      <c r="U30" s="151">
        <v>1520016385904</v>
      </c>
      <c r="V30" s="151" t="s">
        <v>12625</v>
      </c>
      <c r="W30" s="151" t="s">
        <v>1453</v>
      </c>
      <c r="X30" s="151" t="s">
        <v>1453</v>
      </c>
      <c r="Y30" s="151" t="s">
        <v>1453</v>
      </c>
      <c r="Z30" s="151" t="s">
        <v>14742</v>
      </c>
      <c r="AA30" s="151" t="s">
        <v>1453</v>
      </c>
      <c r="AB30" s="151" t="s">
        <v>1453</v>
      </c>
      <c r="AC30" s="151" t="s">
        <v>14743</v>
      </c>
      <c r="AE30" s="151" t="s">
        <v>14744</v>
      </c>
      <c r="AF30" s="151" t="s">
        <v>14745</v>
      </c>
      <c r="AI30" s="156" t="str">
        <f t="shared" si="0"/>
        <v>Abdul Rahman Gozali</v>
      </c>
    </row>
    <row r="31" spans="1:35" s="151" customFormat="1" ht="13.5">
      <c r="A31" s="151" t="s">
        <v>11424</v>
      </c>
      <c r="B31" s="151" t="s">
        <v>15300</v>
      </c>
      <c r="C31" s="151" t="s">
        <v>11423</v>
      </c>
      <c r="D31" s="151" t="s">
        <v>11425</v>
      </c>
      <c r="E31" s="151" t="s">
        <v>14332</v>
      </c>
      <c r="F31" s="151" t="s">
        <v>14324</v>
      </c>
      <c r="G31" s="151" t="s">
        <v>18716</v>
      </c>
      <c r="H31" s="151" t="s">
        <v>11426</v>
      </c>
      <c r="N31" s="151" t="s">
        <v>15228</v>
      </c>
      <c r="O31" s="151" t="s">
        <v>14985</v>
      </c>
      <c r="P31" s="151" t="s">
        <v>14737</v>
      </c>
      <c r="Q31" s="151" t="s">
        <v>11423</v>
      </c>
      <c r="R31" s="151">
        <v>0</v>
      </c>
      <c r="S31" s="151">
        <v>0</v>
      </c>
      <c r="T31" s="151" t="s">
        <v>14847</v>
      </c>
      <c r="U31" s="151">
        <v>704001012399531</v>
      </c>
      <c r="V31" s="151" t="s">
        <v>11423</v>
      </c>
      <c r="Z31" s="151" t="s">
        <v>14742</v>
      </c>
      <c r="AC31" s="151" t="s">
        <v>14743</v>
      </c>
      <c r="AE31" s="151" t="s">
        <v>14744</v>
      </c>
      <c r="AF31" s="151" t="s">
        <v>14745</v>
      </c>
      <c r="AI31" s="156" t="str">
        <f t="shared" si="0"/>
        <v>Abdul Rahman Manurung</v>
      </c>
    </row>
    <row r="32" spans="1:35" s="151" customFormat="1" ht="13.5">
      <c r="A32" s="151" t="s">
        <v>11350</v>
      </c>
      <c r="B32" s="151" t="s">
        <v>15300</v>
      </c>
      <c r="C32" s="151" t="s">
        <v>11349</v>
      </c>
      <c r="D32" s="151" t="s">
        <v>11351</v>
      </c>
      <c r="E32" s="151" t="s">
        <v>14639</v>
      </c>
      <c r="F32" s="151" t="s">
        <v>14639</v>
      </c>
      <c r="G32" s="151" t="s">
        <v>18718</v>
      </c>
      <c r="H32" s="151" t="s">
        <v>11352</v>
      </c>
      <c r="N32" s="151" t="s">
        <v>15174</v>
      </c>
      <c r="O32" s="151" t="s">
        <v>14985</v>
      </c>
      <c r="P32" s="151" t="s">
        <v>14737</v>
      </c>
      <c r="Q32" s="151" t="s">
        <v>18717</v>
      </c>
      <c r="R32" s="151">
        <v>0</v>
      </c>
      <c r="S32" s="151">
        <v>0</v>
      </c>
      <c r="T32" s="151" t="s">
        <v>14794</v>
      </c>
      <c r="U32" s="151">
        <v>222699914</v>
      </c>
      <c r="V32" s="151" t="s">
        <v>11349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I32" s="156" t="str">
        <f t="shared" si="0"/>
        <v>Abdul Rahman Sitompul</v>
      </c>
    </row>
    <row r="33" spans="1:35" s="151" customFormat="1" ht="13.5">
      <c r="A33" s="151" t="s">
        <v>10346</v>
      </c>
      <c r="B33" s="151" t="s">
        <v>14306</v>
      </c>
      <c r="C33" s="151" t="s">
        <v>10345</v>
      </c>
      <c r="D33" s="151" t="s">
        <v>10347</v>
      </c>
      <c r="E33" s="151" t="s">
        <v>14931</v>
      </c>
      <c r="F33" s="151" t="s">
        <v>15405</v>
      </c>
      <c r="G33" s="151" t="s">
        <v>18721</v>
      </c>
      <c r="H33" s="151">
        <v>8986041294</v>
      </c>
      <c r="M33" s="151" t="s">
        <v>18719</v>
      </c>
      <c r="N33" s="151" t="s">
        <v>14907</v>
      </c>
      <c r="O33" s="151" t="s">
        <v>14791</v>
      </c>
      <c r="P33" s="151" t="s">
        <v>14737</v>
      </c>
      <c r="Q33" s="151" t="s">
        <v>10345</v>
      </c>
      <c r="R33" s="151">
        <v>0</v>
      </c>
      <c r="S33" s="151">
        <v>0</v>
      </c>
      <c r="T33" s="151" t="s">
        <v>14794</v>
      </c>
      <c r="U33" s="151">
        <v>2831407508</v>
      </c>
      <c r="V33" s="151" t="s">
        <v>18720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 t="shared" si="0"/>
        <v>Abdul Sujana</v>
      </c>
    </row>
    <row r="34" spans="1:35" s="151" customFormat="1" ht="13.5">
      <c r="A34" s="151" t="s">
        <v>5757</v>
      </c>
      <c r="B34" s="151" t="s">
        <v>14306</v>
      </c>
      <c r="C34" s="151" t="s">
        <v>5756</v>
      </c>
      <c r="D34" s="151" t="s">
        <v>5758</v>
      </c>
      <c r="E34" s="151" t="s">
        <v>14931</v>
      </c>
      <c r="F34" s="151" t="s">
        <v>14932</v>
      </c>
      <c r="G34" s="151" t="s">
        <v>18722</v>
      </c>
      <c r="H34" s="151">
        <v>87881522728</v>
      </c>
      <c r="J34" s="151">
        <v>87881522728</v>
      </c>
      <c r="N34" s="151" t="s">
        <v>15516</v>
      </c>
      <c r="O34" s="151" t="s">
        <v>14830</v>
      </c>
      <c r="P34" s="151" t="s">
        <v>14737</v>
      </c>
      <c r="Q34" s="151" t="s">
        <v>5756</v>
      </c>
      <c r="R34" s="151" t="s">
        <v>5756</v>
      </c>
      <c r="S34" s="151" t="s">
        <v>5756</v>
      </c>
      <c r="T34" s="151" t="s">
        <v>14794</v>
      </c>
      <c r="U34" s="151">
        <v>6820414886</v>
      </c>
      <c r="V34" s="151" t="s">
        <v>5756</v>
      </c>
      <c r="Z34" s="151" t="s">
        <v>14742</v>
      </c>
      <c r="AC34" s="151" t="s">
        <v>14743</v>
      </c>
      <c r="AE34" s="151" t="s">
        <v>15223</v>
      </c>
      <c r="AF34" s="151" t="s">
        <v>14745</v>
      </c>
      <c r="AI34" s="156" t="str">
        <f t="shared" si="0"/>
        <v>Abdul Umar</v>
      </c>
    </row>
    <row r="35" spans="1:35" s="151" customFormat="1" ht="13.5">
      <c r="A35" s="151" t="s">
        <v>12948</v>
      </c>
      <c r="B35" s="151" t="s">
        <v>15300</v>
      </c>
      <c r="C35" s="151" t="s">
        <v>12947</v>
      </c>
      <c r="D35" s="151" t="s">
        <v>12949</v>
      </c>
      <c r="E35" s="151" t="s">
        <v>18725</v>
      </c>
      <c r="F35" s="151" t="s">
        <v>18726</v>
      </c>
      <c r="G35" s="151" t="s">
        <v>18727</v>
      </c>
      <c r="H35" s="151" t="s">
        <v>12950</v>
      </c>
      <c r="N35" s="151" t="s">
        <v>14829</v>
      </c>
      <c r="O35" s="151" t="s">
        <v>14830</v>
      </c>
      <c r="P35" s="151" t="s">
        <v>14737</v>
      </c>
      <c r="Q35" s="151" t="s">
        <v>18723</v>
      </c>
      <c r="R35" s="151">
        <v>0</v>
      </c>
      <c r="S35" s="151">
        <v>0</v>
      </c>
      <c r="T35" s="151" t="s">
        <v>14794</v>
      </c>
      <c r="U35" s="151">
        <v>8880475071</v>
      </c>
      <c r="V35" s="151" t="s">
        <v>18724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 t="shared" si="0"/>
        <v>Abdul Wahab</v>
      </c>
    </row>
    <row r="36" spans="1:35" s="151" customFormat="1" ht="13.5">
      <c r="A36" s="151" t="s">
        <v>13198</v>
      </c>
      <c r="B36" s="151" t="s">
        <v>15300</v>
      </c>
      <c r="C36" s="151" t="s">
        <v>12947</v>
      </c>
      <c r="D36" s="151" t="s">
        <v>18728</v>
      </c>
      <c r="E36" s="151" t="s">
        <v>18729</v>
      </c>
      <c r="F36" s="151" t="s">
        <v>18730</v>
      </c>
      <c r="H36" s="151" t="s">
        <v>13200</v>
      </c>
      <c r="N36" s="151" t="s">
        <v>15452</v>
      </c>
      <c r="O36" s="151" t="s">
        <v>14830</v>
      </c>
      <c r="P36" s="151" t="s">
        <v>14737</v>
      </c>
      <c r="Q36" s="151" t="s">
        <v>12947</v>
      </c>
      <c r="R36" s="151">
        <v>0</v>
      </c>
      <c r="S36" s="151">
        <v>0</v>
      </c>
      <c r="T36" s="151" t="s">
        <v>14794</v>
      </c>
      <c r="U36" s="151">
        <v>8880475071</v>
      </c>
      <c r="V36" s="151" t="s">
        <v>12947</v>
      </c>
      <c r="Z36" s="151" t="s">
        <v>14742</v>
      </c>
      <c r="AC36" s="151" t="s">
        <v>15223</v>
      </c>
      <c r="AE36" s="151" t="s">
        <v>14744</v>
      </c>
      <c r="AF36" s="151" t="s">
        <v>14745</v>
      </c>
      <c r="AI36" s="156" t="str">
        <f t="shared" si="0"/>
        <v>Abdul Wahab</v>
      </c>
    </row>
    <row r="37" spans="1:35" s="151" customFormat="1" ht="13.5">
      <c r="A37" s="151" t="s">
        <v>17944</v>
      </c>
      <c r="B37" s="151" t="s">
        <v>15300</v>
      </c>
      <c r="C37" s="151" t="s">
        <v>18733</v>
      </c>
      <c r="D37" s="151" t="s">
        <v>18732</v>
      </c>
      <c r="E37" s="151" t="s">
        <v>14323</v>
      </c>
      <c r="F37" s="151" t="s">
        <v>14324</v>
      </c>
      <c r="G37" s="151" t="s">
        <v>18734</v>
      </c>
      <c r="H37" s="151">
        <v>82112363105</v>
      </c>
      <c r="I37" s="151" t="s">
        <v>18731</v>
      </c>
      <c r="J37" s="151" t="s">
        <v>1453</v>
      </c>
      <c r="K37" s="151" t="s">
        <v>18731</v>
      </c>
      <c r="M37" s="151" t="s">
        <v>1453</v>
      </c>
      <c r="N37" s="151" t="s">
        <v>15126</v>
      </c>
      <c r="O37" s="151" t="s">
        <v>14791</v>
      </c>
      <c r="P37" s="151" t="s">
        <v>14792</v>
      </c>
      <c r="Q37" s="151" t="s">
        <v>18733</v>
      </c>
      <c r="R37" s="151" t="s">
        <v>1453</v>
      </c>
      <c r="S37" s="151" t="s">
        <v>1453</v>
      </c>
      <c r="T37" s="151" t="s">
        <v>14794</v>
      </c>
      <c r="U37" s="151">
        <v>587015791</v>
      </c>
      <c r="V37" s="151" t="s">
        <v>18733</v>
      </c>
      <c r="W37" s="151" t="s">
        <v>1453</v>
      </c>
      <c r="X37" s="151" t="s">
        <v>1453</v>
      </c>
      <c r="Y37" s="151" t="s">
        <v>1453</v>
      </c>
      <c r="Z37" s="151" t="s">
        <v>14742</v>
      </c>
      <c r="AA37" s="151" t="s">
        <v>1453</v>
      </c>
      <c r="AC37" s="151" t="s">
        <v>14743</v>
      </c>
      <c r="AE37" s="151" t="s">
        <v>14744</v>
      </c>
      <c r="AF37" s="151" t="s">
        <v>14745</v>
      </c>
      <c r="AI37" s="156" t="str">
        <f t="shared" si="0"/>
        <v>Abdullah Alwi Al Fakir</v>
      </c>
    </row>
    <row r="38" spans="1:35" s="151" customFormat="1" ht="13.5">
      <c r="A38" s="151" t="s">
        <v>17945</v>
      </c>
      <c r="B38" s="151" t="s">
        <v>15300</v>
      </c>
      <c r="C38" s="151" t="s">
        <v>18735</v>
      </c>
      <c r="D38" s="151" t="s">
        <v>18737</v>
      </c>
      <c r="E38" s="151" t="s">
        <v>18729</v>
      </c>
      <c r="F38" s="151" t="s">
        <v>18730</v>
      </c>
      <c r="G38" s="151" t="s">
        <v>18739</v>
      </c>
      <c r="H38" s="151" t="s">
        <v>18736</v>
      </c>
      <c r="N38" s="151" t="s">
        <v>14829</v>
      </c>
      <c r="O38" s="151" t="s">
        <v>14830</v>
      </c>
      <c r="P38" s="151" t="s">
        <v>14737</v>
      </c>
      <c r="Q38" s="151" t="s">
        <v>18735</v>
      </c>
      <c r="R38" s="151">
        <v>0</v>
      </c>
      <c r="S38" s="151">
        <v>0</v>
      </c>
      <c r="T38" s="151" t="s">
        <v>14794</v>
      </c>
      <c r="U38" s="151">
        <v>7125080812</v>
      </c>
      <c r="V38" s="151" t="s">
        <v>18735</v>
      </c>
      <c r="Z38" s="151" t="s">
        <v>14742</v>
      </c>
      <c r="AC38" s="151" t="s">
        <v>14743</v>
      </c>
      <c r="AD38" s="151" t="s">
        <v>18738</v>
      </c>
      <c r="AE38" s="151" t="s">
        <v>14752</v>
      </c>
      <c r="AF38" s="151" t="s">
        <v>14745</v>
      </c>
      <c r="AI38" s="156" t="str">
        <f t="shared" si="0"/>
        <v>Abdulloh</v>
      </c>
    </row>
    <row r="39" spans="1:35" s="151" customFormat="1" ht="13.5">
      <c r="A39" s="151" t="s">
        <v>1079</v>
      </c>
      <c r="B39" s="151" t="s">
        <v>15300</v>
      </c>
      <c r="C39" s="151" t="s">
        <v>18740</v>
      </c>
      <c r="D39" s="151" t="s">
        <v>18741</v>
      </c>
      <c r="E39" s="151" t="s">
        <v>14323</v>
      </c>
      <c r="F39" s="151" t="s">
        <v>14439</v>
      </c>
      <c r="G39" s="151" t="s">
        <v>15302</v>
      </c>
      <c r="H39" s="151" t="s">
        <v>15303</v>
      </c>
      <c r="N39" s="151" t="s">
        <v>6321</v>
      </c>
      <c r="O39" s="151" t="s">
        <v>14914</v>
      </c>
      <c r="P39" s="151" t="s">
        <v>14737</v>
      </c>
      <c r="Q39" s="151" t="s">
        <v>15304</v>
      </c>
      <c r="R39" s="151" t="s">
        <v>1453</v>
      </c>
      <c r="S39" s="151" t="s">
        <v>1453</v>
      </c>
      <c r="T39" s="151" t="s">
        <v>14859</v>
      </c>
      <c r="U39" s="151">
        <v>7060532731</v>
      </c>
      <c r="V39" s="151" t="s">
        <v>15304</v>
      </c>
      <c r="AC39" s="151" t="s">
        <v>14743</v>
      </c>
      <c r="AE39" s="151" t="s">
        <v>14744</v>
      </c>
      <c r="AF39" s="151" t="s">
        <v>14745</v>
      </c>
      <c r="AI39" s="156" t="str">
        <f t="shared" si="0"/>
        <v>Abdurrahman (Toko Berkah)</v>
      </c>
    </row>
    <row r="40" spans="1:35" s="151" customFormat="1" ht="13.5">
      <c r="A40" s="151" t="s">
        <v>4189</v>
      </c>
      <c r="B40" s="151" t="s">
        <v>15300</v>
      </c>
      <c r="C40" s="151" t="s">
        <v>4188</v>
      </c>
      <c r="D40" s="151" t="s">
        <v>4190</v>
      </c>
      <c r="E40" s="151" t="s">
        <v>14931</v>
      </c>
      <c r="G40" s="151" t="s">
        <v>14604</v>
      </c>
      <c r="H40" s="151" t="s">
        <v>4191</v>
      </c>
      <c r="I40" s="151" t="s">
        <v>4192</v>
      </c>
      <c r="K40" s="151" t="s">
        <v>4192</v>
      </c>
      <c r="L40" s="151" t="s">
        <v>18742</v>
      </c>
      <c r="N40" s="151" t="s">
        <v>15924</v>
      </c>
      <c r="P40" s="151" t="s">
        <v>14792</v>
      </c>
      <c r="Q40" s="151" t="s">
        <v>18743</v>
      </c>
      <c r="T40" s="151" t="s">
        <v>16066</v>
      </c>
      <c r="U40" s="151" t="s">
        <v>18744</v>
      </c>
      <c r="V40" s="151" t="s">
        <v>18745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I40" s="156" t="str">
        <f t="shared" si="0"/>
        <v>ABU BAKAR SIDIK</v>
      </c>
    </row>
    <row r="41" spans="1:35" s="151" customFormat="1" ht="13.5">
      <c r="A41" s="151" t="s">
        <v>8910</v>
      </c>
      <c r="B41" s="151" t="s">
        <v>15300</v>
      </c>
      <c r="C41" s="151" t="s">
        <v>8909</v>
      </c>
      <c r="D41" s="151" t="s">
        <v>18750</v>
      </c>
      <c r="E41" s="151" t="s">
        <v>14332</v>
      </c>
      <c r="F41" s="151" t="s">
        <v>14324</v>
      </c>
      <c r="G41" s="151">
        <v>0</v>
      </c>
      <c r="H41" s="151" t="s">
        <v>8912</v>
      </c>
      <c r="I41" s="151" t="s">
        <v>18749</v>
      </c>
      <c r="J41" s="151">
        <v>0</v>
      </c>
      <c r="K41" s="151" t="s">
        <v>18749</v>
      </c>
      <c r="M41" s="151" t="s">
        <v>18751</v>
      </c>
      <c r="N41" s="151" t="s">
        <v>16848</v>
      </c>
      <c r="O41" s="151" t="s">
        <v>14791</v>
      </c>
      <c r="P41" s="151" t="s">
        <v>14737</v>
      </c>
      <c r="Q41" s="151" t="s">
        <v>18752</v>
      </c>
      <c r="R41" s="151">
        <v>0</v>
      </c>
      <c r="S41" s="151">
        <v>0</v>
      </c>
      <c r="T41" s="151" t="s">
        <v>14739</v>
      </c>
      <c r="U41" s="151" t="s">
        <v>18753</v>
      </c>
      <c r="V41" s="151" t="s">
        <v>18754</v>
      </c>
      <c r="W41" s="151">
        <v>0</v>
      </c>
      <c r="X41" s="151">
        <v>0</v>
      </c>
      <c r="Y41" s="151">
        <v>0</v>
      </c>
      <c r="Z41" s="151" t="s">
        <v>14742</v>
      </c>
      <c r="AA41" s="151">
        <v>0</v>
      </c>
      <c r="AB41" s="151">
        <v>0</v>
      </c>
      <c r="AC41" s="151" t="s">
        <v>14743</v>
      </c>
      <c r="AE41" s="151" t="s">
        <v>15223</v>
      </c>
      <c r="AF41" s="151" t="s">
        <v>14745</v>
      </c>
      <c r="AI41" s="156" t="str">
        <f t="shared" si="0"/>
        <v>ACENG</v>
      </c>
    </row>
    <row r="42" spans="1:35" s="151" customFormat="1" ht="13.5">
      <c r="A42" s="151" t="s">
        <v>3010</v>
      </c>
      <c r="B42" s="151" t="s">
        <v>14306</v>
      </c>
      <c r="C42" s="151" t="s">
        <v>3009</v>
      </c>
      <c r="D42" s="151" t="s">
        <v>18755</v>
      </c>
      <c r="E42" s="151" t="s">
        <v>14931</v>
      </c>
      <c r="G42" s="151" t="s">
        <v>14604</v>
      </c>
      <c r="H42" s="151" t="s">
        <v>3012</v>
      </c>
      <c r="J42" s="151" t="s">
        <v>3012</v>
      </c>
      <c r="M42" s="151" t="s">
        <v>1323</v>
      </c>
      <c r="N42" s="151" t="s">
        <v>15924</v>
      </c>
      <c r="P42" s="151" t="s">
        <v>14737</v>
      </c>
      <c r="Q42" s="151" t="s">
        <v>18756</v>
      </c>
      <c r="T42" s="151" t="s">
        <v>18757</v>
      </c>
      <c r="U42" s="151">
        <v>1830431137</v>
      </c>
      <c r="V42" s="151" t="s">
        <v>18758</v>
      </c>
      <c r="AC42" s="151" t="s">
        <v>14743</v>
      </c>
      <c r="AI42" s="156" t="str">
        <f t="shared" si="0"/>
        <v>ACHMAD AJID</v>
      </c>
    </row>
    <row r="43" spans="1:35" s="151" customFormat="1" ht="13.5">
      <c r="A43" s="151" t="s">
        <v>7248</v>
      </c>
      <c r="B43" s="151" t="s">
        <v>14306</v>
      </c>
      <c r="C43" s="151" t="s">
        <v>7247</v>
      </c>
      <c r="D43" s="151" t="s">
        <v>7249</v>
      </c>
      <c r="E43" s="151" t="s">
        <v>14332</v>
      </c>
      <c r="F43" s="151" t="s">
        <v>14932</v>
      </c>
      <c r="G43" s="151" t="s">
        <v>18760</v>
      </c>
      <c r="H43" s="151">
        <v>8128104011</v>
      </c>
      <c r="J43" s="151">
        <v>8128104011</v>
      </c>
      <c r="N43" s="151" t="s">
        <v>18759</v>
      </c>
      <c r="O43" s="151" t="s">
        <v>14791</v>
      </c>
      <c r="P43" s="151" t="s">
        <v>14737</v>
      </c>
      <c r="Q43" s="151" t="s">
        <v>7247</v>
      </c>
      <c r="R43" s="151" t="s">
        <v>7247</v>
      </c>
      <c r="S43" s="151" t="s">
        <v>7247</v>
      </c>
      <c r="T43" s="151" t="s">
        <v>14782</v>
      </c>
      <c r="U43" s="151">
        <v>1330011001245</v>
      </c>
      <c r="V43" s="151" t="s">
        <v>7247</v>
      </c>
      <c r="Z43" s="151" t="s">
        <v>14742</v>
      </c>
      <c r="AC43" s="151" t="s">
        <v>14743</v>
      </c>
      <c r="AE43" s="151" t="s">
        <v>15223</v>
      </c>
      <c r="AF43" s="151" t="s">
        <v>14745</v>
      </c>
      <c r="AI43" s="156" t="str">
        <f t="shared" si="0"/>
        <v>Achmad Djamaludin</v>
      </c>
    </row>
    <row r="44" spans="1:35" s="151" customFormat="1" ht="13.5">
      <c r="A44" s="151" t="s">
        <v>2841</v>
      </c>
      <c r="B44" s="151" t="s">
        <v>14306</v>
      </c>
      <c r="C44" s="151" t="s">
        <v>2840</v>
      </c>
      <c r="D44" s="151" t="s">
        <v>2842</v>
      </c>
      <c r="E44" s="151" t="s">
        <v>14931</v>
      </c>
      <c r="G44" s="151" t="s">
        <v>14604</v>
      </c>
      <c r="H44" s="151">
        <v>81230154088</v>
      </c>
      <c r="N44" s="151" t="s">
        <v>2273</v>
      </c>
      <c r="P44" s="151" t="s">
        <v>14737</v>
      </c>
      <c r="Q44" s="151" t="s">
        <v>2840</v>
      </c>
      <c r="T44" s="151" t="s">
        <v>14904</v>
      </c>
      <c r="U44" s="151">
        <v>176562855</v>
      </c>
      <c r="V44" s="151" t="s">
        <v>18761</v>
      </c>
      <c r="AC44" s="151" t="s">
        <v>14743</v>
      </c>
      <c r="AI44" s="156" t="str">
        <f t="shared" si="0"/>
        <v>Achmad Fakhriy</v>
      </c>
    </row>
    <row r="45" spans="1:35" s="151" customFormat="1" ht="13.5">
      <c r="A45" s="151" t="s">
        <v>11220</v>
      </c>
      <c r="B45" s="151" t="s">
        <v>15300</v>
      </c>
      <c r="C45" s="151" t="s">
        <v>11219</v>
      </c>
      <c r="D45" s="151" t="s">
        <v>11221</v>
      </c>
      <c r="E45" s="151" t="s">
        <v>14931</v>
      </c>
      <c r="F45" s="151" t="s">
        <v>15219</v>
      </c>
      <c r="H45" s="151">
        <v>0</v>
      </c>
      <c r="N45" s="151" t="s">
        <v>15708</v>
      </c>
      <c r="O45" s="151" t="s">
        <v>14948</v>
      </c>
      <c r="P45" s="151" t="s">
        <v>14737</v>
      </c>
      <c r="Q45" s="151" t="s">
        <v>11219</v>
      </c>
      <c r="R45" s="151">
        <v>0</v>
      </c>
      <c r="S45" s="151">
        <v>0</v>
      </c>
      <c r="T45" s="151" t="s">
        <v>11219</v>
      </c>
      <c r="U45" s="151">
        <v>1420012700216</v>
      </c>
      <c r="V45" s="151" t="s">
        <v>14782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I45" s="156" t="str">
        <f t="shared" si="0"/>
        <v>Achmadi</v>
      </c>
    </row>
    <row r="46" spans="1:35" s="151" customFormat="1" ht="13.5">
      <c r="A46" s="151" t="s">
        <v>1790</v>
      </c>
      <c r="B46" s="151" t="s">
        <v>14306</v>
      </c>
      <c r="C46" s="151" t="s">
        <v>1789</v>
      </c>
      <c r="D46" s="151" t="s">
        <v>1791</v>
      </c>
      <c r="E46" s="151" t="s">
        <v>6</v>
      </c>
      <c r="G46" s="151" t="s">
        <v>14604</v>
      </c>
      <c r="H46" s="151">
        <v>81386950532</v>
      </c>
      <c r="AC46" s="151" t="s">
        <v>14743</v>
      </c>
      <c r="AI46" s="156" t="str">
        <f t="shared" si="0"/>
        <v>Acim</v>
      </c>
    </row>
    <row r="47" spans="1:35" s="151" customFormat="1" ht="13.5">
      <c r="A47" s="151" t="s">
        <v>5725</v>
      </c>
      <c r="B47" s="151" t="s">
        <v>14732</v>
      </c>
      <c r="C47" s="151" t="s">
        <v>5724</v>
      </c>
      <c r="D47" s="151" t="s">
        <v>5726</v>
      </c>
      <c r="E47" s="151" t="s">
        <v>14931</v>
      </c>
      <c r="F47" s="151" t="s">
        <v>18766</v>
      </c>
      <c r="H47" s="151" t="s">
        <v>5727</v>
      </c>
      <c r="I47" s="151" t="s">
        <v>5728</v>
      </c>
      <c r="K47" s="151" t="s">
        <v>5728</v>
      </c>
      <c r="N47" s="151" t="s">
        <v>14790</v>
      </c>
      <c r="O47" s="151" t="s">
        <v>14791</v>
      </c>
      <c r="P47" s="151" t="s">
        <v>14737</v>
      </c>
      <c r="Q47" s="151" t="s">
        <v>18763</v>
      </c>
      <c r="R47" s="151">
        <v>0</v>
      </c>
      <c r="S47" s="151">
        <v>0</v>
      </c>
      <c r="T47" s="151" t="s">
        <v>18764</v>
      </c>
      <c r="U47" s="151">
        <v>1320011652253</v>
      </c>
      <c r="V47" s="151" t="s">
        <v>18765</v>
      </c>
      <c r="Z47" s="151" t="s">
        <v>14742</v>
      </c>
      <c r="AC47" s="151" t="s">
        <v>14743</v>
      </c>
      <c r="AD47" s="151" t="s">
        <v>18767</v>
      </c>
      <c r="AE47" s="151" t="s">
        <v>14743</v>
      </c>
      <c r="AF47" s="151" t="s">
        <v>18768</v>
      </c>
      <c r="AI47" s="156" t="str">
        <f t="shared" si="0"/>
        <v>ACT</v>
      </c>
    </row>
    <row r="48" spans="1:35" s="151" customFormat="1" ht="13.5">
      <c r="A48" s="151" t="s">
        <v>14937</v>
      </c>
      <c r="B48" s="151" t="s">
        <v>14306</v>
      </c>
      <c r="C48" s="151" t="s">
        <v>14938</v>
      </c>
      <c r="D48" s="151" t="s">
        <v>18769</v>
      </c>
      <c r="E48" s="151" t="s">
        <v>14931</v>
      </c>
      <c r="F48" s="151" t="s">
        <v>14932</v>
      </c>
      <c r="G48" s="151" t="s">
        <v>14940</v>
      </c>
      <c r="H48" s="151" t="s">
        <v>1453</v>
      </c>
      <c r="N48" s="151" t="s">
        <v>14735</v>
      </c>
      <c r="O48" s="151" t="s">
        <v>14736</v>
      </c>
      <c r="P48" s="151" t="s">
        <v>14737</v>
      </c>
      <c r="Q48" s="151" t="s">
        <v>14938</v>
      </c>
      <c r="R48" s="151" t="s">
        <v>1453</v>
      </c>
      <c r="S48" s="151" t="s">
        <v>1453</v>
      </c>
      <c r="T48" s="151" t="s">
        <v>14739</v>
      </c>
      <c r="U48" s="151">
        <v>1620007350089</v>
      </c>
      <c r="V48" s="151" t="s">
        <v>14938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I48" s="156" t="str">
        <f t="shared" si="0"/>
        <v>Ade Gunawan</v>
      </c>
    </row>
    <row r="49" spans="1:35" s="151" customFormat="1" ht="13.5">
      <c r="A49" s="151" t="s">
        <v>17946</v>
      </c>
      <c r="B49" s="151" t="s">
        <v>15300</v>
      </c>
      <c r="C49" s="151" t="s">
        <v>18770</v>
      </c>
      <c r="D49" s="151" t="s">
        <v>18772</v>
      </c>
      <c r="E49" s="151" t="s">
        <v>15421</v>
      </c>
      <c r="F49" s="151" t="s">
        <v>15779</v>
      </c>
      <c r="G49" s="151" t="s">
        <v>18774</v>
      </c>
      <c r="H49" s="151" t="s">
        <v>18771</v>
      </c>
      <c r="N49" s="151" t="s">
        <v>15093</v>
      </c>
      <c r="O49" s="151" t="s">
        <v>14764</v>
      </c>
      <c r="P49" s="151" t="s">
        <v>14737</v>
      </c>
      <c r="Q49" s="151" t="s">
        <v>18770</v>
      </c>
      <c r="R49" s="151" t="s">
        <v>1453</v>
      </c>
      <c r="S49" s="151" t="s">
        <v>1453</v>
      </c>
      <c r="T49" s="151" t="s">
        <v>14897</v>
      </c>
      <c r="U49" s="151" t="s">
        <v>18773</v>
      </c>
      <c r="V49" s="151" t="s">
        <v>18770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I49" s="156" t="str">
        <f t="shared" si="0"/>
        <v>Ade Kosasih</v>
      </c>
    </row>
    <row r="50" spans="1:35" s="151" customFormat="1" ht="13.5">
      <c r="A50" s="151" t="s">
        <v>10240</v>
      </c>
      <c r="B50" s="151" t="s">
        <v>15300</v>
      </c>
      <c r="C50" s="151" t="s">
        <v>10239</v>
      </c>
      <c r="D50" s="151" t="s">
        <v>18775</v>
      </c>
      <c r="E50" s="151" t="s">
        <v>14465</v>
      </c>
      <c r="F50" s="151" t="s">
        <v>14683</v>
      </c>
      <c r="G50" s="151" t="s">
        <v>18778</v>
      </c>
      <c r="H50" s="151" t="s">
        <v>10242</v>
      </c>
      <c r="I50" s="151">
        <v>0</v>
      </c>
      <c r="J50" s="151">
        <v>0</v>
      </c>
      <c r="K50" s="151">
        <v>0</v>
      </c>
      <c r="M50" s="151" t="s">
        <v>18776</v>
      </c>
      <c r="N50" s="151" t="s">
        <v>14907</v>
      </c>
      <c r="O50" s="151" t="s">
        <v>14791</v>
      </c>
      <c r="P50" s="151" t="s">
        <v>14737</v>
      </c>
      <c r="Q50" s="151">
        <v>0</v>
      </c>
      <c r="R50" s="151">
        <v>0</v>
      </c>
      <c r="S50" s="151">
        <v>0</v>
      </c>
      <c r="T50" s="151" t="s">
        <v>14739</v>
      </c>
      <c r="U50" s="151" t="s">
        <v>18777</v>
      </c>
      <c r="V50" s="151" t="s">
        <v>10239</v>
      </c>
      <c r="W50" s="151">
        <v>0</v>
      </c>
      <c r="X50" s="151">
        <v>0</v>
      </c>
      <c r="Y50" s="151">
        <v>0</v>
      </c>
      <c r="Z50" s="151" t="s">
        <v>14742</v>
      </c>
      <c r="AA50" s="151">
        <v>0</v>
      </c>
      <c r="AB50" s="151">
        <v>0</v>
      </c>
      <c r="AC50" s="151" t="s">
        <v>14743</v>
      </c>
      <c r="AE50" s="151" t="s">
        <v>14744</v>
      </c>
      <c r="AF50" s="151" t="s">
        <v>14745</v>
      </c>
      <c r="AI50" s="156" t="str">
        <f t="shared" si="0"/>
        <v>Ade Kusnadi</v>
      </c>
    </row>
    <row r="51" spans="1:35" s="151" customFormat="1" ht="13.5">
      <c r="A51" s="151" t="s">
        <v>8527</v>
      </c>
      <c r="B51" s="151" t="s">
        <v>14306</v>
      </c>
      <c r="C51" s="151" t="s">
        <v>8526</v>
      </c>
      <c r="D51" s="151" t="s">
        <v>18779</v>
      </c>
      <c r="E51" s="151" t="s">
        <v>14931</v>
      </c>
      <c r="F51" s="151" t="s">
        <v>14932</v>
      </c>
      <c r="G51" s="151">
        <v>0</v>
      </c>
      <c r="H51" s="151" t="s">
        <v>8529</v>
      </c>
      <c r="I51" s="151">
        <v>0</v>
      </c>
      <c r="J51" s="151">
        <v>0</v>
      </c>
      <c r="K51" s="151">
        <v>0</v>
      </c>
      <c r="M51" s="151">
        <v>0</v>
      </c>
      <c r="N51" s="151" t="s">
        <v>15609</v>
      </c>
      <c r="O51" s="151" t="s">
        <v>14791</v>
      </c>
      <c r="P51" s="151" t="s">
        <v>14737</v>
      </c>
      <c r="Q51" s="151">
        <v>0</v>
      </c>
      <c r="R51" s="151">
        <v>0</v>
      </c>
      <c r="S51" s="151">
        <v>0</v>
      </c>
      <c r="T51" s="151" t="s">
        <v>14897</v>
      </c>
      <c r="U51" s="151">
        <v>443701007071534</v>
      </c>
      <c r="V51" s="151" t="s">
        <v>8526</v>
      </c>
      <c r="W51" s="151">
        <v>0</v>
      </c>
      <c r="X51" s="151">
        <v>0</v>
      </c>
      <c r="Y51" s="151">
        <v>0</v>
      </c>
      <c r="Z51" s="151" t="s">
        <v>14742</v>
      </c>
      <c r="AA51" s="151">
        <v>0</v>
      </c>
      <c r="AB51" s="151">
        <v>0</v>
      </c>
      <c r="AC51" s="151" t="s">
        <v>14743</v>
      </c>
      <c r="AE51" s="151" t="s">
        <v>15223</v>
      </c>
      <c r="AF51" s="151" t="s">
        <v>14745</v>
      </c>
      <c r="AI51" s="156" t="str">
        <f t="shared" si="0"/>
        <v>Ade Mustofa</v>
      </c>
    </row>
    <row r="52" spans="1:35" s="151" customFormat="1" ht="13.5">
      <c r="A52" s="151" t="s">
        <v>15306</v>
      </c>
      <c r="B52" s="151" t="s">
        <v>15300</v>
      </c>
      <c r="C52" s="151" t="s">
        <v>15307</v>
      </c>
      <c r="D52" s="151" t="s">
        <v>18780</v>
      </c>
      <c r="E52" s="151" t="s">
        <v>14332</v>
      </c>
      <c r="F52" s="151" t="s">
        <v>14626</v>
      </c>
      <c r="G52" s="151" t="s">
        <v>15309</v>
      </c>
      <c r="H52" s="151" t="s">
        <v>15310</v>
      </c>
      <c r="N52" s="151" t="s">
        <v>14763</v>
      </c>
      <c r="O52" s="151" t="s">
        <v>14764</v>
      </c>
      <c r="P52" s="151" t="s">
        <v>14737</v>
      </c>
      <c r="Q52" s="151" t="s">
        <v>15311</v>
      </c>
      <c r="R52" s="151" t="s">
        <v>1453</v>
      </c>
      <c r="S52" s="151" t="s">
        <v>1453</v>
      </c>
      <c r="T52" s="151" t="s">
        <v>14836</v>
      </c>
      <c r="U52" s="151">
        <v>828186596</v>
      </c>
      <c r="V52" s="151" t="s">
        <v>15307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 t="shared" si="0"/>
        <v>Ade Saputra</v>
      </c>
    </row>
    <row r="53" spans="1:35" s="151" customFormat="1" ht="13.5">
      <c r="A53" s="151" t="s">
        <v>17947</v>
      </c>
      <c r="B53" s="151" t="s">
        <v>14306</v>
      </c>
      <c r="C53" s="151" t="s">
        <v>9738</v>
      </c>
      <c r="D53" s="151" t="s">
        <v>10570</v>
      </c>
      <c r="E53" s="151" t="s">
        <v>14931</v>
      </c>
      <c r="F53" s="151" t="s">
        <v>15405</v>
      </c>
      <c r="H53" s="151">
        <v>81322164906</v>
      </c>
      <c r="M53" s="151" t="s">
        <v>18781</v>
      </c>
      <c r="N53" s="151" t="s">
        <v>14907</v>
      </c>
      <c r="O53" s="151" t="s">
        <v>14791</v>
      </c>
      <c r="P53" s="151" t="s">
        <v>14737</v>
      </c>
      <c r="Q53" s="151" t="s">
        <v>9738</v>
      </c>
      <c r="R53" s="151">
        <v>0</v>
      </c>
      <c r="S53" s="151">
        <v>0</v>
      </c>
      <c r="T53" s="151" t="s">
        <v>14794</v>
      </c>
      <c r="U53" s="151">
        <v>2831666651</v>
      </c>
      <c r="V53" s="151" t="s">
        <v>9738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I53" s="156" t="str">
        <f t="shared" si="0"/>
        <v>Ade Suryana</v>
      </c>
    </row>
    <row r="54" spans="1:35" s="151" customFormat="1" ht="13.5">
      <c r="A54" s="151" t="s">
        <v>9739</v>
      </c>
      <c r="B54" s="151" t="s">
        <v>15300</v>
      </c>
      <c r="C54" s="151" t="s">
        <v>9738</v>
      </c>
      <c r="D54" s="151" t="s">
        <v>18782</v>
      </c>
      <c r="E54" s="151" t="s">
        <v>14332</v>
      </c>
      <c r="F54" s="151" t="s">
        <v>14324</v>
      </c>
      <c r="G54" s="151" t="s">
        <v>18786</v>
      </c>
      <c r="H54" s="151">
        <v>0</v>
      </c>
      <c r="I54" s="151">
        <v>0</v>
      </c>
      <c r="J54" s="151">
        <v>0</v>
      </c>
      <c r="K54" s="151">
        <v>0</v>
      </c>
      <c r="M54" s="151" t="s">
        <v>18783</v>
      </c>
      <c r="N54" s="151" t="s">
        <v>15126</v>
      </c>
      <c r="O54" s="151" t="s">
        <v>14791</v>
      </c>
      <c r="P54" s="151" t="s">
        <v>14737</v>
      </c>
      <c r="Q54" s="151" t="s">
        <v>18784</v>
      </c>
      <c r="R54" s="151">
        <v>0</v>
      </c>
      <c r="S54" s="151">
        <v>0</v>
      </c>
      <c r="T54" s="151" t="s">
        <v>14897</v>
      </c>
      <c r="U54" s="151" t="s">
        <v>18785</v>
      </c>
      <c r="V54" s="151" t="s">
        <v>9738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15223</v>
      </c>
      <c r="AF54" s="151" t="s">
        <v>14745</v>
      </c>
      <c r="AI54" s="156" t="str">
        <f t="shared" si="0"/>
        <v>Ade Suryana</v>
      </c>
    </row>
    <row r="55" spans="1:35" s="151" customFormat="1" ht="13.5">
      <c r="A55" s="151" t="s">
        <v>7364</v>
      </c>
      <c r="B55" s="151" t="s">
        <v>15300</v>
      </c>
      <c r="C55" s="151" t="s">
        <v>7363</v>
      </c>
      <c r="D55" s="151" t="s">
        <v>2228</v>
      </c>
      <c r="E55" s="151" t="s">
        <v>14465</v>
      </c>
      <c r="F55" s="151" t="s">
        <v>14499</v>
      </c>
      <c r="H55" s="151">
        <v>85222891893</v>
      </c>
      <c r="M55" s="151" t="s">
        <v>2228</v>
      </c>
      <c r="N55" s="151" t="s">
        <v>15279</v>
      </c>
      <c r="O55" s="151" t="s">
        <v>14791</v>
      </c>
      <c r="P55" s="151" t="s">
        <v>14737</v>
      </c>
      <c r="Q55" s="151" t="s">
        <v>7363</v>
      </c>
      <c r="R55" s="151" t="s">
        <v>18787</v>
      </c>
      <c r="S55" s="151" t="s">
        <v>7363</v>
      </c>
      <c r="T55" s="151" t="s">
        <v>14782</v>
      </c>
      <c r="U55" s="151" t="s">
        <v>18788</v>
      </c>
      <c r="V55" s="151" t="s">
        <v>14782</v>
      </c>
      <c r="Z55" s="151" t="s">
        <v>14742</v>
      </c>
      <c r="AC55" s="151" t="s">
        <v>14743</v>
      </c>
      <c r="AE55" s="151" t="s">
        <v>15223</v>
      </c>
      <c r="AF55" s="151" t="s">
        <v>14745</v>
      </c>
      <c r="AI55" s="156" t="str">
        <f t="shared" si="0"/>
        <v>Ade Suryono</v>
      </c>
    </row>
    <row r="56" spans="1:35" s="151" customFormat="1" ht="13.5">
      <c r="A56" s="151" t="s">
        <v>11663</v>
      </c>
      <c r="B56" s="151" t="s">
        <v>15300</v>
      </c>
      <c r="C56" s="151" t="s">
        <v>11662</v>
      </c>
      <c r="D56" s="151" t="s">
        <v>18789</v>
      </c>
      <c r="E56" s="151" t="s">
        <v>14931</v>
      </c>
      <c r="F56" s="151" t="s">
        <v>18766</v>
      </c>
      <c r="H56" s="151" t="s">
        <v>11665</v>
      </c>
      <c r="N56" s="151" t="s">
        <v>18790</v>
      </c>
      <c r="O56" s="151" t="s">
        <v>14791</v>
      </c>
      <c r="P56" s="151" t="s">
        <v>14737</v>
      </c>
      <c r="Q56" s="151" t="s">
        <v>11662</v>
      </c>
      <c r="R56" s="151">
        <v>0</v>
      </c>
      <c r="S56" s="151">
        <v>0</v>
      </c>
      <c r="T56" s="151" t="s">
        <v>14794</v>
      </c>
      <c r="U56" s="151">
        <v>2480254344</v>
      </c>
      <c r="V56" s="151" t="s">
        <v>11662</v>
      </c>
      <c r="Z56" s="151" t="s">
        <v>14742</v>
      </c>
      <c r="AC56" s="151" t="s">
        <v>14743</v>
      </c>
      <c r="AD56" s="151">
        <v>936792092442000</v>
      </c>
      <c r="AE56" s="151" t="s">
        <v>14752</v>
      </c>
      <c r="AF56" s="151" t="s">
        <v>14745</v>
      </c>
      <c r="AI56" s="156" t="str">
        <f t="shared" si="0"/>
        <v>Ade Sutrisna</v>
      </c>
    </row>
    <row r="57" spans="1:35" s="151" customFormat="1" ht="13.5">
      <c r="A57" s="151" t="s">
        <v>6300</v>
      </c>
      <c r="B57" s="151" t="s">
        <v>14304</v>
      </c>
      <c r="C57" s="151" t="s">
        <v>6299</v>
      </c>
      <c r="D57" s="151" t="s">
        <v>6301</v>
      </c>
      <c r="E57" s="151" t="s">
        <v>14395</v>
      </c>
      <c r="F57" s="151" t="s">
        <v>14396</v>
      </c>
      <c r="G57" s="151" t="s">
        <v>18793</v>
      </c>
      <c r="H57" s="151" t="s">
        <v>6302</v>
      </c>
      <c r="J57" s="151" t="s">
        <v>6302</v>
      </c>
      <c r="N57" s="151" t="s">
        <v>14845</v>
      </c>
      <c r="O57" s="151" t="s">
        <v>14801</v>
      </c>
      <c r="P57" s="151" t="s">
        <v>14737</v>
      </c>
      <c r="Q57" s="151" t="s">
        <v>15311</v>
      </c>
      <c r="R57" s="151">
        <v>0</v>
      </c>
      <c r="S57" s="151">
        <v>0</v>
      </c>
      <c r="T57" s="151" t="s">
        <v>14782</v>
      </c>
      <c r="U57" s="151" t="s">
        <v>18791</v>
      </c>
      <c r="V57" s="151" t="s">
        <v>18792</v>
      </c>
      <c r="Z57" s="151" t="s">
        <v>14742</v>
      </c>
      <c r="AC57" s="151" t="s">
        <v>14743</v>
      </c>
      <c r="AE57" s="151" t="s">
        <v>15223</v>
      </c>
      <c r="AF57" s="151" t="s">
        <v>14745</v>
      </c>
      <c r="AI57" s="156" t="str">
        <f t="shared" si="0"/>
        <v>Adelindo Gemilang</v>
      </c>
    </row>
    <row r="58" spans="1:35" s="151" customFormat="1" ht="13.5">
      <c r="A58" s="151" t="s">
        <v>12807</v>
      </c>
      <c r="B58" s="151" t="s">
        <v>14306</v>
      </c>
      <c r="C58" s="151" t="s">
        <v>12806</v>
      </c>
      <c r="D58" s="151" t="s">
        <v>12808</v>
      </c>
      <c r="E58" s="151" t="s">
        <v>14931</v>
      </c>
      <c r="F58" s="151" t="s">
        <v>16120</v>
      </c>
      <c r="H58" s="151" t="s">
        <v>12809</v>
      </c>
      <c r="N58" s="151" t="s">
        <v>15461</v>
      </c>
      <c r="O58" s="151" t="s">
        <v>14791</v>
      </c>
      <c r="P58" s="151" t="s">
        <v>14737</v>
      </c>
      <c r="Q58" s="151" t="s">
        <v>12806</v>
      </c>
      <c r="R58" s="151">
        <v>0</v>
      </c>
      <c r="S58" s="151">
        <v>0</v>
      </c>
      <c r="T58" s="151" t="s">
        <v>14847</v>
      </c>
      <c r="U58" s="151">
        <v>443701015925531</v>
      </c>
      <c r="V58" s="151" t="s">
        <v>12806</v>
      </c>
      <c r="Z58" s="151" t="s">
        <v>14742</v>
      </c>
      <c r="AC58" s="151" t="s">
        <v>14743</v>
      </c>
      <c r="AE58" s="151" t="s">
        <v>14744</v>
      </c>
      <c r="AF58" s="151" t="s">
        <v>14745</v>
      </c>
      <c r="AI58" s="156" t="str">
        <f t="shared" si="0"/>
        <v>Adi Aripin</v>
      </c>
    </row>
    <row r="59" spans="1:35" s="151" customFormat="1" ht="13.5">
      <c r="A59" s="151" t="s">
        <v>11751</v>
      </c>
      <c r="B59" s="151" t="s">
        <v>14306</v>
      </c>
      <c r="C59" s="151" t="s">
        <v>11750</v>
      </c>
      <c r="D59" s="151" t="s">
        <v>18811</v>
      </c>
      <c r="E59" s="151" t="s">
        <v>14931</v>
      </c>
      <c r="F59" s="151" t="s">
        <v>14932</v>
      </c>
      <c r="G59" s="151" t="s">
        <v>18813</v>
      </c>
      <c r="H59" s="151" t="s">
        <v>11753</v>
      </c>
      <c r="N59" s="151" t="s">
        <v>15174</v>
      </c>
      <c r="O59" s="151" t="s">
        <v>14985</v>
      </c>
      <c r="P59" s="151" t="s">
        <v>14737</v>
      </c>
      <c r="Q59" s="151" t="s">
        <v>18812</v>
      </c>
      <c r="R59" s="151">
        <v>0</v>
      </c>
      <c r="S59" s="151">
        <v>0</v>
      </c>
      <c r="T59" s="151" t="s">
        <v>14847</v>
      </c>
      <c r="U59" s="151">
        <v>109301023544506</v>
      </c>
      <c r="V59" s="151" t="s">
        <v>11750</v>
      </c>
      <c r="Z59" s="151" t="s">
        <v>14742</v>
      </c>
      <c r="AC59" s="151" t="s">
        <v>14743</v>
      </c>
      <c r="AE59" s="151" t="s">
        <v>14744</v>
      </c>
      <c r="AF59" s="151" t="s">
        <v>14745</v>
      </c>
      <c r="AI59" s="156" t="str">
        <f t="shared" si="0"/>
        <v>Adi Justianto Sitorus</v>
      </c>
    </row>
    <row r="60" spans="1:35" s="151" customFormat="1" ht="13.5">
      <c r="A60" s="151" t="s">
        <v>11223</v>
      </c>
      <c r="B60" s="151" t="s">
        <v>15300</v>
      </c>
      <c r="C60" s="151" t="s">
        <v>11222</v>
      </c>
      <c r="D60" s="151" t="s">
        <v>18814</v>
      </c>
      <c r="E60" s="151" t="s">
        <v>14931</v>
      </c>
      <c r="F60" s="151" t="s">
        <v>15219</v>
      </c>
      <c r="G60" s="151" t="s">
        <v>18817</v>
      </c>
      <c r="H60" s="151">
        <v>89601809569</v>
      </c>
      <c r="N60" s="151" t="s">
        <v>18815</v>
      </c>
      <c r="O60" s="151" t="s">
        <v>14889</v>
      </c>
      <c r="P60" s="151" t="s">
        <v>14737</v>
      </c>
      <c r="Q60" s="151" t="s">
        <v>18816</v>
      </c>
      <c r="R60" s="151">
        <v>0</v>
      </c>
      <c r="S60" s="151">
        <v>0</v>
      </c>
      <c r="T60" s="151" t="s">
        <v>14782</v>
      </c>
      <c r="U60" s="151">
        <v>1650001166157</v>
      </c>
      <c r="V60" s="151" t="s">
        <v>11222</v>
      </c>
      <c r="Z60" s="151" t="s">
        <v>14742</v>
      </c>
      <c r="AC60" s="151" t="s">
        <v>14743</v>
      </c>
      <c r="AE60" s="151" t="s">
        <v>14744</v>
      </c>
      <c r="AF60" s="151" t="s">
        <v>14745</v>
      </c>
      <c r="AI60" s="156" t="str">
        <f t="shared" si="0"/>
        <v>Adi Kurniawan</v>
      </c>
    </row>
    <row r="61" spans="1:35" s="151" customFormat="1" ht="13.5">
      <c r="A61" s="151" t="s">
        <v>10773</v>
      </c>
      <c r="B61" s="151" t="s">
        <v>15300</v>
      </c>
      <c r="C61" s="151" t="s">
        <v>10772</v>
      </c>
      <c r="D61" s="151" t="s">
        <v>10774</v>
      </c>
      <c r="E61" s="151" t="s">
        <v>14275</v>
      </c>
      <c r="F61" s="151" t="s">
        <v>14436</v>
      </c>
      <c r="G61" s="151" t="s">
        <v>18819</v>
      </c>
      <c r="H61" s="151" t="s">
        <v>10775</v>
      </c>
      <c r="N61" s="151" t="s">
        <v>16848</v>
      </c>
      <c r="O61" s="151" t="s">
        <v>14791</v>
      </c>
      <c r="P61" s="151" t="s">
        <v>14737</v>
      </c>
      <c r="Q61" s="151" t="s">
        <v>18818</v>
      </c>
      <c r="R61" s="151">
        <v>0</v>
      </c>
      <c r="S61" s="151">
        <v>0</v>
      </c>
      <c r="T61" s="151" t="s">
        <v>14847</v>
      </c>
      <c r="U61" s="151">
        <v>26801016125531</v>
      </c>
      <c r="V61" s="151" t="s">
        <v>10772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I61" s="156" t="str">
        <f t="shared" si="0"/>
        <v>Adi Maryadi</v>
      </c>
    </row>
    <row r="62" spans="1:35" s="151" customFormat="1" ht="13.5">
      <c r="A62" s="151" t="s">
        <v>1694</v>
      </c>
      <c r="B62" s="151" t="s">
        <v>14306</v>
      </c>
      <c r="C62" s="151" t="s">
        <v>1693</v>
      </c>
      <c r="D62" s="151" t="s">
        <v>1695</v>
      </c>
      <c r="E62" s="151" t="s">
        <v>6</v>
      </c>
      <c r="G62" s="151" t="s">
        <v>14604</v>
      </c>
      <c r="M62" s="151" t="s">
        <v>18820</v>
      </c>
      <c r="N62" s="151" t="s">
        <v>15923</v>
      </c>
      <c r="P62" s="151" t="s">
        <v>14737</v>
      </c>
      <c r="AC62" s="151" t="s">
        <v>14743</v>
      </c>
      <c r="AI62" s="156" t="str">
        <f t="shared" si="0"/>
        <v>Adi Parwito</v>
      </c>
    </row>
    <row r="63" spans="1:35" s="151" customFormat="1" ht="13.5">
      <c r="A63" s="151" t="s">
        <v>6408</v>
      </c>
      <c r="B63" s="151" t="s">
        <v>14306</v>
      </c>
      <c r="C63" s="151" t="s">
        <v>6407</v>
      </c>
      <c r="D63" s="151" t="s">
        <v>6409</v>
      </c>
      <c r="E63" s="151" t="s">
        <v>14931</v>
      </c>
      <c r="F63" s="151" t="s">
        <v>14396</v>
      </c>
      <c r="G63" s="151" t="s">
        <v>18821</v>
      </c>
      <c r="H63" s="151" t="s">
        <v>6410</v>
      </c>
      <c r="J63" s="151" t="s">
        <v>6410</v>
      </c>
      <c r="N63" s="151" t="s">
        <v>15708</v>
      </c>
      <c r="O63" s="151" t="s">
        <v>14948</v>
      </c>
      <c r="P63" s="151" t="s">
        <v>14737</v>
      </c>
      <c r="Q63" s="151" t="s">
        <v>6407</v>
      </c>
      <c r="R63" s="151" t="s">
        <v>6407</v>
      </c>
      <c r="S63" s="151" t="s">
        <v>6407</v>
      </c>
      <c r="T63" s="151" t="s">
        <v>14794</v>
      </c>
      <c r="U63" s="151">
        <v>2563598723</v>
      </c>
      <c r="V63" s="151" t="s">
        <v>6407</v>
      </c>
      <c r="Z63" s="151" t="s">
        <v>14742</v>
      </c>
      <c r="AC63" s="151" t="s">
        <v>14743</v>
      </c>
      <c r="AE63" s="151" t="s">
        <v>15223</v>
      </c>
      <c r="AF63" s="151" t="s">
        <v>14745</v>
      </c>
      <c r="AI63" s="156" t="str">
        <f t="shared" si="0"/>
        <v>Adi Pranoto</v>
      </c>
    </row>
    <row r="64" spans="1:35" s="151" customFormat="1" ht="13.5">
      <c r="A64" s="151" t="s">
        <v>12162</v>
      </c>
      <c r="B64" s="151" t="s">
        <v>15300</v>
      </c>
      <c r="C64" s="151" t="s">
        <v>12161</v>
      </c>
      <c r="D64" s="151" t="s">
        <v>12163</v>
      </c>
      <c r="E64" s="151" t="s">
        <v>14465</v>
      </c>
      <c r="F64" s="151" t="s">
        <v>18822</v>
      </c>
      <c r="H64" s="151" t="s">
        <v>12164</v>
      </c>
      <c r="N64" s="151" t="s">
        <v>15126</v>
      </c>
      <c r="O64" s="151" t="s">
        <v>14791</v>
      </c>
      <c r="P64" s="151" t="s">
        <v>14737</v>
      </c>
      <c r="Q64" s="151" t="s">
        <v>12161</v>
      </c>
      <c r="R64" s="151">
        <v>0</v>
      </c>
      <c r="S64" s="151">
        <v>0</v>
      </c>
      <c r="T64" s="151" t="s">
        <v>14794</v>
      </c>
      <c r="U64" s="151">
        <v>8850769126</v>
      </c>
      <c r="V64" s="151" t="s">
        <v>12161</v>
      </c>
      <c r="Z64" s="151" t="s">
        <v>14742</v>
      </c>
      <c r="AC64" s="151" t="s">
        <v>14743</v>
      </c>
      <c r="AE64" s="151" t="s">
        <v>14744</v>
      </c>
      <c r="AF64" s="151" t="s">
        <v>14745</v>
      </c>
      <c r="AI64" s="156" t="str">
        <f t="shared" si="0"/>
        <v>Adi Santoso</v>
      </c>
    </row>
    <row r="65" spans="1:35" s="151" customFormat="1" ht="13.5">
      <c r="A65" s="151" t="s">
        <v>14942</v>
      </c>
      <c r="B65" s="151" t="s">
        <v>14306</v>
      </c>
      <c r="C65" s="151" t="s">
        <v>14943</v>
      </c>
      <c r="D65" s="151" t="s">
        <v>18823</v>
      </c>
      <c r="E65" s="151" t="s">
        <v>14931</v>
      </c>
      <c r="F65" s="151" t="s">
        <v>14932</v>
      </c>
      <c r="G65" s="151" t="s">
        <v>14945</v>
      </c>
      <c r="H65" s="151">
        <v>821571923000</v>
      </c>
      <c r="I65" s="151" t="s">
        <v>1453</v>
      </c>
      <c r="J65" s="151" t="s">
        <v>1453</v>
      </c>
      <c r="K65" s="151" t="s">
        <v>1453</v>
      </c>
      <c r="N65" s="151" t="s">
        <v>14947</v>
      </c>
      <c r="O65" s="151" t="s">
        <v>14948</v>
      </c>
      <c r="P65" s="151" t="s">
        <v>14737</v>
      </c>
      <c r="Q65" s="151" t="s">
        <v>14943</v>
      </c>
      <c r="R65" s="151" t="s">
        <v>1453</v>
      </c>
      <c r="S65" s="151" t="s">
        <v>1453</v>
      </c>
      <c r="T65" s="151" t="s">
        <v>14739</v>
      </c>
      <c r="U65" s="151">
        <v>1400004374410</v>
      </c>
      <c r="V65" s="151" t="s">
        <v>14943</v>
      </c>
      <c r="W65" s="151" t="s">
        <v>1453</v>
      </c>
      <c r="X65" s="151" t="s">
        <v>1453</v>
      </c>
      <c r="Y65" s="151" t="s">
        <v>1453</v>
      </c>
      <c r="Z65" s="151" t="s">
        <v>14742</v>
      </c>
      <c r="AA65" s="151" t="s">
        <v>1453</v>
      </c>
      <c r="AB65" s="151" t="s">
        <v>1453</v>
      </c>
      <c r="AC65" s="151" t="s">
        <v>14743</v>
      </c>
      <c r="AE65" s="151" t="s">
        <v>14744</v>
      </c>
      <c r="AF65" s="151" t="s">
        <v>14745</v>
      </c>
      <c r="AI65" s="156" t="str">
        <f t="shared" si="0"/>
        <v>Adi Sutrisno</v>
      </c>
    </row>
    <row r="66" spans="1:35" s="151" customFormat="1" ht="13.5">
      <c r="A66" s="151" t="s">
        <v>17949</v>
      </c>
      <c r="B66" s="151" t="s">
        <v>14306</v>
      </c>
      <c r="C66" s="151" t="s">
        <v>11319</v>
      </c>
      <c r="D66" s="151" t="s">
        <v>11321</v>
      </c>
      <c r="E66" s="151" t="s">
        <v>14931</v>
      </c>
      <c r="F66" s="151" t="s">
        <v>15075</v>
      </c>
      <c r="H66" s="151" t="s">
        <v>11322</v>
      </c>
      <c r="N66" s="151" t="s">
        <v>18824</v>
      </c>
      <c r="O66" s="151" t="s">
        <v>14889</v>
      </c>
      <c r="P66" s="151" t="s">
        <v>14737</v>
      </c>
      <c r="Q66" s="151" t="s">
        <v>11319</v>
      </c>
      <c r="R66" s="151">
        <v>0</v>
      </c>
      <c r="S66" s="151">
        <v>0</v>
      </c>
      <c r="T66" s="151" t="s">
        <v>14847</v>
      </c>
      <c r="U66" s="151">
        <v>604501015020532</v>
      </c>
      <c r="V66" s="151" t="s">
        <v>11319</v>
      </c>
      <c r="Z66" s="151" t="s">
        <v>14742</v>
      </c>
      <c r="AC66" s="151" t="s">
        <v>14743</v>
      </c>
      <c r="AE66" s="151" t="s">
        <v>14744</v>
      </c>
      <c r="AF66" s="151" t="s">
        <v>14745</v>
      </c>
      <c r="AI66" s="156" t="str">
        <f t="shared" ref="AI66:AI129" si="1">TRIM(C66)</f>
        <v>Adi Yulianto</v>
      </c>
    </row>
    <row r="67" spans="1:35" s="151" customFormat="1" ht="13.5">
      <c r="A67" s="151" t="s">
        <v>13358</v>
      </c>
      <c r="B67" s="151" t="s">
        <v>14306</v>
      </c>
      <c r="C67" s="151" t="s">
        <v>13357</v>
      </c>
      <c r="D67" s="151" t="s">
        <v>18825</v>
      </c>
      <c r="E67" s="151" t="s">
        <v>14931</v>
      </c>
      <c r="F67" s="151" t="s">
        <v>15075</v>
      </c>
      <c r="G67" s="151" t="s">
        <v>18826</v>
      </c>
      <c r="H67" s="151">
        <v>85643180549</v>
      </c>
      <c r="I67" s="151" t="s">
        <v>1453</v>
      </c>
      <c r="J67" s="151" t="s">
        <v>1453</v>
      </c>
      <c r="K67" s="151" t="s">
        <v>1453</v>
      </c>
      <c r="M67" s="151" t="s">
        <v>1453</v>
      </c>
      <c r="N67" s="151" t="s">
        <v>18824</v>
      </c>
      <c r="O67" s="151" t="s">
        <v>14889</v>
      </c>
      <c r="P67" s="151" t="s">
        <v>14792</v>
      </c>
      <c r="Q67" s="151" t="s">
        <v>13357</v>
      </c>
      <c r="R67" s="151" t="s">
        <v>1453</v>
      </c>
      <c r="S67" s="151" t="s">
        <v>1453</v>
      </c>
      <c r="T67" s="151" t="s">
        <v>14847</v>
      </c>
      <c r="U67" s="151">
        <v>604501015020532</v>
      </c>
      <c r="V67" s="151" t="s">
        <v>11319</v>
      </c>
      <c r="W67" s="151" t="s">
        <v>1453</v>
      </c>
      <c r="X67" s="151" t="s">
        <v>1453</v>
      </c>
      <c r="Y67" s="151" t="s">
        <v>1453</v>
      </c>
      <c r="Z67" s="151" t="s">
        <v>14742</v>
      </c>
      <c r="AA67" s="151" t="s">
        <v>1453</v>
      </c>
      <c r="AB67" s="151" t="s">
        <v>1453</v>
      </c>
      <c r="AC67" s="151" t="s">
        <v>14743</v>
      </c>
      <c r="AE67" s="151" t="s">
        <v>14744</v>
      </c>
      <c r="AF67" s="151" t="s">
        <v>14745</v>
      </c>
      <c r="AI67" s="156" t="str">
        <f t="shared" si="1"/>
        <v>Adi Yulianto (Adong)</v>
      </c>
    </row>
    <row r="68" spans="1:35" s="151" customFormat="1" ht="13.5">
      <c r="A68" s="151" t="s">
        <v>12279</v>
      </c>
      <c r="B68" s="151" t="s">
        <v>14306</v>
      </c>
      <c r="C68" s="151" t="s">
        <v>12278</v>
      </c>
      <c r="D68" s="151" t="s">
        <v>12280</v>
      </c>
      <c r="E68" s="151" t="s">
        <v>14931</v>
      </c>
      <c r="F68" s="151" t="s">
        <v>18839</v>
      </c>
      <c r="H68" s="151" t="s">
        <v>12281</v>
      </c>
      <c r="N68" s="151" t="s">
        <v>18759</v>
      </c>
      <c r="O68" s="151" t="s">
        <v>14791</v>
      </c>
      <c r="P68" s="151" t="s">
        <v>14737</v>
      </c>
      <c r="Q68" s="151" t="s">
        <v>12278</v>
      </c>
      <c r="R68" s="151">
        <v>0</v>
      </c>
      <c r="S68" s="151">
        <v>0</v>
      </c>
      <c r="T68" s="151" t="s">
        <v>14782</v>
      </c>
      <c r="U68" s="151">
        <v>1570003528958</v>
      </c>
      <c r="V68" s="151" t="s">
        <v>18838</v>
      </c>
      <c r="Z68" s="151" t="s">
        <v>14742</v>
      </c>
      <c r="AC68" s="151" t="s">
        <v>14743</v>
      </c>
      <c r="AE68" s="151" t="s">
        <v>14744</v>
      </c>
      <c r="AF68" s="151" t="s">
        <v>14745</v>
      </c>
      <c r="AI68" s="156" t="str">
        <f t="shared" si="1"/>
        <v>Adin</v>
      </c>
    </row>
    <row r="69" spans="1:35" s="151" customFormat="1" ht="13.5">
      <c r="A69" s="151" t="s">
        <v>6783</v>
      </c>
      <c r="B69" s="151" t="s">
        <v>14732</v>
      </c>
      <c r="C69" s="151" t="s">
        <v>6782</v>
      </c>
      <c r="D69" s="151" t="s">
        <v>6784</v>
      </c>
      <c r="E69" s="151" t="s">
        <v>18848</v>
      </c>
      <c r="F69" s="151" t="s">
        <v>8749</v>
      </c>
      <c r="G69" s="151" t="s">
        <v>18850</v>
      </c>
      <c r="H69" s="151" t="s">
        <v>6785</v>
      </c>
      <c r="I69" s="151" t="s">
        <v>6786</v>
      </c>
      <c r="J69" s="151" t="s">
        <v>6785</v>
      </c>
      <c r="K69" s="151" t="s">
        <v>6786</v>
      </c>
      <c r="N69" s="151" t="s">
        <v>15768</v>
      </c>
      <c r="O69" s="151" t="s">
        <v>14985</v>
      </c>
      <c r="P69" s="151" t="s">
        <v>14737</v>
      </c>
      <c r="Q69" s="151" t="s">
        <v>18843</v>
      </c>
      <c r="R69" s="151" t="s">
        <v>18844</v>
      </c>
      <c r="S69" s="151" t="s">
        <v>18845</v>
      </c>
      <c r="T69" s="151" t="s">
        <v>14782</v>
      </c>
      <c r="U69" s="151" t="s">
        <v>18846</v>
      </c>
      <c r="V69" s="151" t="s">
        <v>18847</v>
      </c>
      <c r="Z69" s="151" t="s">
        <v>14742</v>
      </c>
      <c r="AC69" s="151" t="s">
        <v>14743</v>
      </c>
      <c r="AD69" s="151" t="s">
        <v>18849</v>
      </c>
      <c r="AE69" s="151" t="s">
        <v>14743</v>
      </c>
      <c r="AF69" s="151" t="s">
        <v>16898</v>
      </c>
      <c r="AI69" s="156" t="str">
        <f t="shared" si="1"/>
        <v>Adinda Pratiwi Engineering</v>
      </c>
    </row>
    <row r="70" spans="1:35" s="151" customFormat="1" ht="13.5">
      <c r="A70" s="151" t="s">
        <v>8148</v>
      </c>
      <c r="B70" s="151" t="s">
        <v>14306</v>
      </c>
      <c r="C70" s="151" t="s">
        <v>8147</v>
      </c>
      <c r="D70" s="151" t="s">
        <v>8149</v>
      </c>
      <c r="E70" s="151" t="s">
        <v>14931</v>
      </c>
      <c r="F70" s="151" t="s">
        <v>15165</v>
      </c>
      <c r="G70" s="151" t="s">
        <v>18856</v>
      </c>
      <c r="H70" s="151">
        <v>0</v>
      </c>
      <c r="N70" s="151" t="s">
        <v>18851</v>
      </c>
      <c r="O70" s="151" t="s">
        <v>15477</v>
      </c>
      <c r="P70" s="151" t="s">
        <v>14737</v>
      </c>
      <c r="Q70" s="151" t="s">
        <v>18852</v>
      </c>
      <c r="R70" s="151">
        <v>0</v>
      </c>
      <c r="S70" s="151">
        <v>0</v>
      </c>
      <c r="T70" s="151" t="s">
        <v>18853</v>
      </c>
      <c r="U70" s="151" t="s">
        <v>18854</v>
      </c>
      <c r="V70" s="151" t="s">
        <v>18855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I70" s="156" t="str">
        <f t="shared" si="1"/>
        <v>Adri Nasril</v>
      </c>
    </row>
    <row r="71" spans="1:35" s="151" customFormat="1" ht="13.5">
      <c r="A71" s="151" t="s">
        <v>2181</v>
      </c>
      <c r="B71" s="151" t="s">
        <v>14306</v>
      </c>
      <c r="C71" s="151" t="s">
        <v>2180</v>
      </c>
      <c r="D71" s="151" t="s">
        <v>2182</v>
      </c>
      <c r="E71" s="151" t="s">
        <v>6</v>
      </c>
      <c r="G71" s="151" t="s">
        <v>14604</v>
      </c>
      <c r="M71" s="151" t="s">
        <v>18857</v>
      </c>
      <c r="N71" s="151" t="s">
        <v>109</v>
      </c>
      <c r="P71" s="151" t="s">
        <v>14737</v>
      </c>
      <c r="T71" s="151" t="s">
        <v>14794</v>
      </c>
      <c r="U71" s="151">
        <v>5220725199</v>
      </c>
      <c r="V71" s="151" t="s">
        <v>18858</v>
      </c>
      <c r="AC71" s="151" t="s">
        <v>14743</v>
      </c>
      <c r="AI71" s="156" t="str">
        <f t="shared" si="1"/>
        <v>Adri Purwo A</v>
      </c>
    </row>
    <row r="72" spans="1:35" s="151" customFormat="1" ht="13.5">
      <c r="A72" s="151" t="s">
        <v>17951</v>
      </c>
      <c r="B72" s="151" t="s">
        <v>14304</v>
      </c>
      <c r="C72" s="151" t="s">
        <v>10099</v>
      </c>
      <c r="D72" s="151" t="s">
        <v>10101</v>
      </c>
      <c r="E72" s="151" t="s">
        <v>14332</v>
      </c>
      <c r="F72" s="151" t="s">
        <v>14324</v>
      </c>
      <c r="G72" s="151" t="s">
        <v>18859</v>
      </c>
      <c r="H72" s="151">
        <v>81910447779</v>
      </c>
      <c r="N72" s="151" t="s">
        <v>14907</v>
      </c>
      <c r="O72" s="151" t="s">
        <v>14791</v>
      </c>
      <c r="P72" s="151" t="s">
        <v>14737</v>
      </c>
      <c r="Q72" s="151">
        <v>81910447779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15223</v>
      </c>
      <c r="AF72" s="151" t="s">
        <v>14745</v>
      </c>
      <c r="AI72" s="156" t="str">
        <f t="shared" si="1"/>
        <v>ADSAJAYA</v>
      </c>
    </row>
    <row r="73" spans="1:35" s="151" customFormat="1" ht="13.5">
      <c r="A73" s="151" t="s">
        <v>10102</v>
      </c>
      <c r="B73" s="151" t="s">
        <v>14304</v>
      </c>
      <c r="C73" s="151" t="s">
        <v>10099</v>
      </c>
      <c r="D73" s="151" t="s">
        <v>10101</v>
      </c>
      <c r="E73" s="151" t="s">
        <v>14332</v>
      </c>
      <c r="F73" s="151" t="s">
        <v>14324</v>
      </c>
      <c r="G73" s="151" t="s">
        <v>18859</v>
      </c>
      <c r="H73" s="151">
        <v>81910447779</v>
      </c>
      <c r="N73" s="151" t="s">
        <v>14907</v>
      </c>
      <c r="O73" s="151" t="s">
        <v>14791</v>
      </c>
      <c r="P73" s="151" t="s">
        <v>14737</v>
      </c>
      <c r="Q73" s="151">
        <v>81910447779</v>
      </c>
      <c r="R73" s="151" t="s">
        <v>1453</v>
      </c>
      <c r="S73" s="151" t="s">
        <v>1453</v>
      </c>
      <c r="T73" s="151" t="s">
        <v>1453</v>
      </c>
      <c r="U73" s="151" t="s">
        <v>1453</v>
      </c>
      <c r="V73" s="151" t="s">
        <v>1453</v>
      </c>
      <c r="Z73" s="151" t="s">
        <v>14742</v>
      </c>
      <c r="AC73" s="151" t="s">
        <v>14743</v>
      </c>
      <c r="AE73" s="151" t="s">
        <v>15223</v>
      </c>
      <c r="AF73" s="151" t="s">
        <v>14745</v>
      </c>
      <c r="AI73" s="156" t="str">
        <f t="shared" si="1"/>
        <v>ADSAJAYA</v>
      </c>
    </row>
    <row r="74" spans="1:35" s="151" customFormat="1" ht="13.5">
      <c r="A74" s="151" t="s">
        <v>1214</v>
      </c>
      <c r="B74" s="151" t="s">
        <v>14306</v>
      </c>
      <c r="C74" s="151" t="s">
        <v>1213</v>
      </c>
      <c r="D74" s="151" t="s">
        <v>1215</v>
      </c>
      <c r="E74" s="151" t="s">
        <v>6</v>
      </c>
      <c r="G74" s="151" t="s">
        <v>14604</v>
      </c>
      <c r="H74" s="151" t="s">
        <v>1216</v>
      </c>
      <c r="N74" s="151" t="s">
        <v>1182</v>
      </c>
      <c r="Q74" s="151" t="s">
        <v>18870</v>
      </c>
      <c r="T74" s="151" t="s">
        <v>6</v>
      </c>
      <c r="U74" s="151" t="s">
        <v>6</v>
      </c>
      <c r="V74" s="151" t="s">
        <v>6</v>
      </c>
      <c r="AC74" s="151" t="s">
        <v>14743</v>
      </c>
      <c r="AI74" s="156" t="str">
        <f t="shared" si="1"/>
        <v>AE Corp (Bapak Arif Eko Kalbudhi)</v>
      </c>
    </row>
    <row r="75" spans="1:35" s="151" customFormat="1" ht="13.5">
      <c r="A75" s="151" t="s">
        <v>15313</v>
      </c>
      <c r="B75" s="151" t="s">
        <v>15300</v>
      </c>
      <c r="C75" s="151" t="s">
        <v>15314</v>
      </c>
      <c r="D75" s="151" t="s">
        <v>18871</v>
      </c>
      <c r="E75" s="151" t="s">
        <v>14465</v>
      </c>
      <c r="F75" s="151" t="s">
        <v>15316</v>
      </c>
      <c r="G75" s="151" t="s">
        <v>15317</v>
      </c>
      <c r="H75" s="151" t="s">
        <v>15318</v>
      </c>
      <c r="N75" s="151" t="s">
        <v>15319</v>
      </c>
      <c r="O75" s="151" t="s">
        <v>14791</v>
      </c>
      <c r="P75" s="151" t="s">
        <v>14737</v>
      </c>
      <c r="Q75" s="151" t="s">
        <v>15320</v>
      </c>
      <c r="R75" s="151" t="s">
        <v>1453</v>
      </c>
      <c r="S75" s="151" t="s">
        <v>1453</v>
      </c>
      <c r="T75" s="151" t="s">
        <v>14859</v>
      </c>
      <c r="U75" s="151">
        <v>3040644856</v>
      </c>
      <c r="V75" s="151" t="s">
        <v>15322</v>
      </c>
      <c r="Z75" s="151" t="s">
        <v>14742</v>
      </c>
      <c r="AC75" s="151" t="s">
        <v>14743</v>
      </c>
      <c r="AE75" s="151" t="s">
        <v>14744</v>
      </c>
      <c r="AF75" s="151" t="s">
        <v>14745</v>
      </c>
      <c r="AI75" s="156" t="str">
        <f t="shared" si="1"/>
        <v>Aef Sugihartono</v>
      </c>
    </row>
    <row r="76" spans="1:35" s="151" customFormat="1" ht="13.5">
      <c r="A76" s="151" t="s">
        <v>10066</v>
      </c>
      <c r="B76" s="151" t="s">
        <v>15300</v>
      </c>
      <c r="C76" s="151" t="s">
        <v>10065</v>
      </c>
      <c r="D76" s="151" t="s">
        <v>10067</v>
      </c>
      <c r="E76" s="151" t="s">
        <v>14332</v>
      </c>
      <c r="F76" s="151" t="s">
        <v>15705</v>
      </c>
      <c r="G76" s="151" t="s">
        <v>18877</v>
      </c>
      <c r="H76" s="151" t="s">
        <v>10068</v>
      </c>
      <c r="N76" s="151" t="s">
        <v>15038</v>
      </c>
      <c r="O76" s="151" t="s">
        <v>14985</v>
      </c>
      <c r="P76" s="151" t="s">
        <v>14737</v>
      </c>
      <c r="Q76" s="151" t="s">
        <v>10065</v>
      </c>
      <c r="R76" s="151">
        <v>0</v>
      </c>
      <c r="S76" s="151">
        <v>0</v>
      </c>
      <c r="T76" s="151" t="s">
        <v>14847</v>
      </c>
      <c r="U76" s="151">
        <v>23801036474505</v>
      </c>
      <c r="V76" s="151" t="s">
        <v>18876</v>
      </c>
      <c r="Z76" s="151" t="s">
        <v>14742</v>
      </c>
      <c r="AC76" s="151" t="s">
        <v>14743</v>
      </c>
      <c r="AE76" s="151" t="s">
        <v>15223</v>
      </c>
      <c r="AF76" s="151" t="s">
        <v>14745</v>
      </c>
      <c r="AI76" s="156" t="str">
        <f t="shared" si="1"/>
        <v>Afdhal Hubbig, A. MD</v>
      </c>
    </row>
    <row r="77" spans="1:35" s="151" customFormat="1" ht="13.5">
      <c r="A77" s="151" t="s">
        <v>17952</v>
      </c>
      <c r="B77" s="151" t="s">
        <v>14732</v>
      </c>
      <c r="C77" s="151" t="s">
        <v>18878</v>
      </c>
      <c r="D77" s="151" t="s">
        <v>18882</v>
      </c>
      <c r="E77" s="151" t="s">
        <v>15458</v>
      </c>
      <c r="F77" s="151" t="s">
        <v>16004</v>
      </c>
      <c r="G77" s="151" t="s">
        <v>18884</v>
      </c>
      <c r="H77" s="151" t="s">
        <v>18879</v>
      </c>
      <c r="I77" s="151" t="s">
        <v>18880</v>
      </c>
      <c r="J77" s="151" t="s">
        <v>18881</v>
      </c>
      <c r="K77" s="151" t="s">
        <v>18880</v>
      </c>
      <c r="N77" s="151" t="s">
        <v>15018</v>
      </c>
      <c r="O77" s="151" t="s">
        <v>14791</v>
      </c>
      <c r="P77" s="151" t="s">
        <v>14792</v>
      </c>
      <c r="Q77" s="151" t="s">
        <v>18883</v>
      </c>
      <c r="R77" s="151" t="s">
        <v>1453</v>
      </c>
      <c r="S77" s="151" t="s">
        <v>1453</v>
      </c>
      <c r="T77" s="151" t="s">
        <v>1453</v>
      </c>
      <c r="U77" s="151" t="s">
        <v>1453</v>
      </c>
      <c r="V77" s="151" t="s">
        <v>1453</v>
      </c>
      <c r="W77" s="151" t="s">
        <v>1453</v>
      </c>
      <c r="X77" s="151" t="s">
        <v>1453</v>
      </c>
      <c r="Y77" s="151" t="s">
        <v>1453</v>
      </c>
      <c r="Z77" s="151" t="s">
        <v>14742</v>
      </c>
      <c r="AB77" s="151" t="s">
        <v>1453</v>
      </c>
      <c r="AC77" s="151" t="s">
        <v>14743</v>
      </c>
      <c r="AE77" s="151" t="s">
        <v>14744</v>
      </c>
      <c r="AF77" s="151" t="s">
        <v>14745</v>
      </c>
      <c r="AI77" s="156" t="str">
        <f t="shared" si="1"/>
        <v>Afita Consultant</v>
      </c>
    </row>
    <row r="78" spans="1:35" s="151" customFormat="1" ht="13.5">
      <c r="A78" s="151" t="s">
        <v>4488</v>
      </c>
      <c r="B78" s="151" t="s">
        <v>15300</v>
      </c>
      <c r="C78" s="151" t="s">
        <v>4487</v>
      </c>
      <c r="D78" s="151" t="s">
        <v>18886</v>
      </c>
      <c r="E78" s="151" t="s">
        <v>14931</v>
      </c>
      <c r="F78" s="151" t="s">
        <v>15375</v>
      </c>
      <c r="G78" s="151" t="s">
        <v>14604</v>
      </c>
      <c r="H78" s="151">
        <v>81939113881</v>
      </c>
      <c r="I78" s="151" t="s">
        <v>1453</v>
      </c>
      <c r="K78" s="151" t="s">
        <v>1453</v>
      </c>
      <c r="L78" s="151" t="s">
        <v>18885</v>
      </c>
      <c r="N78" s="151" t="s">
        <v>18887</v>
      </c>
      <c r="P78" s="151" t="s">
        <v>14737</v>
      </c>
      <c r="Q78" s="151">
        <v>81939113881</v>
      </c>
      <c r="T78" s="151" t="s">
        <v>14859</v>
      </c>
      <c r="U78" s="151" t="s">
        <v>4487</v>
      </c>
      <c r="V78" s="151">
        <v>243194692</v>
      </c>
      <c r="W78" s="151" t="s">
        <v>1453</v>
      </c>
      <c r="X78" s="151" t="s">
        <v>1453</v>
      </c>
      <c r="Y78" s="151" t="s">
        <v>1453</v>
      </c>
      <c r="Z78" s="151" t="s">
        <v>14742</v>
      </c>
      <c r="AA78" s="151" t="s">
        <v>1453</v>
      </c>
      <c r="AB78" s="151" t="s">
        <v>1453</v>
      </c>
      <c r="AC78" s="151" t="s">
        <v>14743</v>
      </c>
      <c r="AE78" s="151" t="s">
        <v>15223</v>
      </c>
      <c r="AF78" s="151" t="s">
        <v>14745</v>
      </c>
      <c r="AI78" s="156" t="str">
        <f t="shared" si="1"/>
        <v>Afrik Kurnia Firmansyah</v>
      </c>
    </row>
    <row r="79" spans="1:35" s="151" customFormat="1" ht="13.5">
      <c r="A79" s="151" t="s">
        <v>14950</v>
      </c>
      <c r="B79" s="151" t="s">
        <v>14306</v>
      </c>
      <c r="C79" s="151" t="s">
        <v>14951</v>
      </c>
      <c r="D79" s="151" t="s">
        <v>18888</v>
      </c>
      <c r="E79" s="151" t="s">
        <v>14931</v>
      </c>
      <c r="F79" s="151" t="s">
        <v>14692</v>
      </c>
      <c r="H79" s="151" t="s">
        <v>14953</v>
      </c>
      <c r="N79" s="151" t="s">
        <v>14954</v>
      </c>
      <c r="O79" s="151" t="s">
        <v>14764</v>
      </c>
      <c r="P79" s="151" t="s">
        <v>14737</v>
      </c>
      <c r="Q79" s="151" t="s">
        <v>14951</v>
      </c>
      <c r="R79" s="151" t="s">
        <v>1453</v>
      </c>
      <c r="S79" s="151" t="s">
        <v>1453</v>
      </c>
      <c r="T79" s="151" t="s">
        <v>14739</v>
      </c>
      <c r="U79" s="151" t="s">
        <v>14955</v>
      </c>
      <c r="V79" s="151" t="s">
        <v>14951</v>
      </c>
      <c r="Z79" s="151" t="s">
        <v>14742</v>
      </c>
      <c r="AC79" s="151" t="s">
        <v>14743</v>
      </c>
      <c r="AE79" s="151" t="s">
        <v>14744</v>
      </c>
      <c r="AF79" s="151" t="s">
        <v>14745</v>
      </c>
      <c r="AI79" s="156" t="str">
        <f t="shared" si="1"/>
        <v>Afrizal</v>
      </c>
    </row>
    <row r="80" spans="1:35" s="151" customFormat="1" ht="13.5">
      <c r="A80" s="151" t="s">
        <v>11160</v>
      </c>
      <c r="B80" s="151" t="s">
        <v>15300</v>
      </c>
      <c r="C80" s="151" t="s">
        <v>11159</v>
      </c>
      <c r="D80" s="151" t="s">
        <v>11161</v>
      </c>
      <c r="E80" s="151" t="s">
        <v>14465</v>
      </c>
      <c r="F80" s="151" t="s">
        <v>15375</v>
      </c>
      <c r="G80" s="151" t="s">
        <v>18890</v>
      </c>
      <c r="H80" s="151" t="s">
        <v>11162</v>
      </c>
      <c r="N80" s="151" t="s">
        <v>14829</v>
      </c>
      <c r="O80" s="151" t="s">
        <v>14830</v>
      </c>
      <c r="P80" s="151" t="s">
        <v>14737</v>
      </c>
      <c r="Q80" s="151" t="s">
        <v>18889</v>
      </c>
      <c r="R80" s="151">
        <v>0</v>
      </c>
      <c r="S80" s="151">
        <v>0</v>
      </c>
      <c r="T80" s="151" t="s">
        <v>14794</v>
      </c>
      <c r="U80" s="151">
        <v>7640935124</v>
      </c>
      <c r="V80" s="151" t="s">
        <v>11159</v>
      </c>
      <c r="Z80" s="151" t="s">
        <v>14742</v>
      </c>
      <c r="AC80" s="151" t="s">
        <v>14743</v>
      </c>
      <c r="AE80" s="151" t="s">
        <v>14744</v>
      </c>
      <c r="AF80" s="151" t="s">
        <v>14745</v>
      </c>
      <c r="AI80" s="156" t="str">
        <f t="shared" si="1"/>
        <v>Afrizal Muliadi</v>
      </c>
    </row>
    <row r="81" spans="1:35" s="151" customFormat="1" ht="13.5">
      <c r="A81" s="151" t="s">
        <v>3036</v>
      </c>
      <c r="B81" s="151" t="s">
        <v>14732</v>
      </c>
      <c r="C81" s="151" t="s">
        <v>3035</v>
      </c>
      <c r="D81" s="151" t="s">
        <v>3037</v>
      </c>
      <c r="E81" s="151" t="s">
        <v>14931</v>
      </c>
      <c r="G81" s="151" t="s">
        <v>14604</v>
      </c>
      <c r="H81" s="151" t="s">
        <v>3038</v>
      </c>
      <c r="J81" s="151" t="s">
        <v>3038</v>
      </c>
      <c r="N81" s="151" t="s">
        <v>18896</v>
      </c>
      <c r="P81" s="151" t="s">
        <v>14737</v>
      </c>
      <c r="Q81" s="151" t="s">
        <v>18897</v>
      </c>
      <c r="T81" s="151" t="s">
        <v>204</v>
      </c>
      <c r="U81" s="151" t="s">
        <v>204</v>
      </c>
      <c r="V81" s="151" t="s">
        <v>204</v>
      </c>
      <c r="W81" s="151">
        <v>4</v>
      </c>
      <c r="X81" s="151" t="s">
        <v>18898</v>
      </c>
      <c r="Y81" s="151" t="s">
        <v>18899</v>
      </c>
      <c r="Z81" s="151" t="s">
        <v>14742</v>
      </c>
      <c r="AA81" s="151" t="s">
        <v>18899</v>
      </c>
      <c r="AB81" s="151">
        <v>15</v>
      </c>
      <c r="AC81" s="151" t="s">
        <v>14743</v>
      </c>
      <c r="AI81" s="156" t="str">
        <f t="shared" si="1"/>
        <v>Ageng Lestari</v>
      </c>
    </row>
    <row r="82" spans="1:35" s="151" customFormat="1" ht="13.5">
      <c r="A82" s="151" t="s">
        <v>17953</v>
      </c>
      <c r="B82" s="151" t="s">
        <v>15300</v>
      </c>
      <c r="C82" s="151" t="s">
        <v>18900</v>
      </c>
      <c r="D82" s="151" t="s">
        <v>18902</v>
      </c>
      <c r="E82" s="151" t="s">
        <v>15436</v>
      </c>
      <c r="F82" s="151" t="s">
        <v>18905</v>
      </c>
      <c r="G82" s="151" t="s">
        <v>1453</v>
      </c>
      <c r="H82" s="151" t="s">
        <v>18901</v>
      </c>
      <c r="I82" s="151" t="s">
        <v>1453</v>
      </c>
      <c r="J82" s="151" t="s">
        <v>1453</v>
      </c>
      <c r="K82" s="151" t="s">
        <v>1453</v>
      </c>
      <c r="N82" s="151" t="s">
        <v>18903</v>
      </c>
      <c r="O82" s="151" t="s">
        <v>18904</v>
      </c>
      <c r="P82" s="151" t="s">
        <v>18904</v>
      </c>
      <c r="Q82" s="151" t="s">
        <v>1453</v>
      </c>
      <c r="R82" s="151" t="s">
        <v>1453</v>
      </c>
      <c r="S82" s="151" t="s">
        <v>1453</v>
      </c>
      <c r="T82" s="151" t="s">
        <v>1453</v>
      </c>
      <c r="U82" s="151" t="s">
        <v>1453</v>
      </c>
      <c r="V82" s="151" t="s">
        <v>1453</v>
      </c>
      <c r="W82" s="151" t="s">
        <v>1453</v>
      </c>
      <c r="X82" s="151" t="s">
        <v>1453</v>
      </c>
      <c r="Y82" s="151" t="s">
        <v>1453</v>
      </c>
      <c r="Z82" s="151" t="s">
        <v>14742</v>
      </c>
      <c r="AA82" s="151" t="s">
        <v>1453</v>
      </c>
      <c r="AB82" s="151" t="s">
        <v>1453</v>
      </c>
      <c r="AC82" s="151" t="s">
        <v>14743</v>
      </c>
      <c r="AE82" s="151" t="s">
        <v>14744</v>
      </c>
      <c r="AF82" s="151" t="s">
        <v>14745</v>
      </c>
      <c r="AI82" s="156" t="str">
        <f t="shared" si="1"/>
        <v>Agoda Company Pte, Ltd</v>
      </c>
    </row>
    <row r="83" spans="1:35" s="151" customFormat="1" ht="13.5">
      <c r="A83" s="151" t="s">
        <v>17954</v>
      </c>
      <c r="B83" s="151" t="s">
        <v>14306</v>
      </c>
      <c r="C83" s="151" t="s">
        <v>18906</v>
      </c>
      <c r="D83" s="151" t="s">
        <v>18907</v>
      </c>
      <c r="E83" s="151" t="s">
        <v>18909</v>
      </c>
      <c r="F83" s="151" t="s">
        <v>14932</v>
      </c>
      <c r="G83" s="151" t="s">
        <v>18910</v>
      </c>
      <c r="H83" s="151" t="s">
        <v>1453</v>
      </c>
      <c r="I83" s="151" t="s">
        <v>1453</v>
      </c>
      <c r="J83" s="151" t="s">
        <v>1453</v>
      </c>
      <c r="K83" s="151" t="s">
        <v>1453</v>
      </c>
      <c r="M83" s="151" t="s">
        <v>1453</v>
      </c>
      <c r="N83" s="151" t="s">
        <v>18908</v>
      </c>
      <c r="O83" s="151" t="s">
        <v>14948</v>
      </c>
      <c r="P83" s="151" t="s">
        <v>14792</v>
      </c>
      <c r="Q83" s="151" t="s">
        <v>18906</v>
      </c>
      <c r="R83" s="151" t="s">
        <v>1453</v>
      </c>
      <c r="S83" s="151" t="s">
        <v>1453</v>
      </c>
      <c r="T83" s="151" t="s">
        <v>1453</v>
      </c>
      <c r="U83" s="151" t="s">
        <v>1453</v>
      </c>
      <c r="V83" s="151" t="s">
        <v>1453</v>
      </c>
      <c r="W83" s="151" t="s">
        <v>1453</v>
      </c>
      <c r="X83" s="151" t="s">
        <v>1453</v>
      </c>
      <c r="Y83" s="151" t="s">
        <v>1453</v>
      </c>
      <c r="Z83" s="151" t="s">
        <v>14742</v>
      </c>
      <c r="AA83" s="151" t="s">
        <v>1453</v>
      </c>
      <c r="AB83" s="151" t="s">
        <v>1453</v>
      </c>
      <c r="AC83" s="151" t="s">
        <v>15223</v>
      </c>
      <c r="AE83" s="151" t="s">
        <v>14744</v>
      </c>
      <c r="AF83" s="151" t="s">
        <v>14745</v>
      </c>
      <c r="AI83" s="156" t="str">
        <f t="shared" si="1"/>
        <v>Aguk</v>
      </c>
    </row>
    <row r="84" spans="1:35" s="151" customFormat="1" ht="13.5">
      <c r="A84" s="151" t="s">
        <v>489</v>
      </c>
      <c r="B84" s="151" t="s">
        <v>14304</v>
      </c>
      <c r="C84" s="151" t="s">
        <v>488</v>
      </c>
      <c r="D84" s="151" t="s">
        <v>490</v>
      </c>
      <c r="E84" s="151" t="s">
        <v>14395</v>
      </c>
      <c r="F84" s="151" t="s">
        <v>14396</v>
      </c>
      <c r="G84" s="151" t="s">
        <v>18915</v>
      </c>
      <c r="H84" s="151" t="s">
        <v>491</v>
      </c>
      <c r="J84" s="151" t="s">
        <v>492</v>
      </c>
      <c r="N84" s="151" t="s">
        <v>6321</v>
      </c>
      <c r="O84" s="151" t="s">
        <v>14914</v>
      </c>
      <c r="P84" s="151" t="s">
        <v>14737</v>
      </c>
      <c r="Q84" s="151" t="s">
        <v>18913</v>
      </c>
      <c r="R84" s="151">
        <v>0</v>
      </c>
      <c r="S84" s="151">
        <v>0</v>
      </c>
      <c r="T84" s="151" t="s">
        <v>14794</v>
      </c>
      <c r="U84" s="151">
        <v>689044516</v>
      </c>
      <c r="V84" s="151" t="s">
        <v>18914</v>
      </c>
      <c r="AC84" s="151" t="s">
        <v>14743</v>
      </c>
      <c r="AE84" s="151" t="s">
        <v>14744</v>
      </c>
      <c r="AF84" s="151" t="s">
        <v>14745</v>
      </c>
      <c r="AI84" s="156" t="str">
        <f t="shared" si="1"/>
        <v>Agung Jaya</v>
      </c>
    </row>
    <row r="85" spans="1:35" s="151" customFormat="1" ht="13.5">
      <c r="A85" s="151" t="s">
        <v>17955</v>
      </c>
      <c r="B85" s="151" t="s">
        <v>14304</v>
      </c>
      <c r="C85" s="151" t="s">
        <v>18916</v>
      </c>
      <c r="D85" s="151" t="s">
        <v>18918</v>
      </c>
      <c r="E85" s="151" t="s">
        <v>14476</v>
      </c>
      <c r="F85" s="151" t="s">
        <v>18920</v>
      </c>
      <c r="G85" s="151" t="s">
        <v>18921</v>
      </c>
      <c r="H85" s="151">
        <v>81210668835</v>
      </c>
      <c r="I85" s="151" t="s">
        <v>18917</v>
      </c>
      <c r="K85" s="151" t="s">
        <v>18917</v>
      </c>
      <c r="N85" s="151" t="s">
        <v>14857</v>
      </c>
      <c r="O85" s="151" t="s">
        <v>14801</v>
      </c>
      <c r="P85" s="151" t="s">
        <v>14737</v>
      </c>
      <c r="Q85" s="151" t="s">
        <v>18919</v>
      </c>
      <c r="R85" s="151">
        <v>0</v>
      </c>
      <c r="S85" s="151">
        <v>0</v>
      </c>
      <c r="T85" s="151">
        <v>0</v>
      </c>
      <c r="U85" s="151">
        <v>0</v>
      </c>
      <c r="V85" s="151">
        <v>0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 t="shared" si="1"/>
        <v>Agung Jaya Packing</v>
      </c>
    </row>
    <row r="86" spans="1:35" s="151" customFormat="1" ht="13.5">
      <c r="A86" s="151" t="s">
        <v>17956</v>
      </c>
      <c r="B86" s="151" t="s">
        <v>14304</v>
      </c>
      <c r="C86" s="151" t="s">
        <v>18916</v>
      </c>
      <c r="D86" s="151" t="s">
        <v>18918</v>
      </c>
      <c r="E86" s="151" t="s">
        <v>14476</v>
      </c>
      <c r="F86" s="151" t="s">
        <v>18920</v>
      </c>
      <c r="G86" s="151" t="s">
        <v>18921</v>
      </c>
      <c r="H86" s="151">
        <v>81210668835</v>
      </c>
      <c r="I86" s="151" t="s">
        <v>18917</v>
      </c>
      <c r="K86" s="151" t="s">
        <v>18917</v>
      </c>
      <c r="N86" s="151" t="s">
        <v>14857</v>
      </c>
      <c r="O86" s="151" t="s">
        <v>14801</v>
      </c>
      <c r="P86" s="151" t="s">
        <v>14737</v>
      </c>
      <c r="Q86" s="151" t="s">
        <v>18919</v>
      </c>
      <c r="R86" s="151">
        <v>0</v>
      </c>
      <c r="S86" s="151">
        <v>0</v>
      </c>
      <c r="T86" s="151">
        <v>0</v>
      </c>
      <c r="U86" s="151">
        <v>0</v>
      </c>
      <c r="V86" s="151">
        <v>0</v>
      </c>
      <c r="Z86" s="151" t="s">
        <v>14742</v>
      </c>
      <c r="AC86" s="151" t="s">
        <v>15223</v>
      </c>
      <c r="AE86" s="151" t="s">
        <v>14744</v>
      </c>
      <c r="AF86" s="151" t="s">
        <v>14745</v>
      </c>
      <c r="AI86" s="156" t="str">
        <f t="shared" si="1"/>
        <v>Agung Jaya Packing</v>
      </c>
    </row>
    <row r="87" spans="1:35" s="151" customFormat="1" ht="13.5">
      <c r="A87" s="151" t="s">
        <v>15323</v>
      </c>
      <c r="B87" s="151" t="s">
        <v>15300</v>
      </c>
      <c r="C87" s="151" t="s">
        <v>15324</v>
      </c>
      <c r="D87" s="151" t="s">
        <v>18924</v>
      </c>
      <c r="E87" s="151" t="s">
        <v>14627</v>
      </c>
      <c r="F87" s="151" t="s">
        <v>14627</v>
      </c>
      <c r="G87" s="151" t="s">
        <v>15326</v>
      </c>
      <c r="H87" s="151">
        <v>81371428400</v>
      </c>
      <c r="N87" s="151" t="s">
        <v>1628</v>
      </c>
      <c r="O87" s="151" t="s">
        <v>15328</v>
      </c>
      <c r="P87" s="151" t="s">
        <v>14737</v>
      </c>
      <c r="Q87" s="151" t="s">
        <v>15324</v>
      </c>
      <c r="R87" s="151" t="s">
        <v>1453</v>
      </c>
      <c r="S87" s="151" t="s">
        <v>1453</v>
      </c>
      <c r="T87" s="151" t="s">
        <v>14794</v>
      </c>
      <c r="U87" s="151">
        <v>8456016150</v>
      </c>
      <c r="V87" s="151" t="s">
        <v>15324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 t="shared" si="1"/>
        <v>Agung Pranata</v>
      </c>
    </row>
    <row r="88" spans="1:35" s="151" customFormat="1" ht="13.5">
      <c r="A88" s="151" t="s">
        <v>10248</v>
      </c>
      <c r="B88" s="151" t="s">
        <v>15300</v>
      </c>
      <c r="C88" s="151" t="s">
        <v>10247</v>
      </c>
      <c r="D88" s="151" t="s">
        <v>10249</v>
      </c>
      <c r="E88" s="151" t="s">
        <v>15421</v>
      </c>
      <c r="F88" s="151" t="s">
        <v>15779</v>
      </c>
      <c r="G88" s="151" t="s">
        <v>18928</v>
      </c>
      <c r="H88" s="151" t="s">
        <v>10250</v>
      </c>
      <c r="M88" s="151" t="s">
        <v>18925</v>
      </c>
      <c r="N88" s="151" t="s">
        <v>15246</v>
      </c>
      <c r="O88" s="151" t="s">
        <v>14791</v>
      </c>
      <c r="P88" s="151" t="s">
        <v>14737</v>
      </c>
      <c r="Q88" s="151" t="s">
        <v>18926</v>
      </c>
      <c r="R88" s="151">
        <v>0</v>
      </c>
      <c r="S88" s="151">
        <v>0</v>
      </c>
      <c r="T88" s="151" t="s">
        <v>14847</v>
      </c>
      <c r="U88" s="151">
        <v>642701009438539</v>
      </c>
      <c r="V88" s="151" t="s">
        <v>18927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 t="shared" si="1"/>
        <v>Agung Pranowo (Sector Matic Car)</v>
      </c>
    </row>
    <row r="89" spans="1:35" s="151" customFormat="1" ht="13.5">
      <c r="A89" s="151" t="s">
        <v>7797</v>
      </c>
      <c r="B89" s="151" t="s">
        <v>15300</v>
      </c>
      <c r="C89" s="151" t="s">
        <v>7796</v>
      </c>
      <c r="D89" s="151" t="s">
        <v>7798</v>
      </c>
      <c r="E89" s="151" t="s">
        <v>14323</v>
      </c>
      <c r="F89" s="151" t="s">
        <v>15405</v>
      </c>
      <c r="G89" s="151" t="s">
        <v>18930</v>
      </c>
      <c r="H89" s="151">
        <v>81321887681</v>
      </c>
      <c r="N89" s="151" t="s">
        <v>18790</v>
      </c>
      <c r="O89" s="151" t="s">
        <v>14791</v>
      </c>
      <c r="P89" s="151" t="s">
        <v>14792</v>
      </c>
      <c r="Q89" s="151" t="s">
        <v>18929</v>
      </c>
      <c r="R89" s="151" t="s">
        <v>18929</v>
      </c>
      <c r="S89" s="151" t="s">
        <v>18929</v>
      </c>
      <c r="T89" s="151" t="s">
        <v>14847</v>
      </c>
      <c r="U89" s="151">
        <v>4061010070055356</v>
      </c>
      <c r="V89" s="151" t="s">
        <v>18929</v>
      </c>
      <c r="Z89" s="151" t="s">
        <v>14742</v>
      </c>
      <c r="AC89" s="151" t="s">
        <v>14743</v>
      </c>
      <c r="AE89" s="151" t="s">
        <v>15223</v>
      </c>
      <c r="AF89" s="151" t="s">
        <v>14745</v>
      </c>
      <c r="AI89" s="156" t="str">
        <f t="shared" si="1"/>
        <v>AGUS</v>
      </c>
    </row>
    <row r="90" spans="1:35" s="151" customFormat="1" ht="13.5">
      <c r="A90" s="151" t="s">
        <v>13338</v>
      </c>
      <c r="B90" s="151" t="s">
        <v>14306</v>
      </c>
      <c r="C90" s="151" t="s">
        <v>13337</v>
      </c>
      <c r="D90" s="151" t="s">
        <v>1392</v>
      </c>
      <c r="E90" s="151" t="s">
        <v>14931</v>
      </c>
      <c r="F90" s="151" t="s">
        <v>14692</v>
      </c>
      <c r="H90" s="151">
        <v>81231373125</v>
      </c>
      <c r="I90" s="151">
        <v>0</v>
      </c>
      <c r="J90" s="151">
        <v>0</v>
      </c>
      <c r="K90" s="151">
        <v>0</v>
      </c>
      <c r="M90" s="151" t="s">
        <v>18931</v>
      </c>
      <c r="N90" s="151" t="s">
        <v>18932</v>
      </c>
      <c r="O90" s="151" t="s">
        <v>14948</v>
      </c>
      <c r="P90" s="151" t="s">
        <v>14737</v>
      </c>
      <c r="Q90" s="151">
        <v>0</v>
      </c>
      <c r="R90" s="151">
        <v>0</v>
      </c>
      <c r="S90" s="151">
        <v>0</v>
      </c>
      <c r="T90" s="151" t="s">
        <v>14782</v>
      </c>
      <c r="U90" s="151">
        <v>1780002331227</v>
      </c>
      <c r="V90" s="151" t="s">
        <v>13337</v>
      </c>
      <c r="W90" s="151">
        <v>0</v>
      </c>
      <c r="X90" s="151">
        <v>0</v>
      </c>
      <c r="Y90" s="151">
        <v>0</v>
      </c>
      <c r="Z90" s="151" t="s">
        <v>14742</v>
      </c>
      <c r="AA90" s="151">
        <v>0</v>
      </c>
      <c r="AB90" s="151">
        <v>0</v>
      </c>
      <c r="AC90" s="151" t="s">
        <v>14743</v>
      </c>
      <c r="AE90" s="151" t="s">
        <v>14744</v>
      </c>
      <c r="AF90" s="151" t="s">
        <v>14745</v>
      </c>
      <c r="AI90" s="156" t="str">
        <f t="shared" si="1"/>
        <v>Agus Dwi Sugianto</v>
      </c>
    </row>
    <row r="91" spans="1:35" s="151" customFormat="1" ht="13.5">
      <c r="A91" s="151" t="s">
        <v>1784</v>
      </c>
      <c r="B91" s="151" t="s">
        <v>14306</v>
      </c>
      <c r="C91" s="151" t="s">
        <v>1783</v>
      </c>
      <c r="E91" s="151" t="s">
        <v>6</v>
      </c>
      <c r="G91" s="151" t="s">
        <v>14604</v>
      </c>
      <c r="AC91" s="151" t="s">
        <v>14743</v>
      </c>
      <c r="AI91" s="156" t="str">
        <f t="shared" si="1"/>
        <v>AGUS HENDRA</v>
      </c>
    </row>
    <row r="92" spans="1:35" s="151" customFormat="1" ht="13.5">
      <c r="A92" s="151" t="s">
        <v>12240</v>
      </c>
      <c r="B92" s="151" t="s">
        <v>15300</v>
      </c>
      <c r="C92" s="151" t="s">
        <v>12239</v>
      </c>
      <c r="D92" s="151" t="s">
        <v>12241</v>
      </c>
      <c r="E92" s="151" t="s">
        <v>14662</v>
      </c>
      <c r="F92" s="151" t="s">
        <v>15405</v>
      </c>
      <c r="G92" s="151" t="s">
        <v>15501</v>
      </c>
      <c r="H92" s="151" t="s">
        <v>12242</v>
      </c>
      <c r="N92" s="151" t="s">
        <v>15461</v>
      </c>
      <c r="O92" s="151" t="s">
        <v>14791</v>
      </c>
      <c r="P92" s="151" t="s">
        <v>14737</v>
      </c>
      <c r="Q92" s="151" t="s">
        <v>12239</v>
      </c>
      <c r="R92" s="151">
        <v>0</v>
      </c>
      <c r="S92" s="151">
        <v>0</v>
      </c>
      <c r="T92" s="151" t="s">
        <v>14847</v>
      </c>
      <c r="U92" s="151">
        <v>443201033628537</v>
      </c>
      <c r="V92" s="151" t="s">
        <v>12239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I92" s="156" t="str">
        <f t="shared" si="1"/>
        <v>Agus Hendri</v>
      </c>
    </row>
    <row r="93" spans="1:35" s="151" customFormat="1" ht="13.5">
      <c r="A93" s="151" t="s">
        <v>17957</v>
      </c>
      <c r="B93" s="151" t="s">
        <v>14306</v>
      </c>
      <c r="C93" s="151" t="s">
        <v>1961</v>
      </c>
      <c r="D93" s="151" t="s">
        <v>18933</v>
      </c>
      <c r="E93" s="151" t="s">
        <v>14931</v>
      </c>
      <c r="G93" s="151" t="s">
        <v>14604</v>
      </c>
      <c r="H93" s="151" t="s">
        <v>3170</v>
      </c>
      <c r="I93" s="151" t="s">
        <v>204</v>
      </c>
      <c r="J93" s="151" t="s">
        <v>3170</v>
      </c>
      <c r="K93" s="151" t="s">
        <v>204</v>
      </c>
      <c r="N93" s="151" t="s">
        <v>1459</v>
      </c>
      <c r="P93" s="151" t="s">
        <v>14737</v>
      </c>
      <c r="Q93" s="151" t="s">
        <v>18934</v>
      </c>
      <c r="T93" s="151" t="s">
        <v>14794</v>
      </c>
      <c r="U93" s="151">
        <v>2173050101</v>
      </c>
      <c r="V93" s="151" t="s">
        <v>18935</v>
      </c>
      <c r="W93" s="151" t="s">
        <v>204</v>
      </c>
      <c r="X93" s="151" t="s">
        <v>204</v>
      </c>
      <c r="Y93" s="151" t="s">
        <v>204</v>
      </c>
      <c r="Z93" s="151" t="s">
        <v>14742</v>
      </c>
      <c r="AA93" s="151" t="s">
        <v>204</v>
      </c>
      <c r="AB93" s="151" t="s">
        <v>204</v>
      </c>
      <c r="AC93" s="151" t="s">
        <v>14743</v>
      </c>
      <c r="AI93" s="156" t="str">
        <f t="shared" si="1"/>
        <v>Agus Hermawadi</v>
      </c>
    </row>
    <row r="94" spans="1:35" s="151" customFormat="1" ht="13.5">
      <c r="A94" s="151" t="s">
        <v>1962</v>
      </c>
      <c r="B94" s="151" t="s">
        <v>14306</v>
      </c>
      <c r="C94" s="151" t="s">
        <v>1961</v>
      </c>
      <c r="D94" s="151" t="s">
        <v>18936</v>
      </c>
      <c r="E94" s="151" t="s">
        <v>6</v>
      </c>
      <c r="G94" s="151" t="s">
        <v>14604</v>
      </c>
      <c r="H94" s="151" t="s">
        <v>1964</v>
      </c>
      <c r="M94" s="151" t="s">
        <v>18937</v>
      </c>
      <c r="N94" s="151" t="s">
        <v>1459</v>
      </c>
      <c r="AC94" s="151" t="s">
        <v>14743</v>
      </c>
      <c r="AI94" s="156" t="str">
        <f t="shared" si="1"/>
        <v>Agus Hermawadi</v>
      </c>
    </row>
    <row r="95" spans="1:35" s="151" customFormat="1" ht="13.5">
      <c r="A95" s="151" t="s">
        <v>3810</v>
      </c>
      <c r="B95" s="151" t="s">
        <v>15300</v>
      </c>
      <c r="C95" s="151" t="s">
        <v>3809</v>
      </c>
      <c r="D95" s="151" t="s">
        <v>18939</v>
      </c>
      <c r="E95" s="151" t="s">
        <v>14323</v>
      </c>
      <c r="G95" s="151" t="s">
        <v>14604</v>
      </c>
      <c r="H95" s="151" t="s">
        <v>3140</v>
      </c>
      <c r="L95" s="151" t="s">
        <v>18938</v>
      </c>
      <c r="N95" s="151" t="s">
        <v>18940</v>
      </c>
      <c r="P95" s="151" t="s">
        <v>14737</v>
      </c>
      <c r="Q95" s="151" t="s">
        <v>3809</v>
      </c>
      <c r="T95" s="151" t="s">
        <v>3140</v>
      </c>
      <c r="U95" s="151" t="s">
        <v>18941</v>
      </c>
      <c r="V95" s="151" t="s">
        <v>3140</v>
      </c>
      <c r="Z95" s="151" t="s">
        <v>14742</v>
      </c>
      <c r="AC95" s="151" t="s">
        <v>14743</v>
      </c>
      <c r="AI95" s="156" t="str">
        <f t="shared" si="1"/>
        <v>Agus Jam S sos.Msi</v>
      </c>
    </row>
    <row r="96" spans="1:35" s="151" customFormat="1" ht="13.5">
      <c r="A96" s="151" t="s">
        <v>8105</v>
      </c>
      <c r="B96" s="151" t="s">
        <v>14304</v>
      </c>
      <c r="C96" s="151" t="s">
        <v>8104</v>
      </c>
      <c r="D96" s="151" t="s">
        <v>8106</v>
      </c>
      <c r="E96" s="151" t="s">
        <v>14323</v>
      </c>
      <c r="F96" s="151" t="s">
        <v>14324</v>
      </c>
      <c r="G96" s="151" t="s">
        <v>18945</v>
      </c>
      <c r="H96" s="151">
        <v>216693150</v>
      </c>
      <c r="N96" s="151" t="s">
        <v>14857</v>
      </c>
      <c r="O96" s="151" t="s">
        <v>14801</v>
      </c>
      <c r="P96" s="151" t="s">
        <v>14792</v>
      </c>
      <c r="Q96" s="151" t="s">
        <v>18942</v>
      </c>
      <c r="R96" s="151" t="s">
        <v>18942</v>
      </c>
      <c r="S96" s="151" t="s">
        <v>18943</v>
      </c>
      <c r="T96" s="151" t="s">
        <v>18944</v>
      </c>
      <c r="U96" s="151">
        <v>1681693837</v>
      </c>
      <c r="V96" s="151" t="s">
        <v>18943</v>
      </c>
      <c r="W96" s="151">
        <v>2012</v>
      </c>
      <c r="X96" s="151">
        <v>2012</v>
      </c>
      <c r="Z96" s="151" t="s">
        <v>14742</v>
      </c>
      <c r="AB96" s="151">
        <v>15</v>
      </c>
      <c r="AC96" s="151" t="s">
        <v>14743</v>
      </c>
      <c r="AE96" s="151" t="s">
        <v>15223</v>
      </c>
      <c r="AF96" s="151" t="s">
        <v>14745</v>
      </c>
      <c r="AI96" s="156" t="str">
        <f t="shared" si="1"/>
        <v>AGUS JAYA</v>
      </c>
    </row>
    <row r="97" spans="1:35" s="151" customFormat="1" ht="13.5">
      <c r="A97" s="151" t="s">
        <v>2629</v>
      </c>
      <c r="B97" s="151" t="s">
        <v>14306</v>
      </c>
      <c r="C97" s="151" t="s">
        <v>2628</v>
      </c>
      <c r="D97" s="151" t="s">
        <v>18947</v>
      </c>
      <c r="E97" s="151" t="s">
        <v>14931</v>
      </c>
      <c r="G97" s="151" t="s">
        <v>14604</v>
      </c>
      <c r="H97" s="151" t="s">
        <v>2631</v>
      </c>
      <c r="L97" s="151" t="s">
        <v>18946</v>
      </c>
      <c r="M97" s="151" t="s">
        <v>2127</v>
      </c>
      <c r="N97" s="151" t="s">
        <v>15924</v>
      </c>
      <c r="Q97" s="151" t="s">
        <v>18948</v>
      </c>
      <c r="AC97" s="151" t="s">
        <v>14743</v>
      </c>
      <c r="AI97" s="156" t="str">
        <f t="shared" si="1"/>
        <v>AGUS KOMARA</v>
      </c>
    </row>
    <row r="98" spans="1:35" s="151" customFormat="1" ht="13.5">
      <c r="A98" s="151" t="s">
        <v>2780</v>
      </c>
      <c r="B98" s="151" t="s">
        <v>14306</v>
      </c>
      <c r="C98" s="151" t="s">
        <v>2779</v>
      </c>
      <c r="D98" s="151" t="s">
        <v>18950</v>
      </c>
      <c r="E98" s="151" t="s">
        <v>14931</v>
      </c>
      <c r="F98" s="151" t="s">
        <v>15219</v>
      </c>
      <c r="G98" s="151" t="s">
        <v>14604</v>
      </c>
      <c r="H98" s="151">
        <v>81320426713</v>
      </c>
      <c r="L98" s="151" t="s">
        <v>18949</v>
      </c>
      <c r="N98" s="151" t="s">
        <v>1479</v>
      </c>
      <c r="P98" s="151" t="s">
        <v>14737</v>
      </c>
      <c r="Q98" s="151" t="s">
        <v>2779</v>
      </c>
      <c r="T98" s="151" t="s">
        <v>14904</v>
      </c>
      <c r="U98" s="151" t="s">
        <v>18951</v>
      </c>
      <c r="V98" s="151">
        <v>116148754</v>
      </c>
      <c r="AC98" s="151" t="s">
        <v>15223</v>
      </c>
      <c r="AI98" s="156" t="str">
        <f t="shared" si="1"/>
        <v>Agus Maulidin</v>
      </c>
    </row>
    <row r="99" spans="1:35" s="151" customFormat="1" ht="13.5">
      <c r="A99" s="151" t="s">
        <v>2407</v>
      </c>
      <c r="B99" s="151" t="s">
        <v>14306</v>
      </c>
      <c r="C99" s="151" t="s">
        <v>2406</v>
      </c>
      <c r="E99" s="151" t="s">
        <v>14931</v>
      </c>
      <c r="G99" s="151" t="s">
        <v>14604</v>
      </c>
      <c r="AC99" s="151" t="s">
        <v>14743</v>
      </c>
      <c r="AI99" s="156" t="str">
        <f t="shared" si="1"/>
        <v>Agus P 0817-9798765</v>
      </c>
    </row>
    <row r="100" spans="1:35" s="151" customFormat="1" ht="13.5">
      <c r="A100" s="151" t="s">
        <v>17958</v>
      </c>
      <c r="B100" s="151" t="s">
        <v>15300</v>
      </c>
      <c r="C100" s="151" t="s">
        <v>3528</v>
      </c>
      <c r="D100" s="151" t="s">
        <v>3530</v>
      </c>
      <c r="E100" s="151" t="s">
        <v>14332</v>
      </c>
      <c r="G100" s="151" t="s">
        <v>14604</v>
      </c>
      <c r="H100" s="151">
        <v>85267801231</v>
      </c>
      <c r="J100" s="151">
        <v>85267801231</v>
      </c>
      <c r="N100" s="151" t="s">
        <v>18952</v>
      </c>
      <c r="P100" s="151" t="s">
        <v>14737</v>
      </c>
      <c r="Q100" s="151" t="s">
        <v>3528</v>
      </c>
      <c r="T100" s="151" t="s">
        <v>14794</v>
      </c>
      <c r="U100" s="151">
        <v>60427054</v>
      </c>
      <c r="V100" s="151" t="s">
        <v>18953</v>
      </c>
      <c r="Z100" s="151" t="s">
        <v>14742</v>
      </c>
      <c r="AC100" s="151" t="s">
        <v>14743</v>
      </c>
      <c r="AI100" s="156" t="str">
        <f t="shared" si="1"/>
        <v>Agus Pujianto</v>
      </c>
    </row>
    <row r="101" spans="1:35" s="151" customFormat="1" ht="13.5">
      <c r="A101" s="151" t="s">
        <v>4401</v>
      </c>
      <c r="B101" s="151" t="s">
        <v>14306</v>
      </c>
      <c r="C101" s="151" t="s">
        <v>3528</v>
      </c>
      <c r="D101" s="151" t="s">
        <v>4402</v>
      </c>
      <c r="E101" s="151" t="s">
        <v>14931</v>
      </c>
      <c r="F101" s="151" t="s">
        <v>14932</v>
      </c>
      <c r="G101" s="151" t="s">
        <v>14604</v>
      </c>
      <c r="H101" s="151">
        <v>82149855553</v>
      </c>
      <c r="J101" s="151">
        <v>82149855553</v>
      </c>
      <c r="N101" s="151" t="s">
        <v>3404</v>
      </c>
      <c r="P101" s="151" t="s">
        <v>14737</v>
      </c>
      <c r="Q101" s="151" t="s">
        <v>3528</v>
      </c>
      <c r="T101" s="151" t="s">
        <v>14782</v>
      </c>
      <c r="U101" s="151">
        <v>1460006011543</v>
      </c>
      <c r="V101" s="151" t="s">
        <v>3528</v>
      </c>
      <c r="Z101" s="151" t="s">
        <v>14742</v>
      </c>
      <c r="AC101" s="151" t="s">
        <v>14743</v>
      </c>
      <c r="AI101" s="156" t="str">
        <f t="shared" si="1"/>
        <v>Agus Pujianto</v>
      </c>
    </row>
    <row r="102" spans="1:35" s="151" customFormat="1" ht="13.5">
      <c r="A102" s="151" t="s">
        <v>17959</v>
      </c>
      <c r="B102" s="151" t="s">
        <v>15300</v>
      </c>
      <c r="C102" s="151" t="s">
        <v>18954</v>
      </c>
      <c r="D102" s="151" t="s">
        <v>18956</v>
      </c>
      <c r="E102" s="151" t="s">
        <v>14662</v>
      </c>
      <c r="F102" s="151" t="s">
        <v>18957</v>
      </c>
      <c r="G102" s="151" t="s">
        <v>18959</v>
      </c>
      <c r="H102" s="151">
        <v>82273384020</v>
      </c>
      <c r="I102" s="151" t="s">
        <v>18955</v>
      </c>
      <c r="J102" s="151" t="s">
        <v>1453</v>
      </c>
      <c r="K102" s="151" t="s">
        <v>18955</v>
      </c>
      <c r="M102" s="151" t="s">
        <v>1453</v>
      </c>
      <c r="N102" s="151" t="s">
        <v>14907</v>
      </c>
      <c r="O102" s="151" t="s">
        <v>14791</v>
      </c>
      <c r="P102" s="151" t="s">
        <v>14792</v>
      </c>
      <c r="Q102" s="151" t="s">
        <v>18954</v>
      </c>
      <c r="R102" s="151" t="s">
        <v>1453</v>
      </c>
      <c r="S102" s="151" t="s">
        <v>1453</v>
      </c>
      <c r="T102" s="151" t="s">
        <v>14794</v>
      </c>
      <c r="U102" s="151" t="s">
        <v>18954</v>
      </c>
      <c r="V102" s="151">
        <v>2830789467</v>
      </c>
      <c r="W102" s="151" t="s">
        <v>1453</v>
      </c>
      <c r="X102" s="151" t="s">
        <v>1453</v>
      </c>
      <c r="Y102" s="151" t="s">
        <v>1453</v>
      </c>
      <c r="Z102" s="151" t="s">
        <v>14742</v>
      </c>
      <c r="AB102" s="151" t="s">
        <v>1453</v>
      </c>
      <c r="AC102" s="151" t="s">
        <v>14743</v>
      </c>
      <c r="AD102" s="151" t="s">
        <v>18958</v>
      </c>
      <c r="AE102" s="151" t="s">
        <v>14744</v>
      </c>
      <c r="AF102" s="151" t="s">
        <v>14745</v>
      </c>
      <c r="AI102" s="156" t="str">
        <f t="shared" si="1"/>
        <v>Agus Rizky Fatah</v>
      </c>
    </row>
    <row r="103" spans="1:35" s="151" customFormat="1" ht="13.5">
      <c r="A103" s="151" t="s">
        <v>9554</v>
      </c>
      <c r="B103" s="151" t="s">
        <v>14306</v>
      </c>
      <c r="C103" s="151" t="s">
        <v>9553</v>
      </c>
      <c r="D103" s="151" t="s">
        <v>9555</v>
      </c>
      <c r="E103" s="151" t="s">
        <v>14931</v>
      </c>
      <c r="F103" s="151" t="s">
        <v>15075</v>
      </c>
      <c r="G103" s="151" t="s">
        <v>18960</v>
      </c>
      <c r="H103" s="151">
        <v>8122727273</v>
      </c>
      <c r="N103" s="151" t="s">
        <v>15059</v>
      </c>
      <c r="O103" s="151" t="s">
        <v>14889</v>
      </c>
      <c r="P103" s="151" t="s">
        <v>14737</v>
      </c>
      <c r="Q103" s="151" t="s">
        <v>9553</v>
      </c>
      <c r="R103" s="151">
        <v>0</v>
      </c>
      <c r="S103" s="151">
        <v>0</v>
      </c>
      <c r="T103" s="151" t="s">
        <v>14904</v>
      </c>
      <c r="U103" s="151">
        <v>458063617</v>
      </c>
      <c r="V103" s="151" t="s">
        <v>9553</v>
      </c>
      <c r="Z103" s="151" t="s">
        <v>14742</v>
      </c>
      <c r="AC103" s="151" t="s">
        <v>14743</v>
      </c>
      <c r="AE103" s="151" t="s">
        <v>15223</v>
      </c>
      <c r="AF103" s="151" t="s">
        <v>14745</v>
      </c>
      <c r="AI103" s="156" t="str">
        <f t="shared" si="1"/>
        <v>Agus Santoso</v>
      </c>
    </row>
    <row r="104" spans="1:35" s="151" customFormat="1" ht="13.5">
      <c r="A104" s="151" t="s">
        <v>1522</v>
      </c>
      <c r="B104" s="151" t="s">
        <v>14306</v>
      </c>
      <c r="C104" s="151" t="s">
        <v>1521</v>
      </c>
      <c r="E104" s="151" t="s">
        <v>6</v>
      </c>
      <c r="G104" s="151" t="s">
        <v>14604</v>
      </c>
      <c r="N104" s="151" t="s">
        <v>2421</v>
      </c>
      <c r="AC104" s="151" t="s">
        <v>14743</v>
      </c>
      <c r="AI104" s="156" t="str">
        <f t="shared" si="1"/>
        <v>Agus Sarjono</v>
      </c>
    </row>
    <row r="105" spans="1:35" s="151" customFormat="1" ht="13.5">
      <c r="A105" s="151" t="s">
        <v>11974</v>
      </c>
      <c r="B105" s="151" t="s">
        <v>14306</v>
      </c>
      <c r="C105" s="151" t="s">
        <v>11973</v>
      </c>
      <c r="D105" s="151" t="s">
        <v>11975</v>
      </c>
      <c r="E105" s="151" t="s">
        <v>14931</v>
      </c>
      <c r="F105" s="151" t="s">
        <v>14932</v>
      </c>
      <c r="H105" s="151" t="s">
        <v>11976</v>
      </c>
      <c r="N105" s="151" t="s">
        <v>15254</v>
      </c>
      <c r="O105" s="151" t="s">
        <v>14889</v>
      </c>
      <c r="P105" s="151" t="s">
        <v>14737</v>
      </c>
      <c r="Q105" s="151" t="s">
        <v>11973</v>
      </c>
      <c r="R105" s="151">
        <v>0</v>
      </c>
      <c r="S105" s="151">
        <v>0</v>
      </c>
      <c r="T105" s="151" t="s">
        <v>14794</v>
      </c>
      <c r="U105" s="151">
        <v>312269587</v>
      </c>
      <c r="V105" s="151" t="s">
        <v>11973</v>
      </c>
      <c r="Z105" s="151" t="s">
        <v>14742</v>
      </c>
      <c r="AC105" s="151" t="s">
        <v>14743</v>
      </c>
      <c r="AE105" s="151" t="s">
        <v>14744</v>
      </c>
      <c r="AF105" s="151" t="s">
        <v>14745</v>
      </c>
      <c r="AI105" s="156" t="str">
        <f t="shared" si="1"/>
        <v>Agus Surono</v>
      </c>
    </row>
    <row r="106" spans="1:35" s="151" customFormat="1" ht="13.5">
      <c r="A106" s="151" t="s">
        <v>6858</v>
      </c>
      <c r="B106" s="151" t="s">
        <v>14306</v>
      </c>
      <c r="C106" s="151" t="s">
        <v>6857</v>
      </c>
      <c r="D106" s="151" t="s">
        <v>6859</v>
      </c>
      <c r="E106" s="151" t="s">
        <v>14931</v>
      </c>
      <c r="F106" s="151" t="s">
        <v>18766</v>
      </c>
      <c r="H106" s="151">
        <v>81340242254</v>
      </c>
      <c r="J106" s="151">
        <v>0</v>
      </c>
      <c r="N106" s="151" t="s">
        <v>18961</v>
      </c>
      <c r="O106" s="151" t="s">
        <v>18962</v>
      </c>
      <c r="P106" s="151" t="s">
        <v>14737</v>
      </c>
      <c r="Q106" s="151" t="s">
        <v>6857</v>
      </c>
      <c r="R106" s="151">
        <v>0</v>
      </c>
      <c r="S106" s="151">
        <v>0</v>
      </c>
      <c r="T106" s="151" t="s">
        <v>14782</v>
      </c>
      <c r="U106" s="151" t="s">
        <v>18963</v>
      </c>
      <c r="V106" s="151" t="s">
        <v>6857</v>
      </c>
      <c r="Z106" s="151" t="s">
        <v>14742</v>
      </c>
      <c r="AC106" s="151" t="s">
        <v>14743</v>
      </c>
      <c r="AE106" s="151" t="s">
        <v>15223</v>
      </c>
      <c r="AF106" s="151" t="s">
        <v>14745</v>
      </c>
      <c r="AI106" s="156" t="str">
        <f t="shared" si="1"/>
        <v>Agus Susanto</v>
      </c>
    </row>
    <row r="107" spans="1:35" s="151" customFormat="1" ht="13.5">
      <c r="A107" s="151" t="s">
        <v>2884</v>
      </c>
      <c r="B107" s="151" t="s">
        <v>15300</v>
      </c>
      <c r="C107" s="151" t="s">
        <v>2883</v>
      </c>
      <c r="D107" s="151" t="s">
        <v>18967</v>
      </c>
      <c r="E107" s="151" t="s">
        <v>18875</v>
      </c>
      <c r="G107" s="151" t="s">
        <v>14604</v>
      </c>
      <c r="H107" s="151">
        <v>0</v>
      </c>
      <c r="J107" s="151">
        <v>0</v>
      </c>
      <c r="N107" s="151" t="s">
        <v>18968</v>
      </c>
      <c r="P107" s="151" t="s">
        <v>14737</v>
      </c>
      <c r="Q107" s="151" t="s">
        <v>18969</v>
      </c>
      <c r="T107" s="151">
        <v>0</v>
      </c>
      <c r="U107" s="151">
        <v>0</v>
      </c>
      <c r="V107" s="151">
        <v>0</v>
      </c>
      <c r="AC107" s="151" t="s">
        <v>14743</v>
      </c>
      <c r="AI107" s="156" t="str">
        <f t="shared" si="1"/>
        <v>Agustinus Motorcycle rent</v>
      </c>
    </row>
    <row r="108" spans="1:35" s="151" customFormat="1" ht="13.5">
      <c r="A108" s="151" t="s">
        <v>17960</v>
      </c>
      <c r="B108" s="151" t="s">
        <v>15300</v>
      </c>
      <c r="C108" s="151" t="s">
        <v>18970</v>
      </c>
      <c r="D108" s="151" t="s">
        <v>18972</v>
      </c>
      <c r="E108" s="151" t="s">
        <v>14662</v>
      </c>
      <c r="F108" s="151" t="s">
        <v>15405</v>
      </c>
      <c r="G108" s="151" t="s">
        <v>15501</v>
      </c>
      <c r="H108" s="151" t="s">
        <v>18971</v>
      </c>
      <c r="N108" s="151" t="s">
        <v>14829</v>
      </c>
      <c r="O108" s="151" t="s">
        <v>14830</v>
      </c>
      <c r="P108" s="151" t="s">
        <v>14737</v>
      </c>
      <c r="Q108" s="151" t="s">
        <v>18970</v>
      </c>
      <c r="R108" s="151">
        <v>0</v>
      </c>
      <c r="S108" s="151">
        <v>0</v>
      </c>
      <c r="T108" s="151" t="s">
        <v>14794</v>
      </c>
      <c r="U108" s="151" t="s">
        <v>18973</v>
      </c>
      <c r="V108" s="151">
        <v>7125331475</v>
      </c>
      <c r="Z108" s="151" t="s">
        <v>14742</v>
      </c>
      <c r="AC108" s="151" t="s">
        <v>14743</v>
      </c>
      <c r="AE108" s="151" t="s">
        <v>14744</v>
      </c>
      <c r="AF108" s="151" t="s">
        <v>14745</v>
      </c>
      <c r="AI108" s="156" t="str">
        <f t="shared" si="1"/>
        <v>Ahmad Abdullah</v>
      </c>
    </row>
    <row r="109" spans="1:35" s="151" customFormat="1" ht="13.5">
      <c r="A109" s="151" t="s">
        <v>12044</v>
      </c>
      <c r="B109" s="151" t="s">
        <v>14304</v>
      </c>
      <c r="C109" s="151" t="s">
        <v>12043</v>
      </c>
      <c r="D109" s="151" t="s">
        <v>12045</v>
      </c>
      <c r="E109" s="151" t="s">
        <v>14323</v>
      </c>
      <c r="F109" s="151" t="s">
        <v>14439</v>
      </c>
      <c r="G109" s="151" t="s">
        <v>18977</v>
      </c>
      <c r="H109" s="151" t="s">
        <v>12046</v>
      </c>
      <c r="N109" s="151" t="s">
        <v>18974</v>
      </c>
      <c r="O109" s="151" t="s">
        <v>14889</v>
      </c>
      <c r="P109" s="151" t="s">
        <v>14737</v>
      </c>
      <c r="Q109" s="151" t="s">
        <v>18975</v>
      </c>
      <c r="R109" s="151">
        <v>0</v>
      </c>
      <c r="S109" s="151">
        <v>0</v>
      </c>
      <c r="T109" s="151" t="s">
        <v>18976</v>
      </c>
      <c r="U109" s="151">
        <v>759201004456538</v>
      </c>
      <c r="V109" s="151" t="s">
        <v>12043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I109" s="156" t="str">
        <f t="shared" si="1"/>
        <v>Ahmad Afif</v>
      </c>
    </row>
    <row r="110" spans="1:35" s="151" customFormat="1" ht="13.5">
      <c r="A110" s="151" t="s">
        <v>12964</v>
      </c>
      <c r="B110" s="151" t="s">
        <v>14306</v>
      </c>
      <c r="C110" s="151" t="s">
        <v>12963</v>
      </c>
      <c r="D110" s="151" t="s">
        <v>12965</v>
      </c>
      <c r="E110" s="151" t="s">
        <v>14931</v>
      </c>
      <c r="F110" s="151" t="s">
        <v>14932</v>
      </c>
      <c r="G110" s="151" t="s">
        <v>18981</v>
      </c>
      <c r="H110" s="151" t="s">
        <v>12966</v>
      </c>
      <c r="N110" s="151" t="s">
        <v>18978</v>
      </c>
      <c r="O110" s="151" t="s">
        <v>14830</v>
      </c>
      <c r="P110" s="151" t="s">
        <v>14737</v>
      </c>
      <c r="Q110" s="151" t="s">
        <v>18979</v>
      </c>
      <c r="R110" s="151">
        <v>0</v>
      </c>
      <c r="S110" s="151">
        <v>0</v>
      </c>
      <c r="T110" s="151" t="s">
        <v>14794</v>
      </c>
      <c r="U110" s="151">
        <v>5445186501</v>
      </c>
      <c r="V110" s="151" t="s">
        <v>18980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I110" s="156" t="str">
        <f t="shared" si="1"/>
        <v>Ahmad Aminudin</v>
      </c>
    </row>
    <row r="111" spans="1:35" s="151" customFormat="1" ht="13.5">
      <c r="A111" s="151" t="s">
        <v>9560</v>
      </c>
      <c r="B111" s="151" t="s">
        <v>14306</v>
      </c>
      <c r="C111" s="151" t="s">
        <v>9559</v>
      </c>
      <c r="D111" s="151" t="s">
        <v>18984</v>
      </c>
      <c r="E111" s="151" t="s">
        <v>14931</v>
      </c>
      <c r="F111" s="151" t="s">
        <v>14932</v>
      </c>
      <c r="G111" s="151" t="s">
        <v>18987</v>
      </c>
      <c r="H111" s="151" t="s">
        <v>18982</v>
      </c>
      <c r="I111" s="151" t="s">
        <v>18983</v>
      </c>
      <c r="J111" s="151">
        <v>0</v>
      </c>
      <c r="K111" s="151" t="s">
        <v>18983</v>
      </c>
      <c r="M111" s="151" t="s">
        <v>18985</v>
      </c>
      <c r="N111" s="151" t="s">
        <v>15126</v>
      </c>
      <c r="O111" s="151" t="s">
        <v>14791</v>
      </c>
      <c r="P111" s="151" t="s">
        <v>14737</v>
      </c>
      <c r="Q111" s="151" t="s">
        <v>18986</v>
      </c>
      <c r="R111" s="151">
        <v>0</v>
      </c>
      <c r="S111" s="151">
        <v>0</v>
      </c>
      <c r="T111" s="151" t="s">
        <v>14859</v>
      </c>
      <c r="U111" s="151">
        <v>5220667920</v>
      </c>
      <c r="V111" s="151" t="s">
        <v>9559</v>
      </c>
      <c r="W111" s="151">
        <v>0</v>
      </c>
      <c r="X111" s="151">
        <v>0</v>
      </c>
      <c r="Y111" s="151">
        <v>0</v>
      </c>
      <c r="Z111" s="151" t="s">
        <v>14742</v>
      </c>
      <c r="AA111" s="151">
        <v>0</v>
      </c>
      <c r="AB111" s="151">
        <v>0</v>
      </c>
      <c r="AC111" s="151" t="s">
        <v>14743</v>
      </c>
      <c r="AE111" s="151" t="s">
        <v>15223</v>
      </c>
      <c r="AF111" s="151" t="s">
        <v>14745</v>
      </c>
      <c r="AI111" s="156" t="str">
        <f t="shared" si="1"/>
        <v>Ahmad Arif Sofiyani</v>
      </c>
    </row>
    <row r="112" spans="1:35" s="151" customFormat="1" ht="13.5">
      <c r="A112" s="151" t="s">
        <v>6991</v>
      </c>
      <c r="B112" s="151" t="s">
        <v>15300</v>
      </c>
      <c r="C112" s="151" t="s">
        <v>6990</v>
      </c>
      <c r="D112" s="151" t="s">
        <v>6992</v>
      </c>
      <c r="E112" s="151" t="s">
        <v>14465</v>
      </c>
      <c r="F112" s="151" t="s">
        <v>18990</v>
      </c>
      <c r="H112" s="151">
        <v>0</v>
      </c>
      <c r="N112" s="151" t="s">
        <v>18908</v>
      </c>
      <c r="O112" s="151" t="s">
        <v>14948</v>
      </c>
      <c r="P112" s="151" t="s">
        <v>14737</v>
      </c>
      <c r="Q112" s="151" t="s">
        <v>18988</v>
      </c>
      <c r="R112" s="151">
        <v>0</v>
      </c>
      <c r="S112" s="151">
        <v>0</v>
      </c>
      <c r="T112" s="151" t="s">
        <v>14847</v>
      </c>
      <c r="U112" s="151" t="s">
        <v>18989</v>
      </c>
      <c r="V112" s="151" t="s">
        <v>18988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 t="shared" si="1"/>
        <v>Ahmad Asep Sofyan</v>
      </c>
    </row>
    <row r="113" spans="1:35" s="151" customFormat="1" ht="13.5">
      <c r="A113" s="151" t="s">
        <v>5157</v>
      </c>
      <c r="B113" s="151" t="s">
        <v>14306</v>
      </c>
      <c r="C113" s="151" t="s">
        <v>5156</v>
      </c>
      <c r="D113" s="151" t="s">
        <v>5158</v>
      </c>
      <c r="E113" s="151" t="s">
        <v>14931</v>
      </c>
      <c r="F113" s="151" t="s">
        <v>14932</v>
      </c>
      <c r="H113" s="151" t="s">
        <v>5159</v>
      </c>
      <c r="N113" s="151" t="s">
        <v>18991</v>
      </c>
      <c r="P113" s="151" t="s">
        <v>14737</v>
      </c>
      <c r="Q113" s="151" t="s">
        <v>5156</v>
      </c>
      <c r="R113" s="151">
        <v>0</v>
      </c>
      <c r="S113" s="151">
        <v>0</v>
      </c>
      <c r="T113" s="151" t="s">
        <v>18992</v>
      </c>
      <c r="U113" s="151">
        <v>18913152</v>
      </c>
      <c r="V113" s="151" t="s">
        <v>5156</v>
      </c>
      <c r="Z113" s="151" t="s">
        <v>14742</v>
      </c>
      <c r="AC113" s="151" t="s">
        <v>14743</v>
      </c>
      <c r="AE113" s="151" t="s">
        <v>15223</v>
      </c>
      <c r="AF113" s="151" t="s">
        <v>14745</v>
      </c>
      <c r="AI113" s="156" t="str">
        <f t="shared" si="1"/>
        <v>Ahmad H Basrun</v>
      </c>
    </row>
    <row r="114" spans="1:35" s="151" customFormat="1" ht="13.5">
      <c r="A114" s="151" t="s">
        <v>17961</v>
      </c>
      <c r="B114" s="151" t="s">
        <v>14304</v>
      </c>
      <c r="C114" s="151" t="s">
        <v>17183</v>
      </c>
      <c r="D114" s="151" t="s">
        <v>18993</v>
      </c>
      <c r="E114" s="151" t="s">
        <v>14326</v>
      </c>
      <c r="F114" s="151" t="s">
        <v>14324</v>
      </c>
      <c r="G114" s="151" t="s">
        <v>14390</v>
      </c>
      <c r="H114" s="151" t="s">
        <v>17184</v>
      </c>
      <c r="N114" s="151" t="s">
        <v>14816</v>
      </c>
      <c r="O114" s="151" t="s">
        <v>14817</v>
      </c>
      <c r="P114" s="151" t="s">
        <v>14737</v>
      </c>
      <c r="Q114" s="151" t="s">
        <v>17185</v>
      </c>
      <c r="R114" s="151" t="s">
        <v>1453</v>
      </c>
      <c r="S114" s="151" t="s">
        <v>1453</v>
      </c>
      <c r="T114" s="151" t="s">
        <v>14897</v>
      </c>
      <c r="U114" s="151" t="s">
        <v>17186</v>
      </c>
      <c r="V114" s="151" t="s">
        <v>17185</v>
      </c>
      <c r="Z114" s="151" t="s">
        <v>14742</v>
      </c>
      <c r="AC114" s="151" t="s">
        <v>14743</v>
      </c>
      <c r="AE114" s="151" t="s">
        <v>14744</v>
      </c>
      <c r="AF114" s="151" t="s">
        <v>14745</v>
      </c>
      <c r="AI114" s="156" t="str">
        <f t="shared" si="1"/>
        <v>Ahmad Hafi Badali (Toko Berkat Orang Tua)</v>
      </c>
    </row>
    <row r="115" spans="1:35" s="151" customFormat="1" ht="13.5">
      <c r="A115" s="151" t="s">
        <v>15330</v>
      </c>
      <c r="B115" s="151" t="s">
        <v>15300</v>
      </c>
      <c r="C115" s="151" t="s">
        <v>15331</v>
      </c>
      <c r="D115" s="151" t="s">
        <v>18994</v>
      </c>
      <c r="E115" s="151" t="s">
        <v>14323</v>
      </c>
      <c r="F115" s="151" t="s">
        <v>15333</v>
      </c>
      <c r="H115" s="151" t="s">
        <v>15334</v>
      </c>
      <c r="N115" s="151" t="s">
        <v>14954</v>
      </c>
      <c r="O115" s="151" t="s">
        <v>14764</v>
      </c>
      <c r="P115" s="151" t="s">
        <v>14737</v>
      </c>
      <c r="Q115" s="151" t="s">
        <v>15335</v>
      </c>
      <c r="R115" s="151" t="s">
        <v>1453</v>
      </c>
      <c r="S115" s="151" t="s">
        <v>1453</v>
      </c>
      <c r="T115" s="151" t="s">
        <v>14836</v>
      </c>
      <c r="U115" s="151">
        <v>978797025</v>
      </c>
      <c r="V115" s="151" t="s">
        <v>15331</v>
      </c>
      <c r="Z115" s="151" t="s">
        <v>14742</v>
      </c>
      <c r="AC115" s="151" t="s">
        <v>14743</v>
      </c>
      <c r="AE115" s="151" t="s">
        <v>14744</v>
      </c>
      <c r="AF115" s="151" t="s">
        <v>14745</v>
      </c>
      <c r="AI115" s="156" t="str">
        <f t="shared" si="1"/>
        <v>Ahmad Hamidi</v>
      </c>
    </row>
    <row r="116" spans="1:35" s="151" customFormat="1" ht="13.5">
      <c r="A116" s="151" t="s">
        <v>17962</v>
      </c>
      <c r="B116" s="151" t="s">
        <v>15300</v>
      </c>
      <c r="C116" s="151" t="s">
        <v>18995</v>
      </c>
      <c r="D116" s="151" t="s">
        <v>18996</v>
      </c>
      <c r="E116" s="151" t="s">
        <v>18729</v>
      </c>
      <c r="F116" s="151" t="s">
        <v>18730</v>
      </c>
      <c r="G116" s="151" t="s">
        <v>18999</v>
      </c>
      <c r="H116" s="151" t="s">
        <v>13373</v>
      </c>
      <c r="N116" s="151" t="s">
        <v>14829</v>
      </c>
      <c r="O116" s="151" t="s">
        <v>14830</v>
      </c>
      <c r="P116" s="151" t="s">
        <v>14737</v>
      </c>
      <c r="Q116" s="151" t="s">
        <v>18995</v>
      </c>
      <c r="R116" s="151">
        <v>0</v>
      </c>
      <c r="S116" s="151">
        <v>0</v>
      </c>
      <c r="T116" s="151" t="s">
        <v>18997</v>
      </c>
      <c r="U116" s="151">
        <v>68751543100</v>
      </c>
      <c r="V116" s="151" t="s">
        <v>18995</v>
      </c>
      <c r="Z116" s="151" t="s">
        <v>14742</v>
      </c>
      <c r="AC116" s="151" t="s">
        <v>14743</v>
      </c>
      <c r="AD116" s="151" t="s">
        <v>18998</v>
      </c>
      <c r="AE116" s="151" t="s">
        <v>14752</v>
      </c>
      <c r="AF116" s="151" t="s">
        <v>14745</v>
      </c>
      <c r="AI116" s="156" t="str">
        <f t="shared" si="1"/>
        <v>Ahmad Husin</v>
      </c>
    </row>
    <row r="117" spans="1:35" s="151" customFormat="1" ht="13.5">
      <c r="A117" s="151" t="s">
        <v>17963</v>
      </c>
      <c r="B117" s="151" t="s">
        <v>15300</v>
      </c>
      <c r="C117" s="151" t="s">
        <v>19002</v>
      </c>
      <c r="D117" s="151" t="s">
        <v>19001</v>
      </c>
      <c r="E117" s="151" t="s">
        <v>14931</v>
      </c>
      <c r="F117" s="151" t="s">
        <v>14932</v>
      </c>
      <c r="G117" s="151" t="s">
        <v>19004</v>
      </c>
      <c r="H117" s="151" t="s">
        <v>19000</v>
      </c>
      <c r="N117" s="151" t="s">
        <v>14829</v>
      </c>
      <c r="O117" s="151" t="s">
        <v>14830</v>
      </c>
      <c r="P117" s="151" t="s">
        <v>14737</v>
      </c>
      <c r="Q117" s="151" t="s">
        <v>19002</v>
      </c>
      <c r="R117" s="151">
        <v>0</v>
      </c>
      <c r="S117" s="151">
        <v>0</v>
      </c>
      <c r="T117" s="151" t="s">
        <v>14794</v>
      </c>
      <c r="U117" s="151">
        <v>6043235929</v>
      </c>
      <c r="V117" s="151" t="s">
        <v>19002</v>
      </c>
      <c r="Z117" s="151" t="s">
        <v>14742</v>
      </c>
      <c r="AC117" s="151" t="s">
        <v>14743</v>
      </c>
      <c r="AD117" s="151" t="s">
        <v>19003</v>
      </c>
      <c r="AE117" s="151" t="s">
        <v>14752</v>
      </c>
      <c r="AF117" s="151" t="s">
        <v>14745</v>
      </c>
      <c r="AI117" s="156" t="str">
        <f t="shared" si="1"/>
        <v>Ahmad Khoirul Badillah</v>
      </c>
    </row>
    <row r="118" spans="1:35" s="151" customFormat="1" ht="13.5">
      <c r="A118" s="151" t="s">
        <v>17964</v>
      </c>
      <c r="B118" s="151" t="s">
        <v>14306</v>
      </c>
      <c r="C118" s="151" t="s">
        <v>19005</v>
      </c>
      <c r="D118" s="151" t="s">
        <v>19007</v>
      </c>
      <c r="E118" s="151" t="s">
        <v>14931</v>
      </c>
      <c r="F118" s="151" t="s">
        <v>14932</v>
      </c>
      <c r="G118" s="151" t="s">
        <v>19008</v>
      </c>
      <c r="H118" s="151" t="s">
        <v>19006</v>
      </c>
      <c r="I118" s="151" t="s">
        <v>1453</v>
      </c>
      <c r="J118" s="151" t="s">
        <v>1453</v>
      </c>
      <c r="K118" s="151" t="s">
        <v>1453</v>
      </c>
      <c r="N118" s="151" t="s">
        <v>15254</v>
      </c>
      <c r="O118" s="151" t="s">
        <v>14889</v>
      </c>
      <c r="P118" s="151" t="s">
        <v>14737</v>
      </c>
      <c r="Q118" s="151" t="s">
        <v>19005</v>
      </c>
      <c r="R118" s="151" t="s">
        <v>1453</v>
      </c>
      <c r="S118" s="151" t="s">
        <v>1453</v>
      </c>
      <c r="T118" s="151" t="s">
        <v>14739</v>
      </c>
      <c r="U118" s="151">
        <v>1350019676673</v>
      </c>
      <c r="V118" s="151" t="s">
        <v>19005</v>
      </c>
      <c r="W118" s="151" t="s">
        <v>1453</v>
      </c>
      <c r="X118" s="151" t="s">
        <v>1453</v>
      </c>
      <c r="Y118" s="151" t="s">
        <v>1453</v>
      </c>
      <c r="Z118" s="151" t="s">
        <v>14742</v>
      </c>
      <c r="AA118" s="151" t="s">
        <v>1453</v>
      </c>
      <c r="AB118" s="151" t="s">
        <v>1453</v>
      </c>
      <c r="AC118" s="151" t="s">
        <v>14743</v>
      </c>
      <c r="AE118" s="151" t="s">
        <v>14744</v>
      </c>
      <c r="AF118" s="151" t="s">
        <v>14745</v>
      </c>
      <c r="AI118" s="156" t="str">
        <f t="shared" si="1"/>
        <v>Ahmad Nurul Huda</v>
      </c>
    </row>
    <row r="119" spans="1:35" s="151" customFormat="1" ht="13.5">
      <c r="A119" s="151" t="s">
        <v>17965</v>
      </c>
      <c r="B119" s="151" t="s">
        <v>14306</v>
      </c>
      <c r="C119" s="151" t="s">
        <v>19011</v>
      </c>
      <c r="D119" s="151" t="s">
        <v>19009</v>
      </c>
      <c r="E119" s="151" t="s">
        <v>14931</v>
      </c>
      <c r="F119" s="151" t="s">
        <v>19012</v>
      </c>
      <c r="G119" s="151" t="s">
        <v>19013</v>
      </c>
      <c r="H119" s="151">
        <v>81219709464</v>
      </c>
      <c r="I119" s="151" t="s">
        <v>1453</v>
      </c>
      <c r="J119" s="151" t="s">
        <v>1453</v>
      </c>
      <c r="K119" s="151" t="s">
        <v>1453</v>
      </c>
      <c r="M119" s="151" t="s">
        <v>1453</v>
      </c>
      <c r="N119" s="151" t="s">
        <v>15939</v>
      </c>
      <c r="O119" s="151" t="s">
        <v>14791</v>
      </c>
      <c r="P119" s="151" t="s">
        <v>14792</v>
      </c>
      <c r="Q119" s="151" t="s">
        <v>19010</v>
      </c>
      <c r="R119" s="151" t="s">
        <v>1453</v>
      </c>
      <c r="S119" s="151" t="s">
        <v>1453</v>
      </c>
      <c r="T119" s="151" t="s">
        <v>14794</v>
      </c>
      <c r="U119" s="151">
        <v>7150544275</v>
      </c>
      <c r="V119" s="151" t="s">
        <v>19011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B119" s="151" t="s">
        <v>1453</v>
      </c>
      <c r="AC119" s="151" t="s">
        <v>14743</v>
      </c>
      <c r="AE119" s="151" t="s">
        <v>14744</v>
      </c>
      <c r="AF119" s="151" t="s">
        <v>14745</v>
      </c>
      <c r="AI119" s="156" t="str">
        <f t="shared" si="1"/>
        <v>Ahmad Rahmawi</v>
      </c>
    </row>
    <row r="120" spans="1:35" s="151" customFormat="1" ht="13.5">
      <c r="A120" s="151" t="s">
        <v>11699</v>
      </c>
      <c r="B120" s="151" t="s">
        <v>14306</v>
      </c>
      <c r="C120" s="151" t="s">
        <v>11698</v>
      </c>
      <c r="D120" s="151" t="s">
        <v>11700</v>
      </c>
      <c r="E120" s="151" t="s">
        <v>14931</v>
      </c>
      <c r="F120" s="151" t="s">
        <v>15056</v>
      </c>
      <c r="G120" s="151" t="s">
        <v>19014</v>
      </c>
      <c r="H120" s="151" t="s">
        <v>11701</v>
      </c>
      <c r="N120" s="151" t="s">
        <v>14976</v>
      </c>
      <c r="O120" s="151" t="s">
        <v>14791</v>
      </c>
      <c r="P120" s="151" t="s">
        <v>14737</v>
      </c>
      <c r="Q120" s="151" t="s">
        <v>11698</v>
      </c>
      <c r="R120" s="151">
        <v>0</v>
      </c>
      <c r="S120" s="151">
        <v>0</v>
      </c>
      <c r="T120" s="151" t="s">
        <v>14847</v>
      </c>
      <c r="U120" s="151">
        <v>434601008468531</v>
      </c>
      <c r="V120" s="151" t="s">
        <v>11698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I120" s="156" t="str">
        <f t="shared" si="1"/>
        <v>Ahmad Rusnali</v>
      </c>
    </row>
    <row r="121" spans="1:35" s="151" customFormat="1" ht="13.5">
      <c r="A121" s="151" t="s">
        <v>12790</v>
      </c>
      <c r="B121" s="151" t="s">
        <v>15300</v>
      </c>
      <c r="C121" s="151" t="s">
        <v>12789</v>
      </c>
      <c r="D121" s="151" t="s">
        <v>12791</v>
      </c>
      <c r="E121" s="151" t="s">
        <v>15690</v>
      </c>
      <c r="F121" s="151" t="s">
        <v>18726</v>
      </c>
      <c r="H121" s="151" t="s">
        <v>12792</v>
      </c>
      <c r="N121" s="151" t="s">
        <v>14829</v>
      </c>
      <c r="O121" s="151" t="s">
        <v>14830</v>
      </c>
      <c r="P121" s="151" t="s">
        <v>14737</v>
      </c>
      <c r="Q121" s="151" t="s">
        <v>14968</v>
      </c>
      <c r="R121" s="151">
        <v>0</v>
      </c>
      <c r="S121" s="151">
        <v>0</v>
      </c>
      <c r="T121" s="151" t="s">
        <v>14847</v>
      </c>
      <c r="U121" s="151">
        <v>12001052160505</v>
      </c>
      <c r="V121" s="151" t="s">
        <v>14968</v>
      </c>
      <c r="Z121" s="151" t="s">
        <v>14742</v>
      </c>
      <c r="AC121" s="151" t="s">
        <v>14743</v>
      </c>
      <c r="AE121" s="151" t="s">
        <v>14744</v>
      </c>
      <c r="AF121" s="151" t="s">
        <v>14745</v>
      </c>
      <c r="AI121" s="156" t="str">
        <f t="shared" si="1"/>
        <v>Ahmad Saefudin</v>
      </c>
    </row>
    <row r="122" spans="1:35" s="151" customFormat="1" ht="13.5">
      <c r="A122" s="151" t="s">
        <v>6826</v>
      </c>
      <c r="B122" s="151" t="s">
        <v>14306</v>
      </c>
      <c r="C122" s="151" t="s">
        <v>6825</v>
      </c>
      <c r="D122" s="151" t="s">
        <v>6827</v>
      </c>
      <c r="E122" s="151" t="s">
        <v>14931</v>
      </c>
      <c r="F122" s="151" t="s">
        <v>15705</v>
      </c>
      <c r="H122" s="151" t="s">
        <v>6828</v>
      </c>
      <c r="N122" s="151" t="s">
        <v>14857</v>
      </c>
      <c r="O122" s="151" t="s">
        <v>14801</v>
      </c>
      <c r="P122" s="151" t="s">
        <v>14737</v>
      </c>
      <c r="Q122" s="151" t="s">
        <v>6825</v>
      </c>
      <c r="R122" s="151">
        <v>0</v>
      </c>
      <c r="S122" s="151">
        <v>0</v>
      </c>
      <c r="T122" s="151" t="s">
        <v>19015</v>
      </c>
      <c r="U122" s="151">
        <v>5490798295</v>
      </c>
      <c r="V122" s="151" t="s">
        <v>6825</v>
      </c>
      <c r="Z122" s="151" t="s">
        <v>14742</v>
      </c>
      <c r="AC122" s="151" t="s">
        <v>14743</v>
      </c>
      <c r="AE122" s="151" t="s">
        <v>15223</v>
      </c>
      <c r="AF122" s="151" t="s">
        <v>14745</v>
      </c>
      <c r="AI122" s="156" t="str">
        <f t="shared" si="1"/>
        <v>Ahmad Sarnubi</v>
      </c>
    </row>
    <row r="123" spans="1:35" s="151" customFormat="1" ht="13.5">
      <c r="A123" s="151" t="s">
        <v>14956</v>
      </c>
      <c r="B123" s="151" t="s">
        <v>14306</v>
      </c>
      <c r="C123" s="151" t="s">
        <v>14957</v>
      </c>
      <c r="D123" s="151" t="s">
        <v>19016</v>
      </c>
      <c r="E123" s="151" t="s">
        <v>14931</v>
      </c>
      <c r="F123" s="151" t="s">
        <v>14932</v>
      </c>
      <c r="G123" s="151" t="s">
        <v>14959</v>
      </c>
      <c r="H123" s="151">
        <v>87754475373</v>
      </c>
      <c r="I123" s="151" t="s">
        <v>1453</v>
      </c>
      <c r="J123" s="151" t="s">
        <v>1453</v>
      </c>
      <c r="K123" s="151" t="s">
        <v>1453</v>
      </c>
      <c r="N123" s="151" t="s">
        <v>14902</v>
      </c>
      <c r="O123" s="151" t="s">
        <v>14791</v>
      </c>
      <c r="P123" s="151" t="s">
        <v>14737</v>
      </c>
      <c r="Q123" s="151" t="s">
        <v>14957</v>
      </c>
      <c r="R123" s="151" t="s">
        <v>1453</v>
      </c>
      <c r="S123" s="151" t="s">
        <v>1453</v>
      </c>
      <c r="T123" s="151" t="s">
        <v>14904</v>
      </c>
      <c r="U123" s="151">
        <v>464850620</v>
      </c>
      <c r="V123" s="151" t="s">
        <v>14962</v>
      </c>
      <c r="W123" s="151" t="s">
        <v>1453</v>
      </c>
      <c r="X123" s="151" t="s">
        <v>1453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 t="shared" si="1"/>
        <v>Ahmad Sholeh</v>
      </c>
    </row>
    <row r="124" spans="1:35" s="151" customFormat="1" ht="13.5">
      <c r="A124" s="151" t="s">
        <v>9088</v>
      </c>
      <c r="B124" s="151" t="s">
        <v>14306</v>
      </c>
      <c r="C124" s="151" t="s">
        <v>9087</v>
      </c>
      <c r="D124" s="151" t="s">
        <v>9089</v>
      </c>
      <c r="E124" s="151" t="s">
        <v>14931</v>
      </c>
      <c r="F124" s="151" t="s">
        <v>14932</v>
      </c>
      <c r="G124" s="151" t="s">
        <v>19021</v>
      </c>
      <c r="H124" s="151">
        <v>81268594865</v>
      </c>
      <c r="N124" s="151" t="s">
        <v>14984</v>
      </c>
      <c r="O124" s="151" t="s">
        <v>14985</v>
      </c>
      <c r="P124" s="151" t="s">
        <v>14737</v>
      </c>
      <c r="Q124" s="151" t="s">
        <v>19017</v>
      </c>
      <c r="R124" s="151" t="s">
        <v>19017</v>
      </c>
      <c r="S124" s="151" t="s">
        <v>19017</v>
      </c>
      <c r="T124" s="151" t="s">
        <v>19018</v>
      </c>
      <c r="U124" s="151" t="s">
        <v>19019</v>
      </c>
      <c r="V124" s="151" t="s">
        <v>9087</v>
      </c>
      <c r="W124" s="151">
        <v>2018</v>
      </c>
      <c r="X124" s="151">
        <v>2018</v>
      </c>
      <c r="Z124" s="151" t="s">
        <v>14742</v>
      </c>
      <c r="AC124" s="151" t="s">
        <v>14743</v>
      </c>
      <c r="AD124" s="151" t="s">
        <v>19020</v>
      </c>
      <c r="AE124" s="151" t="s">
        <v>14743</v>
      </c>
      <c r="AF124" s="151" t="s">
        <v>16898</v>
      </c>
      <c r="AI124" s="156" t="str">
        <f t="shared" si="1"/>
        <v>AHMAD SOFIAN</v>
      </c>
    </row>
    <row r="125" spans="1:35" s="151" customFormat="1" ht="13.5">
      <c r="A125" s="151" t="s">
        <v>15337</v>
      </c>
      <c r="B125" s="151" t="s">
        <v>15300</v>
      </c>
      <c r="C125" s="151" t="s">
        <v>15338</v>
      </c>
      <c r="D125" s="151" t="s">
        <v>19022</v>
      </c>
      <c r="E125" s="151" t="s">
        <v>14931</v>
      </c>
      <c r="F125" s="151" t="s">
        <v>14692</v>
      </c>
      <c r="G125" s="151" t="s">
        <v>15172</v>
      </c>
      <c r="H125" s="151" t="s">
        <v>15340</v>
      </c>
      <c r="N125" s="151" t="s">
        <v>15341</v>
      </c>
      <c r="O125" s="151" t="s">
        <v>14889</v>
      </c>
      <c r="P125" s="151" t="s">
        <v>14737</v>
      </c>
      <c r="Q125" s="151" t="s">
        <v>15338</v>
      </c>
      <c r="R125" s="151" t="s">
        <v>1453</v>
      </c>
      <c r="S125" s="151" t="s">
        <v>1453</v>
      </c>
      <c r="T125" s="151" t="s">
        <v>14836</v>
      </c>
      <c r="U125" s="151" t="s">
        <v>15342</v>
      </c>
      <c r="V125" s="151" t="s">
        <v>15343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 t="shared" si="1"/>
        <v>Ahmad Suhadi</v>
      </c>
    </row>
    <row r="126" spans="1:35" s="151" customFormat="1" ht="13.5">
      <c r="A126" s="151" t="s">
        <v>14963</v>
      </c>
      <c r="B126" s="151" t="s">
        <v>14306</v>
      </c>
      <c r="C126" s="151" t="s">
        <v>14964</v>
      </c>
      <c r="D126" s="151" t="s">
        <v>19023</v>
      </c>
      <c r="E126" s="151" t="s">
        <v>14931</v>
      </c>
      <c r="F126" s="151" t="s">
        <v>14932</v>
      </c>
      <c r="G126" s="151" t="s">
        <v>14966</v>
      </c>
      <c r="H126" s="151" t="s">
        <v>14967</v>
      </c>
      <c r="N126" s="151" t="s">
        <v>14816</v>
      </c>
      <c r="O126" s="151" t="s">
        <v>14817</v>
      </c>
      <c r="P126" s="151" t="s">
        <v>14737</v>
      </c>
      <c r="Q126" s="151" t="s">
        <v>14968</v>
      </c>
      <c r="R126" s="151" t="s">
        <v>1453</v>
      </c>
      <c r="S126" s="151" t="s">
        <v>1453</v>
      </c>
      <c r="T126" s="151" t="s">
        <v>14897</v>
      </c>
      <c r="U126" s="151" t="s">
        <v>14969</v>
      </c>
      <c r="V126" s="151" t="s">
        <v>14970</v>
      </c>
      <c r="Z126" s="151" t="s">
        <v>14742</v>
      </c>
      <c r="AC126" s="151" t="s">
        <v>14743</v>
      </c>
      <c r="AE126" s="151" t="s">
        <v>14744</v>
      </c>
      <c r="AF126" s="151" t="s">
        <v>14745</v>
      </c>
      <c r="AI126" s="156" t="str">
        <f t="shared" si="1"/>
        <v>Ahmad Syamsudin</v>
      </c>
    </row>
    <row r="127" spans="1:35" s="151" customFormat="1" ht="13.5">
      <c r="A127" s="151" t="s">
        <v>9948</v>
      </c>
      <c r="B127" s="151" t="s">
        <v>14306</v>
      </c>
      <c r="C127" s="151" t="s">
        <v>9947</v>
      </c>
      <c r="D127" s="151" t="s">
        <v>9949</v>
      </c>
      <c r="E127" s="151" t="s">
        <v>19026</v>
      </c>
      <c r="F127" s="151" t="s">
        <v>15219</v>
      </c>
      <c r="G127" s="151" t="s">
        <v>1453</v>
      </c>
      <c r="H127" s="151">
        <v>81215016918</v>
      </c>
      <c r="I127" s="151" t="s">
        <v>1453</v>
      </c>
      <c r="J127" s="151" t="s">
        <v>1453</v>
      </c>
      <c r="K127" s="151" t="s">
        <v>1453</v>
      </c>
      <c r="M127" s="151" t="s">
        <v>1453</v>
      </c>
      <c r="N127" s="151" t="s">
        <v>15203</v>
      </c>
      <c r="O127" s="151" t="s">
        <v>14889</v>
      </c>
      <c r="P127" s="151" t="s">
        <v>14792</v>
      </c>
      <c r="Q127" s="151" t="s">
        <v>19024</v>
      </c>
      <c r="R127" s="151" t="s">
        <v>1453</v>
      </c>
      <c r="S127" s="151" t="s">
        <v>1453</v>
      </c>
      <c r="T127" s="151" t="s">
        <v>14803</v>
      </c>
      <c r="U127" s="151">
        <v>1360010467923</v>
      </c>
      <c r="V127" s="151" t="s">
        <v>19025</v>
      </c>
      <c r="W127" s="151" t="s">
        <v>1453</v>
      </c>
      <c r="X127" s="151" t="s">
        <v>1453</v>
      </c>
      <c r="Y127" s="151" t="s">
        <v>1453</v>
      </c>
      <c r="Z127" s="151" t="s">
        <v>14742</v>
      </c>
      <c r="AA127" s="151" t="s">
        <v>1453</v>
      </c>
      <c r="AB127" s="151" t="s">
        <v>1453</v>
      </c>
      <c r="AC127" s="151" t="s">
        <v>14743</v>
      </c>
      <c r="AE127" s="151" t="s">
        <v>15223</v>
      </c>
      <c r="AF127" s="151" t="s">
        <v>14745</v>
      </c>
      <c r="AI127" s="156" t="str">
        <f t="shared" si="1"/>
        <v>AHMAD ZARKASI</v>
      </c>
    </row>
    <row r="128" spans="1:35" s="151" customFormat="1" ht="13.5">
      <c r="A128" s="151" t="s">
        <v>12891</v>
      </c>
      <c r="B128" s="151" t="s">
        <v>14306</v>
      </c>
      <c r="C128" s="151" t="s">
        <v>12890</v>
      </c>
      <c r="D128" s="151" t="s">
        <v>12892</v>
      </c>
      <c r="E128" s="151" t="s">
        <v>19027</v>
      </c>
      <c r="F128" s="151" t="s">
        <v>19027</v>
      </c>
      <c r="G128" s="151" t="s">
        <v>19028</v>
      </c>
      <c r="H128" s="151">
        <v>83842939623</v>
      </c>
      <c r="N128" s="151" t="s">
        <v>14829</v>
      </c>
      <c r="O128" s="151" t="s">
        <v>14830</v>
      </c>
      <c r="P128" s="151" t="s">
        <v>14737</v>
      </c>
      <c r="Q128" s="151" t="s">
        <v>12890</v>
      </c>
      <c r="R128" s="151">
        <v>0</v>
      </c>
      <c r="S128" s="151">
        <v>0</v>
      </c>
      <c r="T128" s="151" t="s">
        <v>14794</v>
      </c>
      <c r="U128" s="151">
        <v>7580457261</v>
      </c>
      <c r="V128" s="151" t="s">
        <v>12890</v>
      </c>
      <c r="Z128" s="151" t="s">
        <v>14742</v>
      </c>
      <c r="AC128" s="151" t="s">
        <v>14743</v>
      </c>
      <c r="AE128" s="151" t="s">
        <v>14744</v>
      </c>
      <c r="AF128" s="151" t="s">
        <v>14745</v>
      </c>
      <c r="AI128" s="156" t="str">
        <f t="shared" si="1"/>
        <v>Ahmat Khurtubi</v>
      </c>
    </row>
    <row r="129" spans="1:35" s="151" customFormat="1" ht="13.5">
      <c r="A129" s="151" t="s">
        <v>4303</v>
      </c>
      <c r="B129" s="151" t="s">
        <v>14306</v>
      </c>
      <c r="C129" s="151" t="s">
        <v>4302</v>
      </c>
      <c r="D129" s="151" t="s">
        <v>4304</v>
      </c>
      <c r="E129" s="151" t="s">
        <v>14931</v>
      </c>
      <c r="F129" s="151" t="s">
        <v>15219</v>
      </c>
      <c r="G129" s="151" t="s">
        <v>14604</v>
      </c>
      <c r="H129" s="151" t="s">
        <v>4305</v>
      </c>
      <c r="L129" s="151" t="s">
        <v>19029</v>
      </c>
      <c r="N129" s="151" t="s">
        <v>15930</v>
      </c>
      <c r="P129" s="151" t="s">
        <v>14737</v>
      </c>
      <c r="Q129" s="151" t="s">
        <v>19030</v>
      </c>
      <c r="T129" s="151" t="s">
        <v>14847</v>
      </c>
      <c r="U129" s="151">
        <v>51001017093506</v>
      </c>
      <c r="V129" s="151" t="s">
        <v>19031</v>
      </c>
      <c r="Z129" s="151" t="s">
        <v>14742</v>
      </c>
      <c r="AC129" s="151" t="s">
        <v>14743</v>
      </c>
      <c r="AI129" s="156" t="str">
        <f t="shared" si="1"/>
        <v>Ahmedi</v>
      </c>
    </row>
    <row r="130" spans="1:35" s="151" customFormat="1" ht="13.5">
      <c r="A130" s="151" t="s">
        <v>568</v>
      </c>
      <c r="B130" s="151" t="s">
        <v>14732</v>
      </c>
      <c r="C130" s="151" t="s">
        <v>567</v>
      </c>
      <c r="D130" s="151" t="s">
        <v>569</v>
      </c>
      <c r="E130" s="151" t="s">
        <v>6</v>
      </c>
      <c r="G130" s="151" t="s">
        <v>14604</v>
      </c>
      <c r="H130" s="151" t="s">
        <v>570</v>
      </c>
      <c r="N130" s="151" t="s">
        <v>19032</v>
      </c>
      <c r="P130" s="151" t="s">
        <v>14737</v>
      </c>
      <c r="T130" s="151" t="s">
        <v>6</v>
      </c>
      <c r="U130" s="151" t="s">
        <v>6</v>
      </c>
      <c r="V130" s="151" t="s">
        <v>6</v>
      </c>
      <c r="AC130" s="151" t="s">
        <v>14743</v>
      </c>
      <c r="AI130" s="156" t="str">
        <f t="shared" ref="AI130:AI193" si="2">TRIM(C130)</f>
        <v>Ahsana Cipta Persada</v>
      </c>
    </row>
    <row r="131" spans="1:35" s="151" customFormat="1" ht="13.5">
      <c r="A131" s="151" t="s">
        <v>2054</v>
      </c>
      <c r="B131" s="151" t="s">
        <v>14306</v>
      </c>
      <c r="C131" s="151" t="s">
        <v>2053</v>
      </c>
      <c r="D131" s="151" t="s">
        <v>1908</v>
      </c>
      <c r="E131" s="151" t="s">
        <v>6</v>
      </c>
      <c r="G131" s="151" t="s">
        <v>14604</v>
      </c>
      <c r="AC131" s="151" t="s">
        <v>14743</v>
      </c>
      <c r="AI131" s="156" t="str">
        <f t="shared" si="2"/>
        <v>AIJET S SIAHAAN</v>
      </c>
    </row>
    <row r="132" spans="1:35" s="151" customFormat="1" ht="13.5">
      <c r="A132" s="151" t="s">
        <v>5198</v>
      </c>
      <c r="B132" s="151" t="s">
        <v>15300</v>
      </c>
      <c r="C132" s="151" t="s">
        <v>5197</v>
      </c>
      <c r="D132" s="151" t="s">
        <v>5199</v>
      </c>
      <c r="E132" s="151" t="s">
        <v>14465</v>
      </c>
      <c r="F132" s="151" t="s">
        <v>18990</v>
      </c>
      <c r="H132" s="151" t="s">
        <v>5200</v>
      </c>
      <c r="N132" s="151" t="s">
        <v>19041</v>
      </c>
      <c r="P132" s="151" t="s">
        <v>14737</v>
      </c>
      <c r="Q132" s="151" t="s">
        <v>19042</v>
      </c>
      <c r="R132" s="151">
        <v>0</v>
      </c>
      <c r="S132" s="151">
        <v>0</v>
      </c>
      <c r="T132" s="151" t="s">
        <v>14847</v>
      </c>
      <c r="U132" s="151" t="s">
        <v>19042</v>
      </c>
      <c r="V132" s="151">
        <v>511500100419538</v>
      </c>
      <c r="Z132" s="151" t="s">
        <v>14742</v>
      </c>
      <c r="AC132" s="151" t="s">
        <v>14743</v>
      </c>
      <c r="AE132" s="151" t="s">
        <v>15223</v>
      </c>
      <c r="AF132" s="151" t="s">
        <v>14745</v>
      </c>
      <c r="AI132" s="156" t="str">
        <f t="shared" si="2"/>
        <v>Airwan rental motor</v>
      </c>
    </row>
    <row r="133" spans="1:35" s="151" customFormat="1" ht="13.5">
      <c r="A133" s="151" t="s">
        <v>13249</v>
      </c>
      <c r="B133" s="151" t="s">
        <v>15300</v>
      </c>
      <c r="C133" s="151" t="s">
        <v>13248</v>
      </c>
      <c r="D133" s="151" t="s">
        <v>13250</v>
      </c>
      <c r="E133" s="151" t="s">
        <v>14931</v>
      </c>
      <c r="F133" s="151" t="s">
        <v>14932</v>
      </c>
      <c r="G133" s="151" t="s">
        <v>19044</v>
      </c>
      <c r="H133" s="151" t="s">
        <v>13251</v>
      </c>
      <c r="I133" s="151" t="s">
        <v>1453</v>
      </c>
      <c r="J133" s="151" t="s">
        <v>1453</v>
      </c>
      <c r="K133" s="151" t="s">
        <v>1453</v>
      </c>
      <c r="M133" s="151" t="s">
        <v>1453</v>
      </c>
      <c r="N133" s="151" t="s">
        <v>19043</v>
      </c>
      <c r="O133" s="151" t="s">
        <v>18962</v>
      </c>
      <c r="P133" s="151" t="s">
        <v>14792</v>
      </c>
      <c r="Q133" s="151" t="s">
        <v>13248</v>
      </c>
      <c r="R133" s="151" t="s">
        <v>1453</v>
      </c>
      <c r="S133" s="151" t="s">
        <v>1453</v>
      </c>
      <c r="T133" s="151" t="s">
        <v>14847</v>
      </c>
      <c r="U133" s="151">
        <v>522401008836535</v>
      </c>
      <c r="V133" s="151" t="s">
        <v>13248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 t="shared" si="2"/>
        <v>Ajahar Panigfat</v>
      </c>
    </row>
    <row r="134" spans="1:35" s="151" customFormat="1" ht="13.5">
      <c r="A134" s="151" t="s">
        <v>9822</v>
      </c>
      <c r="B134" s="151" t="s">
        <v>14306</v>
      </c>
      <c r="C134" s="151" t="s">
        <v>9821</v>
      </c>
      <c r="D134" s="151" t="s">
        <v>19045</v>
      </c>
      <c r="E134" s="151" t="s">
        <v>14931</v>
      </c>
      <c r="F134" s="151" t="s">
        <v>14932</v>
      </c>
      <c r="G134" s="151" t="s">
        <v>19047</v>
      </c>
      <c r="H134" s="151">
        <v>0</v>
      </c>
      <c r="I134" s="151">
        <v>0</v>
      </c>
      <c r="J134" s="151">
        <v>0</v>
      </c>
      <c r="K134" s="151">
        <v>0</v>
      </c>
      <c r="M134" s="151" t="s">
        <v>19046</v>
      </c>
      <c r="N134" s="151" t="s">
        <v>15461</v>
      </c>
      <c r="O134" s="151" t="s">
        <v>14791</v>
      </c>
      <c r="P134" s="151" t="s">
        <v>14737</v>
      </c>
      <c r="Q134" s="151">
        <v>0</v>
      </c>
      <c r="R134" s="151">
        <v>0</v>
      </c>
      <c r="S134" s="151">
        <v>0</v>
      </c>
      <c r="T134" s="151">
        <v>0</v>
      </c>
      <c r="U134" s="151">
        <v>0</v>
      </c>
      <c r="V134" s="151">
        <v>0</v>
      </c>
      <c r="W134" s="151">
        <v>0</v>
      </c>
      <c r="X134" s="151">
        <v>0</v>
      </c>
      <c r="Y134" s="151">
        <v>0</v>
      </c>
      <c r="Z134" s="151" t="s">
        <v>14742</v>
      </c>
      <c r="AA134" s="151">
        <v>0</v>
      </c>
      <c r="AB134" s="151">
        <v>0</v>
      </c>
      <c r="AC134" s="151" t="s">
        <v>14743</v>
      </c>
      <c r="AE134" s="151" t="s">
        <v>15223</v>
      </c>
      <c r="AF134" s="151" t="s">
        <v>14745</v>
      </c>
      <c r="AI134" s="156" t="str">
        <f t="shared" si="2"/>
        <v>Ajang</v>
      </c>
    </row>
    <row r="135" spans="1:35" s="151" customFormat="1" ht="13.5">
      <c r="A135" s="151" t="s">
        <v>10749</v>
      </c>
      <c r="B135" s="151" t="s">
        <v>15300</v>
      </c>
      <c r="C135" s="151" t="s">
        <v>10748</v>
      </c>
      <c r="D135" s="151" t="s">
        <v>10750</v>
      </c>
      <c r="E135" s="151" t="s">
        <v>14275</v>
      </c>
      <c r="F135" s="151" t="s">
        <v>17148</v>
      </c>
      <c r="H135" s="151" t="s">
        <v>10751</v>
      </c>
      <c r="N135" s="151" t="s">
        <v>15609</v>
      </c>
      <c r="O135" s="151" t="s">
        <v>14791</v>
      </c>
      <c r="P135" s="151" t="s">
        <v>14737</v>
      </c>
      <c r="Q135" s="151" t="s">
        <v>10748</v>
      </c>
      <c r="R135" s="151">
        <v>0</v>
      </c>
      <c r="S135" s="151">
        <v>0</v>
      </c>
      <c r="T135" s="151" t="s">
        <v>14794</v>
      </c>
      <c r="U135" s="151">
        <v>4730419576</v>
      </c>
      <c r="V135" s="151" t="s">
        <v>19048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I135" s="156" t="str">
        <f t="shared" si="2"/>
        <v>Ajang Alan</v>
      </c>
    </row>
    <row r="136" spans="1:35" s="151" customFormat="1" ht="13.5">
      <c r="A136" s="151" t="s">
        <v>10911</v>
      </c>
      <c r="B136" s="151" t="s">
        <v>14306</v>
      </c>
      <c r="C136" s="151" t="s">
        <v>10910</v>
      </c>
      <c r="D136" s="151" t="s">
        <v>10912</v>
      </c>
      <c r="E136" s="151" t="s">
        <v>14931</v>
      </c>
      <c r="F136" s="151" t="s">
        <v>15075</v>
      </c>
      <c r="H136" s="151" t="s">
        <v>10913</v>
      </c>
      <c r="N136" s="151" t="s">
        <v>19049</v>
      </c>
      <c r="O136" s="151" t="s">
        <v>14791</v>
      </c>
      <c r="P136" s="151" t="s">
        <v>14737</v>
      </c>
      <c r="Q136" s="151" t="s">
        <v>10910</v>
      </c>
      <c r="R136" s="151">
        <v>0</v>
      </c>
      <c r="S136" s="151">
        <v>0</v>
      </c>
      <c r="T136" s="151" t="s">
        <v>14847</v>
      </c>
      <c r="U136" s="151">
        <v>443701013252534</v>
      </c>
      <c r="V136" s="151" t="s">
        <v>19050</v>
      </c>
      <c r="Z136" s="151" t="s">
        <v>14742</v>
      </c>
      <c r="AC136" s="151" t="s">
        <v>14743</v>
      </c>
      <c r="AE136" s="151" t="s">
        <v>14744</v>
      </c>
      <c r="AF136" s="151" t="s">
        <v>14745</v>
      </c>
      <c r="AI136" s="156" t="str">
        <f t="shared" si="2"/>
        <v>Ajat</v>
      </c>
    </row>
    <row r="137" spans="1:35" s="151" customFormat="1" ht="13.5">
      <c r="A137" s="151" t="s">
        <v>17966</v>
      </c>
      <c r="B137" s="151" t="s">
        <v>14306</v>
      </c>
      <c r="C137" s="151" t="s">
        <v>10910</v>
      </c>
      <c r="D137" s="151" t="s">
        <v>19051</v>
      </c>
      <c r="E137" s="151" t="s">
        <v>14931</v>
      </c>
      <c r="F137" s="151" t="s">
        <v>15075</v>
      </c>
      <c r="G137" s="151" t="s">
        <v>19053</v>
      </c>
      <c r="H137" s="151">
        <v>85314082958</v>
      </c>
      <c r="I137" s="151" t="s">
        <v>1453</v>
      </c>
      <c r="J137" s="151" t="s">
        <v>1453</v>
      </c>
      <c r="K137" s="151" t="s">
        <v>1453</v>
      </c>
      <c r="M137" s="151" t="s">
        <v>1453</v>
      </c>
      <c r="N137" s="151" t="s">
        <v>15461</v>
      </c>
      <c r="O137" s="151" t="s">
        <v>14791</v>
      </c>
      <c r="P137" s="151" t="s">
        <v>14792</v>
      </c>
      <c r="Q137" s="151" t="s">
        <v>10910</v>
      </c>
      <c r="R137" s="151" t="s">
        <v>1453</v>
      </c>
      <c r="S137" s="151" t="s">
        <v>1453</v>
      </c>
      <c r="T137" s="151" t="s">
        <v>14847</v>
      </c>
      <c r="U137" s="151" t="s">
        <v>19052</v>
      </c>
      <c r="V137" s="151">
        <v>345401034271534</v>
      </c>
      <c r="W137" s="151" t="s">
        <v>1453</v>
      </c>
      <c r="X137" s="151" t="s">
        <v>1453</v>
      </c>
      <c r="Y137" s="151" t="s">
        <v>1453</v>
      </c>
      <c r="Z137" s="151" t="s">
        <v>14742</v>
      </c>
      <c r="AB137" s="151" t="s">
        <v>1453</v>
      </c>
      <c r="AC137" s="151" t="s">
        <v>14743</v>
      </c>
      <c r="AE137" s="151" t="s">
        <v>14744</v>
      </c>
      <c r="AF137" s="151" t="s">
        <v>14745</v>
      </c>
      <c r="AI137" s="156" t="str">
        <f t="shared" si="2"/>
        <v>Ajat</v>
      </c>
    </row>
    <row r="138" spans="1:35" s="151" customFormat="1" ht="13.5">
      <c r="A138" s="151" t="s">
        <v>14971</v>
      </c>
      <c r="B138" s="151" t="s">
        <v>14306</v>
      </c>
      <c r="C138" s="151" t="s">
        <v>14972</v>
      </c>
      <c r="D138" s="151" t="s">
        <v>14973</v>
      </c>
      <c r="E138" s="151" t="s">
        <v>14931</v>
      </c>
      <c r="F138" s="151" t="s">
        <v>14932</v>
      </c>
      <c r="G138" s="151" t="s">
        <v>14974</v>
      </c>
      <c r="H138" s="151">
        <v>87778930682</v>
      </c>
      <c r="I138" s="151" t="s">
        <v>1453</v>
      </c>
      <c r="J138" s="151" t="s">
        <v>1453</v>
      </c>
      <c r="K138" s="151" t="s">
        <v>1453</v>
      </c>
      <c r="N138" s="151" t="s">
        <v>14976</v>
      </c>
      <c r="O138" s="151" t="s">
        <v>14791</v>
      </c>
      <c r="P138" s="151" t="s">
        <v>14737</v>
      </c>
      <c r="Q138" s="151" t="s">
        <v>14972</v>
      </c>
      <c r="R138" s="151" t="s">
        <v>1453</v>
      </c>
      <c r="S138" s="151" t="s">
        <v>1453</v>
      </c>
      <c r="T138" s="151" t="s">
        <v>14794</v>
      </c>
      <c r="U138" s="151">
        <v>4600297665</v>
      </c>
      <c r="V138" s="151" t="s">
        <v>14972</v>
      </c>
      <c r="W138" s="151" t="s">
        <v>1453</v>
      </c>
      <c r="X138" s="151" t="s">
        <v>1453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I138" s="156" t="str">
        <f t="shared" si="2"/>
        <v>Ajay</v>
      </c>
    </row>
    <row r="139" spans="1:35" s="151" customFormat="1" ht="13.5">
      <c r="A139" s="151" t="s">
        <v>494</v>
      </c>
      <c r="B139" s="151" t="s">
        <v>14732</v>
      </c>
      <c r="C139" s="151" t="s">
        <v>493</v>
      </c>
      <c r="D139" s="151" t="s">
        <v>495</v>
      </c>
      <c r="E139" s="151" t="s">
        <v>6</v>
      </c>
      <c r="G139" s="151" t="s">
        <v>14604</v>
      </c>
      <c r="M139" s="151" t="s">
        <v>6</v>
      </c>
      <c r="N139" s="151" t="s">
        <v>495</v>
      </c>
      <c r="P139" s="151" t="s">
        <v>14737</v>
      </c>
      <c r="T139" s="151" t="s">
        <v>6</v>
      </c>
      <c r="U139" s="151" t="s">
        <v>6</v>
      </c>
      <c r="V139" s="151" t="s">
        <v>6</v>
      </c>
      <c r="AC139" s="151" t="s">
        <v>14743</v>
      </c>
      <c r="AI139" s="156" t="str">
        <f t="shared" si="2"/>
        <v>Aji Perkasa</v>
      </c>
    </row>
    <row r="140" spans="1:35" s="151" customFormat="1" ht="13.5">
      <c r="A140" s="151" t="s">
        <v>8378</v>
      </c>
      <c r="B140" s="151" t="s">
        <v>15300</v>
      </c>
      <c r="C140" s="151" t="s">
        <v>8375</v>
      </c>
      <c r="D140" s="151" t="s">
        <v>8377</v>
      </c>
      <c r="E140" s="151" t="s">
        <v>15690</v>
      </c>
      <c r="F140" s="151" t="s">
        <v>14409</v>
      </c>
      <c r="G140" s="151" t="s">
        <v>19057</v>
      </c>
      <c r="H140" s="151">
        <v>85261108835</v>
      </c>
      <c r="N140" s="151" t="s">
        <v>15228</v>
      </c>
      <c r="O140" s="151" t="s">
        <v>14985</v>
      </c>
      <c r="P140" s="151" t="s">
        <v>14792</v>
      </c>
      <c r="Q140" s="151" t="s">
        <v>8375</v>
      </c>
      <c r="R140" s="151" t="s">
        <v>19054</v>
      </c>
      <c r="S140" s="151" t="s">
        <v>8375</v>
      </c>
      <c r="T140" s="151" t="s">
        <v>19055</v>
      </c>
      <c r="U140" s="151">
        <v>221856235</v>
      </c>
      <c r="V140" s="151" t="s">
        <v>19056</v>
      </c>
      <c r="Z140" s="151" t="s">
        <v>14742</v>
      </c>
      <c r="AC140" s="151" t="s">
        <v>15223</v>
      </c>
      <c r="AE140" s="151" t="s">
        <v>15223</v>
      </c>
      <c r="AF140" s="151" t="s">
        <v>14745</v>
      </c>
      <c r="AI140" s="156" t="str">
        <f t="shared" si="2"/>
        <v>AJONG</v>
      </c>
    </row>
    <row r="141" spans="1:35" s="151" customFormat="1" ht="13.5">
      <c r="A141" s="151" t="s">
        <v>17967</v>
      </c>
      <c r="B141" s="151" t="s">
        <v>15300</v>
      </c>
      <c r="C141" s="151" t="s">
        <v>8375</v>
      </c>
      <c r="D141" s="151" t="s">
        <v>8377</v>
      </c>
      <c r="E141" s="151" t="s">
        <v>15690</v>
      </c>
      <c r="F141" s="151" t="s">
        <v>15375</v>
      </c>
      <c r="G141" s="151" t="s">
        <v>19057</v>
      </c>
      <c r="H141" s="151">
        <v>85261108835</v>
      </c>
      <c r="N141" s="151" t="s">
        <v>15228</v>
      </c>
      <c r="O141" s="151" t="s">
        <v>14985</v>
      </c>
      <c r="P141" s="151" t="s">
        <v>14792</v>
      </c>
      <c r="Q141" s="151" t="s">
        <v>8375</v>
      </c>
      <c r="R141" s="151" t="s">
        <v>8375</v>
      </c>
      <c r="S141" s="151" t="s">
        <v>8375</v>
      </c>
      <c r="T141" s="151" t="s">
        <v>19055</v>
      </c>
      <c r="U141" s="151">
        <v>221856235</v>
      </c>
      <c r="V141" s="151" t="s">
        <v>19056</v>
      </c>
      <c r="Z141" s="151" t="s">
        <v>14742</v>
      </c>
      <c r="AC141" s="151" t="s">
        <v>14743</v>
      </c>
      <c r="AE141" s="151" t="s">
        <v>15223</v>
      </c>
      <c r="AF141" s="151" t="s">
        <v>14745</v>
      </c>
      <c r="AI141" s="156" t="str">
        <f t="shared" si="2"/>
        <v>AJONG</v>
      </c>
    </row>
    <row r="142" spans="1:35" s="151" customFormat="1" ht="13.5">
      <c r="A142" s="151" t="s">
        <v>14348</v>
      </c>
      <c r="B142" s="151" t="s">
        <v>14304</v>
      </c>
      <c r="C142" s="151" t="s">
        <v>14376</v>
      </c>
      <c r="D142" s="151" t="s">
        <v>19058</v>
      </c>
      <c r="E142" s="151" t="s">
        <v>14275</v>
      </c>
      <c r="F142" s="151" t="s">
        <v>14391</v>
      </c>
      <c r="H142" s="151" t="s">
        <v>17187</v>
      </c>
      <c r="N142" s="151" t="s">
        <v>14954</v>
      </c>
      <c r="O142" s="151" t="s">
        <v>14764</v>
      </c>
      <c r="P142" s="151" t="s">
        <v>14737</v>
      </c>
      <c r="Q142" s="151" t="s">
        <v>17188</v>
      </c>
      <c r="R142" s="151" t="s">
        <v>1453</v>
      </c>
      <c r="S142" s="151" t="s">
        <v>1453</v>
      </c>
      <c r="T142" s="151" t="s">
        <v>14897</v>
      </c>
      <c r="U142" s="151" t="s">
        <v>17189</v>
      </c>
      <c r="V142" s="151" t="s">
        <v>17188</v>
      </c>
      <c r="Z142" s="151" t="s">
        <v>14742</v>
      </c>
      <c r="AC142" s="151" t="s">
        <v>14743</v>
      </c>
      <c r="AE142" s="151" t="s">
        <v>14744</v>
      </c>
      <c r="AF142" s="151" t="s">
        <v>14745</v>
      </c>
      <c r="AI142" s="156" t="str">
        <f t="shared" si="2"/>
        <v>Akbar Seng</v>
      </c>
    </row>
    <row r="143" spans="1:35" s="151" customFormat="1" ht="13.5">
      <c r="A143" s="151" t="s">
        <v>11294</v>
      </c>
      <c r="B143" s="151" t="s">
        <v>15300</v>
      </c>
      <c r="C143" s="151" t="s">
        <v>11293</v>
      </c>
      <c r="E143" s="151" t="s">
        <v>14465</v>
      </c>
      <c r="F143" s="151" t="s">
        <v>14683</v>
      </c>
      <c r="G143" s="151" t="s">
        <v>19059</v>
      </c>
      <c r="H143" s="151" t="s">
        <v>11295</v>
      </c>
      <c r="N143" s="151" t="s">
        <v>14907</v>
      </c>
      <c r="O143" s="151" t="s">
        <v>14791</v>
      </c>
      <c r="P143" s="151" t="s">
        <v>14737</v>
      </c>
      <c r="Q143" s="151" t="s">
        <v>11293</v>
      </c>
      <c r="R143" s="151">
        <v>0</v>
      </c>
      <c r="S143" s="151">
        <v>0</v>
      </c>
      <c r="T143" s="151">
        <v>0</v>
      </c>
      <c r="U143" s="151">
        <v>0</v>
      </c>
      <c r="V143" s="151">
        <v>0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I143" s="156" t="str">
        <f t="shared" si="2"/>
        <v>Akhmad Suganda</v>
      </c>
    </row>
    <row r="144" spans="1:35" s="151" customFormat="1" ht="13.5">
      <c r="A144" s="151" t="s">
        <v>9463</v>
      </c>
      <c r="B144" s="151" t="s">
        <v>14304</v>
      </c>
      <c r="C144" s="151" t="s">
        <v>9462</v>
      </c>
      <c r="D144" s="151" t="s">
        <v>19061</v>
      </c>
      <c r="E144" s="151" t="s">
        <v>14275</v>
      </c>
      <c r="F144" s="151" t="s">
        <v>14402</v>
      </c>
      <c r="G144" s="151" t="s">
        <v>19063</v>
      </c>
      <c r="H144" s="151" t="s">
        <v>9465</v>
      </c>
      <c r="I144" s="151" t="s">
        <v>19060</v>
      </c>
      <c r="J144" s="151">
        <v>0</v>
      </c>
      <c r="K144" s="151" t="s">
        <v>19060</v>
      </c>
      <c r="M144" s="151" t="s">
        <v>9464</v>
      </c>
      <c r="N144" s="151" t="s">
        <v>14809</v>
      </c>
      <c r="O144" s="151" t="s">
        <v>14801</v>
      </c>
      <c r="P144" s="151" t="s">
        <v>14737</v>
      </c>
      <c r="Q144" s="151">
        <v>0</v>
      </c>
      <c r="R144" s="151">
        <v>0</v>
      </c>
      <c r="S144" s="151">
        <v>0</v>
      </c>
      <c r="T144" s="151" t="s">
        <v>14859</v>
      </c>
      <c r="U144" s="151">
        <v>2440308719</v>
      </c>
      <c r="V144" s="151" t="s">
        <v>19062</v>
      </c>
      <c r="W144" s="151">
        <v>0</v>
      </c>
      <c r="X144" s="151">
        <v>0</v>
      </c>
      <c r="Y144" s="151">
        <v>0</v>
      </c>
      <c r="Z144" s="151" t="s">
        <v>14742</v>
      </c>
      <c r="AA144" s="151">
        <v>0</v>
      </c>
      <c r="AB144" s="151">
        <v>0</v>
      </c>
      <c r="AC144" s="151" t="s">
        <v>14743</v>
      </c>
      <c r="AE144" s="151" t="s">
        <v>15223</v>
      </c>
      <c r="AF144" s="151" t="s">
        <v>14745</v>
      </c>
      <c r="AI144" s="156" t="str">
        <f t="shared" si="2"/>
        <v>AKI Marts</v>
      </c>
    </row>
    <row r="145" spans="1:35" s="151" customFormat="1" ht="13.5">
      <c r="A145" s="151" t="s">
        <v>8750</v>
      </c>
      <c r="B145" s="151" t="s">
        <v>15300</v>
      </c>
      <c r="C145" s="151" t="s">
        <v>8749</v>
      </c>
      <c r="D145" s="151" t="s">
        <v>8751</v>
      </c>
      <c r="E145" s="151" t="s">
        <v>14275</v>
      </c>
      <c r="F145" s="151" t="s">
        <v>14400</v>
      </c>
      <c r="G145" s="151">
        <v>0</v>
      </c>
      <c r="H145" s="151" t="s">
        <v>8752</v>
      </c>
      <c r="I145" s="151" t="s">
        <v>8753</v>
      </c>
      <c r="J145" s="151" t="s">
        <v>8754</v>
      </c>
      <c r="K145" s="151" t="s">
        <v>8753</v>
      </c>
      <c r="M145" s="151" t="s">
        <v>19070</v>
      </c>
      <c r="N145" s="151" t="s">
        <v>15431</v>
      </c>
      <c r="O145" s="151" t="s">
        <v>14801</v>
      </c>
      <c r="P145" s="151" t="s">
        <v>14737</v>
      </c>
      <c r="Q145" s="151">
        <v>0</v>
      </c>
      <c r="R145" s="151">
        <v>0</v>
      </c>
      <c r="S145" s="151">
        <v>0</v>
      </c>
      <c r="T145" s="151" t="s">
        <v>14782</v>
      </c>
      <c r="U145" s="151" t="s">
        <v>19071</v>
      </c>
      <c r="V145" s="151" t="s">
        <v>19072</v>
      </c>
      <c r="W145" s="151">
        <v>0</v>
      </c>
      <c r="X145" s="151">
        <v>0</v>
      </c>
      <c r="Y145" s="151">
        <v>0</v>
      </c>
      <c r="Z145" s="151" t="s">
        <v>14742</v>
      </c>
      <c r="AA145" s="151">
        <v>0</v>
      </c>
      <c r="AB145" s="151">
        <v>0</v>
      </c>
      <c r="AC145" s="151" t="s">
        <v>14743</v>
      </c>
      <c r="AE145" s="151" t="s">
        <v>15223</v>
      </c>
      <c r="AF145" s="151" t="s">
        <v>14745</v>
      </c>
      <c r="AI145" s="156" t="str">
        <f t="shared" si="2"/>
        <v>AKLI</v>
      </c>
    </row>
    <row r="146" spans="1:35" s="151" customFormat="1" ht="13.5">
      <c r="A146" s="151" t="s">
        <v>10919</v>
      </c>
      <c r="B146" s="151" t="s">
        <v>14304</v>
      </c>
      <c r="C146" s="151" t="s">
        <v>10918</v>
      </c>
      <c r="D146" s="151" t="s">
        <v>10920</v>
      </c>
      <c r="E146" s="151" t="s">
        <v>15421</v>
      </c>
      <c r="F146" s="151" t="s">
        <v>15779</v>
      </c>
      <c r="G146" s="151" t="s">
        <v>19076</v>
      </c>
      <c r="H146" s="151" t="s">
        <v>10921</v>
      </c>
      <c r="N146" s="151" t="s">
        <v>19073</v>
      </c>
      <c r="O146" s="151" t="s">
        <v>14801</v>
      </c>
      <c r="P146" s="151" t="s">
        <v>14737</v>
      </c>
      <c r="Q146" s="151" t="s">
        <v>16894</v>
      </c>
      <c r="R146" s="151">
        <v>0</v>
      </c>
      <c r="S146" s="151">
        <v>0</v>
      </c>
      <c r="T146" s="151" t="s">
        <v>14794</v>
      </c>
      <c r="U146" s="151" t="s">
        <v>19074</v>
      </c>
      <c r="V146" s="151" t="s">
        <v>19075</v>
      </c>
      <c r="Z146" s="151" t="s">
        <v>14742</v>
      </c>
      <c r="AC146" s="151" t="s">
        <v>14743</v>
      </c>
      <c r="AE146" s="151" t="s">
        <v>14744</v>
      </c>
      <c r="AF146" s="151" t="s">
        <v>14745</v>
      </c>
      <c r="AI146" s="156" t="str">
        <f t="shared" si="2"/>
        <v>Akong Sport</v>
      </c>
    </row>
    <row r="147" spans="1:35" s="151" customFormat="1" ht="13.5">
      <c r="A147" s="151" t="s">
        <v>15344</v>
      </c>
      <c r="B147" s="151" t="s">
        <v>15300</v>
      </c>
      <c r="C147" s="151" t="s">
        <v>15345</v>
      </c>
      <c r="D147" s="151" t="s">
        <v>109</v>
      </c>
      <c r="E147" s="151" t="s">
        <v>14307</v>
      </c>
      <c r="F147" s="151" t="s">
        <v>15346</v>
      </c>
      <c r="G147" s="151" t="s">
        <v>15347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M147" s="151" t="s">
        <v>1453</v>
      </c>
      <c r="N147" s="151" t="s">
        <v>14845</v>
      </c>
      <c r="O147" s="151" t="s">
        <v>14801</v>
      </c>
      <c r="P147" s="151" t="s">
        <v>14737</v>
      </c>
      <c r="Q147" s="151" t="s">
        <v>15345</v>
      </c>
      <c r="R147" s="151" t="s">
        <v>1453</v>
      </c>
      <c r="S147" s="151" t="s">
        <v>1453</v>
      </c>
      <c r="T147" s="151" t="s">
        <v>15348</v>
      </c>
      <c r="U147" s="151" t="s">
        <v>15348</v>
      </c>
      <c r="V147" s="151" t="s">
        <v>15348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 t="shared" si="2"/>
        <v>Aksesmandiri - Tokopedia</v>
      </c>
    </row>
    <row r="148" spans="1:35" s="151" customFormat="1" ht="13.5">
      <c r="A148" s="151" t="s">
        <v>9742</v>
      </c>
      <c r="B148" s="151" t="s">
        <v>14732</v>
      </c>
      <c r="C148" s="151" t="s">
        <v>9741</v>
      </c>
      <c r="D148" s="151" t="s">
        <v>19078</v>
      </c>
      <c r="E148" s="151" t="s">
        <v>14332</v>
      </c>
      <c r="F148" s="151" t="s">
        <v>14324</v>
      </c>
      <c r="G148" s="151" t="s">
        <v>19082</v>
      </c>
      <c r="H148" s="151" t="s">
        <v>19077</v>
      </c>
      <c r="I148" s="151">
        <v>0</v>
      </c>
      <c r="J148" s="151">
        <v>0</v>
      </c>
      <c r="K148" s="151">
        <v>0</v>
      </c>
      <c r="M148" s="151" t="s">
        <v>9743</v>
      </c>
      <c r="N148" s="151" t="s">
        <v>14907</v>
      </c>
      <c r="O148" s="151" t="s">
        <v>14791</v>
      </c>
      <c r="P148" s="151" t="s">
        <v>14737</v>
      </c>
      <c r="Q148" s="151" t="s">
        <v>19079</v>
      </c>
      <c r="R148" s="151">
        <v>0</v>
      </c>
      <c r="S148" s="151">
        <v>0</v>
      </c>
      <c r="T148" s="151" t="s">
        <v>14859</v>
      </c>
      <c r="U148" s="151" t="s">
        <v>19080</v>
      </c>
      <c r="V148" s="151" t="s">
        <v>19081</v>
      </c>
      <c r="W148" s="151">
        <v>0</v>
      </c>
      <c r="X148" s="151">
        <v>0</v>
      </c>
      <c r="Y148" s="151">
        <v>0</v>
      </c>
      <c r="Z148" s="151" t="s">
        <v>14742</v>
      </c>
      <c r="AA148" s="151">
        <v>0</v>
      </c>
      <c r="AB148" s="151">
        <v>0</v>
      </c>
      <c r="AC148" s="151" t="s">
        <v>14743</v>
      </c>
      <c r="AE148" s="151" t="s">
        <v>15223</v>
      </c>
      <c r="AF148" s="151" t="s">
        <v>14745</v>
      </c>
      <c r="AI148" s="156" t="str">
        <f t="shared" si="2"/>
        <v>AKUR</v>
      </c>
    </row>
    <row r="149" spans="1:35" s="151" customFormat="1" ht="13.5">
      <c r="A149" s="151" t="s">
        <v>8340</v>
      </c>
      <c r="B149" s="151" t="s">
        <v>14304</v>
      </c>
      <c r="C149" s="151" t="s">
        <v>8339</v>
      </c>
      <c r="D149" s="151" t="s">
        <v>8341</v>
      </c>
      <c r="E149" s="151" t="s">
        <v>14332</v>
      </c>
      <c r="F149" s="151" t="s">
        <v>14324</v>
      </c>
      <c r="G149" s="151">
        <v>0</v>
      </c>
      <c r="H149" s="151">
        <v>82359070333</v>
      </c>
      <c r="I149" s="151">
        <v>0</v>
      </c>
      <c r="J149" s="151">
        <v>0</v>
      </c>
      <c r="K149" s="151">
        <v>0</v>
      </c>
      <c r="M149" s="151">
        <v>0</v>
      </c>
      <c r="N149" s="151" t="s">
        <v>19083</v>
      </c>
      <c r="O149" s="151" t="s">
        <v>19084</v>
      </c>
      <c r="P149" s="151" t="s">
        <v>14792</v>
      </c>
      <c r="Q149" s="151" t="s">
        <v>10565</v>
      </c>
      <c r="R149" s="151" t="s">
        <v>1453</v>
      </c>
      <c r="S149" s="151" t="s">
        <v>10565</v>
      </c>
      <c r="T149" s="151" t="s">
        <v>10565</v>
      </c>
      <c r="U149" s="151">
        <v>2720102302050</v>
      </c>
      <c r="V149" s="151" t="s">
        <v>14847</v>
      </c>
      <c r="W149" s="151">
        <v>0</v>
      </c>
      <c r="X149" s="151">
        <v>0</v>
      </c>
      <c r="Y149" s="151">
        <v>0</v>
      </c>
      <c r="Z149" s="151" t="s">
        <v>14742</v>
      </c>
      <c r="AA149" s="151">
        <v>0</v>
      </c>
      <c r="AB149" s="151">
        <v>0</v>
      </c>
      <c r="AC149" s="151" t="s">
        <v>14743</v>
      </c>
      <c r="AE149" s="151" t="s">
        <v>15223</v>
      </c>
      <c r="AF149" s="151" t="s">
        <v>14745</v>
      </c>
      <c r="AI149" s="156" t="str">
        <f t="shared" si="2"/>
        <v>AL AZMI TEHNIK</v>
      </c>
    </row>
    <row r="150" spans="1:35" s="151" customFormat="1" ht="13.5">
      <c r="A150" s="151" t="s">
        <v>5115</v>
      </c>
      <c r="B150" s="151" t="s">
        <v>14304</v>
      </c>
      <c r="C150" s="151" t="s">
        <v>5114</v>
      </c>
      <c r="D150" s="151" t="s">
        <v>5116</v>
      </c>
      <c r="E150" s="151" t="s">
        <v>14332</v>
      </c>
      <c r="F150" s="151" t="s">
        <v>14324</v>
      </c>
      <c r="G150" s="151" t="s">
        <v>19088</v>
      </c>
      <c r="H150" s="151" t="s">
        <v>19085</v>
      </c>
      <c r="J150" s="151" t="s">
        <v>19085</v>
      </c>
      <c r="N150" s="151" t="s">
        <v>1434</v>
      </c>
      <c r="P150" s="151" t="s">
        <v>14737</v>
      </c>
      <c r="Q150" s="151" t="s">
        <v>19086</v>
      </c>
      <c r="R150" s="151" t="s">
        <v>19087</v>
      </c>
      <c r="S150" s="151" t="s">
        <v>19087</v>
      </c>
      <c r="T150" s="151" t="s">
        <v>14794</v>
      </c>
      <c r="U150" s="151">
        <v>6587426895</v>
      </c>
      <c r="V150" s="151" t="s">
        <v>19087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 t="shared" si="2"/>
        <v>Al Hadi</v>
      </c>
    </row>
    <row r="151" spans="1:35" s="151" customFormat="1" ht="13.5">
      <c r="A151" s="151" t="s">
        <v>6122</v>
      </c>
      <c r="B151" s="151" t="s">
        <v>14304</v>
      </c>
      <c r="C151" s="151" t="s">
        <v>6121</v>
      </c>
      <c r="D151" s="151" t="s">
        <v>6123</v>
      </c>
      <c r="E151" s="151" t="s">
        <v>14332</v>
      </c>
      <c r="F151" s="151" t="s">
        <v>14324</v>
      </c>
      <c r="G151" s="151" t="s">
        <v>19091</v>
      </c>
      <c r="H151" s="151" t="s">
        <v>6124</v>
      </c>
      <c r="J151" s="151" t="s">
        <v>6125</v>
      </c>
      <c r="N151" s="151" t="s">
        <v>19089</v>
      </c>
      <c r="O151" s="151" t="s">
        <v>14889</v>
      </c>
      <c r="P151" s="151" t="s">
        <v>14737</v>
      </c>
      <c r="Q151" s="151" t="s">
        <v>19090</v>
      </c>
      <c r="R151" s="151" t="s">
        <v>19090</v>
      </c>
      <c r="S151" s="151" t="s">
        <v>19090</v>
      </c>
      <c r="T151" s="151" t="s">
        <v>14794</v>
      </c>
      <c r="U151" s="151">
        <v>6589321453</v>
      </c>
      <c r="V151" s="151" t="s">
        <v>19090</v>
      </c>
      <c r="Z151" s="151" t="s">
        <v>14742</v>
      </c>
      <c r="AC151" s="151" t="s">
        <v>14743</v>
      </c>
      <c r="AE151" s="151" t="s">
        <v>15223</v>
      </c>
      <c r="AF151" s="151" t="s">
        <v>14745</v>
      </c>
      <c r="AI151" s="156" t="str">
        <f t="shared" si="2"/>
        <v>Alam Baru</v>
      </c>
    </row>
    <row r="152" spans="1:35" s="151" customFormat="1" ht="13.5">
      <c r="A152" s="151" t="s">
        <v>10945</v>
      </c>
      <c r="B152" s="151" t="s">
        <v>14304</v>
      </c>
      <c r="C152" s="151" t="s">
        <v>10944</v>
      </c>
      <c r="D152" s="151" t="s">
        <v>10946</v>
      </c>
      <c r="E152" s="151" t="s">
        <v>15421</v>
      </c>
      <c r="F152" s="151" t="s">
        <v>15779</v>
      </c>
      <c r="G152" s="151" t="s">
        <v>19093</v>
      </c>
      <c r="H152" s="151" t="s">
        <v>10947</v>
      </c>
      <c r="N152" s="151" t="s">
        <v>14857</v>
      </c>
      <c r="O152" s="151" t="s">
        <v>14801</v>
      </c>
      <c r="P152" s="151" t="s">
        <v>14737</v>
      </c>
      <c r="Q152" s="151" t="s">
        <v>19092</v>
      </c>
      <c r="R152" s="151">
        <v>0</v>
      </c>
      <c r="S152" s="151">
        <v>0</v>
      </c>
      <c r="T152" s="151" t="s">
        <v>14794</v>
      </c>
      <c r="U152" s="151">
        <v>3863003608</v>
      </c>
      <c r="V152" s="151" t="s">
        <v>19092</v>
      </c>
      <c r="Z152" s="151" t="s">
        <v>14742</v>
      </c>
      <c r="AC152" s="151" t="s">
        <v>14743</v>
      </c>
      <c r="AE152" s="151" t="s">
        <v>14744</v>
      </c>
      <c r="AF152" s="151" t="s">
        <v>14745</v>
      </c>
      <c r="AI152" s="156" t="str">
        <f t="shared" si="2"/>
        <v>Alam Baru ban</v>
      </c>
    </row>
    <row r="153" spans="1:35" s="151" customFormat="1" ht="13.5">
      <c r="A153" s="151" t="s">
        <v>1668</v>
      </c>
      <c r="B153" s="151" t="s">
        <v>14304</v>
      </c>
      <c r="C153" s="151" t="s">
        <v>1667</v>
      </c>
      <c r="D153" s="151" t="s">
        <v>1669</v>
      </c>
      <c r="E153" s="151" t="s">
        <v>6</v>
      </c>
      <c r="G153" s="151" t="s">
        <v>14604</v>
      </c>
      <c r="H153" s="151" t="s">
        <v>1670</v>
      </c>
      <c r="L153" s="151" t="s">
        <v>19099</v>
      </c>
      <c r="Q153" s="151" t="s">
        <v>19100</v>
      </c>
      <c r="AC153" s="151" t="s">
        <v>14743</v>
      </c>
      <c r="AI153" s="156" t="str">
        <f t="shared" si="2"/>
        <v>Alam Jaya</v>
      </c>
    </row>
    <row r="154" spans="1:35" s="151" customFormat="1" ht="13.5">
      <c r="A154" s="151" t="s">
        <v>6834</v>
      </c>
      <c r="B154" s="151" t="s">
        <v>14306</v>
      </c>
      <c r="C154" s="151" t="s">
        <v>6833</v>
      </c>
      <c r="D154" s="151" t="s">
        <v>6835</v>
      </c>
      <c r="E154" s="151" t="s">
        <v>14931</v>
      </c>
      <c r="F154" s="151" t="s">
        <v>15705</v>
      </c>
      <c r="G154" s="151" t="s">
        <v>454</v>
      </c>
      <c r="H154" s="151">
        <v>81383580260</v>
      </c>
      <c r="N154" s="151" t="s">
        <v>14800</v>
      </c>
      <c r="O154" s="151" t="s">
        <v>14801</v>
      </c>
      <c r="P154" s="151" t="s">
        <v>14737</v>
      </c>
      <c r="Q154" s="151" t="s">
        <v>19104</v>
      </c>
      <c r="R154" s="151">
        <v>0</v>
      </c>
      <c r="S154" s="151">
        <v>0</v>
      </c>
      <c r="T154" s="151" t="s">
        <v>19105</v>
      </c>
      <c r="U154" s="151" t="s">
        <v>19106</v>
      </c>
      <c r="V154" s="151" t="s">
        <v>6833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I154" s="156" t="str">
        <f t="shared" si="2"/>
        <v>Albertus L.D Botha</v>
      </c>
    </row>
    <row r="155" spans="1:35" s="151" customFormat="1" ht="13.5">
      <c r="A155" s="151" t="s">
        <v>17968</v>
      </c>
      <c r="B155" s="151" t="s">
        <v>14304</v>
      </c>
      <c r="C155" s="151" t="s">
        <v>19107</v>
      </c>
      <c r="D155" s="151" t="s">
        <v>19109</v>
      </c>
      <c r="E155" s="151" t="s">
        <v>14485</v>
      </c>
      <c r="F155" s="151" t="s">
        <v>19113</v>
      </c>
      <c r="G155" s="151" t="s">
        <v>19114</v>
      </c>
      <c r="H155" s="151">
        <v>82122033766</v>
      </c>
      <c r="I155" s="151" t="s">
        <v>19108</v>
      </c>
      <c r="J155" s="151" t="s">
        <v>1453</v>
      </c>
      <c r="K155" s="151" t="s">
        <v>19108</v>
      </c>
      <c r="N155" s="151" t="s">
        <v>14857</v>
      </c>
      <c r="O155" s="151" t="s">
        <v>14801</v>
      </c>
      <c r="P155" s="151" t="s">
        <v>14792</v>
      </c>
      <c r="Q155" s="151" t="s">
        <v>19110</v>
      </c>
      <c r="R155" s="151" t="s">
        <v>1453</v>
      </c>
      <c r="S155" s="151" t="s">
        <v>1453</v>
      </c>
      <c r="T155" s="151" t="s">
        <v>14794</v>
      </c>
      <c r="U155" s="151" t="s">
        <v>19111</v>
      </c>
      <c r="V155" s="151" t="s">
        <v>19112</v>
      </c>
      <c r="W155" s="151" t="s">
        <v>1453</v>
      </c>
      <c r="X155" s="151" t="s">
        <v>1453</v>
      </c>
      <c r="Y155" s="151" t="s">
        <v>1453</v>
      </c>
      <c r="Z155" s="151" t="s">
        <v>14742</v>
      </c>
      <c r="AB155" s="151" t="s">
        <v>1453</v>
      </c>
      <c r="AC155" s="151" t="s">
        <v>14743</v>
      </c>
      <c r="AE155" s="151" t="s">
        <v>14744</v>
      </c>
      <c r="AF155" s="151" t="s">
        <v>14745</v>
      </c>
      <c r="AI155" s="156" t="str">
        <f t="shared" si="2"/>
        <v>Aldi Kursi Kantor</v>
      </c>
    </row>
    <row r="156" spans="1:35" s="151" customFormat="1" ht="13.5">
      <c r="A156" s="151" t="s">
        <v>17969</v>
      </c>
      <c r="B156" s="151" t="s">
        <v>15300</v>
      </c>
      <c r="C156" s="151" t="s">
        <v>19115</v>
      </c>
      <c r="D156" s="151" t="s">
        <v>19116</v>
      </c>
      <c r="E156" s="151" t="s">
        <v>14931</v>
      </c>
      <c r="F156" s="151" t="s">
        <v>14932</v>
      </c>
      <c r="G156" s="151" t="s">
        <v>19118</v>
      </c>
      <c r="H156" s="151">
        <v>81244768027</v>
      </c>
      <c r="I156" s="151" t="s">
        <v>1453</v>
      </c>
      <c r="J156" s="151" t="s">
        <v>1453</v>
      </c>
      <c r="K156" s="151" t="s">
        <v>1453</v>
      </c>
      <c r="M156" s="151" t="s">
        <v>1453</v>
      </c>
      <c r="N156" s="151" t="s">
        <v>19043</v>
      </c>
      <c r="O156" s="151" t="s">
        <v>18962</v>
      </c>
      <c r="P156" s="151" t="s">
        <v>14792</v>
      </c>
      <c r="Q156" s="151" t="s">
        <v>19115</v>
      </c>
      <c r="R156" s="151" t="s">
        <v>1453</v>
      </c>
      <c r="S156" s="151" t="s">
        <v>1453</v>
      </c>
      <c r="T156" s="151" t="s">
        <v>19117</v>
      </c>
      <c r="U156" s="151">
        <v>403300144</v>
      </c>
      <c r="V156" s="151" t="s">
        <v>19115</v>
      </c>
      <c r="W156" s="151" t="s">
        <v>1453</v>
      </c>
      <c r="X156" s="151" t="s">
        <v>1453</v>
      </c>
      <c r="Y156" s="151" t="s">
        <v>1453</v>
      </c>
      <c r="Z156" s="151" t="s">
        <v>14742</v>
      </c>
      <c r="AA156" s="151" t="s">
        <v>1453</v>
      </c>
      <c r="AB156" s="151" t="s">
        <v>1453</v>
      </c>
      <c r="AC156" s="151" t="s">
        <v>14743</v>
      </c>
      <c r="AE156" s="151" t="s">
        <v>14744</v>
      </c>
      <c r="AF156" s="151" t="s">
        <v>14745</v>
      </c>
      <c r="AI156" s="156" t="str">
        <f t="shared" si="2"/>
        <v>Aldi Wambes</v>
      </c>
    </row>
    <row r="157" spans="1:35" s="151" customFormat="1" ht="13.5">
      <c r="A157" s="151" t="s">
        <v>17970</v>
      </c>
      <c r="B157" s="151" t="s">
        <v>15300</v>
      </c>
      <c r="C157" s="151" t="s">
        <v>19127</v>
      </c>
      <c r="D157" s="151" t="s">
        <v>19129</v>
      </c>
      <c r="E157" s="151" t="s">
        <v>19131</v>
      </c>
      <c r="F157" s="151" t="s">
        <v>19132</v>
      </c>
      <c r="G157" s="151" t="s">
        <v>19133</v>
      </c>
      <c r="H157" s="151" t="s">
        <v>19128</v>
      </c>
      <c r="N157" s="151" t="s">
        <v>18652</v>
      </c>
      <c r="O157" s="151" t="s">
        <v>18653</v>
      </c>
      <c r="P157" s="151" t="s">
        <v>14737</v>
      </c>
      <c r="Q157" s="151" t="s">
        <v>19130</v>
      </c>
      <c r="R157" s="151">
        <v>0</v>
      </c>
      <c r="S157" s="151">
        <v>0</v>
      </c>
      <c r="T157" s="151" t="s">
        <v>14782</v>
      </c>
      <c r="U157" s="151">
        <v>1100004483241</v>
      </c>
      <c r="V157" s="151" t="s">
        <v>19127</v>
      </c>
      <c r="Z157" s="151" t="s">
        <v>14742</v>
      </c>
      <c r="AC157" s="151" t="s">
        <v>14743</v>
      </c>
      <c r="AE157" s="151" t="s">
        <v>14744</v>
      </c>
      <c r="AF157" s="151" t="s">
        <v>14745</v>
      </c>
      <c r="AI157" s="156" t="str">
        <f t="shared" si="2"/>
        <v>Alendra</v>
      </c>
    </row>
    <row r="158" spans="1:35" s="151" customFormat="1" ht="13.5">
      <c r="A158" s="151" t="s">
        <v>9872</v>
      </c>
      <c r="B158" s="151" t="s">
        <v>15300</v>
      </c>
      <c r="C158" s="151" t="s">
        <v>9871</v>
      </c>
      <c r="D158" s="151" t="s">
        <v>19135</v>
      </c>
      <c r="E158" s="151" t="s">
        <v>14465</v>
      </c>
      <c r="F158" s="151" t="s">
        <v>14664</v>
      </c>
      <c r="G158" s="151" t="s">
        <v>19139</v>
      </c>
      <c r="H158" s="151" t="s">
        <v>19134</v>
      </c>
      <c r="I158" s="151">
        <v>0</v>
      </c>
      <c r="J158" s="151">
        <v>0</v>
      </c>
      <c r="K158" s="151">
        <v>0</v>
      </c>
      <c r="M158" s="151" t="s">
        <v>19136</v>
      </c>
      <c r="N158" s="151" t="s">
        <v>14907</v>
      </c>
      <c r="O158" s="151" t="s">
        <v>14791</v>
      </c>
      <c r="P158" s="151" t="s">
        <v>14737</v>
      </c>
      <c r="Q158" s="151" t="s">
        <v>19137</v>
      </c>
      <c r="R158" s="151">
        <v>0</v>
      </c>
      <c r="S158" s="151">
        <v>0</v>
      </c>
      <c r="T158" s="151" t="s">
        <v>14859</v>
      </c>
      <c r="U158" s="151" t="s">
        <v>19138</v>
      </c>
      <c r="V158" s="151" t="s">
        <v>9871</v>
      </c>
      <c r="W158" s="151">
        <v>0</v>
      </c>
      <c r="X158" s="151">
        <v>0</v>
      </c>
      <c r="Y158" s="151">
        <v>0</v>
      </c>
      <c r="Z158" s="151" t="s">
        <v>14742</v>
      </c>
      <c r="AA158" s="151">
        <v>0</v>
      </c>
      <c r="AB158" s="151">
        <v>0</v>
      </c>
      <c r="AC158" s="151" t="s">
        <v>14743</v>
      </c>
      <c r="AE158" s="151" t="s">
        <v>15223</v>
      </c>
      <c r="AF158" s="151" t="s">
        <v>14745</v>
      </c>
      <c r="AI158" s="156" t="str">
        <f t="shared" si="2"/>
        <v>Alex Sugandi</v>
      </c>
    </row>
    <row r="159" spans="1:35" s="151" customFormat="1" ht="13.5">
      <c r="A159" s="151" t="s">
        <v>7410</v>
      </c>
      <c r="B159" s="151" t="s">
        <v>14306</v>
      </c>
      <c r="C159" s="151" t="s">
        <v>7409</v>
      </c>
      <c r="D159" s="151" t="s">
        <v>7411</v>
      </c>
      <c r="E159" s="151" t="s">
        <v>14931</v>
      </c>
      <c r="F159" s="151" t="s">
        <v>15219</v>
      </c>
      <c r="H159" s="151">
        <v>85321216575</v>
      </c>
      <c r="N159" s="151" t="s">
        <v>15708</v>
      </c>
      <c r="O159" s="151" t="s">
        <v>14948</v>
      </c>
      <c r="P159" s="151" t="s">
        <v>14737</v>
      </c>
      <c r="Q159" s="151" t="s">
        <v>7409</v>
      </c>
      <c r="R159" s="151" t="s">
        <v>19137</v>
      </c>
      <c r="S159" s="151" t="s">
        <v>19140</v>
      </c>
      <c r="T159" s="151" t="s">
        <v>14794</v>
      </c>
      <c r="U159" s="151">
        <v>5065020456</v>
      </c>
      <c r="V159" s="151" t="s">
        <v>7409</v>
      </c>
      <c r="Z159" s="151" t="s">
        <v>14742</v>
      </c>
      <c r="AC159" s="151" t="s">
        <v>14743</v>
      </c>
      <c r="AE159" s="151" t="s">
        <v>15223</v>
      </c>
      <c r="AF159" s="151" t="s">
        <v>14745</v>
      </c>
      <c r="AI159" s="156" t="str">
        <f t="shared" si="2"/>
        <v>Alexander Dawaola</v>
      </c>
    </row>
    <row r="160" spans="1:35" s="151" customFormat="1" ht="13.5">
      <c r="A160" s="151" t="s">
        <v>14610</v>
      </c>
      <c r="B160" s="151" t="s">
        <v>14732</v>
      </c>
      <c r="C160" s="151" t="s">
        <v>14612</v>
      </c>
      <c r="D160" s="151" t="s">
        <v>14733</v>
      </c>
      <c r="E160" s="151" t="s">
        <v>14332</v>
      </c>
      <c r="F160" s="151" t="s">
        <v>14402</v>
      </c>
      <c r="G160" s="151" t="s">
        <v>14614</v>
      </c>
      <c r="H160" s="151">
        <v>81299000537</v>
      </c>
      <c r="I160" s="151" t="s">
        <v>1453</v>
      </c>
      <c r="J160" s="151" t="s">
        <v>1453</v>
      </c>
      <c r="K160" s="151" t="s">
        <v>1453</v>
      </c>
      <c r="N160" s="151" t="s">
        <v>14735</v>
      </c>
      <c r="O160" s="151" t="s">
        <v>14736</v>
      </c>
      <c r="P160" s="151" t="s">
        <v>14737</v>
      </c>
      <c r="Q160" s="151" t="s">
        <v>14738</v>
      </c>
      <c r="R160" s="151" t="s">
        <v>1453</v>
      </c>
      <c r="S160" s="151" t="s">
        <v>1453</v>
      </c>
      <c r="T160" s="151" t="s">
        <v>14739</v>
      </c>
      <c r="U160" s="151">
        <v>1620002256992</v>
      </c>
      <c r="V160" s="151" t="s">
        <v>14741</v>
      </c>
      <c r="W160" s="151" t="s">
        <v>1453</v>
      </c>
      <c r="X160" s="151" t="s">
        <v>1453</v>
      </c>
      <c r="Y160" s="151" t="s">
        <v>1453</v>
      </c>
      <c r="Z160" s="151" t="s">
        <v>14742</v>
      </c>
      <c r="AA160" s="151" t="s">
        <v>1453</v>
      </c>
      <c r="AB160" s="151" t="s">
        <v>1453</v>
      </c>
      <c r="AC160" s="151" t="s">
        <v>14743</v>
      </c>
      <c r="AE160" s="151" t="s">
        <v>14744</v>
      </c>
      <c r="AF160" s="151" t="s">
        <v>14745</v>
      </c>
      <c r="AI160" s="156" t="str">
        <f t="shared" si="2"/>
        <v>Alfa Link Mandiri</v>
      </c>
    </row>
    <row r="161" spans="1:35" s="151" customFormat="1" ht="13.5">
      <c r="A161" s="151" t="s">
        <v>1062</v>
      </c>
      <c r="B161" s="151" t="s">
        <v>14732</v>
      </c>
      <c r="C161" s="151" t="s">
        <v>1061</v>
      </c>
      <c r="D161" s="151" t="s">
        <v>1063</v>
      </c>
      <c r="E161" s="151" t="s">
        <v>16833</v>
      </c>
      <c r="F161" s="151" t="s">
        <v>16883</v>
      </c>
      <c r="G161" s="151" t="s">
        <v>14604</v>
      </c>
      <c r="H161" s="151" t="s">
        <v>1064</v>
      </c>
      <c r="J161" s="151" t="s">
        <v>1065</v>
      </c>
      <c r="L161" s="151" t="s">
        <v>19141</v>
      </c>
      <c r="N161" s="151" t="s">
        <v>15930</v>
      </c>
      <c r="P161" s="151" t="s">
        <v>14737</v>
      </c>
      <c r="Q161" s="151" t="s">
        <v>19142</v>
      </c>
      <c r="T161" s="151" t="s">
        <v>19143</v>
      </c>
      <c r="U161" s="151">
        <v>7060307576</v>
      </c>
      <c r="V161" s="151" t="s">
        <v>19144</v>
      </c>
      <c r="AC161" s="151" t="s">
        <v>14743</v>
      </c>
      <c r="AI161" s="156" t="str">
        <f t="shared" si="2"/>
        <v>Alfacom Teknik Jaya</v>
      </c>
    </row>
    <row r="162" spans="1:35" s="151" customFormat="1" ht="13.5">
      <c r="A162" s="151" t="s">
        <v>14978</v>
      </c>
      <c r="B162" s="151" t="s">
        <v>14306</v>
      </c>
      <c r="C162" s="151" t="s">
        <v>14979</v>
      </c>
      <c r="D162" s="151" t="s">
        <v>14980</v>
      </c>
      <c r="E162" s="151" t="s">
        <v>14931</v>
      </c>
      <c r="F162" s="151" t="s">
        <v>14932</v>
      </c>
      <c r="G162" s="151" t="s">
        <v>14981</v>
      </c>
      <c r="H162" s="151" t="s">
        <v>14982</v>
      </c>
      <c r="M162" s="151" t="s">
        <v>14983</v>
      </c>
      <c r="N162" s="151" t="s">
        <v>14984</v>
      </c>
      <c r="O162" s="151" t="s">
        <v>14985</v>
      </c>
      <c r="P162" s="151" t="s">
        <v>14737</v>
      </c>
      <c r="Q162" s="151" t="s">
        <v>14986</v>
      </c>
      <c r="R162" s="151" t="s">
        <v>1453</v>
      </c>
      <c r="S162" s="151" t="s">
        <v>1453</v>
      </c>
      <c r="T162" s="151" t="s">
        <v>14987</v>
      </c>
      <c r="U162" s="151" t="s">
        <v>14988</v>
      </c>
      <c r="V162" s="151" t="s">
        <v>14979</v>
      </c>
      <c r="Z162" s="151" t="s">
        <v>14742</v>
      </c>
      <c r="AC162" s="151" t="s">
        <v>14743</v>
      </c>
      <c r="AE162" s="151" t="s">
        <v>14744</v>
      </c>
      <c r="AF162" s="151" t="s">
        <v>14745</v>
      </c>
      <c r="AI162" s="156" t="str">
        <f t="shared" si="2"/>
        <v>Alfian Dani</v>
      </c>
    </row>
    <row r="163" spans="1:35" s="151" customFormat="1" ht="13.5">
      <c r="A163" s="151" t="s">
        <v>11344</v>
      </c>
      <c r="B163" s="151" t="s">
        <v>15300</v>
      </c>
      <c r="C163" s="151" t="s">
        <v>11343</v>
      </c>
      <c r="D163" s="151" t="s">
        <v>109</v>
      </c>
      <c r="E163" s="151" t="s">
        <v>14323</v>
      </c>
      <c r="F163" s="151" t="s">
        <v>14400</v>
      </c>
      <c r="G163" s="151" t="s">
        <v>19147</v>
      </c>
      <c r="H163" s="151">
        <v>853000000</v>
      </c>
      <c r="N163" s="151" t="s">
        <v>14800</v>
      </c>
      <c r="O163" s="151" t="s">
        <v>14801</v>
      </c>
      <c r="P163" s="151" t="s">
        <v>14737</v>
      </c>
      <c r="Q163" s="151" t="s">
        <v>19145</v>
      </c>
      <c r="R163" s="151">
        <v>0</v>
      </c>
      <c r="S163" s="151">
        <v>0</v>
      </c>
      <c r="T163" s="151" t="s">
        <v>19146</v>
      </c>
      <c r="U163" s="151">
        <v>0</v>
      </c>
      <c r="V163" s="151" t="s">
        <v>19147</v>
      </c>
      <c r="Z163" s="151" t="s">
        <v>14742</v>
      </c>
      <c r="AC163" s="151" t="s">
        <v>14743</v>
      </c>
      <c r="AE163" s="151" t="s">
        <v>14744</v>
      </c>
      <c r="AF163" s="151" t="s">
        <v>14745</v>
      </c>
      <c r="AI163" s="156" t="str">
        <f t="shared" si="2"/>
        <v>Alfon Prima Jakarta</v>
      </c>
    </row>
    <row r="164" spans="1:35" s="151" customFormat="1" ht="13.5">
      <c r="A164" s="151" t="s">
        <v>12960</v>
      </c>
      <c r="B164" s="151" t="s">
        <v>14306</v>
      </c>
      <c r="C164" s="151" t="s">
        <v>12959</v>
      </c>
      <c r="D164" s="151" t="s">
        <v>12961</v>
      </c>
      <c r="E164" s="151" t="s">
        <v>14931</v>
      </c>
      <c r="F164" s="151" t="s">
        <v>14692</v>
      </c>
      <c r="G164" s="151" t="s">
        <v>19155</v>
      </c>
      <c r="H164" s="151" t="s">
        <v>12962</v>
      </c>
      <c r="N164" s="151" t="s">
        <v>15018</v>
      </c>
      <c r="O164" s="151" t="s">
        <v>14791</v>
      </c>
      <c r="P164" s="151" t="s">
        <v>14737</v>
      </c>
      <c r="Q164" s="151" t="s">
        <v>19154</v>
      </c>
      <c r="R164" s="151">
        <v>0</v>
      </c>
      <c r="S164" s="151">
        <v>0</v>
      </c>
      <c r="T164" s="151" t="s">
        <v>14794</v>
      </c>
      <c r="U164" s="151">
        <v>8800705976</v>
      </c>
      <c r="V164" s="151" t="s">
        <v>12959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I164" s="156" t="str">
        <f t="shared" si="2"/>
        <v>Ali Agus</v>
      </c>
    </row>
    <row r="165" spans="1:35" s="151" customFormat="1" ht="13.5">
      <c r="A165" s="151" t="s">
        <v>6861</v>
      </c>
      <c r="B165" s="151" t="s">
        <v>14306</v>
      </c>
      <c r="C165" s="151" t="s">
        <v>6860</v>
      </c>
      <c r="D165" s="151" t="s">
        <v>19156</v>
      </c>
      <c r="E165" s="151" t="s">
        <v>14931</v>
      </c>
      <c r="F165" s="151" t="s">
        <v>18766</v>
      </c>
      <c r="H165" s="151">
        <v>81346864764</v>
      </c>
      <c r="N165" s="151" t="s">
        <v>19043</v>
      </c>
      <c r="O165" s="151" t="s">
        <v>18962</v>
      </c>
      <c r="P165" s="151" t="s">
        <v>14737</v>
      </c>
      <c r="Q165" s="151" t="s">
        <v>6860</v>
      </c>
      <c r="R165" s="151">
        <v>0</v>
      </c>
      <c r="S165" s="151">
        <v>0</v>
      </c>
      <c r="T165" s="151" t="s">
        <v>19157</v>
      </c>
      <c r="U165" s="151">
        <v>323501022397532</v>
      </c>
      <c r="V165" s="151" t="s">
        <v>6860</v>
      </c>
      <c r="Z165" s="151" t="s">
        <v>14742</v>
      </c>
      <c r="AC165" s="151" t="s">
        <v>14743</v>
      </c>
      <c r="AE165" s="151" t="s">
        <v>15223</v>
      </c>
      <c r="AF165" s="151" t="s">
        <v>14745</v>
      </c>
      <c r="AI165" s="156" t="str">
        <f t="shared" si="2"/>
        <v>Ali Alwi</v>
      </c>
    </row>
    <row r="166" spans="1:35" s="151" customFormat="1" ht="13.5">
      <c r="A166" s="151" t="s">
        <v>5776</v>
      </c>
      <c r="B166" s="151" t="s">
        <v>15300</v>
      </c>
      <c r="C166" s="151" t="s">
        <v>5775</v>
      </c>
      <c r="D166" s="151" t="s">
        <v>5777</v>
      </c>
      <c r="E166" s="151" t="s">
        <v>15690</v>
      </c>
      <c r="F166" s="151" t="s">
        <v>14400</v>
      </c>
      <c r="H166" s="151" t="s">
        <v>5778</v>
      </c>
      <c r="N166" s="151" t="s">
        <v>19158</v>
      </c>
      <c r="O166" s="151" t="s">
        <v>16228</v>
      </c>
      <c r="P166" s="151" t="s">
        <v>14737</v>
      </c>
      <c r="Q166" s="151" t="s">
        <v>5775</v>
      </c>
      <c r="R166" s="151">
        <v>0</v>
      </c>
      <c r="S166" s="151">
        <v>0</v>
      </c>
      <c r="T166" s="151" t="s">
        <v>14782</v>
      </c>
      <c r="U166" s="151">
        <v>1250006308563</v>
      </c>
      <c r="V166" s="151" t="s">
        <v>5775</v>
      </c>
      <c r="Z166" s="151" t="s">
        <v>14742</v>
      </c>
      <c r="AC166" s="151" t="s">
        <v>14743</v>
      </c>
      <c r="AE166" s="151" t="s">
        <v>15223</v>
      </c>
      <c r="AF166" s="151" t="s">
        <v>14745</v>
      </c>
      <c r="AI166" s="156" t="str">
        <f t="shared" si="2"/>
        <v>Ali Asir</v>
      </c>
    </row>
    <row r="167" spans="1:35" s="151" customFormat="1" ht="13.5">
      <c r="A167" s="151" t="s">
        <v>5722</v>
      </c>
      <c r="B167" s="151" t="s">
        <v>14306</v>
      </c>
      <c r="C167" s="151" t="s">
        <v>5721</v>
      </c>
      <c r="D167" s="151" t="s">
        <v>5723</v>
      </c>
      <c r="E167" s="151" t="s">
        <v>14931</v>
      </c>
      <c r="F167" s="151" t="s">
        <v>18766</v>
      </c>
      <c r="H167" s="151">
        <v>82138923330</v>
      </c>
      <c r="N167" s="151" t="s">
        <v>18974</v>
      </c>
      <c r="O167" s="151" t="s">
        <v>14889</v>
      </c>
      <c r="P167" s="151" t="s">
        <v>14737</v>
      </c>
      <c r="Q167" s="151" t="s">
        <v>5721</v>
      </c>
      <c r="R167" s="151">
        <v>0</v>
      </c>
      <c r="S167" s="151">
        <v>0</v>
      </c>
      <c r="T167" s="151" t="s">
        <v>14794</v>
      </c>
      <c r="U167" s="151">
        <v>2390438853</v>
      </c>
      <c r="V167" s="151" t="s">
        <v>19159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 t="shared" si="2"/>
        <v>Ali Burhan</v>
      </c>
    </row>
    <row r="168" spans="1:35" s="151" customFormat="1" ht="13.5">
      <c r="A168" s="151" t="s">
        <v>15349</v>
      </c>
      <c r="B168" s="151" t="s">
        <v>15300</v>
      </c>
      <c r="C168" s="151" t="s">
        <v>15350</v>
      </c>
      <c r="D168" s="151" t="s">
        <v>19160</v>
      </c>
      <c r="E168" s="151" t="s">
        <v>14701</v>
      </c>
      <c r="F168" s="151" t="s">
        <v>14466</v>
      </c>
      <c r="G168" s="151" t="s">
        <v>15352</v>
      </c>
      <c r="H168" s="151" t="s">
        <v>15353</v>
      </c>
      <c r="N168" s="151" t="s">
        <v>14816</v>
      </c>
      <c r="O168" s="151" t="s">
        <v>14817</v>
      </c>
      <c r="P168" s="151" t="s">
        <v>14737</v>
      </c>
      <c r="Q168" s="151" t="s">
        <v>15354</v>
      </c>
      <c r="R168" s="151" t="s">
        <v>1453</v>
      </c>
      <c r="S168" s="151" t="s">
        <v>1453</v>
      </c>
      <c r="T168" s="151" t="s">
        <v>14739</v>
      </c>
      <c r="U168" s="151">
        <v>1590002966207</v>
      </c>
      <c r="V168" s="151" t="s">
        <v>15350</v>
      </c>
      <c r="Z168" s="151" t="s">
        <v>14742</v>
      </c>
      <c r="AC168" s="151" t="s">
        <v>14743</v>
      </c>
      <c r="AE168" s="151" t="s">
        <v>14744</v>
      </c>
      <c r="AF168" s="151" t="s">
        <v>14745</v>
      </c>
      <c r="AI168" s="156" t="str">
        <f t="shared" si="2"/>
        <v>Ali Mufti Wardhani</v>
      </c>
    </row>
    <row r="169" spans="1:35" s="151" customFormat="1" ht="13.5">
      <c r="A169" s="151" t="s">
        <v>8197</v>
      </c>
      <c r="B169" s="151" t="s">
        <v>15300</v>
      </c>
      <c r="C169" s="151" t="s">
        <v>8196</v>
      </c>
      <c r="D169" s="151" t="s">
        <v>8198</v>
      </c>
      <c r="E169" s="151" t="s">
        <v>14465</v>
      </c>
      <c r="F169" s="151" t="s">
        <v>14466</v>
      </c>
      <c r="H169" s="151">
        <v>0</v>
      </c>
      <c r="N169" s="151" t="s">
        <v>19161</v>
      </c>
      <c r="O169" s="151" t="s">
        <v>14948</v>
      </c>
      <c r="P169" s="151" t="s">
        <v>14737</v>
      </c>
      <c r="Q169" s="151" t="s">
        <v>8196</v>
      </c>
      <c r="R169" s="151">
        <v>0</v>
      </c>
      <c r="S169" s="151">
        <v>0</v>
      </c>
      <c r="T169" s="151" t="s">
        <v>14782</v>
      </c>
      <c r="U169" s="151" t="s">
        <v>19162</v>
      </c>
      <c r="V169" s="151" t="s">
        <v>19163</v>
      </c>
      <c r="Z169" s="151" t="s">
        <v>14742</v>
      </c>
      <c r="AC169" s="151" t="s">
        <v>14743</v>
      </c>
      <c r="AE169" s="151" t="s">
        <v>15223</v>
      </c>
      <c r="AF169" s="151" t="s">
        <v>14745</v>
      </c>
      <c r="AI169" s="156" t="str">
        <f t="shared" si="2"/>
        <v>Ali Rochmad</v>
      </c>
    </row>
    <row r="170" spans="1:35" s="151" customFormat="1" ht="13.5">
      <c r="A170" s="151" t="s">
        <v>15356</v>
      </c>
      <c r="B170" s="151" t="s">
        <v>15300</v>
      </c>
      <c r="C170" s="151" t="s">
        <v>15357</v>
      </c>
      <c r="D170" s="151" t="s">
        <v>19164</v>
      </c>
      <c r="E170" s="151" t="s">
        <v>15359</v>
      </c>
      <c r="F170" s="151" t="s">
        <v>15360</v>
      </c>
      <c r="G170" s="151" t="s">
        <v>15361</v>
      </c>
      <c r="H170" s="151">
        <v>81381828537</v>
      </c>
      <c r="I170" s="151" t="s">
        <v>1453</v>
      </c>
      <c r="J170" s="151" t="s">
        <v>1453</v>
      </c>
      <c r="K170" s="151" t="s">
        <v>1453</v>
      </c>
      <c r="N170" s="151" t="s">
        <v>14902</v>
      </c>
      <c r="O170" s="151" t="s">
        <v>14791</v>
      </c>
      <c r="P170" s="151" t="s">
        <v>14737</v>
      </c>
      <c r="Q170" s="151" t="s">
        <v>15363</v>
      </c>
      <c r="R170" s="151" t="s">
        <v>1453</v>
      </c>
      <c r="S170" s="151" t="s">
        <v>1453</v>
      </c>
      <c r="T170" s="151" t="s">
        <v>14794</v>
      </c>
      <c r="U170" s="151">
        <v>2311110502</v>
      </c>
      <c r="V170" s="151" t="s">
        <v>15357</v>
      </c>
      <c r="W170" s="151" t="s">
        <v>1453</v>
      </c>
      <c r="X170" s="151" t="s">
        <v>1453</v>
      </c>
      <c r="Z170" s="151" t="s">
        <v>14742</v>
      </c>
      <c r="AC170" s="151" t="s">
        <v>14743</v>
      </c>
      <c r="AE170" s="151" t="s">
        <v>14744</v>
      </c>
      <c r="AF170" s="151" t="s">
        <v>14745</v>
      </c>
      <c r="AI170" s="156" t="str">
        <f t="shared" si="2"/>
        <v>Ali Sopandi</v>
      </c>
    </row>
    <row r="171" spans="1:35" s="151" customFormat="1" ht="13.5">
      <c r="A171" s="151" t="s">
        <v>2420</v>
      </c>
      <c r="B171" s="151" t="s">
        <v>19165</v>
      </c>
      <c r="C171" s="151" t="s">
        <v>2419</v>
      </c>
      <c r="D171" s="151" t="s">
        <v>2421</v>
      </c>
      <c r="E171" s="151" t="s">
        <v>14931</v>
      </c>
      <c r="G171" s="151" t="s">
        <v>14604</v>
      </c>
      <c r="N171" s="151" t="s">
        <v>2421</v>
      </c>
      <c r="P171" s="151" t="s">
        <v>14737</v>
      </c>
      <c r="AC171" s="151" t="s">
        <v>14743</v>
      </c>
      <c r="AI171" s="156" t="str">
        <f t="shared" si="2"/>
        <v>Alifan -Rent MotorCyle</v>
      </c>
    </row>
    <row r="172" spans="1:35" s="151" customFormat="1" ht="13.5">
      <c r="A172" s="151" t="s">
        <v>14989</v>
      </c>
      <c r="B172" s="151" t="s">
        <v>14306</v>
      </c>
      <c r="C172" s="151" t="s">
        <v>14990</v>
      </c>
      <c r="D172" s="151" t="s">
        <v>19166</v>
      </c>
      <c r="E172" s="151" t="s">
        <v>14931</v>
      </c>
      <c r="F172" s="151" t="s">
        <v>14932</v>
      </c>
      <c r="G172" s="151" t="s">
        <v>14992</v>
      </c>
      <c r="H172" s="151">
        <v>81931448554</v>
      </c>
      <c r="I172" s="151" t="s">
        <v>1453</v>
      </c>
      <c r="J172" s="151" t="s">
        <v>1453</v>
      </c>
      <c r="K172" s="151" t="s">
        <v>1453</v>
      </c>
      <c r="N172" s="151" t="s">
        <v>14994</v>
      </c>
      <c r="O172" s="151" t="s">
        <v>14758</v>
      </c>
      <c r="P172" s="151" t="s">
        <v>14737</v>
      </c>
      <c r="Q172" s="151" t="s">
        <v>14990</v>
      </c>
      <c r="R172" s="151" t="s">
        <v>1453</v>
      </c>
      <c r="S172" s="151" t="s">
        <v>1453</v>
      </c>
      <c r="T172" s="151" t="s">
        <v>14866</v>
      </c>
      <c r="U172" s="151">
        <v>496701016566533</v>
      </c>
      <c r="V172" s="151" t="s">
        <v>14990</v>
      </c>
      <c r="W172" s="151" t="s">
        <v>1453</v>
      </c>
      <c r="X172" s="151" t="s">
        <v>1453</v>
      </c>
      <c r="Y172" s="151" t="s">
        <v>1453</v>
      </c>
      <c r="Z172" s="151" t="s">
        <v>14742</v>
      </c>
      <c r="AA172" s="151" t="s">
        <v>1453</v>
      </c>
      <c r="AB172" s="151" t="s">
        <v>1453</v>
      </c>
      <c r="AC172" s="151" t="s">
        <v>14743</v>
      </c>
      <c r="AE172" s="151" t="s">
        <v>14744</v>
      </c>
      <c r="AF172" s="151" t="s">
        <v>14745</v>
      </c>
      <c r="AI172" s="156" t="str">
        <f t="shared" si="2"/>
        <v>Alimuddin</v>
      </c>
    </row>
    <row r="173" spans="1:35" s="151" customFormat="1" ht="13.5">
      <c r="A173" s="151" t="s">
        <v>5676</v>
      </c>
      <c r="B173" s="151" t="s">
        <v>15300</v>
      </c>
      <c r="C173" s="151" t="s">
        <v>5675</v>
      </c>
      <c r="D173" s="151" t="s">
        <v>5677</v>
      </c>
      <c r="E173" s="151" t="s">
        <v>14323</v>
      </c>
      <c r="F173" s="151" t="s">
        <v>15375</v>
      </c>
      <c r="G173" s="151" t="s">
        <v>19169</v>
      </c>
      <c r="H173" s="151" t="s">
        <v>5678</v>
      </c>
      <c r="J173" s="151" t="s">
        <v>1453</v>
      </c>
      <c r="N173" s="151" t="s">
        <v>19167</v>
      </c>
      <c r="O173" s="151" t="s">
        <v>19168</v>
      </c>
      <c r="P173" s="151" t="s">
        <v>14737</v>
      </c>
      <c r="Q173" s="151" t="s">
        <v>5675</v>
      </c>
      <c r="R173" s="151" t="s">
        <v>5675</v>
      </c>
      <c r="S173" s="151" t="s">
        <v>5675</v>
      </c>
      <c r="T173" s="151" t="s">
        <v>14794</v>
      </c>
      <c r="U173" s="151">
        <v>7920654705</v>
      </c>
      <c r="V173" s="151" t="s">
        <v>5675</v>
      </c>
      <c r="Z173" s="151" t="s">
        <v>14742</v>
      </c>
      <c r="AC173" s="151" t="s">
        <v>14743</v>
      </c>
      <c r="AE173" s="151" t="s">
        <v>15223</v>
      </c>
      <c r="AF173" s="151" t="s">
        <v>14745</v>
      </c>
      <c r="AI173" s="156" t="str">
        <f t="shared" si="2"/>
        <v>Alimuddin Rahim</v>
      </c>
    </row>
    <row r="174" spans="1:35" s="151" customFormat="1" ht="13.5">
      <c r="A174" s="151" t="s">
        <v>9146</v>
      </c>
      <c r="B174" s="151" t="s">
        <v>14306</v>
      </c>
      <c r="C174" s="151" t="s">
        <v>9145</v>
      </c>
      <c r="D174" s="151" t="s">
        <v>9147</v>
      </c>
      <c r="E174" s="151" t="s">
        <v>14931</v>
      </c>
      <c r="F174" s="151" t="s">
        <v>14932</v>
      </c>
      <c r="H174" s="151">
        <v>81310963217</v>
      </c>
      <c r="N174" s="151" t="s">
        <v>15126</v>
      </c>
      <c r="O174" s="151" t="s">
        <v>14791</v>
      </c>
      <c r="P174" s="151" t="s">
        <v>14792</v>
      </c>
      <c r="Q174" s="151" t="s">
        <v>19170</v>
      </c>
      <c r="R174" s="151" t="s">
        <v>19170</v>
      </c>
      <c r="S174" s="151" t="s">
        <v>19170</v>
      </c>
      <c r="T174" s="151" t="s">
        <v>14794</v>
      </c>
      <c r="U174" s="151">
        <v>5220359064</v>
      </c>
      <c r="V174" s="151" t="s">
        <v>19170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 t="shared" si="2"/>
        <v>Aliudin Bin H.Sakam</v>
      </c>
    </row>
    <row r="175" spans="1:35" s="151" customFormat="1" ht="13.5">
      <c r="A175" s="151" t="s">
        <v>17972</v>
      </c>
      <c r="B175" s="151" t="s">
        <v>15300</v>
      </c>
      <c r="C175" s="151" t="s">
        <v>19171</v>
      </c>
      <c r="D175" s="151" t="s">
        <v>19175</v>
      </c>
      <c r="E175" s="151" t="s">
        <v>14686</v>
      </c>
      <c r="F175" s="151" t="s">
        <v>14436</v>
      </c>
      <c r="G175" s="151" t="s">
        <v>19177</v>
      </c>
      <c r="H175" s="151" t="s">
        <v>19172</v>
      </c>
      <c r="I175" s="151" t="s">
        <v>19173</v>
      </c>
      <c r="J175" s="151" t="s">
        <v>19174</v>
      </c>
      <c r="K175" s="151" t="s">
        <v>19173</v>
      </c>
      <c r="M175" s="151" t="s">
        <v>1453</v>
      </c>
      <c r="N175" s="151" t="s">
        <v>14845</v>
      </c>
      <c r="O175" s="151" t="s">
        <v>14801</v>
      </c>
      <c r="P175" s="151" t="s">
        <v>19176</v>
      </c>
      <c r="Q175" s="151" t="s">
        <v>1453</v>
      </c>
      <c r="R175" s="151" t="s">
        <v>1453</v>
      </c>
      <c r="S175" s="151" t="s">
        <v>1453</v>
      </c>
      <c r="T175" s="151" t="s">
        <v>1453</v>
      </c>
      <c r="U175" s="151" t="s">
        <v>1453</v>
      </c>
      <c r="V175" s="151" t="s">
        <v>1453</v>
      </c>
      <c r="W175" s="151" t="s">
        <v>1453</v>
      </c>
      <c r="X175" s="151" t="s">
        <v>1453</v>
      </c>
      <c r="Y175" s="151" t="s">
        <v>1453</v>
      </c>
      <c r="Z175" s="151" t="s">
        <v>14742</v>
      </c>
      <c r="AB175" s="151" t="s">
        <v>1453</v>
      </c>
      <c r="AC175" s="151" t="s">
        <v>14743</v>
      </c>
      <c r="AE175" s="151" t="s">
        <v>14744</v>
      </c>
      <c r="AF175" s="151" t="s">
        <v>14745</v>
      </c>
      <c r="AI175" s="156" t="str">
        <f t="shared" si="2"/>
        <v>Allied Bolt Products, LLC</v>
      </c>
    </row>
    <row r="176" spans="1:35" s="151" customFormat="1" ht="13.5">
      <c r="A176" s="151" t="s">
        <v>14611</v>
      </c>
      <c r="B176" s="151" t="s">
        <v>14732</v>
      </c>
      <c r="C176" s="151" t="s">
        <v>14613</v>
      </c>
      <c r="D176" s="151" t="s">
        <v>14746</v>
      </c>
      <c r="E176" s="151" t="s">
        <v>14615</v>
      </c>
      <c r="F176" s="151" t="s">
        <v>14616</v>
      </c>
      <c r="G176" s="151" t="s">
        <v>14617</v>
      </c>
      <c r="H176" s="151">
        <v>81356000488</v>
      </c>
      <c r="I176" s="151" t="s">
        <v>1453</v>
      </c>
      <c r="J176" s="151" t="s">
        <v>1453</v>
      </c>
      <c r="K176" s="151" t="s">
        <v>1453</v>
      </c>
      <c r="N176" s="151" t="s">
        <v>14735</v>
      </c>
      <c r="O176" s="151" t="s">
        <v>14736</v>
      </c>
      <c r="P176" s="151" t="s">
        <v>14737</v>
      </c>
      <c r="Q176" s="151" t="s">
        <v>14748</v>
      </c>
      <c r="R176" s="151" t="s">
        <v>1453</v>
      </c>
      <c r="S176" s="151" t="s">
        <v>1453</v>
      </c>
      <c r="T176" s="151" t="s">
        <v>14739</v>
      </c>
      <c r="U176" s="151">
        <v>1620033008800</v>
      </c>
      <c r="V176" s="151" t="s">
        <v>14750</v>
      </c>
      <c r="W176" s="151" t="s">
        <v>1453</v>
      </c>
      <c r="X176" s="151" t="s">
        <v>1453</v>
      </c>
      <c r="Y176" s="151" t="s">
        <v>1453</v>
      </c>
      <c r="Z176" s="151" t="s">
        <v>14742</v>
      </c>
      <c r="AA176" s="151" t="s">
        <v>1453</v>
      </c>
      <c r="AB176" s="151" t="s">
        <v>1453</v>
      </c>
      <c r="AC176" s="151" t="s">
        <v>14743</v>
      </c>
      <c r="AD176" s="151" t="s">
        <v>14751</v>
      </c>
      <c r="AE176" s="151" t="s">
        <v>14752</v>
      </c>
      <c r="AF176" s="151" t="s">
        <v>14745</v>
      </c>
      <c r="AI176" s="156" t="str">
        <f t="shared" si="2"/>
        <v>Alodia Makmur Abadi</v>
      </c>
    </row>
    <row r="177" spans="1:35" s="151" customFormat="1" ht="13.5">
      <c r="A177" s="151" t="s">
        <v>6292</v>
      </c>
      <c r="B177" s="151" t="s">
        <v>15300</v>
      </c>
      <c r="C177" s="151" t="s">
        <v>6291</v>
      </c>
      <c r="D177" s="151" t="s">
        <v>6293</v>
      </c>
      <c r="E177" s="151" t="s">
        <v>14701</v>
      </c>
      <c r="F177" s="151" t="s">
        <v>14664</v>
      </c>
      <c r="G177" s="151" t="s">
        <v>19194</v>
      </c>
      <c r="H177" s="151">
        <v>0</v>
      </c>
      <c r="N177" s="151" t="s">
        <v>19189</v>
      </c>
      <c r="O177" s="151" t="s">
        <v>19190</v>
      </c>
      <c r="P177" s="151" t="s">
        <v>14737</v>
      </c>
      <c r="Q177" s="151" t="s">
        <v>19191</v>
      </c>
      <c r="R177" s="151">
        <v>0</v>
      </c>
      <c r="S177" s="151">
        <v>0</v>
      </c>
      <c r="T177" s="151" t="s">
        <v>19192</v>
      </c>
      <c r="U177" s="151" t="s">
        <v>19193</v>
      </c>
      <c r="V177" s="151" t="s">
        <v>19191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 t="shared" si="2"/>
        <v>Aloysius Agustinus mali</v>
      </c>
    </row>
    <row r="178" spans="1:35" s="151" customFormat="1" ht="13.5">
      <c r="A178" s="151" t="s">
        <v>4237</v>
      </c>
      <c r="B178" s="151" t="s">
        <v>14306</v>
      </c>
      <c r="C178" s="151" t="s">
        <v>4236</v>
      </c>
      <c r="D178" s="151" t="s">
        <v>19216</v>
      </c>
      <c r="E178" s="151" t="s">
        <v>14931</v>
      </c>
      <c r="F178" s="151" t="s">
        <v>14396</v>
      </c>
      <c r="G178" s="151" t="s">
        <v>14604</v>
      </c>
      <c r="H178" s="151">
        <v>82153841012</v>
      </c>
      <c r="I178" s="151" t="s">
        <v>4239</v>
      </c>
      <c r="J178" s="151">
        <v>82153841012</v>
      </c>
      <c r="K178" s="151" t="s">
        <v>4239</v>
      </c>
      <c r="L178" s="151" t="s">
        <v>19215</v>
      </c>
      <c r="N178" s="151" t="s">
        <v>19217</v>
      </c>
      <c r="P178" s="151" t="s">
        <v>14737</v>
      </c>
      <c r="Q178" s="151" t="s">
        <v>4236</v>
      </c>
      <c r="T178" s="151" t="s">
        <v>19218</v>
      </c>
      <c r="U178" s="151">
        <v>2901005201</v>
      </c>
      <c r="V178" s="151" t="s">
        <v>19219</v>
      </c>
      <c r="Z178" s="151" t="s">
        <v>14742</v>
      </c>
      <c r="AC178" s="151" t="s">
        <v>14743</v>
      </c>
      <c r="AI178" s="156" t="str">
        <f t="shared" si="2"/>
        <v>Alvin Firsada</v>
      </c>
    </row>
    <row r="179" spans="1:35" s="151" customFormat="1" ht="13.5">
      <c r="A179" s="151" t="s">
        <v>10097</v>
      </c>
      <c r="B179" s="151" t="s">
        <v>14306</v>
      </c>
      <c r="C179" s="151" t="s">
        <v>10096</v>
      </c>
      <c r="D179" s="151" t="s">
        <v>19223</v>
      </c>
      <c r="E179" s="151" t="s">
        <v>14931</v>
      </c>
      <c r="F179" s="151" t="s">
        <v>15056</v>
      </c>
      <c r="H179" s="151">
        <v>81360068477</v>
      </c>
      <c r="N179" s="151" t="s">
        <v>14857</v>
      </c>
      <c r="O179" s="151" t="s">
        <v>14801</v>
      </c>
      <c r="P179" s="151" t="s">
        <v>14737</v>
      </c>
      <c r="Q179" s="151" t="s">
        <v>10096</v>
      </c>
      <c r="R179" s="151" t="s">
        <v>1453</v>
      </c>
      <c r="S179" s="151" t="s">
        <v>1453</v>
      </c>
      <c r="T179" s="151" t="s">
        <v>14794</v>
      </c>
      <c r="U179" s="151">
        <v>7675117161</v>
      </c>
      <c r="V179" s="151" t="s">
        <v>10096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I179" s="156" t="str">
        <f t="shared" si="2"/>
        <v>Alwi</v>
      </c>
    </row>
    <row r="180" spans="1:35" s="151" customFormat="1" ht="13.5">
      <c r="A180" s="151" t="s">
        <v>2691</v>
      </c>
      <c r="B180" s="151" t="s">
        <v>14306</v>
      </c>
      <c r="C180" s="151" t="s">
        <v>2690</v>
      </c>
      <c r="D180" s="151" t="s">
        <v>19226</v>
      </c>
      <c r="E180" s="151" t="s">
        <v>14931</v>
      </c>
      <c r="G180" s="151" t="s">
        <v>14604</v>
      </c>
      <c r="H180" s="151" t="s">
        <v>19224</v>
      </c>
      <c r="L180" s="151" t="s">
        <v>19225</v>
      </c>
      <c r="N180" s="151" t="s">
        <v>15924</v>
      </c>
      <c r="P180" s="151" t="s">
        <v>14737</v>
      </c>
      <c r="Q180" s="151" t="s">
        <v>19227</v>
      </c>
      <c r="T180" s="151" t="s">
        <v>19228</v>
      </c>
      <c r="U180" s="151" t="s">
        <v>1453</v>
      </c>
      <c r="V180" s="151" t="s">
        <v>1453</v>
      </c>
      <c r="AC180" s="151" t="s">
        <v>14743</v>
      </c>
      <c r="AI180" s="156" t="str">
        <f t="shared" si="2"/>
        <v>AMAGRA</v>
      </c>
    </row>
    <row r="181" spans="1:35" s="151" customFormat="1" ht="13.5">
      <c r="A181" s="151" t="s">
        <v>10889</v>
      </c>
      <c r="B181" s="151" t="s">
        <v>14304</v>
      </c>
      <c r="C181" s="151" t="s">
        <v>10888</v>
      </c>
      <c r="D181" s="151" t="s">
        <v>10890</v>
      </c>
      <c r="E181" s="151" t="s">
        <v>14659</v>
      </c>
      <c r="F181" s="151" t="s">
        <v>14482</v>
      </c>
      <c r="H181" s="151">
        <v>227306751</v>
      </c>
      <c r="N181" s="151" t="s">
        <v>14907</v>
      </c>
      <c r="O181" s="151" t="s">
        <v>14791</v>
      </c>
      <c r="P181" s="151" t="s">
        <v>14737</v>
      </c>
      <c r="Q181" s="151" t="s">
        <v>19229</v>
      </c>
      <c r="R181" s="151">
        <v>0</v>
      </c>
      <c r="S181" s="151">
        <v>0</v>
      </c>
      <c r="T181" s="151" t="s">
        <v>14794</v>
      </c>
      <c r="U181" s="151">
        <v>2791093068</v>
      </c>
      <c r="V181" s="151" t="s">
        <v>19229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 t="shared" si="2"/>
        <v>Aman Jaya</v>
      </c>
    </row>
    <row r="182" spans="1:35" s="151" customFormat="1" ht="13.5">
      <c r="A182" s="151" t="s">
        <v>1299</v>
      </c>
      <c r="B182" s="151" t="s">
        <v>14732</v>
      </c>
      <c r="C182" s="151" t="s">
        <v>1298</v>
      </c>
      <c r="D182" s="151" t="s">
        <v>109</v>
      </c>
      <c r="E182" s="151" t="s">
        <v>6</v>
      </c>
      <c r="G182" s="151" t="s">
        <v>14604</v>
      </c>
      <c r="H182" s="151">
        <v>8788427034</v>
      </c>
      <c r="N182" s="151" t="s">
        <v>109</v>
      </c>
      <c r="P182" s="151" t="s">
        <v>14737</v>
      </c>
      <c r="Q182" s="151" t="s">
        <v>19230</v>
      </c>
      <c r="T182" s="151" t="s">
        <v>14794</v>
      </c>
      <c r="U182" s="151">
        <v>5470322642</v>
      </c>
      <c r="V182" s="151" t="s">
        <v>19231</v>
      </c>
      <c r="AC182" s="151" t="s">
        <v>14743</v>
      </c>
      <c r="AI182" s="156" t="str">
        <f t="shared" si="2"/>
        <v>Amanah Berkah Sejahtera</v>
      </c>
    </row>
    <row r="183" spans="1:35" s="151" customFormat="1" ht="13.5">
      <c r="A183" s="151" t="s">
        <v>1085</v>
      </c>
      <c r="B183" s="151" t="s">
        <v>14732</v>
      </c>
      <c r="C183" s="151" t="s">
        <v>1084</v>
      </c>
      <c r="D183" s="151" t="s">
        <v>1086</v>
      </c>
      <c r="E183" s="151" t="s">
        <v>14701</v>
      </c>
      <c r="F183" s="151" t="s">
        <v>14466</v>
      </c>
      <c r="G183" s="151" t="s">
        <v>19233</v>
      </c>
      <c r="H183" s="151" t="s">
        <v>542</v>
      </c>
      <c r="I183" s="151" t="s">
        <v>1087</v>
      </c>
      <c r="J183" s="151" t="s">
        <v>543</v>
      </c>
      <c r="K183" s="151" t="s">
        <v>1087</v>
      </c>
      <c r="N183" s="151" t="s">
        <v>109</v>
      </c>
      <c r="P183" s="151" t="s">
        <v>14737</v>
      </c>
      <c r="Q183" s="151" t="s">
        <v>18929</v>
      </c>
      <c r="T183" s="151" t="s">
        <v>14794</v>
      </c>
      <c r="U183" s="151" t="s">
        <v>19232</v>
      </c>
      <c r="V183" s="151">
        <v>3451684858</v>
      </c>
      <c r="AC183" s="151" t="s">
        <v>14743</v>
      </c>
      <c r="AI183" s="156" t="str">
        <f t="shared" si="2"/>
        <v>Amanah Mandiri</v>
      </c>
    </row>
    <row r="184" spans="1:35" s="151" customFormat="1" ht="13.5">
      <c r="A184" s="151" t="s">
        <v>3917</v>
      </c>
      <c r="B184" s="151" t="s">
        <v>15300</v>
      </c>
      <c r="C184" s="151" t="s">
        <v>3916</v>
      </c>
      <c r="D184" s="151" t="s">
        <v>3918</v>
      </c>
      <c r="E184" s="151" t="s">
        <v>14323</v>
      </c>
      <c r="G184" s="151" t="s">
        <v>14604</v>
      </c>
      <c r="H184" s="151">
        <v>8126043649</v>
      </c>
      <c r="I184" s="151" t="s">
        <v>204</v>
      </c>
      <c r="J184" s="151">
        <v>8126043649</v>
      </c>
      <c r="K184" s="151" t="s">
        <v>204</v>
      </c>
      <c r="L184" s="151" t="s">
        <v>19234</v>
      </c>
      <c r="N184" s="151" t="s">
        <v>1459</v>
      </c>
      <c r="P184" s="151" t="s">
        <v>14737</v>
      </c>
      <c r="Q184" s="151" t="s">
        <v>19235</v>
      </c>
      <c r="T184" s="151" t="s">
        <v>19236</v>
      </c>
      <c r="U184" s="151" t="s">
        <v>19237</v>
      </c>
      <c r="V184" s="151" t="s">
        <v>3916</v>
      </c>
      <c r="W184" s="151" t="s">
        <v>204</v>
      </c>
      <c r="X184" s="151" t="s">
        <v>204</v>
      </c>
      <c r="Y184" s="151" t="s">
        <v>204</v>
      </c>
      <c r="Z184" s="151" t="s">
        <v>14742</v>
      </c>
      <c r="AA184" s="151" t="s">
        <v>19238</v>
      </c>
      <c r="AB184" s="151" t="s">
        <v>204</v>
      </c>
      <c r="AC184" s="151" t="s">
        <v>14743</v>
      </c>
      <c r="AI184" s="156" t="str">
        <f t="shared" si="2"/>
        <v>AMARJIT SINGH</v>
      </c>
    </row>
    <row r="185" spans="1:35" s="151" customFormat="1" ht="13.5">
      <c r="A185" s="151" t="s">
        <v>2004</v>
      </c>
      <c r="B185" s="151" t="s">
        <v>17321</v>
      </c>
      <c r="C185" s="151" t="s">
        <v>2003</v>
      </c>
      <c r="D185" s="151" t="s">
        <v>19239</v>
      </c>
      <c r="E185" s="151" t="s">
        <v>6</v>
      </c>
      <c r="G185" s="151" t="s">
        <v>14604</v>
      </c>
      <c r="H185" s="151">
        <v>81348256796</v>
      </c>
      <c r="M185" s="151" t="s">
        <v>19240</v>
      </c>
      <c r="N185" s="151" t="s">
        <v>19241</v>
      </c>
      <c r="P185" s="151" t="s">
        <v>14771</v>
      </c>
      <c r="Q185" s="151" t="s">
        <v>2003</v>
      </c>
      <c r="AC185" s="151" t="s">
        <v>14743</v>
      </c>
      <c r="AI185" s="156" t="str">
        <f t="shared" si="2"/>
        <v>Amer</v>
      </c>
    </row>
    <row r="186" spans="1:35" s="151" customFormat="1" ht="13.5">
      <c r="A186" s="151" t="s">
        <v>4439</v>
      </c>
      <c r="B186" s="151" t="s">
        <v>15300</v>
      </c>
      <c r="C186" s="151" t="s">
        <v>4438</v>
      </c>
      <c r="D186" s="151" t="s">
        <v>4440</v>
      </c>
      <c r="E186" s="151" t="s">
        <v>15690</v>
      </c>
      <c r="F186" s="151" t="s">
        <v>15375</v>
      </c>
      <c r="G186" s="151" t="s">
        <v>14604</v>
      </c>
      <c r="H186" s="151" t="s">
        <v>4441</v>
      </c>
      <c r="L186" s="151" t="s">
        <v>19250</v>
      </c>
      <c r="N186" s="151" t="s">
        <v>19251</v>
      </c>
      <c r="P186" s="151" t="s">
        <v>14737</v>
      </c>
      <c r="Q186" s="151" t="s">
        <v>19252</v>
      </c>
      <c r="T186" s="151" t="s">
        <v>14782</v>
      </c>
      <c r="U186" s="151">
        <v>1510004619646</v>
      </c>
      <c r="V186" s="151" t="s">
        <v>19252</v>
      </c>
      <c r="Z186" s="151" t="s">
        <v>14742</v>
      </c>
      <c r="AC186" s="151" t="s">
        <v>14743</v>
      </c>
      <c r="AE186" s="151" t="s">
        <v>15223</v>
      </c>
      <c r="AF186" s="151" t="s">
        <v>14745</v>
      </c>
      <c r="AI186" s="156" t="str">
        <f t="shared" si="2"/>
        <v>Amin Madeali</v>
      </c>
    </row>
    <row r="187" spans="1:35" s="151" customFormat="1" ht="13.5">
      <c r="A187" s="151" t="s">
        <v>17974</v>
      </c>
      <c r="B187" s="151" t="s">
        <v>14306</v>
      </c>
      <c r="C187" s="151" t="s">
        <v>19253</v>
      </c>
      <c r="D187" s="151" t="s">
        <v>19254</v>
      </c>
      <c r="E187" s="151" t="s">
        <v>14931</v>
      </c>
      <c r="F187" s="151" t="s">
        <v>14932</v>
      </c>
      <c r="G187" s="151" t="s">
        <v>19255</v>
      </c>
      <c r="H187" s="151" t="s">
        <v>1453</v>
      </c>
      <c r="I187" s="151" t="s">
        <v>1453</v>
      </c>
      <c r="J187" s="151" t="s">
        <v>1453</v>
      </c>
      <c r="K187" s="151" t="s">
        <v>1453</v>
      </c>
      <c r="N187" s="151" t="s">
        <v>14829</v>
      </c>
      <c r="O187" s="151" t="s">
        <v>14830</v>
      </c>
      <c r="P187" s="151" t="s">
        <v>14737</v>
      </c>
      <c r="Q187" s="151" t="s">
        <v>19253</v>
      </c>
      <c r="R187" s="151" t="s">
        <v>1453</v>
      </c>
      <c r="S187" s="151" t="s">
        <v>1453</v>
      </c>
      <c r="T187" s="151" t="s">
        <v>1453</v>
      </c>
      <c r="U187" s="151" t="s">
        <v>1453</v>
      </c>
      <c r="V187" s="151" t="s">
        <v>1453</v>
      </c>
      <c r="W187" s="151" t="s">
        <v>1453</v>
      </c>
      <c r="X187" s="151" t="s">
        <v>1453</v>
      </c>
      <c r="Y187" s="151" t="s">
        <v>1453</v>
      </c>
      <c r="Z187" s="151" t="s">
        <v>14742</v>
      </c>
      <c r="AA187" s="151" t="s">
        <v>1453</v>
      </c>
      <c r="AB187" s="151" t="s">
        <v>1453</v>
      </c>
      <c r="AC187" s="151" t="s">
        <v>14743</v>
      </c>
      <c r="AE187" s="151" t="s">
        <v>14744</v>
      </c>
      <c r="AF187" s="151" t="s">
        <v>14745</v>
      </c>
      <c r="AI187" s="156" t="str">
        <f t="shared" si="2"/>
        <v>Aming Haerudin</v>
      </c>
    </row>
    <row r="188" spans="1:35" s="151" customFormat="1" ht="13.5">
      <c r="A188" s="151" t="s">
        <v>3295</v>
      </c>
      <c r="B188" s="151" t="s">
        <v>14304</v>
      </c>
      <c r="C188" s="151" t="s">
        <v>3294</v>
      </c>
      <c r="D188" s="151" t="s">
        <v>3296</v>
      </c>
      <c r="E188" s="151" t="s">
        <v>14332</v>
      </c>
      <c r="G188" s="151" t="s">
        <v>14604</v>
      </c>
      <c r="H188" s="151" t="s">
        <v>3297</v>
      </c>
      <c r="I188" s="151" t="s">
        <v>3298</v>
      </c>
      <c r="J188" s="151" t="s">
        <v>3297</v>
      </c>
      <c r="K188" s="151" t="s">
        <v>3298</v>
      </c>
      <c r="L188" s="151" t="s">
        <v>19256</v>
      </c>
      <c r="N188" s="151" t="s">
        <v>18952</v>
      </c>
      <c r="P188" s="151" t="s">
        <v>14737</v>
      </c>
      <c r="Q188" s="151" t="s">
        <v>19257</v>
      </c>
      <c r="T188" s="151" t="s">
        <v>14782</v>
      </c>
      <c r="U188" s="151" t="s">
        <v>19257</v>
      </c>
      <c r="V188" s="151">
        <v>1240004670254</v>
      </c>
      <c r="W188" s="151" t="s">
        <v>3140</v>
      </c>
      <c r="X188" s="151" t="s">
        <v>3140</v>
      </c>
      <c r="Y188" s="151" t="s">
        <v>3140</v>
      </c>
      <c r="Z188" s="151" t="s">
        <v>14742</v>
      </c>
      <c r="AA188" s="151" t="s">
        <v>3140</v>
      </c>
      <c r="AB188" s="151" t="s">
        <v>3140</v>
      </c>
      <c r="AC188" s="151" t="s">
        <v>14743</v>
      </c>
      <c r="AI188" s="156" t="str">
        <f t="shared" si="2"/>
        <v>Aminul Sambas</v>
      </c>
    </row>
    <row r="189" spans="1:35" s="151" customFormat="1" ht="13.5">
      <c r="A189" s="151" t="s">
        <v>3579</v>
      </c>
      <c r="B189" s="151" t="s">
        <v>14306</v>
      </c>
      <c r="C189" s="151" t="s">
        <v>3578</v>
      </c>
      <c r="D189" s="151" t="s">
        <v>3580</v>
      </c>
      <c r="E189" s="151" t="s">
        <v>14931</v>
      </c>
      <c r="G189" s="151" t="s">
        <v>14604</v>
      </c>
      <c r="H189" s="151">
        <v>81331776264</v>
      </c>
      <c r="L189" s="151" t="s">
        <v>19258</v>
      </c>
      <c r="N189" s="151" t="s">
        <v>19259</v>
      </c>
      <c r="P189" s="151" t="s">
        <v>14737</v>
      </c>
      <c r="Q189" s="151" t="s">
        <v>3578</v>
      </c>
      <c r="T189" s="151">
        <v>0</v>
      </c>
      <c r="U189" s="151">
        <v>0</v>
      </c>
      <c r="V189" s="151">
        <v>0</v>
      </c>
      <c r="Z189" s="151" t="s">
        <v>14742</v>
      </c>
      <c r="AC189" s="151" t="s">
        <v>14743</v>
      </c>
      <c r="AI189" s="156" t="str">
        <f t="shared" si="2"/>
        <v>Amir Foang</v>
      </c>
    </row>
    <row r="190" spans="1:35" s="151" customFormat="1" ht="13.5">
      <c r="A190" s="151" t="s">
        <v>10074</v>
      </c>
      <c r="B190" s="151" t="s">
        <v>14304</v>
      </c>
      <c r="C190" s="151" t="s">
        <v>10073</v>
      </c>
      <c r="D190" s="151" t="s">
        <v>10075</v>
      </c>
      <c r="E190" s="151" t="s">
        <v>14332</v>
      </c>
      <c r="F190" s="151" t="s">
        <v>14324</v>
      </c>
      <c r="G190" s="151" t="s">
        <v>19262</v>
      </c>
      <c r="H190" s="151" t="s">
        <v>10076</v>
      </c>
      <c r="N190" s="151" t="s">
        <v>19260</v>
      </c>
      <c r="O190" s="151" t="s">
        <v>19084</v>
      </c>
      <c r="P190" s="151" t="s">
        <v>14737</v>
      </c>
      <c r="Q190" s="151" t="s">
        <v>19261</v>
      </c>
      <c r="R190" s="151">
        <v>0</v>
      </c>
      <c r="S190" s="151">
        <v>0</v>
      </c>
      <c r="T190" s="151" t="s">
        <v>14847</v>
      </c>
      <c r="U190" s="151">
        <v>9301000730561</v>
      </c>
      <c r="V190" s="151" t="s">
        <v>19261</v>
      </c>
      <c r="Z190" s="151" t="s">
        <v>14742</v>
      </c>
      <c r="AC190" s="151" t="s">
        <v>14743</v>
      </c>
      <c r="AE190" s="151" t="s">
        <v>15223</v>
      </c>
      <c r="AF190" s="151" t="s">
        <v>14745</v>
      </c>
      <c r="AI190" s="156" t="str">
        <f t="shared" si="2"/>
        <v>Amirullah (UD Alam Raya)</v>
      </c>
    </row>
    <row r="191" spans="1:35" s="151" customFormat="1" ht="13.5">
      <c r="A191" s="151" t="s">
        <v>10457</v>
      </c>
      <c r="B191" s="151" t="s">
        <v>15300</v>
      </c>
      <c r="C191" s="151" t="s">
        <v>10456</v>
      </c>
      <c r="D191" s="151" t="s">
        <v>10458</v>
      </c>
      <c r="E191" s="151" t="s">
        <v>14465</v>
      </c>
      <c r="F191" s="151" t="s">
        <v>14683</v>
      </c>
      <c r="H191" s="151">
        <v>81325135499</v>
      </c>
      <c r="M191" s="151" t="s">
        <v>19263</v>
      </c>
      <c r="N191" s="151" t="s">
        <v>14907</v>
      </c>
      <c r="O191" s="151" t="s">
        <v>14791</v>
      </c>
      <c r="P191" s="151" t="s">
        <v>14737</v>
      </c>
      <c r="Q191" s="151" t="s">
        <v>10456</v>
      </c>
      <c r="R191" s="151">
        <v>0</v>
      </c>
      <c r="S191" s="151">
        <v>0</v>
      </c>
      <c r="T191" s="151" t="s">
        <v>14847</v>
      </c>
      <c r="U191" s="151">
        <v>210101002589507</v>
      </c>
      <c r="V191" s="151" t="s">
        <v>10456</v>
      </c>
      <c r="Z191" s="151" t="s">
        <v>14742</v>
      </c>
      <c r="AC191" s="151" t="s">
        <v>14743</v>
      </c>
      <c r="AE191" s="151" t="s">
        <v>14744</v>
      </c>
      <c r="AF191" s="151" t="s">
        <v>14745</v>
      </c>
      <c r="AI191" s="156" t="str">
        <f t="shared" si="2"/>
        <v>Amito Surya Mutiara</v>
      </c>
    </row>
    <row r="192" spans="1:35" s="151" customFormat="1" ht="13.5">
      <c r="A192" s="151" t="s">
        <v>4994</v>
      </c>
      <c r="B192" s="151" t="s">
        <v>15300</v>
      </c>
      <c r="C192" s="151" t="s">
        <v>4993</v>
      </c>
      <c r="D192" s="151" t="s">
        <v>4995</v>
      </c>
      <c r="E192" s="151" t="s">
        <v>17032</v>
      </c>
      <c r="F192" s="151" t="s">
        <v>17033</v>
      </c>
      <c r="G192" s="151" t="s">
        <v>14604</v>
      </c>
      <c r="H192" s="151" t="s">
        <v>4996</v>
      </c>
      <c r="I192" s="151" t="s">
        <v>4997</v>
      </c>
      <c r="J192" s="151" t="s">
        <v>4998</v>
      </c>
      <c r="K192" s="151" t="s">
        <v>4997</v>
      </c>
      <c r="L192" s="151" t="s">
        <v>19264</v>
      </c>
      <c r="N192" s="151" t="s">
        <v>15930</v>
      </c>
      <c r="P192" s="151" t="s">
        <v>14737</v>
      </c>
      <c r="Q192" s="151" t="s">
        <v>19265</v>
      </c>
      <c r="R192" s="151" t="s">
        <v>19265</v>
      </c>
      <c r="S192" s="151" t="s">
        <v>4816</v>
      </c>
      <c r="T192" s="151" t="s">
        <v>19266</v>
      </c>
      <c r="U192" s="151">
        <v>1190005515612</v>
      </c>
      <c r="V192" s="151" t="s">
        <v>19267</v>
      </c>
      <c r="Z192" s="151" t="s">
        <v>14742</v>
      </c>
      <c r="AC192" s="151" t="s">
        <v>14743</v>
      </c>
      <c r="AE192" s="151" t="s">
        <v>15223</v>
      </c>
      <c r="AF192" s="151" t="s">
        <v>14745</v>
      </c>
      <c r="AI192" s="156" t="str">
        <f t="shared" si="2"/>
        <v>Amoeba Advertising</v>
      </c>
    </row>
    <row r="193" spans="1:35" s="151" customFormat="1" ht="13.5">
      <c r="A193" s="151" t="s">
        <v>2864</v>
      </c>
      <c r="B193" s="151" t="s">
        <v>14306</v>
      </c>
      <c r="C193" s="151" t="s">
        <v>2863</v>
      </c>
      <c r="D193" s="151" t="s">
        <v>2865</v>
      </c>
      <c r="E193" s="151" t="s">
        <v>18875</v>
      </c>
      <c r="G193" s="151" t="s">
        <v>14604</v>
      </c>
      <c r="H193" s="151" t="s">
        <v>2866</v>
      </c>
      <c r="J193" s="151" t="s">
        <v>2866</v>
      </c>
      <c r="N193" s="151" t="s">
        <v>470</v>
      </c>
      <c r="P193" s="151" t="s">
        <v>14737</v>
      </c>
      <c r="Q193" s="151" t="s">
        <v>2863</v>
      </c>
      <c r="T193" s="151" t="s">
        <v>204</v>
      </c>
      <c r="U193" s="151" t="s">
        <v>204</v>
      </c>
      <c r="V193" s="151" t="s">
        <v>204</v>
      </c>
      <c r="AC193" s="151" t="s">
        <v>14743</v>
      </c>
      <c r="AI193" s="156" t="str">
        <f t="shared" si="2"/>
        <v>Amran</v>
      </c>
    </row>
    <row r="194" spans="1:35" s="151" customFormat="1" ht="13.5">
      <c r="A194" s="151" t="s">
        <v>10626</v>
      </c>
      <c r="B194" s="151" t="s">
        <v>15300</v>
      </c>
      <c r="C194" s="151" t="s">
        <v>10625</v>
      </c>
      <c r="D194" s="151" t="s">
        <v>10627</v>
      </c>
      <c r="E194" s="151" t="s">
        <v>14465</v>
      </c>
      <c r="F194" s="151" t="s">
        <v>14683</v>
      </c>
      <c r="G194" s="151" t="s">
        <v>19277</v>
      </c>
      <c r="H194" s="151">
        <v>81361447034</v>
      </c>
      <c r="N194" s="151" t="s">
        <v>15228</v>
      </c>
      <c r="O194" s="151" t="s">
        <v>14985</v>
      </c>
      <c r="P194" s="151" t="s">
        <v>14737</v>
      </c>
      <c r="Q194" s="151" t="s">
        <v>19275</v>
      </c>
      <c r="R194" s="151">
        <v>0</v>
      </c>
      <c r="S194" s="151">
        <v>0</v>
      </c>
      <c r="T194" s="151" t="s">
        <v>14847</v>
      </c>
      <c r="U194" s="151">
        <v>528301023541533</v>
      </c>
      <c r="V194" s="151" t="s">
        <v>19276</v>
      </c>
      <c r="Z194" s="151" t="s">
        <v>14742</v>
      </c>
      <c r="AC194" s="151" t="s">
        <v>14743</v>
      </c>
      <c r="AE194" s="151" t="s">
        <v>14744</v>
      </c>
      <c r="AF194" s="151" t="s">
        <v>14745</v>
      </c>
      <c r="AI194" s="156" t="str">
        <f t="shared" ref="AI194:AI257" si="3">TRIM(C194)</f>
        <v>Amri Harahap</v>
      </c>
    </row>
    <row r="195" spans="1:35" s="151" customFormat="1" ht="13.5">
      <c r="A195" s="151" t="s">
        <v>3853</v>
      </c>
      <c r="B195" s="151" t="s">
        <v>14306</v>
      </c>
      <c r="C195" s="151" t="s">
        <v>3852</v>
      </c>
      <c r="D195" s="151" t="s">
        <v>3854</v>
      </c>
      <c r="E195" s="151" t="s">
        <v>14931</v>
      </c>
      <c r="G195" s="151" t="s">
        <v>14604</v>
      </c>
      <c r="H195" s="151">
        <v>81257484293</v>
      </c>
      <c r="I195" s="151" t="s">
        <v>3140</v>
      </c>
      <c r="J195" s="151">
        <v>81257484293</v>
      </c>
      <c r="K195" s="151" t="s">
        <v>3140</v>
      </c>
      <c r="L195" s="151" t="s">
        <v>19278</v>
      </c>
      <c r="N195" s="151" t="s">
        <v>2874</v>
      </c>
      <c r="P195" s="151" t="s">
        <v>14737</v>
      </c>
      <c r="Q195" s="151" t="s">
        <v>3852</v>
      </c>
      <c r="T195" s="151" t="s">
        <v>19279</v>
      </c>
      <c r="U195" s="151">
        <v>6725023698</v>
      </c>
      <c r="V195" s="151" t="s">
        <v>3852</v>
      </c>
      <c r="Z195" s="151" t="s">
        <v>14742</v>
      </c>
      <c r="AC195" s="151" t="s">
        <v>14743</v>
      </c>
      <c r="AI195" s="156" t="str">
        <f t="shared" si="3"/>
        <v>Amrizal bin Imam Aziz</v>
      </c>
    </row>
    <row r="196" spans="1:35" s="151" customFormat="1" ht="13.5">
      <c r="A196" s="151" t="s">
        <v>4330</v>
      </c>
      <c r="B196" s="151" t="s">
        <v>15300</v>
      </c>
      <c r="C196" s="151" t="s">
        <v>4329</v>
      </c>
      <c r="D196" s="151" t="s">
        <v>4331</v>
      </c>
      <c r="E196" s="151" t="s">
        <v>14931</v>
      </c>
      <c r="F196" s="151" t="s">
        <v>14466</v>
      </c>
      <c r="G196" s="151" t="s">
        <v>14604</v>
      </c>
      <c r="H196" s="151">
        <v>81263324314</v>
      </c>
      <c r="J196" s="151">
        <v>81263324314</v>
      </c>
      <c r="L196" s="151" t="s">
        <v>19280</v>
      </c>
      <c r="N196" s="151" t="s">
        <v>1459</v>
      </c>
      <c r="P196" s="151" t="s">
        <v>14737</v>
      </c>
      <c r="Q196" s="151" t="s">
        <v>4329</v>
      </c>
      <c r="T196" s="151" t="s">
        <v>19281</v>
      </c>
      <c r="U196" s="151" t="s">
        <v>19281</v>
      </c>
      <c r="V196" s="151" t="s">
        <v>19281</v>
      </c>
      <c r="Z196" s="151" t="s">
        <v>14742</v>
      </c>
      <c r="AC196" s="151" t="s">
        <v>14743</v>
      </c>
      <c r="AI196" s="156" t="str">
        <f t="shared" si="3"/>
        <v>Anand Murthi</v>
      </c>
    </row>
    <row r="197" spans="1:35" s="151" customFormat="1" ht="13.5">
      <c r="A197" s="151" t="s">
        <v>4653</v>
      </c>
      <c r="B197" s="151" t="s">
        <v>14732</v>
      </c>
      <c r="C197" s="151" t="s">
        <v>4652</v>
      </c>
      <c r="D197" s="151" t="s">
        <v>4654</v>
      </c>
      <c r="E197" s="151" t="s">
        <v>14639</v>
      </c>
      <c r="F197" s="151" t="s">
        <v>14639</v>
      </c>
      <c r="G197" s="151" t="s">
        <v>14604</v>
      </c>
      <c r="H197" s="151" t="s">
        <v>4655</v>
      </c>
      <c r="I197" s="151" t="s">
        <v>4656</v>
      </c>
      <c r="J197" s="151" t="s">
        <v>4657</v>
      </c>
      <c r="K197" s="151" t="s">
        <v>4656</v>
      </c>
      <c r="L197" s="151" t="s">
        <v>19282</v>
      </c>
      <c r="N197" s="151" t="s">
        <v>4292</v>
      </c>
      <c r="P197" s="151" t="s">
        <v>14737</v>
      </c>
      <c r="Q197" s="151" t="s">
        <v>19283</v>
      </c>
      <c r="T197" s="151" t="s">
        <v>19284</v>
      </c>
      <c r="U197" s="151">
        <v>550319564</v>
      </c>
      <c r="V197" s="151" t="s">
        <v>19285</v>
      </c>
      <c r="Z197" s="151" t="s">
        <v>14742</v>
      </c>
      <c r="AC197" s="151" t="s">
        <v>14743</v>
      </c>
      <c r="AE197" s="151" t="s">
        <v>15223</v>
      </c>
      <c r="AF197" s="151" t="s">
        <v>14745</v>
      </c>
      <c r="AI197" s="156" t="str">
        <f t="shared" si="3"/>
        <v>ANANDA,CV</v>
      </c>
    </row>
    <row r="198" spans="1:35" s="151" customFormat="1" ht="13.5">
      <c r="A198" s="151" t="s">
        <v>10234</v>
      </c>
      <c r="B198" s="151" t="s">
        <v>15300</v>
      </c>
      <c r="C198" s="151" t="s">
        <v>10233</v>
      </c>
      <c r="D198" s="151" t="s">
        <v>10235</v>
      </c>
      <c r="E198" s="151" t="s">
        <v>14465</v>
      </c>
      <c r="F198" s="151" t="s">
        <v>15316</v>
      </c>
      <c r="H198" s="151">
        <v>87800143785</v>
      </c>
      <c r="M198" s="151" t="s">
        <v>19286</v>
      </c>
      <c r="N198" s="151" t="s">
        <v>15126</v>
      </c>
      <c r="O198" s="151" t="s">
        <v>14791</v>
      </c>
      <c r="P198" s="151" t="s">
        <v>14737</v>
      </c>
      <c r="Q198" s="151" t="s">
        <v>10233</v>
      </c>
      <c r="R198" s="151" t="s">
        <v>1453</v>
      </c>
      <c r="S198" s="151" t="s">
        <v>1453</v>
      </c>
      <c r="T198" s="151" t="s">
        <v>14794</v>
      </c>
      <c r="U198" s="151">
        <v>6880136770</v>
      </c>
      <c r="V198" s="151" t="s">
        <v>19287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I198" s="156" t="str">
        <f t="shared" si="3"/>
        <v>Anang</v>
      </c>
    </row>
    <row r="199" spans="1:35" s="151" customFormat="1" ht="13.5">
      <c r="A199" s="151" t="s">
        <v>2923</v>
      </c>
      <c r="B199" s="151" t="s">
        <v>14732</v>
      </c>
      <c r="C199" s="151" t="s">
        <v>2922</v>
      </c>
      <c r="D199" s="151" t="s">
        <v>2924</v>
      </c>
      <c r="E199" s="151" t="s">
        <v>16192</v>
      </c>
      <c r="G199" s="151" t="s">
        <v>14604</v>
      </c>
      <c r="H199" s="151" t="s">
        <v>2925</v>
      </c>
      <c r="J199" s="151">
        <v>411420781</v>
      </c>
      <c r="N199" s="151" t="s">
        <v>4292</v>
      </c>
      <c r="P199" s="151" t="s">
        <v>14737</v>
      </c>
      <c r="Q199" s="151" t="s">
        <v>19289</v>
      </c>
      <c r="T199" s="151" t="s">
        <v>14794</v>
      </c>
      <c r="U199" s="151">
        <v>253300571</v>
      </c>
      <c r="V199" s="151" t="s">
        <v>19289</v>
      </c>
      <c r="AC199" s="151" t="s">
        <v>14743</v>
      </c>
      <c r="AI199" s="156" t="str">
        <f t="shared" si="3"/>
        <v>Andal Utama. CV</v>
      </c>
    </row>
    <row r="200" spans="1:35" s="151" customFormat="1" ht="13.5">
      <c r="A200" s="151" t="s">
        <v>12009</v>
      </c>
      <c r="B200" s="151" t="s">
        <v>14732</v>
      </c>
      <c r="C200" s="151" t="s">
        <v>12008</v>
      </c>
      <c r="D200" s="151" t="s">
        <v>12010</v>
      </c>
      <c r="E200" s="151" t="s">
        <v>14275</v>
      </c>
      <c r="F200" s="151" t="s">
        <v>14324</v>
      </c>
      <c r="G200" s="151" t="s">
        <v>19292</v>
      </c>
      <c r="H200" s="151" t="s">
        <v>12011</v>
      </c>
      <c r="M200" s="151" t="s">
        <v>12010</v>
      </c>
      <c r="N200" s="151" t="s">
        <v>14976</v>
      </c>
      <c r="O200" s="151" t="s">
        <v>14791</v>
      </c>
      <c r="P200" s="151" t="s">
        <v>14737</v>
      </c>
      <c r="Q200" s="151" t="s">
        <v>19291</v>
      </c>
      <c r="R200" s="151">
        <v>0</v>
      </c>
      <c r="S200" s="151">
        <v>0</v>
      </c>
      <c r="T200" s="151" t="s">
        <v>14794</v>
      </c>
      <c r="U200" s="151">
        <v>550425246</v>
      </c>
      <c r="V200" s="151" t="s">
        <v>19291</v>
      </c>
      <c r="Z200" s="151" t="s">
        <v>14742</v>
      </c>
      <c r="AC200" s="151" t="s">
        <v>14743</v>
      </c>
      <c r="AE200" s="151" t="s">
        <v>14744</v>
      </c>
      <c r="AF200" s="151" t="s">
        <v>14745</v>
      </c>
      <c r="AI200" s="156" t="str">
        <f t="shared" si="3"/>
        <v>Andesit Subang Andalan</v>
      </c>
    </row>
    <row r="201" spans="1:35" s="151" customFormat="1" ht="13.5">
      <c r="A201" s="151" t="s">
        <v>1534</v>
      </c>
      <c r="B201" s="151" t="s">
        <v>14306</v>
      </c>
      <c r="C201" s="151" t="s">
        <v>1533</v>
      </c>
      <c r="E201" s="151" t="s">
        <v>6</v>
      </c>
      <c r="G201" s="151" t="s">
        <v>14604</v>
      </c>
      <c r="H201" s="151" t="s">
        <v>1535</v>
      </c>
      <c r="L201" s="151" t="s">
        <v>19293</v>
      </c>
      <c r="Q201" s="151" t="s">
        <v>19294</v>
      </c>
      <c r="AC201" s="151" t="s">
        <v>14743</v>
      </c>
      <c r="AI201" s="156" t="str">
        <f t="shared" si="3"/>
        <v>ANDI</v>
      </c>
    </row>
    <row r="202" spans="1:35" s="151" customFormat="1" ht="13.5">
      <c r="A202" s="151" t="s">
        <v>17975</v>
      </c>
      <c r="B202" s="151" t="s">
        <v>15300</v>
      </c>
      <c r="C202" s="151" t="s">
        <v>3148</v>
      </c>
      <c r="D202" s="151" t="s">
        <v>3150</v>
      </c>
      <c r="E202" s="151" t="s">
        <v>14323</v>
      </c>
      <c r="G202" s="151" t="s">
        <v>14604</v>
      </c>
      <c r="H202" s="151">
        <v>82154345156</v>
      </c>
      <c r="I202" s="151" t="s">
        <v>204</v>
      </c>
      <c r="J202" s="151">
        <v>82154345156</v>
      </c>
      <c r="K202" s="151" t="s">
        <v>204</v>
      </c>
      <c r="L202" s="151" t="s">
        <v>19295</v>
      </c>
      <c r="N202" s="151" t="s">
        <v>18952</v>
      </c>
      <c r="P202" s="151" t="s">
        <v>14737</v>
      </c>
      <c r="Q202" s="151" t="s">
        <v>3148</v>
      </c>
      <c r="T202" s="151" t="s">
        <v>204</v>
      </c>
      <c r="U202" s="151" t="s">
        <v>204</v>
      </c>
      <c r="V202" s="151" t="s">
        <v>204</v>
      </c>
      <c r="W202" s="151">
        <v>2010</v>
      </c>
      <c r="X202" s="151">
        <v>2010</v>
      </c>
      <c r="Y202" s="151" t="s">
        <v>19296</v>
      </c>
      <c r="Z202" s="151" t="s">
        <v>14742</v>
      </c>
      <c r="AB202" s="151">
        <v>1</v>
      </c>
      <c r="AC202" s="151" t="s">
        <v>14743</v>
      </c>
      <c r="AI202" s="156" t="str">
        <f t="shared" si="3"/>
        <v>Andi</v>
      </c>
    </row>
    <row r="203" spans="1:35" s="151" customFormat="1" ht="13.5">
      <c r="A203" s="151" t="s">
        <v>3238</v>
      </c>
      <c r="B203" s="151" t="s">
        <v>15300</v>
      </c>
      <c r="C203" s="151" t="s">
        <v>1533</v>
      </c>
      <c r="D203" s="151" t="s">
        <v>3239</v>
      </c>
      <c r="E203" s="151" t="s">
        <v>14701</v>
      </c>
      <c r="G203" s="151" t="s">
        <v>14604</v>
      </c>
      <c r="H203" s="151" t="s">
        <v>204</v>
      </c>
      <c r="I203" s="151" t="s">
        <v>204</v>
      </c>
      <c r="J203" s="151" t="s">
        <v>204</v>
      </c>
      <c r="K203" s="151" t="s">
        <v>204</v>
      </c>
      <c r="L203" s="151" t="s">
        <v>19297</v>
      </c>
      <c r="N203" s="151" t="s">
        <v>19298</v>
      </c>
      <c r="P203" s="151" t="s">
        <v>14737</v>
      </c>
      <c r="Q203" s="151" t="s">
        <v>1533</v>
      </c>
      <c r="T203" s="151" t="s">
        <v>204</v>
      </c>
      <c r="U203" s="151" t="s">
        <v>204</v>
      </c>
      <c r="V203" s="151" t="s">
        <v>204</v>
      </c>
      <c r="W203" s="151" t="s">
        <v>204</v>
      </c>
      <c r="X203" s="151" t="s">
        <v>204</v>
      </c>
      <c r="Y203" s="151" t="s">
        <v>204</v>
      </c>
      <c r="Z203" s="151" t="s">
        <v>14742</v>
      </c>
      <c r="AA203" s="151" t="s">
        <v>204</v>
      </c>
      <c r="AB203" s="151" t="s">
        <v>204</v>
      </c>
      <c r="AC203" s="151" t="s">
        <v>14743</v>
      </c>
      <c r="AI203" s="156" t="str">
        <f t="shared" si="3"/>
        <v>ANDI</v>
      </c>
    </row>
    <row r="204" spans="1:35" s="151" customFormat="1" ht="13.5">
      <c r="A204" s="151" t="s">
        <v>5630</v>
      </c>
      <c r="B204" s="151" t="s">
        <v>14306</v>
      </c>
      <c r="C204" s="151" t="s">
        <v>5629</v>
      </c>
      <c r="D204" s="151" t="s">
        <v>5631</v>
      </c>
      <c r="E204" s="151" t="s">
        <v>14931</v>
      </c>
      <c r="F204" s="151" t="s">
        <v>17020</v>
      </c>
      <c r="G204" s="151" t="s">
        <v>19299</v>
      </c>
      <c r="H204" s="151">
        <v>87812012171</v>
      </c>
      <c r="N204" s="151" t="s">
        <v>19158</v>
      </c>
      <c r="O204" s="151" t="s">
        <v>16228</v>
      </c>
      <c r="P204" s="151" t="s">
        <v>14737</v>
      </c>
      <c r="Q204" s="151" t="s">
        <v>5629</v>
      </c>
      <c r="R204" s="151">
        <v>0</v>
      </c>
      <c r="S204" s="151">
        <v>0</v>
      </c>
      <c r="T204" s="151" t="s">
        <v>14904</v>
      </c>
      <c r="U204" s="151">
        <v>41965472</v>
      </c>
      <c r="V204" s="151" t="s">
        <v>5629</v>
      </c>
      <c r="Z204" s="151" t="s">
        <v>14742</v>
      </c>
      <c r="AC204" s="151" t="s">
        <v>14743</v>
      </c>
      <c r="AE204" s="151" t="s">
        <v>15223</v>
      </c>
      <c r="AF204" s="151" t="s">
        <v>14745</v>
      </c>
      <c r="AI204" s="156" t="str">
        <f t="shared" si="3"/>
        <v>Andi Karsa</v>
      </c>
    </row>
    <row r="205" spans="1:35" s="151" customFormat="1" ht="13.5">
      <c r="A205" s="151" t="s">
        <v>9305</v>
      </c>
      <c r="B205" s="151" t="s">
        <v>15300</v>
      </c>
      <c r="C205" s="151" t="s">
        <v>9304</v>
      </c>
      <c r="D205" s="151" t="s">
        <v>9306</v>
      </c>
      <c r="E205" s="151" t="s">
        <v>14662</v>
      </c>
      <c r="F205" s="151" t="s">
        <v>15405</v>
      </c>
      <c r="G205" s="151" t="s">
        <v>15405</v>
      </c>
      <c r="H205" s="151">
        <v>85238897381</v>
      </c>
      <c r="N205" s="151" t="s">
        <v>19260</v>
      </c>
      <c r="O205" s="151" t="s">
        <v>19084</v>
      </c>
      <c r="P205" s="151" t="s">
        <v>14737</v>
      </c>
      <c r="Q205" s="151" t="s">
        <v>19300</v>
      </c>
      <c r="R205" s="151">
        <v>0</v>
      </c>
      <c r="S205" s="151">
        <v>0</v>
      </c>
      <c r="T205" s="151" t="s">
        <v>14847</v>
      </c>
      <c r="U205" s="151">
        <v>9301014128536</v>
      </c>
      <c r="V205" s="151" t="s">
        <v>19301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 t="shared" si="3"/>
        <v>Andi Majapahit (Bengkel Las Aksioma)</v>
      </c>
    </row>
    <row r="206" spans="1:35" s="151" customFormat="1" ht="13.5">
      <c r="A206" s="151" t="s">
        <v>2976</v>
      </c>
      <c r="B206" s="151" t="s">
        <v>15300</v>
      </c>
      <c r="C206" s="151" t="s">
        <v>2975</v>
      </c>
      <c r="D206" s="151" t="s">
        <v>2977</v>
      </c>
      <c r="E206" s="151" t="s">
        <v>14931</v>
      </c>
      <c r="G206" s="151" t="s">
        <v>14604</v>
      </c>
      <c r="H206" s="151" t="s">
        <v>204</v>
      </c>
      <c r="J206" s="151" t="s">
        <v>204</v>
      </c>
      <c r="N206" s="151" t="s">
        <v>18692</v>
      </c>
      <c r="P206" s="151" t="s">
        <v>14737</v>
      </c>
      <c r="Q206" s="151" t="s">
        <v>2975</v>
      </c>
      <c r="T206" s="151" t="s">
        <v>204</v>
      </c>
      <c r="U206" s="151" t="s">
        <v>204</v>
      </c>
      <c r="V206" s="151" t="s">
        <v>204</v>
      </c>
      <c r="AC206" s="151" t="s">
        <v>14743</v>
      </c>
      <c r="AI206" s="156" t="str">
        <f t="shared" si="3"/>
        <v>Andi Rifai</v>
      </c>
    </row>
    <row r="207" spans="1:35" s="151" customFormat="1" ht="13.5">
      <c r="A207" s="151" t="s">
        <v>11942</v>
      </c>
      <c r="B207" s="151" t="s">
        <v>15300</v>
      </c>
      <c r="C207" s="151" t="s">
        <v>11941</v>
      </c>
      <c r="D207" s="151" t="s">
        <v>11943</v>
      </c>
      <c r="E207" s="151" t="s">
        <v>14332</v>
      </c>
      <c r="F207" s="151" t="s">
        <v>14324</v>
      </c>
      <c r="G207" s="151" t="s">
        <v>19304</v>
      </c>
      <c r="H207" s="151" t="s">
        <v>11944</v>
      </c>
      <c r="N207" s="151" t="s">
        <v>19302</v>
      </c>
      <c r="O207" s="151" t="s">
        <v>14985</v>
      </c>
      <c r="P207" s="151" t="s">
        <v>14737</v>
      </c>
      <c r="Q207" s="151" t="s">
        <v>19303</v>
      </c>
      <c r="R207" s="151">
        <v>0</v>
      </c>
      <c r="S207" s="151">
        <v>0</v>
      </c>
      <c r="T207" s="151" t="s">
        <v>14782</v>
      </c>
      <c r="U207" s="151">
        <v>1070004896421</v>
      </c>
      <c r="V207" s="151" t="s">
        <v>11941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 t="shared" si="3"/>
        <v>Andi Zulkhaidir Syabani</v>
      </c>
    </row>
    <row r="208" spans="1:35" s="151" customFormat="1" ht="13.5">
      <c r="A208" s="151" t="s">
        <v>8119</v>
      </c>
      <c r="B208" s="151" t="s">
        <v>14306</v>
      </c>
      <c r="C208" s="151" t="s">
        <v>8118</v>
      </c>
      <c r="D208" s="151" t="s">
        <v>19311</v>
      </c>
      <c r="E208" s="151" t="s">
        <v>14931</v>
      </c>
      <c r="F208" s="151" t="s">
        <v>15075</v>
      </c>
      <c r="H208" s="151">
        <v>81365044401</v>
      </c>
      <c r="N208" s="151" t="s">
        <v>14954</v>
      </c>
      <c r="O208" s="151" t="s">
        <v>14764</v>
      </c>
      <c r="P208" s="151" t="s">
        <v>14737</v>
      </c>
      <c r="Q208" s="151" t="s">
        <v>8118</v>
      </c>
      <c r="R208" s="151">
        <v>0</v>
      </c>
      <c r="S208" s="151">
        <v>0</v>
      </c>
      <c r="T208" s="151" t="s">
        <v>14847</v>
      </c>
      <c r="U208" s="151">
        <v>740901005917530</v>
      </c>
      <c r="V208" s="151" t="s">
        <v>8118</v>
      </c>
      <c r="Z208" s="151" t="s">
        <v>14742</v>
      </c>
      <c r="AC208" s="151" t="s">
        <v>14743</v>
      </c>
      <c r="AE208" s="151" t="s">
        <v>15223</v>
      </c>
      <c r="AF208" s="151" t="s">
        <v>14745</v>
      </c>
      <c r="AI208" s="156" t="str">
        <f t="shared" si="3"/>
        <v>Andra Sunariaman</v>
      </c>
    </row>
    <row r="209" spans="1:35" s="151" customFormat="1" ht="13.5">
      <c r="A209" s="151" t="s">
        <v>2426</v>
      </c>
      <c r="B209" s="151" t="s">
        <v>19165</v>
      </c>
      <c r="C209" s="151" t="s">
        <v>2425</v>
      </c>
      <c r="D209" s="151" t="s">
        <v>2427</v>
      </c>
      <c r="E209" s="151" t="s">
        <v>14931</v>
      </c>
      <c r="G209" s="151" t="s">
        <v>14604</v>
      </c>
      <c r="H209" s="151" t="s">
        <v>2428</v>
      </c>
      <c r="N209" s="151" t="s">
        <v>1628</v>
      </c>
      <c r="P209" s="151" t="s">
        <v>14737</v>
      </c>
      <c r="AC209" s="151" t="s">
        <v>14743</v>
      </c>
      <c r="AI209" s="156" t="str">
        <f t="shared" si="3"/>
        <v>Andre - Motorcycle</v>
      </c>
    </row>
    <row r="210" spans="1:35" s="151" customFormat="1" ht="13.5">
      <c r="A210" s="151" t="s">
        <v>5324</v>
      </c>
      <c r="B210" s="151" t="s">
        <v>14732</v>
      </c>
      <c r="C210" s="151" t="s">
        <v>5323</v>
      </c>
      <c r="D210" s="151" t="s">
        <v>5325</v>
      </c>
      <c r="E210" s="151" t="s">
        <v>14931</v>
      </c>
      <c r="F210" s="151" t="s">
        <v>14400</v>
      </c>
      <c r="G210" s="151" t="s">
        <v>19313</v>
      </c>
      <c r="H210" s="151">
        <v>81264998339</v>
      </c>
      <c r="I210" s="151" t="s">
        <v>5326</v>
      </c>
      <c r="K210" s="151" t="s">
        <v>5326</v>
      </c>
      <c r="N210" s="151" t="s">
        <v>15768</v>
      </c>
      <c r="O210" s="151" t="s">
        <v>14985</v>
      </c>
      <c r="P210" s="151" t="s">
        <v>14792</v>
      </c>
      <c r="Q210" s="151">
        <v>81264998339</v>
      </c>
      <c r="R210" s="151">
        <v>81264998339</v>
      </c>
      <c r="S210" s="151">
        <v>81264998339</v>
      </c>
      <c r="T210" s="151" t="s">
        <v>14904</v>
      </c>
      <c r="U210" s="151">
        <v>187600152</v>
      </c>
      <c r="V210" s="151" t="s">
        <v>19312</v>
      </c>
      <c r="W210" s="151">
        <v>1999</v>
      </c>
      <c r="X210" s="151">
        <v>1999</v>
      </c>
      <c r="Z210" s="151" t="s">
        <v>14742</v>
      </c>
      <c r="AB210" s="151">
        <v>10</v>
      </c>
      <c r="AC210" s="151" t="s">
        <v>14743</v>
      </c>
      <c r="AE210" s="151" t="s">
        <v>15223</v>
      </c>
      <c r="AF210" s="151" t="s">
        <v>14745</v>
      </c>
      <c r="AI210" s="156" t="str">
        <f t="shared" si="3"/>
        <v>ANDRENA CREASINDO</v>
      </c>
    </row>
    <row r="211" spans="1:35" s="151" customFormat="1" ht="13.5">
      <c r="A211" s="151" t="s">
        <v>2876</v>
      </c>
      <c r="B211" s="151" t="s">
        <v>15300</v>
      </c>
      <c r="C211" s="151" t="s">
        <v>2875</v>
      </c>
      <c r="D211" s="151" t="s">
        <v>2877</v>
      </c>
      <c r="E211" s="151" t="s">
        <v>18875</v>
      </c>
      <c r="G211" s="151" t="s">
        <v>14604</v>
      </c>
      <c r="H211" s="151">
        <v>8120973405503</v>
      </c>
      <c r="J211" s="151">
        <v>8120973405503</v>
      </c>
      <c r="N211" s="151" t="s">
        <v>18896</v>
      </c>
      <c r="P211" s="151" t="s">
        <v>14737</v>
      </c>
      <c r="Q211" s="151" t="s">
        <v>2875</v>
      </c>
      <c r="T211" s="151" t="s">
        <v>204</v>
      </c>
      <c r="U211" s="151" t="s">
        <v>204</v>
      </c>
      <c r="V211" s="151" t="s">
        <v>204</v>
      </c>
      <c r="AC211" s="151" t="s">
        <v>14743</v>
      </c>
      <c r="AI211" s="156" t="str">
        <f t="shared" si="3"/>
        <v>Andres</v>
      </c>
    </row>
    <row r="212" spans="1:35" s="151" customFormat="1" ht="13.5">
      <c r="A212" s="151" t="s">
        <v>514</v>
      </c>
      <c r="B212" s="151" t="s">
        <v>14618</v>
      </c>
      <c r="C212" s="151" t="s">
        <v>513</v>
      </c>
      <c r="D212" s="151" t="s">
        <v>19314</v>
      </c>
      <c r="E212" s="151" t="s">
        <v>6</v>
      </c>
      <c r="G212" s="151" t="s">
        <v>14604</v>
      </c>
      <c r="H212" s="151" t="s">
        <v>516</v>
      </c>
      <c r="J212" s="151" t="s">
        <v>517</v>
      </c>
      <c r="M212" s="151" t="s">
        <v>6</v>
      </c>
      <c r="N212" s="151" t="s">
        <v>19315</v>
      </c>
      <c r="P212" s="151" t="s">
        <v>19316</v>
      </c>
      <c r="Q212" s="151" t="s">
        <v>19317</v>
      </c>
      <c r="T212" s="151" t="s">
        <v>6</v>
      </c>
      <c r="U212" s="151" t="s">
        <v>6</v>
      </c>
      <c r="V212" s="151" t="s">
        <v>6</v>
      </c>
      <c r="AC212" s="151" t="s">
        <v>14743</v>
      </c>
      <c r="AI212" s="156" t="str">
        <f t="shared" si="3"/>
        <v>Andrew Hongkong Ltd</v>
      </c>
    </row>
    <row r="213" spans="1:35" s="151" customFormat="1" ht="13.5">
      <c r="A213" s="151" t="s">
        <v>3516</v>
      </c>
      <c r="B213" s="151" t="s">
        <v>14306</v>
      </c>
      <c r="C213" s="151" t="s">
        <v>3515</v>
      </c>
      <c r="D213" s="151" t="s">
        <v>3517</v>
      </c>
      <c r="E213" s="151" t="s">
        <v>14395</v>
      </c>
      <c r="G213" s="151" t="s">
        <v>14604</v>
      </c>
      <c r="H213" s="151">
        <v>81912354543</v>
      </c>
      <c r="J213" s="151">
        <v>81912354543</v>
      </c>
      <c r="L213" s="151" t="s">
        <v>19318</v>
      </c>
      <c r="M213" s="151" t="s">
        <v>19319</v>
      </c>
      <c r="N213" s="151" t="s">
        <v>19320</v>
      </c>
      <c r="P213" s="151" t="s">
        <v>14737</v>
      </c>
      <c r="Q213" s="151" t="s">
        <v>3515</v>
      </c>
      <c r="T213" s="151" t="s">
        <v>19321</v>
      </c>
      <c r="U213" s="151" t="s">
        <v>19322</v>
      </c>
      <c r="V213" s="151" t="s">
        <v>3515</v>
      </c>
      <c r="Z213" s="151" t="s">
        <v>14742</v>
      </c>
      <c r="AC213" s="151" t="s">
        <v>14743</v>
      </c>
      <c r="AI213" s="156" t="str">
        <f t="shared" si="3"/>
        <v>Andri</v>
      </c>
    </row>
    <row r="214" spans="1:35" s="151" customFormat="1" ht="13.5">
      <c r="A214" s="151" t="s">
        <v>9128</v>
      </c>
      <c r="B214" s="151" t="s">
        <v>15300</v>
      </c>
      <c r="C214" s="151" t="s">
        <v>9127</v>
      </c>
      <c r="D214" s="151" t="s">
        <v>19325</v>
      </c>
      <c r="E214" s="151" t="s">
        <v>14931</v>
      </c>
      <c r="F214" s="151" t="s">
        <v>15075</v>
      </c>
      <c r="G214" s="151">
        <v>0</v>
      </c>
      <c r="H214" s="151" t="s">
        <v>19323</v>
      </c>
      <c r="I214" s="151" t="s">
        <v>19324</v>
      </c>
      <c r="J214" s="151">
        <v>0</v>
      </c>
      <c r="K214" s="151" t="s">
        <v>19324</v>
      </c>
      <c r="M214" s="151" t="s">
        <v>19326</v>
      </c>
      <c r="N214" s="151" t="s">
        <v>14976</v>
      </c>
      <c r="O214" s="151" t="s">
        <v>14791</v>
      </c>
      <c r="P214" s="151" t="s">
        <v>14737</v>
      </c>
      <c r="Q214" s="151">
        <v>0</v>
      </c>
      <c r="R214" s="151">
        <v>0</v>
      </c>
      <c r="S214" s="151">
        <v>0</v>
      </c>
      <c r="T214" s="151" t="s">
        <v>14836</v>
      </c>
      <c r="U214" s="151">
        <v>707597264</v>
      </c>
      <c r="V214" s="151" t="s">
        <v>9127</v>
      </c>
      <c r="W214" s="151">
        <v>0</v>
      </c>
      <c r="X214" s="151">
        <v>0</v>
      </c>
      <c r="Y214" s="151">
        <v>0</v>
      </c>
      <c r="Z214" s="151" t="s">
        <v>14742</v>
      </c>
      <c r="AA214" s="151">
        <v>0</v>
      </c>
      <c r="AB214" s="151">
        <v>0</v>
      </c>
      <c r="AC214" s="151" t="s">
        <v>14743</v>
      </c>
      <c r="AE214" s="151" t="s">
        <v>15223</v>
      </c>
      <c r="AF214" s="151" t="s">
        <v>14745</v>
      </c>
      <c r="AI214" s="156" t="str">
        <f t="shared" si="3"/>
        <v>Andri Bin Jaja</v>
      </c>
    </row>
    <row r="215" spans="1:35" s="151" customFormat="1" ht="13.5">
      <c r="A215" s="151" t="s">
        <v>10741</v>
      </c>
      <c r="B215" s="151" t="s">
        <v>15300</v>
      </c>
      <c r="C215" s="151" t="s">
        <v>10740</v>
      </c>
      <c r="D215" s="151" t="s">
        <v>10742</v>
      </c>
      <c r="E215" s="151" t="s">
        <v>14465</v>
      </c>
      <c r="F215" s="151" t="s">
        <v>14664</v>
      </c>
      <c r="H215" s="151" t="s">
        <v>10743</v>
      </c>
      <c r="N215" s="151" t="s">
        <v>14800</v>
      </c>
      <c r="O215" s="151" t="s">
        <v>14801</v>
      </c>
      <c r="P215" s="151" t="s">
        <v>14737</v>
      </c>
      <c r="Q215" s="151" t="s">
        <v>10740</v>
      </c>
      <c r="R215" s="151">
        <v>0</v>
      </c>
      <c r="S215" s="151">
        <v>0</v>
      </c>
      <c r="T215" s="151" t="s">
        <v>14794</v>
      </c>
      <c r="U215" s="151">
        <v>1663115425</v>
      </c>
      <c r="V215" s="151" t="s">
        <v>19327</v>
      </c>
      <c r="Z215" s="151" t="s">
        <v>14742</v>
      </c>
      <c r="AC215" s="151" t="s">
        <v>14743</v>
      </c>
      <c r="AE215" s="151" t="s">
        <v>14744</v>
      </c>
      <c r="AF215" s="151" t="s">
        <v>14745</v>
      </c>
      <c r="AI215" s="156" t="str">
        <f t="shared" si="3"/>
        <v>Andri Putra</v>
      </c>
    </row>
    <row r="216" spans="1:35" s="151" customFormat="1" ht="13.5">
      <c r="A216" s="151" t="s">
        <v>17976</v>
      </c>
      <c r="B216" s="151" t="s">
        <v>14306</v>
      </c>
      <c r="C216" s="151" t="s">
        <v>7036</v>
      </c>
      <c r="D216" s="151" t="s">
        <v>7038</v>
      </c>
      <c r="E216" s="151" t="s">
        <v>14931</v>
      </c>
      <c r="F216" s="151" t="s">
        <v>14932</v>
      </c>
      <c r="H216" s="151">
        <v>87770863574</v>
      </c>
      <c r="N216" s="151" t="s">
        <v>15018</v>
      </c>
      <c r="O216" s="151" t="s">
        <v>14791</v>
      </c>
      <c r="P216" s="151" t="s">
        <v>14737</v>
      </c>
      <c r="Q216" s="151" t="s">
        <v>7036</v>
      </c>
      <c r="R216" s="151">
        <v>0</v>
      </c>
      <c r="S216" s="151">
        <v>0</v>
      </c>
      <c r="T216" s="151" t="s">
        <v>19328</v>
      </c>
      <c r="U216" s="151" t="s">
        <v>19329</v>
      </c>
      <c r="V216" s="151" t="s">
        <v>19330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 t="shared" si="3"/>
        <v>Andri Wijaya Kusuma</v>
      </c>
    </row>
    <row r="217" spans="1:35" s="151" customFormat="1" ht="13.5">
      <c r="A217" s="151" t="s">
        <v>7020</v>
      </c>
      <c r="B217" s="151" t="s">
        <v>15300</v>
      </c>
      <c r="C217" s="151" t="s">
        <v>7019</v>
      </c>
      <c r="D217" s="151" t="s">
        <v>7021</v>
      </c>
      <c r="E217" s="151" t="s">
        <v>14931</v>
      </c>
      <c r="F217" s="151" t="s">
        <v>14932</v>
      </c>
      <c r="H217" s="151">
        <v>87770863574</v>
      </c>
      <c r="N217" s="151" t="s">
        <v>15018</v>
      </c>
      <c r="O217" s="151" t="s">
        <v>14791</v>
      </c>
      <c r="P217" s="151" t="s">
        <v>14737</v>
      </c>
      <c r="Q217" s="151" t="s">
        <v>7019</v>
      </c>
      <c r="R217" s="151">
        <v>0</v>
      </c>
      <c r="S217" s="151">
        <v>0</v>
      </c>
      <c r="T217" s="151" t="s">
        <v>19328</v>
      </c>
      <c r="U217" s="151" t="s">
        <v>19329</v>
      </c>
      <c r="V217" s="151" t="s">
        <v>19330</v>
      </c>
      <c r="Z217" s="151" t="s">
        <v>14742</v>
      </c>
      <c r="AC217" s="151" t="s">
        <v>15223</v>
      </c>
      <c r="AE217" s="151" t="s">
        <v>15223</v>
      </c>
      <c r="AF217" s="151" t="s">
        <v>14745</v>
      </c>
      <c r="AI217" s="156" t="str">
        <f t="shared" si="3"/>
        <v>Andri Wijaya Kusumah</v>
      </c>
    </row>
    <row r="218" spans="1:35" s="151" customFormat="1" ht="13.5">
      <c r="A218" s="151" t="s">
        <v>10428</v>
      </c>
      <c r="B218" s="151" t="s">
        <v>15300</v>
      </c>
      <c r="C218" s="151" t="s">
        <v>10427</v>
      </c>
      <c r="D218" s="151" t="s">
        <v>10429</v>
      </c>
      <c r="E218" s="151" t="s">
        <v>15389</v>
      </c>
      <c r="F218" s="151" t="s">
        <v>77</v>
      </c>
      <c r="G218" s="151" t="s">
        <v>19331</v>
      </c>
      <c r="H218" s="151" t="s">
        <v>10430</v>
      </c>
      <c r="N218" s="151" t="s">
        <v>15939</v>
      </c>
      <c r="O218" s="151" t="s">
        <v>14791</v>
      </c>
      <c r="P218" s="151" t="s">
        <v>14737</v>
      </c>
      <c r="Q218" s="151" t="s">
        <v>10427</v>
      </c>
      <c r="R218" s="151">
        <v>0</v>
      </c>
      <c r="S218" s="151">
        <v>0</v>
      </c>
      <c r="T218" s="151" t="s">
        <v>14782</v>
      </c>
      <c r="U218" s="151">
        <v>1570006668280</v>
      </c>
      <c r="V218" s="151" t="s">
        <v>10427</v>
      </c>
      <c r="Z218" s="151" t="s">
        <v>14742</v>
      </c>
      <c r="AC218" s="151" t="s">
        <v>14743</v>
      </c>
      <c r="AE218" s="151" t="s">
        <v>14744</v>
      </c>
      <c r="AF218" s="151" t="s">
        <v>14745</v>
      </c>
      <c r="AI218" s="156" t="str">
        <f t="shared" si="3"/>
        <v>Andriani Pandji</v>
      </c>
    </row>
    <row r="219" spans="1:35" s="151" customFormat="1" ht="13.5">
      <c r="A219" s="151" t="s">
        <v>9101</v>
      </c>
      <c r="B219" s="151" t="s">
        <v>15300</v>
      </c>
      <c r="C219" s="151" t="s">
        <v>9100</v>
      </c>
      <c r="D219" s="151" t="s">
        <v>9102</v>
      </c>
      <c r="E219" s="151" t="s">
        <v>14323</v>
      </c>
      <c r="F219" s="151" t="s">
        <v>15375</v>
      </c>
      <c r="G219" s="151" t="s">
        <v>19332</v>
      </c>
      <c r="H219" s="151" t="s">
        <v>9103</v>
      </c>
      <c r="N219" s="151" t="s">
        <v>15431</v>
      </c>
      <c r="O219" s="151" t="s">
        <v>14801</v>
      </c>
      <c r="P219" s="151" t="s">
        <v>14737</v>
      </c>
      <c r="Q219" s="151" t="s">
        <v>9100</v>
      </c>
      <c r="R219" s="151">
        <v>0</v>
      </c>
      <c r="S219" s="151">
        <v>0</v>
      </c>
      <c r="T219" s="151" t="s">
        <v>14794</v>
      </c>
      <c r="U219" s="151">
        <v>2720039047</v>
      </c>
      <c r="V219" s="151" t="s">
        <v>9100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 t="shared" si="3"/>
        <v>Andriatna</v>
      </c>
    </row>
    <row r="220" spans="1:35" s="151" customFormat="1" ht="13.5">
      <c r="A220" s="151" t="s">
        <v>11524</v>
      </c>
      <c r="B220" s="151" t="s">
        <v>15300</v>
      </c>
      <c r="C220" s="151" t="s">
        <v>11523</v>
      </c>
      <c r="D220" s="151" t="s">
        <v>11525</v>
      </c>
      <c r="E220" s="151" t="s">
        <v>14662</v>
      </c>
      <c r="F220" s="151" t="s">
        <v>15405</v>
      </c>
      <c r="H220" s="151" t="s">
        <v>11526</v>
      </c>
      <c r="N220" s="151" t="s">
        <v>14907</v>
      </c>
      <c r="O220" s="151" t="s">
        <v>14791</v>
      </c>
      <c r="P220" s="151" t="s">
        <v>14737</v>
      </c>
      <c r="Q220" s="151" t="s">
        <v>11523</v>
      </c>
      <c r="R220" s="151">
        <v>0</v>
      </c>
      <c r="S220" s="151">
        <v>0</v>
      </c>
      <c r="T220" s="151" t="s">
        <v>14794</v>
      </c>
      <c r="U220" s="151">
        <v>2831217229</v>
      </c>
      <c r="V220" s="151" t="s">
        <v>11523</v>
      </c>
      <c r="Z220" s="151" t="s">
        <v>14742</v>
      </c>
      <c r="AC220" s="151" t="s">
        <v>14743</v>
      </c>
      <c r="AE220" s="151" t="s">
        <v>14744</v>
      </c>
      <c r="AF220" s="151" t="s">
        <v>14745</v>
      </c>
      <c r="AI220" s="156" t="str">
        <f t="shared" si="3"/>
        <v>Andy sumpena</v>
      </c>
    </row>
    <row r="221" spans="1:35" s="151" customFormat="1" ht="13.5">
      <c r="A221" s="151" t="s">
        <v>10737</v>
      </c>
      <c r="B221" s="151" t="s">
        <v>14304</v>
      </c>
      <c r="C221" s="151" t="s">
        <v>10736</v>
      </c>
      <c r="D221" s="151" t="s">
        <v>10738</v>
      </c>
      <c r="E221" s="151" t="s">
        <v>14275</v>
      </c>
      <c r="F221" s="151" t="s">
        <v>14436</v>
      </c>
      <c r="G221" s="151" t="s">
        <v>19337</v>
      </c>
      <c r="H221" s="151" t="s">
        <v>10739</v>
      </c>
      <c r="N221" s="151" t="s">
        <v>15768</v>
      </c>
      <c r="O221" s="151" t="s">
        <v>14985</v>
      </c>
      <c r="P221" s="151" t="s">
        <v>14737</v>
      </c>
      <c r="Q221" s="151" t="s">
        <v>19335</v>
      </c>
      <c r="R221" s="151">
        <v>0</v>
      </c>
      <c r="S221" s="151">
        <v>0</v>
      </c>
      <c r="T221" s="151" t="s">
        <v>14794</v>
      </c>
      <c r="U221" s="151">
        <v>8250146648</v>
      </c>
      <c r="V221" s="151" t="s">
        <v>19336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I221" s="156" t="str">
        <f t="shared" si="3"/>
        <v>Aneka Baut Medan</v>
      </c>
    </row>
    <row r="222" spans="1:35" s="151" customFormat="1" ht="13.5">
      <c r="A222" s="151" t="s">
        <v>10721</v>
      </c>
      <c r="B222" s="151" t="s">
        <v>14304</v>
      </c>
      <c r="C222" s="151" t="s">
        <v>10720</v>
      </c>
      <c r="D222" s="151" t="s">
        <v>10722</v>
      </c>
      <c r="E222" s="151" t="s">
        <v>14275</v>
      </c>
      <c r="F222" s="151" t="s">
        <v>14400</v>
      </c>
      <c r="G222" s="151" t="s">
        <v>19341</v>
      </c>
      <c r="H222" s="151" t="s">
        <v>10723</v>
      </c>
      <c r="N222" s="151" t="s">
        <v>14845</v>
      </c>
      <c r="O222" s="151" t="s">
        <v>14801</v>
      </c>
      <c r="P222" s="151" t="s">
        <v>14737</v>
      </c>
      <c r="Q222" s="151" t="s">
        <v>19338</v>
      </c>
      <c r="R222" s="151">
        <v>0</v>
      </c>
      <c r="S222" s="151" t="s">
        <v>19339</v>
      </c>
      <c r="T222" s="151" t="s">
        <v>14794</v>
      </c>
      <c r="U222" s="151">
        <v>680049921</v>
      </c>
      <c r="V222" s="151" t="s">
        <v>19340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 t="shared" si="3"/>
        <v>Aneka Grounding</v>
      </c>
    </row>
    <row r="223" spans="1:35" s="151" customFormat="1" ht="13.5">
      <c r="A223" s="151" t="s">
        <v>12609</v>
      </c>
      <c r="B223" s="151" t="s">
        <v>14732</v>
      </c>
      <c r="C223" s="151" t="s">
        <v>12608</v>
      </c>
      <c r="D223" s="151" t="s">
        <v>19342</v>
      </c>
      <c r="E223" s="151" t="s">
        <v>14323</v>
      </c>
      <c r="F223" s="151" t="s">
        <v>14324</v>
      </c>
      <c r="G223" s="151" t="s">
        <v>19344</v>
      </c>
      <c r="H223" s="151" t="s">
        <v>1453</v>
      </c>
      <c r="N223" s="151" t="s">
        <v>18701</v>
      </c>
      <c r="O223" s="151" t="s">
        <v>18702</v>
      </c>
      <c r="P223" s="151" t="s">
        <v>14737</v>
      </c>
      <c r="Q223" s="151" t="s">
        <v>1453</v>
      </c>
      <c r="R223" s="151" t="s">
        <v>1453</v>
      </c>
      <c r="S223" s="151" t="s">
        <v>1453</v>
      </c>
      <c r="T223" s="151" t="s">
        <v>1453</v>
      </c>
      <c r="U223" s="151">
        <v>444140000</v>
      </c>
      <c r="V223" s="151" t="s">
        <v>19343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 t="shared" si="3"/>
        <v>Aneka Guna</v>
      </c>
    </row>
    <row r="224" spans="1:35" s="151" customFormat="1" ht="13.5">
      <c r="A224" s="151" t="s">
        <v>4682</v>
      </c>
      <c r="B224" s="151" t="s">
        <v>14304</v>
      </c>
      <c r="C224" s="151" t="s">
        <v>4681</v>
      </c>
      <c r="D224" s="151" t="s">
        <v>19348</v>
      </c>
      <c r="E224" s="151" t="s">
        <v>14395</v>
      </c>
      <c r="F224" s="151" t="s">
        <v>14460</v>
      </c>
      <c r="G224" s="151" t="s">
        <v>14604</v>
      </c>
      <c r="H224" s="151" t="s">
        <v>4684</v>
      </c>
      <c r="I224" s="151" t="s">
        <v>4685</v>
      </c>
      <c r="J224" s="151" t="s">
        <v>4686</v>
      </c>
      <c r="K224" s="151" t="s">
        <v>4685</v>
      </c>
      <c r="N224" s="151" t="s">
        <v>11834</v>
      </c>
      <c r="P224" s="151" t="s">
        <v>14737</v>
      </c>
      <c r="Q224" s="151" t="s">
        <v>19349</v>
      </c>
      <c r="T224" s="151" t="s">
        <v>14794</v>
      </c>
      <c r="U224" s="151" t="s">
        <v>19350</v>
      </c>
      <c r="V224" s="151" t="s">
        <v>19351</v>
      </c>
      <c r="Z224" s="151" t="s">
        <v>14742</v>
      </c>
      <c r="AC224" s="151" t="s">
        <v>14743</v>
      </c>
      <c r="AE224" s="151" t="s">
        <v>15223</v>
      </c>
      <c r="AF224" s="151" t="s">
        <v>14745</v>
      </c>
      <c r="AI224" s="156" t="str">
        <f t="shared" si="3"/>
        <v>Aneka Rack</v>
      </c>
    </row>
    <row r="225" spans="1:35" s="151" customFormat="1" ht="13.5">
      <c r="A225" s="151" t="s">
        <v>1793</v>
      </c>
      <c r="B225" s="151" t="s">
        <v>17321</v>
      </c>
      <c r="C225" s="151" t="s">
        <v>1792</v>
      </c>
      <c r="E225" s="151" t="s">
        <v>6</v>
      </c>
      <c r="G225" s="151" t="s">
        <v>14604</v>
      </c>
      <c r="H225" s="151" t="s">
        <v>1794</v>
      </c>
      <c r="N225" s="151" t="s">
        <v>19352</v>
      </c>
      <c r="P225" s="151" t="s">
        <v>14737</v>
      </c>
      <c r="AC225" s="151" t="s">
        <v>14743</v>
      </c>
      <c r="AI225" s="156" t="str">
        <f t="shared" si="3"/>
        <v>Aneka Tehnik Logam</v>
      </c>
    </row>
    <row r="226" spans="1:35" s="151" customFormat="1" ht="13.5">
      <c r="A226" s="151" t="s">
        <v>12718</v>
      </c>
      <c r="B226" s="151" t="s">
        <v>14304</v>
      </c>
      <c r="C226" s="151" t="s">
        <v>12717</v>
      </c>
      <c r="D226" s="151" t="s">
        <v>12719</v>
      </c>
      <c r="E226" s="151" t="s">
        <v>14275</v>
      </c>
      <c r="F226" s="151" t="s">
        <v>14402</v>
      </c>
      <c r="G226" s="151" t="s">
        <v>19361</v>
      </c>
      <c r="H226" s="151" t="s">
        <v>19357</v>
      </c>
      <c r="N226" s="151" t="s">
        <v>18715</v>
      </c>
      <c r="O226" s="151" t="s">
        <v>18702</v>
      </c>
      <c r="P226" s="151" t="s">
        <v>14737</v>
      </c>
      <c r="Q226" s="151" t="s">
        <v>19358</v>
      </c>
      <c r="R226" s="151">
        <v>0</v>
      </c>
      <c r="S226" s="151">
        <v>0</v>
      </c>
      <c r="T226" s="151" t="s">
        <v>14794</v>
      </c>
      <c r="U226" s="151" t="s">
        <v>19359</v>
      </c>
      <c r="V226" s="151" t="s">
        <v>19360</v>
      </c>
      <c r="Z226" s="151" t="s">
        <v>14742</v>
      </c>
      <c r="AC226" s="151" t="s">
        <v>14743</v>
      </c>
      <c r="AE226" s="151" t="s">
        <v>14744</v>
      </c>
      <c r="AF226" s="151" t="s">
        <v>14745</v>
      </c>
      <c r="AI226" s="156" t="str">
        <f t="shared" si="3"/>
        <v>Angin Timur</v>
      </c>
    </row>
    <row r="227" spans="1:35" s="151" customFormat="1" ht="13.5">
      <c r="A227" s="151" t="s">
        <v>17977</v>
      </c>
      <c r="B227" s="151" t="s">
        <v>14304</v>
      </c>
      <c r="C227" s="151" t="s">
        <v>19369</v>
      </c>
      <c r="D227" s="151" t="s">
        <v>19370</v>
      </c>
      <c r="E227" s="151" t="s">
        <v>14326</v>
      </c>
      <c r="F227" s="151" t="s">
        <v>14324</v>
      </c>
      <c r="G227" s="151" t="s">
        <v>19372</v>
      </c>
      <c r="H227" s="151">
        <v>81909353000</v>
      </c>
      <c r="N227" s="151" t="s">
        <v>14902</v>
      </c>
      <c r="O227" s="151" t="s">
        <v>14791</v>
      </c>
      <c r="P227" s="151" t="s">
        <v>14737</v>
      </c>
      <c r="Q227" s="151" t="s">
        <v>17340</v>
      </c>
      <c r="R227" s="151" t="s">
        <v>1453</v>
      </c>
      <c r="S227" s="151" t="s">
        <v>1453</v>
      </c>
      <c r="T227" s="151" t="s">
        <v>14794</v>
      </c>
      <c r="U227" s="151">
        <v>2317031994</v>
      </c>
      <c r="V227" s="151" t="s">
        <v>19371</v>
      </c>
      <c r="Z227" s="151" t="s">
        <v>14742</v>
      </c>
      <c r="AC227" s="151" t="s">
        <v>15223</v>
      </c>
      <c r="AE227" s="151" t="s">
        <v>14744</v>
      </c>
      <c r="AF227" s="151" t="s">
        <v>14745</v>
      </c>
      <c r="AI227" s="156" t="str">
        <f t="shared" si="3"/>
        <v>Anisa Nurkomariah (TB Sinar Bahagia)</v>
      </c>
    </row>
    <row r="228" spans="1:35" s="151" customFormat="1" ht="13.5">
      <c r="A228" s="151" t="s">
        <v>17978</v>
      </c>
      <c r="B228" s="151" t="s">
        <v>14304</v>
      </c>
      <c r="C228" s="151" t="s">
        <v>30023</v>
      </c>
      <c r="D228" s="151" t="s">
        <v>19375</v>
      </c>
      <c r="E228" s="151" t="s">
        <v>14275</v>
      </c>
      <c r="F228" s="151" t="s">
        <v>14396</v>
      </c>
      <c r="G228" s="151" t="s">
        <v>19377</v>
      </c>
      <c r="H228" s="151" t="s">
        <v>19373</v>
      </c>
      <c r="I228" s="151" t="s">
        <v>19374</v>
      </c>
      <c r="J228" s="151" t="s">
        <v>1453</v>
      </c>
      <c r="K228" s="151" t="s">
        <v>19374</v>
      </c>
      <c r="N228" s="151" t="s">
        <v>14857</v>
      </c>
      <c r="O228" s="151" t="s">
        <v>14801</v>
      </c>
      <c r="P228" s="151" t="s">
        <v>14792</v>
      </c>
      <c r="Q228" s="151" t="s">
        <v>19376</v>
      </c>
      <c r="R228" s="151" t="s">
        <v>1453</v>
      </c>
      <c r="S228" s="151" t="s">
        <v>1453</v>
      </c>
      <c r="T228" s="151" t="s">
        <v>14794</v>
      </c>
      <c r="U228" s="151">
        <v>689044516</v>
      </c>
      <c r="V228" s="151" t="s">
        <v>18914</v>
      </c>
      <c r="W228" s="151" t="s">
        <v>1453</v>
      </c>
      <c r="X228" s="151" t="s">
        <v>1453</v>
      </c>
      <c r="Y228" s="151" t="s">
        <v>1453</v>
      </c>
      <c r="Z228" s="151" t="s">
        <v>14742</v>
      </c>
      <c r="AB228" s="151" t="s">
        <v>1453</v>
      </c>
      <c r="AC228" s="151" t="s">
        <v>14743</v>
      </c>
      <c r="AE228" s="151" t="s">
        <v>14744</v>
      </c>
      <c r="AF228" s="151" t="s">
        <v>14745</v>
      </c>
      <c r="AI228" s="156" t="str">
        <f t="shared" si="3"/>
        <v>Annawier Elektrik</v>
      </c>
    </row>
    <row r="229" spans="1:35" s="151" customFormat="1" ht="13.5">
      <c r="A229" s="151" t="s">
        <v>3241</v>
      </c>
      <c r="B229" s="151" t="s">
        <v>14732</v>
      </c>
      <c r="C229" s="151" t="s">
        <v>3240</v>
      </c>
      <c r="D229" s="151" t="s">
        <v>3242</v>
      </c>
      <c r="E229" s="151" t="s">
        <v>18848</v>
      </c>
      <c r="G229" s="151" t="s">
        <v>14604</v>
      </c>
      <c r="H229" s="151">
        <v>23217</v>
      </c>
      <c r="I229" s="151" t="s">
        <v>204</v>
      </c>
      <c r="J229" s="151">
        <v>23217</v>
      </c>
      <c r="K229" s="151" t="s">
        <v>204</v>
      </c>
      <c r="L229" s="151" t="s">
        <v>18746</v>
      </c>
      <c r="N229" s="151" t="s">
        <v>470</v>
      </c>
      <c r="P229" s="151" t="s">
        <v>14737</v>
      </c>
      <c r="Q229" s="151" t="s">
        <v>19378</v>
      </c>
      <c r="T229" s="151" t="s">
        <v>19379</v>
      </c>
      <c r="U229" s="151">
        <v>204304269</v>
      </c>
      <c r="V229" s="151" t="s">
        <v>19380</v>
      </c>
      <c r="W229" s="151" t="s">
        <v>204</v>
      </c>
      <c r="X229" s="151" t="s">
        <v>204</v>
      </c>
      <c r="Y229" s="151" t="s">
        <v>204</v>
      </c>
      <c r="Z229" s="151" t="s">
        <v>14742</v>
      </c>
      <c r="AA229" s="151" t="s">
        <v>204</v>
      </c>
      <c r="AB229" s="151" t="s">
        <v>204</v>
      </c>
      <c r="AC229" s="151" t="s">
        <v>14743</v>
      </c>
      <c r="AI229" s="156" t="str">
        <f t="shared" si="3"/>
        <v>ANODA ELEKTRO</v>
      </c>
    </row>
    <row r="230" spans="1:35" s="151" customFormat="1" ht="13.5">
      <c r="A230" s="151" t="s">
        <v>3465</v>
      </c>
      <c r="B230" s="151" t="s">
        <v>16001</v>
      </c>
      <c r="C230" s="151" t="s">
        <v>3464</v>
      </c>
      <c r="D230" s="151" t="s">
        <v>19382</v>
      </c>
      <c r="E230" s="151" t="s">
        <v>14323</v>
      </c>
      <c r="G230" s="151" t="s">
        <v>14604</v>
      </c>
      <c r="H230" s="151">
        <v>62822400</v>
      </c>
      <c r="I230" s="151" t="s">
        <v>3467</v>
      </c>
      <c r="J230" s="151">
        <v>62822533</v>
      </c>
      <c r="K230" s="151" t="s">
        <v>3467</v>
      </c>
      <c r="L230" s="151" t="s">
        <v>19381</v>
      </c>
      <c r="N230" s="151" t="s">
        <v>18904</v>
      </c>
      <c r="P230" s="151" t="s">
        <v>18904</v>
      </c>
      <c r="Q230" s="151" t="s">
        <v>19383</v>
      </c>
      <c r="T230" s="151" t="s">
        <v>6394</v>
      </c>
      <c r="U230" s="151" t="s">
        <v>6394</v>
      </c>
      <c r="V230" s="151" t="s">
        <v>6394</v>
      </c>
      <c r="Z230" s="151" t="s">
        <v>14742</v>
      </c>
      <c r="AC230" s="151" t="s">
        <v>14743</v>
      </c>
      <c r="AI230" s="156" t="str">
        <f t="shared" si="3"/>
        <v>Anritsu Pte Ltd</v>
      </c>
    </row>
    <row r="231" spans="1:35" s="151" customFormat="1" ht="13.5">
      <c r="A231" s="151" t="s">
        <v>17979</v>
      </c>
      <c r="B231" s="151" t="s">
        <v>15300</v>
      </c>
      <c r="C231" s="151" t="s">
        <v>19384</v>
      </c>
      <c r="D231" s="151" t="s">
        <v>19386</v>
      </c>
      <c r="E231" s="151" t="s">
        <v>14701</v>
      </c>
      <c r="F231" s="151" t="s">
        <v>14466</v>
      </c>
      <c r="G231" s="151" t="s">
        <v>19390</v>
      </c>
      <c r="H231" s="151" t="s">
        <v>19385</v>
      </c>
      <c r="M231" s="151" t="s">
        <v>19387</v>
      </c>
      <c r="N231" s="151" t="s">
        <v>14800</v>
      </c>
      <c r="O231" s="151" t="s">
        <v>14801</v>
      </c>
      <c r="P231" s="151" t="s">
        <v>14737</v>
      </c>
      <c r="Q231" s="151" t="s">
        <v>19388</v>
      </c>
      <c r="R231" s="151">
        <v>0</v>
      </c>
      <c r="S231" s="151">
        <v>0</v>
      </c>
      <c r="T231" s="151" t="s">
        <v>19389</v>
      </c>
      <c r="U231" s="151" t="s">
        <v>19389</v>
      </c>
      <c r="V231" s="151" t="s">
        <v>19389</v>
      </c>
      <c r="Z231" s="151" t="s">
        <v>14742</v>
      </c>
      <c r="AC231" s="151" t="s">
        <v>14743</v>
      </c>
      <c r="AE231" s="151" t="s">
        <v>14744</v>
      </c>
      <c r="AF231" s="151" t="s">
        <v>14745</v>
      </c>
      <c r="AI231" s="156" t="str">
        <f t="shared" si="3"/>
        <v>Antar Lintas Sumatera (ALS)</v>
      </c>
    </row>
    <row r="232" spans="1:35" s="151" customFormat="1" ht="13.5">
      <c r="A232" s="151" t="s">
        <v>11774</v>
      </c>
      <c r="B232" s="151" t="s">
        <v>14732</v>
      </c>
      <c r="C232" s="151" t="s">
        <v>11773</v>
      </c>
      <c r="D232" s="151" t="s">
        <v>11775</v>
      </c>
      <c r="E232" s="151" t="s">
        <v>14662</v>
      </c>
      <c r="F232" s="151" t="s">
        <v>15405</v>
      </c>
      <c r="G232" s="151" t="s">
        <v>19393</v>
      </c>
      <c r="H232" s="151" t="s">
        <v>11776</v>
      </c>
      <c r="N232" s="151" t="s">
        <v>15768</v>
      </c>
      <c r="O232" s="151" t="s">
        <v>14985</v>
      </c>
      <c r="P232" s="151" t="s">
        <v>14737</v>
      </c>
      <c r="Q232" s="151" t="s">
        <v>19391</v>
      </c>
      <c r="R232" s="151">
        <v>0</v>
      </c>
      <c r="S232" s="151">
        <v>0</v>
      </c>
      <c r="T232" s="151" t="s">
        <v>14782</v>
      </c>
      <c r="U232" s="151">
        <v>1050099699666</v>
      </c>
      <c r="V232" s="151" t="s">
        <v>19392</v>
      </c>
      <c r="Z232" s="151" t="s">
        <v>14742</v>
      </c>
      <c r="AC232" s="151" t="s">
        <v>14743</v>
      </c>
      <c r="AD232" s="151">
        <v>855970125113000</v>
      </c>
      <c r="AE232" s="151" t="s">
        <v>14752</v>
      </c>
      <c r="AF232" s="151" t="s">
        <v>14745</v>
      </c>
      <c r="AI232" s="156" t="str">
        <f t="shared" si="3"/>
        <v>Antara Jaya Perkasa</v>
      </c>
    </row>
    <row r="233" spans="1:35" s="151" customFormat="1" ht="13.5">
      <c r="A233" s="151" t="s">
        <v>1308</v>
      </c>
      <c r="B233" s="151" t="s">
        <v>14306</v>
      </c>
      <c r="C233" s="151" t="s">
        <v>1307</v>
      </c>
      <c r="D233" s="151" t="s">
        <v>109</v>
      </c>
      <c r="E233" s="151" t="s">
        <v>6</v>
      </c>
      <c r="G233" s="151" t="s">
        <v>14604</v>
      </c>
      <c r="H233" s="151">
        <v>81316211600</v>
      </c>
      <c r="T233" s="151" t="s">
        <v>6</v>
      </c>
      <c r="U233" s="151" t="s">
        <v>6</v>
      </c>
      <c r="V233" s="151" t="s">
        <v>6</v>
      </c>
      <c r="AC233" s="151" t="s">
        <v>14743</v>
      </c>
      <c r="AI233" s="156" t="str">
        <f t="shared" si="3"/>
        <v>Anto Suanto</v>
      </c>
    </row>
    <row r="234" spans="1:35" s="151" customFormat="1" ht="13.5">
      <c r="A234" s="151" t="s">
        <v>3913</v>
      </c>
      <c r="B234" s="151" t="s">
        <v>15300</v>
      </c>
      <c r="C234" s="151" t="s">
        <v>3912</v>
      </c>
      <c r="D234" s="151" t="s">
        <v>19394</v>
      </c>
      <c r="E234" s="151" t="s">
        <v>14323</v>
      </c>
      <c r="G234" s="151" t="s">
        <v>14604</v>
      </c>
      <c r="H234" s="151" t="s">
        <v>3915</v>
      </c>
      <c r="I234" s="151" t="s">
        <v>204</v>
      </c>
      <c r="J234" s="151" t="s">
        <v>3915</v>
      </c>
      <c r="K234" s="151" t="s">
        <v>204</v>
      </c>
      <c r="L234" s="151" t="s">
        <v>19234</v>
      </c>
      <c r="N234" s="151" t="s">
        <v>1459</v>
      </c>
      <c r="P234" s="151" t="s">
        <v>14737</v>
      </c>
      <c r="Q234" s="151" t="s">
        <v>19395</v>
      </c>
      <c r="T234" s="151" t="s">
        <v>19396</v>
      </c>
      <c r="U234" s="151" t="s">
        <v>19397</v>
      </c>
      <c r="V234" s="151" t="s">
        <v>3912</v>
      </c>
      <c r="W234" s="151" t="s">
        <v>204</v>
      </c>
      <c r="X234" s="151" t="s">
        <v>204</v>
      </c>
      <c r="Y234" s="151" t="s">
        <v>204</v>
      </c>
      <c r="Z234" s="151" t="s">
        <v>14742</v>
      </c>
      <c r="AA234" s="151" t="s">
        <v>204</v>
      </c>
      <c r="AB234" s="151" t="s">
        <v>204</v>
      </c>
      <c r="AC234" s="151" t="s">
        <v>14743</v>
      </c>
      <c r="AI234" s="156" t="str">
        <f t="shared" si="3"/>
        <v>ANTO WIDJAJA</v>
      </c>
    </row>
    <row r="235" spans="1:35" s="151" customFormat="1" ht="13.5">
      <c r="A235" s="151" t="s">
        <v>1996</v>
      </c>
      <c r="B235" s="151" t="s">
        <v>17321</v>
      </c>
      <c r="C235" s="151" t="s">
        <v>1995</v>
      </c>
      <c r="D235" s="151" t="s">
        <v>1997</v>
      </c>
      <c r="E235" s="151" t="s">
        <v>6</v>
      </c>
      <c r="G235" s="151" t="s">
        <v>14604</v>
      </c>
      <c r="N235" s="151" t="s">
        <v>19398</v>
      </c>
      <c r="P235" s="151" t="s">
        <v>14737</v>
      </c>
      <c r="AC235" s="151" t="s">
        <v>14743</v>
      </c>
      <c r="AI235" s="156" t="str">
        <f t="shared" si="3"/>
        <v>Anton</v>
      </c>
    </row>
    <row r="236" spans="1:35" s="151" customFormat="1" ht="13.5">
      <c r="A236" s="151" t="s">
        <v>3394</v>
      </c>
      <c r="B236" s="151" t="s">
        <v>15300</v>
      </c>
      <c r="C236" s="151" t="s">
        <v>3393</v>
      </c>
      <c r="D236" s="151" t="s">
        <v>3395</v>
      </c>
      <c r="E236" s="151" t="s">
        <v>14323</v>
      </c>
      <c r="G236" s="151" t="s">
        <v>14604</v>
      </c>
      <c r="H236" s="151" t="s">
        <v>3140</v>
      </c>
      <c r="I236" s="151" t="s">
        <v>3140</v>
      </c>
      <c r="J236" s="151" t="s">
        <v>3140</v>
      </c>
      <c r="K236" s="151" t="s">
        <v>3140</v>
      </c>
      <c r="L236" s="151" t="s">
        <v>19399</v>
      </c>
      <c r="N236" s="151" t="s">
        <v>18896</v>
      </c>
      <c r="P236" s="151" t="s">
        <v>14737</v>
      </c>
      <c r="Q236" s="151" t="s">
        <v>3393</v>
      </c>
      <c r="T236" s="151" t="s">
        <v>19400</v>
      </c>
      <c r="U236" s="151" t="s">
        <v>19400</v>
      </c>
      <c r="V236" s="151" t="s">
        <v>19400</v>
      </c>
      <c r="W236" s="151">
        <v>0</v>
      </c>
      <c r="X236" s="151">
        <v>0</v>
      </c>
      <c r="Y236" s="151">
        <v>0</v>
      </c>
      <c r="Z236" s="151" t="s">
        <v>14742</v>
      </c>
      <c r="AC236" s="151" t="s">
        <v>14743</v>
      </c>
      <c r="AI236" s="156" t="str">
        <f t="shared" si="3"/>
        <v>Antonius Ale</v>
      </c>
    </row>
    <row r="237" spans="1:35" s="151" customFormat="1" ht="13.5">
      <c r="A237" s="151" t="s">
        <v>3451</v>
      </c>
      <c r="B237" s="151" t="s">
        <v>15300</v>
      </c>
      <c r="C237" s="151" t="s">
        <v>3450</v>
      </c>
      <c r="D237" s="151" t="s">
        <v>3452</v>
      </c>
      <c r="E237" s="151" t="s">
        <v>15389</v>
      </c>
      <c r="G237" s="151" t="s">
        <v>14604</v>
      </c>
      <c r="H237" s="151">
        <v>81233868624</v>
      </c>
      <c r="J237" s="151">
        <v>81233868624</v>
      </c>
      <c r="L237" s="151" t="s">
        <v>19401</v>
      </c>
      <c r="N237" s="151" t="s">
        <v>19402</v>
      </c>
      <c r="P237" s="151" t="s">
        <v>14737</v>
      </c>
      <c r="Q237" s="151" t="s">
        <v>3450</v>
      </c>
      <c r="T237" s="151" t="s">
        <v>14847</v>
      </c>
      <c r="U237" s="151" t="s">
        <v>19403</v>
      </c>
      <c r="V237" s="151" t="s">
        <v>19404</v>
      </c>
      <c r="Z237" s="151" t="s">
        <v>14742</v>
      </c>
      <c r="AC237" s="151" t="s">
        <v>14743</v>
      </c>
      <c r="AI237" s="156" t="str">
        <f t="shared" si="3"/>
        <v>Antonius Habing Long</v>
      </c>
    </row>
    <row r="238" spans="1:35" s="151" customFormat="1" ht="13.5">
      <c r="A238" s="151" t="s">
        <v>4756</v>
      </c>
      <c r="B238" s="151" t="s">
        <v>14306</v>
      </c>
      <c r="C238" s="151" t="s">
        <v>4755</v>
      </c>
      <c r="D238" s="151" t="s">
        <v>4757</v>
      </c>
      <c r="E238" s="151" t="s">
        <v>14931</v>
      </c>
      <c r="F238" s="151" t="s">
        <v>14396</v>
      </c>
      <c r="G238" s="151" t="s">
        <v>14604</v>
      </c>
      <c r="H238" s="151">
        <v>811531360</v>
      </c>
      <c r="J238" s="151">
        <v>811531360</v>
      </c>
      <c r="L238" s="151" t="s">
        <v>19405</v>
      </c>
      <c r="N238" s="151" t="s">
        <v>4757</v>
      </c>
      <c r="P238" s="151" t="s">
        <v>14737</v>
      </c>
      <c r="Q238" s="151" t="s">
        <v>4755</v>
      </c>
      <c r="T238" s="151" t="s">
        <v>14794</v>
      </c>
      <c r="U238" s="151">
        <v>7805126400</v>
      </c>
      <c r="V238" s="151" t="s">
        <v>4755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I238" s="156" t="str">
        <f t="shared" si="3"/>
        <v>Antono Basuki</v>
      </c>
    </row>
    <row r="239" spans="1:35" s="151" customFormat="1" ht="13.5">
      <c r="A239" s="151" t="s">
        <v>7143</v>
      </c>
      <c r="B239" s="151" t="s">
        <v>14732</v>
      </c>
      <c r="C239" s="151" t="s">
        <v>7142</v>
      </c>
      <c r="D239" s="151" t="s">
        <v>7144</v>
      </c>
      <c r="E239" s="151" t="s">
        <v>14332</v>
      </c>
      <c r="F239" s="151" t="s">
        <v>14932</v>
      </c>
      <c r="G239" s="151" t="s">
        <v>19412</v>
      </c>
      <c r="H239" s="151">
        <v>81375709209</v>
      </c>
      <c r="I239" s="151" t="s">
        <v>7145</v>
      </c>
      <c r="J239" s="151">
        <v>81375709209</v>
      </c>
      <c r="K239" s="151" t="s">
        <v>7145</v>
      </c>
      <c r="N239" s="151" t="s">
        <v>19406</v>
      </c>
      <c r="O239" s="151" t="s">
        <v>14985</v>
      </c>
      <c r="P239" s="151" t="s">
        <v>14737</v>
      </c>
      <c r="Q239" s="151" t="s">
        <v>19407</v>
      </c>
      <c r="R239" s="151" t="s">
        <v>19407</v>
      </c>
      <c r="S239" s="151" t="s">
        <v>19407</v>
      </c>
      <c r="T239" s="151" t="s">
        <v>19408</v>
      </c>
      <c r="U239" s="151" t="s">
        <v>19409</v>
      </c>
      <c r="V239" s="151" t="s">
        <v>19410</v>
      </c>
      <c r="Z239" s="151" t="s">
        <v>14742</v>
      </c>
      <c r="AC239" s="151" t="s">
        <v>14743</v>
      </c>
      <c r="AD239" s="151" t="s">
        <v>19411</v>
      </c>
      <c r="AE239" s="151" t="s">
        <v>14743</v>
      </c>
      <c r="AF239" s="151" t="s">
        <v>16898</v>
      </c>
      <c r="AI239" s="156" t="str">
        <f t="shared" si="3"/>
        <v>Anugerah</v>
      </c>
    </row>
    <row r="240" spans="1:35" s="151" customFormat="1" ht="13.5">
      <c r="A240" s="151" t="s">
        <v>10357</v>
      </c>
      <c r="B240" s="151" t="s">
        <v>14304</v>
      </c>
      <c r="C240" s="151" t="s">
        <v>10356</v>
      </c>
      <c r="D240" s="151" t="s">
        <v>10358</v>
      </c>
      <c r="E240" s="151" t="s">
        <v>14275</v>
      </c>
      <c r="F240" s="151" t="s">
        <v>14402</v>
      </c>
      <c r="G240" s="151" t="s">
        <v>19418</v>
      </c>
      <c r="H240" s="151" t="s">
        <v>10359</v>
      </c>
      <c r="N240" s="151" t="s">
        <v>14857</v>
      </c>
      <c r="O240" s="151" t="s">
        <v>14801</v>
      </c>
      <c r="P240" s="151" t="s">
        <v>14737</v>
      </c>
      <c r="Q240" s="151" t="s">
        <v>19417</v>
      </c>
      <c r="R240" s="151">
        <v>0</v>
      </c>
      <c r="S240" s="151">
        <v>0</v>
      </c>
      <c r="T240" s="151" t="s">
        <v>14794</v>
      </c>
      <c r="U240" s="151">
        <v>21030235</v>
      </c>
      <c r="V240" s="151" t="s">
        <v>19417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 t="shared" si="3"/>
        <v>Anugerah Jaya Teknik</v>
      </c>
    </row>
    <row r="241" spans="1:35" s="151" customFormat="1" ht="13.5">
      <c r="A241" s="151" t="s">
        <v>14619</v>
      </c>
      <c r="B241" s="151" t="s">
        <v>14732</v>
      </c>
      <c r="C241" s="151" t="s">
        <v>14622</v>
      </c>
      <c r="D241" s="151" t="s">
        <v>19419</v>
      </c>
      <c r="E241" s="151" t="s">
        <v>14275</v>
      </c>
      <c r="F241" s="151" t="s">
        <v>14579</v>
      </c>
      <c r="G241" s="151" t="s">
        <v>14625</v>
      </c>
      <c r="H241" s="151">
        <v>8114129780</v>
      </c>
      <c r="I241" s="151" t="s">
        <v>14755</v>
      </c>
      <c r="J241" s="151" t="s">
        <v>1453</v>
      </c>
      <c r="K241" s="151" t="s">
        <v>14755</v>
      </c>
      <c r="M241" s="151" t="s">
        <v>14756</v>
      </c>
      <c r="N241" s="151" t="s">
        <v>14757</v>
      </c>
      <c r="O241" s="151" t="s">
        <v>14758</v>
      </c>
      <c r="P241" s="151" t="s">
        <v>14737</v>
      </c>
      <c r="Q241" s="151" t="s">
        <v>14759</v>
      </c>
      <c r="R241" s="151" t="s">
        <v>1453</v>
      </c>
      <c r="S241" s="151" t="s">
        <v>1453</v>
      </c>
      <c r="T241" s="151" t="s">
        <v>1453</v>
      </c>
      <c r="U241" s="151" t="s">
        <v>1453</v>
      </c>
      <c r="V241" s="151" t="s">
        <v>1453</v>
      </c>
      <c r="W241" s="151" t="s">
        <v>1453</v>
      </c>
      <c r="X241" s="151" t="s">
        <v>1453</v>
      </c>
      <c r="Y241" s="151" t="s">
        <v>1453</v>
      </c>
      <c r="Z241" s="151" t="s">
        <v>14742</v>
      </c>
      <c r="AA241" s="151" t="s">
        <v>1453</v>
      </c>
      <c r="AB241" s="151" t="s">
        <v>1453</v>
      </c>
      <c r="AC241" s="151" t="s">
        <v>14743</v>
      </c>
      <c r="AD241" s="151" t="s">
        <v>14760</v>
      </c>
      <c r="AE241" s="151" t="s">
        <v>14752</v>
      </c>
      <c r="AF241" s="151" t="s">
        <v>14745</v>
      </c>
      <c r="AI241" s="156" t="str">
        <f t="shared" si="3"/>
        <v>Anugerah Karya Magantha</v>
      </c>
    </row>
    <row r="242" spans="1:35" s="151" customFormat="1" ht="13.5">
      <c r="A242" s="151" t="s">
        <v>12338</v>
      </c>
      <c r="B242" s="151" t="s">
        <v>14732</v>
      </c>
      <c r="C242" s="151" t="s">
        <v>12337</v>
      </c>
      <c r="D242" s="151" t="s">
        <v>12339</v>
      </c>
      <c r="E242" s="151" t="s">
        <v>14275</v>
      </c>
      <c r="F242" s="151" t="s">
        <v>14324</v>
      </c>
      <c r="G242" s="151" t="s">
        <v>19426</v>
      </c>
      <c r="H242" s="151" t="s">
        <v>12340</v>
      </c>
      <c r="N242" s="151" t="s">
        <v>18715</v>
      </c>
      <c r="O242" s="151" t="s">
        <v>18702</v>
      </c>
      <c r="P242" s="151" t="s">
        <v>14737</v>
      </c>
      <c r="Q242" s="151" t="s">
        <v>19424</v>
      </c>
      <c r="R242" s="151">
        <v>0</v>
      </c>
      <c r="S242" s="151">
        <v>0</v>
      </c>
      <c r="T242" s="151" t="s">
        <v>14897</v>
      </c>
      <c r="U242" s="151">
        <v>41201001151308</v>
      </c>
      <c r="V242" s="151" t="s">
        <v>19425</v>
      </c>
      <c r="Z242" s="151" t="s">
        <v>14742</v>
      </c>
      <c r="AC242" s="151" t="s">
        <v>14743</v>
      </c>
      <c r="AD242" s="151">
        <v>76458138941000</v>
      </c>
      <c r="AE242" s="151" t="s">
        <v>14752</v>
      </c>
      <c r="AF242" s="151" t="s">
        <v>14745</v>
      </c>
      <c r="AI242" s="156" t="str">
        <f t="shared" si="3"/>
        <v>Anugerah Sejahtera Perkasa</v>
      </c>
    </row>
    <row r="243" spans="1:35" s="151" customFormat="1" ht="13.5">
      <c r="A243" s="151" t="s">
        <v>3963</v>
      </c>
      <c r="B243" s="151" t="s">
        <v>14304</v>
      </c>
      <c r="C243" s="151" t="s">
        <v>3962</v>
      </c>
      <c r="D243" s="151" t="s">
        <v>3964</v>
      </c>
      <c r="E243" s="151" t="s">
        <v>14332</v>
      </c>
      <c r="G243" s="151" t="s">
        <v>14604</v>
      </c>
      <c r="H243" s="151" t="s">
        <v>3965</v>
      </c>
      <c r="I243" s="151" t="s">
        <v>3966</v>
      </c>
      <c r="J243" s="151" t="s">
        <v>1453</v>
      </c>
      <c r="K243" s="151" t="s">
        <v>3966</v>
      </c>
      <c r="L243" s="151" t="s">
        <v>19427</v>
      </c>
      <c r="N243" s="151" t="s">
        <v>19428</v>
      </c>
      <c r="P243" s="151" t="s">
        <v>14737</v>
      </c>
      <c r="Q243" s="151" t="s">
        <v>19429</v>
      </c>
      <c r="T243" s="151" t="s">
        <v>19430</v>
      </c>
      <c r="U243" s="151" t="s">
        <v>19431</v>
      </c>
      <c r="V243" s="151" t="s">
        <v>19432</v>
      </c>
      <c r="W243" s="151" t="s">
        <v>19433</v>
      </c>
      <c r="X243" s="151" t="s">
        <v>19434</v>
      </c>
      <c r="Y243" s="151" t="s">
        <v>19435</v>
      </c>
      <c r="Z243" s="151" t="s">
        <v>14742</v>
      </c>
      <c r="AB243" s="151" t="s">
        <v>19436</v>
      </c>
      <c r="AC243" s="151" t="s">
        <v>14743</v>
      </c>
      <c r="AI243" s="156" t="str">
        <f t="shared" si="3"/>
        <v>ANUGRAH AGUNG, Toko</v>
      </c>
    </row>
    <row r="244" spans="1:35" s="151" customFormat="1" ht="13.5">
      <c r="A244" s="151" t="s">
        <v>17980</v>
      </c>
      <c r="B244" s="151" t="s">
        <v>14732</v>
      </c>
      <c r="C244" s="151" t="s">
        <v>19441</v>
      </c>
      <c r="D244" s="151" t="s">
        <v>19438</v>
      </c>
      <c r="E244" s="151" t="s">
        <v>14476</v>
      </c>
      <c r="F244" s="151" t="s">
        <v>19442</v>
      </c>
      <c r="G244" s="151" t="s">
        <v>19443</v>
      </c>
      <c r="H244" s="151" t="s">
        <v>19437</v>
      </c>
      <c r="N244" s="151" t="s">
        <v>15923</v>
      </c>
      <c r="O244" s="151" t="s">
        <v>15924</v>
      </c>
      <c r="P244" s="151" t="s">
        <v>14737</v>
      </c>
      <c r="Q244" s="151" t="s">
        <v>19439</v>
      </c>
      <c r="R244" s="151">
        <v>0</v>
      </c>
      <c r="S244" s="151">
        <v>0</v>
      </c>
      <c r="T244" s="151" t="s">
        <v>19440</v>
      </c>
      <c r="U244" s="151">
        <v>800170927300</v>
      </c>
      <c r="V244" s="151" t="s">
        <v>19441</v>
      </c>
      <c r="Z244" s="151" t="s">
        <v>14742</v>
      </c>
      <c r="AC244" s="151" t="s">
        <v>14743</v>
      </c>
      <c r="AD244" s="151">
        <v>415179175414000</v>
      </c>
      <c r="AE244" s="151" t="s">
        <v>14752</v>
      </c>
      <c r="AF244" s="151" t="s">
        <v>14745</v>
      </c>
      <c r="AI244" s="156" t="str">
        <f t="shared" si="3"/>
        <v>Anugrah Ahza Utama</v>
      </c>
    </row>
    <row r="245" spans="1:35" s="151" customFormat="1" ht="13.5">
      <c r="A245" s="151" t="s">
        <v>3389</v>
      </c>
      <c r="B245" s="151" t="s">
        <v>29820</v>
      </c>
      <c r="C245" s="151" t="s">
        <v>3388</v>
      </c>
      <c r="D245" s="151" t="s">
        <v>3390</v>
      </c>
      <c r="E245" s="151" t="s">
        <v>14323</v>
      </c>
      <c r="G245" s="151" t="s">
        <v>14604</v>
      </c>
      <c r="H245" s="151" t="s">
        <v>19479</v>
      </c>
      <c r="J245" s="151" t="s">
        <v>3392</v>
      </c>
      <c r="L245" s="151" t="s">
        <v>19480</v>
      </c>
      <c r="N245" s="151" t="s">
        <v>15789</v>
      </c>
      <c r="P245" s="151" t="s">
        <v>14737</v>
      </c>
      <c r="Q245" s="151" t="s">
        <v>19481</v>
      </c>
      <c r="T245" s="151" t="s">
        <v>19482</v>
      </c>
      <c r="U245" s="151" t="s">
        <v>19483</v>
      </c>
      <c r="V245" s="151">
        <v>102000109424</v>
      </c>
      <c r="Z245" s="151" t="s">
        <v>14742</v>
      </c>
      <c r="AC245" s="151" t="s">
        <v>14743</v>
      </c>
      <c r="AI245" s="156" t="str">
        <f t="shared" si="3"/>
        <v>Apnatel</v>
      </c>
    </row>
    <row r="246" spans="1:35" s="151" customFormat="1" ht="13.5">
      <c r="A246" s="151" t="s">
        <v>8665</v>
      </c>
      <c r="B246" s="151" t="s">
        <v>29820</v>
      </c>
      <c r="C246" s="151" t="s">
        <v>8664</v>
      </c>
      <c r="D246" s="151" t="s">
        <v>19484</v>
      </c>
      <c r="E246" s="151" t="s">
        <v>19131</v>
      </c>
      <c r="F246" s="151" t="s">
        <v>14400</v>
      </c>
      <c r="H246" s="151" t="s">
        <v>8667</v>
      </c>
      <c r="I246" s="151">
        <v>0</v>
      </c>
      <c r="J246" s="151">
        <v>0</v>
      </c>
      <c r="K246" s="151">
        <v>0</v>
      </c>
      <c r="M246" s="151" t="s">
        <v>19485</v>
      </c>
      <c r="N246" s="151" t="s">
        <v>15431</v>
      </c>
      <c r="O246" s="151" t="s">
        <v>14801</v>
      </c>
      <c r="P246" s="151" t="s">
        <v>14737</v>
      </c>
      <c r="Q246" s="151">
        <v>0</v>
      </c>
      <c r="R246" s="151">
        <v>0</v>
      </c>
      <c r="S246" s="151">
        <v>0</v>
      </c>
      <c r="T246" s="151" t="s">
        <v>14739</v>
      </c>
      <c r="U246" s="151">
        <v>1010005123698</v>
      </c>
      <c r="V246" s="151" t="s">
        <v>19486</v>
      </c>
      <c r="W246" s="151">
        <v>0</v>
      </c>
      <c r="X246" s="151">
        <v>0</v>
      </c>
      <c r="Y246" s="151">
        <v>0</v>
      </c>
      <c r="Z246" s="151" t="s">
        <v>14742</v>
      </c>
      <c r="AA246" s="151">
        <v>0</v>
      </c>
      <c r="AB246" s="151">
        <v>0</v>
      </c>
      <c r="AC246" s="151" t="s">
        <v>14743</v>
      </c>
      <c r="AE246" s="151" t="s">
        <v>15223</v>
      </c>
      <c r="AF246" s="151" t="s">
        <v>14745</v>
      </c>
      <c r="AI246" s="156" t="str">
        <f t="shared" si="3"/>
        <v>APNATEL</v>
      </c>
    </row>
    <row r="247" spans="1:35" s="151" customFormat="1" ht="13.5">
      <c r="A247" s="151" t="s">
        <v>12200</v>
      </c>
      <c r="B247" s="151" t="s">
        <v>14732</v>
      </c>
      <c r="C247" s="151" t="s">
        <v>12199</v>
      </c>
      <c r="D247" s="151" t="s">
        <v>19450</v>
      </c>
      <c r="E247" s="151" t="s">
        <v>14275</v>
      </c>
      <c r="F247" s="151" t="s">
        <v>14670</v>
      </c>
      <c r="H247" s="151" t="s">
        <v>12202</v>
      </c>
      <c r="N247" s="151" t="s">
        <v>14907</v>
      </c>
      <c r="O247" s="151" t="s">
        <v>14791</v>
      </c>
      <c r="P247" s="151" t="s">
        <v>14737</v>
      </c>
      <c r="Q247" s="151" t="s">
        <v>19451</v>
      </c>
      <c r="R247" s="151">
        <v>0</v>
      </c>
      <c r="S247" s="151" t="s">
        <v>19451</v>
      </c>
      <c r="T247" s="151" t="s">
        <v>14794</v>
      </c>
      <c r="U247" s="151" t="s">
        <v>19452</v>
      </c>
      <c r="V247" s="151" t="s">
        <v>19453</v>
      </c>
      <c r="Z247" s="151" t="s">
        <v>14742</v>
      </c>
      <c r="AC247" s="151" t="s">
        <v>14743</v>
      </c>
      <c r="AD247" s="151">
        <v>840209647424000</v>
      </c>
      <c r="AE247" s="151" t="s">
        <v>14752</v>
      </c>
      <c r="AF247" s="151" t="s">
        <v>14745</v>
      </c>
      <c r="AI247" s="156" t="str">
        <f t="shared" si="3"/>
        <v>Anugrah Jaya</v>
      </c>
    </row>
    <row r="248" spans="1:35" s="151" customFormat="1" ht="13.5">
      <c r="A248" s="151" t="s">
        <v>6087</v>
      </c>
      <c r="B248" s="151" t="s">
        <v>15300</v>
      </c>
      <c r="C248" s="151" t="s">
        <v>6086</v>
      </c>
      <c r="D248" s="151" t="s">
        <v>6088</v>
      </c>
      <c r="E248" s="151" t="s">
        <v>14323</v>
      </c>
      <c r="F248" s="151" t="s">
        <v>14402</v>
      </c>
      <c r="G248" s="151" t="s">
        <v>19466</v>
      </c>
      <c r="H248" s="151" t="s">
        <v>6089</v>
      </c>
      <c r="I248" s="151" t="s">
        <v>6090</v>
      </c>
      <c r="J248" s="151" t="s">
        <v>6089</v>
      </c>
      <c r="K248" s="151" t="s">
        <v>6090</v>
      </c>
      <c r="N248" s="151" t="s">
        <v>14857</v>
      </c>
      <c r="O248" s="151" t="s">
        <v>14801</v>
      </c>
      <c r="P248" s="151" t="s">
        <v>14737</v>
      </c>
      <c r="Q248" s="151" t="s">
        <v>19464</v>
      </c>
      <c r="R248" s="151" t="s">
        <v>1453</v>
      </c>
      <c r="S248" s="151" t="s">
        <v>1453</v>
      </c>
      <c r="T248" s="151" t="s">
        <v>14794</v>
      </c>
      <c r="U248" s="151">
        <v>1480328929</v>
      </c>
      <c r="V248" s="151" t="s">
        <v>19465</v>
      </c>
      <c r="Z248" s="151" t="s">
        <v>14742</v>
      </c>
      <c r="AC248" s="151" t="s">
        <v>14743</v>
      </c>
      <c r="AE248" s="151" t="s">
        <v>15223</v>
      </c>
      <c r="AF248" s="151" t="s">
        <v>14745</v>
      </c>
      <c r="AI248" s="156" t="str">
        <f t="shared" si="3"/>
        <v>Anugrah Survey</v>
      </c>
    </row>
    <row r="249" spans="1:35" s="151" customFormat="1" ht="13.5">
      <c r="A249" s="151" t="s">
        <v>3752</v>
      </c>
      <c r="B249" s="151" t="s">
        <v>14732</v>
      </c>
      <c r="C249" s="151" t="s">
        <v>3751</v>
      </c>
      <c r="D249" s="151" t="s">
        <v>3753</v>
      </c>
      <c r="E249" s="151" t="s">
        <v>14931</v>
      </c>
      <c r="G249" s="151" t="s">
        <v>14604</v>
      </c>
      <c r="H249" s="151">
        <v>218461988</v>
      </c>
      <c r="I249" s="151" t="s">
        <v>3754</v>
      </c>
      <c r="K249" s="151" t="s">
        <v>3754</v>
      </c>
      <c r="L249" s="151" t="s">
        <v>19467</v>
      </c>
      <c r="N249" s="151" t="s">
        <v>19468</v>
      </c>
      <c r="P249" s="151" t="s">
        <v>14737</v>
      </c>
      <c r="Q249" s="151" t="s">
        <v>19469</v>
      </c>
      <c r="T249" s="151" t="s">
        <v>19470</v>
      </c>
      <c r="U249" s="151">
        <v>6870667302</v>
      </c>
      <c r="V249" s="151" t="s">
        <v>19471</v>
      </c>
      <c r="W249" s="151" t="s">
        <v>19472</v>
      </c>
      <c r="X249" s="151">
        <v>2005</v>
      </c>
      <c r="Z249" s="151" t="s">
        <v>14742</v>
      </c>
      <c r="AC249" s="151" t="s">
        <v>14743</v>
      </c>
      <c r="AI249" s="156" t="str">
        <f t="shared" si="3"/>
        <v>Anugrah Teknika,CV</v>
      </c>
    </row>
    <row r="250" spans="1:35" s="151" customFormat="1" ht="13.5">
      <c r="A250" s="151" t="s">
        <v>9318</v>
      </c>
      <c r="B250" s="151" t="s">
        <v>14306</v>
      </c>
      <c r="C250" s="151" t="s">
        <v>9317</v>
      </c>
      <c r="D250" s="151" t="s">
        <v>9319</v>
      </c>
      <c r="E250" s="151" t="s">
        <v>14931</v>
      </c>
      <c r="F250" s="151" t="s">
        <v>15075</v>
      </c>
      <c r="G250" s="151" t="s">
        <v>19478</v>
      </c>
      <c r="H250" s="151" t="s">
        <v>19473</v>
      </c>
      <c r="N250" s="151" t="s">
        <v>19474</v>
      </c>
      <c r="O250" s="151" t="s">
        <v>14985</v>
      </c>
      <c r="P250" s="151" t="s">
        <v>14737</v>
      </c>
      <c r="Q250" s="151" t="s">
        <v>19475</v>
      </c>
      <c r="R250" s="151">
        <v>0</v>
      </c>
      <c r="S250" s="151">
        <v>0</v>
      </c>
      <c r="T250" s="151" t="s">
        <v>14847</v>
      </c>
      <c r="U250" s="151" t="s">
        <v>19476</v>
      </c>
      <c r="V250" s="151" t="s">
        <v>19477</v>
      </c>
      <c r="Z250" s="151" t="s">
        <v>14742</v>
      </c>
      <c r="AC250" s="151" t="s">
        <v>14743</v>
      </c>
      <c r="AE250" s="151" t="s">
        <v>14744</v>
      </c>
      <c r="AF250" s="151" t="s">
        <v>14745</v>
      </c>
      <c r="AI250" s="156" t="str">
        <f t="shared" si="3"/>
        <v>Apendi</v>
      </c>
    </row>
    <row r="251" spans="1:35" s="151" customFormat="1" ht="13.5">
      <c r="A251" s="151" t="s">
        <v>2575</v>
      </c>
      <c r="B251" s="151" t="s">
        <v>14306</v>
      </c>
      <c r="C251" s="151" t="s">
        <v>2574</v>
      </c>
      <c r="D251" s="151" t="s">
        <v>2374</v>
      </c>
      <c r="E251" s="151" t="s">
        <v>14931</v>
      </c>
      <c r="G251" s="151" t="s">
        <v>14604</v>
      </c>
      <c r="H251" s="151">
        <v>818720389</v>
      </c>
      <c r="AC251" s="151" t="s">
        <v>14743</v>
      </c>
      <c r="AI251" s="156" t="str">
        <f t="shared" si="3"/>
        <v>Apipudin</v>
      </c>
    </row>
    <row r="252" spans="1:35" s="151" customFormat="1" ht="13.5">
      <c r="A252" s="151" t="s">
        <v>12471</v>
      </c>
      <c r="B252" s="151" t="s">
        <v>14306</v>
      </c>
      <c r="C252" s="151" t="s">
        <v>12470</v>
      </c>
      <c r="D252" s="151" t="s">
        <v>12472</v>
      </c>
      <c r="E252" s="151" t="s">
        <v>14931</v>
      </c>
      <c r="F252" s="151" t="s">
        <v>14932</v>
      </c>
      <c r="G252" s="151" t="s">
        <v>19489</v>
      </c>
      <c r="H252" s="151">
        <v>81247102416</v>
      </c>
      <c r="N252" s="151" t="s">
        <v>18701</v>
      </c>
      <c r="O252" s="151" t="s">
        <v>18702</v>
      </c>
      <c r="P252" s="151" t="s">
        <v>14737</v>
      </c>
      <c r="Q252" s="151" t="s">
        <v>19487</v>
      </c>
      <c r="R252" s="151">
        <v>0</v>
      </c>
      <c r="S252" s="151">
        <v>0</v>
      </c>
      <c r="T252" s="151" t="s">
        <v>14904</v>
      </c>
      <c r="U252" s="151">
        <v>1178682528</v>
      </c>
      <c r="V252" s="151" t="s">
        <v>19488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 t="shared" si="3"/>
        <v>Apner Manduapessy</v>
      </c>
    </row>
    <row r="253" spans="1:35" s="151" customFormat="1" ht="13.5">
      <c r="A253" s="151" t="s">
        <v>15365</v>
      </c>
      <c r="B253" s="151" t="s">
        <v>15300</v>
      </c>
      <c r="C253" s="151" t="s">
        <v>15366</v>
      </c>
      <c r="D253" s="151" t="s">
        <v>19490</v>
      </c>
      <c r="E253" s="151" t="s">
        <v>14275</v>
      </c>
      <c r="F253" s="151" t="s">
        <v>14400</v>
      </c>
      <c r="G253" s="151" t="s">
        <v>15368</v>
      </c>
      <c r="H253" s="151" t="s">
        <v>15369</v>
      </c>
      <c r="N253" s="151" t="s">
        <v>15093</v>
      </c>
      <c r="O253" s="151" t="s">
        <v>14764</v>
      </c>
      <c r="P253" s="151" t="s">
        <v>14737</v>
      </c>
      <c r="Q253" s="151" t="s">
        <v>15370</v>
      </c>
      <c r="R253" s="151" t="s">
        <v>1453</v>
      </c>
      <c r="S253" s="151" t="s">
        <v>1453</v>
      </c>
      <c r="T253" s="151" t="s">
        <v>14897</v>
      </c>
      <c r="U253" s="151" t="s">
        <v>15371</v>
      </c>
      <c r="V253" s="151" t="s">
        <v>15372</v>
      </c>
      <c r="Z253" s="151" t="s">
        <v>14742</v>
      </c>
      <c r="AC253" s="151" t="s">
        <v>14743</v>
      </c>
      <c r="AE253" s="151" t="s">
        <v>14744</v>
      </c>
      <c r="AF253" s="151" t="s">
        <v>14745</v>
      </c>
      <c r="AI253" s="156" t="str">
        <f t="shared" si="3"/>
        <v>Apriati Isna Mulia (Toko Ocu Intan)</v>
      </c>
    </row>
    <row r="254" spans="1:35" s="151" customFormat="1" ht="13.5">
      <c r="A254" s="151" t="s">
        <v>11146</v>
      </c>
      <c r="B254" s="151" t="s">
        <v>15300</v>
      </c>
      <c r="C254" s="151" t="s">
        <v>11145</v>
      </c>
      <c r="D254" s="151" t="s">
        <v>11147</v>
      </c>
      <c r="E254" s="151" t="s">
        <v>14465</v>
      </c>
      <c r="F254" s="151" t="s">
        <v>14664</v>
      </c>
      <c r="G254" s="151" t="s">
        <v>19493</v>
      </c>
      <c r="H254" s="151" t="s">
        <v>11148</v>
      </c>
      <c r="N254" s="151" t="s">
        <v>15818</v>
      </c>
      <c r="O254" s="151" t="s">
        <v>15328</v>
      </c>
      <c r="P254" s="151" t="s">
        <v>14737</v>
      </c>
      <c r="Q254" s="151" t="s">
        <v>19491</v>
      </c>
      <c r="R254" s="151">
        <v>0</v>
      </c>
      <c r="S254" s="151">
        <v>0</v>
      </c>
      <c r="T254" s="151" t="s">
        <v>14904</v>
      </c>
      <c r="U254" s="151">
        <v>399547505</v>
      </c>
      <c r="V254" s="151" t="s">
        <v>19492</v>
      </c>
      <c r="Z254" s="151" t="s">
        <v>14742</v>
      </c>
      <c r="AC254" s="151" t="s">
        <v>14743</v>
      </c>
      <c r="AE254" s="151" t="s">
        <v>14744</v>
      </c>
      <c r="AF254" s="151" t="s">
        <v>14745</v>
      </c>
      <c r="AI254" s="156" t="str">
        <f t="shared" si="3"/>
        <v>Aprizal Anthonny</v>
      </c>
    </row>
    <row r="255" spans="1:35" s="151" customFormat="1" ht="13.5">
      <c r="A255" s="151" t="s">
        <v>3475</v>
      </c>
      <c r="B255" s="151" t="s">
        <v>15300</v>
      </c>
      <c r="C255" s="151" t="s">
        <v>3474</v>
      </c>
      <c r="D255" s="151" t="s">
        <v>3476</v>
      </c>
      <c r="E255" s="151" t="s">
        <v>14323</v>
      </c>
      <c r="G255" s="151" t="s">
        <v>14604</v>
      </c>
      <c r="H255" s="151">
        <v>82158456479</v>
      </c>
      <c r="I255" s="151">
        <v>0</v>
      </c>
      <c r="J255" s="151">
        <v>82158456479</v>
      </c>
      <c r="K255" s="151">
        <v>0</v>
      </c>
      <c r="L255" s="151" t="s">
        <v>19494</v>
      </c>
      <c r="N255" s="151" t="s">
        <v>18896</v>
      </c>
      <c r="P255" s="151" t="s">
        <v>14737</v>
      </c>
      <c r="Q255" s="151" t="s">
        <v>19495</v>
      </c>
      <c r="T255" s="151" t="s">
        <v>14794</v>
      </c>
      <c r="U255" s="151">
        <v>60427241</v>
      </c>
      <c r="V255" s="151" t="s">
        <v>19496</v>
      </c>
      <c r="W255" s="151">
        <v>0</v>
      </c>
      <c r="X255" s="151">
        <v>0</v>
      </c>
      <c r="Y255" s="151">
        <v>0</v>
      </c>
      <c r="Z255" s="151" t="s">
        <v>14742</v>
      </c>
      <c r="AC255" s="151" t="s">
        <v>14743</v>
      </c>
      <c r="AI255" s="156" t="str">
        <f t="shared" si="3"/>
        <v>Apuy</v>
      </c>
    </row>
    <row r="256" spans="1:35" s="151" customFormat="1" ht="13.5">
      <c r="A256" s="151" t="s">
        <v>11019</v>
      </c>
      <c r="B256" s="151" t="s">
        <v>15300</v>
      </c>
      <c r="C256" s="151" t="s">
        <v>11018</v>
      </c>
      <c r="D256" s="151" t="s">
        <v>11020</v>
      </c>
      <c r="E256" s="151" t="s">
        <v>15421</v>
      </c>
      <c r="F256" s="151" t="s">
        <v>15779</v>
      </c>
      <c r="G256" s="151" t="s">
        <v>19500</v>
      </c>
      <c r="H256" s="151" t="s">
        <v>11021</v>
      </c>
      <c r="N256" s="151" t="s">
        <v>15228</v>
      </c>
      <c r="O256" s="151" t="s">
        <v>14985</v>
      </c>
      <c r="P256" s="151" t="s">
        <v>19497</v>
      </c>
      <c r="Q256" s="151" t="s">
        <v>19498</v>
      </c>
      <c r="R256" s="151">
        <v>0</v>
      </c>
      <c r="S256" s="151">
        <v>0</v>
      </c>
      <c r="T256" s="151" t="s">
        <v>14847</v>
      </c>
      <c r="U256" s="151">
        <v>335501016499536</v>
      </c>
      <c r="V256" s="151" t="s">
        <v>19499</v>
      </c>
      <c r="Z256" s="151" t="s">
        <v>14742</v>
      </c>
      <c r="AC256" s="151" t="s">
        <v>14743</v>
      </c>
      <c r="AE256" s="151" t="s">
        <v>14744</v>
      </c>
      <c r="AF256" s="151" t="s">
        <v>14745</v>
      </c>
      <c r="AI256" s="156" t="str">
        <f t="shared" si="3"/>
        <v>Arco Service</v>
      </c>
    </row>
    <row r="257" spans="1:35" s="151" customFormat="1" ht="13.5">
      <c r="A257" s="151" t="s">
        <v>9081</v>
      </c>
      <c r="B257" s="151" t="s">
        <v>14306</v>
      </c>
      <c r="C257" s="151" t="s">
        <v>9080</v>
      </c>
      <c r="D257" s="151" t="s">
        <v>9082</v>
      </c>
      <c r="E257" s="151" t="s">
        <v>14931</v>
      </c>
      <c r="F257" s="151" t="s">
        <v>14932</v>
      </c>
      <c r="G257" s="151" t="s">
        <v>19511</v>
      </c>
      <c r="H257" s="151" t="s">
        <v>9083</v>
      </c>
      <c r="N257" s="151" t="s">
        <v>15768</v>
      </c>
      <c r="O257" s="151" t="s">
        <v>14985</v>
      </c>
      <c r="P257" s="151" t="s">
        <v>14737</v>
      </c>
      <c r="Q257" s="151" t="s">
        <v>19507</v>
      </c>
      <c r="R257" s="151" t="s">
        <v>19508</v>
      </c>
      <c r="S257" s="151" t="s">
        <v>19507</v>
      </c>
      <c r="T257" s="151" t="s">
        <v>19509</v>
      </c>
      <c r="U257" s="151">
        <v>61003010084785</v>
      </c>
      <c r="V257" s="151" t="s">
        <v>9080</v>
      </c>
      <c r="W257" s="151">
        <v>2018</v>
      </c>
      <c r="X257" s="151">
        <v>2018</v>
      </c>
      <c r="Z257" s="151" t="s">
        <v>14742</v>
      </c>
      <c r="AC257" s="151" t="s">
        <v>14743</v>
      </c>
      <c r="AD257" s="151" t="s">
        <v>19510</v>
      </c>
      <c r="AE257" s="151" t="s">
        <v>14743</v>
      </c>
      <c r="AF257" s="151" t="s">
        <v>16898</v>
      </c>
      <c r="AI257" s="156" t="str">
        <f t="shared" si="3"/>
        <v>ARDEN MANIK</v>
      </c>
    </row>
    <row r="258" spans="1:35" s="151" customFormat="1" ht="13.5">
      <c r="A258" s="151" t="s">
        <v>5959</v>
      </c>
      <c r="B258" s="151" t="s">
        <v>15300</v>
      </c>
      <c r="C258" s="151" t="s">
        <v>5958</v>
      </c>
      <c r="D258" s="151" t="s">
        <v>5960</v>
      </c>
      <c r="E258" s="151" t="s">
        <v>14275</v>
      </c>
      <c r="F258" s="151" t="s">
        <v>15375</v>
      </c>
      <c r="H258" s="151" t="s">
        <v>5961</v>
      </c>
      <c r="I258" s="151" t="s">
        <v>5962</v>
      </c>
      <c r="J258" s="151" t="s">
        <v>5963</v>
      </c>
      <c r="K258" s="151" t="s">
        <v>5962</v>
      </c>
      <c r="N258" s="151" t="s">
        <v>15126</v>
      </c>
      <c r="O258" s="151" t="s">
        <v>14791</v>
      </c>
      <c r="P258" s="151" t="s">
        <v>14737</v>
      </c>
      <c r="Q258" s="151" t="s">
        <v>15376</v>
      </c>
      <c r="R258" s="151" t="s">
        <v>1453</v>
      </c>
      <c r="S258" s="151" t="s">
        <v>1453</v>
      </c>
      <c r="T258" s="151" t="s">
        <v>14794</v>
      </c>
      <c r="U258" s="151">
        <v>5210538218</v>
      </c>
      <c r="V258" s="151" t="s">
        <v>15376</v>
      </c>
      <c r="W258" s="151">
        <v>10</v>
      </c>
      <c r="X258" s="151">
        <v>2003</v>
      </c>
      <c r="Z258" s="151" t="s">
        <v>14742</v>
      </c>
      <c r="AB258" s="151">
        <v>12</v>
      </c>
      <c r="AC258" s="151" t="s">
        <v>14743</v>
      </c>
      <c r="AE258" s="151" t="s">
        <v>15223</v>
      </c>
      <c r="AF258" s="151" t="s">
        <v>14745</v>
      </c>
      <c r="AI258" s="156" t="str">
        <f t="shared" ref="AI258:AI321" si="4">TRIM(C258)</f>
        <v>ARDHIS COLLECTION</v>
      </c>
    </row>
    <row r="259" spans="1:35" s="151" customFormat="1" ht="13.5">
      <c r="A259" s="151" t="s">
        <v>7556</v>
      </c>
      <c r="B259" s="151" t="s">
        <v>14306</v>
      </c>
      <c r="C259" s="151" t="s">
        <v>7555</v>
      </c>
      <c r="D259" s="151" t="s">
        <v>7557</v>
      </c>
      <c r="E259" s="151" t="s">
        <v>14931</v>
      </c>
      <c r="F259" s="151" t="s">
        <v>14932</v>
      </c>
      <c r="G259" s="151" t="s">
        <v>19513</v>
      </c>
      <c r="H259" s="151" t="s">
        <v>7558</v>
      </c>
      <c r="N259" s="151" t="s">
        <v>19167</v>
      </c>
      <c r="O259" s="151" t="s">
        <v>19168</v>
      </c>
      <c r="P259" s="151" t="s">
        <v>14792</v>
      </c>
      <c r="Q259" s="151" t="s">
        <v>19512</v>
      </c>
      <c r="R259" s="151" t="s">
        <v>19512</v>
      </c>
      <c r="S259" s="151" t="s">
        <v>19512</v>
      </c>
      <c r="T259" s="151" t="s">
        <v>14803</v>
      </c>
      <c r="U259" s="151">
        <v>1510006698895</v>
      </c>
      <c r="V259" s="151" t="s">
        <v>19512</v>
      </c>
      <c r="Z259" s="151" t="s">
        <v>14742</v>
      </c>
      <c r="AC259" s="151" t="s">
        <v>14743</v>
      </c>
      <c r="AE259" s="151" t="s">
        <v>15223</v>
      </c>
      <c r="AF259" s="151" t="s">
        <v>14745</v>
      </c>
      <c r="AI259" s="156" t="str">
        <f t="shared" si="4"/>
        <v>Ardi</v>
      </c>
    </row>
    <row r="260" spans="1:35" s="151" customFormat="1" ht="13.5">
      <c r="A260" s="151" t="s">
        <v>3990</v>
      </c>
      <c r="B260" s="151" t="s">
        <v>14304</v>
      </c>
      <c r="C260" s="151" t="s">
        <v>3989</v>
      </c>
      <c r="D260" s="151" t="s">
        <v>19515</v>
      </c>
      <c r="E260" s="151" t="s">
        <v>14395</v>
      </c>
      <c r="G260" s="151" t="s">
        <v>14604</v>
      </c>
      <c r="H260" s="151" t="s">
        <v>3992</v>
      </c>
      <c r="I260" s="151" t="s">
        <v>3993</v>
      </c>
      <c r="J260" s="151" t="s">
        <v>3994</v>
      </c>
      <c r="K260" s="151" t="s">
        <v>3993</v>
      </c>
      <c r="L260" s="151" t="s">
        <v>19514</v>
      </c>
      <c r="M260" s="151" t="s">
        <v>1453</v>
      </c>
      <c r="N260" s="151" t="s">
        <v>19428</v>
      </c>
      <c r="P260" s="151" t="s">
        <v>14792</v>
      </c>
      <c r="Q260" s="151" t="s">
        <v>19516</v>
      </c>
      <c r="T260" s="151" t="s">
        <v>19517</v>
      </c>
      <c r="U260" s="151" t="s">
        <v>19518</v>
      </c>
      <c r="V260" s="151">
        <v>3120274669</v>
      </c>
      <c r="W260" s="151" t="s">
        <v>1453</v>
      </c>
      <c r="X260" s="151" t="s">
        <v>1453</v>
      </c>
      <c r="Y260" s="151" t="s">
        <v>1453</v>
      </c>
      <c r="Z260" s="151" t="s">
        <v>14742</v>
      </c>
      <c r="AA260" s="151" t="s">
        <v>1453</v>
      </c>
      <c r="AB260" s="151" t="s">
        <v>1453</v>
      </c>
      <c r="AC260" s="151" t="s">
        <v>14743</v>
      </c>
      <c r="AI260" s="156" t="str">
        <f t="shared" si="4"/>
        <v>ARDI, Toko</v>
      </c>
    </row>
    <row r="261" spans="1:35" s="151" customFormat="1" ht="13.5">
      <c r="A261" s="151" t="s">
        <v>3492</v>
      </c>
      <c r="B261" s="151" t="s">
        <v>15300</v>
      </c>
      <c r="C261" s="151" t="s">
        <v>3491</v>
      </c>
      <c r="D261" s="151" t="s">
        <v>3493</v>
      </c>
      <c r="E261" s="151" t="s">
        <v>14323</v>
      </c>
      <c r="G261" s="151" t="s">
        <v>14604</v>
      </c>
      <c r="H261" s="151">
        <v>82124186008</v>
      </c>
      <c r="J261" s="151">
        <v>82124186008</v>
      </c>
      <c r="L261" s="151" t="s">
        <v>19519</v>
      </c>
      <c r="N261" s="151" t="s">
        <v>18692</v>
      </c>
      <c r="P261" s="151" t="s">
        <v>14737</v>
      </c>
      <c r="Q261" s="151" t="s">
        <v>19520</v>
      </c>
      <c r="T261" s="151" t="s">
        <v>14794</v>
      </c>
      <c r="U261" s="151">
        <v>101770094</v>
      </c>
      <c r="V261" s="151" t="s">
        <v>19520</v>
      </c>
      <c r="Z261" s="151" t="s">
        <v>14742</v>
      </c>
      <c r="AC261" s="151" t="s">
        <v>14743</v>
      </c>
      <c r="AI261" s="156" t="str">
        <f t="shared" si="4"/>
        <v>Ardian</v>
      </c>
    </row>
    <row r="262" spans="1:35" s="151" customFormat="1" ht="13.5">
      <c r="A262" s="151" t="s">
        <v>7982</v>
      </c>
      <c r="B262" s="151" t="s">
        <v>14306</v>
      </c>
      <c r="C262" s="151" t="s">
        <v>7981</v>
      </c>
      <c r="D262" s="151" t="s">
        <v>7983</v>
      </c>
      <c r="E262" s="151" t="s">
        <v>14931</v>
      </c>
      <c r="F262" s="151" t="s">
        <v>14932</v>
      </c>
      <c r="H262" s="151">
        <v>0</v>
      </c>
      <c r="N262" s="151" t="s">
        <v>18851</v>
      </c>
      <c r="O262" s="151" t="s">
        <v>15477</v>
      </c>
      <c r="P262" s="151" t="s">
        <v>14737</v>
      </c>
      <c r="Q262" s="151" t="s">
        <v>19521</v>
      </c>
      <c r="R262" s="151">
        <v>0</v>
      </c>
      <c r="S262" s="151">
        <v>0</v>
      </c>
      <c r="T262" s="151" t="s">
        <v>19522</v>
      </c>
      <c r="U262" s="151">
        <v>483722403</v>
      </c>
      <c r="V262" s="151" t="s">
        <v>7981</v>
      </c>
      <c r="Z262" s="151" t="s">
        <v>14742</v>
      </c>
      <c r="AC262" s="151" t="s">
        <v>14743</v>
      </c>
      <c r="AE262" s="151" t="s">
        <v>15223</v>
      </c>
      <c r="AF262" s="151" t="s">
        <v>14745</v>
      </c>
      <c r="AI262" s="156" t="str">
        <f t="shared" si="4"/>
        <v>Ardinov</v>
      </c>
    </row>
    <row r="263" spans="1:35" s="151" customFormat="1" ht="13.5">
      <c r="A263" s="151" t="s">
        <v>2536</v>
      </c>
      <c r="B263" s="151" t="s">
        <v>14306</v>
      </c>
      <c r="C263" s="151" t="s">
        <v>2535</v>
      </c>
      <c r="D263" s="151" t="s">
        <v>19524</v>
      </c>
      <c r="E263" s="151" t="s">
        <v>14931</v>
      </c>
      <c r="G263" s="151" t="s">
        <v>14604</v>
      </c>
      <c r="H263" s="151" t="s">
        <v>2538</v>
      </c>
      <c r="J263" s="151" t="s">
        <v>2539</v>
      </c>
      <c r="L263" s="151" t="s">
        <v>19523</v>
      </c>
      <c r="M263" s="151" t="s">
        <v>19525</v>
      </c>
      <c r="N263" s="151" t="s">
        <v>14889</v>
      </c>
      <c r="Q263" s="151" t="s">
        <v>19526</v>
      </c>
      <c r="T263" s="151" t="s">
        <v>19527</v>
      </c>
      <c r="U263" s="151">
        <v>8040049461</v>
      </c>
      <c r="V263" s="151" t="s">
        <v>19528</v>
      </c>
      <c r="AC263" s="151" t="s">
        <v>14743</v>
      </c>
      <c r="AI263" s="156" t="str">
        <f t="shared" si="4"/>
        <v>ARFAN</v>
      </c>
    </row>
    <row r="264" spans="1:35" s="151" customFormat="1" ht="13.5">
      <c r="A264" s="151" t="s">
        <v>8406</v>
      </c>
      <c r="B264" s="151" t="s">
        <v>15300</v>
      </c>
      <c r="C264" s="151" t="s">
        <v>8405</v>
      </c>
      <c r="D264" s="151" t="s">
        <v>8407</v>
      </c>
      <c r="E264" s="151" t="s">
        <v>14323</v>
      </c>
      <c r="F264" s="151" t="s">
        <v>19531</v>
      </c>
      <c r="G264" s="151" t="s">
        <v>19532</v>
      </c>
      <c r="H264" s="151">
        <v>81331210440</v>
      </c>
      <c r="N264" s="151" t="s">
        <v>19529</v>
      </c>
      <c r="O264" s="151" t="s">
        <v>14948</v>
      </c>
      <c r="P264" s="151" t="s">
        <v>14737</v>
      </c>
      <c r="Q264" s="151" t="s">
        <v>8405</v>
      </c>
      <c r="R264" s="151">
        <v>0</v>
      </c>
      <c r="S264" s="151">
        <v>0</v>
      </c>
      <c r="T264" s="151" t="s">
        <v>14847</v>
      </c>
      <c r="U264" s="151">
        <v>615101013275534</v>
      </c>
      <c r="V264" s="151" t="s">
        <v>19530</v>
      </c>
      <c r="Z264" s="151" t="s">
        <v>14742</v>
      </c>
      <c r="AC264" s="151" t="s">
        <v>14743</v>
      </c>
      <c r="AE264" s="151" t="s">
        <v>15223</v>
      </c>
      <c r="AF264" s="151" t="s">
        <v>14745</v>
      </c>
      <c r="AI264" s="156" t="str">
        <f t="shared" si="4"/>
        <v>Arhadianto</v>
      </c>
    </row>
    <row r="265" spans="1:35" s="151" customFormat="1" ht="13.5">
      <c r="A265" s="151" t="s">
        <v>12894</v>
      </c>
      <c r="B265" s="151" t="s">
        <v>14306</v>
      </c>
      <c r="C265" s="151" t="s">
        <v>12893</v>
      </c>
      <c r="D265" s="151" t="s">
        <v>12895</v>
      </c>
      <c r="E265" s="151" t="s">
        <v>19027</v>
      </c>
      <c r="F265" s="151" t="s">
        <v>19027</v>
      </c>
      <c r="G265" s="151" t="s">
        <v>19534</v>
      </c>
      <c r="H265" s="151">
        <v>881568914</v>
      </c>
      <c r="N265" s="151" t="s">
        <v>14829</v>
      </c>
      <c r="O265" s="151" t="s">
        <v>14830</v>
      </c>
      <c r="P265" s="151" t="s">
        <v>14737</v>
      </c>
      <c r="Q265" s="151" t="s">
        <v>19533</v>
      </c>
      <c r="R265" s="151">
        <v>0</v>
      </c>
      <c r="S265" s="151">
        <v>0</v>
      </c>
      <c r="T265" s="151" t="s">
        <v>14847</v>
      </c>
      <c r="U265" s="151">
        <v>43801019793500</v>
      </c>
      <c r="V265" s="151" t="s">
        <v>19533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 t="shared" si="4"/>
        <v>Ari Bewok</v>
      </c>
    </row>
    <row r="266" spans="1:35" s="151" customFormat="1" ht="13.5">
      <c r="A266" s="151" t="s">
        <v>12759</v>
      </c>
      <c r="B266" s="151" t="s">
        <v>14306</v>
      </c>
      <c r="C266" s="151" t="s">
        <v>12758</v>
      </c>
      <c r="D266" s="151" t="s">
        <v>12760</v>
      </c>
      <c r="E266" s="151" t="s">
        <v>14931</v>
      </c>
      <c r="F266" s="151" t="s">
        <v>14932</v>
      </c>
      <c r="H266" s="151" t="s">
        <v>12761</v>
      </c>
      <c r="N266" s="151" t="s">
        <v>14997</v>
      </c>
      <c r="O266" s="151" t="s">
        <v>14889</v>
      </c>
      <c r="P266" s="151" t="s">
        <v>14737</v>
      </c>
      <c r="Q266" s="151" t="s">
        <v>12758</v>
      </c>
      <c r="R266" s="151">
        <v>0</v>
      </c>
      <c r="S266" s="151">
        <v>0</v>
      </c>
      <c r="T266" s="151" t="s">
        <v>14794</v>
      </c>
      <c r="U266" s="151">
        <v>8015507612</v>
      </c>
      <c r="V266" s="151" t="s">
        <v>14999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 t="shared" si="4"/>
        <v>Ari Setiawan</v>
      </c>
    </row>
    <row r="267" spans="1:35" s="151" customFormat="1" ht="13.5">
      <c r="A267" s="151" t="s">
        <v>12121</v>
      </c>
      <c r="B267" s="151" t="s">
        <v>15300</v>
      </c>
      <c r="C267" s="151" t="s">
        <v>12120</v>
      </c>
      <c r="D267" s="151" t="s">
        <v>12122</v>
      </c>
      <c r="E267" s="151" t="s">
        <v>14332</v>
      </c>
      <c r="F267" s="151" t="s">
        <v>19536</v>
      </c>
      <c r="G267" s="151" t="s">
        <v>19537</v>
      </c>
      <c r="H267" s="151" t="s">
        <v>12123</v>
      </c>
      <c r="N267" s="151" t="s">
        <v>15228</v>
      </c>
      <c r="O267" s="151" t="s">
        <v>14985</v>
      </c>
      <c r="P267" s="151" t="s">
        <v>14737</v>
      </c>
      <c r="Q267" s="151" t="s">
        <v>19535</v>
      </c>
      <c r="R267" s="151">
        <v>0</v>
      </c>
      <c r="S267" s="151">
        <v>0</v>
      </c>
      <c r="T267" s="151" t="s">
        <v>19408</v>
      </c>
      <c r="U267" s="151">
        <v>26002040270387</v>
      </c>
      <c r="V267" s="151" t="s">
        <v>12120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 t="shared" si="4"/>
        <v>Ari Wiyoga Bramantyo</v>
      </c>
    </row>
    <row r="268" spans="1:35" s="151" customFormat="1" ht="13.5">
      <c r="A268" s="151" t="s">
        <v>9588</v>
      </c>
      <c r="B268" s="151" t="s">
        <v>15300</v>
      </c>
      <c r="C268" s="151" t="s">
        <v>9587</v>
      </c>
      <c r="D268" s="151" t="s">
        <v>19546</v>
      </c>
      <c r="E268" s="151" t="s">
        <v>14332</v>
      </c>
      <c r="F268" s="151" t="s">
        <v>14324</v>
      </c>
      <c r="G268" s="151" t="s">
        <v>19549</v>
      </c>
      <c r="H268" s="151" t="s">
        <v>19545</v>
      </c>
      <c r="J268" s="151">
        <v>0</v>
      </c>
      <c r="M268" s="151" t="s">
        <v>19547</v>
      </c>
      <c r="N268" s="151" t="s">
        <v>15126</v>
      </c>
      <c r="O268" s="151" t="s">
        <v>14791</v>
      </c>
      <c r="P268" s="151" t="s">
        <v>14737</v>
      </c>
      <c r="Q268" s="151">
        <v>0</v>
      </c>
      <c r="R268" s="151">
        <v>0</v>
      </c>
      <c r="S268" s="151">
        <v>0</v>
      </c>
      <c r="T268" s="151" t="s">
        <v>14739</v>
      </c>
      <c r="U268" s="151" t="s">
        <v>19548</v>
      </c>
      <c r="V268" s="151" t="s">
        <v>9587</v>
      </c>
      <c r="W268" s="151">
        <v>0</v>
      </c>
      <c r="X268" s="151">
        <v>0</v>
      </c>
      <c r="Y268" s="151">
        <v>0</v>
      </c>
      <c r="Z268" s="151" t="s">
        <v>14742</v>
      </c>
      <c r="AA268" s="151">
        <v>0</v>
      </c>
      <c r="AB268" s="151">
        <v>0</v>
      </c>
      <c r="AC268" s="151" t="s">
        <v>14743</v>
      </c>
      <c r="AE268" s="151" t="s">
        <v>15223</v>
      </c>
      <c r="AF268" s="151" t="s">
        <v>14745</v>
      </c>
      <c r="AI268" s="156" t="str">
        <f t="shared" si="4"/>
        <v>Ariep Rahman</v>
      </c>
    </row>
    <row r="269" spans="1:35" s="151" customFormat="1" ht="13.5">
      <c r="A269" s="151" t="s">
        <v>17983</v>
      </c>
      <c r="B269" s="151" t="s">
        <v>15300</v>
      </c>
      <c r="C269" s="151" t="s">
        <v>4609</v>
      </c>
      <c r="D269" s="151" t="s">
        <v>19551</v>
      </c>
      <c r="E269" s="151" t="s">
        <v>14465</v>
      </c>
      <c r="F269" s="151" t="s">
        <v>14664</v>
      </c>
      <c r="G269" s="151" t="s">
        <v>14604</v>
      </c>
      <c r="H269" s="151">
        <v>81253265080</v>
      </c>
      <c r="I269" s="151" t="s">
        <v>4612</v>
      </c>
      <c r="K269" s="151" t="s">
        <v>4612</v>
      </c>
      <c r="L269" s="151" t="s">
        <v>19550</v>
      </c>
      <c r="N269" s="151" t="s">
        <v>16228</v>
      </c>
      <c r="P269" s="151" t="s">
        <v>14737</v>
      </c>
      <c r="Q269" s="151" t="s">
        <v>19552</v>
      </c>
      <c r="T269" s="151" t="s">
        <v>19553</v>
      </c>
      <c r="U269" s="151">
        <v>7825049398</v>
      </c>
      <c r="V269" s="151" t="s">
        <v>4609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15223</v>
      </c>
      <c r="AF269" s="151" t="s">
        <v>14745</v>
      </c>
      <c r="AI269" s="156" t="str">
        <f t="shared" si="4"/>
        <v>Ariezal</v>
      </c>
    </row>
    <row r="270" spans="1:35" s="151" customFormat="1" ht="13.5">
      <c r="A270" s="151" t="s">
        <v>6158</v>
      </c>
      <c r="B270" s="151" t="s">
        <v>15300</v>
      </c>
      <c r="C270" s="151" t="s">
        <v>4609</v>
      </c>
      <c r="D270" s="151" t="s">
        <v>6159</v>
      </c>
      <c r="E270" s="151" t="s">
        <v>14465</v>
      </c>
      <c r="F270" s="151" t="s">
        <v>14664</v>
      </c>
      <c r="H270" s="151">
        <v>0</v>
      </c>
      <c r="N270" s="151" t="s">
        <v>19158</v>
      </c>
      <c r="O270" s="151" t="s">
        <v>16228</v>
      </c>
      <c r="P270" s="151" t="s">
        <v>14737</v>
      </c>
      <c r="Q270" s="151" t="s">
        <v>4609</v>
      </c>
      <c r="R270" s="151">
        <v>0</v>
      </c>
      <c r="S270" s="151">
        <v>0</v>
      </c>
      <c r="T270" s="151" t="s">
        <v>14782</v>
      </c>
      <c r="U270" s="151" t="s">
        <v>19554</v>
      </c>
      <c r="V270" s="151" t="s">
        <v>4609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I270" s="156" t="str">
        <f t="shared" si="4"/>
        <v>Ariezal</v>
      </c>
    </row>
    <row r="271" spans="1:35" s="151" customFormat="1" ht="13.5">
      <c r="A271" s="151" t="s">
        <v>8635</v>
      </c>
      <c r="B271" s="151" t="s">
        <v>14306</v>
      </c>
      <c r="C271" s="151" t="s">
        <v>8634</v>
      </c>
      <c r="D271" s="151" t="s">
        <v>19555</v>
      </c>
      <c r="E271" s="151" t="s">
        <v>14931</v>
      </c>
      <c r="F271" s="151" t="s">
        <v>14932</v>
      </c>
      <c r="G271" s="151">
        <v>0</v>
      </c>
      <c r="H271" s="151" t="s">
        <v>8637</v>
      </c>
      <c r="I271" s="151">
        <v>0</v>
      </c>
      <c r="J271" s="151">
        <v>0</v>
      </c>
      <c r="K271" s="151">
        <v>0</v>
      </c>
      <c r="M271" s="151">
        <v>0</v>
      </c>
      <c r="N271" s="151" t="s">
        <v>15708</v>
      </c>
      <c r="O271" s="151" t="s">
        <v>14948</v>
      </c>
      <c r="P271" s="151" t="s">
        <v>14737</v>
      </c>
      <c r="Q271" s="151">
        <v>0</v>
      </c>
      <c r="R271" s="151">
        <v>0</v>
      </c>
      <c r="S271" s="151">
        <v>0</v>
      </c>
      <c r="T271" s="151" t="s">
        <v>14794</v>
      </c>
      <c r="U271" s="151" t="s">
        <v>19556</v>
      </c>
      <c r="V271" s="151" t="s">
        <v>8634</v>
      </c>
      <c r="W271" s="151">
        <v>0</v>
      </c>
      <c r="X271" s="151">
        <v>0</v>
      </c>
      <c r="Y271" s="151">
        <v>0</v>
      </c>
      <c r="Z271" s="151" t="s">
        <v>14742</v>
      </c>
      <c r="AA271" s="151">
        <v>0</v>
      </c>
      <c r="AB271" s="151">
        <v>0</v>
      </c>
      <c r="AC271" s="151" t="s">
        <v>14743</v>
      </c>
      <c r="AE271" s="151" t="s">
        <v>15223</v>
      </c>
      <c r="AF271" s="151" t="s">
        <v>14745</v>
      </c>
      <c r="AI271" s="156" t="str">
        <f t="shared" si="4"/>
        <v>Arif Febriansyah</v>
      </c>
    </row>
    <row r="272" spans="1:35" s="151" customFormat="1" ht="13.5">
      <c r="A272" s="151" t="s">
        <v>4776</v>
      </c>
      <c r="B272" s="151" t="s">
        <v>14306</v>
      </c>
      <c r="C272" s="151" t="s">
        <v>4775</v>
      </c>
      <c r="D272" s="151" t="s">
        <v>4777</v>
      </c>
      <c r="E272" s="151" t="s">
        <v>14931</v>
      </c>
      <c r="F272" s="151" t="s">
        <v>15219</v>
      </c>
      <c r="G272" s="151" t="s">
        <v>14604</v>
      </c>
      <c r="H272" s="151" t="s">
        <v>4778</v>
      </c>
      <c r="I272" s="151" t="s">
        <v>4779</v>
      </c>
      <c r="J272" s="151" t="s">
        <v>4780</v>
      </c>
      <c r="K272" s="151" t="s">
        <v>4779</v>
      </c>
      <c r="N272" s="151" t="s">
        <v>1182</v>
      </c>
      <c r="P272" s="151" t="s">
        <v>14737</v>
      </c>
      <c r="Q272" s="151" t="s">
        <v>4775</v>
      </c>
      <c r="T272" s="151" t="s">
        <v>19557</v>
      </c>
      <c r="U272" s="151" t="s">
        <v>19558</v>
      </c>
      <c r="V272" s="151" t="s">
        <v>4775</v>
      </c>
      <c r="Z272" s="151" t="s">
        <v>14742</v>
      </c>
      <c r="AC272" s="151" t="s">
        <v>14743</v>
      </c>
      <c r="AE272" s="151" t="s">
        <v>15223</v>
      </c>
      <c r="AF272" s="151" t="s">
        <v>14745</v>
      </c>
      <c r="AI272" s="156" t="str">
        <f t="shared" si="4"/>
        <v>Arif Purnomo</v>
      </c>
    </row>
    <row r="273" spans="1:35" s="151" customFormat="1" ht="13.5">
      <c r="A273" s="151" t="s">
        <v>7879</v>
      </c>
      <c r="B273" s="151" t="s">
        <v>15300</v>
      </c>
      <c r="C273" s="151" t="s">
        <v>7878</v>
      </c>
      <c r="D273" s="151" t="s">
        <v>19559</v>
      </c>
      <c r="E273" s="151" t="s">
        <v>14323</v>
      </c>
      <c r="F273" s="151" t="s">
        <v>14400</v>
      </c>
      <c r="H273" s="151">
        <v>8129512308</v>
      </c>
      <c r="N273" s="151" t="s">
        <v>15452</v>
      </c>
      <c r="O273" s="151" t="s">
        <v>14830</v>
      </c>
      <c r="P273" s="151" t="s">
        <v>14737</v>
      </c>
      <c r="Q273" s="151" t="s">
        <v>7878</v>
      </c>
      <c r="R273" s="151">
        <v>0</v>
      </c>
      <c r="S273" s="151">
        <v>0</v>
      </c>
      <c r="T273" s="151" t="s">
        <v>14794</v>
      </c>
      <c r="U273" s="151">
        <v>7550064256</v>
      </c>
      <c r="V273" s="151" t="s">
        <v>19560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 t="shared" si="4"/>
        <v>Arif rahman</v>
      </c>
    </row>
    <row r="274" spans="1:35" s="151" customFormat="1" ht="13.5">
      <c r="A274" s="151" t="s">
        <v>10761</v>
      </c>
      <c r="B274" s="151" t="s">
        <v>14306</v>
      </c>
      <c r="C274" s="151" t="s">
        <v>10760</v>
      </c>
      <c r="D274" s="151" t="s">
        <v>10762</v>
      </c>
      <c r="E274" s="151" t="s">
        <v>14931</v>
      </c>
      <c r="F274" s="151" t="s">
        <v>15278</v>
      </c>
      <c r="G274" s="151" t="s">
        <v>19561</v>
      </c>
      <c r="H274" s="151" t="s">
        <v>10763</v>
      </c>
      <c r="N274" s="151" t="s">
        <v>15883</v>
      </c>
      <c r="O274" s="151" t="s">
        <v>14889</v>
      </c>
      <c r="P274" s="151" t="s">
        <v>14737</v>
      </c>
      <c r="Q274" s="151" t="s">
        <v>10760</v>
      </c>
      <c r="R274" s="151">
        <v>0</v>
      </c>
      <c r="S274" s="151">
        <v>0</v>
      </c>
      <c r="T274" s="151" t="s">
        <v>14847</v>
      </c>
      <c r="U274" s="151">
        <v>604801005765534</v>
      </c>
      <c r="V274" s="151" t="s">
        <v>10760</v>
      </c>
      <c r="Z274" s="151" t="s">
        <v>14742</v>
      </c>
      <c r="AC274" s="151" t="s">
        <v>14743</v>
      </c>
      <c r="AE274" s="151" t="s">
        <v>14744</v>
      </c>
      <c r="AF274" s="151" t="s">
        <v>14745</v>
      </c>
      <c r="AI274" s="156" t="str">
        <f t="shared" si="4"/>
        <v>Arif Tantowi</v>
      </c>
    </row>
    <row r="275" spans="1:35" s="151" customFormat="1" ht="13.5">
      <c r="A275" s="151" t="s">
        <v>2324</v>
      </c>
      <c r="B275" s="151" t="s">
        <v>14306</v>
      </c>
      <c r="C275" s="151" t="s">
        <v>2323</v>
      </c>
      <c r="D275" s="151" t="s">
        <v>2325</v>
      </c>
      <c r="E275" s="151" t="s">
        <v>6</v>
      </c>
      <c r="G275" s="151" t="s">
        <v>14604</v>
      </c>
      <c r="N275" s="151" t="s">
        <v>1437</v>
      </c>
      <c r="P275" s="151" t="s">
        <v>14737</v>
      </c>
      <c r="T275" s="151" t="s">
        <v>14794</v>
      </c>
      <c r="U275" s="151">
        <v>4330185118</v>
      </c>
      <c r="V275" s="151" t="s">
        <v>19562</v>
      </c>
      <c r="AC275" s="151" t="s">
        <v>14743</v>
      </c>
      <c r="AI275" s="156" t="str">
        <f t="shared" si="4"/>
        <v>Arifin</v>
      </c>
    </row>
    <row r="276" spans="1:35" s="151" customFormat="1" ht="13.5">
      <c r="A276" s="151" t="s">
        <v>17984</v>
      </c>
      <c r="B276" s="151" t="s">
        <v>14306</v>
      </c>
      <c r="C276" s="151" t="s">
        <v>2323</v>
      </c>
      <c r="D276" s="151" t="s">
        <v>19564</v>
      </c>
      <c r="E276" s="151" t="s">
        <v>14931</v>
      </c>
      <c r="F276" s="151" t="s">
        <v>14932</v>
      </c>
      <c r="G276" s="151" t="s">
        <v>19567</v>
      </c>
      <c r="H276" s="151" t="s">
        <v>19563</v>
      </c>
      <c r="I276" s="151" t="s">
        <v>1453</v>
      </c>
      <c r="J276" s="151" t="s">
        <v>1453</v>
      </c>
      <c r="K276" s="151" t="s">
        <v>1453</v>
      </c>
      <c r="M276" s="151" t="s">
        <v>19565</v>
      </c>
      <c r="N276" s="151" t="s">
        <v>15398</v>
      </c>
      <c r="O276" s="151" t="s">
        <v>14758</v>
      </c>
      <c r="P276" s="151" t="s">
        <v>14737</v>
      </c>
      <c r="Q276" s="151" t="s">
        <v>2323</v>
      </c>
      <c r="R276" s="151" t="s">
        <v>1453</v>
      </c>
      <c r="S276" s="151" t="s">
        <v>1453</v>
      </c>
      <c r="T276" s="151" t="s">
        <v>14866</v>
      </c>
      <c r="U276" s="151">
        <v>500901019325533</v>
      </c>
      <c r="V276" s="151" t="s">
        <v>19566</v>
      </c>
      <c r="W276" s="151" t="s">
        <v>1453</v>
      </c>
      <c r="X276" s="151" t="s">
        <v>1453</v>
      </c>
      <c r="Y276" s="151" t="s">
        <v>1453</v>
      </c>
      <c r="Z276" s="151" t="s">
        <v>14742</v>
      </c>
      <c r="AA276" s="151" t="s">
        <v>1453</v>
      </c>
      <c r="AB276" s="151" t="s">
        <v>1453</v>
      </c>
      <c r="AC276" s="151" t="s">
        <v>14743</v>
      </c>
      <c r="AE276" s="151" t="s">
        <v>14744</v>
      </c>
      <c r="AF276" s="151" t="s">
        <v>14745</v>
      </c>
      <c r="AI276" s="156" t="str">
        <f t="shared" si="4"/>
        <v>Arifin</v>
      </c>
    </row>
    <row r="277" spans="1:35" s="151" customFormat="1" ht="13.5">
      <c r="A277" s="151" t="s">
        <v>13093</v>
      </c>
      <c r="B277" s="151" t="s">
        <v>15300</v>
      </c>
      <c r="C277" s="151" t="s">
        <v>13092</v>
      </c>
      <c r="D277" s="151" t="s">
        <v>19568</v>
      </c>
      <c r="E277" s="151" t="s">
        <v>14931</v>
      </c>
      <c r="F277" s="151" t="s">
        <v>14932</v>
      </c>
      <c r="G277" s="151" t="s">
        <v>19572</v>
      </c>
      <c r="H277" s="151" t="s">
        <v>13095</v>
      </c>
      <c r="I277" s="151" t="s">
        <v>1453</v>
      </c>
      <c r="J277" s="151" t="s">
        <v>1453</v>
      </c>
      <c r="K277" s="151" t="s">
        <v>1453</v>
      </c>
      <c r="M277" s="151" t="s">
        <v>1453</v>
      </c>
      <c r="N277" s="151" t="s">
        <v>19043</v>
      </c>
      <c r="O277" s="151" t="s">
        <v>18962</v>
      </c>
      <c r="P277" s="151" t="s">
        <v>14792</v>
      </c>
      <c r="Q277" s="151" t="s">
        <v>19569</v>
      </c>
      <c r="R277" s="151" t="s">
        <v>1453</v>
      </c>
      <c r="S277" s="151" t="s">
        <v>1453</v>
      </c>
      <c r="T277" s="151" t="s">
        <v>19570</v>
      </c>
      <c r="U277" s="151">
        <v>402355174</v>
      </c>
      <c r="V277" s="151" t="s">
        <v>19571</v>
      </c>
      <c r="W277" s="151" t="s">
        <v>1453</v>
      </c>
      <c r="X277" s="151" t="s">
        <v>1453</v>
      </c>
      <c r="Y277" s="151" t="s">
        <v>1453</v>
      </c>
      <c r="Z277" s="151" t="s">
        <v>14742</v>
      </c>
      <c r="AA277" s="151" t="s">
        <v>1453</v>
      </c>
      <c r="AB277" s="151" t="s">
        <v>1453</v>
      </c>
      <c r="AC277" s="151" t="s">
        <v>14743</v>
      </c>
      <c r="AE277" s="151" t="s">
        <v>14744</v>
      </c>
      <c r="AF277" s="151" t="s">
        <v>14745</v>
      </c>
      <c r="AI277" s="156" t="str">
        <f t="shared" si="4"/>
        <v>ARIFIN MABA, Kades Malbufa</v>
      </c>
    </row>
    <row r="278" spans="1:35" s="151" customFormat="1" ht="13.5">
      <c r="A278" s="151" t="s">
        <v>9981</v>
      </c>
      <c r="B278" s="151" t="s">
        <v>15300</v>
      </c>
      <c r="C278" s="151" t="s">
        <v>9980</v>
      </c>
      <c r="D278" s="151" t="s">
        <v>9982</v>
      </c>
      <c r="E278" s="151" t="s">
        <v>14332</v>
      </c>
      <c r="F278" s="151" t="s">
        <v>14324</v>
      </c>
      <c r="G278" s="151" t="s">
        <v>19575</v>
      </c>
      <c r="H278" s="151" t="s">
        <v>9983</v>
      </c>
      <c r="N278" s="151" t="s">
        <v>19083</v>
      </c>
      <c r="O278" s="151" t="s">
        <v>19084</v>
      </c>
      <c r="P278" s="151" t="s">
        <v>14737</v>
      </c>
      <c r="Q278" s="151" t="s">
        <v>19573</v>
      </c>
      <c r="R278" s="151">
        <v>0</v>
      </c>
      <c r="S278" s="151">
        <v>0</v>
      </c>
      <c r="T278" s="151" t="s">
        <v>14904</v>
      </c>
      <c r="U278" s="151">
        <v>588413780</v>
      </c>
      <c r="V278" s="151" t="s">
        <v>19574</v>
      </c>
      <c r="Z278" s="151" t="s">
        <v>14742</v>
      </c>
      <c r="AC278" s="151" t="s">
        <v>14743</v>
      </c>
      <c r="AE278" s="151" t="s">
        <v>15223</v>
      </c>
      <c r="AF278" s="151" t="s">
        <v>14745</v>
      </c>
      <c r="AI278" s="156" t="str">
        <f t="shared" si="4"/>
        <v>ARIFUDDIN</v>
      </c>
    </row>
    <row r="279" spans="1:35" s="151" customFormat="1" ht="13.5">
      <c r="A279" s="151" t="s">
        <v>1591</v>
      </c>
      <c r="B279" s="151" t="s">
        <v>14732</v>
      </c>
      <c r="C279" s="151" t="s">
        <v>1590</v>
      </c>
      <c r="D279" s="151" t="s">
        <v>19577</v>
      </c>
      <c r="E279" s="151" t="s">
        <v>6</v>
      </c>
      <c r="G279" s="151" t="s">
        <v>14604</v>
      </c>
      <c r="H279" s="151" t="s">
        <v>1593</v>
      </c>
      <c r="J279" s="151" t="s">
        <v>1594</v>
      </c>
      <c r="L279" s="151" t="s">
        <v>19576</v>
      </c>
      <c r="Q279" s="151" t="s">
        <v>19578</v>
      </c>
      <c r="T279" s="151" t="s">
        <v>14859</v>
      </c>
      <c r="U279" s="151" t="s">
        <v>19579</v>
      </c>
      <c r="V279" s="151" t="s">
        <v>19580</v>
      </c>
      <c r="AC279" s="151" t="s">
        <v>14743</v>
      </c>
      <c r="AI279" s="156" t="str">
        <f t="shared" si="4"/>
        <v>ARIMAS JAYA</v>
      </c>
    </row>
    <row r="280" spans="1:35" s="151" customFormat="1" ht="13.5">
      <c r="A280" s="151" t="s">
        <v>4708</v>
      </c>
      <c r="B280" s="151" t="s">
        <v>14732</v>
      </c>
      <c r="C280" s="151" t="s">
        <v>4707</v>
      </c>
      <c r="D280" s="151" t="s">
        <v>4709</v>
      </c>
      <c r="E280" s="151" t="s">
        <v>14275</v>
      </c>
      <c r="F280" s="151" t="s">
        <v>14400</v>
      </c>
      <c r="G280" s="151" t="s">
        <v>14604</v>
      </c>
      <c r="H280" s="151" t="s">
        <v>4710</v>
      </c>
      <c r="I280" s="151" t="s">
        <v>4711</v>
      </c>
      <c r="J280" s="151" t="s">
        <v>4710</v>
      </c>
      <c r="K280" s="151" t="s">
        <v>4711</v>
      </c>
      <c r="L280" s="151" t="s">
        <v>19581</v>
      </c>
      <c r="N280" s="151" t="s">
        <v>109</v>
      </c>
      <c r="P280" s="151" t="s">
        <v>14737</v>
      </c>
      <c r="Q280" s="151" t="s">
        <v>19582</v>
      </c>
      <c r="T280" s="151" t="s">
        <v>19583</v>
      </c>
      <c r="U280" s="151" t="s">
        <v>19584</v>
      </c>
      <c r="V280" s="151" t="s">
        <v>19585</v>
      </c>
      <c r="Z280" s="151" t="s">
        <v>14742</v>
      </c>
      <c r="AC280" s="151" t="s">
        <v>14743</v>
      </c>
      <c r="AE280" s="151" t="s">
        <v>15223</v>
      </c>
      <c r="AF280" s="151" t="s">
        <v>14745</v>
      </c>
      <c r="AI280" s="156" t="str">
        <f t="shared" si="4"/>
        <v>ARINGGA BATAVIA,CV</v>
      </c>
    </row>
    <row r="281" spans="1:35" s="151" customFormat="1" ht="13.5">
      <c r="A281" s="151" t="s">
        <v>1933</v>
      </c>
      <c r="B281" s="151" t="s">
        <v>14306</v>
      </c>
      <c r="C281" s="151" t="s">
        <v>1932</v>
      </c>
      <c r="D281" s="151" t="s">
        <v>19586</v>
      </c>
      <c r="E281" s="151" t="s">
        <v>6</v>
      </c>
      <c r="G281" s="151" t="s">
        <v>14604</v>
      </c>
      <c r="H281" s="151">
        <v>81261187409</v>
      </c>
      <c r="M281" s="151" t="s">
        <v>19587</v>
      </c>
      <c r="N281" s="151" t="s">
        <v>1459</v>
      </c>
      <c r="AC281" s="151" t="s">
        <v>14743</v>
      </c>
      <c r="AI281" s="156" t="str">
        <f t="shared" si="4"/>
        <v>ARIS GUNAWAN</v>
      </c>
    </row>
    <row r="282" spans="1:35" s="151" customFormat="1" ht="13.5">
      <c r="A282" s="151" t="s">
        <v>11417</v>
      </c>
      <c r="B282" s="151" t="s">
        <v>14304</v>
      </c>
      <c r="C282" s="151" t="s">
        <v>11416</v>
      </c>
      <c r="D282" s="151" t="s">
        <v>11418</v>
      </c>
      <c r="E282" s="151" t="s">
        <v>14275</v>
      </c>
      <c r="F282" s="151" t="s">
        <v>14479</v>
      </c>
      <c r="H282" s="151" t="s">
        <v>11419</v>
      </c>
      <c r="N282" s="151" t="s">
        <v>15431</v>
      </c>
      <c r="O282" s="151" t="s">
        <v>14801</v>
      </c>
      <c r="P282" s="151" t="s">
        <v>14737</v>
      </c>
      <c r="Q282" s="151" t="s">
        <v>19588</v>
      </c>
      <c r="R282" s="151">
        <v>0</v>
      </c>
      <c r="S282" s="151">
        <v>0</v>
      </c>
      <c r="T282" s="151">
        <v>0</v>
      </c>
      <c r="U282" s="151">
        <v>0</v>
      </c>
      <c r="V282" s="151">
        <v>0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 t="shared" si="4"/>
        <v>Arisa Computer</v>
      </c>
    </row>
    <row r="283" spans="1:35" s="151" customFormat="1" ht="13.5">
      <c r="A283" s="151" t="s">
        <v>17985</v>
      </c>
      <c r="B283" s="151" t="s">
        <v>14304</v>
      </c>
      <c r="C283" s="151" t="s">
        <v>19589</v>
      </c>
      <c r="D283" s="151" t="s">
        <v>19590</v>
      </c>
      <c r="E283" s="151" t="s">
        <v>14275</v>
      </c>
      <c r="F283" s="151" t="s">
        <v>15375</v>
      </c>
      <c r="G283" s="151" t="s">
        <v>19592</v>
      </c>
      <c r="H283" s="151">
        <v>85288890808</v>
      </c>
      <c r="I283" s="151" t="s">
        <v>1453</v>
      </c>
      <c r="J283" s="151" t="s">
        <v>1453</v>
      </c>
      <c r="K283" s="151" t="s">
        <v>1453</v>
      </c>
      <c r="N283" s="151" t="s">
        <v>14735</v>
      </c>
      <c r="O283" s="151" t="s">
        <v>14736</v>
      </c>
      <c r="P283" s="151" t="s">
        <v>14737</v>
      </c>
      <c r="Q283" s="151" t="s">
        <v>19591</v>
      </c>
      <c r="R283" s="151" t="s">
        <v>1453</v>
      </c>
      <c r="S283" s="151" t="s">
        <v>1453</v>
      </c>
      <c r="T283" s="151" t="s">
        <v>1453</v>
      </c>
      <c r="U283" s="151" t="s">
        <v>1453</v>
      </c>
      <c r="V283" s="151" t="s">
        <v>1453</v>
      </c>
      <c r="W283" s="151" t="s">
        <v>1453</v>
      </c>
      <c r="X283" s="151" t="s">
        <v>1453</v>
      </c>
      <c r="Y283" s="151" t="s">
        <v>1453</v>
      </c>
      <c r="Z283" s="151" t="s">
        <v>14742</v>
      </c>
      <c r="AA283" s="151" t="s">
        <v>1453</v>
      </c>
      <c r="AB283" s="151" t="s">
        <v>1453</v>
      </c>
      <c r="AC283" s="151" t="s">
        <v>15223</v>
      </c>
      <c r="AE283" s="151" t="s">
        <v>14744</v>
      </c>
      <c r="AF283" s="151" t="s">
        <v>14745</v>
      </c>
      <c r="AI283" s="156" t="str">
        <f t="shared" si="4"/>
        <v>Arisca 2</v>
      </c>
    </row>
    <row r="284" spans="1:35" s="151" customFormat="1" ht="13.5">
      <c r="A284" s="151" t="s">
        <v>12641</v>
      </c>
      <c r="B284" s="151" t="s">
        <v>15300</v>
      </c>
      <c r="C284" s="151" t="s">
        <v>12640</v>
      </c>
      <c r="D284" s="151" t="s">
        <v>12642</v>
      </c>
      <c r="E284" s="151" t="s">
        <v>14275</v>
      </c>
      <c r="F284" s="151" t="s">
        <v>14499</v>
      </c>
      <c r="H284" s="151">
        <v>81251447077</v>
      </c>
      <c r="N284" s="151" t="s">
        <v>19599</v>
      </c>
      <c r="O284" s="151" t="s">
        <v>14817</v>
      </c>
      <c r="P284" s="151" t="s">
        <v>19600</v>
      </c>
      <c r="Q284" s="151" t="s">
        <v>19601</v>
      </c>
      <c r="S284" s="151" t="s">
        <v>12640</v>
      </c>
      <c r="T284" s="151" t="s">
        <v>14847</v>
      </c>
      <c r="U284" s="151">
        <v>16301029603504</v>
      </c>
      <c r="V284" s="151" t="s">
        <v>12640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 t="shared" si="4"/>
        <v>ARIYANTO</v>
      </c>
    </row>
    <row r="285" spans="1:35" s="151" customFormat="1" ht="13.5">
      <c r="A285" s="151" t="s">
        <v>1234</v>
      </c>
      <c r="B285" s="151" t="s">
        <v>17321</v>
      </c>
      <c r="C285" s="151" t="s">
        <v>1233</v>
      </c>
      <c r="D285" s="151" t="s">
        <v>19602</v>
      </c>
      <c r="E285" s="151" t="s">
        <v>6</v>
      </c>
      <c r="G285" s="151" t="s">
        <v>14604</v>
      </c>
      <c r="H285" s="151" t="s">
        <v>1236</v>
      </c>
      <c r="J285" s="151" t="s">
        <v>1237</v>
      </c>
      <c r="N285" s="151" t="s">
        <v>19603</v>
      </c>
      <c r="P285" s="151" t="s">
        <v>14737</v>
      </c>
      <c r="Q285" s="151" t="s">
        <v>19604</v>
      </c>
      <c r="T285" s="151" t="s">
        <v>6</v>
      </c>
      <c r="U285" s="151" t="s">
        <v>6</v>
      </c>
      <c r="V285" s="151" t="s">
        <v>6</v>
      </c>
      <c r="AC285" s="151" t="s">
        <v>14743</v>
      </c>
      <c r="AI285" s="156" t="str">
        <f t="shared" si="4"/>
        <v>Arkom Kombet</v>
      </c>
    </row>
    <row r="286" spans="1:35" s="151" customFormat="1" ht="13.5">
      <c r="A286" s="151" t="s">
        <v>10583</v>
      </c>
      <c r="B286" s="151" t="s">
        <v>15300</v>
      </c>
      <c r="C286" s="151" t="s">
        <v>10582</v>
      </c>
      <c r="D286" s="151" t="s">
        <v>10584</v>
      </c>
      <c r="E286" s="151" t="s">
        <v>14465</v>
      </c>
      <c r="F286" s="151" t="s">
        <v>14683</v>
      </c>
      <c r="G286" s="151" t="s">
        <v>19605</v>
      </c>
      <c r="H286" s="151" t="s">
        <v>10585</v>
      </c>
      <c r="N286" s="151" t="s">
        <v>14984</v>
      </c>
      <c r="O286" s="151" t="s">
        <v>14985</v>
      </c>
      <c r="P286" s="151" t="s">
        <v>14737</v>
      </c>
      <c r="Q286" s="151" t="s">
        <v>10582</v>
      </c>
      <c r="R286" s="151">
        <v>0</v>
      </c>
      <c r="S286" s="151">
        <v>0</v>
      </c>
      <c r="T286" s="151" t="s">
        <v>14847</v>
      </c>
      <c r="U286" s="151">
        <v>69201005114502</v>
      </c>
      <c r="V286" s="151" t="s">
        <v>10582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 t="shared" si="4"/>
        <v>Arlian Putra</v>
      </c>
    </row>
    <row r="287" spans="1:35" s="151" customFormat="1" ht="13.5">
      <c r="A287" s="151" t="s">
        <v>17987</v>
      </c>
      <c r="B287" s="151" t="s">
        <v>14306</v>
      </c>
      <c r="C287" s="151" t="s">
        <v>19606</v>
      </c>
      <c r="D287" s="151" t="s">
        <v>19607</v>
      </c>
      <c r="E287" s="151" t="s">
        <v>14931</v>
      </c>
      <c r="F287" s="151" t="s">
        <v>14932</v>
      </c>
      <c r="G287" s="151" t="s">
        <v>19609</v>
      </c>
      <c r="H287" s="151">
        <v>82122543490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19043</v>
      </c>
      <c r="O287" s="151" t="s">
        <v>18962</v>
      </c>
      <c r="P287" s="151" t="s">
        <v>14792</v>
      </c>
      <c r="Q287" s="151" t="s">
        <v>19606</v>
      </c>
      <c r="R287" s="151" t="s">
        <v>1453</v>
      </c>
      <c r="S287" s="151" t="s">
        <v>1453</v>
      </c>
      <c r="T287" s="151" t="s">
        <v>19608</v>
      </c>
      <c r="U287" s="151">
        <v>2902103599</v>
      </c>
      <c r="V287" s="151" t="s">
        <v>19606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A287" s="151" t="s">
        <v>1453</v>
      </c>
      <c r="AB287" s="151" t="s">
        <v>1453</v>
      </c>
      <c r="AC287" s="151" t="s">
        <v>14743</v>
      </c>
      <c r="AE287" s="151" t="s">
        <v>14744</v>
      </c>
      <c r="AF287" s="151" t="s">
        <v>14745</v>
      </c>
      <c r="AI287" s="156" t="str">
        <f t="shared" si="4"/>
        <v>Armain Ali</v>
      </c>
    </row>
    <row r="288" spans="1:35" s="151" customFormat="1" ht="13.5">
      <c r="A288" s="151" t="s">
        <v>17988</v>
      </c>
      <c r="B288" s="151" t="s">
        <v>14306</v>
      </c>
      <c r="C288" s="151" t="s">
        <v>19610</v>
      </c>
      <c r="D288" s="151" t="s">
        <v>19611</v>
      </c>
      <c r="E288" s="151" t="s">
        <v>14931</v>
      </c>
      <c r="F288" s="151" t="s">
        <v>14431</v>
      </c>
      <c r="G288" s="151" t="s">
        <v>19613</v>
      </c>
      <c r="H288" s="151">
        <v>81371642982</v>
      </c>
      <c r="I288" s="151" t="s">
        <v>1453</v>
      </c>
      <c r="J288" s="151" t="s">
        <v>1453</v>
      </c>
      <c r="K288" s="151" t="s">
        <v>1453</v>
      </c>
      <c r="N288" s="151" t="s">
        <v>19612</v>
      </c>
      <c r="O288" s="151" t="s">
        <v>14764</v>
      </c>
      <c r="P288" s="151" t="s">
        <v>14737</v>
      </c>
      <c r="Q288" s="151" t="s">
        <v>1453</v>
      </c>
      <c r="R288" s="151" t="s">
        <v>1453</v>
      </c>
      <c r="S288" s="151" t="s">
        <v>1453</v>
      </c>
      <c r="T288" s="151" t="s">
        <v>14847</v>
      </c>
      <c r="U288" s="151">
        <v>215101012839507</v>
      </c>
      <c r="V288" s="151" t="s">
        <v>19610</v>
      </c>
      <c r="W288" s="151" t="s">
        <v>1453</v>
      </c>
      <c r="X288" s="151" t="s">
        <v>1453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 t="shared" si="4"/>
        <v>Armen</v>
      </c>
    </row>
    <row r="289" spans="1:35" s="151" customFormat="1" ht="13.5">
      <c r="A289" s="151" t="s">
        <v>2117</v>
      </c>
      <c r="B289" s="151" t="s">
        <v>14732</v>
      </c>
      <c r="C289" s="151" t="s">
        <v>2116</v>
      </c>
      <c r="D289" s="151" t="s">
        <v>19616</v>
      </c>
      <c r="E289" s="151" t="s">
        <v>6</v>
      </c>
      <c r="G289" s="151" t="s">
        <v>14604</v>
      </c>
      <c r="H289" s="151" t="s">
        <v>19614</v>
      </c>
      <c r="L289" s="151" t="s">
        <v>19615</v>
      </c>
      <c r="M289" s="151" t="s">
        <v>19617</v>
      </c>
      <c r="Q289" s="151" t="s">
        <v>19618</v>
      </c>
      <c r="AC289" s="151" t="s">
        <v>14743</v>
      </c>
      <c r="AI289" s="156" t="str">
        <f t="shared" si="4"/>
        <v>ARMIN</v>
      </c>
    </row>
    <row r="290" spans="1:35" s="151" customFormat="1" ht="13.5">
      <c r="A290" s="151" t="s">
        <v>6935</v>
      </c>
      <c r="B290" s="151" t="s">
        <v>15300</v>
      </c>
      <c r="C290" s="151" t="s">
        <v>6934</v>
      </c>
      <c r="D290" s="151" t="s">
        <v>6936</v>
      </c>
      <c r="E290" s="151" t="s">
        <v>15690</v>
      </c>
      <c r="F290" s="151" t="s">
        <v>15375</v>
      </c>
      <c r="H290" s="151">
        <v>81318873028</v>
      </c>
      <c r="N290" s="151" t="s">
        <v>15246</v>
      </c>
      <c r="O290" s="151" t="s">
        <v>14791</v>
      </c>
      <c r="P290" s="151" t="s">
        <v>14737</v>
      </c>
      <c r="Q290" s="151" t="s">
        <v>6934</v>
      </c>
      <c r="R290" s="151">
        <v>0</v>
      </c>
      <c r="S290" s="151">
        <v>0</v>
      </c>
      <c r="T290" s="151" t="s">
        <v>19619</v>
      </c>
      <c r="U290" s="151" t="s">
        <v>19620</v>
      </c>
      <c r="V290" s="151" t="s">
        <v>19621</v>
      </c>
      <c r="Z290" s="151" t="s">
        <v>14742</v>
      </c>
      <c r="AC290" s="151" t="s">
        <v>14743</v>
      </c>
      <c r="AE290" s="151" t="s">
        <v>15223</v>
      </c>
      <c r="AF290" s="151" t="s">
        <v>14745</v>
      </c>
      <c r="AI290" s="156" t="str">
        <f t="shared" si="4"/>
        <v>Arniati</v>
      </c>
    </row>
    <row r="291" spans="1:35" s="151" customFormat="1" ht="13.5">
      <c r="A291" s="151" t="s">
        <v>17989</v>
      </c>
      <c r="B291" s="151" t="s">
        <v>15300</v>
      </c>
      <c r="C291" s="151" t="s">
        <v>15382</v>
      </c>
      <c r="D291" s="151" t="s">
        <v>19623</v>
      </c>
      <c r="E291" s="151" t="s">
        <v>14465</v>
      </c>
      <c r="F291" s="151" t="s">
        <v>14683</v>
      </c>
      <c r="G291" s="151" t="s">
        <v>19624</v>
      </c>
      <c r="H291" s="151" t="s">
        <v>19622</v>
      </c>
      <c r="I291" s="151" t="s">
        <v>1453</v>
      </c>
      <c r="J291" s="151" t="s">
        <v>1453</v>
      </c>
      <c r="K291" s="151" t="s">
        <v>1453</v>
      </c>
      <c r="N291" s="151" t="s">
        <v>14954</v>
      </c>
      <c r="O291" s="151" t="s">
        <v>14764</v>
      </c>
      <c r="P291" s="151" t="s">
        <v>14737</v>
      </c>
      <c r="Q291" s="151" t="s">
        <v>15382</v>
      </c>
      <c r="R291" s="151" t="s">
        <v>1453</v>
      </c>
      <c r="S291" s="151" t="s">
        <v>1453</v>
      </c>
      <c r="T291" s="151" t="s">
        <v>14782</v>
      </c>
      <c r="U291" s="151">
        <v>1080024849334</v>
      </c>
      <c r="V291" s="151" t="s">
        <v>15382</v>
      </c>
      <c r="W291" s="151" t="s">
        <v>1453</v>
      </c>
      <c r="X291" s="151" t="s">
        <v>1453</v>
      </c>
      <c r="Z291" s="151" t="s">
        <v>14742</v>
      </c>
      <c r="AC291" s="151" t="s">
        <v>14743</v>
      </c>
      <c r="AE291" s="151" t="s">
        <v>14744</v>
      </c>
      <c r="AF291" s="151" t="s">
        <v>14745</v>
      </c>
      <c r="AI291" s="156" t="str">
        <f t="shared" si="4"/>
        <v>Arsyad</v>
      </c>
    </row>
    <row r="292" spans="1:35" s="151" customFormat="1" ht="13.5">
      <c r="A292" s="151" t="s">
        <v>15381</v>
      </c>
      <c r="B292" s="151" t="s">
        <v>15300</v>
      </c>
      <c r="C292" s="151" t="s">
        <v>15382</v>
      </c>
      <c r="D292" s="151" t="s">
        <v>19625</v>
      </c>
      <c r="E292" s="151" t="s">
        <v>14465</v>
      </c>
      <c r="F292" s="151" t="s">
        <v>14402</v>
      </c>
      <c r="G292" s="151" t="s">
        <v>15384</v>
      </c>
      <c r="H292" s="151" t="s">
        <v>15385</v>
      </c>
      <c r="N292" s="151" t="s">
        <v>14954</v>
      </c>
      <c r="O292" s="151" t="s">
        <v>14764</v>
      </c>
      <c r="P292" s="151" t="s">
        <v>14737</v>
      </c>
      <c r="Q292" s="151" t="s">
        <v>15382</v>
      </c>
      <c r="R292" s="151" t="s">
        <v>1453</v>
      </c>
      <c r="S292" s="151" t="s">
        <v>1453</v>
      </c>
      <c r="T292" s="151" t="s">
        <v>14794</v>
      </c>
      <c r="U292" s="151">
        <v>8455966805</v>
      </c>
      <c r="V292" s="151" t="s">
        <v>15382</v>
      </c>
      <c r="Z292" s="151" t="s">
        <v>14742</v>
      </c>
      <c r="AC292" s="151" t="s">
        <v>14743</v>
      </c>
      <c r="AE292" s="151" t="s">
        <v>14744</v>
      </c>
      <c r="AF292" s="151" t="s">
        <v>14745</v>
      </c>
      <c r="AI292" s="156" t="str">
        <f t="shared" si="4"/>
        <v>Arsyad</v>
      </c>
    </row>
    <row r="293" spans="1:35" s="151" customFormat="1" ht="13.5">
      <c r="A293" s="151" t="s">
        <v>14620</v>
      </c>
      <c r="B293" s="151" t="s">
        <v>14732</v>
      </c>
      <c r="C293" s="151" t="s">
        <v>14623</v>
      </c>
      <c r="D293" s="151" t="s">
        <v>19634</v>
      </c>
      <c r="E293" s="151" t="s">
        <v>14332</v>
      </c>
      <c r="F293" s="151" t="s">
        <v>14626</v>
      </c>
      <c r="H293" s="151" t="s">
        <v>14762</v>
      </c>
      <c r="N293" s="151" t="s">
        <v>14763</v>
      </c>
      <c r="O293" s="151" t="s">
        <v>14764</v>
      </c>
      <c r="P293" s="151" t="s">
        <v>14737</v>
      </c>
      <c r="Q293" s="151" t="s">
        <v>14765</v>
      </c>
      <c r="R293" s="151" t="s">
        <v>1453</v>
      </c>
      <c r="S293" s="151" t="s">
        <v>14765</v>
      </c>
      <c r="T293" s="151" t="s">
        <v>14739</v>
      </c>
      <c r="U293" s="151" t="s">
        <v>14766</v>
      </c>
      <c r="V293" s="151" t="s">
        <v>14767</v>
      </c>
      <c r="Z293" s="151" t="s">
        <v>14742</v>
      </c>
      <c r="AC293" s="151" t="s">
        <v>14743</v>
      </c>
      <c r="AE293" s="151" t="s">
        <v>14744</v>
      </c>
      <c r="AF293" s="151" t="s">
        <v>14745</v>
      </c>
      <c r="AI293" s="156" t="str">
        <f t="shared" si="4"/>
        <v>Artha Jaya Mulya</v>
      </c>
    </row>
    <row r="294" spans="1:35" s="151" customFormat="1" ht="13.5">
      <c r="A294" s="151" t="s">
        <v>17992</v>
      </c>
      <c r="B294" s="151" t="s">
        <v>15300</v>
      </c>
      <c r="C294" s="151" t="s">
        <v>19641</v>
      </c>
      <c r="D294" s="151" t="s">
        <v>19643</v>
      </c>
      <c r="E294" s="151" t="s">
        <v>14931</v>
      </c>
      <c r="F294" s="151" t="s">
        <v>15075</v>
      </c>
      <c r="G294" s="151" t="s">
        <v>18960</v>
      </c>
      <c r="H294" s="151" t="s">
        <v>19642</v>
      </c>
      <c r="N294" s="151" t="s">
        <v>15059</v>
      </c>
      <c r="O294" s="151" t="s">
        <v>14889</v>
      </c>
      <c r="P294" s="151" t="s">
        <v>14737</v>
      </c>
      <c r="Q294" s="151" t="s">
        <v>19644</v>
      </c>
      <c r="R294" s="151">
        <v>0</v>
      </c>
      <c r="S294" s="151">
        <v>0</v>
      </c>
      <c r="T294" s="151" t="s">
        <v>14847</v>
      </c>
      <c r="U294" s="151">
        <v>338801030162536</v>
      </c>
      <c r="V294" s="151" t="s">
        <v>19641</v>
      </c>
      <c r="Z294" s="151" t="s">
        <v>14742</v>
      </c>
      <c r="AC294" s="151" t="s">
        <v>14743</v>
      </c>
      <c r="AE294" s="151" t="s">
        <v>14744</v>
      </c>
      <c r="AF294" s="151" t="s">
        <v>14745</v>
      </c>
      <c r="AI294" s="156" t="str">
        <f t="shared" si="4"/>
        <v>Arya Danang Anggoro</v>
      </c>
    </row>
    <row r="295" spans="1:35" s="151" customFormat="1" ht="13.5">
      <c r="A295" s="151" t="s">
        <v>7251</v>
      </c>
      <c r="B295" s="151" t="s">
        <v>14306</v>
      </c>
      <c r="C295" s="151" t="s">
        <v>7250</v>
      </c>
      <c r="D295" s="151" t="s">
        <v>7252</v>
      </c>
      <c r="E295" s="151" t="s">
        <v>14931</v>
      </c>
      <c r="F295" s="151" t="s">
        <v>18766</v>
      </c>
      <c r="H295" s="151">
        <v>81321303678</v>
      </c>
      <c r="N295" s="151" t="s">
        <v>15431</v>
      </c>
      <c r="O295" s="151" t="s">
        <v>14801</v>
      </c>
      <c r="P295" s="151" t="s">
        <v>14737</v>
      </c>
      <c r="Q295" s="151" t="s">
        <v>7250</v>
      </c>
      <c r="R295" s="151">
        <v>0</v>
      </c>
      <c r="S295" s="151">
        <v>0</v>
      </c>
      <c r="T295" s="151" t="s">
        <v>14782</v>
      </c>
      <c r="U295" s="151" t="s">
        <v>19651</v>
      </c>
      <c r="V295" s="151" t="s">
        <v>19652</v>
      </c>
      <c r="Z295" s="151" t="s">
        <v>14742</v>
      </c>
      <c r="AC295" s="151" t="s">
        <v>15223</v>
      </c>
      <c r="AE295" s="151" t="s">
        <v>15223</v>
      </c>
      <c r="AF295" s="151" t="s">
        <v>14745</v>
      </c>
      <c r="AI295" s="156" t="str">
        <f t="shared" si="4"/>
        <v>Aryoso Winubroto</v>
      </c>
    </row>
    <row r="296" spans="1:35" s="151" customFormat="1" ht="13.5">
      <c r="A296" s="151" t="s">
        <v>1364</v>
      </c>
      <c r="B296" s="151" t="s">
        <v>19165</v>
      </c>
      <c r="C296" s="151" t="s">
        <v>1363</v>
      </c>
      <c r="D296" s="151" t="s">
        <v>1365</v>
      </c>
      <c r="E296" s="151" t="s">
        <v>14465</v>
      </c>
      <c r="F296" s="151" t="s">
        <v>15375</v>
      </c>
      <c r="G296" s="151" t="s">
        <v>14604</v>
      </c>
      <c r="H296" s="151" t="s">
        <v>1366</v>
      </c>
      <c r="J296" s="151" t="s">
        <v>1366</v>
      </c>
      <c r="L296" s="151" t="s">
        <v>19655</v>
      </c>
      <c r="N296" s="151" t="s">
        <v>19656</v>
      </c>
      <c r="P296" s="151" t="s">
        <v>14737</v>
      </c>
      <c r="Q296" s="151" t="s">
        <v>14891</v>
      </c>
      <c r="T296" s="151" t="s">
        <v>14794</v>
      </c>
      <c r="U296" s="151" t="s">
        <v>19657</v>
      </c>
      <c r="V296" s="151">
        <v>4620449852</v>
      </c>
      <c r="AC296" s="151" t="s">
        <v>15223</v>
      </c>
      <c r="AI296" s="156" t="str">
        <f t="shared" si="4"/>
        <v>Asahi rent car</v>
      </c>
    </row>
    <row r="297" spans="1:35" s="151" customFormat="1" ht="13.5">
      <c r="A297" s="151" t="s">
        <v>11016</v>
      </c>
      <c r="B297" s="151" t="s">
        <v>14304</v>
      </c>
      <c r="C297" s="151" t="s">
        <v>11015</v>
      </c>
      <c r="D297" s="151" t="s">
        <v>11017</v>
      </c>
      <c r="E297" s="151" t="s">
        <v>14662</v>
      </c>
      <c r="F297" s="151" t="s">
        <v>14482</v>
      </c>
      <c r="H297" s="151">
        <v>87880100309</v>
      </c>
      <c r="N297" s="151" t="s">
        <v>15452</v>
      </c>
      <c r="O297" s="151" t="s">
        <v>14830</v>
      </c>
      <c r="P297" s="151" t="s">
        <v>14737</v>
      </c>
      <c r="Q297" s="151" t="s">
        <v>19658</v>
      </c>
      <c r="R297" s="151">
        <v>0</v>
      </c>
      <c r="S297" s="151">
        <v>0</v>
      </c>
      <c r="T297" s="151" t="s">
        <v>14794</v>
      </c>
      <c r="U297" s="151">
        <v>1680088281</v>
      </c>
      <c r="V297" s="151" t="s">
        <v>19658</v>
      </c>
      <c r="Z297" s="151" t="s">
        <v>14742</v>
      </c>
      <c r="AC297" s="151" t="s">
        <v>14743</v>
      </c>
      <c r="AE297" s="151" t="s">
        <v>14744</v>
      </c>
      <c r="AF297" s="151" t="s">
        <v>14745</v>
      </c>
      <c r="AI297" s="156" t="str">
        <f t="shared" si="4"/>
        <v>ASAHINDO</v>
      </c>
    </row>
    <row r="298" spans="1:35" s="151" customFormat="1" ht="13.5">
      <c r="A298" s="151" t="s">
        <v>5680</v>
      </c>
      <c r="B298" s="151" t="s">
        <v>15300</v>
      </c>
      <c r="C298" s="151" t="s">
        <v>5679</v>
      </c>
      <c r="D298" s="151" t="s">
        <v>5681</v>
      </c>
      <c r="E298" s="151" t="s">
        <v>14275</v>
      </c>
      <c r="F298" s="151" t="s">
        <v>15375</v>
      </c>
      <c r="G298" s="151" t="s">
        <v>19660</v>
      </c>
      <c r="H298" s="151">
        <v>81354232999</v>
      </c>
      <c r="N298" s="151" t="s">
        <v>19167</v>
      </c>
      <c r="O298" s="151" t="s">
        <v>19168</v>
      </c>
      <c r="P298" s="151" t="s">
        <v>14792</v>
      </c>
      <c r="Q298" s="151" t="s">
        <v>5679</v>
      </c>
      <c r="R298" s="151" t="s">
        <v>1453</v>
      </c>
      <c r="S298" s="151" t="s">
        <v>1453</v>
      </c>
      <c r="T298" s="151" t="s">
        <v>14904</v>
      </c>
      <c r="U298" s="151">
        <v>299003996</v>
      </c>
      <c r="V298" s="151" t="s">
        <v>19659</v>
      </c>
      <c r="Z298" s="151" t="s">
        <v>14742</v>
      </c>
      <c r="AC298" s="151" t="s">
        <v>14743</v>
      </c>
      <c r="AE298" s="151" t="s">
        <v>15223</v>
      </c>
      <c r="AF298" s="151" t="s">
        <v>14745</v>
      </c>
      <c r="AI298" s="156" t="str">
        <f t="shared" si="4"/>
        <v>ASBANT PANJAITAN</v>
      </c>
    </row>
    <row r="299" spans="1:35" s="151" customFormat="1" ht="13.5">
      <c r="A299" s="151" t="s">
        <v>9838</v>
      </c>
      <c r="B299" s="151" t="s">
        <v>17321</v>
      </c>
      <c r="C299" s="151" t="s">
        <v>9837</v>
      </c>
      <c r="D299" s="151" t="s">
        <v>9839</v>
      </c>
      <c r="E299" s="151" t="s">
        <v>14275</v>
      </c>
      <c r="F299" s="151" t="s">
        <v>14683</v>
      </c>
      <c r="G299" s="151" t="s">
        <v>19664</v>
      </c>
      <c r="H299" s="151" t="s">
        <v>9840</v>
      </c>
      <c r="N299" s="151" t="s">
        <v>15768</v>
      </c>
      <c r="O299" s="151" t="s">
        <v>14985</v>
      </c>
      <c r="P299" s="151" t="s">
        <v>14737</v>
      </c>
      <c r="Q299" s="151" t="s">
        <v>19661</v>
      </c>
      <c r="R299" s="151">
        <v>0</v>
      </c>
      <c r="S299" s="151">
        <v>0</v>
      </c>
      <c r="T299" s="151" t="s">
        <v>19662</v>
      </c>
      <c r="U299" s="151">
        <v>736100045</v>
      </c>
      <c r="V299" s="151" t="s">
        <v>19663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 t="shared" si="4"/>
        <v>ASCO ENGINEERING</v>
      </c>
    </row>
    <row r="300" spans="1:35" s="151" customFormat="1" ht="13.5">
      <c r="A300" s="151" t="s">
        <v>2280</v>
      </c>
      <c r="B300" s="151" t="s">
        <v>14306</v>
      </c>
      <c r="C300" s="151" t="s">
        <v>1300</v>
      </c>
      <c r="D300" s="151" t="s">
        <v>2281</v>
      </c>
      <c r="E300" s="151" t="s">
        <v>6</v>
      </c>
      <c r="G300" s="151" t="s">
        <v>14604</v>
      </c>
      <c r="AC300" s="151" t="s">
        <v>14743</v>
      </c>
      <c r="AI300" s="156" t="str">
        <f t="shared" si="4"/>
        <v>Asep</v>
      </c>
    </row>
    <row r="301" spans="1:35" s="151" customFormat="1" ht="13.5">
      <c r="A301" s="151" t="s">
        <v>3412</v>
      </c>
      <c r="B301" s="151" t="s">
        <v>14306</v>
      </c>
      <c r="C301" s="151" t="s">
        <v>3411</v>
      </c>
      <c r="D301" s="151" t="s">
        <v>19666</v>
      </c>
      <c r="E301" s="151" t="s">
        <v>14931</v>
      </c>
      <c r="G301" s="151" t="s">
        <v>14604</v>
      </c>
      <c r="H301" s="151">
        <v>87720098393</v>
      </c>
      <c r="I301" s="151" t="s">
        <v>1453</v>
      </c>
      <c r="J301" s="151" t="s">
        <v>1453</v>
      </c>
      <c r="K301" s="151" t="s">
        <v>1453</v>
      </c>
      <c r="L301" s="151" t="s">
        <v>19665</v>
      </c>
      <c r="M301" s="151" t="s">
        <v>2542</v>
      </c>
      <c r="N301" s="151" t="s">
        <v>19667</v>
      </c>
      <c r="P301" s="151" t="s">
        <v>14792</v>
      </c>
      <c r="Q301" s="151" t="s">
        <v>19668</v>
      </c>
      <c r="T301" s="151" t="s">
        <v>19669</v>
      </c>
      <c r="U301" s="151">
        <v>1830623589</v>
      </c>
      <c r="V301" s="151" t="s">
        <v>19670</v>
      </c>
      <c r="W301" s="151" t="s">
        <v>1453</v>
      </c>
      <c r="X301" s="151" t="s">
        <v>1453</v>
      </c>
      <c r="Y301" s="151" t="s">
        <v>1453</v>
      </c>
      <c r="Z301" s="151" t="s">
        <v>14742</v>
      </c>
      <c r="AA301" s="151" t="s">
        <v>1453</v>
      </c>
      <c r="AB301" s="151" t="s">
        <v>1453</v>
      </c>
      <c r="AC301" s="151" t="s">
        <v>14743</v>
      </c>
      <c r="AI301" s="156" t="str">
        <f t="shared" si="4"/>
        <v>ASEP ABDUL RAHMAN, SH</v>
      </c>
    </row>
    <row r="302" spans="1:35" s="151" customFormat="1" ht="13.5">
      <c r="A302" s="151" t="s">
        <v>9050</v>
      </c>
      <c r="B302" s="151" t="s">
        <v>14306</v>
      </c>
      <c r="C302" s="151" t="s">
        <v>9049</v>
      </c>
      <c r="D302" s="151" t="s">
        <v>19671</v>
      </c>
      <c r="E302" s="151" t="s">
        <v>14931</v>
      </c>
      <c r="F302" s="151" t="s">
        <v>15075</v>
      </c>
      <c r="G302" s="151">
        <v>0</v>
      </c>
      <c r="H302" s="151">
        <v>0</v>
      </c>
      <c r="I302" s="151">
        <v>0</v>
      </c>
      <c r="J302" s="151">
        <v>0</v>
      </c>
      <c r="K302" s="151">
        <v>0</v>
      </c>
      <c r="M302" s="151" t="s">
        <v>19672</v>
      </c>
      <c r="N302" s="151" t="s">
        <v>14790</v>
      </c>
      <c r="O302" s="151" t="s">
        <v>14791</v>
      </c>
      <c r="P302" s="151" t="s">
        <v>14737</v>
      </c>
      <c r="Q302" s="151">
        <v>0</v>
      </c>
      <c r="R302" s="151">
        <v>0</v>
      </c>
      <c r="S302" s="151">
        <v>0</v>
      </c>
      <c r="T302" s="151" t="s">
        <v>14897</v>
      </c>
      <c r="U302" s="151">
        <v>326701026311535</v>
      </c>
      <c r="V302" s="151" t="s">
        <v>19673</v>
      </c>
      <c r="W302" s="151">
        <v>0</v>
      </c>
      <c r="X302" s="151">
        <v>0</v>
      </c>
      <c r="Y302" s="151">
        <v>0</v>
      </c>
      <c r="Z302" s="151" t="s">
        <v>14742</v>
      </c>
      <c r="AA302" s="151">
        <v>0</v>
      </c>
      <c r="AB302" s="151">
        <v>0</v>
      </c>
      <c r="AC302" s="151" t="s">
        <v>14743</v>
      </c>
      <c r="AE302" s="151" t="s">
        <v>15223</v>
      </c>
      <c r="AF302" s="151" t="s">
        <v>14745</v>
      </c>
      <c r="AI302" s="156" t="str">
        <f t="shared" si="4"/>
        <v>Asep Basarah</v>
      </c>
    </row>
    <row r="303" spans="1:35" s="151" customFormat="1" ht="13.5">
      <c r="A303" s="151" t="s">
        <v>4348</v>
      </c>
      <c r="B303" s="151" t="s">
        <v>15300</v>
      </c>
      <c r="C303" s="151" t="s">
        <v>4347</v>
      </c>
      <c r="D303" s="151" t="s">
        <v>19675</v>
      </c>
      <c r="E303" s="151" t="s">
        <v>15690</v>
      </c>
      <c r="F303" s="151" t="s">
        <v>18726</v>
      </c>
      <c r="G303" s="151" t="s">
        <v>14604</v>
      </c>
      <c r="H303" s="151">
        <v>81318155160</v>
      </c>
      <c r="J303" s="151">
        <v>81318155160</v>
      </c>
      <c r="L303" s="151" t="s">
        <v>19674</v>
      </c>
      <c r="N303" s="151" t="s">
        <v>109</v>
      </c>
      <c r="P303" s="151" t="s">
        <v>14737</v>
      </c>
      <c r="Q303" s="151" t="s">
        <v>19676</v>
      </c>
      <c r="T303" s="151" t="s">
        <v>19677</v>
      </c>
      <c r="U303" s="151" t="s">
        <v>19677</v>
      </c>
      <c r="V303" s="151" t="s">
        <v>19677</v>
      </c>
      <c r="Z303" s="151" t="s">
        <v>14742</v>
      </c>
      <c r="AC303" s="151" t="s">
        <v>14743</v>
      </c>
      <c r="AI303" s="156" t="str">
        <f t="shared" si="4"/>
        <v>Asep Gunawan</v>
      </c>
    </row>
    <row r="304" spans="1:35" s="151" customFormat="1" ht="13.5">
      <c r="A304" s="151" t="s">
        <v>9441</v>
      </c>
      <c r="B304" s="151" t="s">
        <v>15300</v>
      </c>
      <c r="C304" s="151" t="s">
        <v>9440</v>
      </c>
      <c r="D304" s="151" t="s">
        <v>19679</v>
      </c>
      <c r="E304" s="151" t="s">
        <v>14465</v>
      </c>
      <c r="F304" s="151" t="s">
        <v>18990</v>
      </c>
      <c r="G304" s="151" t="s">
        <v>19683</v>
      </c>
      <c r="H304" s="151" t="s">
        <v>9443</v>
      </c>
      <c r="I304" s="151" t="s">
        <v>19678</v>
      </c>
      <c r="J304" s="151">
        <v>0</v>
      </c>
      <c r="K304" s="151" t="s">
        <v>19678</v>
      </c>
      <c r="M304" s="151" t="s">
        <v>19680</v>
      </c>
      <c r="N304" s="151" t="s">
        <v>16848</v>
      </c>
      <c r="O304" s="151" t="s">
        <v>14791</v>
      </c>
      <c r="P304" s="151" t="s">
        <v>14737</v>
      </c>
      <c r="Q304" s="151" t="s">
        <v>19681</v>
      </c>
      <c r="R304" s="151">
        <v>0</v>
      </c>
      <c r="S304" s="151">
        <v>0</v>
      </c>
      <c r="T304" s="151" t="s">
        <v>19682</v>
      </c>
      <c r="U304" s="151">
        <v>7072925507</v>
      </c>
      <c r="V304" s="151" t="s">
        <v>9440</v>
      </c>
      <c r="W304" s="151">
        <v>0</v>
      </c>
      <c r="X304" s="151">
        <v>0</v>
      </c>
      <c r="Y304" s="151">
        <v>0</v>
      </c>
      <c r="Z304" s="151" t="s">
        <v>14742</v>
      </c>
      <c r="AA304" s="151">
        <v>0</v>
      </c>
      <c r="AB304" s="151">
        <v>0</v>
      </c>
      <c r="AC304" s="151" t="s">
        <v>14743</v>
      </c>
      <c r="AE304" s="151" t="s">
        <v>15223</v>
      </c>
      <c r="AF304" s="151" t="s">
        <v>14745</v>
      </c>
      <c r="AI304" s="156" t="str">
        <f t="shared" si="4"/>
        <v>Asep Heri Hidayat</v>
      </c>
    </row>
    <row r="305" spans="1:35" s="151" customFormat="1" ht="13.5">
      <c r="A305" s="151" t="s">
        <v>1580</v>
      </c>
      <c r="B305" s="151" t="s">
        <v>19165</v>
      </c>
      <c r="C305" s="151" t="s">
        <v>1579</v>
      </c>
      <c r="D305" s="151" t="s">
        <v>1581</v>
      </c>
      <c r="E305" s="151" t="s">
        <v>14332</v>
      </c>
      <c r="F305" s="151" t="s">
        <v>16120</v>
      </c>
      <c r="G305" s="151" t="s">
        <v>14604</v>
      </c>
      <c r="H305" s="151" t="s">
        <v>1582</v>
      </c>
      <c r="L305" s="151" t="s">
        <v>19684</v>
      </c>
      <c r="N305" s="151" t="s">
        <v>1791</v>
      </c>
      <c r="P305" s="151" t="s">
        <v>14737</v>
      </c>
      <c r="Q305" s="151" t="s">
        <v>19685</v>
      </c>
      <c r="T305" s="151" t="s">
        <v>19686</v>
      </c>
      <c r="U305" s="151" t="s">
        <v>19687</v>
      </c>
      <c r="V305" s="151" t="s">
        <v>19688</v>
      </c>
      <c r="AC305" s="151" t="s">
        <v>15223</v>
      </c>
      <c r="AI305" s="156" t="str">
        <f t="shared" si="4"/>
        <v>Asep Koswara / Hutan Mas</v>
      </c>
    </row>
    <row r="306" spans="1:35" s="151" customFormat="1" ht="13.5">
      <c r="A306" s="151" t="s">
        <v>9341</v>
      </c>
      <c r="B306" s="151" t="s">
        <v>15300</v>
      </c>
      <c r="C306" s="151" t="s">
        <v>9340</v>
      </c>
      <c r="D306" s="151" t="s">
        <v>19690</v>
      </c>
      <c r="E306" s="151" t="s">
        <v>14275</v>
      </c>
      <c r="F306" s="151" t="s">
        <v>14324</v>
      </c>
      <c r="G306" s="151" t="s">
        <v>19694</v>
      </c>
      <c r="H306" s="151" t="s">
        <v>19689</v>
      </c>
      <c r="I306" s="151">
        <v>0</v>
      </c>
      <c r="J306" s="151">
        <v>0</v>
      </c>
      <c r="K306" s="151">
        <v>0</v>
      </c>
      <c r="M306" s="151" t="s">
        <v>19691</v>
      </c>
      <c r="N306" s="151" t="s">
        <v>14907</v>
      </c>
      <c r="O306" s="151" t="s">
        <v>14791</v>
      </c>
      <c r="P306" s="151" t="s">
        <v>14737</v>
      </c>
      <c r="Q306" s="151" t="s">
        <v>19692</v>
      </c>
      <c r="R306" s="151">
        <v>0</v>
      </c>
      <c r="S306" s="151">
        <v>0</v>
      </c>
      <c r="T306" s="151" t="s">
        <v>14897</v>
      </c>
      <c r="U306" s="151" t="s">
        <v>19693</v>
      </c>
      <c r="V306" s="151" t="s">
        <v>9340</v>
      </c>
      <c r="W306" s="151">
        <v>0</v>
      </c>
      <c r="X306" s="151">
        <v>0</v>
      </c>
      <c r="Y306" s="151">
        <v>0</v>
      </c>
      <c r="Z306" s="151" t="s">
        <v>14742</v>
      </c>
      <c r="AA306" s="151">
        <v>0</v>
      </c>
      <c r="AB306" s="151">
        <v>0</v>
      </c>
      <c r="AC306" s="151" t="s">
        <v>14743</v>
      </c>
      <c r="AE306" s="151" t="s">
        <v>15223</v>
      </c>
      <c r="AF306" s="151" t="s">
        <v>14745</v>
      </c>
      <c r="AI306" s="156" t="str">
        <f t="shared" si="4"/>
        <v>Asep Mikdan Yasir</v>
      </c>
    </row>
    <row r="307" spans="1:35" s="151" customFormat="1" ht="13.5">
      <c r="A307" s="151" t="s">
        <v>11168</v>
      </c>
      <c r="B307" s="151" t="s">
        <v>14306</v>
      </c>
      <c r="C307" s="151" t="s">
        <v>11167</v>
      </c>
      <c r="D307" s="151" t="s">
        <v>11169</v>
      </c>
      <c r="E307" s="151" t="s">
        <v>14931</v>
      </c>
      <c r="F307" s="151" t="s">
        <v>14400</v>
      </c>
      <c r="G307" s="151" t="s">
        <v>19696</v>
      </c>
      <c r="H307" s="151">
        <v>0</v>
      </c>
      <c r="N307" s="151" t="s">
        <v>18978</v>
      </c>
      <c r="O307" s="151" t="s">
        <v>14830</v>
      </c>
      <c r="P307" s="151" t="s">
        <v>14737</v>
      </c>
      <c r="Q307" s="151" t="s">
        <v>11167</v>
      </c>
      <c r="R307" s="151">
        <v>0</v>
      </c>
      <c r="S307" s="151">
        <v>0</v>
      </c>
      <c r="T307" s="151" t="s">
        <v>14794</v>
      </c>
      <c r="U307" s="151">
        <v>2881659184</v>
      </c>
      <c r="V307" s="151" t="s">
        <v>19695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I307" s="156" t="str">
        <f t="shared" si="4"/>
        <v>Asep Muedih</v>
      </c>
    </row>
    <row r="308" spans="1:35" s="151" customFormat="1" ht="13.5">
      <c r="A308" s="151" t="s">
        <v>2206</v>
      </c>
      <c r="B308" s="151" t="s">
        <v>14306</v>
      </c>
      <c r="C308" s="151" t="s">
        <v>2205</v>
      </c>
      <c r="E308" s="151" t="s">
        <v>6</v>
      </c>
      <c r="G308" s="151" t="s">
        <v>14604</v>
      </c>
      <c r="P308" s="151" t="s">
        <v>14737</v>
      </c>
      <c r="AC308" s="151" t="s">
        <v>14743</v>
      </c>
      <c r="AI308" s="156" t="str">
        <f t="shared" si="4"/>
        <v>Asep Nurhayat</v>
      </c>
    </row>
    <row r="309" spans="1:35" s="151" customFormat="1" ht="13.5">
      <c r="A309" s="151" t="s">
        <v>8809</v>
      </c>
      <c r="B309" s="151" t="s">
        <v>14306</v>
      </c>
      <c r="C309" s="151" t="s">
        <v>8808</v>
      </c>
      <c r="D309" s="151" t="s">
        <v>19699</v>
      </c>
      <c r="E309" s="151" t="s">
        <v>14931</v>
      </c>
      <c r="F309" s="151" t="s">
        <v>14932</v>
      </c>
      <c r="G309" s="151">
        <v>0</v>
      </c>
      <c r="H309" s="151" t="s">
        <v>19697</v>
      </c>
      <c r="I309" s="151" t="s">
        <v>19698</v>
      </c>
      <c r="J309" s="151">
        <v>0</v>
      </c>
      <c r="K309" s="151" t="s">
        <v>19698</v>
      </c>
      <c r="M309" s="151" t="s">
        <v>19700</v>
      </c>
      <c r="N309" s="151" t="s">
        <v>15126</v>
      </c>
      <c r="O309" s="151" t="s">
        <v>14791</v>
      </c>
      <c r="P309" s="151" t="s">
        <v>14737</v>
      </c>
      <c r="Q309" s="151">
        <v>0</v>
      </c>
      <c r="R309" s="151">
        <v>0</v>
      </c>
      <c r="S309" s="151">
        <v>0</v>
      </c>
      <c r="T309" s="151" t="s">
        <v>14859</v>
      </c>
      <c r="U309" s="151" t="s">
        <v>19701</v>
      </c>
      <c r="V309" s="151" t="s">
        <v>19702</v>
      </c>
      <c r="W309" s="151">
        <v>0</v>
      </c>
      <c r="X309" s="151">
        <v>0</v>
      </c>
      <c r="Y309" s="151">
        <v>0</v>
      </c>
      <c r="Z309" s="151" t="s">
        <v>14742</v>
      </c>
      <c r="AA309" s="151">
        <v>0</v>
      </c>
      <c r="AB309" s="151">
        <v>0</v>
      </c>
      <c r="AC309" s="151" t="s">
        <v>14743</v>
      </c>
      <c r="AE309" s="151" t="s">
        <v>15223</v>
      </c>
      <c r="AF309" s="151" t="s">
        <v>14745</v>
      </c>
      <c r="AI309" s="156" t="str">
        <f t="shared" si="4"/>
        <v>Asep Sanjaya</v>
      </c>
    </row>
    <row r="310" spans="1:35" s="151" customFormat="1" ht="13.5">
      <c r="A310" s="151" t="s">
        <v>14349</v>
      </c>
      <c r="B310" s="151" t="s">
        <v>14304</v>
      </c>
      <c r="C310" s="151" t="s">
        <v>14377</v>
      </c>
      <c r="D310" s="151" t="s">
        <v>14414</v>
      </c>
      <c r="E310" s="151" t="s">
        <v>14326</v>
      </c>
      <c r="F310" s="151" t="s">
        <v>14324</v>
      </c>
      <c r="G310" s="151" t="s">
        <v>14392</v>
      </c>
      <c r="H310" s="151">
        <v>85222294833</v>
      </c>
      <c r="I310" s="151" t="s">
        <v>1453</v>
      </c>
      <c r="J310" s="151" t="s">
        <v>1453</v>
      </c>
      <c r="K310" s="151" t="s">
        <v>1453</v>
      </c>
      <c r="N310" s="151" t="s">
        <v>14902</v>
      </c>
      <c r="O310" s="151" t="s">
        <v>14791</v>
      </c>
      <c r="P310" s="151" t="s">
        <v>14737</v>
      </c>
      <c r="Q310" s="151" t="s">
        <v>1300</v>
      </c>
      <c r="R310" s="151" t="s">
        <v>1453</v>
      </c>
      <c r="S310" s="151" t="s">
        <v>1453</v>
      </c>
      <c r="T310" s="151" t="s">
        <v>14739</v>
      </c>
      <c r="U310" s="151" t="s">
        <v>14377</v>
      </c>
      <c r="V310" s="151">
        <v>9000023797385</v>
      </c>
      <c r="W310" s="151" t="s">
        <v>1453</v>
      </c>
      <c r="X310" s="151" t="s">
        <v>1453</v>
      </c>
      <c r="Z310" s="151" t="s">
        <v>14742</v>
      </c>
      <c r="AC310" s="151" t="s">
        <v>14743</v>
      </c>
      <c r="AE310" s="151" t="s">
        <v>14744</v>
      </c>
      <c r="AF310" s="151" t="s">
        <v>14745</v>
      </c>
      <c r="AI310" s="156" t="str">
        <f t="shared" si="4"/>
        <v>Asep Saprudin</v>
      </c>
    </row>
    <row r="311" spans="1:35" s="151" customFormat="1" ht="13.5">
      <c r="A311" s="151" t="s">
        <v>17993</v>
      </c>
      <c r="B311" s="151" t="s">
        <v>15300</v>
      </c>
      <c r="C311" s="151" t="s">
        <v>12076</v>
      </c>
      <c r="D311" s="151" t="s">
        <v>12078</v>
      </c>
      <c r="E311" s="151" t="s">
        <v>14275</v>
      </c>
      <c r="F311" s="151" t="s">
        <v>17033</v>
      </c>
      <c r="G311" s="151" t="s">
        <v>19703</v>
      </c>
      <c r="H311" s="151" t="s">
        <v>11713</v>
      </c>
      <c r="N311" s="151" t="s">
        <v>15018</v>
      </c>
      <c r="O311" s="151" t="s">
        <v>14791</v>
      </c>
      <c r="P311" s="151" t="s">
        <v>14737</v>
      </c>
      <c r="Q311" s="151" t="s">
        <v>19413</v>
      </c>
      <c r="R311" s="151">
        <v>0</v>
      </c>
      <c r="S311" s="151">
        <v>0</v>
      </c>
      <c r="T311" s="151" t="s">
        <v>14904</v>
      </c>
      <c r="U311" s="151">
        <v>644537168</v>
      </c>
      <c r="V311" s="151" t="s">
        <v>12076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I311" s="156" t="str">
        <f t="shared" si="4"/>
        <v>Asep Suhendi</v>
      </c>
    </row>
    <row r="312" spans="1:35" s="151" customFormat="1" ht="13.5">
      <c r="A312" s="151" t="s">
        <v>17994</v>
      </c>
      <c r="B312" s="151" t="s">
        <v>15300</v>
      </c>
      <c r="C312" s="151" t="s">
        <v>19705</v>
      </c>
      <c r="D312" s="151" t="s">
        <v>19704</v>
      </c>
      <c r="E312" s="151" t="s">
        <v>14332</v>
      </c>
      <c r="F312" s="151" t="s">
        <v>17033</v>
      </c>
      <c r="G312" s="151" t="s">
        <v>19706</v>
      </c>
      <c r="H312" s="151" t="s">
        <v>1453</v>
      </c>
      <c r="I312" s="151" t="s">
        <v>1453</v>
      </c>
      <c r="J312" s="151" t="s">
        <v>1453</v>
      </c>
      <c r="K312" s="151" t="s">
        <v>1453</v>
      </c>
      <c r="N312" s="151" t="s">
        <v>15018</v>
      </c>
      <c r="O312" s="151" t="s">
        <v>14791</v>
      </c>
      <c r="P312" s="151" t="s">
        <v>14792</v>
      </c>
      <c r="Q312" s="151" t="s">
        <v>19705</v>
      </c>
      <c r="R312" s="151" t="s">
        <v>1453</v>
      </c>
      <c r="S312" s="151" t="s">
        <v>1453</v>
      </c>
      <c r="T312" s="151" t="s">
        <v>14803</v>
      </c>
      <c r="U312" s="151">
        <v>1330022701460</v>
      </c>
      <c r="V312" s="151" t="s">
        <v>19705</v>
      </c>
      <c r="W312" s="151" t="s">
        <v>1453</v>
      </c>
      <c r="X312" s="151" t="s">
        <v>1453</v>
      </c>
      <c r="Y312" s="151" t="s">
        <v>1453</v>
      </c>
      <c r="Z312" s="151" t="s">
        <v>14742</v>
      </c>
      <c r="AC312" s="151" t="s">
        <v>14743</v>
      </c>
      <c r="AE312" s="151" t="s">
        <v>14744</v>
      </c>
      <c r="AF312" s="151" t="s">
        <v>14745</v>
      </c>
      <c r="AI312" s="156" t="str">
        <f t="shared" si="4"/>
        <v>ASEP SUHENDI</v>
      </c>
    </row>
    <row r="313" spans="1:35" s="151" customFormat="1" ht="13.5">
      <c r="A313" s="151" t="s">
        <v>2498</v>
      </c>
      <c r="B313" s="151" t="s">
        <v>14306</v>
      </c>
      <c r="C313" s="151" t="s">
        <v>2497</v>
      </c>
      <c r="D313" s="151" t="s">
        <v>2499</v>
      </c>
      <c r="E313" s="151" t="s">
        <v>14931</v>
      </c>
      <c r="G313" s="151" t="s">
        <v>14604</v>
      </c>
      <c r="H313" s="151" t="s">
        <v>2500</v>
      </c>
      <c r="N313" s="151" t="s">
        <v>469</v>
      </c>
      <c r="P313" s="151" t="s">
        <v>14737</v>
      </c>
      <c r="Q313" s="151" t="s">
        <v>1300</v>
      </c>
      <c r="T313" s="151" t="s">
        <v>14739</v>
      </c>
      <c r="U313" s="151" t="s">
        <v>19707</v>
      </c>
      <c r="V313" s="151" t="s">
        <v>19708</v>
      </c>
      <c r="AC313" s="151" t="s">
        <v>14743</v>
      </c>
      <c r="AI313" s="156" t="str">
        <f t="shared" si="4"/>
        <v>Asep Supriatna,Mandor</v>
      </c>
    </row>
    <row r="314" spans="1:35" s="151" customFormat="1" ht="13.5">
      <c r="A314" s="151" t="s">
        <v>17995</v>
      </c>
      <c r="B314" s="151" t="s">
        <v>14304</v>
      </c>
      <c r="C314" s="151" t="s">
        <v>19712</v>
      </c>
      <c r="D314" s="151" t="s">
        <v>19715</v>
      </c>
      <c r="E314" s="151" t="s">
        <v>14323</v>
      </c>
      <c r="F314" s="151" t="s">
        <v>14324</v>
      </c>
      <c r="G314" s="151" t="s">
        <v>19716</v>
      </c>
      <c r="H314" s="151" t="s">
        <v>19713</v>
      </c>
      <c r="I314" s="151" t="s">
        <v>19714</v>
      </c>
      <c r="J314" s="151" t="s">
        <v>1453</v>
      </c>
      <c r="K314" s="151" t="s">
        <v>19714</v>
      </c>
      <c r="M314" s="151" t="s">
        <v>1453</v>
      </c>
      <c r="N314" s="151" t="s">
        <v>14857</v>
      </c>
      <c r="O314" s="151" t="s">
        <v>14801</v>
      </c>
      <c r="P314" s="151" t="s">
        <v>14792</v>
      </c>
      <c r="Q314" s="151" t="s">
        <v>2738</v>
      </c>
      <c r="R314" s="151" t="s">
        <v>1453</v>
      </c>
      <c r="S314" s="151" t="s">
        <v>1453</v>
      </c>
      <c r="T314" s="151" t="s">
        <v>14794</v>
      </c>
      <c r="U314" s="151">
        <v>7510741450</v>
      </c>
      <c r="V314" s="151" t="s">
        <v>2738</v>
      </c>
      <c r="W314" s="151" t="s">
        <v>1453</v>
      </c>
      <c r="X314" s="151" t="s">
        <v>1453</v>
      </c>
      <c r="Y314" s="151" t="s">
        <v>1453</v>
      </c>
      <c r="Z314" s="151" t="s">
        <v>14742</v>
      </c>
      <c r="AA314" s="151" t="s">
        <v>1453</v>
      </c>
      <c r="AB314" s="151" t="s">
        <v>1453</v>
      </c>
      <c r="AC314" s="151" t="s">
        <v>14743</v>
      </c>
      <c r="AE314" s="151" t="s">
        <v>14744</v>
      </c>
      <c r="AF314" s="151" t="s">
        <v>14745</v>
      </c>
      <c r="AI314" s="156" t="str">
        <f t="shared" si="4"/>
        <v>ASIA JAYA STEEL</v>
      </c>
    </row>
    <row r="315" spans="1:35" s="151" customFormat="1" ht="13.5">
      <c r="A315" s="151" t="s">
        <v>12741</v>
      </c>
      <c r="B315" s="151" t="s">
        <v>14304</v>
      </c>
      <c r="C315" s="151" t="s">
        <v>12740</v>
      </c>
      <c r="D315" s="151" t="s">
        <v>12742</v>
      </c>
      <c r="E315" s="151" t="s">
        <v>14275</v>
      </c>
      <c r="F315" s="151" t="s">
        <v>14324</v>
      </c>
      <c r="H315" s="151" t="s">
        <v>12743</v>
      </c>
      <c r="N315" s="151" t="s">
        <v>19043</v>
      </c>
      <c r="O315" s="151" t="s">
        <v>18962</v>
      </c>
      <c r="P315" s="151" t="s">
        <v>14737</v>
      </c>
      <c r="Q315" s="151" t="s">
        <v>19717</v>
      </c>
      <c r="R315" s="151">
        <v>0</v>
      </c>
      <c r="S315" s="151">
        <v>0</v>
      </c>
      <c r="T315" s="151" t="s">
        <v>14847</v>
      </c>
      <c r="U315" s="151">
        <v>216301000411568</v>
      </c>
      <c r="V315" s="151" t="s">
        <v>19718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 t="shared" si="4"/>
        <v>Asia Makmur</v>
      </c>
    </row>
    <row r="316" spans="1:35" s="151" customFormat="1" ht="13.5">
      <c r="A316" s="151" t="s">
        <v>8219</v>
      </c>
      <c r="B316" s="151" t="s">
        <v>14304</v>
      </c>
      <c r="C316" s="151" t="s">
        <v>8218</v>
      </c>
      <c r="D316" s="151" t="s">
        <v>8220</v>
      </c>
      <c r="E316" s="151" t="s">
        <v>14323</v>
      </c>
      <c r="F316" s="151" t="s">
        <v>14479</v>
      </c>
      <c r="G316" s="151">
        <v>0</v>
      </c>
      <c r="H316" s="151" t="s">
        <v>8221</v>
      </c>
      <c r="I316" s="151">
        <v>0</v>
      </c>
      <c r="J316" s="151">
        <v>0</v>
      </c>
      <c r="K316" s="151">
        <v>0</v>
      </c>
      <c r="N316" s="151" t="s">
        <v>15452</v>
      </c>
      <c r="O316" s="151" t="s">
        <v>14830</v>
      </c>
      <c r="P316" s="151" t="s">
        <v>14792</v>
      </c>
      <c r="Q316" s="151" t="s">
        <v>19719</v>
      </c>
      <c r="R316" s="151">
        <v>0</v>
      </c>
      <c r="S316" s="151">
        <v>0</v>
      </c>
      <c r="T316" s="151" t="s">
        <v>19719</v>
      </c>
      <c r="U316" s="151">
        <v>82015232</v>
      </c>
      <c r="V316" s="151" t="s">
        <v>14794</v>
      </c>
      <c r="W316" s="151">
        <v>0</v>
      </c>
      <c r="X316" s="151">
        <v>0</v>
      </c>
      <c r="Y316" s="151">
        <v>0</v>
      </c>
      <c r="Z316" s="151" t="s">
        <v>14742</v>
      </c>
      <c r="AC316" s="151" t="s">
        <v>14743</v>
      </c>
      <c r="AE316" s="151" t="s">
        <v>15223</v>
      </c>
      <c r="AF316" s="151" t="s">
        <v>14745</v>
      </c>
      <c r="AI316" s="156" t="str">
        <f t="shared" si="4"/>
        <v>Asia Telekom</v>
      </c>
    </row>
    <row r="317" spans="1:35" s="151" customFormat="1" ht="13.5">
      <c r="A317" s="151" t="s">
        <v>17996</v>
      </c>
      <c r="B317" s="151" t="s">
        <v>15300</v>
      </c>
      <c r="C317" s="151" t="s">
        <v>19720</v>
      </c>
      <c r="D317" s="151" t="s">
        <v>19722</v>
      </c>
      <c r="E317" s="151" t="s">
        <v>14476</v>
      </c>
      <c r="F317" s="151" t="s">
        <v>14479</v>
      </c>
      <c r="H317" s="151" t="s">
        <v>19721</v>
      </c>
      <c r="N317" s="151" t="s">
        <v>18904</v>
      </c>
      <c r="O317" s="151" t="s">
        <v>15300</v>
      </c>
      <c r="P317" s="151" t="s">
        <v>18904</v>
      </c>
      <c r="Q317" s="151" t="s">
        <v>19723</v>
      </c>
      <c r="R317" s="151" t="s">
        <v>1453</v>
      </c>
      <c r="S317" s="151" t="s">
        <v>1453</v>
      </c>
      <c r="T317" s="151" t="s">
        <v>19724</v>
      </c>
      <c r="U317" s="151" t="s">
        <v>19725</v>
      </c>
      <c r="V317" s="151" t="s">
        <v>19726</v>
      </c>
      <c r="Z317" s="151" t="s">
        <v>16286</v>
      </c>
      <c r="AC317" s="151" t="s">
        <v>14743</v>
      </c>
      <c r="AE317" s="151" t="s">
        <v>14744</v>
      </c>
      <c r="AF317" s="151" t="s">
        <v>14745</v>
      </c>
      <c r="AI317" s="156" t="str">
        <f t="shared" si="4"/>
        <v>Asian Business Software Solutions Pte Lt</v>
      </c>
    </row>
    <row r="318" spans="1:35" s="151" customFormat="1" ht="13.5">
      <c r="A318" s="151" t="s">
        <v>12214</v>
      </c>
      <c r="B318" s="151" t="s">
        <v>14306</v>
      </c>
      <c r="C318" s="151" t="s">
        <v>12213</v>
      </c>
      <c r="D318" s="151" t="s">
        <v>12215</v>
      </c>
      <c r="E318" s="151" t="s">
        <v>14931</v>
      </c>
      <c r="F318" s="151" t="s">
        <v>15278</v>
      </c>
      <c r="G318" s="151" t="s">
        <v>19561</v>
      </c>
      <c r="H318" s="151" t="s">
        <v>12216</v>
      </c>
      <c r="N318" s="151" t="s">
        <v>15883</v>
      </c>
      <c r="O318" s="151" t="s">
        <v>14889</v>
      </c>
      <c r="P318" s="151" t="s">
        <v>14737</v>
      </c>
      <c r="Q318" s="151" t="s">
        <v>19727</v>
      </c>
      <c r="R318" s="151">
        <v>0</v>
      </c>
      <c r="S318" s="151">
        <v>0</v>
      </c>
      <c r="T318" s="151" t="s">
        <v>14904</v>
      </c>
      <c r="U318" s="151">
        <v>1106662822</v>
      </c>
      <c r="V318" s="151" t="s">
        <v>12213</v>
      </c>
      <c r="Z318" s="151" t="s">
        <v>14742</v>
      </c>
      <c r="AC318" s="151" t="s">
        <v>14743</v>
      </c>
      <c r="AE318" s="151" t="s">
        <v>14744</v>
      </c>
      <c r="AF318" s="151" t="s">
        <v>14745</v>
      </c>
      <c r="AI318" s="156" t="str">
        <f t="shared" si="4"/>
        <v>ASIKIN</v>
      </c>
    </row>
    <row r="319" spans="1:35" s="151" customFormat="1" ht="13.5">
      <c r="A319" s="151" t="s">
        <v>8049</v>
      </c>
      <c r="B319" s="151" t="s">
        <v>14306</v>
      </c>
      <c r="C319" s="151" t="s">
        <v>8048</v>
      </c>
      <c r="D319" s="151" t="s">
        <v>8050</v>
      </c>
      <c r="E319" s="151" t="s">
        <v>14931</v>
      </c>
      <c r="F319" s="151" t="s">
        <v>16091</v>
      </c>
      <c r="H319" s="151" t="s">
        <v>8051</v>
      </c>
      <c r="N319" s="151" t="s">
        <v>19612</v>
      </c>
      <c r="O319" s="151" t="s">
        <v>14764</v>
      </c>
      <c r="P319" s="151" t="s">
        <v>14737</v>
      </c>
      <c r="Q319" s="151" t="s">
        <v>8048</v>
      </c>
      <c r="R319" s="151">
        <v>0</v>
      </c>
      <c r="S319" s="151" t="s">
        <v>8048</v>
      </c>
      <c r="T319" s="151" t="s">
        <v>14847</v>
      </c>
      <c r="U319" s="151" t="s">
        <v>19728</v>
      </c>
      <c r="V319" s="151" t="s">
        <v>19729</v>
      </c>
      <c r="Z319" s="151" t="s">
        <v>14742</v>
      </c>
      <c r="AC319" s="151" t="s">
        <v>14743</v>
      </c>
      <c r="AE319" s="151" t="s">
        <v>15223</v>
      </c>
      <c r="AF319" s="151" t="s">
        <v>14745</v>
      </c>
      <c r="AI319" s="156" t="str">
        <f t="shared" si="4"/>
        <v>Asnil</v>
      </c>
    </row>
    <row r="320" spans="1:35" s="151" customFormat="1" ht="13.5">
      <c r="A320" s="151" t="s">
        <v>6288</v>
      </c>
      <c r="B320" s="151" t="s">
        <v>14306</v>
      </c>
      <c r="C320" s="151" t="s">
        <v>6287</v>
      </c>
      <c r="D320" s="151" t="s">
        <v>6289</v>
      </c>
      <c r="E320" s="151" t="s">
        <v>14931</v>
      </c>
      <c r="F320" s="151" t="s">
        <v>14932</v>
      </c>
      <c r="G320" s="151" t="s">
        <v>19731</v>
      </c>
      <c r="H320" s="151">
        <v>81343526060</v>
      </c>
      <c r="I320" s="151" t="s">
        <v>6290</v>
      </c>
      <c r="J320" s="151">
        <v>81343526060</v>
      </c>
      <c r="K320" s="151" t="s">
        <v>6290</v>
      </c>
      <c r="N320" s="151" t="s">
        <v>15398</v>
      </c>
      <c r="O320" s="151" t="s">
        <v>14758</v>
      </c>
      <c r="P320" s="151" t="s">
        <v>14737</v>
      </c>
      <c r="Q320" s="151" t="s">
        <v>6287</v>
      </c>
      <c r="R320" s="151" t="s">
        <v>6287</v>
      </c>
      <c r="S320" s="151" t="s">
        <v>6287</v>
      </c>
      <c r="T320" s="151" t="s">
        <v>14847</v>
      </c>
      <c r="U320" s="151" t="s">
        <v>19730</v>
      </c>
      <c r="V320" s="151" t="s">
        <v>6287</v>
      </c>
      <c r="Z320" s="151" t="s">
        <v>14742</v>
      </c>
      <c r="AC320" s="151" t="s">
        <v>14743</v>
      </c>
      <c r="AE320" s="151" t="s">
        <v>15223</v>
      </c>
      <c r="AF320" s="151" t="s">
        <v>14745</v>
      </c>
      <c r="AI320" s="156" t="str">
        <f t="shared" si="4"/>
        <v>Asri Darwis, ST</v>
      </c>
    </row>
    <row r="321" spans="1:35" s="151" customFormat="1" ht="13.5">
      <c r="A321" s="151" t="s">
        <v>12980</v>
      </c>
      <c r="B321" s="151" t="s">
        <v>15300</v>
      </c>
      <c r="C321" s="151" t="s">
        <v>12979</v>
      </c>
      <c r="D321" s="151" t="s">
        <v>12981</v>
      </c>
      <c r="E321" s="151" t="s">
        <v>14332</v>
      </c>
      <c r="F321" s="151" t="s">
        <v>14324</v>
      </c>
      <c r="G321" s="151" t="s">
        <v>19734</v>
      </c>
      <c r="H321" s="151" t="s">
        <v>12982</v>
      </c>
      <c r="I321" s="151" t="s">
        <v>1453</v>
      </c>
      <c r="J321" s="151" t="s">
        <v>1453</v>
      </c>
      <c r="K321" s="151" t="s">
        <v>1453</v>
      </c>
      <c r="M321" s="151" t="s">
        <v>1453</v>
      </c>
      <c r="N321" s="151" t="s">
        <v>19043</v>
      </c>
      <c r="O321" s="151" t="s">
        <v>18962</v>
      </c>
      <c r="P321" s="151" t="s">
        <v>14792</v>
      </c>
      <c r="Q321" s="151" t="s">
        <v>19732</v>
      </c>
      <c r="R321" s="151" t="s">
        <v>1453</v>
      </c>
      <c r="S321" s="151" t="s">
        <v>1453</v>
      </c>
      <c r="T321" s="151" t="s">
        <v>14847</v>
      </c>
      <c r="U321" s="151">
        <v>216301021792507</v>
      </c>
      <c r="V321" s="151" t="s">
        <v>19733</v>
      </c>
      <c r="W321" s="151" t="s">
        <v>1453</v>
      </c>
      <c r="X321" s="151" t="s">
        <v>1453</v>
      </c>
      <c r="Y321" s="151" t="s">
        <v>1453</v>
      </c>
      <c r="Z321" s="151" t="s">
        <v>14742</v>
      </c>
      <c r="AA321" s="151" t="s">
        <v>1453</v>
      </c>
      <c r="AB321" s="151" t="s">
        <v>1453</v>
      </c>
      <c r="AC321" s="151" t="s">
        <v>14743</v>
      </c>
      <c r="AE321" s="151" t="s">
        <v>14744</v>
      </c>
      <c r="AF321" s="151" t="s">
        <v>14745</v>
      </c>
      <c r="AI321" s="156" t="str">
        <f t="shared" si="4"/>
        <v>ASRUL AUFAT - Kades Paratina</v>
      </c>
    </row>
    <row r="322" spans="1:35" s="151" customFormat="1" ht="13.5">
      <c r="A322" s="151" t="s">
        <v>10230</v>
      </c>
      <c r="B322" s="151" t="s">
        <v>14304</v>
      </c>
      <c r="C322" s="151" t="s">
        <v>10229</v>
      </c>
      <c r="D322" s="151" t="s">
        <v>10231</v>
      </c>
      <c r="E322" s="151" t="s">
        <v>14465</v>
      </c>
      <c r="F322" s="151" t="s">
        <v>15056</v>
      </c>
      <c r="G322" s="151" t="s">
        <v>19737</v>
      </c>
      <c r="H322" s="151" t="s">
        <v>10232</v>
      </c>
      <c r="N322" s="151" t="s">
        <v>15708</v>
      </c>
      <c r="O322" s="151" t="s">
        <v>14948</v>
      </c>
      <c r="P322" s="151" t="s">
        <v>14737</v>
      </c>
      <c r="Q322" s="151" t="s">
        <v>19735</v>
      </c>
      <c r="R322" s="151">
        <v>0</v>
      </c>
      <c r="S322" s="151">
        <v>0</v>
      </c>
      <c r="T322" s="151" t="s">
        <v>14794</v>
      </c>
      <c r="U322" s="151">
        <v>5600169914</v>
      </c>
      <c r="V322" s="151" t="s">
        <v>19736</v>
      </c>
      <c r="Z322" s="151" t="s">
        <v>14742</v>
      </c>
      <c r="AC322" s="151" t="s">
        <v>14743</v>
      </c>
      <c r="AE322" s="151" t="s">
        <v>14744</v>
      </c>
      <c r="AF322" s="151" t="s">
        <v>14745</v>
      </c>
      <c r="AI322" s="156" t="str">
        <f t="shared" ref="AI322:AI385" si="5">TRIM(C322)</f>
        <v>Asta Karya Jaya Scaffolding</v>
      </c>
    </row>
    <row r="323" spans="1:35" s="151" customFormat="1" ht="13.5">
      <c r="A323" s="151" t="s">
        <v>1537</v>
      </c>
      <c r="B323" s="151" t="s">
        <v>14306</v>
      </c>
      <c r="C323" s="151" t="s">
        <v>1536</v>
      </c>
      <c r="D323" s="151" t="s">
        <v>1538</v>
      </c>
      <c r="E323" s="151" t="s">
        <v>6</v>
      </c>
      <c r="G323" s="151" t="s">
        <v>14604</v>
      </c>
      <c r="M323" s="151" t="s">
        <v>19738</v>
      </c>
      <c r="AC323" s="151" t="s">
        <v>14743</v>
      </c>
      <c r="AI323" s="156" t="str">
        <f t="shared" si="5"/>
        <v>ASTIRA UTAMA</v>
      </c>
    </row>
    <row r="324" spans="1:35" s="151" customFormat="1" ht="13.5">
      <c r="A324" s="151" t="s">
        <v>12048</v>
      </c>
      <c r="B324" s="151" t="s">
        <v>15300</v>
      </c>
      <c r="C324" s="151" t="s">
        <v>12047</v>
      </c>
      <c r="D324" s="151" t="s">
        <v>12049</v>
      </c>
      <c r="E324" s="151" t="s">
        <v>14465</v>
      </c>
      <c r="F324" s="151" t="s">
        <v>15360</v>
      </c>
      <c r="G324" s="151" t="s">
        <v>19747</v>
      </c>
      <c r="H324" s="151" t="s">
        <v>12050</v>
      </c>
      <c r="N324" s="151" t="s">
        <v>19745</v>
      </c>
      <c r="O324" s="151" t="s">
        <v>18653</v>
      </c>
      <c r="P324" s="151" t="s">
        <v>14737</v>
      </c>
      <c r="Q324" s="151" t="s">
        <v>19746</v>
      </c>
      <c r="R324" s="151">
        <v>0</v>
      </c>
      <c r="S324" s="151">
        <v>0</v>
      </c>
      <c r="T324" s="151" t="s">
        <v>13230</v>
      </c>
      <c r="U324" s="151" t="s">
        <v>13230</v>
      </c>
      <c r="V324" s="151" t="s">
        <v>13230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I324" s="156" t="str">
        <f t="shared" si="5"/>
        <v>Astuti</v>
      </c>
    </row>
    <row r="325" spans="1:35" s="151" customFormat="1" ht="13.5">
      <c r="A325" s="151" t="s">
        <v>4340</v>
      </c>
      <c r="B325" s="151" t="s">
        <v>15300</v>
      </c>
      <c r="C325" s="151" t="s">
        <v>4339</v>
      </c>
      <c r="D325" s="151" t="s">
        <v>19754</v>
      </c>
      <c r="E325" s="151" t="s">
        <v>15389</v>
      </c>
      <c r="F325" s="151" t="s">
        <v>15375</v>
      </c>
      <c r="G325" s="151" t="s">
        <v>14604</v>
      </c>
      <c r="H325" s="151" t="s">
        <v>4342</v>
      </c>
      <c r="J325" s="151" t="s">
        <v>4343</v>
      </c>
      <c r="N325" s="151" t="s">
        <v>109</v>
      </c>
      <c r="P325" s="151" t="s">
        <v>14737</v>
      </c>
      <c r="Q325" s="151" t="s">
        <v>15390</v>
      </c>
      <c r="T325" s="151" t="s">
        <v>15391</v>
      </c>
      <c r="U325" s="151" t="s">
        <v>15392</v>
      </c>
      <c r="V325" s="151" t="s">
        <v>15393</v>
      </c>
      <c r="Z325" s="151" t="s">
        <v>14742</v>
      </c>
      <c r="AC325" s="151" t="s">
        <v>14743</v>
      </c>
      <c r="AI325" s="156" t="str">
        <f t="shared" si="5"/>
        <v>Asuransi Ramayana</v>
      </c>
    </row>
    <row r="326" spans="1:35" s="151" customFormat="1" ht="13.5">
      <c r="A326" s="151" t="s">
        <v>2178</v>
      </c>
      <c r="B326" s="151" t="s">
        <v>14306</v>
      </c>
      <c r="C326" s="151" t="s">
        <v>2177</v>
      </c>
      <c r="D326" s="151" t="s">
        <v>19767</v>
      </c>
      <c r="E326" s="151" t="s">
        <v>6</v>
      </c>
      <c r="G326" s="151" t="s">
        <v>14604</v>
      </c>
      <c r="H326" s="151">
        <v>8176448321</v>
      </c>
      <c r="M326" s="151" t="s">
        <v>15930</v>
      </c>
      <c r="N326" s="151" t="s">
        <v>109</v>
      </c>
      <c r="P326" s="151" t="s">
        <v>14737</v>
      </c>
      <c r="T326" s="151" t="s">
        <v>14794</v>
      </c>
      <c r="U326" s="151">
        <v>6240349114</v>
      </c>
      <c r="V326" s="151" t="s">
        <v>2177</v>
      </c>
      <c r="AC326" s="151" t="s">
        <v>14743</v>
      </c>
      <c r="AI326" s="156" t="str">
        <f t="shared" si="5"/>
        <v>Aswin Bustaman</v>
      </c>
    </row>
    <row r="327" spans="1:35" s="151" customFormat="1" ht="13.5">
      <c r="A327" s="151" t="s">
        <v>8880</v>
      </c>
      <c r="B327" s="151" t="s">
        <v>14306</v>
      </c>
      <c r="C327" s="151" t="s">
        <v>8879</v>
      </c>
      <c r="D327" s="151" t="s">
        <v>19768</v>
      </c>
      <c r="E327" s="151" t="s">
        <v>14931</v>
      </c>
      <c r="F327" s="151" t="s">
        <v>14932</v>
      </c>
      <c r="G327" s="151" t="s">
        <v>19772</v>
      </c>
      <c r="H327" s="151">
        <v>85375445444</v>
      </c>
      <c r="I327" s="151" t="s">
        <v>8882</v>
      </c>
      <c r="K327" s="151" t="s">
        <v>8882</v>
      </c>
      <c r="N327" s="151" t="s">
        <v>19474</v>
      </c>
      <c r="O327" s="151" t="s">
        <v>14985</v>
      </c>
      <c r="P327" s="151" t="s">
        <v>14737</v>
      </c>
      <c r="Q327" s="151" t="s">
        <v>8879</v>
      </c>
      <c r="R327" s="151" t="s">
        <v>8879</v>
      </c>
      <c r="S327" s="151" t="s">
        <v>8879</v>
      </c>
      <c r="T327" s="151" t="s">
        <v>19769</v>
      </c>
      <c r="U327" s="151">
        <v>335632429</v>
      </c>
      <c r="V327" s="151" t="s">
        <v>19770</v>
      </c>
      <c r="Z327" s="151" t="s">
        <v>14742</v>
      </c>
      <c r="AC327" s="151" t="s">
        <v>14743</v>
      </c>
      <c r="AD327" s="151" t="s">
        <v>19771</v>
      </c>
      <c r="AE327" s="151" t="s">
        <v>14743</v>
      </c>
      <c r="AF327" s="151" t="s">
        <v>16898</v>
      </c>
      <c r="AI327" s="156" t="str">
        <f t="shared" si="5"/>
        <v>ASWIN EFENDI</v>
      </c>
    </row>
    <row r="328" spans="1:35" s="151" customFormat="1" ht="13.5">
      <c r="A328" s="151" t="s">
        <v>12667</v>
      </c>
      <c r="B328" s="151" t="s">
        <v>15300</v>
      </c>
      <c r="C328" s="151" t="s">
        <v>12666</v>
      </c>
      <c r="D328" s="151" t="s">
        <v>12668</v>
      </c>
      <c r="E328" s="151" t="s">
        <v>14465</v>
      </c>
      <c r="F328" s="151" t="s">
        <v>15360</v>
      </c>
      <c r="G328" s="151" t="s">
        <v>19774</v>
      </c>
      <c r="H328" s="151" t="s">
        <v>12600</v>
      </c>
      <c r="N328" s="151" t="s">
        <v>19745</v>
      </c>
      <c r="O328" s="151" t="s">
        <v>18653</v>
      </c>
      <c r="P328" s="151" t="s">
        <v>14737</v>
      </c>
      <c r="Q328" s="151" t="s">
        <v>19773</v>
      </c>
      <c r="R328" s="151">
        <v>0</v>
      </c>
      <c r="S328" s="151">
        <v>0</v>
      </c>
      <c r="T328" s="151" t="s">
        <v>14847</v>
      </c>
      <c r="U328" s="151">
        <v>567001020725533</v>
      </c>
      <c r="V328" s="151" t="s">
        <v>12666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I328" s="156" t="str">
        <f t="shared" si="5"/>
        <v>ATAL</v>
      </c>
    </row>
    <row r="329" spans="1:35" s="151" customFormat="1" ht="13.5">
      <c r="A329" s="151" t="s">
        <v>9951</v>
      </c>
      <c r="B329" s="151" t="s">
        <v>15300</v>
      </c>
      <c r="C329" s="151" t="s">
        <v>9950</v>
      </c>
      <c r="D329" s="151" t="s">
        <v>19775</v>
      </c>
      <c r="E329" s="151" t="s">
        <v>14465</v>
      </c>
      <c r="F329" s="151" t="s">
        <v>14683</v>
      </c>
      <c r="G329" s="151" t="s">
        <v>19780</v>
      </c>
      <c r="H329" s="151" t="s">
        <v>9953</v>
      </c>
      <c r="I329" s="151">
        <v>0</v>
      </c>
      <c r="J329" s="151">
        <v>0</v>
      </c>
      <c r="K329" s="151">
        <v>0</v>
      </c>
      <c r="M329" s="151" t="s">
        <v>19776</v>
      </c>
      <c r="N329" s="151" t="s">
        <v>15126</v>
      </c>
      <c r="O329" s="151" t="s">
        <v>14791</v>
      </c>
      <c r="P329" s="151" t="s">
        <v>14737</v>
      </c>
      <c r="Q329" s="151" t="s">
        <v>19777</v>
      </c>
      <c r="R329" s="151">
        <v>0</v>
      </c>
      <c r="S329" s="151">
        <v>0</v>
      </c>
      <c r="T329" s="151" t="s">
        <v>19778</v>
      </c>
      <c r="U329" s="151" t="s">
        <v>19779</v>
      </c>
      <c r="V329" s="151" t="s">
        <v>9950</v>
      </c>
      <c r="W329" s="151">
        <v>0</v>
      </c>
      <c r="X329" s="151">
        <v>0</v>
      </c>
      <c r="Y329" s="151">
        <v>0</v>
      </c>
      <c r="Z329" s="151" t="s">
        <v>14742</v>
      </c>
      <c r="AA329" s="151">
        <v>0</v>
      </c>
      <c r="AB329" s="151">
        <v>0</v>
      </c>
      <c r="AC329" s="151" t="s">
        <v>14743</v>
      </c>
      <c r="AE329" s="151" t="s">
        <v>15223</v>
      </c>
      <c r="AF329" s="151" t="s">
        <v>14745</v>
      </c>
      <c r="AI329" s="156" t="str">
        <f t="shared" si="5"/>
        <v>Atang</v>
      </c>
    </row>
    <row r="330" spans="1:35" s="151" customFormat="1" ht="13.5">
      <c r="A330" s="151" t="s">
        <v>17998</v>
      </c>
      <c r="B330" s="151" t="s">
        <v>15300</v>
      </c>
      <c r="C330" s="151" t="s">
        <v>10321</v>
      </c>
      <c r="D330" s="151" t="s">
        <v>10323</v>
      </c>
      <c r="E330" s="151" t="s">
        <v>14323</v>
      </c>
      <c r="F330" s="151" t="s">
        <v>14400</v>
      </c>
      <c r="H330" s="151" t="s">
        <v>10324</v>
      </c>
      <c r="N330" s="151" t="s">
        <v>19781</v>
      </c>
      <c r="O330" s="151" t="s">
        <v>19782</v>
      </c>
      <c r="P330" s="151" t="s">
        <v>14737</v>
      </c>
      <c r="Q330" s="151" t="s">
        <v>10321</v>
      </c>
      <c r="R330" s="151">
        <v>0</v>
      </c>
      <c r="S330" s="151">
        <v>0</v>
      </c>
      <c r="T330" s="151" t="s">
        <v>14782</v>
      </c>
      <c r="U330" s="151">
        <v>1770000575180</v>
      </c>
      <c r="V330" s="151" t="s">
        <v>10321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I330" s="156" t="str">
        <f t="shared" si="5"/>
        <v>Atep Nurwandi</v>
      </c>
    </row>
    <row r="331" spans="1:35" s="151" customFormat="1" ht="13.5">
      <c r="A331" s="151" t="s">
        <v>10445</v>
      </c>
      <c r="B331" s="151" t="s">
        <v>14306</v>
      </c>
      <c r="C331" s="151" t="s">
        <v>10321</v>
      </c>
      <c r="D331" s="151" t="s">
        <v>10446</v>
      </c>
      <c r="E331" s="151" t="s">
        <v>14931</v>
      </c>
      <c r="F331" s="151" t="s">
        <v>15278</v>
      </c>
      <c r="G331" s="151" t="s">
        <v>19784</v>
      </c>
      <c r="H331" s="151">
        <v>82312264758</v>
      </c>
      <c r="M331" s="151" t="s">
        <v>19783</v>
      </c>
      <c r="N331" s="151" t="s">
        <v>19781</v>
      </c>
      <c r="O331" s="151" t="s">
        <v>19782</v>
      </c>
      <c r="P331" s="151" t="s">
        <v>14737</v>
      </c>
      <c r="Q331" s="151" t="s">
        <v>10321</v>
      </c>
      <c r="R331" s="151">
        <v>0</v>
      </c>
      <c r="S331" s="151">
        <v>0</v>
      </c>
      <c r="T331" s="151" t="s">
        <v>14782</v>
      </c>
      <c r="U331" s="151">
        <v>1770000575180</v>
      </c>
      <c r="V331" s="151" t="s">
        <v>10321</v>
      </c>
      <c r="Z331" s="151" t="s">
        <v>14742</v>
      </c>
      <c r="AC331" s="151" t="s">
        <v>14743</v>
      </c>
      <c r="AE331" s="151" t="s">
        <v>14744</v>
      </c>
      <c r="AF331" s="151" t="s">
        <v>14745</v>
      </c>
      <c r="AI331" s="156" t="str">
        <f t="shared" si="5"/>
        <v>Atep Nurwandi</v>
      </c>
    </row>
    <row r="332" spans="1:35" s="151" customFormat="1" ht="13.5">
      <c r="A332" s="151" t="s">
        <v>14313</v>
      </c>
      <c r="B332" s="151" t="s">
        <v>17321</v>
      </c>
      <c r="C332" s="151" t="s">
        <v>14308</v>
      </c>
      <c r="D332" s="151" t="s">
        <v>14319</v>
      </c>
      <c r="E332" s="151" t="s">
        <v>14323</v>
      </c>
      <c r="F332" s="151" t="s">
        <v>14324</v>
      </c>
      <c r="G332" s="151" t="s">
        <v>14325</v>
      </c>
      <c r="H332" s="151" t="s">
        <v>17322</v>
      </c>
      <c r="N332" s="151" t="s">
        <v>14954</v>
      </c>
      <c r="O332" s="151" t="s">
        <v>14764</v>
      </c>
      <c r="P332" s="151" t="s">
        <v>14737</v>
      </c>
      <c r="Q332" s="151" t="s">
        <v>17323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Z332" s="151" t="s">
        <v>14742</v>
      </c>
      <c r="AC332" s="151" t="s">
        <v>14743</v>
      </c>
      <c r="AE332" s="151" t="s">
        <v>14744</v>
      </c>
      <c r="AF332" s="151" t="s">
        <v>14745</v>
      </c>
      <c r="AI332" s="156" t="str">
        <f t="shared" si="5"/>
        <v>Athar Marzuki Plywood</v>
      </c>
    </row>
    <row r="333" spans="1:35" s="151" customFormat="1" ht="13.5">
      <c r="A333" s="151" t="s">
        <v>11692</v>
      </c>
      <c r="B333" s="151" t="s">
        <v>14304</v>
      </c>
      <c r="C333" s="151" t="s">
        <v>11691</v>
      </c>
      <c r="D333" s="151" t="s">
        <v>19785</v>
      </c>
      <c r="E333" s="151" t="s">
        <v>14275</v>
      </c>
      <c r="F333" s="151" t="s">
        <v>14479</v>
      </c>
      <c r="H333" s="151" t="s">
        <v>11694</v>
      </c>
      <c r="I333" s="151" t="s">
        <v>11695</v>
      </c>
      <c r="K333" s="151" t="s">
        <v>11695</v>
      </c>
      <c r="N333" s="151" t="s">
        <v>14857</v>
      </c>
      <c r="O333" s="151" t="s">
        <v>14801</v>
      </c>
      <c r="P333" s="151" t="s">
        <v>14737</v>
      </c>
      <c r="Q333" s="151" t="s">
        <v>19786</v>
      </c>
      <c r="R333" s="151">
        <v>0</v>
      </c>
      <c r="S333" s="151">
        <v>0</v>
      </c>
      <c r="T333" s="151" t="s">
        <v>14794</v>
      </c>
      <c r="U333" s="151">
        <v>5520552261</v>
      </c>
      <c r="V333" s="151" t="s">
        <v>18634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 t="shared" si="5"/>
        <v>Athree Computer</v>
      </c>
    </row>
    <row r="334" spans="1:35" s="151" customFormat="1" ht="13.5">
      <c r="A334" s="151" t="s">
        <v>11717</v>
      </c>
      <c r="B334" s="151" t="s">
        <v>15300</v>
      </c>
      <c r="C334" s="151" t="s">
        <v>11716</v>
      </c>
      <c r="D334" s="151" t="s">
        <v>11718</v>
      </c>
      <c r="E334" s="151" t="s">
        <v>15421</v>
      </c>
      <c r="F334" s="151" t="s">
        <v>15779</v>
      </c>
      <c r="G334" s="151" t="s">
        <v>15421</v>
      </c>
      <c r="H334" s="151" t="s">
        <v>11719</v>
      </c>
      <c r="N334" s="151" t="s">
        <v>18652</v>
      </c>
      <c r="O334" s="151" t="s">
        <v>18653</v>
      </c>
      <c r="P334" s="151" t="s">
        <v>14737</v>
      </c>
      <c r="Q334" s="151" t="s">
        <v>19787</v>
      </c>
      <c r="R334" s="151">
        <v>0</v>
      </c>
      <c r="S334" s="151">
        <v>0</v>
      </c>
      <c r="T334" s="151" t="s">
        <v>14847</v>
      </c>
      <c r="U334" s="151">
        <v>563501022143531</v>
      </c>
      <c r="V334" s="151" t="s">
        <v>11716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 t="shared" si="5"/>
        <v>Atika Yati</v>
      </c>
    </row>
    <row r="335" spans="1:35" s="151" customFormat="1" ht="13.5">
      <c r="A335" s="151" t="s">
        <v>10329</v>
      </c>
      <c r="B335" s="151" t="s">
        <v>14306</v>
      </c>
      <c r="C335" s="151" t="s">
        <v>10328</v>
      </c>
      <c r="D335" s="151" t="s">
        <v>19788</v>
      </c>
      <c r="E335" s="151" t="s">
        <v>14931</v>
      </c>
      <c r="F335" s="151" t="s">
        <v>15075</v>
      </c>
      <c r="G335" s="151" t="s">
        <v>19789</v>
      </c>
      <c r="H335" s="151">
        <v>81294140588</v>
      </c>
      <c r="N335" s="151" t="s">
        <v>16848</v>
      </c>
      <c r="O335" s="151" t="s">
        <v>14791</v>
      </c>
      <c r="P335" s="151" t="s">
        <v>14737</v>
      </c>
      <c r="Q335" s="151" t="s">
        <v>10328</v>
      </c>
      <c r="R335" s="151">
        <v>0</v>
      </c>
      <c r="S335" s="151">
        <v>0</v>
      </c>
      <c r="T335" s="151" t="s">
        <v>14782</v>
      </c>
      <c r="U335" s="151">
        <v>410501015824530</v>
      </c>
      <c r="V335" s="151" t="s">
        <v>10328</v>
      </c>
      <c r="Z335" s="151" t="s">
        <v>14742</v>
      </c>
      <c r="AC335" s="151" t="s">
        <v>14743</v>
      </c>
      <c r="AE335" s="151" t="s">
        <v>14744</v>
      </c>
      <c r="AF335" s="151" t="s">
        <v>14745</v>
      </c>
      <c r="AI335" s="156" t="str">
        <f t="shared" si="5"/>
        <v>Atis Sonjaya</v>
      </c>
    </row>
    <row r="336" spans="1:35" s="151" customFormat="1" ht="13.5">
      <c r="A336" s="151" t="s">
        <v>9613</v>
      </c>
      <c r="B336" s="151" t="s">
        <v>15300</v>
      </c>
      <c r="C336" s="151" t="s">
        <v>9612</v>
      </c>
      <c r="D336" s="151" t="s">
        <v>19791</v>
      </c>
      <c r="E336" s="151" t="s">
        <v>14701</v>
      </c>
      <c r="F336" s="151" t="s">
        <v>15316</v>
      </c>
      <c r="G336" s="151" t="s">
        <v>19795</v>
      </c>
      <c r="H336" s="151" t="s">
        <v>19790</v>
      </c>
      <c r="I336" s="151">
        <v>0</v>
      </c>
      <c r="J336" s="151">
        <v>0</v>
      </c>
      <c r="K336" s="151">
        <v>0</v>
      </c>
      <c r="M336" s="151" t="s">
        <v>19792</v>
      </c>
      <c r="N336" s="151" t="s">
        <v>14907</v>
      </c>
      <c r="O336" s="151" t="s">
        <v>14791</v>
      </c>
      <c r="P336" s="151" t="s">
        <v>14737</v>
      </c>
      <c r="Q336" s="151">
        <v>0</v>
      </c>
      <c r="R336" s="151">
        <v>0</v>
      </c>
      <c r="S336" s="151">
        <v>0</v>
      </c>
      <c r="T336" s="151" t="s">
        <v>14739</v>
      </c>
      <c r="U336" s="151" t="s">
        <v>19793</v>
      </c>
      <c r="V336" s="151" t="s">
        <v>19794</v>
      </c>
      <c r="W336" s="151">
        <v>0</v>
      </c>
      <c r="X336" s="151">
        <v>0</v>
      </c>
      <c r="Y336" s="151">
        <v>0</v>
      </c>
      <c r="Z336" s="151" t="s">
        <v>14742</v>
      </c>
      <c r="AA336" s="151">
        <v>0</v>
      </c>
      <c r="AB336" s="151">
        <v>0</v>
      </c>
      <c r="AC336" s="151" t="s">
        <v>14743</v>
      </c>
      <c r="AE336" s="151" t="s">
        <v>15223</v>
      </c>
      <c r="AF336" s="151" t="s">
        <v>14745</v>
      </c>
      <c r="AI336" s="156" t="str">
        <f t="shared" si="5"/>
        <v>Atot Supriatin</v>
      </c>
    </row>
    <row r="337" spans="1:35" s="151" customFormat="1" ht="13.5">
      <c r="A337" s="151" t="s">
        <v>10606</v>
      </c>
      <c r="B337" s="151" t="s">
        <v>14304</v>
      </c>
      <c r="C337" s="151" t="s">
        <v>10605</v>
      </c>
      <c r="D337" s="151" t="s">
        <v>10607</v>
      </c>
      <c r="E337" s="151" t="s">
        <v>14275</v>
      </c>
      <c r="F337" s="151" t="s">
        <v>19797</v>
      </c>
      <c r="H337" s="151" t="s">
        <v>10608</v>
      </c>
      <c r="N337" s="151" t="s">
        <v>14907</v>
      </c>
      <c r="O337" s="151" t="s">
        <v>14791</v>
      </c>
      <c r="P337" s="151" t="s">
        <v>14737</v>
      </c>
      <c r="Q337" s="151" t="s">
        <v>19796</v>
      </c>
      <c r="R337" s="151">
        <v>0</v>
      </c>
      <c r="S337" s="151">
        <v>0</v>
      </c>
      <c r="T337" s="151" t="s">
        <v>14794</v>
      </c>
      <c r="U337" s="151">
        <v>2830712154</v>
      </c>
      <c r="V337" s="151" t="s">
        <v>19796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 t="shared" si="5"/>
        <v>Atoz gas</v>
      </c>
    </row>
    <row r="338" spans="1:35" s="151" customFormat="1" ht="13.5">
      <c r="A338" s="151" t="s">
        <v>3486</v>
      </c>
      <c r="B338" s="151" t="s">
        <v>15300</v>
      </c>
      <c r="C338" s="151" t="s">
        <v>3485</v>
      </c>
      <c r="D338" s="151" t="s">
        <v>3487</v>
      </c>
      <c r="E338" s="151" t="s">
        <v>14323</v>
      </c>
      <c r="G338" s="151" t="s">
        <v>14604</v>
      </c>
      <c r="H338" s="151">
        <v>81283034134</v>
      </c>
      <c r="J338" s="151">
        <v>81283034134</v>
      </c>
      <c r="L338" s="151" t="s">
        <v>19798</v>
      </c>
      <c r="N338" s="151" t="s">
        <v>3296</v>
      </c>
      <c r="P338" s="151" t="s">
        <v>14737</v>
      </c>
      <c r="Q338" s="151" t="s">
        <v>19799</v>
      </c>
      <c r="T338" s="151" t="s">
        <v>14794</v>
      </c>
      <c r="U338" s="151">
        <v>60428140</v>
      </c>
      <c r="V338" s="151" t="s">
        <v>19799</v>
      </c>
      <c r="Z338" s="151" t="s">
        <v>14742</v>
      </c>
      <c r="AC338" s="151" t="s">
        <v>14743</v>
      </c>
      <c r="AI338" s="156" t="str">
        <f t="shared" si="5"/>
        <v>Atus</v>
      </c>
    </row>
    <row r="339" spans="1:35" s="151" customFormat="1" ht="13.5">
      <c r="A339" s="151" t="s">
        <v>17999</v>
      </c>
      <c r="B339" s="151" t="s">
        <v>14732</v>
      </c>
      <c r="C339" s="151" t="s">
        <v>19800</v>
      </c>
      <c r="D339" s="151" t="s">
        <v>19802</v>
      </c>
      <c r="E339" s="151" t="s">
        <v>14275</v>
      </c>
      <c r="F339" s="151" t="s">
        <v>14434</v>
      </c>
      <c r="G339" s="151" t="s">
        <v>19806</v>
      </c>
      <c r="H339" s="151" t="s">
        <v>19801</v>
      </c>
      <c r="I339" s="151" t="s">
        <v>1453</v>
      </c>
      <c r="J339" s="151" t="s">
        <v>1453</v>
      </c>
      <c r="K339" s="151" t="s">
        <v>1453</v>
      </c>
      <c r="M339" s="151" t="s">
        <v>19803</v>
      </c>
      <c r="N339" s="151" t="s">
        <v>14780</v>
      </c>
      <c r="O339" s="151" t="s">
        <v>14736</v>
      </c>
      <c r="P339" s="151" t="s">
        <v>14737</v>
      </c>
      <c r="Q339" s="151" t="s">
        <v>19804</v>
      </c>
      <c r="R339" s="151" t="s">
        <v>1453</v>
      </c>
      <c r="S339" s="151" t="s">
        <v>1453</v>
      </c>
      <c r="T339" s="151" t="s">
        <v>14866</v>
      </c>
      <c r="U339" s="151" t="s">
        <v>19805</v>
      </c>
      <c r="V339" s="151" t="s">
        <v>19804</v>
      </c>
      <c r="W339" s="151" t="s">
        <v>1453</v>
      </c>
      <c r="X339" s="151" t="s">
        <v>1453</v>
      </c>
      <c r="Y339" s="151" t="s">
        <v>1453</v>
      </c>
      <c r="Z339" s="151" t="s">
        <v>14742</v>
      </c>
      <c r="AA339" s="151" t="s">
        <v>1453</v>
      </c>
      <c r="AB339" s="151" t="s">
        <v>1453</v>
      </c>
      <c r="AC339" s="151" t="s">
        <v>14743</v>
      </c>
      <c r="AE339" s="151" t="s">
        <v>14744</v>
      </c>
      <c r="AF339" s="151" t="s">
        <v>14745</v>
      </c>
      <c r="AI339" s="156" t="str">
        <f t="shared" si="5"/>
        <v>Aulia Sejahtera</v>
      </c>
    </row>
    <row r="340" spans="1:35" s="151" customFormat="1" ht="13.5">
      <c r="A340" s="151" t="s">
        <v>5476</v>
      </c>
      <c r="B340" s="151" t="s">
        <v>14732</v>
      </c>
      <c r="C340" s="151" t="s">
        <v>5475</v>
      </c>
      <c r="D340" s="151" t="s">
        <v>5477</v>
      </c>
      <c r="E340" s="151" t="s">
        <v>14395</v>
      </c>
      <c r="F340" s="151" t="s">
        <v>14396</v>
      </c>
      <c r="G340" s="151" t="s">
        <v>19811</v>
      </c>
      <c r="H340" s="151" t="s">
        <v>5478</v>
      </c>
      <c r="I340" s="151" t="s">
        <v>5479</v>
      </c>
      <c r="J340" s="151" t="s">
        <v>5478</v>
      </c>
      <c r="K340" s="151" t="s">
        <v>5479</v>
      </c>
      <c r="N340" s="151" t="s">
        <v>14800</v>
      </c>
      <c r="O340" s="151" t="s">
        <v>14801</v>
      </c>
      <c r="P340" s="151" t="s">
        <v>14737</v>
      </c>
      <c r="Q340" s="151" t="s">
        <v>19809</v>
      </c>
      <c r="R340" s="151" t="s">
        <v>19810</v>
      </c>
      <c r="S340" s="151" t="s">
        <v>19810</v>
      </c>
      <c r="T340" s="151" t="s">
        <v>14794</v>
      </c>
      <c r="U340" s="151">
        <v>2733020717</v>
      </c>
      <c r="V340" s="151" t="s">
        <v>5475</v>
      </c>
      <c r="Z340" s="151" t="s">
        <v>14742</v>
      </c>
      <c r="AC340" s="151" t="s">
        <v>14743</v>
      </c>
      <c r="AD340" s="151">
        <v>315649798005000</v>
      </c>
      <c r="AE340" s="151" t="s">
        <v>14743</v>
      </c>
      <c r="AF340" s="151" t="s">
        <v>16898</v>
      </c>
      <c r="AI340" s="156" t="str">
        <f t="shared" si="5"/>
        <v>Avikor Putra Asia</v>
      </c>
    </row>
    <row r="341" spans="1:35" s="151" customFormat="1" ht="13.5">
      <c r="A341" s="151" t="s">
        <v>8504</v>
      </c>
      <c r="B341" s="151" t="s">
        <v>14732</v>
      </c>
      <c r="C341" s="151" t="s">
        <v>8503</v>
      </c>
      <c r="D341" s="151" t="s">
        <v>8505</v>
      </c>
      <c r="E341" s="151" t="s">
        <v>16833</v>
      </c>
      <c r="F341" s="151" t="s">
        <v>16883</v>
      </c>
      <c r="G341" s="151" t="s">
        <v>19818</v>
      </c>
      <c r="H341" s="151">
        <v>82135333386</v>
      </c>
      <c r="I341" s="151" t="s">
        <v>8506</v>
      </c>
      <c r="K341" s="151" t="s">
        <v>8506</v>
      </c>
      <c r="N341" s="151" t="s">
        <v>14829</v>
      </c>
      <c r="O341" s="151" t="s">
        <v>14830</v>
      </c>
      <c r="P341" s="151" t="s">
        <v>14737</v>
      </c>
      <c r="Q341" s="151" t="s">
        <v>19815</v>
      </c>
      <c r="R341" s="151">
        <v>0</v>
      </c>
      <c r="S341" s="151">
        <v>0</v>
      </c>
      <c r="T341" s="151" t="s">
        <v>19816</v>
      </c>
      <c r="U341" s="151" t="s">
        <v>19817</v>
      </c>
      <c r="V341" s="151" t="s">
        <v>5710</v>
      </c>
      <c r="Z341" s="151" t="s">
        <v>14742</v>
      </c>
      <c r="AC341" s="151" t="s">
        <v>14743</v>
      </c>
      <c r="AD341" s="151">
        <v>315743658411000</v>
      </c>
      <c r="AE341" s="151" t="s">
        <v>14743</v>
      </c>
      <c r="AF341" s="151" t="s">
        <v>16898</v>
      </c>
      <c r="AI341" s="156" t="str">
        <f t="shared" si="5"/>
        <v>Avtech Tunggal Mandiri</v>
      </c>
    </row>
    <row r="342" spans="1:35" s="151" customFormat="1" ht="13.5">
      <c r="A342" s="151" t="s">
        <v>10797</v>
      </c>
      <c r="B342" s="151" t="s">
        <v>15300</v>
      </c>
      <c r="C342" s="151" t="s">
        <v>10796</v>
      </c>
      <c r="D342" s="151" t="s">
        <v>10798</v>
      </c>
      <c r="E342" s="151" t="s">
        <v>14662</v>
      </c>
      <c r="F342" s="151" t="s">
        <v>17033</v>
      </c>
      <c r="H342" s="151" t="s">
        <v>10799</v>
      </c>
      <c r="N342" s="151" t="s">
        <v>15126</v>
      </c>
      <c r="O342" s="151" t="s">
        <v>14791</v>
      </c>
      <c r="P342" s="151" t="s">
        <v>14737</v>
      </c>
      <c r="Q342" s="151" t="s">
        <v>10796</v>
      </c>
      <c r="R342" s="151">
        <v>0</v>
      </c>
      <c r="S342" s="151">
        <v>0</v>
      </c>
      <c r="T342" s="151" t="s">
        <v>14794</v>
      </c>
      <c r="U342" s="151">
        <v>7401901292</v>
      </c>
      <c r="V342" s="151" t="s">
        <v>10796</v>
      </c>
      <c r="Z342" s="151" t="s">
        <v>14742</v>
      </c>
      <c r="AC342" s="151" t="s">
        <v>14743</v>
      </c>
      <c r="AE342" s="151" t="s">
        <v>14744</v>
      </c>
      <c r="AF342" s="151" t="s">
        <v>14745</v>
      </c>
      <c r="AI342" s="156" t="str">
        <f t="shared" si="5"/>
        <v>Avyan herby Gunawan</v>
      </c>
    </row>
    <row r="343" spans="1:35" s="151" customFormat="1" ht="13.5">
      <c r="A343" s="151" t="s">
        <v>10908</v>
      </c>
      <c r="B343" s="151" t="s">
        <v>14618</v>
      </c>
      <c r="C343" s="151" t="s">
        <v>10907</v>
      </c>
      <c r="D343" s="151" t="s">
        <v>10909</v>
      </c>
      <c r="E343" s="151" t="s">
        <v>14275</v>
      </c>
      <c r="F343" s="151" t="s">
        <v>19827</v>
      </c>
      <c r="H343" s="151">
        <v>85317577799</v>
      </c>
      <c r="N343" s="151" t="s">
        <v>14907</v>
      </c>
      <c r="O343" s="151" t="s">
        <v>14791</v>
      </c>
      <c r="P343" s="151" t="s">
        <v>14737</v>
      </c>
      <c r="Q343" s="151" t="s">
        <v>19826</v>
      </c>
      <c r="R343" s="151">
        <v>0</v>
      </c>
      <c r="S343" s="151">
        <v>0</v>
      </c>
      <c r="T343" s="151" t="s">
        <v>14794</v>
      </c>
      <c r="U343" s="151">
        <v>2810254818</v>
      </c>
      <c r="V343" s="151" t="s">
        <v>19826</v>
      </c>
      <c r="Z343" s="151" t="s">
        <v>14742</v>
      </c>
      <c r="AC343" s="151" t="s">
        <v>14743</v>
      </c>
      <c r="AE343" s="151" t="s">
        <v>14744</v>
      </c>
      <c r="AF343" s="151" t="s">
        <v>14745</v>
      </c>
      <c r="AI343" s="156" t="str">
        <f t="shared" si="5"/>
        <v>Az Dzikri 99</v>
      </c>
    </row>
    <row r="344" spans="1:35" s="151" customFormat="1" ht="13.5">
      <c r="A344" s="151" t="s">
        <v>18000</v>
      </c>
      <c r="B344" s="151" t="s">
        <v>14306</v>
      </c>
      <c r="C344" s="151" t="s">
        <v>8998</v>
      </c>
      <c r="D344" s="151" t="s">
        <v>9000</v>
      </c>
      <c r="E344" s="151" t="s">
        <v>14931</v>
      </c>
      <c r="F344" s="151" t="s">
        <v>14932</v>
      </c>
      <c r="G344" s="151" t="s">
        <v>19831</v>
      </c>
      <c r="H344" s="151" t="s">
        <v>9001</v>
      </c>
      <c r="N344" s="151" t="s">
        <v>14984</v>
      </c>
      <c r="O344" s="151" t="s">
        <v>14985</v>
      </c>
      <c r="P344" s="151" t="s">
        <v>14737</v>
      </c>
      <c r="Q344" s="151" t="s">
        <v>8998</v>
      </c>
      <c r="R344" s="151" t="s">
        <v>8998</v>
      </c>
      <c r="S344" s="151" t="s">
        <v>8998</v>
      </c>
      <c r="T344" s="151" t="s">
        <v>19828</v>
      </c>
      <c r="U344" s="151" t="s">
        <v>19829</v>
      </c>
      <c r="V344" s="151" t="s">
        <v>8998</v>
      </c>
      <c r="W344" s="151">
        <v>1</v>
      </c>
      <c r="X344" s="151">
        <v>2017</v>
      </c>
      <c r="Z344" s="151" t="s">
        <v>14742</v>
      </c>
      <c r="AC344" s="151" t="s">
        <v>15223</v>
      </c>
      <c r="AD344" s="151" t="s">
        <v>19830</v>
      </c>
      <c r="AE344" s="151" t="s">
        <v>14743</v>
      </c>
      <c r="AF344" s="151" t="s">
        <v>16898</v>
      </c>
      <c r="AI344" s="156" t="str">
        <f t="shared" si="5"/>
        <v>Azhar Sudi</v>
      </c>
    </row>
    <row r="345" spans="1:35" s="151" customFormat="1" ht="13.5">
      <c r="A345" s="151" t="s">
        <v>9002</v>
      </c>
      <c r="B345" s="151" t="s">
        <v>14306</v>
      </c>
      <c r="C345" s="151" t="s">
        <v>8998</v>
      </c>
      <c r="D345" s="151" t="s">
        <v>9000</v>
      </c>
      <c r="E345" s="151" t="s">
        <v>14931</v>
      </c>
      <c r="F345" s="151" t="s">
        <v>14932</v>
      </c>
      <c r="G345" s="151" t="s">
        <v>19831</v>
      </c>
      <c r="H345" s="151" t="s">
        <v>9001</v>
      </c>
      <c r="N345" s="151" t="s">
        <v>14984</v>
      </c>
      <c r="O345" s="151" t="s">
        <v>14985</v>
      </c>
      <c r="P345" s="151" t="s">
        <v>14737</v>
      </c>
      <c r="Q345" s="151" t="s">
        <v>8998</v>
      </c>
      <c r="R345" s="151" t="s">
        <v>8998</v>
      </c>
      <c r="S345" s="151" t="s">
        <v>8998</v>
      </c>
      <c r="T345" s="151" t="s">
        <v>19828</v>
      </c>
      <c r="U345" s="151" t="s">
        <v>19829</v>
      </c>
      <c r="V345" s="151" t="s">
        <v>8998</v>
      </c>
      <c r="W345" s="151">
        <v>1</v>
      </c>
      <c r="X345" s="151">
        <v>2017</v>
      </c>
      <c r="Z345" s="151" t="s">
        <v>14742</v>
      </c>
      <c r="AC345" s="151" t="s">
        <v>14743</v>
      </c>
      <c r="AD345" s="151" t="s">
        <v>19830</v>
      </c>
      <c r="AE345" s="151" t="s">
        <v>14743</v>
      </c>
      <c r="AF345" s="151" t="s">
        <v>16898</v>
      </c>
      <c r="AI345" s="156" t="str">
        <f t="shared" si="5"/>
        <v>Azhar Sudi</v>
      </c>
    </row>
    <row r="346" spans="1:35" s="151" customFormat="1" ht="13.5">
      <c r="A346" s="151" t="s">
        <v>2617</v>
      </c>
      <c r="B346" s="151" t="s">
        <v>14306</v>
      </c>
      <c r="C346" s="151" t="s">
        <v>2616</v>
      </c>
      <c r="D346" s="151" t="s">
        <v>2618</v>
      </c>
      <c r="E346" s="151" t="s">
        <v>14931</v>
      </c>
      <c r="G346" s="151" t="s">
        <v>14604</v>
      </c>
      <c r="H346" s="151" t="s">
        <v>2619</v>
      </c>
      <c r="L346" s="151" t="s">
        <v>19832</v>
      </c>
      <c r="M346" s="151" t="s">
        <v>15924</v>
      </c>
      <c r="Q346" s="151" t="s">
        <v>19833</v>
      </c>
      <c r="AC346" s="151" t="s">
        <v>14743</v>
      </c>
      <c r="AI346" s="156" t="str">
        <f t="shared" si="5"/>
        <v>AZIS</v>
      </c>
    </row>
    <row r="347" spans="1:35" s="151" customFormat="1" ht="13.5">
      <c r="A347" s="151" t="s">
        <v>8186</v>
      </c>
      <c r="B347" s="151" t="s">
        <v>14306</v>
      </c>
      <c r="C347" s="151" t="s">
        <v>8185</v>
      </c>
      <c r="D347" s="151" t="s">
        <v>8187</v>
      </c>
      <c r="E347" s="151" t="s">
        <v>14931</v>
      </c>
      <c r="F347" s="151" t="s">
        <v>15219</v>
      </c>
      <c r="H347" s="151">
        <v>85218581920</v>
      </c>
      <c r="N347" s="151" t="s">
        <v>18759</v>
      </c>
      <c r="O347" s="151" t="s">
        <v>14791</v>
      </c>
      <c r="P347" s="151" t="s">
        <v>14737</v>
      </c>
      <c r="Q347" s="151" t="s">
        <v>8185</v>
      </c>
      <c r="R347" s="151">
        <v>0</v>
      </c>
      <c r="S347" s="151">
        <v>0</v>
      </c>
      <c r="T347" s="151" t="s">
        <v>14794</v>
      </c>
      <c r="U347" s="151">
        <v>884445295</v>
      </c>
      <c r="V347" s="151" t="s">
        <v>8185</v>
      </c>
      <c r="Z347" s="151" t="s">
        <v>14742</v>
      </c>
      <c r="AC347" s="151" t="s">
        <v>14743</v>
      </c>
      <c r="AE347" s="151" t="s">
        <v>15223</v>
      </c>
      <c r="AF347" s="151" t="s">
        <v>14745</v>
      </c>
      <c r="AI347" s="156" t="str">
        <f t="shared" si="5"/>
        <v>Aziz Luthfie</v>
      </c>
    </row>
    <row r="348" spans="1:35" s="151" customFormat="1" ht="13.5">
      <c r="A348" s="151" t="s">
        <v>11541</v>
      </c>
      <c r="B348" s="151" t="s">
        <v>15300</v>
      </c>
      <c r="C348" s="151" t="s">
        <v>11540</v>
      </c>
      <c r="D348" s="151" t="s">
        <v>11542</v>
      </c>
      <c r="E348" s="151" t="s">
        <v>14332</v>
      </c>
      <c r="F348" s="151" t="s">
        <v>19841</v>
      </c>
      <c r="G348" s="151" t="s">
        <v>19842</v>
      </c>
      <c r="H348" s="151" t="s">
        <v>11543</v>
      </c>
      <c r="N348" s="151" t="s">
        <v>15818</v>
      </c>
      <c r="O348" s="151" t="s">
        <v>15328</v>
      </c>
      <c r="P348" s="151" t="s">
        <v>14737</v>
      </c>
      <c r="Q348" s="151" t="s">
        <v>11540</v>
      </c>
      <c r="R348" s="151">
        <v>0</v>
      </c>
      <c r="S348" s="151">
        <v>0</v>
      </c>
      <c r="T348" s="151" t="s">
        <v>19839</v>
      </c>
      <c r="U348" s="151">
        <v>1062103700</v>
      </c>
      <c r="V348" s="151" t="s">
        <v>19840</v>
      </c>
      <c r="Z348" s="151" t="s">
        <v>14742</v>
      </c>
      <c r="AC348" s="151" t="s">
        <v>14743</v>
      </c>
      <c r="AE348" s="151" t="s">
        <v>14744</v>
      </c>
      <c r="AF348" s="151" t="s">
        <v>14745</v>
      </c>
      <c r="AI348" s="156" t="str">
        <f t="shared" si="5"/>
        <v>Azmil Fahmi</v>
      </c>
    </row>
    <row r="349" spans="1:35" s="151" customFormat="1" ht="13.5">
      <c r="A349" s="151" t="s">
        <v>3498</v>
      </c>
      <c r="B349" s="151" t="s">
        <v>15300</v>
      </c>
      <c r="C349" s="151" t="s">
        <v>3497</v>
      </c>
      <c r="D349" s="151" t="s">
        <v>3499</v>
      </c>
      <c r="E349" s="151" t="s">
        <v>14323</v>
      </c>
      <c r="G349" s="151" t="s">
        <v>14604</v>
      </c>
      <c r="H349" s="151">
        <v>82124186008</v>
      </c>
      <c r="J349" s="151">
        <v>82124186008</v>
      </c>
      <c r="L349" s="151" t="s">
        <v>19843</v>
      </c>
      <c r="N349" s="151" t="s">
        <v>19844</v>
      </c>
      <c r="P349" s="151" t="s">
        <v>14737</v>
      </c>
      <c r="Q349" s="151" t="s">
        <v>19845</v>
      </c>
      <c r="T349" s="151" t="s">
        <v>19846</v>
      </c>
      <c r="U349" s="151">
        <v>3991191044</v>
      </c>
      <c r="V349" s="151" t="s">
        <v>19845</v>
      </c>
      <c r="Z349" s="151" t="s">
        <v>14742</v>
      </c>
      <c r="AC349" s="151" t="s">
        <v>14743</v>
      </c>
      <c r="AI349" s="156" t="str">
        <f t="shared" si="5"/>
        <v>Azon</v>
      </c>
    </row>
    <row r="350" spans="1:35" s="151" customFormat="1" ht="13.5">
      <c r="A350" s="151" t="s">
        <v>2489</v>
      </c>
      <c r="B350" s="151" t="s">
        <v>14306</v>
      </c>
      <c r="C350" s="151" t="s">
        <v>2488</v>
      </c>
      <c r="D350" s="151" t="s">
        <v>19847</v>
      </c>
      <c r="E350" s="151" t="s">
        <v>14931</v>
      </c>
      <c r="G350" s="151" t="s">
        <v>14604</v>
      </c>
      <c r="H350" s="151">
        <v>8126765447</v>
      </c>
      <c r="M350" s="151" t="s">
        <v>19848</v>
      </c>
      <c r="N350" s="151" t="s">
        <v>19848</v>
      </c>
      <c r="P350" s="151" t="s">
        <v>14737</v>
      </c>
      <c r="AC350" s="151" t="s">
        <v>14743</v>
      </c>
      <c r="AI350" s="156" t="str">
        <f t="shared" si="5"/>
        <v>Azwir</v>
      </c>
    </row>
    <row r="351" spans="1:35" s="151" customFormat="1" ht="13.5">
      <c r="A351" s="151" t="s">
        <v>9888</v>
      </c>
      <c r="B351" s="151" t="s">
        <v>14306</v>
      </c>
      <c r="C351" s="151" t="s">
        <v>9887</v>
      </c>
      <c r="D351" s="151" t="s">
        <v>9889</v>
      </c>
      <c r="E351" s="151" t="s">
        <v>14931</v>
      </c>
      <c r="F351" s="151" t="s">
        <v>14687</v>
      </c>
      <c r="G351" s="151" t="s">
        <v>19851</v>
      </c>
      <c r="H351" s="151" t="s">
        <v>9890</v>
      </c>
      <c r="N351" s="151" t="s">
        <v>15174</v>
      </c>
      <c r="O351" s="151" t="s">
        <v>14985</v>
      </c>
      <c r="P351" s="151" t="s">
        <v>14737</v>
      </c>
      <c r="Q351" s="151" t="s">
        <v>19849</v>
      </c>
      <c r="R351" s="151">
        <v>0</v>
      </c>
      <c r="S351" s="151">
        <v>0</v>
      </c>
      <c r="T351" s="151" t="s">
        <v>14847</v>
      </c>
      <c r="U351" s="151">
        <v>526101016556535</v>
      </c>
      <c r="V351" s="151" t="s">
        <v>19850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 t="shared" si="5"/>
        <v>Bachtiar</v>
      </c>
    </row>
    <row r="352" spans="1:35" s="151" customFormat="1" ht="13.5">
      <c r="A352" s="151" t="s">
        <v>10562</v>
      </c>
      <c r="B352" s="151" t="s">
        <v>15300</v>
      </c>
      <c r="C352" s="151" t="s">
        <v>10561</v>
      </c>
      <c r="D352" s="151" t="s">
        <v>10563</v>
      </c>
      <c r="E352" s="151" t="s">
        <v>19131</v>
      </c>
      <c r="F352" s="151" t="s">
        <v>19853</v>
      </c>
      <c r="H352" s="151" t="s">
        <v>10564</v>
      </c>
      <c r="N352" s="151" t="s">
        <v>15431</v>
      </c>
      <c r="O352" s="151" t="s">
        <v>14801</v>
      </c>
      <c r="P352" s="151" t="s">
        <v>14737</v>
      </c>
      <c r="Q352" s="151" t="s">
        <v>19852</v>
      </c>
      <c r="R352" s="151">
        <v>0</v>
      </c>
      <c r="S352" s="151">
        <v>0</v>
      </c>
      <c r="T352" s="151" t="s">
        <v>16010</v>
      </c>
      <c r="U352" s="151">
        <v>800025733200</v>
      </c>
      <c r="V352" s="151" t="s">
        <v>10561</v>
      </c>
      <c r="Z352" s="151" t="s">
        <v>14742</v>
      </c>
      <c r="AC352" s="151" t="s">
        <v>14743</v>
      </c>
      <c r="AE352" s="151" t="s">
        <v>14744</v>
      </c>
      <c r="AF352" s="151" t="s">
        <v>14745</v>
      </c>
      <c r="AI352" s="156" t="str">
        <f t="shared" si="5"/>
        <v>Badan Arbitrase Nasional Indonesia</v>
      </c>
    </row>
    <row r="353" spans="1:35" s="151" customFormat="1" ht="13.5">
      <c r="A353" s="151" t="s">
        <v>2660</v>
      </c>
      <c r="B353" s="151" t="s">
        <v>15300</v>
      </c>
      <c r="C353" s="151" t="s">
        <v>2659</v>
      </c>
      <c r="D353" s="151" t="s">
        <v>19854</v>
      </c>
      <c r="E353" s="151" t="s">
        <v>14931</v>
      </c>
      <c r="G353" s="151" t="s">
        <v>14604</v>
      </c>
      <c r="H353" s="151" t="s">
        <v>2662</v>
      </c>
      <c r="J353" s="151" t="s">
        <v>2663</v>
      </c>
      <c r="N353" s="151" t="s">
        <v>19855</v>
      </c>
      <c r="P353" s="151" t="s">
        <v>14737</v>
      </c>
      <c r="Q353" s="151" t="s">
        <v>19856</v>
      </c>
      <c r="AC353" s="151" t="s">
        <v>14743</v>
      </c>
      <c r="AI353" s="156" t="str">
        <f t="shared" si="5"/>
        <v>Badan Penanaman Modal dan Perijinan - Bandung</v>
      </c>
    </row>
    <row r="354" spans="1:35" s="151" customFormat="1" ht="13.5">
      <c r="A354" s="151" t="s">
        <v>18001</v>
      </c>
      <c r="B354" s="151" t="s">
        <v>15300</v>
      </c>
      <c r="C354" s="151" t="s">
        <v>19857</v>
      </c>
      <c r="D354" s="151" t="s">
        <v>19858</v>
      </c>
      <c r="E354" s="151" t="s">
        <v>16138</v>
      </c>
      <c r="F354" s="151" t="s">
        <v>16593</v>
      </c>
      <c r="G354" s="151" t="s">
        <v>19862</v>
      </c>
      <c r="H354" s="151">
        <v>81218850977</v>
      </c>
      <c r="I354" s="151" t="s">
        <v>1453</v>
      </c>
      <c r="J354" s="151" t="s">
        <v>1453</v>
      </c>
      <c r="K354" s="151" t="s">
        <v>1453</v>
      </c>
      <c r="N354" s="151" t="s">
        <v>14907</v>
      </c>
      <c r="O354" s="151" t="s">
        <v>14791</v>
      </c>
      <c r="P354" s="151" t="s">
        <v>14737</v>
      </c>
      <c r="Q354" s="151" t="s">
        <v>19859</v>
      </c>
      <c r="R354" s="151" t="s">
        <v>1453</v>
      </c>
      <c r="S354" s="151" t="s">
        <v>1453</v>
      </c>
      <c r="T354" s="151" t="s">
        <v>14782</v>
      </c>
      <c r="U354" s="151" t="s">
        <v>19860</v>
      </c>
      <c r="V354" s="151" t="s">
        <v>19861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A354" s="151" t="s">
        <v>1453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I354" s="156" t="str">
        <f t="shared" si="5"/>
        <v>Badan Sertifikasi CIQS TELKOM</v>
      </c>
    </row>
    <row r="355" spans="1:35" s="151" customFormat="1" ht="13.5">
      <c r="A355" s="151" t="s">
        <v>7940</v>
      </c>
      <c r="B355" s="151" t="s">
        <v>14306</v>
      </c>
      <c r="C355" s="151" t="s">
        <v>7939</v>
      </c>
      <c r="D355" s="151" t="s">
        <v>19863</v>
      </c>
      <c r="E355" s="151" t="s">
        <v>14931</v>
      </c>
      <c r="F355" s="151" t="s">
        <v>15152</v>
      </c>
      <c r="H355" s="151" t="s">
        <v>7942</v>
      </c>
      <c r="I355" s="151" t="s">
        <v>7943</v>
      </c>
      <c r="K355" s="151" t="s">
        <v>7943</v>
      </c>
      <c r="N355" s="151" t="s">
        <v>15516</v>
      </c>
      <c r="O355" s="151" t="s">
        <v>14830</v>
      </c>
      <c r="P355" s="151" t="s">
        <v>14737</v>
      </c>
      <c r="Q355" s="151" t="s">
        <v>7939</v>
      </c>
      <c r="R355" s="151">
        <v>0</v>
      </c>
      <c r="S355" s="151">
        <v>0</v>
      </c>
      <c r="T355" s="151" t="s">
        <v>19864</v>
      </c>
      <c r="U355" s="151" t="s">
        <v>19865</v>
      </c>
      <c r="V355" s="151" t="s">
        <v>19866</v>
      </c>
      <c r="Z355" s="151" t="s">
        <v>14742</v>
      </c>
      <c r="AC355" s="151" t="s">
        <v>14743</v>
      </c>
      <c r="AE355" s="151" t="s">
        <v>15223</v>
      </c>
      <c r="AF355" s="151" t="s">
        <v>14745</v>
      </c>
      <c r="AI355" s="156" t="str">
        <f t="shared" si="5"/>
        <v>Bagus A Hartono</v>
      </c>
    </row>
    <row r="356" spans="1:35" s="151" customFormat="1" ht="13.5">
      <c r="A356" s="151" t="s">
        <v>4927</v>
      </c>
      <c r="B356" s="151" t="s">
        <v>14304</v>
      </c>
      <c r="C356" s="151" t="s">
        <v>4926</v>
      </c>
      <c r="D356" s="151" t="s">
        <v>19868</v>
      </c>
      <c r="E356" s="151" t="s">
        <v>14332</v>
      </c>
      <c r="F356" s="151" t="s">
        <v>14324</v>
      </c>
      <c r="G356" s="151" t="s">
        <v>14604</v>
      </c>
      <c r="H356" s="151" t="s">
        <v>4929</v>
      </c>
      <c r="I356" s="151" t="s">
        <v>1453</v>
      </c>
      <c r="J356" s="151" t="s">
        <v>4930</v>
      </c>
      <c r="K356" s="151" t="s">
        <v>1453</v>
      </c>
      <c r="L356" s="151" t="s">
        <v>19867</v>
      </c>
      <c r="N356" s="151" t="s">
        <v>14914</v>
      </c>
      <c r="P356" s="151" t="s">
        <v>14737</v>
      </c>
      <c r="Q356" s="151" t="s">
        <v>19869</v>
      </c>
      <c r="R356" s="151" t="s">
        <v>1453</v>
      </c>
      <c r="S356" s="151" t="s">
        <v>19869</v>
      </c>
      <c r="T356" s="151" t="s">
        <v>14859</v>
      </c>
      <c r="U356" s="151">
        <v>281602526</v>
      </c>
      <c r="V356" s="151" t="s">
        <v>19869</v>
      </c>
      <c r="W356" s="151">
        <v>8</v>
      </c>
      <c r="X356" s="151">
        <v>2003</v>
      </c>
      <c r="Y356" s="151" t="s">
        <v>1453</v>
      </c>
      <c r="Z356" s="151" t="s">
        <v>14742</v>
      </c>
      <c r="AB356" s="151">
        <v>20</v>
      </c>
      <c r="AC356" s="151" t="s">
        <v>14743</v>
      </c>
      <c r="AE356" s="151" t="s">
        <v>15223</v>
      </c>
      <c r="AF356" s="151" t="s">
        <v>14745</v>
      </c>
      <c r="AI356" s="156" t="str">
        <f t="shared" si="5"/>
        <v>Bagus, Toko</v>
      </c>
    </row>
    <row r="357" spans="1:35" s="151" customFormat="1" ht="13.5">
      <c r="A357" s="151" t="s">
        <v>18002</v>
      </c>
      <c r="B357" s="151" t="s">
        <v>15300</v>
      </c>
      <c r="C357" s="151" t="s">
        <v>19870</v>
      </c>
      <c r="D357" s="151" t="s">
        <v>19872</v>
      </c>
      <c r="E357" s="151" t="s">
        <v>14662</v>
      </c>
      <c r="F357" s="151" t="s">
        <v>14485</v>
      </c>
      <c r="G357" s="151" t="s">
        <v>19876</v>
      </c>
      <c r="H357" s="151" t="s">
        <v>19871</v>
      </c>
      <c r="N357" s="151" t="s">
        <v>15939</v>
      </c>
      <c r="O357" s="151" t="s">
        <v>14791</v>
      </c>
      <c r="P357" s="151" t="s">
        <v>14737</v>
      </c>
      <c r="Q357" s="151" t="s">
        <v>19873</v>
      </c>
      <c r="R357" s="151">
        <v>0</v>
      </c>
      <c r="S357" s="151">
        <v>0</v>
      </c>
      <c r="T357" s="151" t="s">
        <v>14794</v>
      </c>
      <c r="U357" s="151" t="s">
        <v>19874</v>
      </c>
      <c r="V357" s="151" t="s">
        <v>19875</v>
      </c>
      <c r="Z357" s="151" t="s">
        <v>14742</v>
      </c>
      <c r="AC357" s="151" t="s">
        <v>14743</v>
      </c>
      <c r="AE357" s="151" t="s">
        <v>14744</v>
      </c>
      <c r="AF357" s="151" t="s">
        <v>14745</v>
      </c>
      <c r="AI357" s="156" t="str">
        <f t="shared" si="5"/>
        <v>Bahar Syahrizal</v>
      </c>
    </row>
    <row r="358" spans="1:35" s="151" customFormat="1" ht="13.5">
      <c r="A358" s="151" t="s">
        <v>15000</v>
      </c>
      <c r="B358" s="151" t="s">
        <v>14306</v>
      </c>
      <c r="C358" s="151" t="s">
        <v>15001</v>
      </c>
      <c r="D358" s="151" t="s">
        <v>15002</v>
      </c>
      <c r="E358" s="151" t="s">
        <v>14931</v>
      </c>
      <c r="F358" s="151" t="s">
        <v>14932</v>
      </c>
      <c r="H358" s="151">
        <v>82141000545</v>
      </c>
      <c r="I358" s="151" t="s">
        <v>1453</v>
      </c>
      <c r="J358" s="151" t="s">
        <v>1453</v>
      </c>
      <c r="K358" s="151" t="s">
        <v>1453</v>
      </c>
      <c r="N358" s="151" t="s">
        <v>14735</v>
      </c>
      <c r="O358" s="151" t="s">
        <v>14736</v>
      </c>
      <c r="P358" s="151" t="s">
        <v>14737</v>
      </c>
      <c r="Q358" s="151" t="s">
        <v>15001</v>
      </c>
      <c r="R358" s="151" t="s">
        <v>1453</v>
      </c>
      <c r="S358" s="151" t="s">
        <v>1453</v>
      </c>
      <c r="T358" s="151" t="s">
        <v>14866</v>
      </c>
      <c r="U358" s="151">
        <v>493801029337538</v>
      </c>
      <c r="V358" s="151" t="s">
        <v>15001</v>
      </c>
      <c r="W358" s="151" t="s">
        <v>1453</v>
      </c>
      <c r="X358" s="151" t="s">
        <v>1453</v>
      </c>
      <c r="Y358" s="151" t="s">
        <v>1453</v>
      </c>
      <c r="Z358" s="151" t="s">
        <v>14742</v>
      </c>
      <c r="AA358" s="151" t="s">
        <v>1453</v>
      </c>
      <c r="AB358" s="151" t="s">
        <v>1453</v>
      </c>
      <c r="AC358" s="151" t="s">
        <v>14743</v>
      </c>
      <c r="AE358" s="151" t="s">
        <v>14744</v>
      </c>
      <c r="AF358" s="151" t="s">
        <v>14745</v>
      </c>
      <c r="AI358" s="156" t="str">
        <f t="shared" si="5"/>
        <v>Baharuddin</v>
      </c>
    </row>
    <row r="359" spans="1:35" s="151" customFormat="1" ht="13.5">
      <c r="A359" s="151" t="s">
        <v>18003</v>
      </c>
      <c r="B359" s="151" t="s">
        <v>14306</v>
      </c>
      <c r="C359" s="151" t="s">
        <v>19879</v>
      </c>
      <c r="D359" s="151" t="s">
        <v>19878</v>
      </c>
      <c r="E359" s="151" t="s">
        <v>14931</v>
      </c>
      <c r="F359" s="151" t="s">
        <v>14932</v>
      </c>
      <c r="G359" s="151" t="s">
        <v>19881</v>
      </c>
      <c r="H359" s="151" t="s">
        <v>19877</v>
      </c>
      <c r="I359" s="151" t="s">
        <v>1453</v>
      </c>
      <c r="J359" s="151" t="s">
        <v>1453</v>
      </c>
      <c r="K359" s="151" t="s">
        <v>1453</v>
      </c>
      <c r="M359" s="151" t="s">
        <v>1453</v>
      </c>
      <c r="N359" s="151" t="s">
        <v>19043</v>
      </c>
      <c r="O359" s="151" t="s">
        <v>18962</v>
      </c>
      <c r="P359" s="151" t="s">
        <v>14792</v>
      </c>
      <c r="Q359" s="151" t="s">
        <v>19879</v>
      </c>
      <c r="R359" s="151" t="s">
        <v>1453</v>
      </c>
      <c r="S359" s="151" t="s">
        <v>1453</v>
      </c>
      <c r="T359" s="151" t="s">
        <v>19880</v>
      </c>
      <c r="U359" s="151">
        <v>402341882</v>
      </c>
      <c r="V359" s="151" t="s">
        <v>19879</v>
      </c>
      <c r="W359" s="151" t="s">
        <v>1453</v>
      </c>
      <c r="X359" s="151" t="s">
        <v>1453</v>
      </c>
      <c r="Y359" s="151" t="s">
        <v>1453</v>
      </c>
      <c r="Z359" s="151" t="s">
        <v>14742</v>
      </c>
      <c r="AA359" s="151" t="s">
        <v>1453</v>
      </c>
      <c r="AB359" s="151" t="s">
        <v>1453</v>
      </c>
      <c r="AC359" s="151" t="s">
        <v>14743</v>
      </c>
      <c r="AE359" s="151" t="s">
        <v>14744</v>
      </c>
      <c r="AF359" s="151" t="s">
        <v>14745</v>
      </c>
      <c r="AI359" s="156" t="str">
        <f t="shared" si="5"/>
        <v>Bahri Utmona</v>
      </c>
    </row>
    <row r="360" spans="1:35" s="151" customFormat="1" ht="13.5">
      <c r="A360" s="151" t="s">
        <v>4638</v>
      </c>
      <c r="B360" s="151" t="s">
        <v>14732</v>
      </c>
      <c r="C360" s="151" t="s">
        <v>4637</v>
      </c>
      <c r="D360" s="151" t="s">
        <v>4639</v>
      </c>
      <c r="E360" s="151" t="s">
        <v>14323</v>
      </c>
      <c r="F360" s="151" t="s">
        <v>14400</v>
      </c>
      <c r="G360" s="151" t="s">
        <v>14604</v>
      </c>
      <c r="H360" s="151" t="s">
        <v>4640</v>
      </c>
      <c r="I360" s="151" t="s">
        <v>4641</v>
      </c>
      <c r="J360" s="151" t="s">
        <v>4640</v>
      </c>
      <c r="K360" s="151" t="s">
        <v>4641</v>
      </c>
      <c r="L360" s="151" t="s">
        <v>19882</v>
      </c>
      <c r="N360" s="151" t="s">
        <v>109</v>
      </c>
      <c r="P360" s="151" t="s">
        <v>14737</v>
      </c>
      <c r="Q360" s="151" t="s">
        <v>19883</v>
      </c>
      <c r="T360" s="151" t="s">
        <v>19266</v>
      </c>
      <c r="U360" s="151" t="s">
        <v>19884</v>
      </c>
      <c r="V360" s="151" t="s">
        <v>19885</v>
      </c>
      <c r="Z360" s="151" t="s">
        <v>14742</v>
      </c>
      <c r="AC360" s="151" t="s">
        <v>14743</v>
      </c>
      <c r="AE360" s="151" t="s">
        <v>15223</v>
      </c>
      <c r="AF360" s="151" t="s">
        <v>14745</v>
      </c>
      <c r="AI360" s="156" t="str">
        <f t="shared" si="5"/>
        <v>BAHRUDIN,CV</v>
      </c>
    </row>
    <row r="361" spans="1:35" s="151" customFormat="1" ht="13.5">
      <c r="A361" s="151" t="s">
        <v>10389</v>
      </c>
      <c r="B361" s="151" t="s">
        <v>14304</v>
      </c>
      <c r="C361" s="151" t="s">
        <v>10388</v>
      </c>
      <c r="D361" s="151" t="s">
        <v>10390</v>
      </c>
      <c r="E361" s="151" t="s">
        <v>14323</v>
      </c>
      <c r="F361" s="151" t="s">
        <v>14400</v>
      </c>
      <c r="G361" s="151" t="s">
        <v>19888</v>
      </c>
      <c r="H361" s="151" t="s">
        <v>10391</v>
      </c>
      <c r="N361" s="151" t="s">
        <v>14845</v>
      </c>
      <c r="O361" s="151" t="s">
        <v>14801</v>
      </c>
      <c r="P361" s="151" t="s">
        <v>14737</v>
      </c>
      <c r="Q361" s="151" t="s">
        <v>17177</v>
      </c>
      <c r="R361" s="151">
        <v>0</v>
      </c>
      <c r="S361" s="151">
        <v>0</v>
      </c>
      <c r="T361" s="151" t="s">
        <v>14794</v>
      </c>
      <c r="U361" s="151" t="s">
        <v>19886</v>
      </c>
      <c r="V361" s="151" t="s">
        <v>19887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 t="shared" si="5"/>
        <v>Bai Chuan</v>
      </c>
    </row>
    <row r="362" spans="1:35" s="151" customFormat="1" ht="13.5">
      <c r="A362" s="151" t="s">
        <v>18004</v>
      </c>
      <c r="B362" s="151" t="s">
        <v>14732</v>
      </c>
      <c r="C362" s="151" t="s">
        <v>19889</v>
      </c>
      <c r="D362" s="151" t="s">
        <v>19891</v>
      </c>
      <c r="E362" s="151" t="s">
        <v>14275</v>
      </c>
      <c r="F362" s="151" t="s">
        <v>14687</v>
      </c>
      <c r="H362" s="151" t="s">
        <v>19890</v>
      </c>
      <c r="N362" s="151" t="s">
        <v>15609</v>
      </c>
      <c r="O362" s="151" t="s">
        <v>14791</v>
      </c>
      <c r="P362" s="151" t="s">
        <v>14737</v>
      </c>
      <c r="Q362" s="151" t="s">
        <v>19892</v>
      </c>
      <c r="R362" s="151">
        <v>0</v>
      </c>
      <c r="S362" s="151">
        <v>0</v>
      </c>
      <c r="T362" s="151" t="s">
        <v>19893</v>
      </c>
      <c r="U362" s="151" t="s">
        <v>19894</v>
      </c>
      <c r="V362" s="151" t="s">
        <v>19895</v>
      </c>
      <c r="Z362" s="151" t="s">
        <v>14742</v>
      </c>
      <c r="AC362" s="151" t="s">
        <v>15223</v>
      </c>
      <c r="AD362" s="151">
        <v>316270131443001</v>
      </c>
      <c r="AE362" s="151" t="s">
        <v>14752</v>
      </c>
      <c r="AF362" s="151" t="s">
        <v>14745</v>
      </c>
      <c r="AI362" s="156" t="str">
        <f t="shared" si="5"/>
        <v>Bainit Unggul (Mega Baja Garut)</v>
      </c>
    </row>
    <row r="363" spans="1:35" s="151" customFormat="1" ht="13.5">
      <c r="A363" s="151" t="s">
        <v>18006</v>
      </c>
      <c r="B363" s="151" t="s">
        <v>14304</v>
      </c>
      <c r="C363" s="151" t="s">
        <v>19898</v>
      </c>
      <c r="D363" s="151" t="s">
        <v>19901</v>
      </c>
      <c r="E363" s="151" t="s">
        <v>14275</v>
      </c>
      <c r="F363" s="151" t="s">
        <v>14687</v>
      </c>
      <c r="H363" s="151" t="s">
        <v>19899</v>
      </c>
      <c r="I363" s="151" t="s">
        <v>19900</v>
      </c>
      <c r="J363" s="151">
        <v>2179192780</v>
      </c>
      <c r="K363" s="151" t="s">
        <v>19900</v>
      </c>
      <c r="N363" s="151" t="s">
        <v>15431</v>
      </c>
      <c r="O363" s="151" t="s">
        <v>14801</v>
      </c>
      <c r="P363" s="151" t="s">
        <v>14737</v>
      </c>
      <c r="Q363" s="151" t="s">
        <v>10621</v>
      </c>
      <c r="R363" s="151">
        <v>0</v>
      </c>
      <c r="S363" s="151">
        <v>0</v>
      </c>
      <c r="T363" s="151" t="s">
        <v>14794</v>
      </c>
      <c r="U363" s="151">
        <v>1642153999</v>
      </c>
      <c r="V363" s="151" t="s">
        <v>19902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 t="shared" si="5"/>
        <v>Baja Central Asia</v>
      </c>
    </row>
    <row r="364" spans="1:35" s="151" customFormat="1" ht="13.5">
      <c r="A364" s="151" t="s">
        <v>18007</v>
      </c>
      <c r="B364" s="151" t="s">
        <v>14304</v>
      </c>
      <c r="C364" s="151" t="s">
        <v>19898</v>
      </c>
      <c r="D364" s="151" t="s">
        <v>19903</v>
      </c>
      <c r="E364" s="151" t="s">
        <v>14332</v>
      </c>
      <c r="F364" s="151" t="s">
        <v>14687</v>
      </c>
      <c r="G364" s="151" t="s">
        <v>19904</v>
      </c>
      <c r="H364" s="151">
        <v>85718059221</v>
      </c>
      <c r="I364" s="151" t="s">
        <v>19900</v>
      </c>
      <c r="J364" s="151" t="s">
        <v>1453</v>
      </c>
      <c r="K364" s="151" t="s">
        <v>19900</v>
      </c>
      <c r="N364" s="151" t="s">
        <v>15431</v>
      </c>
      <c r="O364" s="151" t="s">
        <v>14801</v>
      </c>
      <c r="P364" s="151" t="s">
        <v>14737</v>
      </c>
      <c r="Q364" s="151" t="s">
        <v>19902</v>
      </c>
      <c r="R364" s="151" t="s">
        <v>1453</v>
      </c>
      <c r="S364" s="151" t="s">
        <v>1453</v>
      </c>
      <c r="T364" s="151" t="s">
        <v>14882</v>
      </c>
      <c r="U364" s="151">
        <v>1642153999</v>
      </c>
      <c r="V364" s="151" t="s">
        <v>19902</v>
      </c>
      <c r="W364" s="151" t="s">
        <v>1453</v>
      </c>
      <c r="X364" s="151" t="s">
        <v>1453</v>
      </c>
      <c r="Y364" s="151" t="s">
        <v>1453</v>
      </c>
      <c r="Z364" s="151" t="s">
        <v>14742</v>
      </c>
      <c r="AA364" s="151" t="s">
        <v>1453</v>
      </c>
      <c r="AB364" s="151" t="s">
        <v>1453</v>
      </c>
      <c r="AC364" s="151" t="s">
        <v>14743</v>
      </c>
      <c r="AE364" s="151" t="s">
        <v>14744</v>
      </c>
      <c r="AF364" s="151" t="s">
        <v>14745</v>
      </c>
      <c r="AI364" s="156" t="str">
        <f t="shared" si="5"/>
        <v>Baja Central Asia</v>
      </c>
    </row>
    <row r="365" spans="1:35" s="151" customFormat="1" ht="13.5">
      <c r="A365" s="151" t="s">
        <v>11816</v>
      </c>
      <c r="B365" s="151" t="s">
        <v>14307</v>
      </c>
      <c r="C365" s="151" t="s">
        <v>11815</v>
      </c>
      <c r="D365" s="151" t="s">
        <v>109</v>
      </c>
      <c r="E365" s="151" t="s">
        <v>14323</v>
      </c>
      <c r="F365" s="151" t="s">
        <v>14307</v>
      </c>
      <c r="H365" s="151">
        <v>0</v>
      </c>
      <c r="I365" s="151">
        <v>0</v>
      </c>
      <c r="J365" s="151">
        <v>0</v>
      </c>
      <c r="K365" s="151">
        <v>0</v>
      </c>
      <c r="M365" s="151" t="s">
        <v>109</v>
      </c>
      <c r="N365" s="151" t="s">
        <v>14845</v>
      </c>
      <c r="O365" s="151" t="s">
        <v>14801</v>
      </c>
      <c r="P365" s="151" t="s">
        <v>14737</v>
      </c>
      <c r="Q365" s="151" t="s">
        <v>19909</v>
      </c>
      <c r="R365" s="151">
        <v>0</v>
      </c>
      <c r="S365" s="151">
        <v>0</v>
      </c>
      <c r="T365" s="151" t="s">
        <v>15348</v>
      </c>
      <c r="U365" s="151" t="s">
        <v>15348</v>
      </c>
      <c r="V365" s="151" t="s">
        <v>15348</v>
      </c>
      <c r="Z365" s="151" t="s">
        <v>14742</v>
      </c>
      <c r="AC365" s="151" t="s">
        <v>14743</v>
      </c>
      <c r="AE365" s="151" t="s">
        <v>14744</v>
      </c>
      <c r="AF365" s="151" t="s">
        <v>14745</v>
      </c>
      <c r="AI365" s="156" t="str">
        <f t="shared" si="5"/>
        <v>Bakesfield Computer â€“ Tokopedia</v>
      </c>
    </row>
    <row r="366" spans="1:35" s="151" customFormat="1" ht="13.5">
      <c r="A366" s="151" t="s">
        <v>9785</v>
      </c>
      <c r="B366" s="151" t="s">
        <v>15300</v>
      </c>
      <c r="C366" s="151" t="s">
        <v>9784</v>
      </c>
      <c r="D366" s="151" t="s">
        <v>9786</v>
      </c>
      <c r="E366" s="151" t="s">
        <v>14662</v>
      </c>
      <c r="F366" s="151" t="s">
        <v>15405</v>
      </c>
      <c r="G366" s="151" t="s">
        <v>19912</v>
      </c>
      <c r="H366" s="151" t="s">
        <v>9787</v>
      </c>
      <c r="N366" s="151" t="s">
        <v>19910</v>
      </c>
      <c r="O366" s="151" t="s">
        <v>14889</v>
      </c>
      <c r="P366" s="151" t="s">
        <v>14737</v>
      </c>
      <c r="Q366" s="151" t="s">
        <v>19911</v>
      </c>
      <c r="R366" s="151">
        <v>0</v>
      </c>
      <c r="S366" s="151">
        <v>0</v>
      </c>
      <c r="T366" s="151" t="s">
        <v>14794</v>
      </c>
      <c r="U366" s="151">
        <v>990118167</v>
      </c>
      <c r="V366" s="151" t="s">
        <v>9784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 t="shared" si="5"/>
        <v>BAKHTIAR</v>
      </c>
    </row>
    <row r="367" spans="1:35" s="151" customFormat="1" ht="13.5">
      <c r="A367" s="151" t="s">
        <v>3819</v>
      </c>
      <c r="B367" s="151" t="s">
        <v>15300</v>
      </c>
      <c r="C367" s="151" t="s">
        <v>3818</v>
      </c>
      <c r="D367" s="151" t="s">
        <v>3820</v>
      </c>
      <c r="E367" s="151" t="s">
        <v>14323</v>
      </c>
      <c r="G367" s="151" t="s">
        <v>14604</v>
      </c>
      <c r="H367" s="151" t="s">
        <v>3140</v>
      </c>
      <c r="L367" s="151" t="s">
        <v>19913</v>
      </c>
      <c r="N367" s="151" t="s">
        <v>19914</v>
      </c>
      <c r="P367" s="151" t="s">
        <v>14737</v>
      </c>
      <c r="Q367" s="151" t="s">
        <v>3818</v>
      </c>
      <c r="T367" s="151" t="s">
        <v>3140</v>
      </c>
      <c r="U367" s="151" t="s">
        <v>3140</v>
      </c>
      <c r="V367" s="151" t="s">
        <v>3140</v>
      </c>
      <c r="Z367" s="151" t="s">
        <v>14742</v>
      </c>
      <c r="AC367" s="151" t="s">
        <v>14743</v>
      </c>
      <c r="AI367" s="156" t="str">
        <f t="shared" si="5"/>
        <v>Balan Laway S. Sos</v>
      </c>
    </row>
    <row r="368" spans="1:35" s="151" customFormat="1" ht="13.5">
      <c r="A368" s="151" t="s">
        <v>10255</v>
      </c>
      <c r="B368" s="151" t="s">
        <v>14306</v>
      </c>
      <c r="C368" s="151" t="s">
        <v>10254</v>
      </c>
      <c r="D368" s="151" t="s">
        <v>10256</v>
      </c>
      <c r="E368" s="151" t="s">
        <v>14931</v>
      </c>
      <c r="F368" s="151" t="s">
        <v>14932</v>
      </c>
      <c r="G368" s="151" t="s">
        <v>16064</v>
      </c>
      <c r="H368" s="151">
        <v>81319614973</v>
      </c>
      <c r="N368" s="151" t="s">
        <v>15126</v>
      </c>
      <c r="O368" s="151" t="s">
        <v>14791</v>
      </c>
      <c r="P368" s="151" t="s">
        <v>14792</v>
      </c>
      <c r="Q368" s="151">
        <v>0</v>
      </c>
      <c r="R368" s="151">
        <v>0</v>
      </c>
      <c r="S368" s="151">
        <v>0</v>
      </c>
      <c r="T368" s="151" t="s">
        <v>16066</v>
      </c>
      <c r="U368" s="151">
        <v>1560005721180</v>
      </c>
      <c r="V368" s="151" t="s">
        <v>10254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 t="shared" si="5"/>
        <v>BALDUIN SITUMORANG</v>
      </c>
    </row>
    <row r="369" spans="1:35" s="151" customFormat="1" ht="13.5">
      <c r="A369" s="151" t="s">
        <v>18008</v>
      </c>
      <c r="B369" s="151" t="s">
        <v>14306</v>
      </c>
      <c r="C369" s="151" t="s">
        <v>19919</v>
      </c>
      <c r="D369" s="151" t="s">
        <v>19920</v>
      </c>
      <c r="E369" s="151" t="s">
        <v>14931</v>
      </c>
      <c r="F369" s="151" t="s">
        <v>16120</v>
      </c>
      <c r="G369" s="151" t="s">
        <v>19922</v>
      </c>
      <c r="H369" s="151" t="s">
        <v>1453</v>
      </c>
      <c r="I369" s="151" t="s">
        <v>1453</v>
      </c>
      <c r="J369" s="151" t="s">
        <v>1453</v>
      </c>
      <c r="K369" s="151" t="s">
        <v>1453</v>
      </c>
      <c r="N369" s="151" t="s">
        <v>15939</v>
      </c>
      <c r="O369" s="151" t="s">
        <v>14791</v>
      </c>
      <c r="P369" s="151" t="s">
        <v>14737</v>
      </c>
      <c r="Q369" s="151" t="s">
        <v>19921</v>
      </c>
      <c r="R369" s="151" t="s">
        <v>1453</v>
      </c>
      <c r="S369" s="151" t="s">
        <v>1453</v>
      </c>
      <c r="T369" s="151" t="s">
        <v>14782</v>
      </c>
      <c r="U369" s="151">
        <v>1570003076891</v>
      </c>
      <c r="V369" s="151" t="s">
        <v>19919</v>
      </c>
      <c r="W369" s="151" t="s">
        <v>1453</v>
      </c>
      <c r="X369" s="151" t="s">
        <v>1453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 t="shared" si="5"/>
        <v>Bambang Budijanto</v>
      </c>
    </row>
    <row r="370" spans="1:35" s="151" customFormat="1" ht="13.5">
      <c r="A370" s="151" t="s">
        <v>7438</v>
      </c>
      <c r="B370" s="151" t="s">
        <v>14306</v>
      </c>
      <c r="C370" s="151" t="s">
        <v>7437</v>
      </c>
      <c r="D370" s="151" t="s">
        <v>7439</v>
      </c>
      <c r="E370" s="151" t="s">
        <v>14931</v>
      </c>
      <c r="F370" s="151" t="s">
        <v>15219</v>
      </c>
      <c r="H370" s="151">
        <v>81807833933</v>
      </c>
      <c r="I370" s="151" t="s">
        <v>7440</v>
      </c>
      <c r="K370" s="151" t="s">
        <v>7440</v>
      </c>
      <c r="N370" s="151" t="s">
        <v>14790</v>
      </c>
      <c r="O370" s="151" t="s">
        <v>14791</v>
      </c>
      <c r="P370" s="151" t="s">
        <v>14737</v>
      </c>
      <c r="Q370" s="151" t="s">
        <v>7437</v>
      </c>
      <c r="R370" s="151" t="s">
        <v>19923</v>
      </c>
      <c r="S370" s="151" t="s">
        <v>7437</v>
      </c>
      <c r="T370" s="151" t="s">
        <v>19218</v>
      </c>
      <c r="U370" s="151">
        <v>805008005</v>
      </c>
      <c r="V370" s="151" t="s">
        <v>7437</v>
      </c>
      <c r="Z370" s="151" t="s">
        <v>14742</v>
      </c>
      <c r="AC370" s="151" t="s">
        <v>14743</v>
      </c>
      <c r="AE370" s="151" t="s">
        <v>15223</v>
      </c>
      <c r="AF370" s="151" t="s">
        <v>14745</v>
      </c>
      <c r="AI370" s="156" t="str">
        <f t="shared" si="5"/>
        <v>Bambang Heryanto</v>
      </c>
    </row>
    <row r="371" spans="1:35" s="151" customFormat="1" ht="13.5">
      <c r="A371" s="151" t="s">
        <v>9338</v>
      </c>
      <c r="B371" s="151" t="s">
        <v>15300</v>
      </c>
      <c r="C371" s="151" t="s">
        <v>9337</v>
      </c>
      <c r="D371" s="151" t="s">
        <v>9339</v>
      </c>
      <c r="E371" s="151" t="s">
        <v>14701</v>
      </c>
      <c r="F371" s="151" t="s">
        <v>14466</v>
      </c>
      <c r="G371" s="151" t="s">
        <v>19926</v>
      </c>
      <c r="H371" s="151">
        <v>82366844096</v>
      </c>
      <c r="N371" s="151" t="s">
        <v>15228</v>
      </c>
      <c r="O371" s="151" t="s">
        <v>14985</v>
      </c>
      <c r="P371" s="151" t="s">
        <v>14737</v>
      </c>
      <c r="Q371" s="151" t="s">
        <v>19924</v>
      </c>
      <c r="R371" s="151">
        <v>0</v>
      </c>
      <c r="S371" s="151">
        <v>0</v>
      </c>
      <c r="T371" s="151" t="s">
        <v>14847</v>
      </c>
      <c r="U371" s="151">
        <v>526301027652530</v>
      </c>
      <c r="V371" s="151" t="s">
        <v>19925</v>
      </c>
      <c r="Z371" s="151" t="s">
        <v>14742</v>
      </c>
      <c r="AC371" s="151" t="s">
        <v>14743</v>
      </c>
      <c r="AE371" s="151" t="s">
        <v>15223</v>
      </c>
      <c r="AF371" s="151" t="s">
        <v>14745</v>
      </c>
      <c r="AI371" s="156" t="str">
        <f t="shared" si="5"/>
        <v>Bambang Iskandar</v>
      </c>
    </row>
    <row r="372" spans="1:35" s="151" customFormat="1" ht="13.5">
      <c r="A372" s="151" t="s">
        <v>8669</v>
      </c>
      <c r="B372" s="151" t="s">
        <v>14306</v>
      </c>
      <c r="C372" s="151" t="s">
        <v>8668</v>
      </c>
      <c r="D372" s="151" t="s">
        <v>8670</v>
      </c>
      <c r="E372" s="151" t="s">
        <v>14931</v>
      </c>
      <c r="F372" s="151" t="s">
        <v>15219</v>
      </c>
      <c r="G372" s="151" t="s">
        <v>14306</v>
      </c>
      <c r="H372" s="151" t="s">
        <v>8671</v>
      </c>
      <c r="I372" s="151" t="s">
        <v>8672</v>
      </c>
      <c r="K372" s="151" t="s">
        <v>8672</v>
      </c>
      <c r="N372" s="151" t="s">
        <v>15516</v>
      </c>
      <c r="O372" s="151" t="s">
        <v>14830</v>
      </c>
      <c r="P372" s="151" t="s">
        <v>14737</v>
      </c>
      <c r="Q372" s="151" t="s">
        <v>19927</v>
      </c>
      <c r="R372" s="151">
        <v>0</v>
      </c>
      <c r="S372" s="151">
        <v>0</v>
      </c>
      <c r="T372" s="151" t="s">
        <v>14739</v>
      </c>
      <c r="U372" s="151">
        <v>1010004882807</v>
      </c>
      <c r="V372" s="151" t="s">
        <v>8668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 t="shared" si="5"/>
        <v>Bambang Prihantoro</v>
      </c>
    </row>
    <row r="373" spans="1:35" s="151" customFormat="1" ht="13.5">
      <c r="A373" s="151" t="s">
        <v>4452</v>
      </c>
      <c r="B373" s="151" t="s">
        <v>15300</v>
      </c>
      <c r="C373" s="151" t="s">
        <v>4451</v>
      </c>
      <c r="D373" s="151" t="s">
        <v>19928</v>
      </c>
      <c r="E373" s="151" t="s">
        <v>14701</v>
      </c>
      <c r="F373" s="151" t="s">
        <v>14664</v>
      </c>
      <c r="G373" s="151" t="s">
        <v>14604</v>
      </c>
      <c r="H373" s="151" t="s">
        <v>4454</v>
      </c>
      <c r="N373" s="151" t="s">
        <v>19929</v>
      </c>
      <c r="P373" s="151" t="s">
        <v>14737</v>
      </c>
      <c r="Q373" s="151" t="s">
        <v>19930</v>
      </c>
      <c r="T373" s="151" t="s">
        <v>19931</v>
      </c>
      <c r="U373" s="151" t="s">
        <v>19932</v>
      </c>
      <c r="V373" s="151" t="s">
        <v>19930</v>
      </c>
      <c r="Z373" s="151" t="s">
        <v>14742</v>
      </c>
      <c r="AC373" s="151" t="s">
        <v>14743</v>
      </c>
      <c r="AE373" s="151" t="s">
        <v>15223</v>
      </c>
      <c r="AF373" s="151" t="s">
        <v>14745</v>
      </c>
      <c r="AI373" s="156" t="str">
        <f t="shared" si="5"/>
        <v>Bambang Purnomo</v>
      </c>
    </row>
    <row r="374" spans="1:35" s="151" customFormat="1" ht="13.5">
      <c r="A374" s="151" t="s">
        <v>15394</v>
      </c>
      <c r="B374" s="151" t="s">
        <v>15300</v>
      </c>
      <c r="C374" s="151" t="s">
        <v>15395</v>
      </c>
      <c r="D374" s="151" t="s">
        <v>15396</v>
      </c>
      <c r="E374" s="151" t="s">
        <v>14701</v>
      </c>
      <c r="F374" s="151" t="s">
        <v>14466</v>
      </c>
      <c r="G374" s="151" t="s">
        <v>15397</v>
      </c>
      <c r="H374" s="151" t="s">
        <v>1453</v>
      </c>
      <c r="I374" s="151" t="s">
        <v>1453</v>
      </c>
      <c r="J374" s="151" t="s">
        <v>1453</v>
      </c>
      <c r="K374" s="151" t="s">
        <v>1453</v>
      </c>
      <c r="N374" s="151" t="s">
        <v>15398</v>
      </c>
      <c r="O374" s="151" t="s">
        <v>14758</v>
      </c>
      <c r="P374" s="151" t="s">
        <v>14737</v>
      </c>
      <c r="Q374" s="151" t="s">
        <v>15399</v>
      </c>
      <c r="R374" s="151" t="s">
        <v>1453</v>
      </c>
      <c r="S374" s="151" t="s">
        <v>1453</v>
      </c>
      <c r="T374" s="151" t="s">
        <v>14882</v>
      </c>
      <c r="U374" s="151">
        <v>7891135002</v>
      </c>
      <c r="V374" s="151" t="s">
        <v>15399</v>
      </c>
      <c r="W374" s="151" t="s">
        <v>1453</v>
      </c>
      <c r="X374" s="151" t="s">
        <v>1453</v>
      </c>
      <c r="Y374" s="151" t="s">
        <v>1453</v>
      </c>
      <c r="Z374" s="151" t="s">
        <v>14742</v>
      </c>
      <c r="AA374" s="151" t="s">
        <v>1453</v>
      </c>
      <c r="AB374" s="151" t="s">
        <v>1453</v>
      </c>
      <c r="AC374" s="151" t="s">
        <v>14743</v>
      </c>
      <c r="AD374" s="151" t="s">
        <v>15401</v>
      </c>
      <c r="AE374" s="151" t="s">
        <v>14752</v>
      </c>
      <c r="AF374" s="151" t="s">
        <v>14745</v>
      </c>
      <c r="AI374" s="156" t="str">
        <f t="shared" si="5"/>
        <v>Bambang Setiawan ( Wilda Trans )</v>
      </c>
    </row>
    <row r="375" spans="1:35" s="151" customFormat="1" ht="13.5">
      <c r="A375" s="151" t="s">
        <v>8531</v>
      </c>
      <c r="B375" s="151" t="s">
        <v>14306</v>
      </c>
      <c r="C375" s="151" t="s">
        <v>8530</v>
      </c>
      <c r="D375" s="151" t="s">
        <v>19933</v>
      </c>
      <c r="E375" s="151" t="s">
        <v>14931</v>
      </c>
      <c r="F375" s="151" t="s">
        <v>14932</v>
      </c>
      <c r="G375" s="151">
        <v>0</v>
      </c>
      <c r="H375" s="151" t="s">
        <v>8533</v>
      </c>
      <c r="I375" s="151">
        <v>0</v>
      </c>
      <c r="J375" s="151">
        <v>0</v>
      </c>
      <c r="K375" s="151">
        <v>0</v>
      </c>
      <c r="M375" s="151">
        <v>0</v>
      </c>
      <c r="N375" s="151" t="s">
        <v>18790</v>
      </c>
      <c r="O375" s="151" t="s">
        <v>14791</v>
      </c>
      <c r="P375" s="151" t="s">
        <v>14737</v>
      </c>
      <c r="Q375" s="151">
        <v>0</v>
      </c>
      <c r="R375" s="151">
        <v>0</v>
      </c>
      <c r="S375" s="151">
        <v>0</v>
      </c>
      <c r="T375" s="151" t="s">
        <v>14739</v>
      </c>
      <c r="U375" s="151" t="s">
        <v>19934</v>
      </c>
      <c r="V375" s="151" t="s">
        <v>8530</v>
      </c>
      <c r="W375" s="151">
        <v>0</v>
      </c>
      <c r="X375" s="151">
        <v>0</v>
      </c>
      <c r="Y375" s="151">
        <v>0</v>
      </c>
      <c r="Z375" s="151" t="s">
        <v>14742</v>
      </c>
      <c r="AA375" s="151">
        <v>0</v>
      </c>
      <c r="AB375" s="151">
        <v>0</v>
      </c>
      <c r="AC375" s="151" t="s">
        <v>14743</v>
      </c>
      <c r="AE375" s="151" t="s">
        <v>15223</v>
      </c>
      <c r="AF375" s="151" t="s">
        <v>14745</v>
      </c>
      <c r="AI375" s="156" t="str">
        <f t="shared" si="5"/>
        <v>Bambang Slamet Riyadi</v>
      </c>
    </row>
    <row r="376" spans="1:35" s="151" customFormat="1" ht="13.5">
      <c r="A376" s="151" t="s">
        <v>6467</v>
      </c>
      <c r="B376" s="151" t="s">
        <v>14306</v>
      </c>
      <c r="C376" s="151" t="s">
        <v>6466</v>
      </c>
      <c r="D376" s="151" t="s">
        <v>6468</v>
      </c>
      <c r="E376" s="151" t="s">
        <v>14323</v>
      </c>
      <c r="F376" s="151" t="s">
        <v>14932</v>
      </c>
      <c r="G376" s="151" t="s">
        <v>19936</v>
      </c>
      <c r="H376" s="151">
        <v>818497851</v>
      </c>
      <c r="N376" s="151" t="s">
        <v>14800</v>
      </c>
      <c r="O376" s="151" t="s">
        <v>14801</v>
      </c>
      <c r="P376" s="151" t="s">
        <v>14737</v>
      </c>
      <c r="Q376" s="151" t="s">
        <v>19935</v>
      </c>
      <c r="R376" s="151" t="s">
        <v>4816</v>
      </c>
      <c r="S376" s="151" t="s">
        <v>4816</v>
      </c>
      <c r="T376" s="151" t="s">
        <v>14794</v>
      </c>
      <c r="U376" s="151">
        <v>4830272785</v>
      </c>
      <c r="V376" s="151" t="s">
        <v>6466</v>
      </c>
      <c r="Z376" s="151" t="s">
        <v>14742</v>
      </c>
      <c r="AC376" s="151" t="s">
        <v>14743</v>
      </c>
      <c r="AE376" s="151" t="s">
        <v>15223</v>
      </c>
      <c r="AF376" s="151" t="s">
        <v>14745</v>
      </c>
      <c r="AI376" s="156" t="str">
        <f t="shared" si="5"/>
        <v>Bambang Trihono</v>
      </c>
    </row>
    <row r="377" spans="1:35" s="151" customFormat="1" ht="13.5">
      <c r="A377" s="151" t="s">
        <v>11396</v>
      </c>
      <c r="B377" s="151" t="s">
        <v>14306</v>
      </c>
      <c r="C377" s="151" t="s">
        <v>11395</v>
      </c>
      <c r="D377" s="151" t="s">
        <v>11397</v>
      </c>
      <c r="E377" s="151" t="s">
        <v>14931</v>
      </c>
      <c r="F377" s="151" t="s">
        <v>15165</v>
      </c>
      <c r="G377" s="151" t="s">
        <v>19938</v>
      </c>
      <c r="H377" s="151" t="s">
        <v>11398</v>
      </c>
      <c r="N377" s="151" t="s">
        <v>15228</v>
      </c>
      <c r="O377" s="151" t="s">
        <v>14985</v>
      </c>
      <c r="P377" s="151" t="s">
        <v>14737</v>
      </c>
      <c r="Q377" s="151" t="s">
        <v>19927</v>
      </c>
      <c r="R377" s="151">
        <v>0</v>
      </c>
      <c r="S377" s="151">
        <v>0</v>
      </c>
      <c r="T377" s="151" t="s">
        <v>14847</v>
      </c>
      <c r="U377" s="151">
        <v>335501026171534</v>
      </c>
      <c r="V377" s="151" t="s">
        <v>19937</v>
      </c>
      <c r="Z377" s="151" t="s">
        <v>14742</v>
      </c>
      <c r="AC377" s="151" t="s">
        <v>14743</v>
      </c>
      <c r="AE377" s="151" t="s">
        <v>14744</v>
      </c>
      <c r="AF377" s="151" t="s">
        <v>14745</v>
      </c>
      <c r="AI377" s="156" t="str">
        <f t="shared" si="5"/>
        <v>Bambang Wahyudi</v>
      </c>
    </row>
    <row r="378" spans="1:35" s="151" customFormat="1" ht="13.5">
      <c r="A378" s="151" t="s">
        <v>1610</v>
      </c>
      <c r="B378" s="151" t="s">
        <v>15300</v>
      </c>
      <c r="C378" s="151" t="s">
        <v>1609</v>
      </c>
      <c r="D378" s="151" t="s">
        <v>19940</v>
      </c>
      <c r="E378" s="151" t="s">
        <v>14332</v>
      </c>
      <c r="F378" s="151" t="s">
        <v>14324</v>
      </c>
      <c r="G378" s="151" t="s">
        <v>14604</v>
      </c>
      <c r="H378" s="151">
        <v>81316000706</v>
      </c>
      <c r="L378" s="151" t="s">
        <v>19939</v>
      </c>
      <c r="N378" s="151" t="s">
        <v>19941</v>
      </c>
      <c r="P378" s="151" t="s">
        <v>14737</v>
      </c>
      <c r="Q378" s="151" t="s">
        <v>19942</v>
      </c>
      <c r="T378" s="151" t="s">
        <v>14897</v>
      </c>
      <c r="U378" s="151" t="s">
        <v>19943</v>
      </c>
      <c r="V378" s="151">
        <v>53301007179506</v>
      </c>
      <c r="AC378" s="151" t="s">
        <v>15223</v>
      </c>
      <c r="AI378" s="156" t="str">
        <f t="shared" si="5"/>
        <v>BANGKIT RAYA JAYA</v>
      </c>
    </row>
    <row r="379" spans="1:35" s="151" customFormat="1" ht="13.5">
      <c r="A379" s="151" t="s">
        <v>18009</v>
      </c>
      <c r="B379" s="151" t="s">
        <v>14732</v>
      </c>
      <c r="C379" s="151" t="s">
        <v>30024</v>
      </c>
      <c r="D379" s="151" t="s">
        <v>19950</v>
      </c>
      <c r="E379" s="151" t="s">
        <v>14476</v>
      </c>
      <c r="F379" s="151" t="s">
        <v>16583</v>
      </c>
      <c r="H379" s="151" t="s">
        <v>1453</v>
      </c>
      <c r="I379" s="151" t="s">
        <v>1453</v>
      </c>
      <c r="J379" s="151" t="s">
        <v>1453</v>
      </c>
      <c r="K379" s="151" t="s">
        <v>1453</v>
      </c>
      <c r="N379" s="151" t="s">
        <v>15708</v>
      </c>
      <c r="O379" s="151" t="s">
        <v>14948</v>
      </c>
      <c r="P379" s="151" t="s">
        <v>14737</v>
      </c>
      <c r="Q379" s="151" t="s">
        <v>19451</v>
      </c>
      <c r="R379" s="151" t="s">
        <v>1453</v>
      </c>
      <c r="S379" s="151" t="s">
        <v>1453</v>
      </c>
      <c r="T379" s="151" t="s">
        <v>1453</v>
      </c>
      <c r="U379" s="151" t="s">
        <v>1453</v>
      </c>
      <c r="V379" s="151" t="s">
        <v>1453</v>
      </c>
      <c r="W379" s="151" t="s">
        <v>1453</v>
      </c>
      <c r="X379" s="151" t="s">
        <v>1453</v>
      </c>
      <c r="Y379" s="151" t="s">
        <v>1453</v>
      </c>
      <c r="Z379" s="151" t="s">
        <v>14742</v>
      </c>
      <c r="AA379" s="151" t="s">
        <v>1453</v>
      </c>
      <c r="AB379" s="151" t="s">
        <v>1453</v>
      </c>
      <c r="AC379" s="151" t="s">
        <v>14743</v>
      </c>
      <c r="AD379" s="151">
        <v>32016644613000</v>
      </c>
      <c r="AE379" s="151" t="s">
        <v>14752</v>
      </c>
      <c r="AF379" s="151" t="s">
        <v>14745</v>
      </c>
      <c r="AI379" s="156" t="str">
        <f t="shared" si="5"/>
        <v>Bangun Tujuh Cahaya</v>
      </c>
    </row>
    <row r="380" spans="1:35" s="151" customFormat="1" ht="13.5">
      <c r="A380" s="151" t="s">
        <v>9173</v>
      </c>
      <c r="B380" s="151" t="s">
        <v>14304</v>
      </c>
      <c r="C380" s="151" t="s">
        <v>9172</v>
      </c>
      <c r="D380" s="151" t="s">
        <v>9174</v>
      </c>
      <c r="E380" s="151" t="s">
        <v>14332</v>
      </c>
      <c r="F380" s="151" t="s">
        <v>14324</v>
      </c>
      <c r="G380" s="151" t="s">
        <v>1453</v>
      </c>
      <c r="H380" s="151" t="s">
        <v>9175</v>
      </c>
      <c r="I380" s="151" t="s">
        <v>1453</v>
      </c>
      <c r="J380" s="151" t="s">
        <v>1453</v>
      </c>
      <c r="K380" s="151" t="s">
        <v>1453</v>
      </c>
      <c r="M380" s="151" t="s">
        <v>1453</v>
      </c>
      <c r="N380" s="151" t="s">
        <v>16848</v>
      </c>
      <c r="O380" s="151" t="s">
        <v>14791</v>
      </c>
      <c r="P380" s="151" t="s">
        <v>14792</v>
      </c>
      <c r="Q380" s="151" t="s">
        <v>1453</v>
      </c>
      <c r="R380" s="151" t="s">
        <v>1453</v>
      </c>
      <c r="S380" s="151" t="s">
        <v>1453</v>
      </c>
      <c r="T380" s="151" t="s">
        <v>1453</v>
      </c>
      <c r="U380" s="151" t="s">
        <v>1453</v>
      </c>
      <c r="V380" s="151" t="s">
        <v>1453</v>
      </c>
      <c r="W380" s="151" t="s">
        <v>1453</v>
      </c>
      <c r="X380" s="151" t="s">
        <v>1453</v>
      </c>
      <c r="Y380" s="151" t="s">
        <v>1453</v>
      </c>
      <c r="Z380" s="151" t="s">
        <v>14742</v>
      </c>
      <c r="AA380" s="151" t="s">
        <v>1453</v>
      </c>
      <c r="AB380" s="151" t="s">
        <v>1453</v>
      </c>
      <c r="AC380" s="151" t="s">
        <v>14743</v>
      </c>
      <c r="AE380" s="151" t="s">
        <v>15223</v>
      </c>
      <c r="AF380" s="151" t="s">
        <v>14745</v>
      </c>
      <c r="AI380" s="156" t="str">
        <f t="shared" si="5"/>
        <v>Bangunan Buana AS</v>
      </c>
    </row>
    <row r="381" spans="1:35" s="151" customFormat="1" ht="13.5">
      <c r="A381" s="151" t="s">
        <v>10212</v>
      </c>
      <c r="B381" s="151" t="s">
        <v>15300</v>
      </c>
      <c r="C381" s="151" t="s">
        <v>10211</v>
      </c>
      <c r="D381" s="151" t="s">
        <v>10213</v>
      </c>
      <c r="E381" s="151" t="s">
        <v>14465</v>
      </c>
      <c r="F381" s="151" t="s">
        <v>14683</v>
      </c>
      <c r="G381" s="151" t="s">
        <v>19951</v>
      </c>
      <c r="H381" s="151">
        <v>81316723633</v>
      </c>
      <c r="N381" s="151" t="s">
        <v>14790</v>
      </c>
      <c r="O381" s="151" t="s">
        <v>14791</v>
      </c>
      <c r="P381" s="151" t="s">
        <v>14792</v>
      </c>
      <c r="Q381" s="151" t="s">
        <v>10211</v>
      </c>
      <c r="R381" s="151">
        <v>0</v>
      </c>
      <c r="S381" s="151">
        <v>0</v>
      </c>
      <c r="T381" s="151" t="s">
        <v>14794</v>
      </c>
      <c r="U381" s="151">
        <v>3370209153</v>
      </c>
      <c r="V381" s="151" t="s">
        <v>10211</v>
      </c>
      <c r="Z381" s="151" t="s">
        <v>14742</v>
      </c>
      <c r="AC381" s="151" t="s">
        <v>14743</v>
      </c>
      <c r="AE381" s="151" t="s">
        <v>14744</v>
      </c>
      <c r="AF381" s="151" t="s">
        <v>14745</v>
      </c>
      <c r="AI381" s="156" t="str">
        <f t="shared" si="5"/>
        <v>BARISMAN SARAGIH</v>
      </c>
    </row>
    <row r="382" spans="1:35" s="151" customFormat="1" ht="13.5">
      <c r="A382" s="151" t="s">
        <v>15402</v>
      </c>
      <c r="B382" s="151" t="s">
        <v>15300</v>
      </c>
      <c r="C382" s="151" t="s">
        <v>15403</v>
      </c>
      <c r="D382" s="151" t="s">
        <v>19952</v>
      </c>
      <c r="E382" s="151" t="s">
        <v>14662</v>
      </c>
      <c r="F382" s="151" t="s">
        <v>15405</v>
      </c>
      <c r="H382" s="151" t="s">
        <v>15406</v>
      </c>
      <c r="N382" s="151" t="s">
        <v>14816</v>
      </c>
      <c r="O382" s="151" t="s">
        <v>14817</v>
      </c>
      <c r="P382" s="151" t="s">
        <v>14737</v>
      </c>
      <c r="Q382" s="151" t="s">
        <v>15407</v>
      </c>
      <c r="R382" s="151" t="s">
        <v>1453</v>
      </c>
      <c r="S382" s="151" t="s">
        <v>1453</v>
      </c>
      <c r="T382" s="151" t="s">
        <v>14897</v>
      </c>
      <c r="U382" s="151" t="s">
        <v>15408</v>
      </c>
      <c r="V382" s="151" t="s">
        <v>15409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 t="shared" si="5"/>
        <v>Barokah Bengkel Las</v>
      </c>
    </row>
    <row r="383" spans="1:35" s="151" customFormat="1" ht="13.5">
      <c r="A383" s="151" t="s">
        <v>1982</v>
      </c>
      <c r="B383" s="151" t="s">
        <v>14732</v>
      </c>
      <c r="C383" s="151" t="s">
        <v>1981</v>
      </c>
      <c r="D383" s="151" t="s">
        <v>1983</v>
      </c>
      <c r="E383" s="151" t="s">
        <v>14332</v>
      </c>
      <c r="F383" s="151" t="s">
        <v>14324</v>
      </c>
      <c r="G383" s="151" t="s">
        <v>14604</v>
      </c>
      <c r="H383" s="151" t="s">
        <v>1984</v>
      </c>
      <c r="N383" s="151" t="s">
        <v>19953</v>
      </c>
      <c r="P383" s="151" t="s">
        <v>15924</v>
      </c>
      <c r="Q383" s="151" t="s">
        <v>19954</v>
      </c>
      <c r="T383" s="151" t="s">
        <v>14904</v>
      </c>
      <c r="U383" s="151" t="s">
        <v>19955</v>
      </c>
      <c r="V383" s="151">
        <v>84964218</v>
      </c>
      <c r="AC383" s="151" t="s">
        <v>15223</v>
      </c>
      <c r="AI383" s="156" t="str">
        <f t="shared" si="5"/>
        <v>Barokah Jaya</v>
      </c>
    </row>
    <row r="384" spans="1:35" s="151" customFormat="1" ht="13.5">
      <c r="A384" s="151" t="s">
        <v>6638</v>
      </c>
      <c r="B384" s="151" t="s">
        <v>14732</v>
      </c>
      <c r="C384" s="151" t="s">
        <v>6637</v>
      </c>
      <c r="D384" s="151" t="s">
        <v>6639</v>
      </c>
      <c r="E384" s="151" t="s">
        <v>14701</v>
      </c>
      <c r="F384" s="151" t="s">
        <v>14683</v>
      </c>
      <c r="G384" s="151" t="s">
        <v>19957</v>
      </c>
      <c r="H384" s="151" t="s">
        <v>6640</v>
      </c>
      <c r="I384" s="151" t="s">
        <v>6641</v>
      </c>
      <c r="J384" s="151" t="s">
        <v>6642</v>
      </c>
      <c r="K384" s="151" t="s">
        <v>6641</v>
      </c>
      <c r="N384" s="151" t="s">
        <v>15768</v>
      </c>
      <c r="O384" s="151" t="s">
        <v>14985</v>
      </c>
      <c r="P384" s="151" t="s">
        <v>14737</v>
      </c>
      <c r="Q384" s="151" t="s">
        <v>19956</v>
      </c>
      <c r="R384" s="151" t="s">
        <v>19956</v>
      </c>
      <c r="S384" s="151" t="s">
        <v>19956</v>
      </c>
      <c r="T384" s="151" t="s">
        <v>14794</v>
      </c>
      <c r="U384" s="151">
        <v>8195122284</v>
      </c>
      <c r="V384" s="151" t="s">
        <v>19956</v>
      </c>
      <c r="Z384" s="151" t="s">
        <v>14742</v>
      </c>
      <c r="AC384" s="151" t="s">
        <v>15223</v>
      </c>
      <c r="AE384" s="151" t="s">
        <v>15223</v>
      </c>
      <c r="AF384" s="151" t="s">
        <v>14745</v>
      </c>
      <c r="AI384" s="156" t="str">
        <f t="shared" si="5"/>
        <v>Baruna Sejahtera Logistik</v>
      </c>
    </row>
    <row r="385" spans="1:35" s="151" customFormat="1" ht="13.5">
      <c r="A385" s="151" t="s">
        <v>18010</v>
      </c>
      <c r="B385" s="151" t="s">
        <v>15300</v>
      </c>
      <c r="C385" s="151" t="s">
        <v>12462</v>
      </c>
      <c r="D385" s="151" t="s">
        <v>12464</v>
      </c>
      <c r="E385" s="151" t="s">
        <v>14465</v>
      </c>
      <c r="F385" s="151" t="s">
        <v>14683</v>
      </c>
      <c r="G385" s="151" t="s">
        <v>19959</v>
      </c>
      <c r="H385" s="151" t="s">
        <v>12465</v>
      </c>
      <c r="N385" s="151" t="s">
        <v>18682</v>
      </c>
      <c r="O385" s="151" t="s">
        <v>14817</v>
      </c>
      <c r="P385" s="151" t="s">
        <v>14737</v>
      </c>
      <c r="Q385" s="151" t="s">
        <v>19958</v>
      </c>
      <c r="R385" s="151">
        <v>0</v>
      </c>
      <c r="S385" s="151">
        <v>0</v>
      </c>
      <c r="T385" s="151" t="s">
        <v>14782</v>
      </c>
      <c r="U385" s="151">
        <v>1590000873884</v>
      </c>
      <c r="V385" s="151" t="s">
        <v>12462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I385" s="156" t="str">
        <f t="shared" si="5"/>
        <v>BASO</v>
      </c>
    </row>
    <row r="386" spans="1:35" s="151" customFormat="1" ht="13.5">
      <c r="A386" s="151" t="s">
        <v>12466</v>
      </c>
      <c r="B386" s="151" t="s">
        <v>15300</v>
      </c>
      <c r="C386" s="151" t="s">
        <v>12462</v>
      </c>
      <c r="D386" s="151" t="s">
        <v>12464</v>
      </c>
      <c r="E386" s="151" t="s">
        <v>14465</v>
      </c>
      <c r="F386" s="151" t="s">
        <v>14683</v>
      </c>
      <c r="G386" s="151" t="s">
        <v>19959</v>
      </c>
      <c r="H386" s="151" t="s">
        <v>12465</v>
      </c>
      <c r="N386" s="151" t="s">
        <v>18682</v>
      </c>
      <c r="O386" s="151" t="s">
        <v>14817</v>
      </c>
      <c r="P386" s="151" t="s">
        <v>14737</v>
      </c>
      <c r="Q386" s="151" t="s">
        <v>19958</v>
      </c>
      <c r="R386" s="151">
        <v>0</v>
      </c>
      <c r="S386" s="151">
        <v>0</v>
      </c>
      <c r="T386" s="151" t="s">
        <v>14782</v>
      </c>
      <c r="U386" s="151">
        <v>1590000873884</v>
      </c>
      <c r="V386" s="151" t="s">
        <v>12462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 t="shared" ref="AI386:AI449" si="6">TRIM(C386)</f>
        <v>BASO</v>
      </c>
    </row>
    <row r="387" spans="1:35" s="151" customFormat="1" ht="13.5">
      <c r="A387" s="151" t="s">
        <v>1635</v>
      </c>
      <c r="B387" s="151" t="s">
        <v>15300</v>
      </c>
      <c r="C387" s="151" t="s">
        <v>15410</v>
      </c>
      <c r="D387" s="151" t="s">
        <v>15411</v>
      </c>
      <c r="E387" s="151" t="s">
        <v>14701</v>
      </c>
      <c r="F387" s="151" t="s">
        <v>14400</v>
      </c>
      <c r="G387" s="151" t="s">
        <v>15412</v>
      </c>
      <c r="H387" s="151" t="s">
        <v>1453</v>
      </c>
      <c r="N387" s="151" t="s">
        <v>15413</v>
      </c>
      <c r="O387" s="151" t="s">
        <v>15414</v>
      </c>
      <c r="P387" s="151" t="s">
        <v>14737</v>
      </c>
      <c r="Q387" s="151" t="s">
        <v>15415</v>
      </c>
      <c r="R387" s="151" t="s">
        <v>1453</v>
      </c>
      <c r="S387" s="151" t="s">
        <v>1453</v>
      </c>
      <c r="T387" s="151" t="s">
        <v>14739</v>
      </c>
      <c r="U387" s="151" t="s">
        <v>15416</v>
      </c>
      <c r="V387" s="151" t="s">
        <v>15417</v>
      </c>
      <c r="AC387" s="151" t="s">
        <v>14743</v>
      </c>
      <c r="AE387" s="151" t="s">
        <v>14744</v>
      </c>
      <c r="AF387" s="151" t="s">
        <v>14745</v>
      </c>
      <c r="AI387" s="156" t="str">
        <f t="shared" si="6"/>
        <v>Batik Air Cargo</v>
      </c>
    </row>
    <row r="388" spans="1:35" s="151" customFormat="1" ht="13.5">
      <c r="A388" s="151" t="s">
        <v>7632</v>
      </c>
      <c r="B388" s="151" t="s">
        <v>14306</v>
      </c>
      <c r="C388" s="151" t="s">
        <v>7631</v>
      </c>
      <c r="D388" s="151" t="s">
        <v>7633</v>
      </c>
      <c r="E388" s="151" t="s">
        <v>14931</v>
      </c>
      <c r="F388" s="151" t="s">
        <v>15075</v>
      </c>
      <c r="G388" s="151" t="s">
        <v>19969</v>
      </c>
      <c r="H388" s="151">
        <v>85232014346</v>
      </c>
      <c r="I388" s="151" t="s">
        <v>7634</v>
      </c>
      <c r="K388" s="151" t="s">
        <v>7634</v>
      </c>
      <c r="N388" s="151" t="s">
        <v>15883</v>
      </c>
      <c r="O388" s="151" t="s">
        <v>14889</v>
      </c>
      <c r="P388" s="151" t="s">
        <v>14737</v>
      </c>
      <c r="Q388" s="151" t="s">
        <v>19968</v>
      </c>
      <c r="R388" s="151">
        <v>0</v>
      </c>
      <c r="S388" s="151">
        <v>0</v>
      </c>
      <c r="T388" s="151" t="s">
        <v>14847</v>
      </c>
      <c r="U388" s="151">
        <v>604501008409533</v>
      </c>
      <c r="V388" s="151" t="s">
        <v>19968</v>
      </c>
      <c r="Z388" s="151" t="s">
        <v>14742</v>
      </c>
      <c r="AC388" s="151" t="s">
        <v>14743</v>
      </c>
      <c r="AE388" s="151" t="s">
        <v>15223</v>
      </c>
      <c r="AF388" s="151" t="s">
        <v>14745</v>
      </c>
      <c r="AI388" s="156" t="str">
        <f t="shared" si="6"/>
        <v>BAYDOWI</v>
      </c>
    </row>
    <row r="389" spans="1:35" s="151" customFormat="1" ht="13.5">
      <c r="A389" s="151" t="s">
        <v>7040</v>
      </c>
      <c r="B389" s="151" t="s">
        <v>14306</v>
      </c>
      <c r="C389" s="151" t="s">
        <v>7039</v>
      </c>
      <c r="D389" s="151" t="s">
        <v>7041</v>
      </c>
      <c r="E389" s="151" t="s">
        <v>14931</v>
      </c>
      <c r="F389" s="151" t="s">
        <v>14396</v>
      </c>
      <c r="G389" s="151" t="s">
        <v>19970</v>
      </c>
      <c r="H389" s="151">
        <v>81335828159</v>
      </c>
      <c r="J389" s="151">
        <v>81335828159</v>
      </c>
      <c r="N389" s="151" t="s">
        <v>15708</v>
      </c>
      <c r="O389" s="151" t="s">
        <v>14948</v>
      </c>
      <c r="P389" s="151" t="s">
        <v>14737</v>
      </c>
      <c r="Q389" s="151" t="s">
        <v>7039</v>
      </c>
      <c r="R389" s="151" t="s">
        <v>7039</v>
      </c>
      <c r="S389" s="151" t="s">
        <v>7039</v>
      </c>
      <c r="T389" s="151" t="s">
        <v>14847</v>
      </c>
      <c r="U389" s="151">
        <v>12001049729505</v>
      </c>
      <c r="V389" s="151" t="s">
        <v>7039</v>
      </c>
      <c r="Z389" s="151" t="s">
        <v>14742</v>
      </c>
      <c r="AC389" s="151" t="s">
        <v>14743</v>
      </c>
      <c r="AE389" s="151" t="s">
        <v>15223</v>
      </c>
      <c r="AF389" s="151" t="s">
        <v>14745</v>
      </c>
      <c r="AI389" s="156" t="str">
        <f t="shared" si="6"/>
        <v>Bayu Sukaton</v>
      </c>
    </row>
    <row r="390" spans="1:35" s="151" customFormat="1" ht="13.5">
      <c r="A390" s="151" t="s">
        <v>11901</v>
      </c>
      <c r="B390" s="151" t="s">
        <v>15300</v>
      </c>
      <c r="C390" s="151" t="s">
        <v>11900</v>
      </c>
      <c r="D390" s="151" t="s">
        <v>11902</v>
      </c>
      <c r="E390" s="151" t="s">
        <v>15690</v>
      </c>
      <c r="F390" s="151" t="s">
        <v>14409</v>
      </c>
      <c r="G390" s="151" t="s">
        <v>15360</v>
      </c>
      <c r="H390" s="151">
        <v>0</v>
      </c>
      <c r="N390" s="151" t="s">
        <v>19745</v>
      </c>
      <c r="O390" s="151" t="s">
        <v>18653</v>
      </c>
      <c r="P390" s="151" t="s">
        <v>14737</v>
      </c>
      <c r="Q390" s="151" t="s">
        <v>19971</v>
      </c>
      <c r="R390" s="151">
        <v>0</v>
      </c>
      <c r="S390" s="151">
        <v>0</v>
      </c>
      <c r="T390" s="151" t="s">
        <v>14782</v>
      </c>
      <c r="U390" s="151">
        <v>1100013228330</v>
      </c>
      <c r="V390" s="151" t="s">
        <v>11900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I390" s="156" t="str">
        <f t="shared" si="6"/>
        <v>Bayu Wahyudi</v>
      </c>
    </row>
    <row r="391" spans="1:35" s="151" customFormat="1" ht="13.5">
      <c r="A391" s="151" t="s">
        <v>6617</v>
      </c>
      <c r="B391" s="151" t="s">
        <v>15300</v>
      </c>
      <c r="C391" s="151" t="s">
        <v>6616</v>
      </c>
      <c r="D391" s="151" t="s">
        <v>19972</v>
      </c>
      <c r="E391" s="151" t="s">
        <v>14662</v>
      </c>
      <c r="F391" s="151" t="s">
        <v>15375</v>
      </c>
      <c r="G391" s="151" t="s">
        <v>19975</v>
      </c>
      <c r="H391" s="151">
        <v>8161421221</v>
      </c>
      <c r="N391" s="151" t="s">
        <v>15431</v>
      </c>
      <c r="O391" s="151" t="s">
        <v>14801</v>
      </c>
      <c r="P391" s="151" t="s">
        <v>14737</v>
      </c>
      <c r="Q391" s="151" t="s">
        <v>19973</v>
      </c>
      <c r="R391" s="151" t="s">
        <v>19974</v>
      </c>
      <c r="S391" s="151" t="s">
        <v>19973</v>
      </c>
      <c r="T391" s="151" t="s">
        <v>14794</v>
      </c>
      <c r="U391" s="151">
        <v>6090113672</v>
      </c>
      <c r="V391" s="151" t="s">
        <v>19974</v>
      </c>
      <c r="Z391" s="151" t="s">
        <v>14742</v>
      </c>
      <c r="AC391" s="151" t="s">
        <v>14743</v>
      </c>
      <c r="AE391" s="151" t="s">
        <v>15223</v>
      </c>
      <c r="AF391" s="151" t="s">
        <v>14745</v>
      </c>
      <c r="AI391" s="156" t="str">
        <f t="shared" si="6"/>
        <v>BB Reproduksi</v>
      </c>
    </row>
    <row r="392" spans="1:35" s="151" customFormat="1" ht="13.5">
      <c r="A392" s="151" t="s">
        <v>18013</v>
      </c>
      <c r="B392" s="151" t="s">
        <v>15300</v>
      </c>
      <c r="C392" s="151" t="s">
        <v>19983</v>
      </c>
      <c r="D392" s="151" t="s">
        <v>19984</v>
      </c>
      <c r="E392" s="151" t="s">
        <v>15436</v>
      </c>
      <c r="F392" s="151" t="s">
        <v>14664</v>
      </c>
      <c r="G392" s="151" t="s">
        <v>19987</v>
      </c>
      <c r="H392" s="151">
        <v>8111702447</v>
      </c>
      <c r="N392" s="151" t="s">
        <v>15452</v>
      </c>
      <c r="O392" s="151" t="s">
        <v>14830</v>
      </c>
      <c r="P392" s="151" t="s">
        <v>14737</v>
      </c>
      <c r="Q392" s="151" t="s">
        <v>19985</v>
      </c>
      <c r="R392" s="151">
        <v>0</v>
      </c>
      <c r="S392" s="151">
        <v>0</v>
      </c>
      <c r="T392" s="151" t="s">
        <v>16010</v>
      </c>
      <c r="U392" s="151">
        <v>800169392200</v>
      </c>
      <c r="V392" s="151" t="s">
        <v>19986</v>
      </c>
      <c r="Z392" s="151" t="s">
        <v>14742</v>
      </c>
      <c r="AC392" s="151" t="s">
        <v>15223</v>
      </c>
      <c r="AE392" s="151" t="s">
        <v>14744</v>
      </c>
      <c r="AF392" s="151" t="s">
        <v>14745</v>
      </c>
      <c r="AI392" s="156" t="str">
        <f t="shared" si="6"/>
        <v>Bee Internusa</v>
      </c>
    </row>
    <row r="393" spans="1:35" s="151" customFormat="1" ht="13.5">
      <c r="A393" s="151" t="s">
        <v>18014</v>
      </c>
      <c r="B393" s="151" t="s">
        <v>17321</v>
      </c>
      <c r="C393" s="151" t="s">
        <v>6548</v>
      </c>
      <c r="D393" s="151" t="s">
        <v>6550</v>
      </c>
      <c r="E393" s="151" t="s">
        <v>14332</v>
      </c>
      <c r="F393" s="151" t="s">
        <v>14324</v>
      </c>
      <c r="G393" s="151" t="s">
        <v>19993</v>
      </c>
      <c r="H393" s="151" t="s">
        <v>6551</v>
      </c>
      <c r="J393" s="151" t="s">
        <v>6552</v>
      </c>
      <c r="N393" s="151" t="s">
        <v>19991</v>
      </c>
      <c r="O393" s="151" t="s">
        <v>14948</v>
      </c>
      <c r="P393" s="151" t="s">
        <v>14737</v>
      </c>
      <c r="Q393" s="151" t="s">
        <v>19992</v>
      </c>
      <c r="R393" s="151" t="s">
        <v>19992</v>
      </c>
      <c r="S393" s="151" t="s">
        <v>19992</v>
      </c>
      <c r="T393" s="151" t="s">
        <v>14794</v>
      </c>
      <c r="U393" s="151">
        <v>2890578104</v>
      </c>
      <c r="V393" s="151" t="s">
        <v>19992</v>
      </c>
      <c r="Z393" s="151" t="s">
        <v>14742</v>
      </c>
      <c r="AC393" s="151" t="s">
        <v>14743</v>
      </c>
      <c r="AE393" s="151" t="s">
        <v>15223</v>
      </c>
      <c r="AF393" s="151" t="s">
        <v>14745</v>
      </c>
      <c r="AI393" s="156" t="str">
        <f t="shared" si="6"/>
        <v>Bella Jaya</v>
      </c>
    </row>
    <row r="394" spans="1:35" s="151" customFormat="1" ht="13.5">
      <c r="A394" s="151" t="s">
        <v>4391</v>
      </c>
      <c r="B394" s="151" t="s">
        <v>15300</v>
      </c>
      <c r="C394" s="151" t="s">
        <v>4390</v>
      </c>
      <c r="D394" s="151" t="s">
        <v>4392</v>
      </c>
      <c r="E394" s="151" t="s">
        <v>14701</v>
      </c>
      <c r="F394" s="151" t="s">
        <v>14466</v>
      </c>
      <c r="G394" s="151" t="s">
        <v>14604</v>
      </c>
      <c r="H394" s="151" t="s">
        <v>4393</v>
      </c>
      <c r="I394" s="151" t="s">
        <v>4394</v>
      </c>
      <c r="J394" s="151" t="s">
        <v>4395</v>
      </c>
      <c r="K394" s="151" t="s">
        <v>4394</v>
      </c>
      <c r="N394" s="151" t="s">
        <v>109</v>
      </c>
      <c r="P394" s="151" t="s">
        <v>14737</v>
      </c>
      <c r="Q394" s="151" t="s">
        <v>19995</v>
      </c>
      <c r="T394" s="151" t="s">
        <v>19996</v>
      </c>
      <c r="U394" s="151" t="s">
        <v>19997</v>
      </c>
      <c r="V394" s="151" t="s">
        <v>19998</v>
      </c>
      <c r="Z394" s="151" t="s">
        <v>14742</v>
      </c>
      <c r="AC394" s="151" t="s">
        <v>14743</v>
      </c>
      <c r="AI394" s="156" t="str">
        <f t="shared" si="6"/>
        <v>Belt Logistic</v>
      </c>
    </row>
    <row r="395" spans="1:35" s="151" customFormat="1" ht="13.5">
      <c r="A395" s="151" t="s">
        <v>5875</v>
      </c>
      <c r="B395" s="151" t="s">
        <v>14304</v>
      </c>
      <c r="C395" s="151" t="s">
        <v>5874</v>
      </c>
      <c r="D395" s="151" t="s">
        <v>5876</v>
      </c>
      <c r="E395" s="151" t="s">
        <v>14332</v>
      </c>
      <c r="F395" s="151" t="s">
        <v>14324</v>
      </c>
      <c r="G395" s="151" t="s">
        <v>20003</v>
      </c>
      <c r="H395" s="151" t="s">
        <v>5877</v>
      </c>
      <c r="J395" s="151" t="s">
        <v>19999</v>
      </c>
      <c r="N395" s="151" t="s">
        <v>15818</v>
      </c>
      <c r="O395" s="151" t="s">
        <v>15328</v>
      </c>
      <c r="P395" s="151" t="s">
        <v>14737</v>
      </c>
      <c r="Q395" s="151" t="s">
        <v>20000</v>
      </c>
      <c r="R395" s="151" t="s">
        <v>20001</v>
      </c>
      <c r="S395" s="151" t="s">
        <v>20001</v>
      </c>
      <c r="T395" s="151" t="s">
        <v>14794</v>
      </c>
      <c r="U395" s="151">
        <v>5689632145</v>
      </c>
      <c r="V395" s="151" t="s">
        <v>20002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I395" s="156" t="str">
        <f t="shared" si="6"/>
        <v>Bengawan Solo</v>
      </c>
    </row>
    <row r="396" spans="1:35" s="151" customFormat="1" ht="13.5">
      <c r="A396" s="151" t="s">
        <v>18015</v>
      </c>
      <c r="B396" s="151" t="s">
        <v>15300</v>
      </c>
      <c r="C396" s="151" t="s">
        <v>30025</v>
      </c>
      <c r="D396" s="151" t="s">
        <v>20005</v>
      </c>
      <c r="E396" s="151" t="s">
        <v>15421</v>
      </c>
      <c r="F396" s="151" t="s">
        <v>15779</v>
      </c>
      <c r="G396" s="151" t="s">
        <v>20008</v>
      </c>
      <c r="H396" s="151" t="s">
        <v>20004</v>
      </c>
      <c r="N396" s="151" t="s">
        <v>15126</v>
      </c>
      <c r="O396" s="151" t="s">
        <v>14791</v>
      </c>
      <c r="P396" s="151" t="s">
        <v>14737</v>
      </c>
      <c r="Q396" s="151" t="s">
        <v>20006</v>
      </c>
      <c r="R396" s="151">
        <v>0</v>
      </c>
      <c r="S396" s="151">
        <v>0</v>
      </c>
      <c r="T396" s="151" t="s">
        <v>14794</v>
      </c>
      <c r="U396" s="151">
        <v>3431831307</v>
      </c>
      <c r="V396" s="151" t="s">
        <v>20007</v>
      </c>
      <c r="Z396" s="151" t="s">
        <v>14742</v>
      </c>
      <c r="AC396" s="151" t="s">
        <v>14743</v>
      </c>
      <c r="AE396" s="151" t="s">
        <v>14744</v>
      </c>
      <c r="AF396" s="151" t="s">
        <v>14745</v>
      </c>
      <c r="AI396" s="156" t="str">
        <f t="shared" si="6"/>
        <v>Bengkel Boy Custom</v>
      </c>
    </row>
    <row r="397" spans="1:35" s="151" customFormat="1" ht="13.5">
      <c r="A397" s="151" t="s">
        <v>9363</v>
      </c>
      <c r="B397" s="151" t="s">
        <v>14304</v>
      </c>
      <c r="C397" s="151" t="s">
        <v>9362</v>
      </c>
      <c r="D397" s="151" t="s">
        <v>20011</v>
      </c>
      <c r="E397" s="151" t="s">
        <v>14465</v>
      </c>
      <c r="F397" s="151" t="s">
        <v>15316</v>
      </c>
      <c r="G397" s="151" t="s">
        <v>20014</v>
      </c>
      <c r="H397" s="151" t="s">
        <v>20009</v>
      </c>
      <c r="I397" s="151" t="s">
        <v>20010</v>
      </c>
      <c r="J397" s="151">
        <v>0</v>
      </c>
      <c r="K397" s="151" t="s">
        <v>20010</v>
      </c>
      <c r="M397" s="151" t="s">
        <v>20012</v>
      </c>
      <c r="N397" s="151" t="s">
        <v>14857</v>
      </c>
      <c r="O397" s="151" t="s">
        <v>14801</v>
      </c>
      <c r="P397" s="151" t="s">
        <v>14737</v>
      </c>
      <c r="Q397" s="151" t="s">
        <v>7814</v>
      </c>
      <c r="R397" s="151">
        <v>0</v>
      </c>
      <c r="S397" s="151">
        <v>0</v>
      </c>
      <c r="T397" s="151" t="s">
        <v>14859</v>
      </c>
      <c r="U397" s="151" t="s">
        <v>20013</v>
      </c>
      <c r="V397" s="151" t="s">
        <v>7814</v>
      </c>
      <c r="W397" s="151">
        <v>0</v>
      </c>
      <c r="X397" s="151">
        <v>0</v>
      </c>
      <c r="Y397" s="151">
        <v>0</v>
      </c>
      <c r="Z397" s="151" t="s">
        <v>14742</v>
      </c>
      <c r="AA397" s="151">
        <v>0</v>
      </c>
      <c r="AB397" s="151">
        <v>0</v>
      </c>
      <c r="AC397" s="151" t="s">
        <v>14743</v>
      </c>
      <c r="AE397" s="151" t="s">
        <v>15223</v>
      </c>
      <c r="AF397" s="151" t="s">
        <v>14745</v>
      </c>
      <c r="AI397" s="156" t="str">
        <f t="shared" si="6"/>
        <v>Bengkel Bubut Lestari</v>
      </c>
    </row>
    <row r="398" spans="1:35" s="151" customFormat="1" ht="13.5">
      <c r="A398" s="151" t="s">
        <v>2227</v>
      </c>
      <c r="B398" s="151" t="s">
        <v>17321</v>
      </c>
      <c r="C398" s="151" t="s">
        <v>2226</v>
      </c>
      <c r="D398" s="151" t="s">
        <v>2228</v>
      </c>
      <c r="E398" s="151" t="s">
        <v>6</v>
      </c>
      <c r="G398" s="151" t="s">
        <v>14604</v>
      </c>
      <c r="AC398" s="151" t="s">
        <v>14743</v>
      </c>
      <c r="AI398" s="156" t="str">
        <f t="shared" si="6"/>
        <v>Bengkel Dedi</v>
      </c>
    </row>
    <row r="399" spans="1:35" s="151" customFormat="1" ht="13.5">
      <c r="A399" s="151" t="s">
        <v>2126</v>
      </c>
      <c r="B399" s="151" t="s">
        <v>14306</v>
      </c>
      <c r="C399" s="151" t="s">
        <v>2125</v>
      </c>
      <c r="D399" s="151" t="s">
        <v>2127</v>
      </c>
      <c r="E399" s="151" t="s">
        <v>6</v>
      </c>
      <c r="G399" s="151" t="s">
        <v>14604</v>
      </c>
      <c r="H399" s="151">
        <v>81312963863</v>
      </c>
      <c r="N399" s="151" t="s">
        <v>2127</v>
      </c>
      <c r="P399" s="151" t="s">
        <v>14737</v>
      </c>
      <c r="AC399" s="151" t="s">
        <v>14743</v>
      </c>
      <c r="AI399" s="156" t="str">
        <f t="shared" si="6"/>
        <v>Bengkel Diki / Eris</v>
      </c>
    </row>
    <row r="400" spans="1:35" s="151" customFormat="1" ht="13.5">
      <c r="A400" s="151" t="s">
        <v>5641</v>
      </c>
      <c r="B400" s="151" t="s">
        <v>15300</v>
      </c>
      <c r="C400" s="151" t="s">
        <v>5640</v>
      </c>
      <c r="D400" s="151" t="s">
        <v>5642</v>
      </c>
      <c r="E400" s="151" t="s">
        <v>15421</v>
      </c>
      <c r="F400" s="151" t="s">
        <v>15779</v>
      </c>
      <c r="G400" s="151" t="s">
        <v>20020</v>
      </c>
      <c r="H400" s="151">
        <v>85299732299</v>
      </c>
      <c r="N400" s="151" t="s">
        <v>20015</v>
      </c>
      <c r="O400" s="151" t="s">
        <v>19168</v>
      </c>
      <c r="P400" s="151" t="s">
        <v>14737</v>
      </c>
      <c r="Q400" s="151" t="s">
        <v>20016</v>
      </c>
      <c r="R400" s="151">
        <v>0</v>
      </c>
      <c r="S400" s="151">
        <v>0</v>
      </c>
      <c r="T400" s="151" t="s">
        <v>20017</v>
      </c>
      <c r="U400" s="151" t="s">
        <v>20018</v>
      </c>
      <c r="V400" s="151" t="s">
        <v>20019</v>
      </c>
      <c r="Z400" s="151" t="s">
        <v>14742</v>
      </c>
      <c r="AC400" s="151" t="s">
        <v>14743</v>
      </c>
      <c r="AE400" s="151" t="s">
        <v>15223</v>
      </c>
      <c r="AF400" s="151" t="s">
        <v>14745</v>
      </c>
      <c r="AI400" s="156" t="str">
        <f t="shared" si="6"/>
        <v>Bengkel Excavator Hariyadi</v>
      </c>
    </row>
    <row r="401" spans="1:35" s="151" customFormat="1" ht="13.5">
      <c r="A401" s="151" t="s">
        <v>4337</v>
      </c>
      <c r="B401" s="151" t="s">
        <v>15300</v>
      </c>
      <c r="C401" s="151" t="s">
        <v>4336</v>
      </c>
      <c r="D401" s="151" t="s">
        <v>4338</v>
      </c>
      <c r="E401" s="151" t="s">
        <v>14662</v>
      </c>
      <c r="F401" s="151" t="s">
        <v>15405</v>
      </c>
      <c r="G401" s="151" t="s">
        <v>14604</v>
      </c>
      <c r="H401" s="151">
        <v>81214937509</v>
      </c>
      <c r="J401" s="151">
        <v>81214937509</v>
      </c>
      <c r="L401" s="151" t="s">
        <v>20021</v>
      </c>
      <c r="N401" s="151" t="s">
        <v>3404</v>
      </c>
      <c r="P401" s="151" t="s">
        <v>14737</v>
      </c>
      <c r="Q401" s="151" t="s">
        <v>20022</v>
      </c>
      <c r="T401" s="151" t="s">
        <v>19279</v>
      </c>
      <c r="U401" s="151">
        <v>9021027702</v>
      </c>
      <c r="V401" s="151" t="s">
        <v>20023</v>
      </c>
      <c r="Z401" s="151" t="s">
        <v>14742</v>
      </c>
      <c r="AC401" s="151" t="s">
        <v>14743</v>
      </c>
      <c r="AI401" s="156" t="str">
        <f t="shared" si="6"/>
        <v>Bengkel Herkules</v>
      </c>
    </row>
    <row r="402" spans="1:35" s="151" customFormat="1" ht="13.5">
      <c r="A402" s="151" t="s">
        <v>2064</v>
      </c>
      <c r="B402" s="151" t="s">
        <v>14306</v>
      </c>
      <c r="C402" s="151" t="s">
        <v>2063</v>
      </c>
      <c r="E402" s="151" t="s">
        <v>6</v>
      </c>
      <c r="G402" s="151" t="s">
        <v>14604</v>
      </c>
      <c r="H402" s="151" t="s">
        <v>2065</v>
      </c>
      <c r="P402" s="151" t="s">
        <v>14737</v>
      </c>
      <c r="Q402" s="151" t="s">
        <v>15363</v>
      </c>
      <c r="AC402" s="151" t="s">
        <v>14743</v>
      </c>
      <c r="AI402" s="156" t="str">
        <f t="shared" si="6"/>
        <v>Bengkel Las Ali</v>
      </c>
    </row>
    <row r="403" spans="1:35" s="151" customFormat="1" ht="13.5">
      <c r="A403" s="151" t="s">
        <v>1524</v>
      </c>
      <c r="B403" s="151" t="s">
        <v>19165</v>
      </c>
      <c r="C403" s="151" t="s">
        <v>1523</v>
      </c>
      <c r="D403" s="151" t="s">
        <v>1323</v>
      </c>
      <c r="E403" s="151" t="s">
        <v>6</v>
      </c>
      <c r="G403" s="151" t="s">
        <v>14604</v>
      </c>
      <c r="AC403" s="151" t="s">
        <v>14743</v>
      </c>
      <c r="AI403" s="156" t="str">
        <f t="shared" si="6"/>
        <v>Bengkel Las Anugrah Teknik</v>
      </c>
    </row>
    <row r="404" spans="1:35" s="151" customFormat="1" ht="13.5">
      <c r="A404" s="151" t="s">
        <v>3660</v>
      </c>
      <c r="B404" s="151" t="s">
        <v>15300</v>
      </c>
      <c r="C404" s="151" t="s">
        <v>3659</v>
      </c>
      <c r="D404" s="151" t="s">
        <v>20025</v>
      </c>
      <c r="E404" s="151" t="s">
        <v>14323</v>
      </c>
      <c r="G404" s="151" t="s">
        <v>14604</v>
      </c>
      <c r="H404" s="151" t="s">
        <v>3662</v>
      </c>
      <c r="I404" s="151" t="s">
        <v>1453</v>
      </c>
      <c r="J404" s="151" t="s">
        <v>1453</v>
      </c>
      <c r="K404" s="151" t="s">
        <v>1453</v>
      </c>
      <c r="L404" s="151" t="s">
        <v>20024</v>
      </c>
      <c r="M404" s="151" t="s">
        <v>1453</v>
      </c>
      <c r="N404" s="151" t="s">
        <v>1791</v>
      </c>
      <c r="P404" s="151" t="s">
        <v>14737</v>
      </c>
      <c r="Q404" s="151" t="s">
        <v>20026</v>
      </c>
      <c r="T404" s="151" t="s">
        <v>20027</v>
      </c>
      <c r="U404" s="151">
        <v>8410125316</v>
      </c>
      <c r="V404" s="151" t="s">
        <v>20028</v>
      </c>
      <c r="W404" s="151" t="s">
        <v>1453</v>
      </c>
      <c r="X404" s="151" t="s">
        <v>1453</v>
      </c>
      <c r="Y404" s="151" t="s">
        <v>1453</v>
      </c>
      <c r="Z404" s="151" t="s">
        <v>14742</v>
      </c>
      <c r="AA404" s="151" t="s">
        <v>1453</v>
      </c>
      <c r="AB404" s="151" t="s">
        <v>1453</v>
      </c>
      <c r="AC404" s="151" t="s">
        <v>14743</v>
      </c>
      <c r="AI404" s="156" t="str">
        <f t="shared" si="6"/>
        <v>Bengkel Las Bersama Jaya</v>
      </c>
    </row>
    <row r="405" spans="1:35" s="151" customFormat="1" ht="13.5">
      <c r="A405" s="151" t="s">
        <v>2972</v>
      </c>
      <c r="B405" s="151" t="s">
        <v>15300</v>
      </c>
      <c r="C405" s="151" t="s">
        <v>2971</v>
      </c>
      <c r="D405" s="151" t="s">
        <v>2973</v>
      </c>
      <c r="E405" s="151" t="s">
        <v>14931</v>
      </c>
      <c r="G405" s="151" t="s">
        <v>14604</v>
      </c>
      <c r="H405" s="151" t="s">
        <v>20029</v>
      </c>
      <c r="N405" s="151" t="s">
        <v>1453</v>
      </c>
      <c r="P405" s="151" t="s">
        <v>14737</v>
      </c>
      <c r="Q405" s="151" t="s">
        <v>20030</v>
      </c>
      <c r="T405" s="151" t="s">
        <v>14859</v>
      </c>
      <c r="U405" s="151" t="s">
        <v>20031</v>
      </c>
      <c r="V405" s="151" t="s">
        <v>20032</v>
      </c>
      <c r="AC405" s="151" t="s">
        <v>14743</v>
      </c>
      <c r="AI405" s="156" t="str">
        <f t="shared" si="6"/>
        <v>Bengkel Las Ganda Kencana</v>
      </c>
    </row>
    <row r="406" spans="1:35" s="151" customFormat="1" ht="13.5">
      <c r="A406" s="151" t="s">
        <v>13118</v>
      </c>
      <c r="B406" s="151" t="s">
        <v>17321</v>
      </c>
      <c r="C406" s="151" t="s">
        <v>13117</v>
      </c>
      <c r="D406" s="151" t="s">
        <v>13119</v>
      </c>
      <c r="E406" s="151" t="s">
        <v>14662</v>
      </c>
      <c r="F406" s="151" t="s">
        <v>15405</v>
      </c>
      <c r="H406" s="151" t="s">
        <v>13120</v>
      </c>
      <c r="I406" s="151" t="s">
        <v>13121</v>
      </c>
      <c r="J406" s="151" t="s">
        <v>1453</v>
      </c>
      <c r="K406" s="151" t="s">
        <v>13121</v>
      </c>
      <c r="N406" s="151" t="s">
        <v>14829</v>
      </c>
      <c r="O406" s="151" t="s">
        <v>14830</v>
      </c>
      <c r="P406" s="151" t="s">
        <v>14737</v>
      </c>
      <c r="Q406" s="151" t="s">
        <v>13120</v>
      </c>
      <c r="R406" s="151" t="s">
        <v>1453</v>
      </c>
      <c r="S406" s="151" t="s">
        <v>1453</v>
      </c>
      <c r="T406" s="151" t="s">
        <v>14794</v>
      </c>
      <c r="U406" s="151">
        <v>5930700641</v>
      </c>
      <c r="V406" s="151" t="s">
        <v>20033</v>
      </c>
      <c r="W406" s="151" t="s">
        <v>1453</v>
      </c>
      <c r="X406" s="151" t="s">
        <v>1453</v>
      </c>
      <c r="Y406" s="151" t="s">
        <v>1453</v>
      </c>
      <c r="Z406" s="151" t="s">
        <v>14742</v>
      </c>
      <c r="AA406" s="151" t="s">
        <v>1453</v>
      </c>
      <c r="AB406" s="151" t="s">
        <v>1453</v>
      </c>
      <c r="AC406" s="151" t="s">
        <v>14743</v>
      </c>
      <c r="AE406" s="151" t="s">
        <v>14744</v>
      </c>
      <c r="AF406" s="151" t="s">
        <v>14745</v>
      </c>
      <c r="AI406" s="156" t="str">
        <f t="shared" si="6"/>
        <v>Bengkel Las Putra Satria</v>
      </c>
    </row>
    <row r="407" spans="1:35" s="151" customFormat="1" ht="13.5">
      <c r="A407" s="151" t="s">
        <v>3633</v>
      </c>
      <c r="B407" s="151" t="s">
        <v>15300</v>
      </c>
      <c r="C407" s="151" t="s">
        <v>3632</v>
      </c>
      <c r="D407" s="151" t="s">
        <v>3634</v>
      </c>
      <c r="E407" s="151" t="s">
        <v>14395</v>
      </c>
      <c r="G407" s="151" t="s">
        <v>14604</v>
      </c>
      <c r="H407" s="151">
        <v>81231472885</v>
      </c>
      <c r="J407" s="151">
        <v>81231472885</v>
      </c>
      <c r="L407" s="151" t="s">
        <v>20034</v>
      </c>
      <c r="N407" s="151" t="s">
        <v>20035</v>
      </c>
      <c r="P407" s="151" t="s">
        <v>14737</v>
      </c>
      <c r="Q407" s="151" t="s">
        <v>20036</v>
      </c>
      <c r="T407" s="151" t="s">
        <v>3140</v>
      </c>
      <c r="U407" s="151" t="s">
        <v>3140</v>
      </c>
      <c r="V407" s="151" t="s">
        <v>3140</v>
      </c>
      <c r="Z407" s="151" t="s">
        <v>14742</v>
      </c>
      <c r="AC407" s="151" t="s">
        <v>14743</v>
      </c>
      <c r="AI407" s="156" t="str">
        <f t="shared" si="6"/>
        <v>Bengkel Las Wandi</v>
      </c>
    </row>
    <row r="408" spans="1:35" s="151" customFormat="1" ht="13.5">
      <c r="A408" s="151" t="s">
        <v>11495</v>
      </c>
      <c r="B408" s="151" t="s">
        <v>15300</v>
      </c>
      <c r="C408" s="151" t="s">
        <v>11494</v>
      </c>
      <c r="D408" s="151" t="s">
        <v>11496</v>
      </c>
      <c r="E408" s="151" t="s">
        <v>14323</v>
      </c>
      <c r="F408" s="151" t="s">
        <v>15779</v>
      </c>
      <c r="G408" s="151" t="s">
        <v>20038</v>
      </c>
      <c r="H408" s="151" t="s">
        <v>11497</v>
      </c>
      <c r="N408" s="151" t="s">
        <v>18652</v>
      </c>
      <c r="O408" s="151" t="s">
        <v>18653</v>
      </c>
      <c r="P408" s="151" t="s">
        <v>14737</v>
      </c>
      <c r="Q408" s="151" t="s">
        <v>20037</v>
      </c>
      <c r="R408" s="151">
        <v>0</v>
      </c>
      <c r="S408" s="151">
        <v>0</v>
      </c>
      <c r="T408" s="151" t="s">
        <v>19619</v>
      </c>
      <c r="U408" s="151">
        <v>10301500193163</v>
      </c>
      <c r="V408" s="151" t="s">
        <v>20037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 t="shared" si="6"/>
        <v>Bengkel Mobil AM qq Muhamad Malik</v>
      </c>
    </row>
    <row r="409" spans="1:35" s="151" customFormat="1" ht="13.5">
      <c r="A409" s="151" t="s">
        <v>15418</v>
      </c>
      <c r="B409" s="151" t="s">
        <v>15300</v>
      </c>
      <c r="C409" s="151" t="s">
        <v>15419</v>
      </c>
      <c r="D409" s="151" t="s">
        <v>20039</v>
      </c>
      <c r="E409" s="151" t="s">
        <v>15421</v>
      </c>
      <c r="F409" s="151" t="s">
        <v>15405</v>
      </c>
      <c r="G409" s="151" t="s">
        <v>15422</v>
      </c>
      <c r="H409" s="151" t="s">
        <v>15423</v>
      </c>
      <c r="M409" s="151" t="s">
        <v>15424</v>
      </c>
      <c r="N409" s="151" t="s">
        <v>14735</v>
      </c>
      <c r="O409" s="151" t="s">
        <v>14736</v>
      </c>
      <c r="P409" s="151" t="s">
        <v>14792</v>
      </c>
      <c r="Q409" s="151" t="s">
        <v>15425</v>
      </c>
      <c r="R409" s="151" t="s">
        <v>15426</v>
      </c>
      <c r="S409" s="151" t="s">
        <v>15425</v>
      </c>
      <c r="T409" s="151" t="s">
        <v>14847</v>
      </c>
      <c r="U409" s="151">
        <v>493801032397535</v>
      </c>
      <c r="V409" s="151" t="s">
        <v>15426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 t="shared" si="6"/>
        <v>Bengkel Mobil dan Las Heri</v>
      </c>
    </row>
    <row r="410" spans="1:35" s="151" customFormat="1" ht="13.5">
      <c r="A410" s="151" t="s">
        <v>11852</v>
      </c>
      <c r="B410" s="151" t="s">
        <v>15300</v>
      </c>
      <c r="C410" s="151" t="s">
        <v>11851</v>
      </c>
      <c r="D410" s="151" t="s">
        <v>11853</v>
      </c>
      <c r="E410" s="151" t="s">
        <v>15421</v>
      </c>
      <c r="F410" s="151" t="s">
        <v>15779</v>
      </c>
      <c r="G410" s="151" t="s">
        <v>15421</v>
      </c>
      <c r="H410" s="151">
        <v>82363032323</v>
      </c>
      <c r="N410" s="151" t="s">
        <v>15768</v>
      </c>
      <c r="O410" s="151" t="s">
        <v>14985</v>
      </c>
      <c r="P410" s="151" t="s">
        <v>14737</v>
      </c>
      <c r="Q410" s="151" t="s">
        <v>11851</v>
      </c>
      <c r="R410" s="151">
        <v>0</v>
      </c>
      <c r="S410" s="151">
        <v>0</v>
      </c>
      <c r="T410" s="151" t="s">
        <v>14794</v>
      </c>
      <c r="U410" s="151">
        <v>2970888881</v>
      </c>
      <c r="V410" s="151" t="s">
        <v>20040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 t="shared" si="6"/>
        <v>Bengkel Pelita</v>
      </c>
    </row>
    <row r="411" spans="1:35" s="151" customFormat="1" ht="13.5">
      <c r="A411" s="151" t="s">
        <v>8460</v>
      </c>
      <c r="B411" s="151" t="s">
        <v>15300</v>
      </c>
      <c r="C411" s="151" t="s">
        <v>8459</v>
      </c>
      <c r="D411" s="151" t="s">
        <v>8461</v>
      </c>
      <c r="E411" s="151" t="s">
        <v>14332</v>
      </c>
      <c r="F411" s="151" t="s">
        <v>14932</v>
      </c>
      <c r="G411" s="151" t="s">
        <v>1453</v>
      </c>
      <c r="H411" s="151">
        <v>81381812772</v>
      </c>
      <c r="I411" s="151" t="s">
        <v>8462</v>
      </c>
      <c r="J411" s="151" t="s">
        <v>1453</v>
      </c>
      <c r="K411" s="151" t="s">
        <v>8462</v>
      </c>
      <c r="M411" s="151" t="s">
        <v>1453</v>
      </c>
      <c r="N411" s="151" t="s">
        <v>14800</v>
      </c>
      <c r="O411" s="151" t="s">
        <v>14801</v>
      </c>
      <c r="P411" s="151" t="s">
        <v>14792</v>
      </c>
      <c r="Q411" s="151" t="s">
        <v>8459</v>
      </c>
      <c r="R411" s="151" t="s">
        <v>1453</v>
      </c>
      <c r="S411" s="151" t="s">
        <v>1453</v>
      </c>
      <c r="T411" s="151" t="s">
        <v>20049</v>
      </c>
      <c r="U411" s="151" t="s">
        <v>20050</v>
      </c>
      <c r="V411" s="151" t="s">
        <v>14803</v>
      </c>
      <c r="W411" s="151" t="s">
        <v>1453</v>
      </c>
      <c r="X411" s="151" t="s">
        <v>1453</v>
      </c>
      <c r="Y411" s="151" t="s">
        <v>1453</v>
      </c>
      <c r="Z411" s="151" t="s">
        <v>14742</v>
      </c>
      <c r="AA411" s="151" t="s">
        <v>1453</v>
      </c>
      <c r="AB411" s="151" t="s">
        <v>1453</v>
      </c>
      <c r="AC411" s="151" t="s">
        <v>14743</v>
      </c>
      <c r="AE411" s="151" t="s">
        <v>15223</v>
      </c>
      <c r="AF411" s="151" t="s">
        <v>14745</v>
      </c>
      <c r="AI411" s="156" t="str">
        <f t="shared" si="6"/>
        <v>BENY HENDRA</v>
      </c>
    </row>
    <row r="412" spans="1:35" s="151" customFormat="1" ht="13.5">
      <c r="A412" s="151" t="s">
        <v>11778</v>
      </c>
      <c r="B412" s="151" t="s">
        <v>14304</v>
      </c>
      <c r="C412" s="151" t="s">
        <v>11777</v>
      </c>
      <c r="D412" s="151" t="s">
        <v>11779</v>
      </c>
      <c r="E412" s="151" t="s">
        <v>14323</v>
      </c>
      <c r="F412" s="151" t="s">
        <v>14439</v>
      </c>
      <c r="G412" s="151" t="s">
        <v>20055</v>
      </c>
      <c r="H412" s="151" t="s">
        <v>11780</v>
      </c>
      <c r="N412" s="151" t="s">
        <v>14845</v>
      </c>
      <c r="O412" s="151" t="s">
        <v>14801</v>
      </c>
      <c r="P412" s="151" t="s">
        <v>14737</v>
      </c>
      <c r="Q412" s="151" t="s">
        <v>20053</v>
      </c>
      <c r="R412" s="151">
        <v>0</v>
      </c>
      <c r="S412" s="151">
        <v>0</v>
      </c>
      <c r="T412" s="151" t="s">
        <v>14794</v>
      </c>
      <c r="U412" s="151">
        <v>281721029</v>
      </c>
      <c r="V412" s="151" t="s">
        <v>20054</v>
      </c>
      <c r="Z412" s="151" t="s">
        <v>14742</v>
      </c>
      <c r="AC412" s="151" t="s">
        <v>14743</v>
      </c>
      <c r="AE412" s="151" t="s">
        <v>14744</v>
      </c>
      <c r="AF412" s="151" t="s">
        <v>14745</v>
      </c>
      <c r="AI412" s="156" t="str">
        <f t="shared" si="6"/>
        <v>Berkah</v>
      </c>
    </row>
    <row r="413" spans="1:35" s="151" customFormat="1" ht="13.5">
      <c r="A413" s="151" t="s">
        <v>5130</v>
      </c>
      <c r="B413" s="151" t="s">
        <v>14732</v>
      </c>
      <c r="C413" s="151" t="s">
        <v>5129</v>
      </c>
      <c r="D413" s="151" t="s">
        <v>5131</v>
      </c>
      <c r="E413" s="151" t="s">
        <v>14931</v>
      </c>
      <c r="F413" s="151" t="s">
        <v>18766</v>
      </c>
      <c r="H413" s="151">
        <v>81329538214</v>
      </c>
      <c r="I413" s="151" t="s">
        <v>5132</v>
      </c>
      <c r="J413" s="151">
        <v>81329538214</v>
      </c>
      <c r="K413" s="151" t="s">
        <v>5132</v>
      </c>
      <c r="N413" s="151" t="s">
        <v>15413</v>
      </c>
      <c r="P413" s="151" t="s">
        <v>14737</v>
      </c>
      <c r="Q413" s="151" t="s">
        <v>20056</v>
      </c>
      <c r="R413" s="151" t="s">
        <v>20056</v>
      </c>
      <c r="S413" s="151" t="s">
        <v>20056</v>
      </c>
      <c r="T413" s="151" t="s">
        <v>14794</v>
      </c>
      <c r="U413" s="151">
        <v>255672750</v>
      </c>
      <c r="V413" s="151" t="s">
        <v>20056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 t="shared" si="6"/>
        <v>Berkah Alfatih Telecomindo</v>
      </c>
    </row>
    <row r="414" spans="1:35" s="151" customFormat="1" ht="13.5">
      <c r="A414" s="151" t="s">
        <v>2150</v>
      </c>
      <c r="B414" s="151" t="s">
        <v>17321</v>
      </c>
      <c r="C414" s="151" t="s">
        <v>2149</v>
      </c>
      <c r="D414" s="151" t="s">
        <v>2151</v>
      </c>
      <c r="E414" s="151" t="s">
        <v>6</v>
      </c>
      <c r="G414" s="151" t="s">
        <v>14604</v>
      </c>
      <c r="AC414" s="151" t="s">
        <v>14743</v>
      </c>
      <c r="AI414" s="156" t="str">
        <f t="shared" si="6"/>
        <v>BERKAH JAYA</v>
      </c>
    </row>
    <row r="415" spans="1:35" s="151" customFormat="1" ht="13.5">
      <c r="A415" s="151" t="s">
        <v>6651</v>
      </c>
      <c r="B415" s="151" t="s">
        <v>14304</v>
      </c>
      <c r="C415" s="151" t="s">
        <v>6650</v>
      </c>
      <c r="D415" s="151" t="s">
        <v>6652</v>
      </c>
      <c r="E415" s="151" t="s">
        <v>14332</v>
      </c>
      <c r="F415" s="151" t="s">
        <v>14324</v>
      </c>
      <c r="G415" s="151" t="s">
        <v>20061</v>
      </c>
      <c r="H415" s="151" t="s">
        <v>6653</v>
      </c>
      <c r="J415" s="151" t="s">
        <v>6654</v>
      </c>
      <c r="N415" s="151" t="s">
        <v>14857</v>
      </c>
      <c r="O415" s="151" t="s">
        <v>14801</v>
      </c>
      <c r="P415" s="151" t="s">
        <v>14737</v>
      </c>
      <c r="Q415" s="151" t="s">
        <v>18893</v>
      </c>
      <c r="R415" s="151" t="s">
        <v>18893</v>
      </c>
      <c r="S415" s="151" t="s">
        <v>18893</v>
      </c>
      <c r="T415" s="151" t="s">
        <v>14794</v>
      </c>
      <c r="U415" s="151">
        <v>3000480001</v>
      </c>
      <c r="V415" s="151" t="s">
        <v>20060</v>
      </c>
      <c r="Z415" s="151" t="s">
        <v>14742</v>
      </c>
      <c r="AC415" s="151" t="s">
        <v>14743</v>
      </c>
      <c r="AE415" s="151" t="s">
        <v>15223</v>
      </c>
      <c r="AF415" s="151" t="s">
        <v>14745</v>
      </c>
      <c r="AI415" s="156" t="str">
        <f t="shared" si="6"/>
        <v>Berkah Jaya</v>
      </c>
    </row>
    <row r="416" spans="1:35" s="151" customFormat="1" ht="13.5">
      <c r="A416" s="151" t="s">
        <v>572</v>
      </c>
      <c r="B416" s="151" t="s">
        <v>14732</v>
      </c>
      <c r="C416" s="151" t="s">
        <v>571</v>
      </c>
      <c r="D416" s="151" t="s">
        <v>573</v>
      </c>
      <c r="E416" s="151" t="s">
        <v>6</v>
      </c>
      <c r="G416" s="151" t="s">
        <v>14604</v>
      </c>
      <c r="H416" s="151" t="s">
        <v>574</v>
      </c>
      <c r="J416" s="151" t="s">
        <v>574</v>
      </c>
      <c r="M416" s="151" t="s">
        <v>6</v>
      </c>
      <c r="N416" s="151" t="s">
        <v>19032</v>
      </c>
      <c r="P416" s="151" t="s">
        <v>14737</v>
      </c>
      <c r="T416" s="151" t="s">
        <v>6</v>
      </c>
      <c r="U416" s="151" t="s">
        <v>6</v>
      </c>
      <c r="V416" s="151" t="s">
        <v>6</v>
      </c>
      <c r="AC416" s="151" t="s">
        <v>14743</v>
      </c>
      <c r="AI416" s="156" t="str">
        <f t="shared" si="6"/>
        <v>Berkah Mulia Jaya</v>
      </c>
    </row>
    <row r="417" spans="1:35" s="151" customFormat="1" ht="13.5">
      <c r="A417" s="151" t="s">
        <v>4085</v>
      </c>
      <c r="B417" s="151" t="s">
        <v>14304</v>
      </c>
      <c r="C417" s="151" t="s">
        <v>14378</v>
      </c>
      <c r="D417" s="151" t="s">
        <v>14415</v>
      </c>
      <c r="E417" s="151" t="s">
        <v>14326</v>
      </c>
      <c r="F417" s="151" t="s">
        <v>14393</v>
      </c>
      <c r="G417" s="151" t="s">
        <v>14394</v>
      </c>
      <c r="H417" s="151" t="s">
        <v>17192</v>
      </c>
      <c r="L417" s="151" t="s">
        <v>17193</v>
      </c>
      <c r="N417" s="151" t="s">
        <v>17194</v>
      </c>
      <c r="O417" s="151" t="s">
        <v>14764</v>
      </c>
      <c r="P417" s="151" t="s">
        <v>14737</v>
      </c>
      <c r="Q417" s="151" t="s">
        <v>15415</v>
      </c>
      <c r="R417" s="151" t="s">
        <v>1453</v>
      </c>
      <c r="S417" s="151" t="s">
        <v>1453</v>
      </c>
      <c r="T417" s="151" t="s">
        <v>14739</v>
      </c>
      <c r="U417" s="151" t="s">
        <v>17195</v>
      </c>
      <c r="V417" s="151" t="s">
        <v>17196</v>
      </c>
      <c r="Z417" s="151" t="s">
        <v>14742</v>
      </c>
      <c r="AC417" s="151" t="s">
        <v>14743</v>
      </c>
      <c r="AE417" s="151" t="s">
        <v>14744</v>
      </c>
      <c r="AF417" s="151" t="s">
        <v>14745</v>
      </c>
      <c r="AI417" s="156" t="str">
        <f t="shared" si="6"/>
        <v>Berkah Sentosa</v>
      </c>
    </row>
    <row r="418" spans="1:35" s="151" customFormat="1" ht="13.5">
      <c r="A418" s="151" t="s">
        <v>13025</v>
      </c>
      <c r="B418" s="151" t="s">
        <v>14304</v>
      </c>
      <c r="C418" s="151" t="s">
        <v>13024</v>
      </c>
      <c r="D418" s="151" t="s">
        <v>13026</v>
      </c>
      <c r="E418" s="151" t="s">
        <v>14332</v>
      </c>
      <c r="F418" s="151" t="s">
        <v>14324</v>
      </c>
      <c r="G418" s="151" t="s">
        <v>20064</v>
      </c>
      <c r="H418" s="151" t="s">
        <v>13027</v>
      </c>
      <c r="N418" s="151" t="s">
        <v>18682</v>
      </c>
      <c r="O418" s="151" t="s">
        <v>14817</v>
      </c>
      <c r="P418" s="151" t="s">
        <v>14737</v>
      </c>
      <c r="Q418" s="151" t="s">
        <v>20062</v>
      </c>
      <c r="R418" s="151">
        <v>0</v>
      </c>
      <c r="S418" s="151">
        <v>0</v>
      </c>
      <c r="T418" s="151" t="s">
        <v>14782</v>
      </c>
      <c r="U418" s="151">
        <v>15900004493333</v>
      </c>
      <c r="V418" s="151" t="s">
        <v>20063</v>
      </c>
      <c r="Z418" s="151" t="s">
        <v>14742</v>
      </c>
      <c r="AC418" s="151" t="s">
        <v>14743</v>
      </c>
      <c r="AE418" s="151" t="s">
        <v>14744</v>
      </c>
      <c r="AF418" s="151" t="s">
        <v>14745</v>
      </c>
      <c r="AI418" s="156" t="str">
        <f t="shared" si="6"/>
        <v>Berkah Setuju</v>
      </c>
    </row>
    <row r="419" spans="1:35" s="151" customFormat="1" ht="13.5">
      <c r="A419" s="151" t="s">
        <v>2440</v>
      </c>
      <c r="B419" s="151" t="s">
        <v>14304</v>
      </c>
      <c r="C419" s="151" t="s">
        <v>2439</v>
      </c>
      <c r="D419" s="151" t="s">
        <v>2441</v>
      </c>
      <c r="E419" s="151" t="s">
        <v>20071</v>
      </c>
      <c r="G419" s="151" t="s">
        <v>14604</v>
      </c>
      <c r="H419" s="151" t="s">
        <v>2442</v>
      </c>
      <c r="N419" s="151" t="s">
        <v>109</v>
      </c>
      <c r="P419" s="151" t="s">
        <v>14737</v>
      </c>
      <c r="Q419" s="151" t="s">
        <v>20070</v>
      </c>
      <c r="AC419" s="151" t="s">
        <v>14743</v>
      </c>
      <c r="AI419" s="156" t="str">
        <f t="shared" si="6"/>
        <v>Berkat Jaya, Toko</v>
      </c>
    </row>
    <row r="420" spans="1:35" s="151" customFormat="1" ht="13.5">
      <c r="A420" s="151" t="s">
        <v>18016</v>
      </c>
      <c r="B420" s="151" t="s">
        <v>14304</v>
      </c>
      <c r="C420" s="151" t="s">
        <v>14379</v>
      </c>
      <c r="D420" s="151" t="s">
        <v>20072</v>
      </c>
      <c r="E420" s="151" t="s">
        <v>14326</v>
      </c>
      <c r="F420" s="151" t="s">
        <v>14324</v>
      </c>
      <c r="G420" s="151" t="s">
        <v>20073</v>
      </c>
      <c r="H420" s="151" t="s">
        <v>17184</v>
      </c>
      <c r="N420" s="151" t="s">
        <v>14816</v>
      </c>
      <c r="O420" s="151" t="s">
        <v>14817</v>
      </c>
      <c r="P420" s="151" t="s">
        <v>14737</v>
      </c>
      <c r="Q420" s="151" t="s">
        <v>17185</v>
      </c>
      <c r="R420" s="151" t="s">
        <v>1453</v>
      </c>
      <c r="S420" s="151" t="s">
        <v>1453</v>
      </c>
      <c r="T420" s="151" t="s">
        <v>14897</v>
      </c>
      <c r="U420" s="151" t="s">
        <v>17186</v>
      </c>
      <c r="V420" s="151" t="s">
        <v>17185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 t="shared" si="6"/>
        <v>Berkat Orang Tua</v>
      </c>
    </row>
    <row r="421" spans="1:35" s="151" customFormat="1" ht="13.5">
      <c r="A421" s="151" t="s">
        <v>6854</v>
      </c>
      <c r="B421" s="151" t="s">
        <v>14618</v>
      </c>
      <c r="C421" s="151" t="s">
        <v>6853</v>
      </c>
      <c r="D421" s="151" t="s">
        <v>6855</v>
      </c>
      <c r="E421" s="151" t="s">
        <v>15690</v>
      </c>
      <c r="F421" s="151" t="s">
        <v>14400</v>
      </c>
      <c r="H421" s="151" t="s">
        <v>6856</v>
      </c>
      <c r="N421" s="151" t="s">
        <v>20083</v>
      </c>
      <c r="O421" s="151" t="s">
        <v>19190</v>
      </c>
      <c r="P421" s="151" t="s">
        <v>14737</v>
      </c>
      <c r="Q421" s="151" t="s">
        <v>6853</v>
      </c>
      <c r="R421" s="151">
        <v>0</v>
      </c>
      <c r="S421" s="151">
        <v>0</v>
      </c>
      <c r="T421" s="151" t="s">
        <v>20084</v>
      </c>
      <c r="U421" s="151" t="s">
        <v>20085</v>
      </c>
      <c r="V421" s="151" t="s">
        <v>20086</v>
      </c>
      <c r="Z421" s="151" t="s">
        <v>14742</v>
      </c>
      <c r="AC421" s="151" t="s">
        <v>14743</v>
      </c>
      <c r="AE421" s="151" t="s">
        <v>15223</v>
      </c>
      <c r="AF421" s="151" t="s">
        <v>14745</v>
      </c>
      <c r="AI421" s="156" t="str">
        <f t="shared" si="6"/>
        <v>Bernadeta Mbaro</v>
      </c>
    </row>
    <row r="422" spans="1:35" s="151" customFormat="1" ht="13.5">
      <c r="A422" s="151" t="s">
        <v>2647</v>
      </c>
      <c r="B422" s="151" t="s">
        <v>14304</v>
      </c>
      <c r="C422" s="151" t="s">
        <v>2646</v>
      </c>
      <c r="D422" s="151" t="s">
        <v>2648</v>
      </c>
      <c r="E422" s="151" t="s">
        <v>16192</v>
      </c>
      <c r="G422" s="151" t="s">
        <v>14604</v>
      </c>
      <c r="H422" s="151" t="s">
        <v>2649</v>
      </c>
      <c r="AC422" s="151" t="s">
        <v>14743</v>
      </c>
      <c r="AI422" s="156" t="str">
        <f t="shared" si="6"/>
        <v>Besi Bali</v>
      </c>
    </row>
    <row r="423" spans="1:35" s="151" customFormat="1" ht="13.5">
      <c r="A423" s="151" t="s">
        <v>5083</v>
      </c>
      <c r="B423" s="151" t="s">
        <v>14304</v>
      </c>
      <c r="C423" s="151" t="s">
        <v>5082</v>
      </c>
      <c r="D423" s="151" t="s">
        <v>5084</v>
      </c>
      <c r="E423" s="151" t="s">
        <v>14332</v>
      </c>
      <c r="F423" s="151" t="s">
        <v>14324</v>
      </c>
      <c r="H423" s="151">
        <v>81377241960</v>
      </c>
      <c r="J423" s="151">
        <v>81377241960</v>
      </c>
      <c r="N423" s="151" t="s">
        <v>1459</v>
      </c>
      <c r="P423" s="151" t="s">
        <v>14737</v>
      </c>
      <c r="Q423" s="151" t="s">
        <v>20087</v>
      </c>
      <c r="R423" s="151" t="s">
        <v>20087</v>
      </c>
      <c r="S423" s="151" t="s">
        <v>20087</v>
      </c>
      <c r="T423" s="151" t="s">
        <v>14904</v>
      </c>
      <c r="U423" s="151">
        <v>4116841773</v>
      </c>
      <c r="V423" s="151" t="s">
        <v>20087</v>
      </c>
      <c r="Z423" s="151" t="s">
        <v>14742</v>
      </c>
      <c r="AC423" s="151" t="s">
        <v>15223</v>
      </c>
      <c r="AE423" s="151" t="s">
        <v>15223</v>
      </c>
      <c r="AF423" s="151" t="s">
        <v>14745</v>
      </c>
      <c r="AI423" s="156" t="str">
        <f t="shared" si="6"/>
        <v>Besi Setia Budi</v>
      </c>
    </row>
    <row r="424" spans="1:35" s="151" customFormat="1" ht="13.5">
      <c r="A424" s="151" t="s">
        <v>18017</v>
      </c>
      <c r="B424" s="151" t="s">
        <v>15300</v>
      </c>
      <c r="C424" s="151" t="s">
        <v>20089</v>
      </c>
      <c r="D424" s="151" t="s">
        <v>20090</v>
      </c>
      <c r="E424" s="151" t="s">
        <v>14931</v>
      </c>
      <c r="F424" s="151" t="s">
        <v>14932</v>
      </c>
      <c r="G424" s="151" t="s">
        <v>20092</v>
      </c>
      <c r="H424" s="151">
        <v>85374051630</v>
      </c>
      <c r="N424" s="151" t="s">
        <v>15818</v>
      </c>
      <c r="O424" s="151" t="s">
        <v>15328</v>
      </c>
      <c r="P424" s="151" t="s">
        <v>14737</v>
      </c>
      <c r="Q424" s="151" t="s">
        <v>20091</v>
      </c>
      <c r="R424" s="151">
        <v>0</v>
      </c>
      <c r="S424" s="151">
        <v>0</v>
      </c>
      <c r="T424" s="151" t="s">
        <v>14904</v>
      </c>
      <c r="U424" s="151">
        <v>966698381</v>
      </c>
      <c r="V424" s="151" t="s">
        <v>20089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 t="shared" si="6"/>
        <v>Betman Hendri</v>
      </c>
    </row>
    <row r="425" spans="1:35" s="151" customFormat="1" ht="13.5">
      <c r="A425" s="151" t="s">
        <v>18018</v>
      </c>
      <c r="B425" s="151" t="s">
        <v>15300</v>
      </c>
      <c r="C425" s="151" t="s">
        <v>20100</v>
      </c>
      <c r="D425" s="151" t="s">
        <v>20102</v>
      </c>
      <c r="E425" s="151" t="s">
        <v>15458</v>
      </c>
      <c r="F425" s="151" t="s">
        <v>16004</v>
      </c>
      <c r="G425" s="151" t="s">
        <v>20105</v>
      </c>
      <c r="H425" s="151" t="s">
        <v>20101</v>
      </c>
      <c r="N425" s="151" t="s">
        <v>14800</v>
      </c>
      <c r="O425" s="151" t="s">
        <v>14801</v>
      </c>
      <c r="P425" s="151" t="s">
        <v>14737</v>
      </c>
      <c r="Q425" s="151" t="s">
        <v>20103</v>
      </c>
      <c r="R425" s="151" t="s">
        <v>1453</v>
      </c>
      <c r="S425" s="151" t="s">
        <v>1453</v>
      </c>
      <c r="T425" s="151" t="s">
        <v>14859</v>
      </c>
      <c r="U425" s="151" t="s">
        <v>20104</v>
      </c>
      <c r="V425" s="151" t="s">
        <v>20100</v>
      </c>
      <c r="Z425" s="151" t="s">
        <v>14742</v>
      </c>
      <c r="AC425" s="151" t="s">
        <v>14743</v>
      </c>
      <c r="AE425" s="151" t="s">
        <v>14744</v>
      </c>
      <c r="AF425" s="151" t="s">
        <v>14745</v>
      </c>
      <c r="AI425" s="156" t="str">
        <f t="shared" si="6"/>
        <v>Bherly Novrandy</v>
      </c>
    </row>
    <row r="426" spans="1:35" s="151" customFormat="1" ht="13.5">
      <c r="A426" s="151" t="s">
        <v>2275</v>
      </c>
      <c r="B426" s="151" t="s">
        <v>14732</v>
      </c>
      <c r="C426" s="151" t="s">
        <v>2274</v>
      </c>
      <c r="D426" s="151" t="s">
        <v>2276</v>
      </c>
      <c r="E426" s="151" t="s">
        <v>6</v>
      </c>
      <c r="G426" s="151" t="s">
        <v>14604</v>
      </c>
      <c r="AC426" s="151" t="s">
        <v>14743</v>
      </c>
      <c r="AI426" s="156" t="str">
        <f t="shared" si="6"/>
        <v>Bhuztan Teknik Shandika</v>
      </c>
    </row>
    <row r="427" spans="1:35" s="151" customFormat="1" ht="13.5">
      <c r="A427" s="151" t="s">
        <v>1651</v>
      </c>
      <c r="B427" s="151" t="s">
        <v>14732</v>
      </c>
      <c r="C427" s="151" t="s">
        <v>1650</v>
      </c>
      <c r="D427" s="151" t="s">
        <v>20125</v>
      </c>
      <c r="E427" s="151" t="s">
        <v>6</v>
      </c>
      <c r="G427" s="151" t="s">
        <v>14604</v>
      </c>
      <c r="H427" s="151" t="s">
        <v>1653</v>
      </c>
      <c r="L427" s="151" t="s">
        <v>20124</v>
      </c>
      <c r="N427" s="151" t="s">
        <v>14791</v>
      </c>
      <c r="Q427" s="151" t="s">
        <v>20126</v>
      </c>
      <c r="AC427" s="151" t="s">
        <v>14743</v>
      </c>
      <c r="AI427" s="156" t="str">
        <f t="shared" si="6"/>
        <v>BINA PERTIWI</v>
      </c>
    </row>
    <row r="428" spans="1:35" s="151" customFormat="1" ht="13.5">
      <c r="A428" s="151" t="s">
        <v>11728</v>
      </c>
      <c r="B428" s="151" t="s">
        <v>14732</v>
      </c>
      <c r="C428" s="151" t="s">
        <v>11727</v>
      </c>
      <c r="D428" s="151" t="s">
        <v>11729</v>
      </c>
      <c r="E428" s="151" t="s">
        <v>14465</v>
      </c>
      <c r="F428" s="151" t="s">
        <v>14683</v>
      </c>
      <c r="G428" s="151" t="s">
        <v>20129</v>
      </c>
      <c r="H428" s="151" t="s">
        <v>11730</v>
      </c>
      <c r="N428" s="151" t="s">
        <v>15768</v>
      </c>
      <c r="O428" s="151" t="s">
        <v>14985</v>
      </c>
      <c r="P428" s="151" t="s">
        <v>14737</v>
      </c>
      <c r="Q428" s="151" t="s">
        <v>20128</v>
      </c>
      <c r="R428" s="151">
        <v>0</v>
      </c>
      <c r="S428" s="151">
        <v>0</v>
      </c>
      <c r="T428" s="151" t="s">
        <v>14782</v>
      </c>
      <c r="U428" s="151">
        <v>1060013114379</v>
      </c>
      <c r="V428" s="151" t="s">
        <v>11727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 t="shared" si="6"/>
        <v>Bina Sejahtera</v>
      </c>
    </row>
    <row r="429" spans="1:35" s="151" customFormat="1" ht="13.5">
      <c r="A429" s="151" t="s">
        <v>11029</v>
      </c>
      <c r="B429" s="151" t="s">
        <v>17321</v>
      </c>
      <c r="C429" s="151" t="s">
        <v>11028</v>
      </c>
      <c r="D429" s="151" t="s">
        <v>11030</v>
      </c>
      <c r="E429" s="151" t="s">
        <v>14659</v>
      </c>
      <c r="F429" s="151" t="s">
        <v>14482</v>
      </c>
      <c r="H429" s="151" t="s">
        <v>11031</v>
      </c>
      <c r="M429" s="151">
        <v>0</v>
      </c>
      <c r="N429" s="151" t="s">
        <v>15126</v>
      </c>
      <c r="O429" s="151" t="s">
        <v>14791</v>
      </c>
      <c r="P429" s="151" t="s">
        <v>14737</v>
      </c>
      <c r="Q429" s="151" t="s">
        <v>20130</v>
      </c>
      <c r="R429" s="151">
        <v>0</v>
      </c>
      <c r="S429" s="151">
        <v>0</v>
      </c>
      <c r="T429" s="151" t="s">
        <v>14794</v>
      </c>
      <c r="U429" s="151">
        <v>2853005860</v>
      </c>
      <c r="V429" s="151" t="s">
        <v>20130</v>
      </c>
      <c r="Z429" s="151" t="s">
        <v>14742</v>
      </c>
      <c r="AC429" s="151" t="s">
        <v>14743</v>
      </c>
      <c r="AE429" s="151" t="s">
        <v>14744</v>
      </c>
      <c r="AF429" s="151" t="s">
        <v>14745</v>
      </c>
      <c r="AI429" s="156" t="str">
        <f t="shared" si="6"/>
        <v>Bina Sejahtera Diesel</v>
      </c>
    </row>
    <row r="430" spans="1:35" s="151" customFormat="1" ht="13.5">
      <c r="A430" s="151" t="s">
        <v>3682</v>
      </c>
      <c r="B430" s="151" t="s">
        <v>14304</v>
      </c>
      <c r="C430" s="151" t="s">
        <v>3681</v>
      </c>
      <c r="D430" s="151" t="s">
        <v>20135</v>
      </c>
      <c r="E430" s="151" t="s">
        <v>14332</v>
      </c>
      <c r="G430" s="151" t="s">
        <v>14604</v>
      </c>
      <c r="H430" s="151" t="s">
        <v>3684</v>
      </c>
      <c r="J430" s="151" t="s">
        <v>3684</v>
      </c>
      <c r="L430" s="151" t="s">
        <v>20134</v>
      </c>
      <c r="N430" s="151" t="s">
        <v>20136</v>
      </c>
      <c r="P430" s="151" t="s">
        <v>14737</v>
      </c>
      <c r="Q430" s="151" t="s">
        <v>20137</v>
      </c>
      <c r="T430" s="151" t="s">
        <v>14794</v>
      </c>
      <c r="U430" s="151">
        <v>1500155341</v>
      </c>
      <c r="V430" s="151" t="s">
        <v>20138</v>
      </c>
      <c r="Z430" s="151" t="s">
        <v>14742</v>
      </c>
      <c r="AC430" s="151" t="s">
        <v>14743</v>
      </c>
      <c r="AI430" s="156" t="str">
        <f t="shared" si="6"/>
        <v>Bintan Timur</v>
      </c>
    </row>
    <row r="431" spans="1:35" s="151" customFormat="1" ht="13.5">
      <c r="A431" s="151" t="s">
        <v>18020</v>
      </c>
      <c r="B431" s="151" t="s">
        <v>14304</v>
      </c>
      <c r="C431" s="151" t="s">
        <v>20152</v>
      </c>
      <c r="D431" s="151" t="s">
        <v>20154</v>
      </c>
      <c r="E431" s="151" t="s">
        <v>14332</v>
      </c>
      <c r="F431" s="151" t="s">
        <v>14324</v>
      </c>
      <c r="G431" s="151" t="s">
        <v>20158</v>
      </c>
      <c r="H431" s="151" t="s">
        <v>20153</v>
      </c>
      <c r="N431" s="151" t="s">
        <v>15228</v>
      </c>
      <c r="O431" s="151" t="s">
        <v>14985</v>
      </c>
      <c r="P431" s="151" t="s">
        <v>14737</v>
      </c>
      <c r="Q431" s="151" t="s">
        <v>20155</v>
      </c>
      <c r="R431" s="151">
        <v>0</v>
      </c>
      <c r="S431" s="151">
        <v>0</v>
      </c>
      <c r="T431" s="151" t="s">
        <v>20156</v>
      </c>
      <c r="U431" s="151">
        <v>20135139656</v>
      </c>
      <c r="V431" s="151" t="s">
        <v>20157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 t="shared" si="6"/>
        <v>Bintang Baru</v>
      </c>
    </row>
    <row r="432" spans="1:35" s="151" customFormat="1" ht="13.5">
      <c r="A432" s="151" t="s">
        <v>540</v>
      </c>
      <c r="B432" s="151" t="s">
        <v>14618</v>
      </c>
      <c r="C432" s="151" t="s">
        <v>539</v>
      </c>
      <c r="D432" s="151" t="s">
        <v>541</v>
      </c>
      <c r="E432" s="151" t="s">
        <v>6</v>
      </c>
      <c r="G432" s="151" t="s">
        <v>14604</v>
      </c>
      <c r="H432" s="151" t="s">
        <v>542</v>
      </c>
      <c r="J432" s="151" t="s">
        <v>543</v>
      </c>
      <c r="N432" s="151" t="s">
        <v>11834</v>
      </c>
      <c r="P432" s="151" t="s">
        <v>14737</v>
      </c>
      <c r="T432" s="151" t="s">
        <v>6</v>
      </c>
      <c r="U432" s="151" t="s">
        <v>6</v>
      </c>
      <c r="V432" s="151" t="s">
        <v>6</v>
      </c>
      <c r="AC432" s="151" t="s">
        <v>14743</v>
      </c>
      <c r="AI432" s="156" t="str">
        <f t="shared" si="6"/>
        <v>Bintang Ekspress Sarana Transport</v>
      </c>
    </row>
    <row r="433" spans="1:35" s="151" customFormat="1" ht="13.5">
      <c r="A433" s="151" t="s">
        <v>7302</v>
      </c>
      <c r="B433" s="151" t="s">
        <v>14732</v>
      </c>
      <c r="C433" s="151" t="s">
        <v>7301</v>
      </c>
      <c r="D433" s="151" t="s">
        <v>7303</v>
      </c>
      <c r="E433" s="151" t="s">
        <v>14701</v>
      </c>
      <c r="F433" s="151" t="s">
        <v>14466</v>
      </c>
      <c r="H433" s="151" t="s">
        <v>7304</v>
      </c>
      <c r="J433" s="151" t="s">
        <v>7305</v>
      </c>
      <c r="N433" s="151" t="s">
        <v>15708</v>
      </c>
      <c r="O433" s="151" t="s">
        <v>14948</v>
      </c>
      <c r="P433" s="151" t="s">
        <v>14737</v>
      </c>
      <c r="Q433" s="151" t="s">
        <v>20179</v>
      </c>
      <c r="R433" s="151">
        <v>0</v>
      </c>
      <c r="S433" s="151">
        <v>0</v>
      </c>
      <c r="T433" s="151" t="s">
        <v>14794</v>
      </c>
      <c r="U433" s="151">
        <v>1010822994</v>
      </c>
      <c r="V433" s="151" t="s">
        <v>20180</v>
      </c>
      <c r="Z433" s="151" t="s">
        <v>14742</v>
      </c>
      <c r="AC433" s="151" t="s">
        <v>14743</v>
      </c>
      <c r="AE433" s="151" t="s">
        <v>15223</v>
      </c>
      <c r="AF433" s="151" t="s">
        <v>14745</v>
      </c>
      <c r="AI433" s="156" t="str">
        <f t="shared" si="6"/>
        <v>Bintang Nusantara, CV</v>
      </c>
    </row>
    <row r="434" spans="1:35" s="151" customFormat="1" ht="13.5">
      <c r="A434" s="151" t="s">
        <v>2731</v>
      </c>
      <c r="B434" s="151" t="s">
        <v>14732</v>
      </c>
      <c r="C434" s="151" t="s">
        <v>2730</v>
      </c>
      <c r="D434" s="151" t="s">
        <v>2732</v>
      </c>
      <c r="E434" s="151" t="s">
        <v>16192</v>
      </c>
      <c r="G434" s="151" t="s">
        <v>14604</v>
      </c>
      <c r="H434" s="151" t="s">
        <v>2733</v>
      </c>
      <c r="J434" s="151" t="s">
        <v>2734</v>
      </c>
      <c r="N434" s="151" t="s">
        <v>470</v>
      </c>
      <c r="P434" s="151" t="s">
        <v>14737</v>
      </c>
      <c r="Q434" s="151" t="s">
        <v>20194</v>
      </c>
      <c r="T434" s="151" t="s">
        <v>2749</v>
      </c>
      <c r="U434" s="151" t="s">
        <v>2749</v>
      </c>
      <c r="V434" s="151" t="s">
        <v>2749</v>
      </c>
      <c r="AC434" s="151" t="s">
        <v>14743</v>
      </c>
      <c r="AI434" s="156" t="str">
        <f t="shared" si="6"/>
        <v>Bintang Rezky Tirta</v>
      </c>
    </row>
    <row r="435" spans="1:35" s="151" customFormat="1" ht="13.5">
      <c r="A435" s="151" t="s">
        <v>12029</v>
      </c>
      <c r="B435" s="151" t="s">
        <v>14304</v>
      </c>
      <c r="C435" s="151" t="s">
        <v>12028</v>
      </c>
      <c r="D435" s="151" t="s">
        <v>12030</v>
      </c>
      <c r="E435" s="151" t="s">
        <v>14332</v>
      </c>
      <c r="F435" s="151" t="s">
        <v>14400</v>
      </c>
      <c r="H435" s="151">
        <v>82125003277</v>
      </c>
      <c r="N435" s="151" t="s">
        <v>14857</v>
      </c>
      <c r="O435" s="151" t="s">
        <v>14801</v>
      </c>
      <c r="P435" s="151" t="s">
        <v>16483</v>
      </c>
      <c r="Q435" s="151" t="s">
        <v>20195</v>
      </c>
      <c r="R435" s="151" t="s">
        <v>20195</v>
      </c>
      <c r="S435" s="151" t="s">
        <v>20195</v>
      </c>
      <c r="T435" s="151" t="s">
        <v>14794</v>
      </c>
      <c r="U435" s="151">
        <v>5340752777</v>
      </c>
      <c r="V435" s="151" t="s">
        <v>20195</v>
      </c>
      <c r="Z435" s="151" t="s">
        <v>14742</v>
      </c>
      <c r="AC435" s="151" t="s">
        <v>14743</v>
      </c>
      <c r="AE435" s="151" t="s">
        <v>14744</v>
      </c>
      <c r="AF435" s="151" t="s">
        <v>14745</v>
      </c>
      <c r="AI435" s="156" t="str">
        <f t="shared" si="6"/>
        <v>Bintang Sakti</v>
      </c>
    </row>
    <row r="436" spans="1:35" s="151" customFormat="1" ht="13.5">
      <c r="A436" s="151" t="s">
        <v>5950</v>
      </c>
      <c r="B436" s="151" t="s">
        <v>15300</v>
      </c>
      <c r="C436" s="151" t="s">
        <v>5949</v>
      </c>
      <c r="D436" s="151" t="s">
        <v>5951</v>
      </c>
      <c r="E436" s="151" t="s">
        <v>15436</v>
      </c>
      <c r="F436" s="151" t="s">
        <v>15375</v>
      </c>
      <c r="G436" s="151" t="s">
        <v>20199</v>
      </c>
      <c r="H436" s="151" t="s">
        <v>5952</v>
      </c>
      <c r="I436" s="151" t="s">
        <v>5953</v>
      </c>
      <c r="J436" s="151" t="s">
        <v>5954</v>
      </c>
      <c r="K436" s="151" t="s">
        <v>5953</v>
      </c>
      <c r="N436" s="151" t="s">
        <v>14845</v>
      </c>
      <c r="O436" s="151" t="s">
        <v>14801</v>
      </c>
      <c r="P436" s="151" t="s">
        <v>14737</v>
      </c>
      <c r="Q436" s="151" t="s">
        <v>20197</v>
      </c>
      <c r="R436" s="151" t="s">
        <v>1453</v>
      </c>
      <c r="S436" s="151" t="s">
        <v>1453</v>
      </c>
      <c r="T436" s="151" t="s">
        <v>14739</v>
      </c>
      <c r="U436" s="151">
        <v>1270088128812</v>
      </c>
      <c r="V436" s="151" t="s">
        <v>20198</v>
      </c>
      <c r="W436" s="151">
        <v>1</v>
      </c>
      <c r="X436" s="151">
        <v>2012</v>
      </c>
      <c r="Z436" s="151" t="s">
        <v>14742</v>
      </c>
      <c r="AC436" s="151" t="s">
        <v>14743</v>
      </c>
      <c r="AE436" s="151" t="s">
        <v>15223</v>
      </c>
      <c r="AF436" s="151" t="s">
        <v>14745</v>
      </c>
      <c r="AI436" s="156" t="str">
        <f t="shared" si="6"/>
        <v>Bintang0812 Travel</v>
      </c>
    </row>
    <row r="437" spans="1:35" s="151" customFormat="1" ht="13.5">
      <c r="A437" s="151" t="s">
        <v>8486</v>
      </c>
      <c r="B437" s="151" t="s">
        <v>14618</v>
      </c>
      <c r="C437" s="151" t="s">
        <v>30026</v>
      </c>
      <c r="D437" s="151" t="s">
        <v>8487</v>
      </c>
      <c r="E437" s="151" t="s">
        <v>14395</v>
      </c>
      <c r="F437" s="151" t="s">
        <v>14396</v>
      </c>
      <c r="G437" s="151">
        <v>0</v>
      </c>
      <c r="H437" s="151">
        <v>8122353414</v>
      </c>
      <c r="I437" s="151" t="s">
        <v>20225</v>
      </c>
      <c r="J437" s="151">
        <v>227200935</v>
      </c>
      <c r="K437" s="151" t="s">
        <v>20225</v>
      </c>
      <c r="M437" s="151">
        <v>0</v>
      </c>
      <c r="N437" s="151" t="s">
        <v>14907</v>
      </c>
      <c r="O437" s="151" t="s">
        <v>14791</v>
      </c>
      <c r="P437" s="151" t="s">
        <v>14737</v>
      </c>
      <c r="Q437" s="151">
        <v>0</v>
      </c>
      <c r="R437" s="151">
        <v>0</v>
      </c>
      <c r="S437" s="151">
        <v>0</v>
      </c>
      <c r="T437" s="151">
        <v>0</v>
      </c>
      <c r="U437" s="151">
        <v>0</v>
      </c>
      <c r="V437" s="151">
        <v>0</v>
      </c>
      <c r="W437" s="151">
        <v>0</v>
      </c>
      <c r="X437" s="151">
        <v>0</v>
      </c>
      <c r="Y437" s="151">
        <v>0</v>
      </c>
      <c r="Z437" s="151" t="s">
        <v>14742</v>
      </c>
      <c r="AA437" s="151">
        <v>0</v>
      </c>
      <c r="AB437" s="151">
        <v>0</v>
      </c>
      <c r="AC437" s="151" t="s">
        <v>14743</v>
      </c>
      <c r="AE437" s="151" t="s">
        <v>15223</v>
      </c>
      <c r="AF437" s="151" t="s">
        <v>14745</v>
      </c>
      <c r="AI437" s="156" t="str">
        <f t="shared" si="6"/>
        <v>Bisel Netz</v>
      </c>
    </row>
    <row r="438" spans="1:35" s="151" customFormat="1" ht="13.5">
      <c r="A438" s="151" t="s">
        <v>18026</v>
      </c>
      <c r="B438" s="151" t="s">
        <v>15300</v>
      </c>
      <c r="C438" s="151" t="s">
        <v>20227</v>
      </c>
      <c r="D438" s="151" t="s">
        <v>20228</v>
      </c>
      <c r="E438" s="151" t="s">
        <v>15359</v>
      </c>
      <c r="F438" s="151" t="s">
        <v>20229</v>
      </c>
      <c r="H438" s="151">
        <v>85647800943</v>
      </c>
      <c r="N438" s="151" t="s">
        <v>14997</v>
      </c>
      <c r="O438" s="151" t="s">
        <v>14889</v>
      </c>
      <c r="P438" s="151" t="s">
        <v>14737</v>
      </c>
      <c r="Q438" s="151" t="s">
        <v>20227</v>
      </c>
      <c r="R438" s="151">
        <v>0</v>
      </c>
      <c r="S438" s="151">
        <v>0</v>
      </c>
      <c r="T438" s="151" t="s">
        <v>14794</v>
      </c>
      <c r="U438" s="151">
        <v>462449168</v>
      </c>
      <c r="V438" s="151" t="s">
        <v>20227</v>
      </c>
      <c r="Z438" s="151" t="s">
        <v>14742</v>
      </c>
      <c r="AC438" s="151" t="s">
        <v>14743</v>
      </c>
      <c r="AE438" s="151" t="s">
        <v>14744</v>
      </c>
      <c r="AF438" s="151" t="s">
        <v>14745</v>
      </c>
      <c r="AI438" s="156" t="str">
        <f t="shared" si="6"/>
        <v>Bivannie Luhsarandini</v>
      </c>
    </row>
    <row r="439" spans="1:35" s="151" customFormat="1" ht="13.5">
      <c r="A439" s="151" t="s">
        <v>18027</v>
      </c>
      <c r="B439" s="151" t="s">
        <v>15300</v>
      </c>
      <c r="C439" s="151" t="s">
        <v>20230</v>
      </c>
      <c r="D439" s="151" t="s">
        <v>20233</v>
      </c>
      <c r="E439" s="151" t="s">
        <v>14275</v>
      </c>
      <c r="F439" s="151" t="s">
        <v>14402</v>
      </c>
      <c r="G439" s="151" t="s">
        <v>20234</v>
      </c>
      <c r="H439" s="151" t="s">
        <v>20231</v>
      </c>
      <c r="I439" s="151" t="s">
        <v>20232</v>
      </c>
      <c r="J439" s="151" t="s">
        <v>1453</v>
      </c>
      <c r="K439" s="151" t="s">
        <v>20232</v>
      </c>
      <c r="M439" s="151" t="s">
        <v>1453</v>
      </c>
      <c r="N439" s="151" t="s">
        <v>15452</v>
      </c>
      <c r="O439" s="151" t="s">
        <v>14830</v>
      </c>
      <c r="P439" s="151" t="s">
        <v>14792</v>
      </c>
      <c r="Q439" s="151" t="s">
        <v>20230</v>
      </c>
      <c r="R439" s="151" t="s">
        <v>20230</v>
      </c>
      <c r="S439" s="151" t="s">
        <v>1453</v>
      </c>
      <c r="T439" s="151" t="s">
        <v>1453</v>
      </c>
      <c r="U439" s="151" t="s">
        <v>1453</v>
      </c>
      <c r="V439" s="151" t="s">
        <v>1453</v>
      </c>
      <c r="W439" s="151" t="s">
        <v>1453</v>
      </c>
      <c r="X439" s="151" t="s">
        <v>1453</v>
      </c>
      <c r="Y439" s="151" t="s">
        <v>1453</v>
      </c>
      <c r="Z439" s="151" t="s">
        <v>14742</v>
      </c>
      <c r="AA439" s="151" t="s">
        <v>1453</v>
      </c>
      <c r="AB439" s="151" t="s">
        <v>1453</v>
      </c>
      <c r="AC439" s="151" t="s">
        <v>15223</v>
      </c>
      <c r="AE439" s="151" t="s">
        <v>14744</v>
      </c>
      <c r="AF439" s="151" t="s">
        <v>14745</v>
      </c>
      <c r="AI439" s="156" t="str">
        <f t="shared" si="6"/>
        <v>Blackfoot Tools</v>
      </c>
    </row>
    <row r="440" spans="1:35" s="151" customFormat="1" ht="13.5">
      <c r="A440" s="151" t="s">
        <v>10421</v>
      </c>
      <c r="B440" s="151" t="s">
        <v>14618</v>
      </c>
      <c r="C440" s="151" t="s">
        <v>10420</v>
      </c>
      <c r="D440" s="151" t="s">
        <v>10422</v>
      </c>
      <c r="E440" s="151" t="s">
        <v>14465</v>
      </c>
      <c r="F440" s="151" t="s">
        <v>14683</v>
      </c>
      <c r="H440" s="151">
        <v>85315039504</v>
      </c>
      <c r="M440" s="151" t="s">
        <v>20246</v>
      </c>
      <c r="N440" s="151" t="s">
        <v>20247</v>
      </c>
      <c r="O440" s="151" t="s">
        <v>14985</v>
      </c>
      <c r="P440" s="151" t="s">
        <v>14737</v>
      </c>
      <c r="Q440" s="151" t="s">
        <v>10420</v>
      </c>
      <c r="R440" s="151">
        <v>0</v>
      </c>
      <c r="S440" s="151">
        <v>0</v>
      </c>
      <c r="T440" s="151" t="s">
        <v>14847</v>
      </c>
      <c r="U440" s="151">
        <v>426901010626531</v>
      </c>
      <c r="V440" s="151" t="s">
        <v>10420</v>
      </c>
      <c r="Z440" s="151" t="s">
        <v>14742</v>
      </c>
      <c r="AC440" s="151" t="s">
        <v>14743</v>
      </c>
      <c r="AE440" s="151" t="s">
        <v>14744</v>
      </c>
      <c r="AF440" s="151" t="s">
        <v>14745</v>
      </c>
      <c r="AI440" s="156" t="str">
        <f t="shared" si="6"/>
        <v>Boen Hutabarat</v>
      </c>
    </row>
    <row r="441" spans="1:35" s="151" customFormat="1" ht="13.5">
      <c r="A441" s="151" t="s">
        <v>18028</v>
      </c>
      <c r="B441" s="151" t="s">
        <v>15300</v>
      </c>
      <c r="C441" s="151" t="s">
        <v>20240</v>
      </c>
      <c r="D441" s="151" t="s">
        <v>20242</v>
      </c>
      <c r="E441" s="151" t="s">
        <v>18729</v>
      </c>
      <c r="F441" s="151" t="s">
        <v>18730</v>
      </c>
      <c r="G441" s="151" t="s">
        <v>20245</v>
      </c>
      <c r="H441" s="151" t="s">
        <v>20241</v>
      </c>
      <c r="N441" s="151" t="s">
        <v>15818</v>
      </c>
      <c r="O441" s="151" t="s">
        <v>15328</v>
      </c>
      <c r="P441" s="151" t="s">
        <v>14737</v>
      </c>
      <c r="Q441" s="151" t="s">
        <v>20243</v>
      </c>
      <c r="R441" s="151">
        <v>0</v>
      </c>
      <c r="S441" s="151">
        <v>0</v>
      </c>
      <c r="T441" s="151" t="s">
        <v>14847</v>
      </c>
      <c r="U441" s="151">
        <v>228001010907501</v>
      </c>
      <c r="V441" s="151" t="s">
        <v>20244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 t="shared" si="6"/>
        <v>Boby Nata Praja</v>
      </c>
    </row>
    <row r="442" spans="1:35" s="151" customFormat="1" ht="13.5">
      <c r="A442" s="151" t="s">
        <v>11358</v>
      </c>
      <c r="B442" s="151" t="s">
        <v>14306</v>
      </c>
      <c r="C442" s="151" t="s">
        <v>11357</v>
      </c>
      <c r="D442" s="151" t="s">
        <v>11359</v>
      </c>
      <c r="E442" s="151" t="s">
        <v>14931</v>
      </c>
      <c r="F442" s="151" t="s">
        <v>14932</v>
      </c>
      <c r="G442" s="151" t="s">
        <v>20250</v>
      </c>
      <c r="H442" s="151" t="s">
        <v>11360</v>
      </c>
      <c r="N442" s="151" t="s">
        <v>15228</v>
      </c>
      <c r="O442" s="151" t="s">
        <v>14985</v>
      </c>
      <c r="P442" s="151" t="s">
        <v>14737</v>
      </c>
      <c r="Q442" s="151" t="s">
        <v>20248</v>
      </c>
      <c r="R442" s="151">
        <v>0</v>
      </c>
      <c r="S442" s="151">
        <v>0</v>
      </c>
      <c r="T442" s="151" t="s">
        <v>14847</v>
      </c>
      <c r="U442" s="151">
        <v>336601024778530</v>
      </c>
      <c r="V442" s="151" t="s">
        <v>20249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 t="shared" si="6"/>
        <v>BOIMAN</v>
      </c>
    </row>
    <row r="443" spans="1:35" s="151" customFormat="1" ht="13.5">
      <c r="A443" s="151" t="s">
        <v>14621</v>
      </c>
      <c r="B443" s="151" t="s">
        <v>14732</v>
      </c>
      <c r="C443" s="151" t="s">
        <v>14624</v>
      </c>
      <c r="D443" s="151" t="s">
        <v>20251</v>
      </c>
      <c r="E443" s="151" t="s">
        <v>14627</v>
      </c>
      <c r="F443" s="151" t="s">
        <v>14627</v>
      </c>
      <c r="H443" s="151" t="s">
        <v>14769</v>
      </c>
      <c r="N443" s="151" t="s">
        <v>14770</v>
      </c>
      <c r="O443" s="151" t="s">
        <v>14771</v>
      </c>
      <c r="P443" s="151" t="s">
        <v>14737</v>
      </c>
      <c r="Q443" s="151" t="s">
        <v>14772</v>
      </c>
      <c r="R443" s="151" t="s">
        <v>1453</v>
      </c>
      <c r="S443" s="151" t="s">
        <v>1453</v>
      </c>
      <c r="T443" s="151" t="s">
        <v>14771</v>
      </c>
      <c r="U443" s="151">
        <v>1000030000032705</v>
      </c>
      <c r="V443" s="151" t="s">
        <v>14774</v>
      </c>
      <c r="Z443" s="151" t="s">
        <v>14742</v>
      </c>
      <c r="AC443" s="151" t="s">
        <v>14743</v>
      </c>
      <c r="AD443" s="151">
        <v>706175718711000</v>
      </c>
      <c r="AE443" s="151" t="s">
        <v>14744</v>
      </c>
      <c r="AF443" s="151" t="s">
        <v>14745</v>
      </c>
      <c r="AI443" s="156" t="str">
        <f t="shared" si="6"/>
        <v>Borneo Geotec Engginering</v>
      </c>
    </row>
    <row r="444" spans="1:35" s="151" customFormat="1" ht="13.5">
      <c r="A444" s="151" t="s">
        <v>12822</v>
      </c>
      <c r="B444" s="151" t="s">
        <v>15300</v>
      </c>
      <c r="C444" s="151" t="s">
        <v>12821</v>
      </c>
      <c r="D444" s="151" t="s">
        <v>12823</v>
      </c>
      <c r="E444" s="151" t="s">
        <v>15690</v>
      </c>
      <c r="F444" s="151" t="s">
        <v>18726</v>
      </c>
      <c r="G444" s="151" t="s">
        <v>20253</v>
      </c>
      <c r="H444" s="151">
        <v>897672225</v>
      </c>
      <c r="I444" s="151" t="s">
        <v>1453</v>
      </c>
      <c r="J444" s="151" t="s">
        <v>1453</v>
      </c>
      <c r="K444" s="151" t="s">
        <v>1453</v>
      </c>
      <c r="N444" s="151" t="s">
        <v>15452</v>
      </c>
      <c r="O444" s="151" t="s">
        <v>14830</v>
      </c>
      <c r="P444" s="151" t="s">
        <v>14792</v>
      </c>
      <c r="Q444" s="151" t="s">
        <v>12821</v>
      </c>
      <c r="R444" s="151" t="s">
        <v>1453</v>
      </c>
      <c r="S444" s="151" t="s">
        <v>1453</v>
      </c>
      <c r="T444" s="151" t="s">
        <v>14836</v>
      </c>
      <c r="U444" s="151">
        <v>1173361495</v>
      </c>
      <c r="V444" s="151" t="s">
        <v>20252</v>
      </c>
      <c r="W444" s="151" t="s">
        <v>1453</v>
      </c>
      <c r="X444" s="151" t="s">
        <v>1453</v>
      </c>
      <c r="Y444" s="151" t="s">
        <v>1453</v>
      </c>
      <c r="Z444" s="151" t="s">
        <v>14742</v>
      </c>
      <c r="AA444" s="151" t="s">
        <v>1453</v>
      </c>
      <c r="AB444" s="151" t="s">
        <v>1453</v>
      </c>
      <c r="AC444" s="151" t="s">
        <v>14743</v>
      </c>
      <c r="AE444" s="151" t="s">
        <v>14744</v>
      </c>
      <c r="AF444" s="151" t="s">
        <v>14745</v>
      </c>
      <c r="AI444" s="156" t="str">
        <f t="shared" si="6"/>
        <v>Bosin</v>
      </c>
    </row>
    <row r="445" spans="1:35" s="151" customFormat="1" ht="13.5">
      <c r="A445" s="151" t="s">
        <v>5683</v>
      </c>
      <c r="B445" s="151" t="s">
        <v>15300</v>
      </c>
      <c r="C445" s="151" t="s">
        <v>5682</v>
      </c>
      <c r="D445" s="151" t="s">
        <v>5684</v>
      </c>
      <c r="E445" s="151" t="s">
        <v>14465</v>
      </c>
      <c r="F445" s="151" t="s">
        <v>14466</v>
      </c>
      <c r="G445" s="151" t="s">
        <v>20256</v>
      </c>
      <c r="H445" s="151" t="s">
        <v>1453</v>
      </c>
      <c r="N445" s="151" t="s">
        <v>20254</v>
      </c>
      <c r="O445" s="151" t="s">
        <v>19168</v>
      </c>
      <c r="P445" s="151" t="s">
        <v>14737</v>
      </c>
      <c r="Q445" s="151" t="s">
        <v>20255</v>
      </c>
      <c r="R445" s="151" t="s">
        <v>1453</v>
      </c>
      <c r="S445" s="151" t="s">
        <v>1453</v>
      </c>
      <c r="T445" s="151" t="s">
        <v>1453</v>
      </c>
      <c r="U445" s="151" t="s">
        <v>1453</v>
      </c>
      <c r="V445" s="151" t="s">
        <v>1453</v>
      </c>
      <c r="Z445" s="151" t="s">
        <v>14742</v>
      </c>
      <c r="AC445" s="151" t="s">
        <v>14743</v>
      </c>
      <c r="AE445" s="151" t="s">
        <v>15223</v>
      </c>
      <c r="AF445" s="151" t="s">
        <v>14745</v>
      </c>
      <c r="AI445" s="156" t="str">
        <f t="shared" si="6"/>
        <v>Bp DILI</v>
      </c>
    </row>
    <row r="446" spans="1:35" s="151" customFormat="1" ht="13.5">
      <c r="A446" s="151" t="s">
        <v>2385</v>
      </c>
      <c r="B446" s="151" t="s">
        <v>14306</v>
      </c>
      <c r="C446" s="151" t="s">
        <v>2384</v>
      </c>
      <c r="D446" s="151" t="s">
        <v>2386</v>
      </c>
      <c r="E446" s="151" t="s">
        <v>14931</v>
      </c>
      <c r="G446" s="151" t="s">
        <v>14604</v>
      </c>
      <c r="H446" s="151" t="s">
        <v>2387</v>
      </c>
      <c r="J446" s="151">
        <v>811360085</v>
      </c>
      <c r="N446" s="151" t="s">
        <v>2273</v>
      </c>
      <c r="AC446" s="151" t="s">
        <v>14743</v>
      </c>
      <c r="AI446" s="156" t="str">
        <f t="shared" si="6"/>
        <v>Bp Mahmudi</v>
      </c>
    </row>
    <row r="447" spans="1:35" s="151" customFormat="1" ht="13.5">
      <c r="A447" s="151" t="s">
        <v>5753</v>
      </c>
      <c r="B447" s="151" t="s">
        <v>14306</v>
      </c>
      <c r="C447" s="151" t="s">
        <v>5752</v>
      </c>
      <c r="D447" s="151" t="s">
        <v>20257</v>
      </c>
      <c r="E447" s="151" t="s">
        <v>14931</v>
      </c>
      <c r="F447" s="151" t="s">
        <v>14932</v>
      </c>
      <c r="G447" s="151" t="s">
        <v>20262</v>
      </c>
      <c r="H447" s="151">
        <v>8127337475</v>
      </c>
      <c r="I447" s="151" t="s">
        <v>5755</v>
      </c>
      <c r="J447" s="151" t="s">
        <v>1453</v>
      </c>
      <c r="K447" s="151" t="s">
        <v>5755</v>
      </c>
      <c r="N447" s="151" t="s">
        <v>20258</v>
      </c>
      <c r="O447" s="151" t="s">
        <v>20259</v>
      </c>
      <c r="P447" s="151" t="s">
        <v>14737</v>
      </c>
      <c r="Q447" s="151" t="s">
        <v>20260</v>
      </c>
      <c r="R447" s="151" t="s">
        <v>1453</v>
      </c>
      <c r="S447" s="151" t="s">
        <v>1453</v>
      </c>
      <c r="T447" s="151" t="s">
        <v>14782</v>
      </c>
      <c r="U447" s="151" t="s">
        <v>20261</v>
      </c>
      <c r="V447" s="151" t="s">
        <v>20260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 t="shared" si="6"/>
        <v>Bp Nedi Gumanti</v>
      </c>
    </row>
    <row r="448" spans="1:35" s="151" customFormat="1" ht="13.5">
      <c r="A448" s="151" t="s">
        <v>5664</v>
      </c>
      <c r="B448" s="151" t="s">
        <v>14306</v>
      </c>
      <c r="C448" s="151" t="s">
        <v>5663</v>
      </c>
      <c r="D448" s="151" t="s">
        <v>5665</v>
      </c>
      <c r="E448" s="151" t="s">
        <v>14931</v>
      </c>
      <c r="F448" s="151" t="s">
        <v>15219</v>
      </c>
      <c r="G448" s="151" t="s">
        <v>20264</v>
      </c>
      <c r="H448" s="151" t="s">
        <v>1453</v>
      </c>
      <c r="J448" s="151" t="s">
        <v>1453</v>
      </c>
      <c r="N448" s="151" t="s">
        <v>19167</v>
      </c>
      <c r="O448" s="151" t="s">
        <v>19168</v>
      </c>
      <c r="P448" s="151" t="s">
        <v>14737</v>
      </c>
      <c r="Q448" s="151" t="s">
        <v>5663</v>
      </c>
      <c r="R448" s="151" t="s">
        <v>1453</v>
      </c>
      <c r="S448" s="151" t="s">
        <v>1453</v>
      </c>
      <c r="T448" s="151" t="s">
        <v>20263</v>
      </c>
      <c r="U448" s="151" t="s">
        <v>20263</v>
      </c>
      <c r="V448" s="151" t="s">
        <v>20263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 t="shared" si="6"/>
        <v>Bp Rijal</v>
      </c>
    </row>
    <row r="449" spans="1:35" s="151" customFormat="1" ht="13.5">
      <c r="A449" s="151" t="s">
        <v>5006</v>
      </c>
      <c r="B449" s="151" t="s">
        <v>15300</v>
      </c>
      <c r="C449" s="151" t="s">
        <v>5005</v>
      </c>
      <c r="D449" s="151" t="s">
        <v>20265</v>
      </c>
      <c r="E449" s="151" t="s">
        <v>14931</v>
      </c>
      <c r="F449" s="151" t="s">
        <v>8749</v>
      </c>
      <c r="G449" s="151" t="s">
        <v>14604</v>
      </c>
      <c r="H449" s="151" t="s">
        <v>5008</v>
      </c>
      <c r="I449" s="151" t="s">
        <v>5009</v>
      </c>
      <c r="J449" s="151" t="s">
        <v>5010</v>
      </c>
      <c r="K449" s="151" t="s">
        <v>5009</v>
      </c>
      <c r="N449" s="151" t="s">
        <v>18689</v>
      </c>
      <c r="P449" s="151" t="s">
        <v>14792</v>
      </c>
      <c r="Q449" s="151" t="s">
        <v>20266</v>
      </c>
      <c r="R449" s="151" t="s">
        <v>20266</v>
      </c>
      <c r="S449" s="151" t="s">
        <v>20266</v>
      </c>
      <c r="T449" s="151" t="s">
        <v>19328</v>
      </c>
      <c r="U449" s="151" t="s">
        <v>20267</v>
      </c>
      <c r="V449" s="151" t="s">
        <v>20268</v>
      </c>
      <c r="W449" s="151" t="s">
        <v>1453</v>
      </c>
      <c r="X449" s="151" t="s">
        <v>1453</v>
      </c>
      <c r="Y449" s="151" t="s">
        <v>1453</v>
      </c>
      <c r="Z449" s="151" t="s">
        <v>14742</v>
      </c>
      <c r="AA449" s="151" t="s">
        <v>1453</v>
      </c>
      <c r="AB449" s="151" t="s">
        <v>1453</v>
      </c>
      <c r="AC449" s="151" t="s">
        <v>14743</v>
      </c>
      <c r="AE449" s="151" t="s">
        <v>15223</v>
      </c>
      <c r="AF449" s="151" t="s">
        <v>14745</v>
      </c>
      <c r="AI449" s="156" t="str">
        <f t="shared" si="6"/>
        <v>Bp Sudiono</v>
      </c>
    </row>
    <row r="450" spans="1:35" s="151" customFormat="1" ht="13.5">
      <c r="A450" s="151" t="s">
        <v>6049</v>
      </c>
      <c r="B450" s="151" t="s">
        <v>15300</v>
      </c>
      <c r="C450" s="151" t="s">
        <v>6048</v>
      </c>
      <c r="D450" s="151" t="s">
        <v>1453</v>
      </c>
      <c r="E450" s="151" t="s">
        <v>14323</v>
      </c>
      <c r="F450" s="151" t="s">
        <v>15375</v>
      </c>
      <c r="G450" s="151" t="s">
        <v>20270</v>
      </c>
      <c r="H450" s="151">
        <v>811186536</v>
      </c>
      <c r="I450" s="151" t="s">
        <v>6050</v>
      </c>
      <c r="J450" s="151" t="s">
        <v>1453</v>
      </c>
      <c r="K450" s="151" t="s">
        <v>6050</v>
      </c>
      <c r="M450" s="151" t="s">
        <v>1453</v>
      </c>
      <c r="N450" s="151" t="s">
        <v>14845</v>
      </c>
      <c r="O450" s="151" t="s">
        <v>14801</v>
      </c>
      <c r="P450" s="151" t="s">
        <v>14737</v>
      </c>
      <c r="Q450" s="151" t="s">
        <v>20269</v>
      </c>
      <c r="R450" s="151" t="s">
        <v>1453</v>
      </c>
      <c r="S450" s="151" t="s">
        <v>1453</v>
      </c>
      <c r="T450" s="151" t="s">
        <v>14794</v>
      </c>
      <c r="U450" s="151">
        <v>6030214127</v>
      </c>
      <c r="V450" s="151" t="s">
        <v>20269</v>
      </c>
      <c r="W450" s="151" t="s">
        <v>1453</v>
      </c>
      <c r="X450" s="151" t="s">
        <v>1453</v>
      </c>
      <c r="Y450" s="151" t="s">
        <v>1453</v>
      </c>
      <c r="Z450" s="151" t="s">
        <v>14742</v>
      </c>
      <c r="AB450" s="151" t="s">
        <v>1453</v>
      </c>
      <c r="AC450" s="151" t="s">
        <v>14743</v>
      </c>
      <c r="AE450" s="151" t="s">
        <v>15223</v>
      </c>
      <c r="AF450" s="151" t="s">
        <v>14745</v>
      </c>
      <c r="AI450" s="156" t="str">
        <f t="shared" ref="AI450:AI513" si="7">TRIM(C450)</f>
        <v>Bp Tjatju Samsudin</v>
      </c>
    </row>
    <row r="451" spans="1:35" s="151" customFormat="1" ht="13.5">
      <c r="A451" s="151" t="s">
        <v>7063</v>
      </c>
      <c r="B451" s="151" t="s">
        <v>15300</v>
      </c>
      <c r="C451" s="151" t="s">
        <v>7062</v>
      </c>
      <c r="D451" s="151" t="s">
        <v>7064</v>
      </c>
      <c r="E451" s="151" t="s">
        <v>15429</v>
      </c>
      <c r="F451" s="151" t="s">
        <v>15375</v>
      </c>
      <c r="G451" s="151" t="s">
        <v>15430</v>
      </c>
      <c r="H451" s="151" t="s">
        <v>7065</v>
      </c>
      <c r="N451" s="151" t="s">
        <v>15431</v>
      </c>
      <c r="O451" s="151" t="s">
        <v>14801</v>
      </c>
      <c r="P451" s="151" t="s">
        <v>14737</v>
      </c>
      <c r="Q451" s="151" t="s">
        <v>15432</v>
      </c>
      <c r="R451" s="151" t="s">
        <v>4816</v>
      </c>
      <c r="S451" s="151" t="s">
        <v>4816</v>
      </c>
      <c r="T451" s="151" t="s">
        <v>15348</v>
      </c>
      <c r="U451" s="151" t="s">
        <v>15348</v>
      </c>
      <c r="V451" s="151" t="s">
        <v>15348</v>
      </c>
      <c r="Z451" s="151" t="s">
        <v>14742</v>
      </c>
      <c r="AC451" s="151" t="s">
        <v>14743</v>
      </c>
      <c r="AE451" s="151" t="s">
        <v>15223</v>
      </c>
      <c r="AF451" s="151" t="s">
        <v>14745</v>
      </c>
      <c r="AI451" s="156" t="str">
        <f t="shared" si="7"/>
        <v>BPJS Kesehatan Kantor Cabang Jakarta Selatan</v>
      </c>
    </row>
    <row r="452" spans="1:35" s="151" customFormat="1" ht="13.5">
      <c r="A452" s="151" t="s">
        <v>3686</v>
      </c>
      <c r="B452" s="151" t="s">
        <v>15300</v>
      </c>
      <c r="C452" s="151" t="s">
        <v>3685</v>
      </c>
      <c r="D452" s="151" t="s">
        <v>3687</v>
      </c>
      <c r="E452" s="151" t="s">
        <v>14323</v>
      </c>
      <c r="G452" s="151" t="s">
        <v>14604</v>
      </c>
      <c r="H452" s="151" t="s">
        <v>3688</v>
      </c>
      <c r="I452" s="151" t="s">
        <v>3689</v>
      </c>
      <c r="K452" s="151" t="s">
        <v>3689</v>
      </c>
      <c r="L452" s="151" t="s">
        <v>20271</v>
      </c>
      <c r="N452" s="151" t="s">
        <v>15923</v>
      </c>
      <c r="P452" s="151" t="s">
        <v>14737</v>
      </c>
      <c r="Q452" s="151" t="s">
        <v>20272</v>
      </c>
      <c r="T452" s="151" t="s">
        <v>20273</v>
      </c>
      <c r="U452" s="151">
        <v>5770570133</v>
      </c>
      <c r="V452" s="151" t="s">
        <v>20274</v>
      </c>
      <c r="Z452" s="151" t="s">
        <v>14742</v>
      </c>
      <c r="AC452" s="151" t="s">
        <v>14743</v>
      </c>
      <c r="AI452" s="156" t="str">
        <f t="shared" si="7"/>
        <v>Bpk Bachrun Effendi,MBA ( PKU Rent Office)</v>
      </c>
    </row>
    <row r="453" spans="1:35" s="151" customFormat="1" ht="13.5">
      <c r="A453" s="151" t="s">
        <v>2639</v>
      </c>
      <c r="B453" s="151" t="s">
        <v>19165</v>
      </c>
      <c r="C453" s="151" t="s">
        <v>2638</v>
      </c>
      <c r="D453" s="151" t="s">
        <v>2640</v>
      </c>
      <c r="E453" s="151" t="s">
        <v>14931</v>
      </c>
      <c r="G453" s="151" t="s">
        <v>14604</v>
      </c>
      <c r="H453" s="151">
        <v>81324483355</v>
      </c>
      <c r="N453" s="151" t="s">
        <v>20275</v>
      </c>
      <c r="P453" s="151" t="s">
        <v>14737</v>
      </c>
      <c r="AC453" s="151" t="s">
        <v>14743</v>
      </c>
      <c r="AI453" s="156" t="str">
        <f t="shared" si="7"/>
        <v>Bpk Kuwu Edi</v>
      </c>
    </row>
    <row r="454" spans="1:35" s="151" customFormat="1" ht="13.5">
      <c r="A454" s="151" t="s">
        <v>3229</v>
      </c>
      <c r="B454" s="151" t="s">
        <v>14304</v>
      </c>
      <c r="C454" s="151" t="s">
        <v>3228</v>
      </c>
      <c r="D454" s="151" t="s">
        <v>3230</v>
      </c>
      <c r="E454" s="151" t="s">
        <v>20280</v>
      </c>
      <c r="F454" s="151" t="s">
        <v>14400</v>
      </c>
      <c r="G454" s="151" t="s">
        <v>14604</v>
      </c>
      <c r="H454" s="151" t="s">
        <v>3231</v>
      </c>
      <c r="I454" s="151" t="s">
        <v>3232</v>
      </c>
      <c r="J454" s="151" t="s">
        <v>3231</v>
      </c>
      <c r="K454" s="151" t="s">
        <v>3232</v>
      </c>
      <c r="L454" s="151" t="s">
        <v>20276</v>
      </c>
      <c r="N454" s="151" t="s">
        <v>11834</v>
      </c>
      <c r="O454" s="151" t="s">
        <v>109</v>
      </c>
      <c r="P454" s="151" t="s">
        <v>14737</v>
      </c>
      <c r="Q454" s="151" t="s">
        <v>20277</v>
      </c>
      <c r="R454" s="151">
        <v>0</v>
      </c>
      <c r="S454" s="151">
        <v>0</v>
      </c>
      <c r="T454" s="151" t="s">
        <v>20278</v>
      </c>
      <c r="U454" s="151">
        <v>2291781171</v>
      </c>
      <c r="V454" s="151" t="s">
        <v>20279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 t="shared" si="7"/>
        <v>Bravo Multi Comp</v>
      </c>
    </row>
    <row r="455" spans="1:35" s="151" customFormat="1" ht="13.5">
      <c r="A455" s="151" t="s">
        <v>12222</v>
      </c>
      <c r="B455" s="151" t="s">
        <v>14732</v>
      </c>
      <c r="C455" s="151" t="s">
        <v>12221</v>
      </c>
      <c r="D455" s="151" t="s">
        <v>12223</v>
      </c>
      <c r="E455" s="151" t="s">
        <v>14275</v>
      </c>
      <c r="F455" s="151" t="s">
        <v>16319</v>
      </c>
      <c r="G455" s="151" t="s">
        <v>20282</v>
      </c>
      <c r="H455" s="151" t="s">
        <v>12224</v>
      </c>
      <c r="N455" s="151" t="s">
        <v>15768</v>
      </c>
      <c r="O455" s="151" t="s">
        <v>14985</v>
      </c>
      <c r="P455" s="151" t="s">
        <v>14737</v>
      </c>
      <c r="Q455" s="151" t="s">
        <v>20281</v>
      </c>
      <c r="R455" s="151">
        <v>0</v>
      </c>
      <c r="S455" s="151">
        <v>0</v>
      </c>
      <c r="T455" s="151" t="s">
        <v>204</v>
      </c>
      <c r="U455" s="151" t="s">
        <v>204</v>
      </c>
      <c r="V455" s="151" t="s">
        <v>204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I455" s="156" t="str">
        <f t="shared" si="7"/>
        <v>BRC Construction</v>
      </c>
    </row>
    <row r="456" spans="1:35" s="151" customFormat="1" ht="13.5">
      <c r="A456" s="151" t="s">
        <v>18029</v>
      </c>
      <c r="B456" s="151" t="s">
        <v>15300</v>
      </c>
      <c r="C456" s="151" t="s">
        <v>20288</v>
      </c>
      <c r="D456" s="151" t="s">
        <v>20289</v>
      </c>
      <c r="E456" s="151" t="s">
        <v>14686</v>
      </c>
      <c r="F456" s="151" t="s">
        <v>14402</v>
      </c>
      <c r="G456" s="151" t="s">
        <v>20292</v>
      </c>
      <c r="H456" s="151" t="s">
        <v>1453</v>
      </c>
      <c r="I456" s="151" t="s">
        <v>1453</v>
      </c>
      <c r="J456" s="151" t="s">
        <v>1453</v>
      </c>
      <c r="K456" s="151" t="s">
        <v>1453</v>
      </c>
      <c r="N456" s="151" t="s">
        <v>15431</v>
      </c>
      <c r="O456" s="151" t="s">
        <v>14801</v>
      </c>
      <c r="P456" s="151" t="s">
        <v>20290</v>
      </c>
      <c r="Q456" s="151" t="s">
        <v>20291</v>
      </c>
      <c r="R456" s="151" t="s">
        <v>1453</v>
      </c>
      <c r="S456" s="151" t="s">
        <v>1453</v>
      </c>
      <c r="T456" s="151" t="s">
        <v>1453</v>
      </c>
      <c r="U456" s="151" t="s">
        <v>1453</v>
      </c>
      <c r="V456" s="151" t="s">
        <v>1453</v>
      </c>
      <c r="W456" s="151" t="s">
        <v>1453</v>
      </c>
      <c r="X456" s="151" t="s">
        <v>1453</v>
      </c>
      <c r="Y456" s="151" t="s">
        <v>1453</v>
      </c>
      <c r="Z456" s="151" t="s">
        <v>14742</v>
      </c>
      <c r="AA456" s="151" t="s">
        <v>1453</v>
      </c>
      <c r="AC456" s="151" t="s">
        <v>14743</v>
      </c>
      <c r="AE456" s="151" t="s">
        <v>14744</v>
      </c>
      <c r="AF456" s="151" t="s">
        <v>14745</v>
      </c>
      <c r="AI456" s="156" t="str">
        <f t="shared" si="7"/>
        <v>Brunner &amp; Lay</v>
      </c>
    </row>
    <row r="457" spans="1:35" s="151" customFormat="1" ht="13.5">
      <c r="A457" s="151" t="s">
        <v>1474</v>
      </c>
      <c r="B457" s="151" t="s">
        <v>15300</v>
      </c>
      <c r="C457" s="151" t="s">
        <v>1473</v>
      </c>
      <c r="D457" s="151" t="s">
        <v>1475</v>
      </c>
      <c r="E457" s="151" t="s">
        <v>6</v>
      </c>
      <c r="G457" s="151" t="s">
        <v>14604</v>
      </c>
      <c r="H457" s="151" t="s">
        <v>1476</v>
      </c>
      <c r="N457" s="151" t="s">
        <v>1459</v>
      </c>
      <c r="P457" s="151" t="s">
        <v>14737</v>
      </c>
      <c r="Q457" s="151" t="s">
        <v>20299</v>
      </c>
      <c r="T457" s="151" t="s">
        <v>6</v>
      </c>
      <c r="U457" s="151" t="s">
        <v>6</v>
      </c>
      <c r="V457" s="151" t="s">
        <v>6</v>
      </c>
      <c r="AC457" s="151" t="s">
        <v>14743</v>
      </c>
      <c r="AI457" s="156" t="str">
        <f t="shared" si="7"/>
        <v>Buana Lestarindo</v>
      </c>
    </row>
    <row r="458" spans="1:35" s="151" customFormat="1" ht="13.5">
      <c r="A458" s="151" t="s">
        <v>11478</v>
      </c>
      <c r="B458" s="151" t="s">
        <v>14304</v>
      </c>
      <c r="C458" s="151" t="s">
        <v>11477</v>
      </c>
      <c r="D458" s="151" t="s">
        <v>11479</v>
      </c>
      <c r="E458" s="151" t="s">
        <v>14395</v>
      </c>
      <c r="F458" s="151" t="s">
        <v>14396</v>
      </c>
      <c r="G458" s="151" t="s">
        <v>14397</v>
      </c>
      <c r="H458" s="151" t="s">
        <v>11480</v>
      </c>
      <c r="N458" s="151" t="s">
        <v>14845</v>
      </c>
      <c r="O458" s="151" t="s">
        <v>14801</v>
      </c>
      <c r="P458" s="151" t="s">
        <v>14737</v>
      </c>
      <c r="Q458" s="151" t="s">
        <v>17197</v>
      </c>
      <c r="R458" s="151">
        <v>0</v>
      </c>
      <c r="S458" s="151">
        <v>0</v>
      </c>
      <c r="T458" s="151" t="s">
        <v>14794</v>
      </c>
      <c r="U458" s="151">
        <v>821063298</v>
      </c>
      <c r="V458" s="151" t="s">
        <v>17199</v>
      </c>
      <c r="Z458" s="151" t="s">
        <v>14742</v>
      </c>
      <c r="AC458" s="151" t="s">
        <v>14743</v>
      </c>
      <c r="AE458" s="151" t="s">
        <v>14744</v>
      </c>
      <c r="AF458" s="151" t="s">
        <v>14745</v>
      </c>
      <c r="AI458" s="156" t="str">
        <f t="shared" si="7"/>
        <v>Buana Tunggal</v>
      </c>
    </row>
    <row r="459" spans="1:35" s="151" customFormat="1" ht="13.5">
      <c r="A459" s="151" t="s">
        <v>11204</v>
      </c>
      <c r="B459" s="151" t="s">
        <v>15300</v>
      </c>
      <c r="C459" s="151" t="s">
        <v>11203</v>
      </c>
      <c r="D459" s="151" t="s">
        <v>11205</v>
      </c>
      <c r="E459" s="151" t="s">
        <v>14662</v>
      </c>
      <c r="F459" s="151" t="s">
        <v>14687</v>
      </c>
      <c r="G459" s="151" t="s">
        <v>15501</v>
      </c>
      <c r="H459" s="151" t="s">
        <v>11206</v>
      </c>
      <c r="N459" s="151" t="s">
        <v>14800</v>
      </c>
      <c r="O459" s="151" t="s">
        <v>14801</v>
      </c>
      <c r="P459" s="151" t="s">
        <v>14737</v>
      </c>
      <c r="Q459" s="151" t="s">
        <v>20304</v>
      </c>
      <c r="R459" s="151">
        <v>0</v>
      </c>
      <c r="S459" s="151">
        <v>0</v>
      </c>
      <c r="T459" s="151" t="s">
        <v>14794</v>
      </c>
      <c r="U459" s="151">
        <v>3422933333</v>
      </c>
      <c r="V459" s="151" t="s">
        <v>20305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 t="shared" si="7"/>
        <v>Bubut Budhaya</v>
      </c>
    </row>
    <row r="460" spans="1:35" s="151" customFormat="1" ht="13.5">
      <c r="A460" s="151" t="s">
        <v>10140</v>
      </c>
      <c r="B460" s="151" t="s">
        <v>15300</v>
      </c>
      <c r="C460" s="151" t="s">
        <v>10139</v>
      </c>
      <c r="D460" s="151" t="s">
        <v>10141</v>
      </c>
      <c r="E460" s="151" t="s">
        <v>14701</v>
      </c>
      <c r="F460" s="151" t="s">
        <v>14466</v>
      </c>
      <c r="G460" s="151" t="s">
        <v>20306</v>
      </c>
      <c r="H460" s="151" t="s">
        <v>10142</v>
      </c>
      <c r="N460" s="151" t="s">
        <v>19260</v>
      </c>
      <c r="O460" s="151" t="s">
        <v>19084</v>
      </c>
      <c r="P460" s="151" t="s">
        <v>14737</v>
      </c>
      <c r="Q460" s="151" t="s">
        <v>10139</v>
      </c>
      <c r="R460" s="151">
        <v>0</v>
      </c>
      <c r="S460" s="151">
        <v>0</v>
      </c>
      <c r="T460" s="151" t="s">
        <v>14904</v>
      </c>
      <c r="U460" s="151">
        <v>574025023</v>
      </c>
      <c r="V460" s="151" t="s">
        <v>10139</v>
      </c>
      <c r="Z460" s="151" t="s">
        <v>14742</v>
      </c>
      <c r="AC460" s="151" t="s">
        <v>14743</v>
      </c>
      <c r="AE460" s="151" t="s">
        <v>14744</v>
      </c>
      <c r="AF460" s="151" t="s">
        <v>14745</v>
      </c>
      <c r="AI460" s="156" t="str">
        <f t="shared" si="7"/>
        <v>Budi Indra Purnawan</v>
      </c>
    </row>
    <row r="461" spans="1:35" s="151" customFormat="1" ht="13.5">
      <c r="A461" s="151" t="s">
        <v>15005</v>
      </c>
      <c r="B461" s="151" t="s">
        <v>14306</v>
      </c>
      <c r="C461" s="151" t="s">
        <v>15006</v>
      </c>
      <c r="D461" s="151" t="s">
        <v>15007</v>
      </c>
      <c r="E461" s="151" t="s">
        <v>14931</v>
      </c>
      <c r="F461" s="151" t="s">
        <v>15008</v>
      </c>
      <c r="G461" s="151" t="s">
        <v>15009</v>
      </c>
      <c r="H461" s="151">
        <v>85759447668</v>
      </c>
      <c r="I461" s="151" t="s">
        <v>1453</v>
      </c>
      <c r="J461" s="151" t="s">
        <v>1453</v>
      </c>
      <c r="K461" s="151" t="s">
        <v>1453</v>
      </c>
      <c r="N461" s="151" t="s">
        <v>14902</v>
      </c>
      <c r="O461" s="151" t="s">
        <v>14791</v>
      </c>
      <c r="P461" s="151" t="s">
        <v>14737</v>
      </c>
      <c r="Q461" s="151" t="s">
        <v>14891</v>
      </c>
      <c r="R461" s="151" t="s">
        <v>1453</v>
      </c>
      <c r="S461" s="151" t="s">
        <v>1453</v>
      </c>
      <c r="T461" s="151" t="s">
        <v>15011</v>
      </c>
      <c r="U461" s="151">
        <v>901052691932</v>
      </c>
      <c r="V461" s="151" t="s">
        <v>15006</v>
      </c>
      <c r="W461" s="151" t="s">
        <v>1453</v>
      </c>
      <c r="X461" s="151" t="s">
        <v>1453</v>
      </c>
      <c r="Z461" s="151" t="s">
        <v>14742</v>
      </c>
      <c r="AC461" s="151" t="s">
        <v>14743</v>
      </c>
      <c r="AE461" s="151" t="s">
        <v>14744</v>
      </c>
      <c r="AF461" s="151" t="s">
        <v>14745</v>
      </c>
      <c r="AI461" s="156" t="str">
        <f t="shared" si="7"/>
        <v>Budi Prihatin</v>
      </c>
    </row>
    <row r="462" spans="1:35" s="151" customFormat="1" ht="13.5">
      <c r="A462" s="151" t="s">
        <v>3092</v>
      </c>
      <c r="B462" s="151" t="s">
        <v>14306</v>
      </c>
      <c r="C462" s="151" t="s">
        <v>3091</v>
      </c>
      <c r="D462" s="151" t="s">
        <v>20307</v>
      </c>
      <c r="E462" s="151" t="s">
        <v>14931</v>
      </c>
      <c r="G462" s="151" t="s">
        <v>14604</v>
      </c>
      <c r="H462" s="151" t="s">
        <v>1453</v>
      </c>
      <c r="I462" s="151" t="s">
        <v>1453</v>
      </c>
      <c r="J462" s="151" t="s">
        <v>1453</v>
      </c>
      <c r="K462" s="151" t="s">
        <v>1453</v>
      </c>
      <c r="M462" s="151" t="s">
        <v>1645</v>
      </c>
      <c r="N462" s="151" t="s">
        <v>15924</v>
      </c>
      <c r="P462" s="151" t="s">
        <v>1453</v>
      </c>
      <c r="Q462" s="151" t="s">
        <v>20308</v>
      </c>
      <c r="T462" s="151" t="s">
        <v>14859</v>
      </c>
      <c r="U462" s="151">
        <v>384040485</v>
      </c>
      <c r="V462" s="151" t="s">
        <v>3091</v>
      </c>
      <c r="W462" s="151" t="s">
        <v>1453</v>
      </c>
      <c r="X462" s="151" t="s">
        <v>1453</v>
      </c>
      <c r="Y462" s="151">
        <v>1</v>
      </c>
      <c r="Z462" s="151" t="s">
        <v>14742</v>
      </c>
      <c r="AB462" s="151">
        <v>40</v>
      </c>
      <c r="AC462" s="151" t="s">
        <v>14743</v>
      </c>
      <c r="AI462" s="156" t="str">
        <f t="shared" si="7"/>
        <v>Budi Setiawan</v>
      </c>
    </row>
    <row r="463" spans="1:35" s="151" customFormat="1" ht="13.5">
      <c r="A463" s="151" t="s">
        <v>7921</v>
      </c>
      <c r="B463" s="151" t="s">
        <v>14306</v>
      </c>
      <c r="C463" s="151" t="s">
        <v>7920</v>
      </c>
      <c r="D463" s="151" t="s">
        <v>20309</v>
      </c>
      <c r="E463" s="151" t="s">
        <v>14931</v>
      </c>
      <c r="F463" s="151" t="s">
        <v>14932</v>
      </c>
      <c r="H463" s="151">
        <v>813150027777</v>
      </c>
      <c r="N463" s="151" t="s">
        <v>15126</v>
      </c>
      <c r="O463" s="151" t="s">
        <v>14791</v>
      </c>
      <c r="P463" s="151" t="s">
        <v>14737</v>
      </c>
      <c r="Q463" s="151" t="s">
        <v>7920</v>
      </c>
      <c r="R463" s="151">
        <v>0</v>
      </c>
      <c r="S463" s="151">
        <v>0</v>
      </c>
      <c r="T463" s="151" t="s">
        <v>14782</v>
      </c>
      <c r="U463" s="151">
        <v>1250007667108</v>
      </c>
      <c r="V463" s="151" t="s">
        <v>20310</v>
      </c>
      <c r="Z463" s="151" t="s">
        <v>14742</v>
      </c>
      <c r="AC463" s="151" t="s">
        <v>14743</v>
      </c>
      <c r="AE463" s="151" t="s">
        <v>15223</v>
      </c>
      <c r="AF463" s="151" t="s">
        <v>14745</v>
      </c>
      <c r="AI463" s="156" t="str">
        <f t="shared" si="7"/>
        <v>Budi Setiono</v>
      </c>
    </row>
    <row r="464" spans="1:35" s="151" customFormat="1" ht="13.5">
      <c r="A464" s="151" t="s">
        <v>10054</v>
      </c>
      <c r="B464" s="151" t="s">
        <v>15300</v>
      </c>
      <c r="C464" s="151" t="s">
        <v>10053</v>
      </c>
      <c r="D464" s="151" t="s">
        <v>10055</v>
      </c>
      <c r="E464" s="151" t="s">
        <v>14662</v>
      </c>
      <c r="F464" s="151" t="s">
        <v>15405</v>
      </c>
      <c r="G464" s="151" t="s">
        <v>20311</v>
      </c>
      <c r="H464" s="151" t="s">
        <v>10056</v>
      </c>
      <c r="N464" s="151" t="s">
        <v>14829</v>
      </c>
      <c r="O464" s="151" t="s">
        <v>14830</v>
      </c>
      <c r="P464" s="151" t="s">
        <v>14737</v>
      </c>
      <c r="Q464" s="151" t="s">
        <v>10053</v>
      </c>
      <c r="R464" s="151">
        <v>0</v>
      </c>
      <c r="S464" s="151">
        <v>0</v>
      </c>
      <c r="T464" s="151" t="s">
        <v>14794</v>
      </c>
      <c r="U464" s="151">
        <v>7640272036</v>
      </c>
      <c r="V464" s="151" t="s">
        <v>10053</v>
      </c>
      <c r="Z464" s="151" t="s">
        <v>14742</v>
      </c>
      <c r="AC464" s="151" t="s">
        <v>14743</v>
      </c>
      <c r="AE464" s="151" t="s">
        <v>15223</v>
      </c>
      <c r="AF464" s="151" t="s">
        <v>14745</v>
      </c>
      <c r="AI464" s="156" t="str">
        <f t="shared" si="7"/>
        <v>Budi Siswo Pratondo</v>
      </c>
    </row>
    <row r="465" spans="1:35" s="151" customFormat="1" ht="13.5">
      <c r="A465" s="151" t="s">
        <v>8242</v>
      </c>
      <c r="B465" s="151" t="s">
        <v>14618</v>
      </c>
      <c r="C465" s="151" t="s">
        <v>8241</v>
      </c>
      <c r="D465" s="151" t="s">
        <v>8243</v>
      </c>
      <c r="E465" s="151" t="s">
        <v>14332</v>
      </c>
      <c r="F465" s="151" t="s">
        <v>14932</v>
      </c>
      <c r="G465" s="151">
        <v>0</v>
      </c>
      <c r="H465" s="151">
        <v>81360117749</v>
      </c>
      <c r="I465" s="151">
        <v>0</v>
      </c>
      <c r="J465" s="151">
        <v>0</v>
      </c>
      <c r="K465" s="151">
        <v>0</v>
      </c>
      <c r="M465" s="151">
        <v>0</v>
      </c>
      <c r="N465" s="151" t="s">
        <v>15768</v>
      </c>
      <c r="O465" s="151" t="s">
        <v>14985</v>
      </c>
      <c r="P465" s="151" t="s">
        <v>14737</v>
      </c>
      <c r="Q465" s="151" t="s">
        <v>8241</v>
      </c>
      <c r="R465" s="151">
        <v>0</v>
      </c>
      <c r="S465" s="151">
        <v>0</v>
      </c>
      <c r="T465" s="151" t="s">
        <v>8241</v>
      </c>
      <c r="U465" s="151">
        <v>7985183718</v>
      </c>
      <c r="V465" s="151" t="s">
        <v>14794</v>
      </c>
      <c r="W465" s="151">
        <v>0</v>
      </c>
      <c r="X465" s="151">
        <v>0</v>
      </c>
      <c r="Y465" s="151">
        <v>0</v>
      </c>
      <c r="Z465" s="151" t="s">
        <v>14742</v>
      </c>
      <c r="AB465" s="151">
        <v>0</v>
      </c>
      <c r="AC465" s="151" t="s">
        <v>14743</v>
      </c>
      <c r="AE465" s="151" t="s">
        <v>15223</v>
      </c>
      <c r="AF465" s="151" t="s">
        <v>14745</v>
      </c>
      <c r="AI465" s="156" t="str">
        <f t="shared" si="7"/>
        <v>Budi Suhairy</v>
      </c>
    </row>
    <row r="466" spans="1:35" s="151" customFormat="1" ht="13.5">
      <c r="A466" s="151" t="s">
        <v>9928</v>
      </c>
      <c r="B466" s="151" t="s">
        <v>15300</v>
      </c>
      <c r="C466" s="151" t="s">
        <v>9927</v>
      </c>
      <c r="D466" s="151" t="s">
        <v>9929</v>
      </c>
      <c r="E466" s="151" t="s">
        <v>14465</v>
      </c>
      <c r="F466" s="151" t="s">
        <v>14664</v>
      </c>
      <c r="G466" s="151" t="s">
        <v>20313</v>
      </c>
      <c r="H466" s="151">
        <v>82317327170</v>
      </c>
      <c r="N466" s="151" t="s">
        <v>14907</v>
      </c>
      <c r="O466" s="151" t="s">
        <v>14791</v>
      </c>
      <c r="P466" s="151" t="s">
        <v>14737</v>
      </c>
      <c r="Q466" s="151" t="s">
        <v>20312</v>
      </c>
      <c r="R466" s="151">
        <v>0</v>
      </c>
      <c r="S466" s="151">
        <v>0</v>
      </c>
      <c r="T466" s="151" t="s">
        <v>14794</v>
      </c>
      <c r="U466" s="151">
        <v>2831653771</v>
      </c>
      <c r="V466" s="151" t="s">
        <v>9927</v>
      </c>
      <c r="Z466" s="151" t="s">
        <v>14742</v>
      </c>
      <c r="AC466" s="151" t="s">
        <v>14743</v>
      </c>
      <c r="AE466" s="151" t="s">
        <v>15223</v>
      </c>
      <c r="AF466" s="151" t="s">
        <v>14745</v>
      </c>
      <c r="AI466" s="156" t="str">
        <f t="shared" si="7"/>
        <v>Budi Suryadi</v>
      </c>
    </row>
    <row r="467" spans="1:35" s="151" customFormat="1" ht="13.5">
      <c r="A467" s="151" t="s">
        <v>7272</v>
      </c>
      <c r="B467" s="151" t="s">
        <v>14306</v>
      </c>
      <c r="C467" s="151" t="s">
        <v>7271</v>
      </c>
      <c r="D467" s="151" t="s">
        <v>7273</v>
      </c>
      <c r="E467" s="151" t="s">
        <v>14931</v>
      </c>
      <c r="F467" s="151" t="s">
        <v>15219</v>
      </c>
      <c r="H467" s="151">
        <v>81228346004</v>
      </c>
      <c r="N467" s="151" t="s">
        <v>20314</v>
      </c>
      <c r="O467" s="151" t="s">
        <v>14889</v>
      </c>
      <c r="P467" s="151" t="s">
        <v>14737</v>
      </c>
      <c r="Q467" s="151" t="s">
        <v>7271</v>
      </c>
      <c r="R467" s="151">
        <v>0</v>
      </c>
      <c r="S467" s="151">
        <v>0</v>
      </c>
      <c r="T467" s="151" t="s">
        <v>20315</v>
      </c>
      <c r="U467" s="151">
        <v>1490268851</v>
      </c>
      <c r="V467" s="151" t="s">
        <v>7271</v>
      </c>
      <c r="Z467" s="151" t="s">
        <v>14742</v>
      </c>
      <c r="AC467" s="151" t="s">
        <v>14743</v>
      </c>
      <c r="AE467" s="151" t="s">
        <v>15223</v>
      </c>
      <c r="AF467" s="151" t="s">
        <v>14745</v>
      </c>
      <c r="AI467" s="156" t="str">
        <f t="shared" si="7"/>
        <v>Budi Sutarwoko</v>
      </c>
    </row>
    <row r="468" spans="1:35" s="151" customFormat="1" ht="13.5">
      <c r="A468" s="151" t="s">
        <v>4379</v>
      </c>
      <c r="B468" s="151" t="s">
        <v>14306</v>
      </c>
      <c r="C468" s="151" t="s">
        <v>4378</v>
      </c>
      <c r="D468" s="151" t="s">
        <v>4380</v>
      </c>
      <c r="E468" s="151" t="s">
        <v>14931</v>
      </c>
      <c r="F468" s="151" t="s">
        <v>15219</v>
      </c>
      <c r="G468" s="151" t="s">
        <v>14604</v>
      </c>
      <c r="H468" s="151">
        <v>85810536453</v>
      </c>
      <c r="J468" s="151" t="s">
        <v>4381</v>
      </c>
      <c r="L468" s="151" t="s">
        <v>20316</v>
      </c>
      <c r="N468" s="151" t="s">
        <v>15413</v>
      </c>
      <c r="P468" s="151" t="s">
        <v>14737</v>
      </c>
      <c r="Q468" s="151" t="s">
        <v>4378</v>
      </c>
      <c r="T468" s="151" t="s">
        <v>14794</v>
      </c>
      <c r="U468" s="151">
        <v>1982241043</v>
      </c>
      <c r="V468" s="151" t="s">
        <v>4378</v>
      </c>
      <c r="Z468" s="151" t="s">
        <v>14742</v>
      </c>
      <c r="AC468" s="151" t="s">
        <v>14743</v>
      </c>
      <c r="AI468" s="156" t="str">
        <f t="shared" si="7"/>
        <v>Budiman</v>
      </c>
    </row>
    <row r="469" spans="1:35" s="151" customFormat="1" ht="13.5">
      <c r="A469" s="151" t="s">
        <v>8657</v>
      </c>
      <c r="B469" s="151" t="s">
        <v>14306</v>
      </c>
      <c r="C469" s="151" t="s">
        <v>8653</v>
      </c>
      <c r="D469" s="151" t="s">
        <v>8655</v>
      </c>
      <c r="E469" s="151" t="s">
        <v>14931</v>
      </c>
      <c r="F469" s="151" t="s">
        <v>14932</v>
      </c>
      <c r="G469" s="151" t="s">
        <v>20322</v>
      </c>
      <c r="H469" s="151">
        <v>82166750255</v>
      </c>
      <c r="I469" s="151" t="s">
        <v>8656</v>
      </c>
      <c r="K469" s="151" t="s">
        <v>8656</v>
      </c>
      <c r="N469" s="151" t="s">
        <v>18659</v>
      </c>
      <c r="O469" s="151" t="s">
        <v>14985</v>
      </c>
      <c r="P469" s="151" t="s">
        <v>14792</v>
      </c>
      <c r="Q469" s="151" t="s">
        <v>8653</v>
      </c>
      <c r="R469" s="151" t="s">
        <v>20317</v>
      </c>
      <c r="S469" s="151" t="s">
        <v>8653</v>
      </c>
      <c r="T469" s="151" t="s">
        <v>20318</v>
      </c>
      <c r="U469" s="151" t="s">
        <v>20319</v>
      </c>
      <c r="V469" s="151" t="s">
        <v>20320</v>
      </c>
      <c r="W469" s="151">
        <v>2017</v>
      </c>
      <c r="X469" s="151">
        <v>2017</v>
      </c>
      <c r="Z469" s="151" t="s">
        <v>14742</v>
      </c>
      <c r="AC469" s="151" t="s">
        <v>15223</v>
      </c>
      <c r="AD469" s="151" t="s">
        <v>20321</v>
      </c>
      <c r="AE469" s="151" t="s">
        <v>14743</v>
      </c>
      <c r="AF469" s="151" t="s">
        <v>16898</v>
      </c>
      <c r="AI469" s="156" t="str">
        <f t="shared" si="7"/>
        <v>BUDIMAN SINULINGGA,IR</v>
      </c>
    </row>
    <row r="470" spans="1:35" s="151" customFormat="1" ht="13.5">
      <c r="A470" s="151" t="s">
        <v>18030</v>
      </c>
      <c r="B470" s="151" t="s">
        <v>14306</v>
      </c>
      <c r="C470" s="151" t="s">
        <v>8653</v>
      </c>
      <c r="D470" s="151" t="s">
        <v>8655</v>
      </c>
      <c r="E470" s="151" t="s">
        <v>14931</v>
      </c>
      <c r="F470" s="151" t="s">
        <v>14932</v>
      </c>
      <c r="G470" s="151" t="s">
        <v>20322</v>
      </c>
      <c r="H470" s="151">
        <v>82166750255</v>
      </c>
      <c r="I470" s="151" t="s">
        <v>8656</v>
      </c>
      <c r="K470" s="151" t="s">
        <v>8656</v>
      </c>
      <c r="N470" s="151" t="s">
        <v>18659</v>
      </c>
      <c r="O470" s="151" t="s">
        <v>14985</v>
      </c>
      <c r="P470" s="151" t="s">
        <v>14792</v>
      </c>
      <c r="Q470" s="151" t="s">
        <v>8653</v>
      </c>
      <c r="R470" s="151" t="s">
        <v>20317</v>
      </c>
      <c r="S470" s="151" t="s">
        <v>8653</v>
      </c>
      <c r="T470" s="151" t="s">
        <v>20318</v>
      </c>
      <c r="U470" s="151" t="s">
        <v>20319</v>
      </c>
      <c r="V470" s="151" t="s">
        <v>20320</v>
      </c>
      <c r="W470" s="151">
        <v>2017</v>
      </c>
      <c r="X470" s="151">
        <v>2017</v>
      </c>
      <c r="Z470" s="151" t="s">
        <v>14742</v>
      </c>
      <c r="AC470" s="151" t="s">
        <v>14743</v>
      </c>
      <c r="AD470" s="151" t="s">
        <v>20321</v>
      </c>
      <c r="AE470" s="151" t="s">
        <v>14743</v>
      </c>
      <c r="AF470" s="151" t="s">
        <v>16898</v>
      </c>
      <c r="AI470" s="156" t="str">
        <f t="shared" si="7"/>
        <v>BUDIMAN SINULINGGA,IR</v>
      </c>
    </row>
    <row r="471" spans="1:35" s="151" customFormat="1" ht="13.5">
      <c r="A471" s="151" t="s">
        <v>12322</v>
      </c>
      <c r="B471" s="151" t="s">
        <v>15300</v>
      </c>
      <c r="C471" s="151" t="s">
        <v>12321</v>
      </c>
      <c r="D471" s="151" t="s">
        <v>109</v>
      </c>
      <c r="E471" s="151" t="s">
        <v>14307</v>
      </c>
      <c r="F471" s="151" t="s">
        <v>20327</v>
      </c>
      <c r="H471" s="151">
        <v>0</v>
      </c>
      <c r="M471" s="151" t="s">
        <v>109</v>
      </c>
      <c r="N471" s="151" t="s">
        <v>14845</v>
      </c>
      <c r="O471" s="151" t="s">
        <v>14801</v>
      </c>
      <c r="P471" s="151" t="s">
        <v>14737</v>
      </c>
      <c r="Q471" s="151" t="s">
        <v>20326</v>
      </c>
      <c r="R471" s="151">
        <v>0</v>
      </c>
      <c r="S471" s="151">
        <v>0</v>
      </c>
      <c r="T471" s="151" t="s">
        <v>15348</v>
      </c>
      <c r="U471" s="151" t="s">
        <v>15348</v>
      </c>
      <c r="V471" s="151" t="s">
        <v>15348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I471" s="156" t="str">
        <f t="shared" si="7"/>
        <v>Bukalapak - Pusat Acc Drone</v>
      </c>
    </row>
    <row r="472" spans="1:35" s="151" customFormat="1" ht="13.5">
      <c r="A472" s="151" t="s">
        <v>18031</v>
      </c>
      <c r="B472" s="151" t="s">
        <v>15300</v>
      </c>
      <c r="C472" s="151" t="s">
        <v>30027</v>
      </c>
      <c r="D472" s="151" t="s">
        <v>20331</v>
      </c>
      <c r="E472" s="151" t="s">
        <v>14662</v>
      </c>
      <c r="F472" s="151" t="s">
        <v>20334</v>
      </c>
      <c r="G472" s="151" t="s">
        <v>20335</v>
      </c>
      <c r="H472" s="151">
        <v>85216591661</v>
      </c>
      <c r="I472" s="151" t="s">
        <v>20330</v>
      </c>
      <c r="J472" s="151" t="s">
        <v>1453</v>
      </c>
      <c r="K472" s="151" t="s">
        <v>20330</v>
      </c>
      <c r="M472" s="151" t="s">
        <v>20332</v>
      </c>
      <c r="N472" s="151" t="s">
        <v>14829</v>
      </c>
      <c r="O472" s="151" t="s">
        <v>14830</v>
      </c>
      <c r="P472" s="151" t="s">
        <v>14737</v>
      </c>
      <c r="Q472" s="151" t="s">
        <v>20333</v>
      </c>
      <c r="R472" s="151" t="s">
        <v>1453</v>
      </c>
      <c r="S472" s="151" t="s">
        <v>1453</v>
      </c>
      <c r="T472" s="151" t="s">
        <v>14794</v>
      </c>
      <c r="U472" s="151">
        <v>7110342912</v>
      </c>
      <c r="V472" s="151" t="s">
        <v>20333</v>
      </c>
      <c r="W472" s="151" t="s">
        <v>1453</v>
      </c>
      <c r="X472" s="151" t="s">
        <v>1453</v>
      </c>
      <c r="Y472" s="151" t="s">
        <v>1453</v>
      </c>
      <c r="Z472" s="151" t="s">
        <v>14742</v>
      </c>
      <c r="AA472" s="151" t="s">
        <v>1453</v>
      </c>
      <c r="AB472" s="151" t="s">
        <v>1453</v>
      </c>
      <c r="AC472" s="151" t="s">
        <v>14743</v>
      </c>
      <c r="AE472" s="151" t="s">
        <v>14744</v>
      </c>
      <c r="AF472" s="151" t="s">
        <v>14745</v>
      </c>
      <c r="AI472" s="156" t="str">
        <f t="shared" si="7"/>
        <v>Bulan Bintang Teknik</v>
      </c>
    </row>
    <row r="473" spans="1:35" s="151" customFormat="1" ht="13.5">
      <c r="A473" s="151" t="s">
        <v>11400</v>
      </c>
      <c r="B473" s="151" t="s">
        <v>15300</v>
      </c>
      <c r="C473" s="151" t="s">
        <v>11399</v>
      </c>
      <c r="D473" s="151" t="s">
        <v>11401</v>
      </c>
      <c r="E473" s="151" t="s">
        <v>14323</v>
      </c>
      <c r="F473" s="151" t="s">
        <v>14400</v>
      </c>
      <c r="G473" s="151" t="s">
        <v>20325</v>
      </c>
      <c r="H473" s="151" t="s">
        <v>381</v>
      </c>
      <c r="M473" s="151" t="s">
        <v>20324</v>
      </c>
      <c r="N473" s="151" t="s">
        <v>15431</v>
      </c>
      <c r="O473" s="151" t="s">
        <v>14801</v>
      </c>
      <c r="P473" s="151" t="s">
        <v>14737</v>
      </c>
      <c r="Q473" s="151" t="s">
        <v>1453</v>
      </c>
      <c r="R473" s="151" t="s">
        <v>1453</v>
      </c>
      <c r="S473" s="151" t="s">
        <v>1453</v>
      </c>
      <c r="T473" s="151" t="s">
        <v>1453</v>
      </c>
      <c r="U473" s="151" t="s">
        <v>1453</v>
      </c>
      <c r="V473" s="151" t="s">
        <v>1453</v>
      </c>
      <c r="Z473" s="151" t="s">
        <v>14742</v>
      </c>
      <c r="AC473" s="151" t="s">
        <v>14743</v>
      </c>
      <c r="AE473" s="151" t="s">
        <v>14744</v>
      </c>
      <c r="AF473" s="151" t="s">
        <v>14745</v>
      </c>
      <c r="AI473" s="156" t="str">
        <f t="shared" si="7"/>
        <v>Bukalapak</v>
      </c>
    </row>
    <row r="474" spans="1:35" s="151" customFormat="1" ht="13.5">
      <c r="A474" s="151" t="s">
        <v>8069</v>
      </c>
      <c r="B474" s="151" t="s">
        <v>15300</v>
      </c>
      <c r="C474" s="151" t="s">
        <v>8068</v>
      </c>
      <c r="D474" s="151" t="s">
        <v>20328</v>
      </c>
      <c r="E474" s="151" t="s">
        <v>20280</v>
      </c>
      <c r="F474" s="151" t="s">
        <v>15375</v>
      </c>
      <c r="H474" s="151" t="s">
        <v>8071</v>
      </c>
      <c r="I474" s="151" t="s">
        <v>1453</v>
      </c>
      <c r="J474" s="151" t="s">
        <v>1453</v>
      </c>
      <c r="K474" s="151" t="s">
        <v>1453</v>
      </c>
      <c r="N474" s="151" t="s">
        <v>15431</v>
      </c>
      <c r="O474" s="151" t="s">
        <v>14801</v>
      </c>
      <c r="P474" s="151" t="s">
        <v>14792</v>
      </c>
      <c r="Q474" s="151" t="s">
        <v>20329</v>
      </c>
      <c r="R474" s="151">
        <v>0</v>
      </c>
      <c r="S474" s="151">
        <v>0</v>
      </c>
      <c r="T474" s="151">
        <v>0</v>
      </c>
      <c r="U474" s="151">
        <v>0</v>
      </c>
      <c r="V474" s="151">
        <v>0</v>
      </c>
      <c r="W474" s="151" t="s">
        <v>1453</v>
      </c>
      <c r="X474" s="151" t="s">
        <v>1453</v>
      </c>
      <c r="Z474" s="151" t="s">
        <v>14742</v>
      </c>
      <c r="AC474" s="151" t="s">
        <v>14743</v>
      </c>
      <c r="AE474" s="151" t="s">
        <v>15223</v>
      </c>
      <c r="AF474" s="151" t="s">
        <v>14745</v>
      </c>
      <c r="AI474" s="156" t="str">
        <f t="shared" si="7"/>
        <v>Bukalapak.com</v>
      </c>
    </row>
    <row r="475" spans="1:35" s="151" customFormat="1" ht="13.5">
      <c r="A475" s="151" t="s">
        <v>18033</v>
      </c>
      <c r="B475" s="151" t="s">
        <v>14304</v>
      </c>
      <c r="C475" s="151" t="s">
        <v>11434</v>
      </c>
      <c r="D475" s="151" t="s">
        <v>11436</v>
      </c>
      <c r="E475" s="151" t="s">
        <v>14323</v>
      </c>
      <c r="F475" s="151" t="s">
        <v>14396</v>
      </c>
      <c r="G475" s="151" t="s">
        <v>20350</v>
      </c>
      <c r="H475" s="151" t="s">
        <v>11437</v>
      </c>
      <c r="N475" s="151" t="s">
        <v>14845</v>
      </c>
      <c r="O475" s="151" t="s">
        <v>14801</v>
      </c>
      <c r="P475" s="151" t="s">
        <v>14737</v>
      </c>
      <c r="Q475" s="151" t="s">
        <v>20347</v>
      </c>
      <c r="R475" s="151">
        <v>0</v>
      </c>
      <c r="S475" s="151">
        <v>0</v>
      </c>
      <c r="T475" s="151" t="s">
        <v>14794</v>
      </c>
      <c r="U475" s="151" t="s">
        <v>20348</v>
      </c>
      <c r="V475" s="151" t="s">
        <v>20349</v>
      </c>
      <c r="Z475" s="151" t="s">
        <v>14742</v>
      </c>
      <c r="AC475" s="151" t="s">
        <v>14743</v>
      </c>
      <c r="AE475" s="151" t="s">
        <v>14744</v>
      </c>
      <c r="AF475" s="151" t="s">
        <v>14745</v>
      </c>
      <c r="AI475" s="156" t="str">
        <f t="shared" si="7"/>
        <v>Bumi Raya</v>
      </c>
    </row>
    <row r="476" spans="1:35" s="151" customFormat="1" ht="13.5">
      <c r="A476" s="151" t="s">
        <v>11438</v>
      </c>
      <c r="B476" s="151" t="s">
        <v>14304</v>
      </c>
      <c r="C476" s="151" t="s">
        <v>11434</v>
      </c>
      <c r="D476" s="151" t="s">
        <v>11436</v>
      </c>
      <c r="E476" s="151" t="s">
        <v>14323</v>
      </c>
      <c r="F476" s="151" t="s">
        <v>14396</v>
      </c>
      <c r="G476" s="151" t="s">
        <v>20350</v>
      </c>
      <c r="H476" s="151" t="s">
        <v>11437</v>
      </c>
      <c r="N476" s="151" t="s">
        <v>14845</v>
      </c>
      <c r="O476" s="151" t="s">
        <v>14801</v>
      </c>
      <c r="P476" s="151" t="s">
        <v>14737</v>
      </c>
      <c r="Q476" s="151" t="s">
        <v>20347</v>
      </c>
      <c r="R476" s="151">
        <v>0</v>
      </c>
      <c r="S476" s="151">
        <v>0</v>
      </c>
      <c r="T476" s="151" t="s">
        <v>14794</v>
      </c>
      <c r="U476" s="151" t="s">
        <v>20348</v>
      </c>
      <c r="V476" s="151" t="s">
        <v>20349</v>
      </c>
      <c r="Z476" s="151" t="s">
        <v>14742</v>
      </c>
      <c r="AC476" s="151" t="s">
        <v>15223</v>
      </c>
      <c r="AE476" s="151" t="s">
        <v>14744</v>
      </c>
      <c r="AF476" s="151" t="s">
        <v>14745</v>
      </c>
      <c r="AI476" s="156" t="str">
        <f t="shared" si="7"/>
        <v>Bumi Raya</v>
      </c>
    </row>
    <row r="477" spans="1:35" s="151" customFormat="1" ht="13.5">
      <c r="A477" s="151" t="s">
        <v>15433</v>
      </c>
      <c r="B477" s="151" t="s">
        <v>15300</v>
      </c>
      <c r="C477" s="151" t="s">
        <v>15434</v>
      </c>
      <c r="D477" s="151" t="s">
        <v>15435</v>
      </c>
      <c r="E477" s="151" t="s">
        <v>15436</v>
      </c>
      <c r="F477" s="151" t="s">
        <v>14664</v>
      </c>
      <c r="G477" s="151" t="s">
        <v>15437</v>
      </c>
      <c r="H477" s="151" t="s">
        <v>1453</v>
      </c>
      <c r="I477" s="151" t="s">
        <v>1453</v>
      </c>
      <c r="J477" s="151" t="s">
        <v>1453</v>
      </c>
      <c r="K477" s="151" t="s">
        <v>1453</v>
      </c>
      <c r="N477" s="151" t="s">
        <v>14735</v>
      </c>
      <c r="O477" s="151" t="s">
        <v>14736</v>
      </c>
      <c r="P477" s="151" t="s">
        <v>14737</v>
      </c>
      <c r="Q477" s="151" t="s">
        <v>15434</v>
      </c>
      <c r="R477" s="151" t="s">
        <v>1453</v>
      </c>
      <c r="S477" s="151" t="s">
        <v>1453</v>
      </c>
      <c r="T477" s="151" t="s">
        <v>14739</v>
      </c>
      <c r="U477" s="151">
        <v>713401000306501</v>
      </c>
      <c r="V477" s="151" t="s">
        <v>15434</v>
      </c>
      <c r="W477" s="151" t="s">
        <v>1453</v>
      </c>
      <c r="X477" s="151" t="s">
        <v>1453</v>
      </c>
      <c r="Y477" s="151" t="s">
        <v>1453</v>
      </c>
      <c r="Z477" s="151" t="s">
        <v>14742</v>
      </c>
      <c r="AA477" s="151" t="s">
        <v>1453</v>
      </c>
      <c r="AB477" s="151" t="s">
        <v>1453</v>
      </c>
      <c r="AC477" s="151" t="s">
        <v>14743</v>
      </c>
      <c r="AE477" s="151" t="s">
        <v>14744</v>
      </c>
      <c r="AF477" s="151" t="s">
        <v>14745</v>
      </c>
      <c r="AI477" s="156" t="str">
        <f t="shared" si="7"/>
        <v>Bunyamin Majid</v>
      </c>
    </row>
    <row r="478" spans="1:35" s="151" customFormat="1" ht="13.5">
      <c r="A478" s="151" t="s">
        <v>11171</v>
      </c>
      <c r="B478" s="151" t="s">
        <v>15300</v>
      </c>
      <c r="C478" s="151" t="s">
        <v>11170</v>
      </c>
      <c r="D478" s="151" t="s">
        <v>11172</v>
      </c>
      <c r="E478" s="151" t="s">
        <v>14662</v>
      </c>
      <c r="F478" s="151" t="s">
        <v>15405</v>
      </c>
      <c r="G478" s="151" t="s">
        <v>20356</v>
      </c>
      <c r="H478" s="151" t="s">
        <v>11173</v>
      </c>
      <c r="N478" s="151" t="s">
        <v>15246</v>
      </c>
      <c r="O478" s="151" t="s">
        <v>14791</v>
      </c>
      <c r="P478" s="151" t="s">
        <v>14737</v>
      </c>
      <c r="Q478" s="151" t="s">
        <v>20355</v>
      </c>
      <c r="R478" s="151">
        <v>0</v>
      </c>
      <c r="S478" s="151">
        <v>0</v>
      </c>
      <c r="T478" s="151" t="s">
        <v>14794</v>
      </c>
      <c r="U478" s="151">
        <v>662638747</v>
      </c>
      <c r="V478" s="151" t="s">
        <v>11170</v>
      </c>
      <c r="Z478" s="151" t="s">
        <v>14742</v>
      </c>
      <c r="AC478" s="151" t="s">
        <v>14743</v>
      </c>
      <c r="AE478" s="151" t="s">
        <v>14744</v>
      </c>
      <c r="AF478" s="151" t="s">
        <v>14745</v>
      </c>
      <c r="AI478" s="156" t="str">
        <f t="shared" si="7"/>
        <v>Burhanudin</v>
      </c>
    </row>
    <row r="479" spans="1:35" s="151" customFormat="1" ht="13.5">
      <c r="A479" s="151" t="s">
        <v>15013</v>
      </c>
      <c r="B479" s="151" t="s">
        <v>14306</v>
      </c>
      <c r="C479" s="151" t="s">
        <v>11170</v>
      </c>
      <c r="D479" s="151" t="s">
        <v>20357</v>
      </c>
      <c r="E479" s="151" t="s">
        <v>14931</v>
      </c>
      <c r="F479" s="151" t="s">
        <v>15015</v>
      </c>
      <c r="G479" s="151" t="s">
        <v>15016</v>
      </c>
      <c r="H479" s="151" t="s">
        <v>15017</v>
      </c>
      <c r="N479" s="151" t="s">
        <v>15018</v>
      </c>
      <c r="O479" s="151" t="s">
        <v>14791</v>
      </c>
      <c r="P479" s="151" t="s">
        <v>14737</v>
      </c>
      <c r="Q479" s="151" t="s">
        <v>11170</v>
      </c>
      <c r="R479" s="151" t="s">
        <v>1453</v>
      </c>
      <c r="S479" s="151" t="s">
        <v>1453</v>
      </c>
      <c r="T479" s="151" t="s">
        <v>14859</v>
      </c>
      <c r="U479" s="151">
        <v>5520404874</v>
      </c>
      <c r="V479" s="151" t="s">
        <v>11170</v>
      </c>
      <c r="Z479" s="151" t="s">
        <v>14742</v>
      </c>
      <c r="AC479" s="151" t="s">
        <v>14743</v>
      </c>
      <c r="AE479" s="151" t="s">
        <v>14744</v>
      </c>
      <c r="AF479" s="151" t="s">
        <v>14745</v>
      </c>
      <c r="AI479" s="156" t="str">
        <f t="shared" si="7"/>
        <v>Burhanudin</v>
      </c>
    </row>
    <row r="480" spans="1:35" s="151" customFormat="1" ht="13.5">
      <c r="A480" s="151" t="s">
        <v>15439</v>
      </c>
      <c r="B480" s="151" t="s">
        <v>15300</v>
      </c>
      <c r="C480" s="151" t="s">
        <v>15440</v>
      </c>
      <c r="D480" s="151" t="s">
        <v>15164</v>
      </c>
      <c r="E480" s="151" t="s">
        <v>14465</v>
      </c>
      <c r="F480" s="151" t="s">
        <v>14683</v>
      </c>
      <c r="G480" s="151" t="s">
        <v>15442</v>
      </c>
      <c r="H480" s="151" t="s">
        <v>15443</v>
      </c>
      <c r="N480" s="151" t="s">
        <v>15093</v>
      </c>
      <c r="O480" s="151" t="s">
        <v>14764</v>
      </c>
      <c r="P480" s="151" t="s">
        <v>14737</v>
      </c>
      <c r="Q480" s="151" t="s">
        <v>15440</v>
      </c>
      <c r="R480" s="151" t="s">
        <v>1453</v>
      </c>
      <c r="S480" s="151" t="s">
        <v>1453</v>
      </c>
      <c r="T480" s="151" t="s">
        <v>14836</v>
      </c>
      <c r="U480" s="151" t="s">
        <v>15444</v>
      </c>
      <c r="V480" s="151" t="s">
        <v>15445</v>
      </c>
      <c r="Z480" s="151" t="s">
        <v>14742</v>
      </c>
      <c r="AC480" s="151" t="s">
        <v>14743</v>
      </c>
      <c r="AE480" s="151" t="s">
        <v>14744</v>
      </c>
      <c r="AF480" s="151" t="s">
        <v>14745</v>
      </c>
      <c r="AI480" s="156" t="str">
        <f t="shared" si="7"/>
        <v>Bustami</v>
      </c>
    </row>
    <row r="481" spans="1:35" s="151" customFormat="1" ht="13.5">
      <c r="A481" s="151" t="s">
        <v>7882</v>
      </c>
      <c r="B481" s="151" t="s">
        <v>14306</v>
      </c>
      <c r="C481" s="151" t="s">
        <v>7881</v>
      </c>
      <c r="D481" s="151" t="s">
        <v>20358</v>
      </c>
      <c r="E481" s="151" t="s">
        <v>14931</v>
      </c>
      <c r="F481" s="151" t="s">
        <v>14932</v>
      </c>
      <c r="H481" s="151" t="s">
        <v>7884</v>
      </c>
      <c r="N481" s="151" t="s">
        <v>15398</v>
      </c>
      <c r="O481" s="151" t="s">
        <v>14758</v>
      </c>
      <c r="P481" s="151" t="s">
        <v>14737</v>
      </c>
      <c r="Q481" s="151" t="s">
        <v>7881</v>
      </c>
      <c r="R481" s="151">
        <v>0</v>
      </c>
      <c r="S481" s="151">
        <v>0</v>
      </c>
      <c r="T481" s="151" t="s">
        <v>14794</v>
      </c>
      <c r="U481" s="151">
        <v>1101102403</v>
      </c>
      <c r="V481" s="151" t="s">
        <v>7881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 t="shared" si="7"/>
        <v>Bustanil</v>
      </c>
    </row>
    <row r="482" spans="1:35" s="151" customFormat="1" ht="13.5">
      <c r="A482" s="151" t="s">
        <v>560</v>
      </c>
      <c r="B482" s="151" t="s">
        <v>14732</v>
      </c>
      <c r="C482" s="151" t="s">
        <v>559</v>
      </c>
      <c r="D482" s="151" t="s">
        <v>561</v>
      </c>
      <c r="E482" s="151" t="s">
        <v>6</v>
      </c>
      <c r="G482" s="151" t="s">
        <v>14604</v>
      </c>
      <c r="M482" s="151" t="s">
        <v>6</v>
      </c>
      <c r="N482" s="151" t="s">
        <v>20359</v>
      </c>
      <c r="P482" s="151" t="s">
        <v>14737</v>
      </c>
      <c r="T482" s="151" t="s">
        <v>6</v>
      </c>
      <c r="U482" s="151" t="s">
        <v>6</v>
      </c>
      <c r="V482" s="151" t="s">
        <v>6</v>
      </c>
      <c r="AC482" s="151" t="s">
        <v>14743</v>
      </c>
      <c r="AI482" s="156" t="str">
        <f t="shared" si="7"/>
        <v>Byma Trans</v>
      </c>
    </row>
    <row r="483" spans="1:35" s="151" customFormat="1" ht="13.5">
      <c r="A483" s="151" t="s">
        <v>18034</v>
      </c>
      <c r="B483" s="151" t="s">
        <v>14304</v>
      </c>
      <c r="C483" s="151" t="s">
        <v>20360</v>
      </c>
      <c r="D483" s="151" t="s">
        <v>20361</v>
      </c>
      <c r="E483" s="151" t="s">
        <v>14275</v>
      </c>
      <c r="F483" s="151" t="s">
        <v>20363</v>
      </c>
      <c r="H483" s="151">
        <v>87874562050</v>
      </c>
      <c r="N483" s="151" t="s">
        <v>14857</v>
      </c>
      <c r="O483" s="151" t="s">
        <v>14801</v>
      </c>
      <c r="P483" s="151" t="s">
        <v>14737</v>
      </c>
      <c r="Q483" s="151" t="s">
        <v>20362</v>
      </c>
      <c r="R483" s="151">
        <v>0</v>
      </c>
      <c r="S483" s="151">
        <v>0</v>
      </c>
      <c r="T483" s="151" t="s">
        <v>14794</v>
      </c>
      <c r="U483" s="151">
        <v>5300217585</v>
      </c>
      <c r="V483" s="151" t="s">
        <v>20362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 t="shared" si="7"/>
        <v>Cahaya</v>
      </c>
    </row>
    <row r="484" spans="1:35" s="151" customFormat="1" ht="13.5">
      <c r="A484" s="151" t="s">
        <v>11930</v>
      </c>
      <c r="B484" s="151" t="s">
        <v>15300</v>
      </c>
      <c r="C484" s="151" t="s">
        <v>11929</v>
      </c>
      <c r="D484" s="151" t="s">
        <v>11931</v>
      </c>
      <c r="E484" s="151" t="s">
        <v>15421</v>
      </c>
      <c r="F484" s="151" t="s">
        <v>15779</v>
      </c>
      <c r="G484" s="151" t="s">
        <v>15421</v>
      </c>
      <c r="H484" s="151">
        <v>81361419688</v>
      </c>
      <c r="N484" s="151" t="s">
        <v>15228</v>
      </c>
      <c r="O484" s="151" t="s">
        <v>14985</v>
      </c>
      <c r="P484" s="151" t="s">
        <v>14737</v>
      </c>
      <c r="Q484" s="151" t="s">
        <v>20367</v>
      </c>
      <c r="R484" s="151">
        <v>0</v>
      </c>
      <c r="S484" s="151">
        <v>0</v>
      </c>
      <c r="T484" s="151" t="s">
        <v>14794</v>
      </c>
      <c r="U484" s="151">
        <v>2970899688</v>
      </c>
      <c r="V484" s="151" t="s">
        <v>12035</v>
      </c>
      <c r="Z484" s="151" t="s">
        <v>14742</v>
      </c>
      <c r="AC484" s="151" t="s">
        <v>14743</v>
      </c>
      <c r="AE484" s="151" t="s">
        <v>14744</v>
      </c>
      <c r="AF484" s="151" t="s">
        <v>14745</v>
      </c>
      <c r="AI484" s="156" t="str">
        <f t="shared" si="7"/>
        <v>Cahaya Abadi Niaga</v>
      </c>
    </row>
    <row r="485" spans="1:35" s="151" customFormat="1" ht="13.5">
      <c r="A485" s="151" t="s">
        <v>1097</v>
      </c>
      <c r="B485" s="151" t="s">
        <v>14732</v>
      </c>
      <c r="C485" s="151" t="s">
        <v>1096</v>
      </c>
      <c r="D485" s="151" t="s">
        <v>1098</v>
      </c>
      <c r="E485" s="151" t="s">
        <v>6</v>
      </c>
      <c r="G485" s="151" t="s">
        <v>14604</v>
      </c>
      <c r="N485" s="151" t="s">
        <v>11834</v>
      </c>
      <c r="P485" s="151" t="s">
        <v>14737</v>
      </c>
      <c r="T485" s="151" t="s">
        <v>6</v>
      </c>
      <c r="U485" s="151" t="s">
        <v>6</v>
      </c>
      <c r="V485" s="151" t="s">
        <v>6</v>
      </c>
      <c r="AC485" s="151" t="s">
        <v>14743</v>
      </c>
      <c r="AI485" s="156" t="str">
        <f t="shared" si="7"/>
        <v>Cahaya Gemilang</v>
      </c>
    </row>
    <row r="486" spans="1:35" s="151" customFormat="1" ht="13.5">
      <c r="A486" s="151" t="s">
        <v>2791</v>
      </c>
      <c r="B486" s="151" t="s">
        <v>14732</v>
      </c>
      <c r="C486" s="151" t="s">
        <v>2790</v>
      </c>
      <c r="D486" s="151" t="s">
        <v>2792</v>
      </c>
      <c r="E486" s="151" t="s">
        <v>14931</v>
      </c>
      <c r="G486" s="151" t="s">
        <v>14604</v>
      </c>
      <c r="H486" s="151" t="s">
        <v>2793</v>
      </c>
      <c r="J486" s="151" t="s">
        <v>2793</v>
      </c>
      <c r="L486" s="151" t="s">
        <v>20381</v>
      </c>
      <c r="N486" s="151" t="s">
        <v>20382</v>
      </c>
      <c r="P486" s="151" t="s">
        <v>14737</v>
      </c>
      <c r="Q486" s="151" t="s">
        <v>20383</v>
      </c>
      <c r="T486" s="151" t="s">
        <v>204</v>
      </c>
      <c r="U486" s="151" t="s">
        <v>204</v>
      </c>
      <c r="V486" s="151" t="s">
        <v>204</v>
      </c>
      <c r="AC486" s="151" t="s">
        <v>14743</v>
      </c>
      <c r="AI486" s="156" t="str">
        <f t="shared" si="7"/>
        <v>Cahaya Karina Abadi</v>
      </c>
    </row>
    <row r="487" spans="1:35" s="151" customFormat="1" ht="13.5">
      <c r="A487" s="151" t="s">
        <v>4614</v>
      </c>
      <c r="B487" s="151" t="s">
        <v>14304</v>
      </c>
      <c r="C487" s="151" t="s">
        <v>4613</v>
      </c>
      <c r="D487" s="151" t="s">
        <v>20385</v>
      </c>
      <c r="E487" s="151" t="s">
        <v>14332</v>
      </c>
      <c r="F487" s="151" t="s">
        <v>14324</v>
      </c>
      <c r="G487" s="151" t="s">
        <v>14604</v>
      </c>
      <c r="H487" s="151" t="s">
        <v>4616</v>
      </c>
      <c r="I487" s="151" t="s">
        <v>4617</v>
      </c>
      <c r="J487" s="151" t="s">
        <v>4618</v>
      </c>
      <c r="K487" s="151" t="s">
        <v>4617</v>
      </c>
      <c r="L487" s="151" t="s">
        <v>20384</v>
      </c>
      <c r="N487" s="151" t="s">
        <v>2455</v>
      </c>
      <c r="P487" s="151" t="s">
        <v>14737</v>
      </c>
      <c r="Q487" s="151" t="s">
        <v>20386</v>
      </c>
      <c r="T487" s="151" t="s">
        <v>18944</v>
      </c>
      <c r="U487" s="151">
        <v>7730018422</v>
      </c>
      <c r="V487" s="151" t="s">
        <v>20387</v>
      </c>
      <c r="W487" s="151">
        <v>2000</v>
      </c>
      <c r="X487" s="151">
        <v>2000</v>
      </c>
      <c r="Z487" s="151" t="s">
        <v>14742</v>
      </c>
      <c r="AC487" s="151" t="s">
        <v>14743</v>
      </c>
      <c r="AE487" s="151" t="s">
        <v>15223</v>
      </c>
      <c r="AF487" s="151" t="s">
        <v>14745</v>
      </c>
      <c r="AI487" s="156" t="str">
        <f t="shared" si="7"/>
        <v>Cahaya Keramik Bali</v>
      </c>
    </row>
    <row r="488" spans="1:35" s="151" customFormat="1" ht="13.5">
      <c r="A488" s="151" t="s">
        <v>11459</v>
      </c>
      <c r="B488" s="151" t="s">
        <v>14304</v>
      </c>
      <c r="C488" s="151" t="s">
        <v>11458</v>
      </c>
      <c r="D488" s="151" t="s">
        <v>11460</v>
      </c>
      <c r="E488" s="151" t="s">
        <v>14332</v>
      </c>
      <c r="F488" s="151" t="s">
        <v>14324</v>
      </c>
      <c r="G488" s="151" t="s">
        <v>20395</v>
      </c>
      <c r="H488" s="151" t="s">
        <v>11461</v>
      </c>
      <c r="N488" s="151" t="s">
        <v>15818</v>
      </c>
      <c r="O488" s="151" t="s">
        <v>15328</v>
      </c>
      <c r="P488" s="151" t="s">
        <v>14737</v>
      </c>
      <c r="Q488" s="151" t="s">
        <v>20392</v>
      </c>
      <c r="R488" s="151">
        <v>0</v>
      </c>
      <c r="S488" s="151">
        <v>0</v>
      </c>
      <c r="T488" s="151" t="s">
        <v>14794</v>
      </c>
      <c r="U488" s="151" t="s">
        <v>20393</v>
      </c>
      <c r="V488" s="151" t="s">
        <v>20394</v>
      </c>
      <c r="Z488" s="151" t="s">
        <v>14742</v>
      </c>
      <c r="AC488" s="151" t="s">
        <v>14743</v>
      </c>
      <c r="AE488" s="151" t="s">
        <v>14744</v>
      </c>
      <c r="AF488" s="151" t="s">
        <v>14745</v>
      </c>
      <c r="AI488" s="156" t="str">
        <f t="shared" si="7"/>
        <v>Cahaya Menara Bangunan</v>
      </c>
    </row>
    <row r="489" spans="1:35" s="151" customFormat="1" ht="13.5">
      <c r="A489" s="151" t="s">
        <v>12073</v>
      </c>
      <c r="B489" s="151" t="s">
        <v>14304</v>
      </c>
      <c r="C489" s="151" t="s">
        <v>12072</v>
      </c>
      <c r="D489" s="151" t="s">
        <v>12074</v>
      </c>
      <c r="E489" s="151" t="s">
        <v>14275</v>
      </c>
      <c r="F489" s="151" t="s">
        <v>15779</v>
      </c>
      <c r="G489" s="151" t="s">
        <v>20399</v>
      </c>
      <c r="H489" s="151" t="s">
        <v>12075</v>
      </c>
      <c r="N489" s="151" t="s">
        <v>14845</v>
      </c>
      <c r="O489" s="151" t="s">
        <v>14801</v>
      </c>
      <c r="P489" s="151" t="s">
        <v>14737</v>
      </c>
      <c r="Q489" s="151" t="s">
        <v>20396</v>
      </c>
      <c r="R489" s="151">
        <v>0</v>
      </c>
      <c r="S489" s="151">
        <v>0</v>
      </c>
      <c r="T489" s="151" t="s">
        <v>14794</v>
      </c>
      <c r="U489" s="151" t="s">
        <v>20397</v>
      </c>
      <c r="V489" s="151" t="s">
        <v>20398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I489" s="156" t="str">
        <f t="shared" si="7"/>
        <v>Cahaya Multi Parts</v>
      </c>
    </row>
    <row r="490" spans="1:35" s="151" customFormat="1" ht="13.5">
      <c r="A490" s="151" t="s">
        <v>6732</v>
      </c>
      <c r="B490" s="151" t="s">
        <v>14304</v>
      </c>
      <c r="C490" s="151" t="s">
        <v>6731</v>
      </c>
      <c r="D490" s="151" t="s">
        <v>6733</v>
      </c>
      <c r="E490" s="151" t="s">
        <v>14323</v>
      </c>
      <c r="F490" s="151" t="s">
        <v>14402</v>
      </c>
      <c r="G490" s="151" t="s">
        <v>20403</v>
      </c>
      <c r="H490" s="151">
        <v>81823202</v>
      </c>
      <c r="N490" s="151" t="s">
        <v>14809</v>
      </c>
      <c r="O490" s="151" t="s">
        <v>14801</v>
      </c>
      <c r="P490" s="151" t="s">
        <v>20401</v>
      </c>
      <c r="Q490" s="151" t="s">
        <v>20402</v>
      </c>
      <c r="R490" s="151">
        <v>0</v>
      </c>
      <c r="S490" s="151">
        <v>0</v>
      </c>
      <c r="T490" s="151" t="s">
        <v>14794</v>
      </c>
      <c r="U490" s="151">
        <v>4551123345</v>
      </c>
      <c r="V490" s="151" t="s">
        <v>20402</v>
      </c>
      <c r="Z490" s="151" t="s">
        <v>14742</v>
      </c>
      <c r="AC490" s="151" t="s">
        <v>14743</v>
      </c>
      <c r="AE490" s="151" t="s">
        <v>15223</v>
      </c>
      <c r="AF490" s="151" t="s">
        <v>14745</v>
      </c>
      <c r="AI490" s="156" t="str">
        <f t="shared" si="7"/>
        <v>Cahaya Putra</v>
      </c>
    </row>
    <row r="491" spans="1:35" s="151" customFormat="1" ht="13.5">
      <c r="A491" s="151" t="s">
        <v>2585</v>
      </c>
      <c r="B491" s="151" t="s">
        <v>14304</v>
      </c>
      <c r="C491" s="151" t="s">
        <v>2584</v>
      </c>
      <c r="D491" s="151" t="s">
        <v>20405</v>
      </c>
      <c r="E491" s="151" t="s">
        <v>16192</v>
      </c>
      <c r="G491" s="151" t="s">
        <v>14604</v>
      </c>
      <c r="H491" s="151" t="s">
        <v>2587</v>
      </c>
      <c r="J491" s="151" t="s">
        <v>2588</v>
      </c>
      <c r="L491" s="151" t="s">
        <v>20404</v>
      </c>
      <c r="M491" s="151" t="s">
        <v>1323</v>
      </c>
      <c r="P491" s="151" t="s">
        <v>14791</v>
      </c>
      <c r="Q491" s="151" t="s">
        <v>20406</v>
      </c>
      <c r="AC491" s="151" t="s">
        <v>14743</v>
      </c>
      <c r="AI491" s="156" t="str">
        <f t="shared" si="7"/>
        <v>CAHAYA TIMUR ALUMUNIUM</v>
      </c>
    </row>
    <row r="492" spans="1:35" s="151" customFormat="1" ht="13.5">
      <c r="A492" s="151" t="s">
        <v>2962</v>
      </c>
      <c r="B492" s="151" t="s">
        <v>15300</v>
      </c>
      <c r="C492" s="151" t="s">
        <v>2961</v>
      </c>
      <c r="D492" s="151" t="s">
        <v>2963</v>
      </c>
      <c r="E492" s="151" t="s">
        <v>14931</v>
      </c>
      <c r="G492" s="151" t="s">
        <v>14604</v>
      </c>
      <c r="H492" s="151" t="s">
        <v>204</v>
      </c>
      <c r="J492" s="151" t="s">
        <v>204</v>
      </c>
      <c r="N492" s="151" t="s">
        <v>3296</v>
      </c>
      <c r="P492" s="151" t="s">
        <v>14737</v>
      </c>
      <c r="Q492" s="151" t="s">
        <v>2961</v>
      </c>
      <c r="T492" s="151" t="s">
        <v>204</v>
      </c>
      <c r="U492" s="151" t="s">
        <v>204</v>
      </c>
      <c r="V492" s="151" t="s">
        <v>204</v>
      </c>
      <c r="AC492" s="151" t="s">
        <v>14743</v>
      </c>
      <c r="AI492" s="156" t="str">
        <f t="shared" si="7"/>
        <v>Candra Adi Jaya</v>
      </c>
    </row>
    <row r="493" spans="1:35" s="151" customFormat="1" ht="13.5">
      <c r="A493" s="151" t="s">
        <v>11933</v>
      </c>
      <c r="B493" s="151" t="s">
        <v>14306</v>
      </c>
      <c r="C493" s="151" t="s">
        <v>11932</v>
      </c>
      <c r="D493" s="151" t="s">
        <v>11934</v>
      </c>
      <c r="E493" s="151" t="s">
        <v>14931</v>
      </c>
      <c r="F493" s="151" t="s">
        <v>14932</v>
      </c>
      <c r="G493" s="151" t="s">
        <v>20412</v>
      </c>
      <c r="H493" s="151">
        <v>82125630030</v>
      </c>
      <c r="N493" s="151" t="s">
        <v>15228</v>
      </c>
      <c r="O493" s="151" t="s">
        <v>14985</v>
      </c>
      <c r="P493" s="151" t="s">
        <v>14737</v>
      </c>
      <c r="Q493" s="151" t="s">
        <v>20410</v>
      </c>
      <c r="R493" s="151">
        <v>0</v>
      </c>
      <c r="S493" s="151">
        <v>0</v>
      </c>
      <c r="T493" s="151" t="s">
        <v>16432</v>
      </c>
      <c r="U493" s="151">
        <v>195206957</v>
      </c>
      <c r="V493" s="151" t="s">
        <v>20411</v>
      </c>
      <c r="Z493" s="151" t="s">
        <v>14742</v>
      </c>
      <c r="AC493" s="151" t="s">
        <v>14743</v>
      </c>
      <c r="AE493" s="151" t="s">
        <v>14744</v>
      </c>
      <c r="AF493" s="151" t="s">
        <v>14745</v>
      </c>
      <c r="AI493" s="156" t="str">
        <f t="shared" si="7"/>
        <v>Candra Martito</v>
      </c>
    </row>
    <row r="494" spans="1:35" s="151" customFormat="1" ht="13.5">
      <c r="A494" s="151" t="s">
        <v>15446</v>
      </c>
      <c r="B494" s="151" t="s">
        <v>15300</v>
      </c>
      <c r="C494" s="151" t="s">
        <v>15447</v>
      </c>
      <c r="D494" s="151" t="s">
        <v>20414</v>
      </c>
      <c r="E494" s="151" t="s">
        <v>14701</v>
      </c>
      <c r="F494" s="151" t="s">
        <v>14400</v>
      </c>
      <c r="G494" s="151" t="s">
        <v>15449</v>
      </c>
      <c r="H494" s="151" t="s">
        <v>15450</v>
      </c>
      <c r="M494" s="151" t="s">
        <v>15451</v>
      </c>
      <c r="N494" s="151" t="s">
        <v>15452</v>
      </c>
      <c r="O494" s="151" t="s">
        <v>14830</v>
      </c>
      <c r="P494" s="151" t="s">
        <v>14737</v>
      </c>
      <c r="Q494" s="151" t="s">
        <v>15453</v>
      </c>
      <c r="R494" s="151" t="s">
        <v>1453</v>
      </c>
      <c r="S494" s="151" t="s">
        <v>15453</v>
      </c>
      <c r="T494" s="151" t="s">
        <v>14794</v>
      </c>
      <c r="U494" s="151">
        <v>7540481991</v>
      </c>
      <c r="V494" s="151" t="s">
        <v>15447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I494" s="156" t="str">
        <f t="shared" si="7"/>
        <v>Cargo Nusantara Express</v>
      </c>
    </row>
    <row r="495" spans="1:35" s="151" customFormat="1" ht="13.5">
      <c r="A495" s="151" t="s">
        <v>4356</v>
      </c>
      <c r="B495" s="151" t="s">
        <v>15300</v>
      </c>
      <c r="C495" s="151" t="s">
        <v>4355</v>
      </c>
      <c r="D495" s="151" t="s">
        <v>4357</v>
      </c>
      <c r="E495" s="151" t="s">
        <v>14931</v>
      </c>
      <c r="F495" s="151" t="s">
        <v>15219</v>
      </c>
      <c r="G495" s="151" t="s">
        <v>14604</v>
      </c>
      <c r="H495" s="151">
        <v>87830004759</v>
      </c>
      <c r="N495" s="151" t="s">
        <v>20415</v>
      </c>
      <c r="P495" s="151" t="s">
        <v>14737</v>
      </c>
      <c r="Q495" s="151" t="s">
        <v>4355</v>
      </c>
      <c r="T495" s="151" t="s">
        <v>14782</v>
      </c>
      <c r="U495" s="151">
        <v>1390009778188</v>
      </c>
      <c r="V495" s="151" t="s">
        <v>4355</v>
      </c>
      <c r="Z495" s="151" t="s">
        <v>14742</v>
      </c>
      <c r="AC495" s="151" t="s">
        <v>14743</v>
      </c>
      <c r="AI495" s="156" t="str">
        <f t="shared" si="7"/>
        <v>Caris</v>
      </c>
    </row>
    <row r="496" spans="1:35" s="151" customFormat="1" ht="13.5">
      <c r="A496" s="151" t="s">
        <v>6232</v>
      </c>
      <c r="B496" s="151" t="s">
        <v>14306</v>
      </c>
      <c r="C496" s="151" t="s">
        <v>6231</v>
      </c>
      <c r="D496" s="151" t="s">
        <v>6233</v>
      </c>
      <c r="E496" s="151" t="s">
        <v>14931</v>
      </c>
      <c r="F496" s="151" t="s">
        <v>18766</v>
      </c>
      <c r="G496" s="151" t="s">
        <v>20418</v>
      </c>
      <c r="H496" s="151">
        <v>81264694217</v>
      </c>
      <c r="I496" s="151" t="s">
        <v>6234</v>
      </c>
      <c r="J496" s="151">
        <v>81264694217</v>
      </c>
      <c r="K496" s="151" t="s">
        <v>6234</v>
      </c>
      <c r="N496" s="151" t="s">
        <v>20417</v>
      </c>
      <c r="O496" s="151" t="s">
        <v>14889</v>
      </c>
      <c r="P496" s="151" t="s">
        <v>14737</v>
      </c>
      <c r="Q496" s="151" t="s">
        <v>6231</v>
      </c>
      <c r="R496" s="151" t="s">
        <v>6231</v>
      </c>
      <c r="S496" s="151" t="s">
        <v>6231</v>
      </c>
      <c r="T496" s="151" t="s">
        <v>14782</v>
      </c>
      <c r="U496" s="151">
        <v>9000013095071</v>
      </c>
      <c r="V496" s="151" t="s">
        <v>6231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 t="shared" si="7"/>
        <v>Casda</v>
      </c>
    </row>
    <row r="497" spans="1:35" s="151" customFormat="1" ht="13.5">
      <c r="A497" s="151" t="s">
        <v>11033</v>
      </c>
      <c r="B497" s="151" t="s">
        <v>14732</v>
      </c>
      <c r="C497" s="151" t="s">
        <v>11032</v>
      </c>
      <c r="D497" s="151" t="s">
        <v>11034</v>
      </c>
      <c r="E497" s="151" t="s">
        <v>14395</v>
      </c>
      <c r="F497" s="151" t="s">
        <v>14396</v>
      </c>
      <c r="G497" s="151" t="s">
        <v>20421</v>
      </c>
      <c r="H497" s="151" t="s">
        <v>11035</v>
      </c>
      <c r="N497" s="151" t="s">
        <v>15768</v>
      </c>
      <c r="O497" s="151" t="s">
        <v>14985</v>
      </c>
      <c r="P497" s="151" t="s">
        <v>14737</v>
      </c>
      <c r="Q497" s="151" t="s">
        <v>20419</v>
      </c>
      <c r="R497" s="151">
        <v>0</v>
      </c>
      <c r="S497" s="151">
        <v>0</v>
      </c>
      <c r="T497" s="151" t="s">
        <v>14782</v>
      </c>
      <c r="U497" s="151" t="s">
        <v>20420</v>
      </c>
      <c r="V497" s="151" t="s">
        <v>20419</v>
      </c>
      <c r="Z497" s="151" t="s">
        <v>14742</v>
      </c>
      <c r="AC497" s="151" t="s">
        <v>14743</v>
      </c>
      <c r="AE497" s="151" t="s">
        <v>14744</v>
      </c>
      <c r="AF497" s="151" t="s">
        <v>14745</v>
      </c>
      <c r="AI497" s="156" t="str">
        <f t="shared" si="7"/>
        <v>Catra Buana</v>
      </c>
    </row>
    <row r="498" spans="1:35" s="151" customFormat="1" ht="13.5">
      <c r="A498" s="151" t="s">
        <v>10335</v>
      </c>
      <c r="B498" s="151" t="s">
        <v>14306</v>
      </c>
      <c r="C498" s="151" t="s">
        <v>10334</v>
      </c>
      <c r="D498" s="151" t="s">
        <v>10336</v>
      </c>
      <c r="E498" s="151" t="s">
        <v>14931</v>
      </c>
      <c r="F498" s="151" t="s">
        <v>15278</v>
      </c>
      <c r="G498" s="151" t="s">
        <v>20424</v>
      </c>
      <c r="H498" s="151" t="s">
        <v>10337</v>
      </c>
      <c r="I498" s="151" t="s">
        <v>1453</v>
      </c>
      <c r="J498" s="151" t="s">
        <v>1453</v>
      </c>
      <c r="K498" s="151" t="s">
        <v>1453</v>
      </c>
      <c r="M498" s="151" t="s">
        <v>1453</v>
      </c>
      <c r="N498" s="151" t="s">
        <v>14888</v>
      </c>
      <c r="O498" s="151" t="s">
        <v>14889</v>
      </c>
      <c r="P498" s="151" t="s">
        <v>14792</v>
      </c>
      <c r="Q498" s="151" t="s">
        <v>20422</v>
      </c>
      <c r="R498" s="151" t="s">
        <v>1453</v>
      </c>
      <c r="S498" s="151" t="s">
        <v>1453</v>
      </c>
      <c r="T498" s="151" t="s">
        <v>20423</v>
      </c>
      <c r="U498" s="151">
        <v>590801022796535</v>
      </c>
      <c r="V498" s="151" t="s">
        <v>14847</v>
      </c>
      <c r="W498" s="151" t="s">
        <v>1453</v>
      </c>
      <c r="X498" s="151" t="s">
        <v>1453</v>
      </c>
      <c r="Y498" s="151" t="s">
        <v>1453</v>
      </c>
      <c r="Z498" s="151" t="s">
        <v>14742</v>
      </c>
      <c r="AA498" s="151" t="s">
        <v>1453</v>
      </c>
      <c r="AB498" s="151" t="s">
        <v>1453</v>
      </c>
      <c r="AC498" s="151" t="s">
        <v>14743</v>
      </c>
      <c r="AE498" s="151" t="s">
        <v>14744</v>
      </c>
      <c r="AF498" s="151" t="s">
        <v>14745</v>
      </c>
      <c r="AI498" s="156" t="str">
        <f t="shared" si="7"/>
        <v>Catur Harianto</v>
      </c>
    </row>
    <row r="499" spans="1:35" s="151" customFormat="1" ht="13.5">
      <c r="A499" s="151" t="s">
        <v>6127</v>
      </c>
      <c r="B499" s="151" t="s">
        <v>15300</v>
      </c>
      <c r="C499" s="151" t="s">
        <v>6126</v>
      </c>
      <c r="D499" s="151" t="s">
        <v>6128</v>
      </c>
      <c r="E499" s="151" t="s">
        <v>14323</v>
      </c>
      <c r="F499" s="151" t="s">
        <v>15375</v>
      </c>
      <c r="G499" s="151" t="s">
        <v>20436</v>
      </c>
      <c r="H499" s="151" t="s">
        <v>6129</v>
      </c>
      <c r="I499" s="151" t="s">
        <v>6130</v>
      </c>
      <c r="J499" s="151" t="s">
        <v>6131</v>
      </c>
      <c r="K499" s="151" t="s">
        <v>6130</v>
      </c>
      <c r="N499" s="151" t="s">
        <v>15939</v>
      </c>
      <c r="O499" s="151" t="s">
        <v>14791</v>
      </c>
      <c r="P499" s="151" t="s">
        <v>14737</v>
      </c>
      <c r="Q499" s="151" t="s">
        <v>20433</v>
      </c>
      <c r="R499" s="151" t="s">
        <v>1453</v>
      </c>
      <c r="S499" s="151" t="s">
        <v>1453</v>
      </c>
      <c r="T499" s="151" t="s">
        <v>14904</v>
      </c>
      <c r="U499" s="151" t="s">
        <v>20434</v>
      </c>
      <c r="V499" s="151" t="s">
        <v>20435</v>
      </c>
      <c r="Z499" s="151" t="s">
        <v>14742</v>
      </c>
      <c r="AC499" s="151" t="s">
        <v>14743</v>
      </c>
      <c r="AE499" s="151" t="s">
        <v>15223</v>
      </c>
      <c r="AF499" s="151" t="s">
        <v>14745</v>
      </c>
      <c r="AI499" s="156" t="str">
        <f t="shared" si="7"/>
        <v>CDC-UI</v>
      </c>
    </row>
    <row r="500" spans="1:35" s="151" customFormat="1" ht="13.5">
      <c r="A500" s="151" t="s">
        <v>9934</v>
      </c>
      <c r="B500" s="151" t="s">
        <v>14304</v>
      </c>
      <c r="C500" s="151" t="s">
        <v>9933</v>
      </c>
      <c r="D500" s="151" t="s">
        <v>9935</v>
      </c>
      <c r="E500" s="151" t="s">
        <v>14275</v>
      </c>
      <c r="F500" s="151" t="s">
        <v>14400</v>
      </c>
      <c r="G500" s="151" t="s">
        <v>20437</v>
      </c>
      <c r="H500" s="151" t="s">
        <v>9936</v>
      </c>
      <c r="N500" s="151" t="s">
        <v>15941</v>
      </c>
      <c r="O500" s="151" t="s">
        <v>14791</v>
      </c>
      <c r="P500" s="151" t="s">
        <v>14737</v>
      </c>
      <c r="Q500" s="151" t="s">
        <v>9933</v>
      </c>
      <c r="R500" s="151">
        <v>0</v>
      </c>
      <c r="S500" s="151">
        <v>0</v>
      </c>
      <c r="T500" s="151" t="s">
        <v>14794</v>
      </c>
      <c r="U500" s="151">
        <v>1390210431</v>
      </c>
      <c r="V500" s="151" t="s">
        <v>9933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 t="shared" si="7"/>
        <v>Cecep Rijwan</v>
      </c>
    </row>
    <row r="501" spans="1:35" s="151" customFormat="1" ht="13.5">
      <c r="A501" s="151" t="s">
        <v>5884</v>
      </c>
      <c r="B501" s="151" t="s">
        <v>14304</v>
      </c>
      <c r="C501" s="151" t="s">
        <v>5883</v>
      </c>
      <c r="D501" s="151" t="s">
        <v>5885</v>
      </c>
      <c r="E501" s="151" t="s">
        <v>14332</v>
      </c>
      <c r="F501" s="151" t="s">
        <v>14324</v>
      </c>
      <c r="G501" s="151" t="s">
        <v>20449</v>
      </c>
      <c r="H501" s="151" t="s">
        <v>5886</v>
      </c>
      <c r="J501" s="151" t="s">
        <v>5886</v>
      </c>
      <c r="N501" s="151" t="s">
        <v>16848</v>
      </c>
      <c r="O501" s="151" t="s">
        <v>14791</v>
      </c>
      <c r="P501" s="151" t="s">
        <v>14737</v>
      </c>
      <c r="Q501" s="151" t="s">
        <v>20448</v>
      </c>
      <c r="R501" s="151" t="s">
        <v>20448</v>
      </c>
      <c r="S501" s="151" t="s">
        <v>20448</v>
      </c>
      <c r="T501" s="151" t="s">
        <v>14782</v>
      </c>
      <c r="U501" s="151">
        <v>102.0192400936</v>
      </c>
      <c r="V501" s="151" t="s">
        <v>20448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 t="shared" si="7"/>
        <v>Central Bangunan</v>
      </c>
    </row>
    <row r="502" spans="1:35" s="151" customFormat="1" ht="13.5">
      <c r="A502" s="151" t="s">
        <v>12189</v>
      </c>
      <c r="B502" s="151" t="s">
        <v>15300</v>
      </c>
      <c r="C502" s="151" t="s">
        <v>12188</v>
      </c>
      <c r="D502" s="151" t="s">
        <v>12190</v>
      </c>
      <c r="E502" s="151" t="s">
        <v>14275</v>
      </c>
      <c r="F502" s="151" t="s">
        <v>19841</v>
      </c>
      <c r="G502" s="151" t="s">
        <v>20461</v>
      </c>
      <c r="H502" s="151" t="s">
        <v>12191</v>
      </c>
      <c r="N502" s="151" t="s">
        <v>14907</v>
      </c>
      <c r="O502" s="151" t="s">
        <v>14791</v>
      </c>
      <c r="P502" s="151" t="s">
        <v>14737</v>
      </c>
      <c r="Q502" s="151" t="s">
        <v>20460</v>
      </c>
      <c r="R502" s="151">
        <v>0</v>
      </c>
      <c r="S502" s="151">
        <v>0</v>
      </c>
      <c r="T502" s="151" t="s">
        <v>14794</v>
      </c>
      <c r="U502" s="151">
        <v>2831666554</v>
      </c>
      <c r="V502" s="151" t="s">
        <v>20460</v>
      </c>
      <c r="Z502" s="151" t="s">
        <v>14742</v>
      </c>
      <c r="AC502" s="151" t="s">
        <v>14743</v>
      </c>
      <c r="AE502" s="151" t="s">
        <v>14744</v>
      </c>
      <c r="AF502" s="151" t="s">
        <v>14745</v>
      </c>
      <c r="AI502" s="156" t="str">
        <f t="shared" si="7"/>
        <v>Cepi Sudrajat</v>
      </c>
    </row>
    <row r="503" spans="1:35" s="151" customFormat="1" ht="13.5">
      <c r="A503" s="151" t="s">
        <v>18035</v>
      </c>
      <c r="B503" s="151" t="s">
        <v>14732</v>
      </c>
      <c r="C503" s="151" t="s">
        <v>1396</v>
      </c>
      <c r="D503" s="151" t="s">
        <v>1398</v>
      </c>
      <c r="E503" s="151" t="s">
        <v>6</v>
      </c>
      <c r="G503" s="151" t="s">
        <v>14604</v>
      </c>
      <c r="H503" s="151" t="s">
        <v>1399</v>
      </c>
      <c r="M503" s="151" t="s">
        <v>20462</v>
      </c>
      <c r="N503" s="151" t="s">
        <v>495</v>
      </c>
      <c r="P503" s="151" t="s">
        <v>14737</v>
      </c>
      <c r="Q503" s="151" t="s">
        <v>20463</v>
      </c>
      <c r="T503" s="151" t="s">
        <v>6</v>
      </c>
      <c r="U503" s="151" t="s">
        <v>6</v>
      </c>
      <c r="V503" s="151" t="s">
        <v>6</v>
      </c>
      <c r="AC503" s="151" t="s">
        <v>14743</v>
      </c>
      <c r="AI503" s="156" t="str">
        <f t="shared" si="7"/>
        <v>Cetus Construction</v>
      </c>
    </row>
    <row r="504" spans="1:35" s="151" customFormat="1" ht="13.5">
      <c r="A504" s="151" t="s">
        <v>1463</v>
      </c>
      <c r="B504" s="151" t="s">
        <v>14732</v>
      </c>
      <c r="C504" s="151" t="s">
        <v>1396</v>
      </c>
      <c r="D504" s="151" t="s">
        <v>495</v>
      </c>
      <c r="E504" s="151" t="s">
        <v>6</v>
      </c>
      <c r="G504" s="151" t="s">
        <v>14604</v>
      </c>
      <c r="N504" s="151" t="s">
        <v>495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I504" s="156" t="str">
        <f t="shared" si="7"/>
        <v>Cetus Construction</v>
      </c>
    </row>
    <row r="505" spans="1:35" s="151" customFormat="1" ht="13.5">
      <c r="A505" s="151" t="s">
        <v>7169</v>
      </c>
      <c r="B505" s="151" t="s">
        <v>16001</v>
      </c>
      <c r="C505" s="151" t="s">
        <v>7168</v>
      </c>
      <c r="D505" s="151" t="s">
        <v>7170</v>
      </c>
      <c r="E505" s="151" t="s">
        <v>14395</v>
      </c>
      <c r="F505" s="151" t="s">
        <v>14396</v>
      </c>
      <c r="G505" s="151" t="s">
        <v>20472</v>
      </c>
      <c r="H505" s="151" t="s">
        <v>20464</v>
      </c>
      <c r="I505" s="151" t="s">
        <v>7171</v>
      </c>
      <c r="J505" s="151" t="s">
        <v>20465</v>
      </c>
      <c r="K505" s="151" t="s">
        <v>7171</v>
      </c>
      <c r="N505" s="151" t="s">
        <v>20466</v>
      </c>
      <c r="O505" s="151" t="s">
        <v>20467</v>
      </c>
      <c r="P505" s="151" t="s">
        <v>20466</v>
      </c>
      <c r="Q505" s="151" t="s">
        <v>20468</v>
      </c>
      <c r="R505" s="151">
        <v>0</v>
      </c>
      <c r="S505" s="151" t="s">
        <v>20469</v>
      </c>
      <c r="T505" s="151" t="s">
        <v>20470</v>
      </c>
      <c r="U505" s="151">
        <v>77600121220001</v>
      </c>
      <c r="V505" s="151" t="s">
        <v>20471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I505" s="156" t="str">
        <f t="shared" si="7"/>
        <v>CG Power &amp; Industrial Solutions Limited</v>
      </c>
    </row>
    <row r="506" spans="1:35" s="151" customFormat="1" ht="13.5">
      <c r="A506" s="151" t="s">
        <v>11785</v>
      </c>
      <c r="B506" s="151" t="s">
        <v>14306</v>
      </c>
      <c r="C506" s="151" t="s">
        <v>11784</v>
      </c>
      <c r="D506" s="151" t="s">
        <v>11786</v>
      </c>
      <c r="E506" s="151" t="s">
        <v>14931</v>
      </c>
      <c r="F506" s="151" t="s">
        <v>20479</v>
      </c>
      <c r="G506" s="151" t="s">
        <v>20479</v>
      </c>
      <c r="H506" s="151" t="s">
        <v>11787</v>
      </c>
      <c r="N506" s="151" t="s">
        <v>20477</v>
      </c>
      <c r="O506" s="151" t="s">
        <v>14985</v>
      </c>
      <c r="P506" s="151" t="s">
        <v>14737</v>
      </c>
      <c r="Q506" s="151" t="s">
        <v>20478</v>
      </c>
      <c r="R506" s="151">
        <v>0</v>
      </c>
      <c r="S506" s="151">
        <v>0</v>
      </c>
      <c r="T506" s="151" t="s">
        <v>19836</v>
      </c>
      <c r="U506" s="151">
        <v>7120159903</v>
      </c>
      <c r="V506" s="151" t="s">
        <v>11784</v>
      </c>
      <c r="Z506" s="151" t="s">
        <v>14742</v>
      </c>
      <c r="AC506" s="151" t="s">
        <v>14743</v>
      </c>
      <c r="AE506" s="151" t="s">
        <v>14744</v>
      </c>
      <c r="AF506" s="151" t="s">
        <v>14745</v>
      </c>
      <c r="AI506" s="156" t="str">
        <f t="shared" si="7"/>
        <v>Chairil Arif</v>
      </c>
    </row>
    <row r="507" spans="1:35" s="151" customFormat="1" ht="13.5">
      <c r="A507" s="151" t="s">
        <v>7692</v>
      </c>
      <c r="B507" s="151" t="s">
        <v>14306</v>
      </c>
      <c r="C507" s="151" t="s">
        <v>7691</v>
      </c>
      <c r="D507" s="151" t="s">
        <v>7693</v>
      </c>
      <c r="E507" s="151" t="s">
        <v>14931</v>
      </c>
      <c r="F507" s="151" t="s">
        <v>14400</v>
      </c>
      <c r="G507" s="151" t="s">
        <v>20482</v>
      </c>
      <c r="H507" s="151">
        <v>81265596926</v>
      </c>
      <c r="N507" s="151" t="s">
        <v>15174</v>
      </c>
      <c r="O507" s="151" t="s">
        <v>14985</v>
      </c>
      <c r="P507" s="151" t="s">
        <v>14737</v>
      </c>
      <c r="Q507" s="151" t="s">
        <v>7691</v>
      </c>
      <c r="R507" s="151" t="s">
        <v>20480</v>
      </c>
      <c r="S507" s="151" t="s">
        <v>7691</v>
      </c>
      <c r="T507" s="151" t="s">
        <v>14782</v>
      </c>
      <c r="U507" s="151" t="s">
        <v>20481</v>
      </c>
      <c r="V507" s="151" t="s">
        <v>20480</v>
      </c>
      <c r="W507" s="151">
        <v>1992</v>
      </c>
      <c r="X507" s="151">
        <v>1992</v>
      </c>
      <c r="Y507" s="151">
        <v>1</v>
      </c>
      <c r="Z507" s="151" t="s">
        <v>14742</v>
      </c>
      <c r="AB507" s="151">
        <v>60</v>
      </c>
      <c r="AC507" s="151" t="s">
        <v>14743</v>
      </c>
      <c r="AE507" s="151" t="s">
        <v>15223</v>
      </c>
      <c r="AF507" s="151" t="s">
        <v>14745</v>
      </c>
      <c r="AI507" s="156" t="str">
        <f t="shared" si="7"/>
        <v>Chairuddin srg</v>
      </c>
    </row>
    <row r="508" spans="1:35" s="151" customFormat="1" ht="13.5">
      <c r="A508" s="151" t="s">
        <v>7131</v>
      </c>
      <c r="B508" s="151" t="s">
        <v>15300</v>
      </c>
      <c r="C508" s="151" t="s">
        <v>7130</v>
      </c>
      <c r="D508" s="151" t="s">
        <v>7132</v>
      </c>
      <c r="E508" s="151" t="s">
        <v>14465</v>
      </c>
      <c r="F508" s="151" t="s">
        <v>18990</v>
      </c>
      <c r="G508" s="151" t="s">
        <v>20485</v>
      </c>
      <c r="H508" s="151">
        <v>0</v>
      </c>
      <c r="N508" s="151" t="s">
        <v>15126</v>
      </c>
      <c r="O508" s="151" t="s">
        <v>14791</v>
      </c>
      <c r="P508" s="151" t="s">
        <v>14737</v>
      </c>
      <c r="Q508" s="151" t="s">
        <v>20483</v>
      </c>
      <c r="R508" s="151">
        <v>0</v>
      </c>
      <c r="S508" s="151">
        <v>0</v>
      </c>
      <c r="T508" s="151" t="s">
        <v>14794</v>
      </c>
      <c r="U508" s="151">
        <v>5390341735</v>
      </c>
      <c r="V508" s="151" t="s">
        <v>20484</v>
      </c>
      <c r="Z508" s="151" t="s">
        <v>14742</v>
      </c>
      <c r="AC508" s="151" t="s">
        <v>14743</v>
      </c>
      <c r="AE508" s="151" t="s">
        <v>15223</v>
      </c>
      <c r="AF508" s="151" t="s">
        <v>14745</v>
      </c>
      <c r="AI508" s="156" t="str">
        <f t="shared" si="7"/>
        <v>Chandra Irawan</v>
      </c>
    </row>
    <row r="509" spans="1:35" s="151" customFormat="1" ht="13.5">
      <c r="A509" s="151" t="s">
        <v>8794</v>
      </c>
      <c r="B509" s="151" t="s">
        <v>14306</v>
      </c>
      <c r="C509" s="151" t="s">
        <v>7130</v>
      </c>
      <c r="D509" s="151" t="s">
        <v>20487</v>
      </c>
      <c r="E509" s="151" t="s">
        <v>14931</v>
      </c>
      <c r="F509" s="151" t="s">
        <v>14932</v>
      </c>
      <c r="G509" s="151">
        <v>0</v>
      </c>
      <c r="H509" s="151" t="s">
        <v>8796</v>
      </c>
      <c r="I509" s="151" t="s">
        <v>20486</v>
      </c>
      <c r="J509" s="151">
        <v>0</v>
      </c>
      <c r="K509" s="151" t="s">
        <v>20486</v>
      </c>
      <c r="M509" s="151" t="s">
        <v>20488</v>
      </c>
      <c r="N509" s="151" t="s">
        <v>15246</v>
      </c>
      <c r="O509" s="151" t="s">
        <v>14791</v>
      </c>
      <c r="P509" s="151" t="s">
        <v>14737</v>
      </c>
      <c r="Q509" s="151">
        <v>0</v>
      </c>
      <c r="R509" s="151">
        <v>0</v>
      </c>
      <c r="S509" s="151">
        <v>0</v>
      </c>
      <c r="T509" s="151" t="s">
        <v>14859</v>
      </c>
      <c r="U509" s="151" t="s">
        <v>20489</v>
      </c>
      <c r="V509" s="151" t="s">
        <v>20490</v>
      </c>
      <c r="W509" s="151">
        <v>0</v>
      </c>
      <c r="X509" s="151">
        <v>0</v>
      </c>
      <c r="Y509" s="151">
        <v>0</v>
      </c>
      <c r="Z509" s="151" t="s">
        <v>14742</v>
      </c>
      <c r="AA509" s="151">
        <v>0</v>
      </c>
      <c r="AB509" s="151">
        <v>0</v>
      </c>
      <c r="AC509" s="151" t="s">
        <v>14743</v>
      </c>
      <c r="AE509" s="151" t="s">
        <v>15223</v>
      </c>
      <c r="AF509" s="151" t="s">
        <v>14745</v>
      </c>
      <c r="AI509" s="156" t="str">
        <f t="shared" si="7"/>
        <v>Chandra Irawan</v>
      </c>
    </row>
    <row r="510" spans="1:35" s="151" customFormat="1" ht="13.5">
      <c r="A510" s="151" t="s">
        <v>6177</v>
      </c>
      <c r="B510" s="151" t="s">
        <v>15300</v>
      </c>
      <c r="C510" s="151" t="s">
        <v>6176</v>
      </c>
      <c r="D510" s="151" t="s">
        <v>6178</v>
      </c>
      <c r="E510" s="151" t="s">
        <v>14465</v>
      </c>
      <c r="F510" s="151" t="s">
        <v>18990</v>
      </c>
      <c r="G510" s="151" t="s">
        <v>20498</v>
      </c>
      <c r="H510" s="151">
        <v>85210025896</v>
      </c>
      <c r="J510" s="151">
        <v>85210025896</v>
      </c>
      <c r="N510" s="151" t="s">
        <v>18659</v>
      </c>
      <c r="O510" s="151" t="s">
        <v>14985</v>
      </c>
      <c r="P510" s="151" t="s">
        <v>14737</v>
      </c>
      <c r="Q510" s="151" t="s">
        <v>6176</v>
      </c>
      <c r="R510" s="151" t="s">
        <v>6176</v>
      </c>
      <c r="S510" s="151" t="s">
        <v>6176</v>
      </c>
      <c r="T510" s="151" t="s">
        <v>14847</v>
      </c>
      <c r="U510" s="151" t="s">
        <v>20496</v>
      </c>
      <c r="V510" s="151" t="s">
        <v>20497</v>
      </c>
      <c r="Z510" s="151" t="s">
        <v>14742</v>
      </c>
      <c r="AC510" s="151" t="s">
        <v>14743</v>
      </c>
      <c r="AE510" s="151" t="s">
        <v>15223</v>
      </c>
      <c r="AF510" s="151" t="s">
        <v>14745</v>
      </c>
      <c r="AI510" s="156" t="str">
        <f t="shared" si="7"/>
        <v>Charles Naibaho</v>
      </c>
    </row>
    <row r="511" spans="1:35" s="151" customFormat="1" ht="13.5">
      <c r="A511" s="151" t="s">
        <v>2184</v>
      </c>
      <c r="B511" s="151" t="s">
        <v>14306</v>
      </c>
      <c r="C511" s="151" t="s">
        <v>2183</v>
      </c>
      <c r="E511" s="151" t="s">
        <v>6</v>
      </c>
      <c r="G511" s="151" t="s">
        <v>14604</v>
      </c>
      <c r="N511" s="151" t="s">
        <v>469</v>
      </c>
      <c r="AC511" s="151" t="s">
        <v>14743</v>
      </c>
      <c r="AI511" s="156" t="str">
        <f t="shared" si="7"/>
        <v>Chepi Awaludin</v>
      </c>
    </row>
    <row r="512" spans="1:35" s="151" customFormat="1" ht="13.5">
      <c r="A512" s="151" t="s">
        <v>3040</v>
      </c>
      <c r="B512" s="151" t="s">
        <v>15300</v>
      </c>
      <c r="C512" s="151" t="s">
        <v>3039</v>
      </c>
      <c r="D512" s="151" t="s">
        <v>3041</v>
      </c>
      <c r="E512" s="151" t="s">
        <v>14701</v>
      </c>
      <c r="G512" s="151" t="s">
        <v>14604</v>
      </c>
      <c r="H512" s="151">
        <v>87889466656</v>
      </c>
      <c r="N512" s="151" t="s">
        <v>1791</v>
      </c>
      <c r="P512" s="151" t="s">
        <v>14737</v>
      </c>
      <c r="Q512" s="151" t="s">
        <v>20499</v>
      </c>
      <c r="T512" s="151" t="s">
        <v>14794</v>
      </c>
      <c r="U512" s="151" t="s">
        <v>20499</v>
      </c>
      <c r="V512" s="151">
        <v>4212438654</v>
      </c>
      <c r="Y512" s="151">
        <v>0</v>
      </c>
      <c r="Z512" s="151" t="s">
        <v>14742</v>
      </c>
      <c r="AB512" s="151">
        <v>0</v>
      </c>
      <c r="AC512" s="151" t="s">
        <v>14743</v>
      </c>
      <c r="AI512" s="156" t="str">
        <f t="shared" si="7"/>
        <v>Chika Fransiska Motor rent</v>
      </c>
    </row>
    <row r="513" spans="1:35" s="151" customFormat="1" ht="13.5">
      <c r="A513" s="151" t="s">
        <v>12590</v>
      </c>
      <c r="B513" s="151" t="s">
        <v>15300</v>
      </c>
      <c r="C513" s="151" t="s">
        <v>12589</v>
      </c>
      <c r="D513" s="151" t="s">
        <v>12591</v>
      </c>
      <c r="E513" s="151" t="s">
        <v>14323</v>
      </c>
      <c r="F513" s="151" t="s">
        <v>14670</v>
      </c>
      <c r="G513" s="151" t="s">
        <v>20504</v>
      </c>
      <c r="H513" s="151" t="s">
        <v>12592</v>
      </c>
      <c r="M513" s="151" t="s">
        <v>20500</v>
      </c>
      <c r="N513" s="151" t="s">
        <v>20501</v>
      </c>
      <c r="O513" s="151" t="s">
        <v>18702</v>
      </c>
      <c r="P513" s="151" t="s">
        <v>14737</v>
      </c>
      <c r="Q513" s="151" t="s">
        <v>20502</v>
      </c>
      <c r="R513" s="151">
        <v>0</v>
      </c>
      <c r="S513" s="151">
        <v>0</v>
      </c>
      <c r="T513" s="151" t="s">
        <v>14847</v>
      </c>
      <c r="U513" s="151">
        <v>26001000405569</v>
      </c>
      <c r="V513" s="151" t="s">
        <v>20503</v>
      </c>
      <c r="Z513" s="151" t="s">
        <v>14742</v>
      </c>
      <c r="AC513" s="151" t="s">
        <v>14743</v>
      </c>
      <c r="AE513" s="151" t="s">
        <v>14744</v>
      </c>
      <c r="AF513" s="151" t="s">
        <v>14745</v>
      </c>
      <c r="AI513" s="156" t="str">
        <f t="shared" si="7"/>
        <v>Christiani Anastasia Erma Leleury</v>
      </c>
    </row>
    <row r="514" spans="1:35" s="151" customFormat="1" ht="13.5">
      <c r="A514" s="151" t="s">
        <v>4548</v>
      </c>
      <c r="B514" s="151" t="s">
        <v>14304</v>
      </c>
      <c r="C514" s="151" t="s">
        <v>4547</v>
      </c>
      <c r="D514" s="151" t="s">
        <v>20523</v>
      </c>
      <c r="E514" s="151" t="s">
        <v>14332</v>
      </c>
      <c r="F514" s="151" t="s">
        <v>14324</v>
      </c>
      <c r="G514" s="151" t="s">
        <v>14604</v>
      </c>
      <c r="H514" s="151" t="s">
        <v>4550</v>
      </c>
      <c r="I514" s="151" t="s">
        <v>1453</v>
      </c>
      <c r="J514" s="151" t="s">
        <v>1453</v>
      </c>
      <c r="K514" s="151" t="s">
        <v>1453</v>
      </c>
      <c r="L514" s="151" t="s">
        <v>20522</v>
      </c>
      <c r="M514" s="151" t="s">
        <v>1453</v>
      </c>
      <c r="N514" s="151" t="s">
        <v>15924</v>
      </c>
      <c r="P514" s="151" t="s">
        <v>14737</v>
      </c>
      <c r="Q514" s="151" t="s">
        <v>20524</v>
      </c>
      <c r="T514" s="151" t="s">
        <v>20525</v>
      </c>
      <c r="U514" s="151">
        <v>1480427064</v>
      </c>
      <c r="V514" s="151" t="s">
        <v>20526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B514" s="151" t="s">
        <v>1453</v>
      </c>
      <c r="AC514" s="151" t="s">
        <v>14743</v>
      </c>
      <c r="AE514" s="151" t="s">
        <v>15223</v>
      </c>
      <c r="AF514" s="151" t="s">
        <v>14745</v>
      </c>
      <c r="AI514" s="156" t="str">
        <f t="shared" ref="AI514:AI577" si="8">TRIM(C514)</f>
        <v>CINTA LAKSANA, Toko</v>
      </c>
    </row>
    <row r="515" spans="1:35" s="151" customFormat="1" ht="13.5">
      <c r="A515" s="151" t="s">
        <v>5543</v>
      </c>
      <c r="B515" s="151" t="s">
        <v>15300</v>
      </c>
      <c r="C515" s="151" t="s">
        <v>5542</v>
      </c>
      <c r="D515" s="151" t="s">
        <v>5544</v>
      </c>
      <c r="E515" s="151" t="s">
        <v>14465</v>
      </c>
      <c r="F515" s="151" t="s">
        <v>18990</v>
      </c>
      <c r="G515" s="151" t="s">
        <v>20528</v>
      </c>
      <c r="H515" s="151">
        <v>0</v>
      </c>
      <c r="N515" s="151" t="s">
        <v>20527</v>
      </c>
      <c r="O515" s="151" t="s">
        <v>2455</v>
      </c>
      <c r="P515" s="151" t="s">
        <v>14737</v>
      </c>
      <c r="Q515" s="151" t="s">
        <v>5542</v>
      </c>
      <c r="R515" s="151">
        <v>0</v>
      </c>
      <c r="S515" s="151">
        <v>0</v>
      </c>
      <c r="T515" s="151" t="s">
        <v>14794</v>
      </c>
      <c r="U515" s="151" t="s">
        <v>5542</v>
      </c>
      <c r="V515" s="151">
        <v>7670323204</v>
      </c>
      <c r="Z515" s="151" t="s">
        <v>14742</v>
      </c>
      <c r="AC515" s="151" t="s">
        <v>14743</v>
      </c>
      <c r="AE515" s="151" t="s">
        <v>15223</v>
      </c>
      <c r="AF515" s="151" t="s">
        <v>14745</v>
      </c>
      <c r="AI515" s="156" t="str">
        <f t="shared" si="8"/>
        <v>Cinta Louresio</v>
      </c>
    </row>
    <row r="516" spans="1:35" s="151" customFormat="1" ht="13.5">
      <c r="A516" s="151" t="s">
        <v>14628</v>
      </c>
      <c r="B516" s="151" t="s">
        <v>14732</v>
      </c>
      <c r="C516" s="151" t="s">
        <v>14634</v>
      </c>
      <c r="D516" s="151" t="s">
        <v>20529</v>
      </c>
      <c r="E516" s="151" t="s">
        <v>14275</v>
      </c>
      <c r="F516" s="151" t="s">
        <v>14324</v>
      </c>
      <c r="G516" s="151" t="s">
        <v>14638</v>
      </c>
      <c r="H516" s="151">
        <v>4013192000</v>
      </c>
      <c r="I516" s="151" t="s">
        <v>14778</v>
      </c>
      <c r="K516" s="151" t="s">
        <v>14778</v>
      </c>
      <c r="M516" s="151" t="s">
        <v>14779</v>
      </c>
      <c r="N516" s="151" t="s">
        <v>14780</v>
      </c>
      <c r="O516" s="151" t="s">
        <v>14736</v>
      </c>
      <c r="P516" s="151" t="s">
        <v>14737</v>
      </c>
      <c r="Q516" s="151" t="s">
        <v>14781</v>
      </c>
      <c r="R516" s="151" t="s">
        <v>1453</v>
      </c>
      <c r="S516" s="151" t="s">
        <v>1453</v>
      </c>
      <c r="T516" s="151" t="s">
        <v>14782</v>
      </c>
      <c r="U516" s="151">
        <v>1620000878888</v>
      </c>
      <c r="V516" s="151" t="s">
        <v>14784</v>
      </c>
      <c r="W516" s="151" t="s">
        <v>1453</v>
      </c>
      <c r="X516" s="151" t="s">
        <v>1453</v>
      </c>
      <c r="Y516" s="151" t="s">
        <v>1453</v>
      </c>
      <c r="Z516" s="151" t="s">
        <v>14742</v>
      </c>
      <c r="AA516" s="151" t="s">
        <v>1453</v>
      </c>
      <c r="AB516" s="151" t="s">
        <v>1453</v>
      </c>
      <c r="AC516" s="151" t="s">
        <v>14743</v>
      </c>
      <c r="AD516" s="151" t="s">
        <v>14785</v>
      </c>
      <c r="AE516" s="151" t="s">
        <v>14752</v>
      </c>
      <c r="AF516" s="151" t="s">
        <v>14745</v>
      </c>
      <c r="AI516" s="156" t="str">
        <f t="shared" si="8"/>
        <v>Cipta Aneka Sarana</v>
      </c>
    </row>
    <row r="517" spans="1:35" s="151" customFormat="1" ht="13.5">
      <c r="A517" s="151" t="s">
        <v>14350</v>
      </c>
      <c r="B517" s="151" t="s">
        <v>14304</v>
      </c>
      <c r="C517" s="151" t="s">
        <v>14380</v>
      </c>
      <c r="D517" s="151" t="s">
        <v>20530</v>
      </c>
      <c r="E517" s="151" t="s">
        <v>14326</v>
      </c>
      <c r="F517" s="151" t="s">
        <v>14324</v>
      </c>
      <c r="G517" s="151" t="s">
        <v>14398</v>
      </c>
      <c r="H517" s="151" t="s">
        <v>17200</v>
      </c>
      <c r="N517" s="151" t="s">
        <v>14954</v>
      </c>
      <c r="O517" s="151" t="s">
        <v>14764</v>
      </c>
      <c r="P517" s="151" t="s">
        <v>14737</v>
      </c>
      <c r="Q517" s="151" t="s">
        <v>17201</v>
      </c>
      <c r="R517" s="151" t="s">
        <v>1453</v>
      </c>
      <c r="S517" s="151" t="s">
        <v>15231</v>
      </c>
      <c r="T517" s="151" t="s">
        <v>14859</v>
      </c>
      <c r="U517" s="151" t="s">
        <v>17202</v>
      </c>
      <c r="V517" s="151" t="s">
        <v>15231</v>
      </c>
      <c r="Z517" s="151" t="s">
        <v>14742</v>
      </c>
      <c r="AC517" s="151" t="s">
        <v>14743</v>
      </c>
      <c r="AE517" s="151" t="s">
        <v>14744</v>
      </c>
      <c r="AF517" s="151" t="s">
        <v>14745</v>
      </c>
      <c r="AI517" s="156" t="str">
        <f t="shared" si="8"/>
        <v>Cipta Bangun</v>
      </c>
    </row>
    <row r="518" spans="1:35" s="151" customFormat="1" ht="13.5">
      <c r="A518" s="151" t="s">
        <v>18037</v>
      </c>
      <c r="B518" s="151" t="s">
        <v>14304</v>
      </c>
      <c r="C518" s="151" t="s">
        <v>20531</v>
      </c>
      <c r="D518" s="151" t="s">
        <v>20533</v>
      </c>
      <c r="E518" s="151" t="s">
        <v>20280</v>
      </c>
      <c r="F518" s="151" t="s">
        <v>17033</v>
      </c>
      <c r="H518" s="151">
        <v>81292971713</v>
      </c>
      <c r="I518" s="151" t="s">
        <v>20532</v>
      </c>
      <c r="K518" s="151" t="s">
        <v>20532</v>
      </c>
      <c r="N518" s="151" t="s">
        <v>16848</v>
      </c>
      <c r="O518" s="151" t="s">
        <v>14791</v>
      </c>
      <c r="P518" s="151" t="s">
        <v>14737</v>
      </c>
      <c r="Q518" s="151" t="s">
        <v>20534</v>
      </c>
      <c r="R518" s="151" t="s">
        <v>1453</v>
      </c>
      <c r="S518" s="151" t="s">
        <v>1453</v>
      </c>
      <c r="T518" s="151" t="s">
        <v>14794</v>
      </c>
      <c r="U518" s="151">
        <v>1091808370</v>
      </c>
      <c r="V518" s="151" t="s">
        <v>20535</v>
      </c>
      <c r="W518" s="151">
        <v>31</v>
      </c>
      <c r="Z518" s="151" t="s">
        <v>14742</v>
      </c>
      <c r="AC518" s="151" t="s">
        <v>14743</v>
      </c>
      <c r="AE518" s="151" t="s">
        <v>14744</v>
      </c>
      <c r="AF518" s="151" t="s">
        <v>14745</v>
      </c>
      <c r="AI518" s="156" t="str">
        <f t="shared" si="8"/>
        <v>Cipta Grafika Digital</v>
      </c>
    </row>
    <row r="519" spans="1:35" s="151" customFormat="1" ht="13.5">
      <c r="A519" s="151" t="s">
        <v>7978</v>
      </c>
      <c r="B519" s="151" t="s">
        <v>14304</v>
      </c>
      <c r="C519" s="151" t="s">
        <v>7977</v>
      </c>
      <c r="D519" s="151" t="s">
        <v>7979</v>
      </c>
      <c r="E519" s="151" t="s">
        <v>14275</v>
      </c>
      <c r="F519" s="151" t="s">
        <v>14402</v>
      </c>
      <c r="H519" s="151" t="s">
        <v>7980</v>
      </c>
      <c r="N519" s="151" t="s">
        <v>20546</v>
      </c>
      <c r="O519" s="151" t="s">
        <v>15477</v>
      </c>
      <c r="P519" s="151" t="s">
        <v>14737</v>
      </c>
      <c r="Q519" s="151" t="s">
        <v>20547</v>
      </c>
      <c r="R519" s="151">
        <v>0</v>
      </c>
      <c r="S519" s="151">
        <v>0</v>
      </c>
      <c r="T519" s="151" t="s">
        <v>14782</v>
      </c>
      <c r="U519" s="151">
        <v>1110006001529</v>
      </c>
      <c r="V519" s="151" t="s">
        <v>20547</v>
      </c>
      <c r="Z519" s="151" t="s">
        <v>14742</v>
      </c>
      <c r="AC519" s="151" t="s">
        <v>14743</v>
      </c>
      <c r="AE519" s="151" t="s">
        <v>15223</v>
      </c>
      <c r="AF519" s="151" t="s">
        <v>14745</v>
      </c>
      <c r="AI519" s="156" t="str">
        <f t="shared" si="8"/>
        <v>Citra Diesel Teknik</v>
      </c>
    </row>
    <row r="520" spans="1:35" s="151" customFormat="1" ht="13.5">
      <c r="A520" s="151" t="s">
        <v>10668</v>
      </c>
      <c r="B520" s="151" t="s">
        <v>14304</v>
      </c>
      <c r="C520" s="151" t="s">
        <v>10667</v>
      </c>
      <c r="D520" s="151" t="s">
        <v>10669</v>
      </c>
      <c r="E520" s="151" t="s">
        <v>14275</v>
      </c>
      <c r="F520" s="151" t="s">
        <v>14324</v>
      </c>
      <c r="H520" s="151">
        <v>85100677052</v>
      </c>
      <c r="N520" s="151" t="s">
        <v>14907</v>
      </c>
      <c r="O520" s="151" t="s">
        <v>14791</v>
      </c>
      <c r="P520" s="151" t="s">
        <v>14737</v>
      </c>
      <c r="Q520" s="151" t="s">
        <v>20554</v>
      </c>
      <c r="R520" s="151">
        <v>0</v>
      </c>
      <c r="S520" s="151">
        <v>0</v>
      </c>
      <c r="T520" s="151" t="s">
        <v>14794</v>
      </c>
      <c r="U520" s="151">
        <v>6395046211</v>
      </c>
      <c r="V520" s="151" t="s">
        <v>20554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I520" s="156" t="str">
        <f t="shared" si="8"/>
        <v>Citra Mandiri</v>
      </c>
    </row>
    <row r="521" spans="1:35" s="151" customFormat="1" ht="13.5">
      <c r="A521" s="151" t="s">
        <v>7291</v>
      </c>
      <c r="B521" s="151" t="s">
        <v>15300</v>
      </c>
      <c r="C521" s="151" t="s">
        <v>7290</v>
      </c>
      <c r="D521" s="151" t="s">
        <v>7292</v>
      </c>
      <c r="E521" s="151" t="s">
        <v>14465</v>
      </c>
      <c r="F521" s="151" t="s">
        <v>14664</v>
      </c>
      <c r="G521" s="151" t="s">
        <v>20563</v>
      </c>
      <c r="H521" s="151">
        <v>85270922236</v>
      </c>
      <c r="I521" s="151" t="s">
        <v>7293</v>
      </c>
      <c r="K521" s="151" t="s">
        <v>7293</v>
      </c>
      <c r="N521" s="151" t="s">
        <v>15768</v>
      </c>
      <c r="O521" s="151" t="s">
        <v>14985</v>
      </c>
      <c r="P521" s="151" t="s">
        <v>14792</v>
      </c>
      <c r="Q521" s="151" t="s">
        <v>20561</v>
      </c>
      <c r="R521" s="151" t="s">
        <v>20562</v>
      </c>
      <c r="S521" s="151" t="s">
        <v>20561</v>
      </c>
      <c r="T521" s="151" t="s">
        <v>14904</v>
      </c>
      <c r="U521" s="151">
        <v>131123922</v>
      </c>
      <c r="V521" s="151" t="s">
        <v>20561</v>
      </c>
      <c r="W521" s="151">
        <v>2009</v>
      </c>
      <c r="X521" s="151">
        <v>2009</v>
      </c>
      <c r="Y521" s="151">
        <v>1</v>
      </c>
      <c r="Z521" s="151" t="s">
        <v>14742</v>
      </c>
      <c r="AB521" s="151">
        <v>3</v>
      </c>
      <c r="AC521" s="151" t="s">
        <v>14743</v>
      </c>
      <c r="AE521" s="151" t="s">
        <v>15223</v>
      </c>
      <c r="AF521" s="151" t="s">
        <v>14745</v>
      </c>
      <c r="AI521" s="156" t="str">
        <f t="shared" si="8"/>
        <v>CITRA RENTAL MOBIL</v>
      </c>
    </row>
    <row r="522" spans="1:35" s="151" customFormat="1" ht="13.5">
      <c r="A522" s="151" t="s">
        <v>9573</v>
      </c>
      <c r="B522" s="151" t="s">
        <v>14732</v>
      </c>
      <c r="C522" s="151" t="s">
        <v>9572</v>
      </c>
      <c r="D522" s="151" t="s">
        <v>9574</v>
      </c>
      <c r="E522" s="151" t="s">
        <v>14465</v>
      </c>
      <c r="F522" s="151" t="s">
        <v>14683</v>
      </c>
      <c r="G522" s="151" t="s">
        <v>20600</v>
      </c>
      <c r="H522" s="151">
        <v>85266044528</v>
      </c>
      <c r="I522" s="151" t="s">
        <v>9575</v>
      </c>
      <c r="K522" s="151" t="s">
        <v>9575</v>
      </c>
      <c r="N522" s="151" t="s">
        <v>18652</v>
      </c>
      <c r="O522" s="151" t="s">
        <v>18653</v>
      </c>
      <c r="P522" s="151" t="s">
        <v>14737</v>
      </c>
      <c r="Q522" s="151" t="s">
        <v>20598</v>
      </c>
      <c r="R522" s="151">
        <v>0</v>
      </c>
      <c r="S522" s="151" t="s">
        <v>20598</v>
      </c>
      <c r="T522" s="151" t="s">
        <v>14782</v>
      </c>
      <c r="U522" s="151">
        <v>1100010656210</v>
      </c>
      <c r="V522" s="151" t="s">
        <v>20599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 t="shared" si="8"/>
        <v>Crane Rental Jambi</v>
      </c>
    </row>
    <row r="523" spans="1:35" s="151" customFormat="1" ht="13.5">
      <c r="A523" s="151" t="s">
        <v>1970</v>
      </c>
      <c r="B523" s="151" t="s">
        <v>14732</v>
      </c>
      <c r="C523" s="151" t="s">
        <v>1969</v>
      </c>
      <c r="D523" s="151" t="s">
        <v>1971</v>
      </c>
      <c r="E523" s="151" t="s">
        <v>6</v>
      </c>
      <c r="G523" s="151" t="s">
        <v>14604</v>
      </c>
      <c r="H523" s="151" t="s">
        <v>20601</v>
      </c>
      <c r="N523" s="151" t="s">
        <v>495</v>
      </c>
      <c r="P523" s="151" t="s">
        <v>14737</v>
      </c>
      <c r="Q523" s="151" t="s">
        <v>20602</v>
      </c>
      <c r="AC523" s="151" t="s">
        <v>14743</v>
      </c>
      <c r="AI523" s="156" t="str">
        <f t="shared" si="8"/>
        <v>CV Kurnia Jaya</v>
      </c>
    </row>
    <row r="524" spans="1:35" s="151" customFormat="1" ht="13.5">
      <c r="A524" s="151" t="s">
        <v>8906</v>
      </c>
      <c r="B524" s="151" t="s">
        <v>14732</v>
      </c>
      <c r="C524" s="151" t="s">
        <v>8905</v>
      </c>
      <c r="D524" s="151" t="s">
        <v>20603</v>
      </c>
      <c r="E524" s="151" t="s">
        <v>14332</v>
      </c>
      <c r="F524" s="151" t="s">
        <v>14324</v>
      </c>
      <c r="G524" s="151">
        <v>0</v>
      </c>
      <c r="H524" s="151" t="s">
        <v>8908</v>
      </c>
      <c r="I524" s="151">
        <v>0</v>
      </c>
      <c r="J524" s="151">
        <v>0</v>
      </c>
      <c r="K524" s="151">
        <v>0</v>
      </c>
      <c r="M524" s="151" t="s">
        <v>20604</v>
      </c>
      <c r="N524" s="151" t="s">
        <v>15126</v>
      </c>
      <c r="O524" s="151" t="s">
        <v>14791</v>
      </c>
      <c r="P524" s="151" t="s">
        <v>14737</v>
      </c>
      <c r="Q524" s="151" t="s">
        <v>20605</v>
      </c>
      <c r="R524" s="151">
        <v>0</v>
      </c>
      <c r="S524" s="151">
        <v>0</v>
      </c>
      <c r="T524" s="151" t="s">
        <v>14859</v>
      </c>
      <c r="U524" s="151" t="s">
        <v>20606</v>
      </c>
      <c r="V524" s="151" t="s">
        <v>20605</v>
      </c>
      <c r="W524" s="151">
        <v>0</v>
      </c>
      <c r="X524" s="151">
        <v>0</v>
      </c>
      <c r="Y524" s="151">
        <v>0</v>
      </c>
      <c r="Z524" s="151" t="s">
        <v>14742</v>
      </c>
      <c r="AA524" s="151">
        <v>0</v>
      </c>
      <c r="AB524" s="151">
        <v>0</v>
      </c>
      <c r="AC524" s="151" t="s">
        <v>14743</v>
      </c>
      <c r="AE524" s="151" t="s">
        <v>15223</v>
      </c>
      <c r="AF524" s="151" t="s">
        <v>14745</v>
      </c>
      <c r="AI524" s="156" t="str">
        <f t="shared" si="8"/>
        <v>CV . Sinar Fajar Bangunan</v>
      </c>
    </row>
    <row r="525" spans="1:35" s="151" customFormat="1" ht="13.5">
      <c r="A525" s="151" t="s">
        <v>1718</v>
      </c>
      <c r="B525" s="151" t="s">
        <v>14732</v>
      </c>
      <c r="C525" s="151" t="s">
        <v>1717</v>
      </c>
      <c r="D525" s="151" t="s">
        <v>1719</v>
      </c>
      <c r="E525" s="151" t="s">
        <v>6</v>
      </c>
      <c r="G525" s="151" t="s">
        <v>14604</v>
      </c>
      <c r="H525" s="151" t="s">
        <v>1720</v>
      </c>
      <c r="J525" s="151" t="s">
        <v>1721</v>
      </c>
      <c r="N525" s="151" t="s">
        <v>1323</v>
      </c>
      <c r="P525" s="151" t="s">
        <v>14737</v>
      </c>
      <c r="Q525" s="151" t="s">
        <v>20607</v>
      </c>
      <c r="AC525" s="151" t="s">
        <v>14743</v>
      </c>
      <c r="AI525" s="156" t="str">
        <f t="shared" si="8"/>
        <v>CV .Setia</v>
      </c>
    </row>
    <row r="526" spans="1:35" s="151" customFormat="1" ht="13.5">
      <c r="A526" s="151" t="s">
        <v>4719</v>
      </c>
      <c r="B526" s="151" t="s">
        <v>14732</v>
      </c>
      <c r="C526" s="151" t="s">
        <v>4718</v>
      </c>
      <c r="D526" s="151" t="s">
        <v>4720</v>
      </c>
      <c r="E526" s="151" t="s">
        <v>14662</v>
      </c>
      <c r="F526" s="151" t="s">
        <v>16170</v>
      </c>
      <c r="G526" s="151" t="s">
        <v>14604</v>
      </c>
      <c r="H526" s="151" t="s">
        <v>4721</v>
      </c>
      <c r="N526" s="151" t="s">
        <v>1908</v>
      </c>
      <c r="P526" s="151" t="s">
        <v>14792</v>
      </c>
      <c r="Q526" s="151">
        <v>811643751</v>
      </c>
      <c r="T526" s="151" t="s">
        <v>14794</v>
      </c>
      <c r="U526" s="151" t="s">
        <v>20608</v>
      </c>
      <c r="V526" s="151">
        <v>2420559855</v>
      </c>
      <c r="W526" s="151">
        <v>1992</v>
      </c>
      <c r="X526" s="151">
        <v>1992</v>
      </c>
      <c r="Z526" s="151" t="s">
        <v>14742</v>
      </c>
      <c r="AC526" s="151" t="s">
        <v>14743</v>
      </c>
      <c r="AE526" s="151" t="s">
        <v>15223</v>
      </c>
      <c r="AF526" s="151" t="s">
        <v>14745</v>
      </c>
      <c r="AI526" s="156" t="str">
        <f t="shared" si="8"/>
        <v>CV ABADI JAYA</v>
      </c>
    </row>
    <row r="527" spans="1:35" s="151" customFormat="1" ht="13.5">
      <c r="A527" s="151" t="s">
        <v>18040</v>
      </c>
      <c r="B527" s="151" t="s">
        <v>14732</v>
      </c>
      <c r="C527" s="151" t="s">
        <v>8966</v>
      </c>
      <c r="D527" s="151" t="s">
        <v>8968</v>
      </c>
      <c r="E527" s="151" t="s">
        <v>14931</v>
      </c>
      <c r="F527" s="151" t="s">
        <v>14932</v>
      </c>
      <c r="G527" s="151" t="s">
        <v>20615</v>
      </c>
      <c r="H527" s="151" t="s">
        <v>8969</v>
      </c>
      <c r="I527" s="151" t="s">
        <v>8970</v>
      </c>
      <c r="K527" s="151" t="s">
        <v>8970</v>
      </c>
      <c r="N527" s="151" t="s">
        <v>15038</v>
      </c>
      <c r="O527" s="151" t="s">
        <v>14985</v>
      </c>
      <c r="P527" s="151" t="s">
        <v>14737</v>
      </c>
      <c r="Q527" s="151" t="s">
        <v>20609</v>
      </c>
      <c r="R527" s="151" t="s">
        <v>20610</v>
      </c>
      <c r="S527" s="151" t="s">
        <v>20609</v>
      </c>
      <c r="T527" s="151" t="s">
        <v>20611</v>
      </c>
      <c r="U527" s="151" t="s">
        <v>20612</v>
      </c>
      <c r="V527" s="151" t="s">
        <v>20613</v>
      </c>
      <c r="W527" s="151">
        <v>2017</v>
      </c>
      <c r="X527" s="151">
        <v>2016</v>
      </c>
      <c r="Z527" s="151" t="s">
        <v>14742</v>
      </c>
      <c r="AC527" s="151" t="s">
        <v>15223</v>
      </c>
      <c r="AD527" s="151" t="s">
        <v>20614</v>
      </c>
      <c r="AE527" s="151" t="s">
        <v>14743</v>
      </c>
      <c r="AF527" s="151" t="s">
        <v>16898</v>
      </c>
      <c r="AI527" s="156" t="str">
        <f t="shared" si="8"/>
        <v>CV Alexandria</v>
      </c>
    </row>
    <row r="528" spans="1:35" s="151" customFormat="1" ht="13.5">
      <c r="A528" s="151" t="s">
        <v>8971</v>
      </c>
      <c r="B528" s="151" t="s">
        <v>14732</v>
      </c>
      <c r="C528" s="151" t="s">
        <v>8966</v>
      </c>
      <c r="D528" s="151" t="s">
        <v>8968</v>
      </c>
      <c r="E528" s="151" t="s">
        <v>14931</v>
      </c>
      <c r="F528" s="151" t="s">
        <v>14932</v>
      </c>
      <c r="G528" s="151" t="s">
        <v>20615</v>
      </c>
      <c r="H528" s="151" t="s">
        <v>8969</v>
      </c>
      <c r="I528" s="151" t="s">
        <v>8970</v>
      </c>
      <c r="K528" s="151" t="s">
        <v>8970</v>
      </c>
      <c r="N528" s="151" t="s">
        <v>15038</v>
      </c>
      <c r="O528" s="151" t="s">
        <v>14985</v>
      </c>
      <c r="P528" s="151" t="s">
        <v>14737</v>
      </c>
      <c r="Q528" s="151" t="s">
        <v>20609</v>
      </c>
      <c r="R528" s="151" t="s">
        <v>20610</v>
      </c>
      <c r="S528" s="151" t="s">
        <v>20609</v>
      </c>
      <c r="T528" s="151" t="s">
        <v>20611</v>
      </c>
      <c r="U528" s="151" t="s">
        <v>20612</v>
      </c>
      <c r="V528" s="151" t="s">
        <v>20613</v>
      </c>
      <c r="W528" s="151">
        <v>2017</v>
      </c>
      <c r="X528" s="151">
        <v>2016</v>
      </c>
      <c r="Z528" s="151" t="s">
        <v>14742</v>
      </c>
      <c r="AC528" s="151" t="s">
        <v>14743</v>
      </c>
      <c r="AD528" s="151" t="s">
        <v>20614</v>
      </c>
      <c r="AE528" s="151" t="s">
        <v>14743</v>
      </c>
      <c r="AF528" s="151" t="s">
        <v>16898</v>
      </c>
      <c r="AI528" s="156" t="str">
        <f t="shared" si="8"/>
        <v>CV Alexandria</v>
      </c>
    </row>
    <row r="529" spans="1:35" s="151" customFormat="1" ht="13.5">
      <c r="A529" s="151" t="s">
        <v>1684</v>
      </c>
      <c r="B529" s="151" t="s">
        <v>14732</v>
      </c>
      <c r="C529" s="151" t="s">
        <v>1683</v>
      </c>
      <c r="D529" s="151" t="s">
        <v>1628</v>
      </c>
      <c r="E529" s="151" t="s">
        <v>6</v>
      </c>
      <c r="G529" s="151" t="s">
        <v>14604</v>
      </c>
      <c r="H529" s="151" t="s">
        <v>1685</v>
      </c>
      <c r="N529" s="151" t="s">
        <v>1628</v>
      </c>
      <c r="P529" s="151" t="s">
        <v>14737</v>
      </c>
      <c r="Q529" s="151" t="s">
        <v>20616</v>
      </c>
      <c r="AC529" s="151" t="s">
        <v>14743</v>
      </c>
      <c r="AI529" s="156" t="str">
        <f t="shared" si="8"/>
        <v>CV Anara Teknik Mandiri</v>
      </c>
    </row>
    <row r="530" spans="1:35" s="151" customFormat="1" ht="13.5">
      <c r="A530" s="151" t="s">
        <v>1986</v>
      </c>
      <c r="B530" s="151" t="s">
        <v>14732</v>
      </c>
      <c r="C530" s="151" t="s">
        <v>1985</v>
      </c>
      <c r="D530" s="151" t="s">
        <v>1987</v>
      </c>
      <c r="E530" s="151" t="s">
        <v>14332</v>
      </c>
      <c r="F530" s="151" t="s">
        <v>14324</v>
      </c>
      <c r="G530" s="151" t="s">
        <v>14604</v>
      </c>
      <c r="H530" s="151" t="s">
        <v>20617</v>
      </c>
      <c r="L530" s="151" t="s">
        <v>469</v>
      </c>
      <c r="N530" s="151" t="s">
        <v>469</v>
      </c>
      <c r="P530" s="151" t="s">
        <v>15924</v>
      </c>
      <c r="Q530" s="151" t="s">
        <v>20618</v>
      </c>
      <c r="T530" s="151" t="s">
        <v>16432</v>
      </c>
      <c r="U530" s="151" t="s">
        <v>20619</v>
      </c>
      <c r="V530" s="151">
        <v>39777131</v>
      </c>
      <c r="AC530" s="151" t="s">
        <v>15223</v>
      </c>
      <c r="AI530" s="156" t="str">
        <f t="shared" si="8"/>
        <v>CV Bintang Agung Utama</v>
      </c>
    </row>
    <row r="531" spans="1:35" s="151" customFormat="1" ht="13.5">
      <c r="A531" s="151" t="s">
        <v>18041</v>
      </c>
      <c r="B531" s="151" t="s">
        <v>14732</v>
      </c>
      <c r="C531" s="151" t="s">
        <v>20620</v>
      </c>
      <c r="D531" s="151" t="s">
        <v>20621</v>
      </c>
      <c r="E531" s="151" t="s">
        <v>14465</v>
      </c>
      <c r="F531" s="151" t="s">
        <v>14482</v>
      </c>
      <c r="G531" s="151" t="s">
        <v>20623</v>
      </c>
      <c r="H531" s="151">
        <v>87787776639</v>
      </c>
      <c r="N531" s="151" t="s">
        <v>15246</v>
      </c>
      <c r="O531" s="151" t="s">
        <v>14791</v>
      </c>
      <c r="P531" s="151" t="s">
        <v>14737</v>
      </c>
      <c r="Q531" s="151" t="s">
        <v>20622</v>
      </c>
      <c r="R531" s="151">
        <v>0</v>
      </c>
      <c r="S531" s="151">
        <v>0</v>
      </c>
      <c r="T531" s="151" t="s">
        <v>14794</v>
      </c>
      <c r="U531" s="151">
        <v>7410498736</v>
      </c>
      <c r="V531" s="151" t="s">
        <v>20622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I531" s="156" t="str">
        <f t="shared" si="8"/>
        <v>CV Bunga Dian Sejahtera</v>
      </c>
    </row>
    <row r="532" spans="1:35" s="151" customFormat="1" ht="13.5">
      <c r="A532" s="151" t="s">
        <v>4962</v>
      </c>
      <c r="B532" s="151" t="s">
        <v>16001</v>
      </c>
      <c r="C532" s="151" t="s">
        <v>4961</v>
      </c>
      <c r="D532" s="151" t="s">
        <v>4963</v>
      </c>
      <c r="E532" s="151" t="s">
        <v>14323</v>
      </c>
      <c r="F532" s="151" t="s">
        <v>14400</v>
      </c>
      <c r="G532" s="151" t="s">
        <v>14604</v>
      </c>
      <c r="H532" s="151" t="s">
        <v>4964</v>
      </c>
      <c r="J532" s="151" t="s">
        <v>4965</v>
      </c>
      <c r="L532" s="151" t="s">
        <v>20624</v>
      </c>
      <c r="N532" s="151" t="s">
        <v>15923</v>
      </c>
      <c r="P532" s="151" t="s">
        <v>14737</v>
      </c>
      <c r="Q532" s="151" t="s">
        <v>20625</v>
      </c>
      <c r="R532" s="151">
        <v>0</v>
      </c>
      <c r="S532" s="151">
        <v>0</v>
      </c>
      <c r="T532" s="151" t="s">
        <v>14904</v>
      </c>
      <c r="U532" s="151">
        <v>202756478</v>
      </c>
      <c r="V532" s="151" t="s">
        <v>4961</v>
      </c>
      <c r="Z532" s="151" t="s">
        <v>14742</v>
      </c>
      <c r="AC532" s="151" t="s">
        <v>14743</v>
      </c>
      <c r="AD532" s="151" t="s">
        <v>20626</v>
      </c>
      <c r="AE532" s="151" t="s">
        <v>14743</v>
      </c>
      <c r="AF532" s="151" t="s">
        <v>20627</v>
      </c>
      <c r="AI532" s="156" t="str">
        <f t="shared" si="8"/>
        <v>CV Duta Pertiwi Petroindo</v>
      </c>
    </row>
    <row r="533" spans="1:35" s="151" customFormat="1" ht="13.5">
      <c r="A533" s="151" t="s">
        <v>9884</v>
      </c>
      <c r="B533" s="151" t="s">
        <v>14732</v>
      </c>
      <c r="C533" s="151" t="s">
        <v>9883</v>
      </c>
      <c r="D533" s="151" t="s">
        <v>20629</v>
      </c>
      <c r="E533" s="151" t="s">
        <v>14332</v>
      </c>
      <c r="F533" s="151" t="s">
        <v>14324</v>
      </c>
      <c r="G533" s="151" t="s">
        <v>20633</v>
      </c>
      <c r="H533" s="151" t="s">
        <v>20628</v>
      </c>
      <c r="I533" s="151">
        <v>0</v>
      </c>
      <c r="J533" s="151">
        <v>0</v>
      </c>
      <c r="K533" s="151">
        <v>0</v>
      </c>
      <c r="M533" s="151" t="s">
        <v>20630</v>
      </c>
      <c r="N533" s="151" t="s">
        <v>15018</v>
      </c>
      <c r="O533" s="151" t="s">
        <v>14791</v>
      </c>
      <c r="P533" s="151" t="s">
        <v>14737</v>
      </c>
      <c r="Q533" s="151">
        <v>0</v>
      </c>
      <c r="R533" s="151">
        <v>0</v>
      </c>
      <c r="S533" s="151">
        <v>0</v>
      </c>
      <c r="T533" s="151" t="s">
        <v>14859</v>
      </c>
      <c r="U533" s="151" t="s">
        <v>20631</v>
      </c>
      <c r="V533" s="151" t="s">
        <v>20632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15223</v>
      </c>
      <c r="AF533" s="151" t="s">
        <v>14745</v>
      </c>
      <c r="AI533" s="156" t="str">
        <f t="shared" si="8"/>
        <v>CV Fresh Concrete</v>
      </c>
    </row>
    <row r="534" spans="1:35" s="151" customFormat="1" ht="13.5">
      <c r="A534" s="151" t="s">
        <v>9345</v>
      </c>
      <c r="B534" s="151" t="s">
        <v>15300</v>
      </c>
      <c r="C534" s="151" t="s">
        <v>9344</v>
      </c>
      <c r="D534" s="151" t="s">
        <v>20634</v>
      </c>
      <c r="E534" s="151" t="s">
        <v>14275</v>
      </c>
      <c r="F534" s="151" t="s">
        <v>14400</v>
      </c>
      <c r="G534" s="151" t="s">
        <v>20638</v>
      </c>
      <c r="H534" s="151" t="s">
        <v>9347</v>
      </c>
      <c r="I534" s="151">
        <v>0</v>
      </c>
      <c r="J534" s="151">
        <v>0</v>
      </c>
      <c r="K534" s="151">
        <v>0</v>
      </c>
      <c r="M534" s="151" t="s">
        <v>20635</v>
      </c>
      <c r="N534" s="151" t="s">
        <v>15246</v>
      </c>
      <c r="O534" s="151" t="s">
        <v>14791</v>
      </c>
      <c r="P534" s="151" t="s">
        <v>14737</v>
      </c>
      <c r="Q534" s="151" t="s">
        <v>20636</v>
      </c>
      <c r="R534" s="151">
        <v>0</v>
      </c>
      <c r="S534" s="151">
        <v>0</v>
      </c>
      <c r="T534" s="151" t="s">
        <v>14847</v>
      </c>
      <c r="U534" s="151" t="s">
        <v>20637</v>
      </c>
      <c r="V534" s="151" t="s">
        <v>9344</v>
      </c>
      <c r="W534" s="151">
        <v>0</v>
      </c>
      <c r="X534" s="151">
        <v>0</v>
      </c>
      <c r="Y534" s="151">
        <v>0</v>
      </c>
      <c r="Z534" s="151" t="s">
        <v>14742</v>
      </c>
      <c r="AA534" s="151">
        <v>0</v>
      </c>
      <c r="AB534" s="151">
        <v>0</v>
      </c>
      <c r="AC534" s="151" t="s">
        <v>14743</v>
      </c>
      <c r="AE534" s="151" t="s">
        <v>15223</v>
      </c>
      <c r="AF534" s="151" t="s">
        <v>14745</v>
      </c>
      <c r="AI534" s="156" t="str">
        <f t="shared" si="8"/>
        <v>CV Global Pallet</v>
      </c>
    </row>
    <row r="535" spans="1:35" s="151" customFormat="1" ht="13.5">
      <c r="A535" s="151" t="s">
        <v>9459</v>
      </c>
      <c r="B535" s="151" t="s">
        <v>14732</v>
      </c>
      <c r="C535" s="151" t="s">
        <v>9458</v>
      </c>
      <c r="D535" s="151" t="s">
        <v>9460</v>
      </c>
      <c r="E535" s="151" t="s">
        <v>14662</v>
      </c>
      <c r="F535" s="151" t="s">
        <v>15405</v>
      </c>
      <c r="G535" s="151" t="s">
        <v>20639</v>
      </c>
      <c r="H535" s="151" t="s">
        <v>9461</v>
      </c>
      <c r="N535" s="151" t="s">
        <v>15452</v>
      </c>
      <c r="O535" s="151" t="s">
        <v>14830</v>
      </c>
      <c r="P535" s="151" t="s">
        <v>14737</v>
      </c>
      <c r="Q535" s="151" t="s">
        <v>11969</v>
      </c>
      <c r="R535" s="151">
        <v>0</v>
      </c>
      <c r="S535" s="151">
        <v>0</v>
      </c>
      <c r="T535" s="151" t="s">
        <v>14794</v>
      </c>
      <c r="U535" s="151">
        <v>7130637129</v>
      </c>
      <c r="V535" s="151" t="s">
        <v>11969</v>
      </c>
      <c r="Z535" s="151" t="s">
        <v>14742</v>
      </c>
      <c r="AC535" s="151" t="s">
        <v>14743</v>
      </c>
      <c r="AE535" s="151" t="s">
        <v>15223</v>
      </c>
      <c r="AF535" s="151" t="s">
        <v>14745</v>
      </c>
      <c r="AI535" s="156" t="str">
        <f t="shared" si="8"/>
        <v>CV Jati Tehnik Utama</v>
      </c>
    </row>
    <row r="536" spans="1:35" s="151" customFormat="1" ht="13.5">
      <c r="A536" s="151" t="s">
        <v>10369</v>
      </c>
      <c r="B536" s="151" t="s">
        <v>14732</v>
      </c>
      <c r="C536" s="151" t="s">
        <v>10368</v>
      </c>
      <c r="D536" s="151" t="s">
        <v>10370</v>
      </c>
      <c r="E536" s="151" t="s">
        <v>14498</v>
      </c>
      <c r="F536" s="151" t="s">
        <v>14499</v>
      </c>
      <c r="H536" s="151" t="s">
        <v>10371</v>
      </c>
      <c r="N536" s="151" t="s">
        <v>15818</v>
      </c>
      <c r="O536" s="151" t="s">
        <v>15328</v>
      </c>
      <c r="P536" s="151" t="s">
        <v>14737</v>
      </c>
      <c r="Q536" s="151" t="s">
        <v>20640</v>
      </c>
      <c r="R536" s="151">
        <v>0</v>
      </c>
      <c r="S536" s="151">
        <v>0</v>
      </c>
      <c r="T536" s="151" t="s">
        <v>14847</v>
      </c>
      <c r="U536" s="151">
        <v>162001005313502</v>
      </c>
      <c r="V536" s="151" t="s">
        <v>20641</v>
      </c>
      <c r="Z536" s="151" t="s">
        <v>14742</v>
      </c>
      <c r="AC536" s="151" t="s">
        <v>14743</v>
      </c>
      <c r="AE536" s="151" t="s">
        <v>14744</v>
      </c>
      <c r="AF536" s="151" t="s">
        <v>14745</v>
      </c>
      <c r="AI536" s="156" t="str">
        <f t="shared" si="8"/>
        <v>CV Java Auto Motor</v>
      </c>
    </row>
    <row r="537" spans="1:35" s="151" customFormat="1" ht="13.5">
      <c r="A537" s="151" t="s">
        <v>10710</v>
      </c>
      <c r="B537" s="151" t="s">
        <v>14732</v>
      </c>
      <c r="C537" s="151" t="s">
        <v>10709</v>
      </c>
      <c r="D537" s="151" t="s">
        <v>10711</v>
      </c>
      <c r="E537" s="151" t="s">
        <v>14639</v>
      </c>
      <c r="F537" s="151" t="s">
        <v>14639</v>
      </c>
      <c r="G537" s="151" t="s">
        <v>20645</v>
      </c>
      <c r="H537" s="151" t="s">
        <v>10712</v>
      </c>
      <c r="N537" s="151" t="s">
        <v>15818</v>
      </c>
      <c r="O537" s="151" t="s">
        <v>15328</v>
      </c>
      <c r="P537" s="151" t="s">
        <v>14737</v>
      </c>
      <c r="Q537" s="151" t="s">
        <v>20642</v>
      </c>
      <c r="R537" s="151">
        <v>0</v>
      </c>
      <c r="S537" s="151" t="s">
        <v>20642</v>
      </c>
      <c r="T537" s="151" t="s">
        <v>20643</v>
      </c>
      <c r="U537" s="151">
        <v>3893007421</v>
      </c>
      <c r="V537" s="151" t="s">
        <v>20644</v>
      </c>
      <c r="Z537" s="151" t="s">
        <v>14742</v>
      </c>
      <c r="AC537" s="151" t="s">
        <v>14743</v>
      </c>
      <c r="AE537" s="151" t="s">
        <v>14744</v>
      </c>
      <c r="AF537" s="151" t="s">
        <v>14745</v>
      </c>
      <c r="AI537" s="156" t="str">
        <f t="shared" si="8"/>
        <v>CV Kurnia Raya Survindo</v>
      </c>
    </row>
    <row r="538" spans="1:35" s="151" customFormat="1" ht="13.5">
      <c r="A538" s="151" t="s">
        <v>1655</v>
      </c>
      <c r="B538" s="151" t="s">
        <v>14732</v>
      </c>
      <c r="C538" s="151" t="s">
        <v>1654</v>
      </c>
      <c r="D538" s="151" t="s">
        <v>1656</v>
      </c>
      <c r="E538" s="151" t="s">
        <v>6</v>
      </c>
      <c r="G538" s="151" t="s">
        <v>14604</v>
      </c>
      <c r="H538" s="151" t="s">
        <v>1657</v>
      </c>
      <c r="J538" s="151" t="s">
        <v>1657</v>
      </c>
      <c r="N538" s="151" t="s">
        <v>1628</v>
      </c>
      <c r="P538" s="151" t="s">
        <v>14737</v>
      </c>
      <c r="Q538" s="151" t="s">
        <v>20646</v>
      </c>
      <c r="AC538" s="151" t="s">
        <v>14743</v>
      </c>
      <c r="AI538" s="156" t="str">
        <f t="shared" si="8"/>
        <v>CV Mamre Nugraha Persada</v>
      </c>
    </row>
    <row r="539" spans="1:35" s="151" customFormat="1" ht="13.5">
      <c r="A539" s="151" t="s">
        <v>8547</v>
      </c>
      <c r="B539" s="151" t="s">
        <v>14732</v>
      </c>
      <c r="C539" s="151" t="s">
        <v>8546</v>
      </c>
      <c r="D539" s="151" t="s">
        <v>8548</v>
      </c>
      <c r="E539" s="151" t="s">
        <v>14701</v>
      </c>
      <c r="F539" s="151" t="s">
        <v>14466</v>
      </c>
      <c r="H539" s="151">
        <v>85265728027</v>
      </c>
      <c r="I539" s="151" t="s">
        <v>8549</v>
      </c>
      <c r="J539" s="151" t="s">
        <v>1453</v>
      </c>
      <c r="K539" s="151" t="s">
        <v>8549</v>
      </c>
      <c r="N539" s="151" t="s">
        <v>15038</v>
      </c>
      <c r="O539" s="151" t="s">
        <v>14985</v>
      </c>
      <c r="P539" s="151" t="s">
        <v>14737</v>
      </c>
      <c r="Q539" s="151" t="s">
        <v>20647</v>
      </c>
      <c r="R539" s="151" t="s">
        <v>20647</v>
      </c>
      <c r="S539" s="151" t="s">
        <v>20647</v>
      </c>
      <c r="T539" s="151" t="s">
        <v>20648</v>
      </c>
      <c r="U539" s="151" t="s">
        <v>20649</v>
      </c>
      <c r="V539" s="151" t="s">
        <v>20650</v>
      </c>
      <c r="W539" s="151" t="s">
        <v>20651</v>
      </c>
      <c r="X539" s="151">
        <v>2014</v>
      </c>
      <c r="Y539" s="151" t="s">
        <v>1453</v>
      </c>
      <c r="Z539" s="151" t="s">
        <v>14742</v>
      </c>
      <c r="AB539" s="151">
        <v>11</v>
      </c>
      <c r="AC539" s="151" t="s">
        <v>14743</v>
      </c>
      <c r="AD539" s="151" t="s">
        <v>20652</v>
      </c>
      <c r="AE539" s="151" t="s">
        <v>14743</v>
      </c>
      <c r="AF539" s="151" t="s">
        <v>16898</v>
      </c>
      <c r="AI539" s="156" t="str">
        <f t="shared" si="8"/>
        <v>CV MULTI SINERGY</v>
      </c>
    </row>
    <row r="540" spans="1:35" s="151" customFormat="1" ht="13.5">
      <c r="A540" s="151" t="s">
        <v>13235</v>
      </c>
      <c r="B540" s="151" t="s">
        <v>14732</v>
      </c>
      <c r="C540" s="151" t="s">
        <v>13234</v>
      </c>
      <c r="D540" s="151" t="s">
        <v>13236</v>
      </c>
      <c r="E540" s="151" t="s">
        <v>14465</v>
      </c>
      <c r="F540" s="151" t="s">
        <v>14683</v>
      </c>
      <c r="G540" s="151" t="s">
        <v>20654</v>
      </c>
      <c r="H540" s="151" t="s">
        <v>13237</v>
      </c>
      <c r="I540" s="151" t="s">
        <v>1453</v>
      </c>
      <c r="J540" s="151" t="s">
        <v>1453</v>
      </c>
      <c r="K540" s="151" t="s">
        <v>1453</v>
      </c>
      <c r="M540" s="151" t="s">
        <v>1453</v>
      </c>
      <c r="N540" s="151" t="s">
        <v>15246</v>
      </c>
      <c r="O540" s="151" t="s">
        <v>14791</v>
      </c>
      <c r="P540" s="151" t="s">
        <v>14792</v>
      </c>
      <c r="Q540" s="151" t="s">
        <v>20653</v>
      </c>
      <c r="R540" s="151" t="s">
        <v>1453</v>
      </c>
      <c r="S540" s="151" t="s">
        <v>1453</v>
      </c>
      <c r="T540" s="151" t="s">
        <v>1453</v>
      </c>
      <c r="U540" s="151" t="s">
        <v>1453</v>
      </c>
      <c r="V540" s="151" t="s">
        <v>1453</v>
      </c>
      <c r="W540" s="151" t="s">
        <v>1453</v>
      </c>
      <c r="X540" s="151" t="s">
        <v>1453</v>
      </c>
      <c r="Y540" s="151" t="s">
        <v>1453</v>
      </c>
      <c r="Z540" s="151" t="s">
        <v>14742</v>
      </c>
      <c r="AA540" s="151" t="s">
        <v>1453</v>
      </c>
      <c r="AB540" s="151" t="s">
        <v>1453</v>
      </c>
      <c r="AC540" s="151" t="s">
        <v>14743</v>
      </c>
      <c r="AE540" s="151" t="s">
        <v>14744</v>
      </c>
      <c r="AF540" s="151" t="s">
        <v>14745</v>
      </c>
      <c r="AI540" s="156" t="str">
        <f t="shared" si="8"/>
        <v>CV Nur Mafindo Abadi</v>
      </c>
    </row>
    <row r="541" spans="1:35" s="151" customFormat="1" ht="13.5">
      <c r="A541" s="151" t="s">
        <v>10208</v>
      </c>
      <c r="B541" s="151" t="s">
        <v>14732</v>
      </c>
      <c r="C541" s="151" t="s">
        <v>10207</v>
      </c>
      <c r="D541" s="151" t="s">
        <v>10209</v>
      </c>
      <c r="E541" s="151" t="s">
        <v>14275</v>
      </c>
      <c r="F541" s="151" t="s">
        <v>14324</v>
      </c>
      <c r="G541" s="151" t="s">
        <v>20657</v>
      </c>
      <c r="H541" s="151" t="s">
        <v>20655</v>
      </c>
      <c r="N541" s="151" t="s">
        <v>14902</v>
      </c>
      <c r="O541" s="151" t="s">
        <v>14791</v>
      </c>
      <c r="P541" s="151" t="s">
        <v>14737</v>
      </c>
      <c r="Q541" s="151" t="s">
        <v>20656</v>
      </c>
      <c r="R541" s="151">
        <v>0</v>
      </c>
      <c r="S541" s="151">
        <v>0</v>
      </c>
      <c r="T541" s="151" t="s">
        <v>14794</v>
      </c>
      <c r="U541" s="151">
        <v>2310506276</v>
      </c>
      <c r="V541" s="151" t="s">
        <v>20656</v>
      </c>
      <c r="Z541" s="151" t="s">
        <v>14742</v>
      </c>
      <c r="AC541" s="151" t="s">
        <v>14743</v>
      </c>
      <c r="AE541" s="151" t="s">
        <v>14744</v>
      </c>
      <c r="AF541" s="151" t="s">
        <v>14745</v>
      </c>
      <c r="AI541" s="156" t="str">
        <f t="shared" si="8"/>
        <v>CV PANGHEGAR</v>
      </c>
    </row>
    <row r="542" spans="1:35" s="151" customFormat="1" ht="13.5">
      <c r="A542" s="151" t="s">
        <v>8614</v>
      </c>
      <c r="B542" s="151" t="s">
        <v>14732</v>
      </c>
      <c r="C542" s="151" t="s">
        <v>8613</v>
      </c>
      <c r="D542" s="151" t="s">
        <v>8615</v>
      </c>
      <c r="E542" s="151" t="s">
        <v>14332</v>
      </c>
      <c r="F542" s="151" t="s">
        <v>14324</v>
      </c>
      <c r="H542" s="151">
        <v>81353430064</v>
      </c>
      <c r="I542" s="151">
        <v>0</v>
      </c>
      <c r="J542" s="151">
        <v>0</v>
      </c>
      <c r="K542" s="151">
        <v>0</v>
      </c>
      <c r="M542" s="151" t="s">
        <v>20658</v>
      </c>
      <c r="N542" s="151" t="s">
        <v>19083</v>
      </c>
      <c r="O542" s="151" t="s">
        <v>19084</v>
      </c>
      <c r="P542" s="151" t="s">
        <v>14737</v>
      </c>
      <c r="Q542" s="151" t="s">
        <v>20659</v>
      </c>
      <c r="R542" s="151">
        <v>0</v>
      </c>
      <c r="S542" s="151" t="s">
        <v>20660</v>
      </c>
      <c r="T542" s="151" t="s">
        <v>14836</v>
      </c>
      <c r="U542" s="151">
        <v>351528973</v>
      </c>
      <c r="V542" s="151" t="s">
        <v>20661</v>
      </c>
      <c r="W542" s="151">
        <v>0</v>
      </c>
      <c r="X542" s="151">
        <v>0</v>
      </c>
      <c r="Y542" s="151">
        <v>0</v>
      </c>
      <c r="Z542" s="151" t="s">
        <v>14742</v>
      </c>
      <c r="AA542" s="151">
        <v>0</v>
      </c>
      <c r="AB542" s="151">
        <v>0</v>
      </c>
      <c r="AC542" s="151" t="s">
        <v>14743</v>
      </c>
      <c r="AE542" s="151" t="s">
        <v>15223</v>
      </c>
      <c r="AF542" s="151" t="s">
        <v>14745</v>
      </c>
      <c r="AI542" s="156" t="str">
        <f t="shared" si="8"/>
        <v>CV Pribumi Alsi</v>
      </c>
    </row>
    <row r="543" spans="1:35" s="151" customFormat="1" ht="13.5">
      <c r="A543" s="151" t="s">
        <v>4990</v>
      </c>
      <c r="B543" s="151" t="s">
        <v>16001</v>
      </c>
      <c r="C543" s="151" t="s">
        <v>4989</v>
      </c>
      <c r="D543" s="151" t="s">
        <v>4991</v>
      </c>
      <c r="E543" s="151" t="s">
        <v>14931</v>
      </c>
      <c r="F543" s="151" t="s">
        <v>18766</v>
      </c>
      <c r="G543" s="151" t="s">
        <v>14604</v>
      </c>
      <c r="H543" s="151">
        <v>8998336932</v>
      </c>
      <c r="I543" s="151" t="s">
        <v>4992</v>
      </c>
      <c r="K543" s="151" t="s">
        <v>4992</v>
      </c>
      <c r="N543" s="151" t="s">
        <v>1791</v>
      </c>
      <c r="P543" s="151" t="s">
        <v>14737</v>
      </c>
      <c r="Q543" s="151" t="s">
        <v>20662</v>
      </c>
      <c r="R543" s="151" t="s">
        <v>20663</v>
      </c>
      <c r="S543" s="151" t="s">
        <v>20662</v>
      </c>
      <c r="T543" s="151" t="s">
        <v>20664</v>
      </c>
      <c r="U543" s="151" t="s">
        <v>20665</v>
      </c>
      <c r="V543" s="151" t="s">
        <v>4989</v>
      </c>
      <c r="Z543" s="151" t="s">
        <v>14742</v>
      </c>
      <c r="AC543" s="151" t="s">
        <v>14743</v>
      </c>
      <c r="AE543" s="151" t="s">
        <v>15223</v>
      </c>
      <c r="AF543" s="151" t="s">
        <v>14745</v>
      </c>
      <c r="AI543" s="156" t="str">
        <f t="shared" si="8"/>
        <v>CV Rezeki Mandiri Perkasa, CV</v>
      </c>
    </row>
    <row r="544" spans="1:35" s="151" customFormat="1" ht="13.5">
      <c r="A544" s="151" t="s">
        <v>18042</v>
      </c>
      <c r="B544" s="151" t="s">
        <v>14732</v>
      </c>
      <c r="C544" s="151" t="s">
        <v>20666</v>
      </c>
      <c r="D544" s="151" t="s">
        <v>20668</v>
      </c>
      <c r="E544" s="151" t="s">
        <v>17032</v>
      </c>
      <c r="F544" s="151" t="s">
        <v>15375</v>
      </c>
      <c r="G544" s="151" t="s">
        <v>20671</v>
      </c>
      <c r="H544" s="151">
        <v>83890909190</v>
      </c>
      <c r="I544" s="151" t="s">
        <v>20667</v>
      </c>
      <c r="K544" s="151" t="s">
        <v>20667</v>
      </c>
      <c r="N544" s="151" t="s">
        <v>15516</v>
      </c>
      <c r="O544" s="151" t="s">
        <v>14830</v>
      </c>
      <c r="P544" s="151" t="s">
        <v>14737</v>
      </c>
      <c r="Q544" s="151" t="s">
        <v>20669</v>
      </c>
      <c r="R544" s="151" t="s">
        <v>1453</v>
      </c>
      <c r="S544" s="151" t="s">
        <v>1453</v>
      </c>
      <c r="T544" s="151" t="s">
        <v>14794</v>
      </c>
      <c r="U544" s="151">
        <v>2040886683</v>
      </c>
      <c r="V544" s="151" t="s">
        <v>20670</v>
      </c>
      <c r="Z544" s="151" t="s">
        <v>14742</v>
      </c>
      <c r="AC544" s="151" t="s">
        <v>14743</v>
      </c>
      <c r="AD544" s="151">
        <v>904465986453000</v>
      </c>
      <c r="AE544" s="151" t="s">
        <v>14752</v>
      </c>
      <c r="AF544" s="151" t="s">
        <v>14745</v>
      </c>
      <c r="AI544" s="156" t="str">
        <f t="shared" si="8"/>
        <v>CV Samara Inti Abadi</v>
      </c>
    </row>
    <row r="545" spans="1:35" s="151" customFormat="1" ht="13.5">
      <c r="A545" s="151" t="s">
        <v>9920</v>
      </c>
      <c r="B545" s="151" t="s">
        <v>14732</v>
      </c>
      <c r="C545" s="151" t="s">
        <v>9919</v>
      </c>
      <c r="D545" s="151" t="s">
        <v>9921</v>
      </c>
      <c r="E545" s="151" t="s">
        <v>14323</v>
      </c>
      <c r="F545" s="151" t="s">
        <v>14324</v>
      </c>
      <c r="G545" s="151" t="s">
        <v>20673</v>
      </c>
      <c r="H545" s="151" t="s">
        <v>9922</v>
      </c>
      <c r="N545" s="151" t="s">
        <v>15262</v>
      </c>
      <c r="O545" s="151" t="s">
        <v>14791</v>
      </c>
      <c r="P545" s="151" t="s">
        <v>14737</v>
      </c>
      <c r="Q545" s="151" t="s">
        <v>20672</v>
      </c>
      <c r="R545" s="151">
        <v>0</v>
      </c>
      <c r="S545" s="151">
        <v>0</v>
      </c>
      <c r="T545" s="151" t="s">
        <v>14782</v>
      </c>
      <c r="U545" s="151">
        <v>1320016387129</v>
      </c>
      <c r="V545" s="151" t="s">
        <v>9919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I545" s="156" t="str">
        <f t="shared" si="8"/>
        <v>CV SATU GARUDA</v>
      </c>
    </row>
    <row r="546" spans="1:35" s="151" customFormat="1" ht="13.5">
      <c r="A546" s="151" t="s">
        <v>1675</v>
      </c>
      <c r="B546" s="151" t="s">
        <v>14732</v>
      </c>
      <c r="C546" s="151" t="s">
        <v>1674</v>
      </c>
      <c r="D546" s="151" t="s">
        <v>1676</v>
      </c>
      <c r="E546" s="151" t="s">
        <v>14931</v>
      </c>
      <c r="F546" s="151" t="s">
        <v>8749</v>
      </c>
      <c r="G546" s="151" t="s">
        <v>14604</v>
      </c>
      <c r="H546" s="151" t="s">
        <v>1677</v>
      </c>
      <c r="L546" s="151" t="s">
        <v>20674</v>
      </c>
      <c r="N546" s="151" t="s">
        <v>20675</v>
      </c>
      <c r="P546" s="151" t="s">
        <v>14737</v>
      </c>
      <c r="Q546" s="151" t="s">
        <v>20676</v>
      </c>
      <c r="T546" s="151" t="s">
        <v>20677</v>
      </c>
      <c r="U546" s="151">
        <v>903308824</v>
      </c>
      <c r="V546" s="151" t="s">
        <v>20676</v>
      </c>
      <c r="AC546" s="151" t="s">
        <v>14743</v>
      </c>
      <c r="AI546" s="156" t="str">
        <f t="shared" si="8"/>
        <v>CV Satya Karya</v>
      </c>
    </row>
    <row r="547" spans="1:35" s="151" customFormat="1" ht="13.5">
      <c r="A547" s="151" t="s">
        <v>1966</v>
      </c>
      <c r="B547" s="151" t="s">
        <v>14732</v>
      </c>
      <c r="C547" s="151" t="s">
        <v>1965</v>
      </c>
      <c r="D547" s="151" t="s">
        <v>1967</v>
      </c>
      <c r="E547" s="151" t="s">
        <v>14931</v>
      </c>
      <c r="F547" s="151" t="s">
        <v>8749</v>
      </c>
      <c r="G547" s="151" t="s">
        <v>14604</v>
      </c>
      <c r="H547" s="151" t="s">
        <v>1968</v>
      </c>
      <c r="J547" s="151" t="s">
        <v>1968</v>
      </c>
      <c r="N547" s="151" t="s">
        <v>20678</v>
      </c>
      <c r="P547" s="151" t="s">
        <v>14737</v>
      </c>
      <c r="Q547" s="151" t="s">
        <v>20679</v>
      </c>
      <c r="T547" s="151" t="s">
        <v>20680</v>
      </c>
      <c r="U547" s="151" t="s">
        <v>20681</v>
      </c>
      <c r="V547" s="151">
        <v>4020178910</v>
      </c>
      <c r="AC547" s="151" t="s">
        <v>15223</v>
      </c>
      <c r="AI547" s="156" t="str">
        <f t="shared" si="8"/>
        <v>CV Sumber Bahagia</v>
      </c>
    </row>
    <row r="548" spans="1:35" s="151" customFormat="1" ht="13.5">
      <c r="A548" s="151" t="s">
        <v>7965</v>
      </c>
      <c r="B548" s="151" t="s">
        <v>14732</v>
      </c>
      <c r="C548" s="151" t="s">
        <v>7964</v>
      </c>
      <c r="D548" s="151" t="s">
        <v>7966</v>
      </c>
      <c r="E548" s="151" t="s">
        <v>14498</v>
      </c>
      <c r="F548" s="151" t="s">
        <v>14499</v>
      </c>
      <c r="H548" s="151" t="s">
        <v>7967</v>
      </c>
      <c r="N548" s="151" t="s">
        <v>20546</v>
      </c>
      <c r="O548" s="151" t="s">
        <v>15477</v>
      </c>
      <c r="P548" s="151" t="s">
        <v>14737</v>
      </c>
      <c r="Q548" s="151" t="s">
        <v>20682</v>
      </c>
      <c r="R548" s="151">
        <v>0</v>
      </c>
      <c r="S548" s="151">
        <v>0</v>
      </c>
      <c r="T548" s="151" t="s">
        <v>14782</v>
      </c>
      <c r="U548" s="151">
        <v>1110004024804</v>
      </c>
      <c r="V548" s="151" t="s">
        <v>20682</v>
      </c>
      <c r="Z548" s="151" t="s">
        <v>14742</v>
      </c>
      <c r="AC548" s="151" t="s">
        <v>14743</v>
      </c>
      <c r="AE548" s="151" t="s">
        <v>15223</v>
      </c>
      <c r="AF548" s="151" t="s">
        <v>14745</v>
      </c>
      <c r="AI548" s="156" t="str">
        <f t="shared" si="8"/>
        <v>CV Unique Motor</v>
      </c>
    </row>
    <row r="549" spans="1:35" s="151" customFormat="1" ht="13.5">
      <c r="A549" s="151" t="s">
        <v>11767</v>
      </c>
      <c r="B549" s="151" t="s">
        <v>16001</v>
      </c>
      <c r="C549" s="151" t="s">
        <v>11766</v>
      </c>
      <c r="D549" s="151" t="s">
        <v>20683</v>
      </c>
      <c r="E549" s="151" t="s">
        <v>14931</v>
      </c>
      <c r="F549" s="151" t="s">
        <v>15056</v>
      </c>
      <c r="G549" s="151" t="s">
        <v>20687</v>
      </c>
      <c r="H549" s="151" t="s">
        <v>11769</v>
      </c>
      <c r="N549" s="151" t="s">
        <v>15939</v>
      </c>
      <c r="O549" s="151" t="s">
        <v>14791</v>
      </c>
      <c r="P549" s="151" t="s">
        <v>14737</v>
      </c>
      <c r="Q549" s="151" t="s">
        <v>16773</v>
      </c>
      <c r="R549" s="151">
        <v>0</v>
      </c>
      <c r="S549" s="151">
        <v>0</v>
      </c>
      <c r="T549" s="151" t="s">
        <v>20684</v>
      </c>
      <c r="U549" s="151" t="s">
        <v>20685</v>
      </c>
      <c r="V549" s="151" t="s">
        <v>20686</v>
      </c>
      <c r="Z549" s="151" t="s">
        <v>14742</v>
      </c>
      <c r="AC549" s="151" t="s">
        <v>14743</v>
      </c>
      <c r="AD549" s="151">
        <v>19106582412000</v>
      </c>
      <c r="AE549" s="151" t="s">
        <v>14752</v>
      </c>
      <c r="AF549" s="151" t="s">
        <v>14745</v>
      </c>
      <c r="AI549" s="156" t="str">
        <f t="shared" si="8"/>
        <v>CV Warga Jaya</v>
      </c>
    </row>
    <row r="550" spans="1:35" s="151" customFormat="1" ht="13.5">
      <c r="A550" s="151" t="s">
        <v>6249</v>
      </c>
      <c r="B550" s="151" t="s">
        <v>14732</v>
      </c>
      <c r="C550" s="151" t="s">
        <v>6248</v>
      </c>
      <c r="D550" s="151" t="s">
        <v>6250</v>
      </c>
      <c r="E550" s="151" t="s">
        <v>14395</v>
      </c>
      <c r="F550" s="151" t="s">
        <v>15375</v>
      </c>
      <c r="G550" s="151" t="s">
        <v>20691</v>
      </c>
      <c r="H550" s="151" t="s">
        <v>6251</v>
      </c>
      <c r="M550" s="151" t="s">
        <v>20688</v>
      </c>
      <c r="N550" s="151" t="s">
        <v>15126</v>
      </c>
      <c r="O550" s="151" t="s">
        <v>14791</v>
      </c>
      <c r="P550" s="151" t="s">
        <v>14737</v>
      </c>
      <c r="Q550" s="151" t="s">
        <v>20689</v>
      </c>
      <c r="R550" s="151" t="s">
        <v>1453</v>
      </c>
      <c r="S550" s="151" t="s">
        <v>1453</v>
      </c>
      <c r="T550" s="151" t="s">
        <v>14794</v>
      </c>
      <c r="U550" s="151" t="s">
        <v>20690</v>
      </c>
      <c r="V550" s="151" t="s">
        <v>20689</v>
      </c>
      <c r="Z550" s="151" t="s">
        <v>14742</v>
      </c>
      <c r="AC550" s="151" t="s">
        <v>14743</v>
      </c>
      <c r="AE550" s="151" t="s">
        <v>15223</v>
      </c>
      <c r="AF550" s="151" t="s">
        <v>14745</v>
      </c>
      <c r="AI550" s="156" t="str">
        <f t="shared" si="8"/>
        <v>CV, FAJAR INDO NUSANTARA</v>
      </c>
    </row>
    <row r="551" spans="1:35" s="151" customFormat="1" ht="13.5">
      <c r="A551" s="151" t="s">
        <v>7522</v>
      </c>
      <c r="B551" s="151" t="s">
        <v>14732</v>
      </c>
      <c r="C551" s="151" t="s">
        <v>7521</v>
      </c>
      <c r="D551" s="151" t="s">
        <v>7523</v>
      </c>
      <c r="E551" s="151" t="s">
        <v>14662</v>
      </c>
      <c r="F551" s="151" t="s">
        <v>14400</v>
      </c>
      <c r="H551" s="151" t="s">
        <v>7524</v>
      </c>
      <c r="I551" s="151" t="s">
        <v>7525</v>
      </c>
      <c r="K551" s="151" t="s">
        <v>7525</v>
      </c>
      <c r="N551" s="151" t="s">
        <v>15246</v>
      </c>
      <c r="O551" s="151" t="s">
        <v>14791</v>
      </c>
      <c r="P551" s="151" t="s">
        <v>14792</v>
      </c>
      <c r="Q551" s="151" t="s">
        <v>20692</v>
      </c>
      <c r="R551" s="151" t="s">
        <v>20692</v>
      </c>
      <c r="S551" s="151" t="s">
        <v>20692</v>
      </c>
      <c r="T551" s="151" t="s">
        <v>14794</v>
      </c>
      <c r="U551" s="151" t="s">
        <v>20693</v>
      </c>
      <c r="V551" s="151" t="s">
        <v>20692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 t="shared" si="8"/>
        <v>CV,Sumber Rejeki</v>
      </c>
    </row>
    <row r="552" spans="1:35" s="151" customFormat="1" ht="13.5">
      <c r="A552" s="151" t="s">
        <v>8046</v>
      </c>
      <c r="B552" s="151" t="s">
        <v>14732</v>
      </c>
      <c r="C552" s="151" t="s">
        <v>8045</v>
      </c>
      <c r="D552" s="151" t="s">
        <v>8047</v>
      </c>
      <c r="E552" s="151" t="s">
        <v>14931</v>
      </c>
      <c r="F552" s="151" t="s">
        <v>16091</v>
      </c>
      <c r="H552" s="151">
        <v>82273332118</v>
      </c>
      <c r="N552" s="151" t="s">
        <v>19474</v>
      </c>
      <c r="O552" s="151" t="s">
        <v>14985</v>
      </c>
      <c r="P552" s="151" t="s">
        <v>14737</v>
      </c>
      <c r="Q552" s="151" t="s">
        <v>8091</v>
      </c>
      <c r="R552" s="151">
        <v>0</v>
      </c>
      <c r="S552" s="151" t="s">
        <v>20694</v>
      </c>
      <c r="T552" s="151" t="s">
        <v>14847</v>
      </c>
      <c r="U552" s="151">
        <v>109401000016308</v>
      </c>
      <c r="V552" s="151" t="s">
        <v>20695</v>
      </c>
      <c r="Z552" s="151" t="s">
        <v>14742</v>
      </c>
      <c r="AC552" s="151" t="s">
        <v>14743</v>
      </c>
      <c r="AE552" s="151" t="s">
        <v>15223</v>
      </c>
      <c r="AF552" s="151" t="s">
        <v>14745</v>
      </c>
      <c r="AI552" s="156" t="str">
        <f t="shared" si="8"/>
        <v>CV. Abrar Jaya</v>
      </c>
    </row>
    <row r="553" spans="1:35" s="151" customFormat="1" ht="13.5">
      <c r="A553" s="151" t="s">
        <v>10086</v>
      </c>
      <c r="B553" s="151" t="s">
        <v>14732</v>
      </c>
      <c r="C553" s="151" t="s">
        <v>10085</v>
      </c>
      <c r="D553" s="151" t="s">
        <v>10087</v>
      </c>
      <c r="E553" s="151" t="s">
        <v>14332</v>
      </c>
      <c r="F553" s="151" t="s">
        <v>14324</v>
      </c>
      <c r="G553" s="151" t="s">
        <v>20700</v>
      </c>
      <c r="H553" s="151" t="s">
        <v>20696</v>
      </c>
      <c r="I553" s="151">
        <v>0</v>
      </c>
      <c r="J553" s="151">
        <v>0</v>
      </c>
      <c r="K553" s="151">
        <v>0</v>
      </c>
      <c r="M553" s="151" t="s">
        <v>20697</v>
      </c>
      <c r="N553" s="151" t="s">
        <v>14845</v>
      </c>
      <c r="O553" s="151" t="s">
        <v>14801</v>
      </c>
      <c r="P553" s="151" t="s">
        <v>14737</v>
      </c>
      <c r="Q553" s="151">
        <v>0</v>
      </c>
      <c r="R553" s="151">
        <v>0</v>
      </c>
      <c r="S553" s="151">
        <v>0</v>
      </c>
      <c r="T553" s="151" t="s">
        <v>14859</v>
      </c>
      <c r="U553" s="151" t="s">
        <v>20698</v>
      </c>
      <c r="V553" s="151" t="s">
        <v>20699</v>
      </c>
      <c r="W553" s="151">
        <v>0</v>
      </c>
      <c r="X553" s="151">
        <v>0</v>
      </c>
      <c r="Y553" s="151">
        <v>0</v>
      </c>
      <c r="Z553" s="151" t="s">
        <v>14742</v>
      </c>
      <c r="AA553" s="151">
        <v>0</v>
      </c>
      <c r="AB553" s="151">
        <v>0</v>
      </c>
      <c r="AC553" s="151" t="s">
        <v>14743</v>
      </c>
      <c r="AE553" s="151" t="s">
        <v>15223</v>
      </c>
      <c r="AF553" s="151" t="s">
        <v>14745</v>
      </c>
      <c r="AI553" s="156" t="str">
        <f t="shared" si="8"/>
        <v>CV. Adhi Makmur Cahaya Cemerlang</v>
      </c>
    </row>
    <row r="554" spans="1:35" s="151" customFormat="1" ht="13.5">
      <c r="A554" s="151" t="s">
        <v>5399</v>
      </c>
      <c r="B554" s="151" t="s">
        <v>14732</v>
      </c>
      <c r="C554" s="151" t="s">
        <v>5398</v>
      </c>
      <c r="D554" s="151" t="s">
        <v>5400</v>
      </c>
      <c r="E554" s="151" t="s">
        <v>14931</v>
      </c>
      <c r="F554" s="151" t="s">
        <v>14932</v>
      </c>
      <c r="G554" s="151" t="s">
        <v>20705</v>
      </c>
      <c r="H554" s="151">
        <v>85395639191</v>
      </c>
      <c r="I554" s="151" t="s">
        <v>5401</v>
      </c>
      <c r="K554" s="151" t="s">
        <v>5401</v>
      </c>
      <c r="N554" s="151" t="s">
        <v>15398</v>
      </c>
      <c r="O554" s="151" t="s">
        <v>14758</v>
      </c>
      <c r="P554" s="151" t="s">
        <v>14737</v>
      </c>
      <c r="Q554" s="151" t="s">
        <v>20701</v>
      </c>
      <c r="R554" s="151" t="s">
        <v>20702</v>
      </c>
      <c r="S554" s="151" t="s">
        <v>20703</v>
      </c>
      <c r="T554" s="151" t="s">
        <v>20704</v>
      </c>
      <c r="U554" s="151">
        <v>294733713</v>
      </c>
      <c r="V554" s="151" t="s">
        <v>20702</v>
      </c>
      <c r="Y554" s="151">
        <v>0</v>
      </c>
      <c r="Z554" s="151" t="s">
        <v>14742</v>
      </c>
      <c r="AC554" s="151" t="s">
        <v>14743</v>
      </c>
      <c r="AE554" s="151" t="s">
        <v>15223</v>
      </c>
      <c r="AF554" s="151" t="s">
        <v>14745</v>
      </c>
      <c r="AI554" s="156" t="str">
        <f t="shared" si="8"/>
        <v>CV. Al Amin Indo Teknik</v>
      </c>
    </row>
    <row r="555" spans="1:35" s="151" customFormat="1" ht="13.5">
      <c r="A555" s="151" t="s">
        <v>8005</v>
      </c>
      <c r="B555" s="151" t="s">
        <v>14732</v>
      </c>
      <c r="C555" s="151" t="s">
        <v>8004</v>
      </c>
      <c r="D555" s="151" t="s">
        <v>20706</v>
      </c>
      <c r="E555" s="151" t="s">
        <v>14931</v>
      </c>
      <c r="F555" s="151" t="s">
        <v>16091</v>
      </c>
      <c r="G555" s="151" t="s">
        <v>20710</v>
      </c>
      <c r="H555" s="151">
        <v>0</v>
      </c>
      <c r="N555" s="151" t="s">
        <v>20707</v>
      </c>
      <c r="O555" s="151" t="s">
        <v>18653</v>
      </c>
      <c r="P555" s="151" t="s">
        <v>14737</v>
      </c>
      <c r="Q555" s="151" t="s">
        <v>20708</v>
      </c>
      <c r="R555" s="151">
        <v>0</v>
      </c>
      <c r="S555" s="151">
        <v>0</v>
      </c>
      <c r="T555" s="151" t="s">
        <v>14782</v>
      </c>
      <c r="U555" s="151">
        <v>1100007899377</v>
      </c>
      <c r="V555" s="151" t="s">
        <v>20709</v>
      </c>
      <c r="Z555" s="151" t="s">
        <v>14742</v>
      </c>
      <c r="AC555" s="151" t="s">
        <v>14743</v>
      </c>
      <c r="AE555" s="151" t="s">
        <v>15223</v>
      </c>
      <c r="AF555" s="151" t="s">
        <v>14745</v>
      </c>
      <c r="AI555" s="156" t="str">
        <f t="shared" si="8"/>
        <v>CV. Ananda Putra Jaya</v>
      </c>
    </row>
    <row r="556" spans="1:35" s="151" customFormat="1" ht="13.5">
      <c r="A556" s="151" t="s">
        <v>3756</v>
      </c>
      <c r="B556" s="151" t="s">
        <v>14732</v>
      </c>
      <c r="C556" s="151" t="s">
        <v>3755</v>
      </c>
      <c r="D556" s="151" t="s">
        <v>3757</v>
      </c>
      <c r="E556" s="151" t="s">
        <v>14931</v>
      </c>
      <c r="G556" s="151" t="s">
        <v>14604</v>
      </c>
      <c r="H556" s="151" t="s">
        <v>3758</v>
      </c>
      <c r="I556" s="151" t="s">
        <v>3759</v>
      </c>
      <c r="J556" s="151" t="s">
        <v>3760</v>
      </c>
      <c r="K556" s="151" t="s">
        <v>3759</v>
      </c>
      <c r="L556" s="151" t="s">
        <v>20711</v>
      </c>
      <c r="N556" s="151" t="s">
        <v>15923</v>
      </c>
      <c r="P556" s="151" t="s">
        <v>14737</v>
      </c>
      <c r="Q556" s="151" t="s">
        <v>20712</v>
      </c>
      <c r="T556" s="151" t="s">
        <v>20713</v>
      </c>
      <c r="U556" s="151">
        <v>1560004601722</v>
      </c>
      <c r="V556" s="151" t="s">
        <v>3755</v>
      </c>
      <c r="W556" s="151">
        <v>2010</v>
      </c>
      <c r="X556" s="151">
        <v>2010</v>
      </c>
      <c r="Y556" s="151" t="s">
        <v>204</v>
      </c>
      <c r="Z556" s="151" t="s">
        <v>14742</v>
      </c>
      <c r="AA556" s="151" t="s">
        <v>204</v>
      </c>
      <c r="AB556" s="151" t="s">
        <v>204</v>
      </c>
      <c r="AC556" s="151" t="s">
        <v>14743</v>
      </c>
      <c r="AI556" s="156" t="str">
        <f t="shared" si="8"/>
        <v>CV. Artha Multi Kreasindo</v>
      </c>
    </row>
    <row r="557" spans="1:35" s="151" customFormat="1" ht="13.5">
      <c r="A557" s="151" t="s">
        <v>18043</v>
      </c>
      <c r="B557" s="151" t="s">
        <v>14304</v>
      </c>
      <c r="C557" s="151" t="s">
        <v>20714</v>
      </c>
      <c r="D557" s="151" t="s">
        <v>20715</v>
      </c>
      <c r="E557" s="151" t="s">
        <v>14323</v>
      </c>
      <c r="F557" s="151" t="s">
        <v>16356</v>
      </c>
      <c r="G557" s="151" t="s">
        <v>20720</v>
      </c>
      <c r="H557" s="151">
        <v>85311111700</v>
      </c>
      <c r="I557" s="151" t="s">
        <v>1453</v>
      </c>
      <c r="J557" s="151" t="s">
        <v>1453</v>
      </c>
      <c r="K557" s="151" t="s">
        <v>1453</v>
      </c>
      <c r="M557" s="151" t="s">
        <v>20716</v>
      </c>
      <c r="N557" s="151" t="s">
        <v>15609</v>
      </c>
      <c r="O557" s="151" t="s">
        <v>14791</v>
      </c>
      <c r="P557" s="151" t="s">
        <v>14792</v>
      </c>
      <c r="Q557" s="151" t="s">
        <v>20717</v>
      </c>
      <c r="R557" s="151" t="s">
        <v>1453</v>
      </c>
      <c r="S557" s="151" t="s">
        <v>1453</v>
      </c>
      <c r="T557" s="151" t="s">
        <v>19893</v>
      </c>
      <c r="U557" s="151">
        <v>7117777744</v>
      </c>
      <c r="V557" s="151" t="s">
        <v>20718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D557" s="151" t="s">
        <v>20719</v>
      </c>
      <c r="AE557" s="151" t="s">
        <v>14752</v>
      </c>
      <c r="AF557" s="151" t="s">
        <v>14745</v>
      </c>
      <c r="AI557" s="156" t="str">
        <f t="shared" si="8"/>
        <v>CV. Bainit Unggul (Mega Baja Garut)</v>
      </c>
    </row>
    <row r="558" spans="1:35" s="151" customFormat="1" ht="13.5">
      <c r="A558" s="151" t="s">
        <v>2129</v>
      </c>
      <c r="B558" s="151" t="s">
        <v>14732</v>
      </c>
      <c r="C558" s="151" t="s">
        <v>2128</v>
      </c>
      <c r="E558" s="151" t="s">
        <v>6</v>
      </c>
      <c r="G558" s="151" t="s">
        <v>14604</v>
      </c>
      <c r="AC558" s="151" t="s">
        <v>14743</v>
      </c>
      <c r="AI558" s="156" t="str">
        <f t="shared" si="8"/>
        <v>CV. Bangun Bersama</v>
      </c>
    </row>
    <row r="559" spans="1:35" s="151" customFormat="1" ht="13.5">
      <c r="A559" s="151" t="s">
        <v>18044</v>
      </c>
      <c r="B559" s="151" t="s">
        <v>14732</v>
      </c>
      <c r="C559" s="151" t="s">
        <v>20721</v>
      </c>
      <c r="D559" s="151" t="s">
        <v>20724</v>
      </c>
      <c r="E559" s="151" t="s">
        <v>14931</v>
      </c>
      <c r="F559" s="151" t="s">
        <v>19711</v>
      </c>
      <c r="G559" s="151" t="s">
        <v>20729</v>
      </c>
      <c r="H559" s="151" t="s">
        <v>20722</v>
      </c>
      <c r="I559" s="151" t="s">
        <v>20723</v>
      </c>
      <c r="J559" s="151" t="s">
        <v>1453</v>
      </c>
      <c r="K559" s="151" t="s">
        <v>20723</v>
      </c>
      <c r="M559" s="151" t="s">
        <v>1453</v>
      </c>
      <c r="N559" s="151" t="s">
        <v>14907</v>
      </c>
      <c r="O559" s="151" t="s">
        <v>14791</v>
      </c>
      <c r="P559" s="151" t="s">
        <v>14792</v>
      </c>
      <c r="Q559" s="151" t="s">
        <v>20725</v>
      </c>
      <c r="R559" s="151" t="s">
        <v>1453</v>
      </c>
      <c r="S559" s="151" t="s">
        <v>1453</v>
      </c>
      <c r="T559" s="151" t="s">
        <v>16451</v>
      </c>
      <c r="U559" s="151" t="s">
        <v>20726</v>
      </c>
      <c r="V559" s="151" t="s">
        <v>20727</v>
      </c>
      <c r="W559" s="151" t="s">
        <v>1453</v>
      </c>
      <c r="X559" s="151" t="s">
        <v>1453</v>
      </c>
      <c r="Y559" s="151" t="s">
        <v>1453</v>
      </c>
      <c r="Z559" s="151" t="s">
        <v>14742</v>
      </c>
      <c r="AA559" s="151" t="s">
        <v>1453</v>
      </c>
      <c r="AB559" s="151" t="s">
        <v>1453</v>
      </c>
      <c r="AC559" s="151" t="s">
        <v>14743</v>
      </c>
      <c r="AD559" s="151" t="s">
        <v>20728</v>
      </c>
      <c r="AE559" s="151" t="s">
        <v>14744</v>
      </c>
      <c r="AF559" s="151" t="s">
        <v>14745</v>
      </c>
      <c r="AI559" s="156" t="str">
        <f t="shared" si="8"/>
        <v>CV. Berkah Adi Lakasana</v>
      </c>
    </row>
    <row r="560" spans="1:35" s="151" customFormat="1" ht="13.5">
      <c r="A560" s="151" t="s">
        <v>7619</v>
      </c>
      <c r="B560" s="151" t="s">
        <v>14732</v>
      </c>
      <c r="C560" s="151" t="s">
        <v>7618</v>
      </c>
      <c r="D560" s="151" t="s">
        <v>7620</v>
      </c>
      <c r="E560" s="151" t="s">
        <v>14701</v>
      </c>
      <c r="F560" s="151" t="s">
        <v>14466</v>
      </c>
      <c r="H560" s="151" t="s">
        <v>7621</v>
      </c>
      <c r="N560" s="151" t="s">
        <v>14800</v>
      </c>
      <c r="O560" s="151" t="s">
        <v>14801</v>
      </c>
      <c r="P560" s="151" t="s">
        <v>14737</v>
      </c>
      <c r="Q560" s="151" t="s">
        <v>20730</v>
      </c>
      <c r="R560" s="151">
        <v>0</v>
      </c>
      <c r="S560" s="151">
        <v>0</v>
      </c>
      <c r="T560" s="151" t="s">
        <v>14782</v>
      </c>
      <c r="U560" s="151">
        <v>1270006603474</v>
      </c>
      <c r="V560" s="151" t="s">
        <v>20730</v>
      </c>
      <c r="Z560" s="151" t="s">
        <v>14742</v>
      </c>
      <c r="AC560" s="151" t="s">
        <v>14743</v>
      </c>
      <c r="AE560" s="151" t="s">
        <v>15223</v>
      </c>
      <c r="AF560" s="151" t="s">
        <v>14745</v>
      </c>
      <c r="AI560" s="156" t="str">
        <f t="shared" si="8"/>
        <v>CV. Bintang Prima Jaya</v>
      </c>
    </row>
    <row r="561" spans="1:35" s="151" customFormat="1" ht="13.5">
      <c r="A561" s="151" t="s">
        <v>9376</v>
      </c>
      <c r="B561" s="151" t="s">
        <v>16001</v>
      </c>
      <c r="C561" s="151" t="s">
        <v>9375</v>
      </c>
      <c r="D561" s="151" t="s">
        <v>20733</v>
      </c>
      <c r="E561" s="151" t="s">
        <v>14465</v>
      </c>
      <c r="F561" s="151" t="s">
        <v>15316</v>
      </c>
      <c r="G561" s="151" t="s">
        <v>20737</v>
      </c>
      <c r="H561" s="151" t="s">
        <v>20731</v>
      </c>
      <c r="I561" s="151" t="s">
        <v>20732</v>
      </c>
      <c r="J561" s="151">
        <v>0</v>
      </c>
      <c r="K561" s="151" t="s">
        <v>20732</v>
      </c>
      <c r="M561" s="151" t="s">
        <v>20734</v>
      </c>
      <c r="N561" s="151" t="s">
        <v>15018</v>
      </c>
      <c r="O561" s="151" t="s">
        <v>14791</v>
      </c>
      <c r="P561" s="151" t="s">
        <v>14737</v>
      </c>
      <c r="Q561" s="151">
        <v>0</v>
      </c>
      <c r="R561" s="151">
        <v>0</v>
      </c>
      <c r="S561" s="151">
        <v>0</v>
      </c>
      <c r="T561" s="151" t="s">
        <v>14859</v>
      </c>
      <c r="U561" s="151" t="s">
        <v>20735</v>
      </c>
      <c r="V561" s="151" t="s">
        <v>20736</v>
      </c>
      <c r="W561" s="151">
        <v>0</v>
      </c>
      <c r="X561" s="151">
        <v>0</v>
      </c>
      <c r="Y561" s="151">
        <v>0</v>
      </c>
      <c r="Z561" s="151" t="s">
        <v>14742</v>
      </c>
      <c r="AA561" s="151">
        <v>0</v>
      </c>
      <c r="AB561" s="151">
        <v>0</v>
      </c>
      <c r="AC561" s="151" t="s">
        <v>14743</v>
      </c>
      <c r="AE561" s="151" t="s">
        <v>15223</v>
      </c>
      <c r="AF561" s="151" t="s">
        <v>14745</v>
      </c>
      <c r="AI561" s="156" t="str">
        <f t="shared" si="8"/>
        <v>CV. Buana Bharata</v>
      </c>
    </row>
    <row r="562" spans="1:35" s="151" customFormat="1" ht="13.5">
      <c r="A562" s="151" t="s">
        <v>1899</v>
      </c>
      <c r="B562" s="151" t="s">
        <v>14732</v>
      </c>
      <c r="C562" s="151" t="s">
        <v>1898</v>
      </c>
      <c r="D562" s="151" t="s">
        <v>1900</v>
      </c>
      <c r="E562" s="151" t="s">
        <v>6</v>
      </c>
      <c r="G562" s="151" t="s">
        <v>14604</v>
      </c>
      <c r="H562" s="151" t="s">
        <v>1901</v>
      </c>
      <c r="J562" s="151" t="s">
        <v>1901</v>
      </c>
      <c r="M562" s="151" t="s">
        <v>20738</v>
      </c>
      <c r="N562" s="151" t="s">
        <v>15940</v>
      </c>
      <c r="P562" s="151" t="s">
        <v>469</v>
      </c>
      <c r="T562" s="151" t="s">
        <v>20739</v>
      </c>
      <c r="U562" s="151">
        <v>3411229407</v>
      </c>
      <c r="V562" s="151" t="s">
        <v>20740</v>
      </c>
      <c r="AC562" s="151" t="s">
        <v>14743</v>
      </c>
      <c r="AI562" s="156" t="str">
        <f t="shared" si="8"/>
        <v>CV. Bukit Intan</v>
      </c>
    </row>
    <row r="563" spans="1:35" s="151" customFormat="1" ht="13.5">
      <c r="A563" s="151" t="s">
        <v>3706</v>
      </c>
      <c r="B563" s="151" t="s">
        <v>16001</v>
      </c>
      <c r="C563" s="151" t="s">
        <v>3705</v>
      </c>
      <c r="D563" s="151" t="s">
        <v>20742</v>
      </c>
      <c r="E563" s="151" t="s">
        <v>18848</v>
      </c>
      <c r="G563" s="151" t="s">
        <v>14604</v>
      </c>
      <c r="H563" s="151" t="s">
        <v>3708</v>
      </c>
      <c r="I563" s="151" t="s">
        <v>3709</v>
      </c>
      <c r="J563" s="151" t="s">
        <v>3708</v>
      </c>
      <c r="K563" s="151" t="s">
        <v>3709</v>
      </c>
      <c r="L563" s="151" t="s">
        <v>20741</v>
      </c>
      <c r="N563" s="151" t="s">
        <v>19656</v>
      </c>
      <c r="P563" s="151" t="s">
        <v>14737</v>
      </c>
      <c r="Q563" s="151" t="s">
        <v>20743</v>
      </c>
      <c r="T563" s="151" t="s">
        <v>14782</v>
      </c>
      <c r="U563" s="151">
        <v>1360004277692</v>
      </c>
      <c r="V563" s="151" t="s">
        <v>20743</v>
      </c>
      <c r="W563" s="151">
        <v>2009</v>
      </c>
      <c r="X563" s="151">
        <v>2009</v>
      </c>
      <c r="Y563" s="151" t="s">
        <v>204</v>
      </c>
      <c r="Z563" s="151" t="s">
        <v>14742</v>
      </c>
      <c r="AA563" s="151" t="s">
        <v>204</v>
      </c>
      <c r="AB563" s="151" t="s">
        <v>204</v>
      </c>
      <c r="AC563" s="151" t="s">
        <v>14743</v>
      </c>
      <c r="AI563" s="156" t="str">
        <f t="shared" si="8"/>
        <v>CV. Cahaya Putera</v>
      </c>
    </row>
    <row r="564" spans="1:35" s="151" customFormat="1" ht="13.5">
      <c r="A564" s="151" t="s">
        <v>18045</v>
      </c>
      <c r="B564" s="151" t="s">
        <v>14732</v>
      </c>
      <c r="C564" s="151" t="s">
        <v>8142</v>
      </c>
      <c r="D564" s="151" t="s">
        <v>8144</v>
      </c>
      <c r="E564" s="151" t="s">
        <v>14701</v>
      </c>
      <c r="F564" s="151" t="s">
        <v>14466</v>
      </c>
      <c r="H564" s="151" t="s">
        <v>8145</v>
      </c>
      <c r="J564" s="151" t="s">
        <v>8146</v>
      </c>
      <c r="N564" s="151" t="s">
        <v>15768</v>
      </c>
      <c r="O564" s="151" t="s">
        <v>14985</v>
      </c>
      <c r="P564" s="151" t="s">
        <v>14792</v>
      </c>
      <c r="Q564" s="151" t="s">
        <v>8142</v>
      </c>
      <c r="R564" s="151" t="s">
        <v>20744</v>
      </c>
      <c r="S564" s="151" t="s">
        <v>20744</v>
      </c>
      <c r="T564" s="151" t="s">
        <v>14803</v>
      </c>
      <c r="U564" s="151" t="s">
        <v>20745</v>
      </c>
      <c r="V564" s="151" t="s">
        <v>8142</v>
      </c>
      <c r="Z564" s="151" t="s">
        <v>14742</v>
      </c>
      <c r="AC564" s="151" t="s">
        <v>14743</v>
      </c>
      <c r="AD564" s="151" t="s">
        <v>20746</v>
      </c>
      <c r="AE564" s="151" t="s">
        <v>14743</v>
      </c>
      <c r="AF564" s="151" t="s">
        <v>16898</v>
      </c>
      <c r="AI564" s="156" t="str">
        <f t="shared" si="8"/>
        <v>CV. CITRA SUKSES ABADI</v>
      </c>
    </row>
    <row r="565" spans="1:35" s="151" customFormat="1" ht="13.5">
      <c r="A565" s="151" t="s">
        <v>8151</v>
      </c>
      <c r="B565" s="151" t="s">
        <v>14732</v>
      </c>
      <c r="C565" s="151" t="s">
        <v>8150</v>
      </c>
      <c r="D565" s="151" t="s">
        <v>20747</v>
      </c>
      <c r="E565" s="151" t="s">
        <v>14701</v>
      </c>
      <c r="F565" s="151" t="s">
        <v>14466</v>
      </c>
      <c r="H565" s="151" t="s">
        <v>8153</v>
      </c>
      <c r="I565" s="151" t="s">
        <v>8154</v>
      </c>
      <c r="J565" s="151" t="s">
        <v>8146</v>
      </c>
      <c r="K565" s="151" t="s">
        <v>8154</v>
      </c>
      <c r="N565" s="151" t="s">
        <v>15768</v>
      </c>
      <c r="O565" s="151" t="s">
        <v>14985</v>
      </c>
      <c r="P565" s="151" t="s">
        <v>14737</v>
      </c>
      <c r="Q565" s="151" t="s">
        <v>20748</v>
      </c>
      <c r="R565" s="151">
        <v>0</v>
      </c>
      <c r="S565" s="151">
        <v>0</v>
      </c>
      <c r="T565" s="151" t="s">
        <v>20749</v>
      </c>
      <c r="U565" s="151" t="s">
        <v>20745</v>
      </c>
      <c r="V565" s="151" t="s">
        <v>8150</v>
      </c>
      <c r="Z565" s="151" t="s">
        <v>14742</v>
      </c>
      <c r="AC565" s="151" t="s">
        <v>15223</v>
      </c>
      <c r="AD565" s="151" t="s">
        <v>20746</v>
      </c>
      <c r="AE565" s="151" t="s">
        <v>14743</v>
      </c>
      <c r="AF565" s="151" t="s">
        <v>16898</v>
      </c>
      <c r="AI565" s="156" t="str">
        <f t="shared" si="8"/>
        <v>CV. Citra Sukses Abadi</v>
      </c>
    </row>
    <row r="566" spans="1:35" s="151" customFormat="1" ht="13.5">
      <c r="A566" s="151" t="s">
        <v>5171</v>
      </c>
      <c r="B566" s="151" t="s">
        <v>14732</v>
      </c>
      <c r="C566" s="151" t="s">
        <v>5170</v>
      </c>
      <c r="D566" s="151" t="s">
        <v>5172</v>
      </c>
      <c r="E566" s="151" t="s">
        <v>14323</v>
      </c>
      <c r="F566" s="151" t="s">
        <v>20752</v>
      </c>
      <c r="H566" s="151" t="s">
        <v>5173</v>
      </c>
      <c r="I566" s="151" t="s">
        <v>5174</v>
      </c>
      <c r="J566" s="151" t="s">
        <v>5175</v>
      </c>
      <c r="K566" s="151" t="s">
        <v>5174</v>
      </c>
      <c r="N566" s="151" t="s">
        <v>469</v>
      </c>
      <c r="P566" s="151" t="s">
        <v>14737</v>
      </c>
      <c r="Q566" s="151" t="s">
        <v>16221</v>
      </c>
      <c r="R566" s="151">
        <v>0</v>
      </c>
      <c r="S566" s="151">
        <v>0</v>
      </c>
      <c r="T566" s="151" t="s">
        <v>14782</v>
      </c>
      <c r="U566" s="151" t="s">
        <v>20750</v>
      </c>
      <c r="V566" s="151" t="s">
        <v>20751</v>
      </c>
      <c r="Z566" s="151" t="s">
        <v>14742</v>
      </c>
      <c r="AC566" s="151" t="s">
        <v>15223</v>
      </c>
      <c r="AE566" s="151" t="s">
        <v>15223</v>
      </c>
      <c r="AF566" s="151" t="s">
        <v>14745</v>
      </c>
      <c r="AI566" s="156" t="str">
        <f t="shared" si="8"/>
        <v>CV. Comtech</v>
      </c>
    </row>
    <row r="567" spans="1:35" s="151" customFormat="1" ht="13.5">
      <c r="A567" s="151" t="s">
        <v>5015</v>
      </c>
      <c r="B567" s="151" t="s">
        <v>14732</v>
      </c>
      <c r="C567" s="151" t="s">
        <v>5014</v>
      </c>
      <c r="D567" s="151" t="s">
        <v>5016</v>
      </c>
      <c r="E567" s="151" t="s">
        <v>14323</v>
      </c>
      <c r="F567" s="151" t="s">
        <v>14400</v>
      </c>
      <c r="G567" s="151" t="s">
        <v>20758</v>
      </c>
      <c r="H567" s="151" t="s">
        <v>5017</v>
      </c>
      <c r="I567" s="151" t="s">
        <v>5018</v>
      </c>
      <c r="J567" s="151" t="s">
        <v>5019</v>
      </c>
      <c r="K567" s="151" t="s">
        <v>5018</v>
      </c>
      <c r="N567" s="151" t="s">
        <v>2273</v>
      </c>
      <c r="P567" s="151" t="s">
        <v>14737</v>
      </c>
      <c r="Q567" s="151" t="s">
        <v>20753</v>
      </c>
      <c r="R567" s="151" t="s">
        <v>20754</v>
      </c>
      <c r="S567" s="151" t="s">
        <v>20754</v>
      </c>
      <c r="T567" s="151" t="s">
        <v>20755</v>
      </c>
      <c r="U567" s="151" t="s">
        <v>20756</v>
      </c>
      <c r="V567" s="151" t="s">
        <v>20757</v>
      </c>
      <c r="Z567" s="151" t="s">
        <v>14742</v>
      </c>
      <c r="AC567" s="151" t="s">
        <v>14743</v>
      </c>
      <c r="AE567" s="151" t="s">
        <v>15223</v>
      </c>
      <c r="AF567" s="151" t="s">
        <v>14745</v>
      </c>
      <c r="AI567" s="156" t="str">
        <f t="shared" si="8"/>
        <v>CV. Coral Konstruksi</v>
      </c>
    </row>
    <row r="568" spans="1:35" s="151" customFormat="1" ht="13.5">
      <c r="A568" s="151" t="s">
        <v>18046</v>
      </c>
      <c r="B568" s="151" t="s">
        <v>15300</v>
      </c>
      <c r="C568" s="151" t="s">
        <v>20759</v>
      </c>
      <c r="D568" s="151" t="s">
        <v>20761</v>
      </c>
      <c r="E568" s="151" t="s">
        <v>18848</v>
      </c>
      <c r="F568" s="151" t="s">
        <v>8749</v>
      </c>
      <c r="H568" s="151" t="s">
        <v>20760</v>
      </c>
      <c r="I568" s="151" t="s">
        <v>1453</v>
      </c>
      <c r="J568" s="151" t="s">
        <v>1453</v>
      </c>
      <c r="K568" s="151" t="s">
        <v>1453</v>
      </c>
      <c r="M568" s="151" t="s">
        <v>1453</v>
      </c>
      <c r="N568" s="151" t="s">
        <v>19043</v>
      </c>
      <c r="O568" s="151" t="s">
        <v>18962</v>
      </c>
      <c r="P568" s="151" t="s">
        <v>20762</v>
      </c>
      <c r="Q568" s="151" t="s">
        <v>20763</v>
      </c>
      <c r="R568" s="151" t="s">
        <v>1453</v>
      </c>
      <c r="S568" s="151" t="s">
        <v>1453</v>
      </c>
      <c r="T568" s="151" t="s">
        <v>14847</v>
      </c>
      <c r="U568" s="151" t="s">
        <v>20764</v>
      </c>
      <c r="V568" s="151" t="s">
        <v>20765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C568" s="151" t="s">
        <v>14743</v>
      </c>
      <c r="AE568" s="151" t="s">
        <v>14744</v>
      </c>
      <c r="AF568" s="151" t="s">
        <v>14745</v>
      </c>
      <c r="AI568" s="156" t="str">
        <f t="shared" si="8"/>
        <v>CV. Damayanti Utama</v>
      </c>
    </row>
    <row r="569" spans="1:35" s="151" customFormat="1" ht="13.5">
      <c r="A569" s="151" t="s">
        <v>8508</v>
      </c>
      <c r="B569" s="151" t="s">
        <v>14732</v>
      </c>
      <c r="C569" s="151" t="s">
        <v>8507</v>
      </c>
      <c r="D569" s="151" t="s">
        <v>20766</v>
      </c>
      <c r="E569" s="151" t="s">
        <v>14395</v>
      </c>
      <c r="F569" s="151" t="s">
        <v>17020</v>
      </c>
      <c r="G569" s="151">
        <v>0</v>
      </c>
      <c r="H569" s="151" t="s">
        <v>8510</v>
      </c>
      <c r="I569" s="151">
        <v>0</v>
      </c>
      <c r="J569" s="151">
        <v>0</v>
      </c>
      <c r="K569" s="151">
        <v>0</v>
      </c>
      <c r="M569" s="151">
        <v>0</v>
      </c>
      <c r="N569" s="151" t="s">
        <v>14907</v>
      </c>
      <c r="O569" s="151" t="s">
        <v>14791</v>
      </c>
      <c r="P569" s="151" t="s">
        <v>14737</v>
      </c>
      <c r="Q569" s="151">
        <v>0</v>
      </c>
      <c r="R569" s="151">
        <v>0</v>
      </c>
      <c r="S569" s="151">
        <v>0</v>
      </c>
      <c r="T569" s="151" t="s">
        <v>14859</v>
      </c>
      <c r="U569" s="151">
        <v>7740289050</v>
      </c>
      <c r="V569" s="151" t="s">
        <v>20767</v>
      </c>
      <c r="W569" s="151">
        <v>0</v>
      </c>
      <c r="X569" s="151">
        <v>0</v>
      </c>
      <c r="Y569" s="151">
        <v>0</v>
      </c>
      <c r="Z569" s="151" t="s">
        <v>14742</v>
      </c>
      <c r="AA569" s="151">
        <v>0</v>
      </c>
      <c r="AB569" s="151">
        <v>0</v>
      </c>
      <c r="AC569" s="151" t="s">
        <v>14743</v>
      </c>
      <c r="AE569" s="151" t="s">
        <v>15223</v>
      </c>
      <c r="AF569" s="151" t="s">
        <v>14745</v>
      </c>
      <c r="AI569" s="156" t="str">
        <f t="shared" si="8"/>
        <v>CV. DARMA LAKSANA</v>
      </c>
    </row>
    <row r="570" spans="1:35" s="151" customFormat="1" ht="13.5">
      <c r="A570" s="151" t="s">
        <v>2056</v>
      </c>
      <c r="B570" s="151" t="s">
        <v>14732</v>
      </c>
      <c r="C570" s="151" t="s">
        <v>2055</v>
      </c>
      <c r="D570" s="151" t="s">
        <v>2057</v>
      </c>
      <c r="E570" s="151" t="s">
        <v>6</v>
      </c>
      <c r="G570" s="151" t="s">
        <v>14604</v>
      </c>
      <c r="AC570" s="151" t="s">
        <v>14743</v>
      </c>
      <c r="AI570" s="156" t="str">
        <f t="shared" si="8"/>
        <v>CV. Dasa Dharma</v>
      </c>
    </row>
    <row r="571" spans="1:35" s="151" customFormat="1" ht="13.5">
      <c r="A571" s="151" t="s">
        <v>14629</v>
      </c>
      <c r="B571" s="151" t="s">
        <v>14732</v>
      </c>
      <c r="C571" s="151" t="s">
        <v>30028</v>
      </c>
      <c r="D571" s="151" t="s">
        <v>20768</v>
      </c>
      <c r="E571" s="151" t="s">
        <v>14275</v>
      </c>
      <c r="F571" s="151" t="s">
        <v>14639</v>
      </c>
      <c r="G571" s="151" t="s">
        <v>14640</v>
      </c>
      <c r="H571" s="151" t="s">
        <v>14788</v>
      </c>
      <c r="I571" s="151" t="s">
        <v>14789</v>
      </c>
      <c r="J571" s="151" t="s">
        <v>1453</v>
      </c>
      <c r="K571" s="151" t="s">
        <v>14789</v>
      </c>
      <c r="M571" s="151" t="s">
        <v>1453</v>
      </c>
      <c r="N571" s="151" t="s">
        <v>14790</v>
      </c>
      <c r="O571" s="151" t="s">
        <v>14791</v>
      </c>
      <c r="P571" s="151" t="s">
        <v>14792</v>
      </c>
      <c r="Q571" s="151" t="s">
        <v>14793</v>
      </c>
      <c r="R571" s="151" t="s">
        <v>1453</v>
      </c>
      <c r="S571" s="151" t="s">
        <v>1453</v>
      </c>
      <c r="T571" s="151" t="s">
        <v>14794</v>
      </c>
      <c r="U571" s="151">
        <v>8105588948</v>
      </c>
      <c r="V571" s="151" t="s">
        <v>14796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 t="shared" si="8"/>
        <v>CV. Didi Dan Darwis Survey</v>
      </c>
    </row>
    <row r="572" spans="1:35" s="151" customFormat="1" ht="13.5">
      <c r="A572" s="151" t="s">
        <v>4935</v>
      </c>
      <c r="B572" s="151" t="s">
        <v>14732</v>
      </c>
      <c r="C572" s="151" t="s">
        <v>4934</v>
      </c>
      <c r="D572" s="151" t="s">
        <v>4936</v>
      </c>
      <c r="E572" s="151" t="s">
        <v>14931</v>
      </c>
      <c r="F572" s="151" t="s">
        <v>16091</v>
      </c>
      <c r="G572" s="151" t="s">
        <v>14604</v>
      </c>
      <c r="H572" s="151">
        <v>85729219543</v>
      </c>
      <c r="I572" s="151" t="s">
        <v>4937</v>
      </c>
      <c r="K572" s="151" t="s">
        <v>4937</v>
      </c>
      <c r="L572" s="151" t="s">
        <v>15278</v>
      </c>
      <c r="N572" s="151" t="s">
        <v>20769</v>
      </c>
      <c r="P572" s="151" t="s">
        <v>14737</v>
      </c>
      <c r="Q572" s="151" t="s">
        <v>20770</v>
      </c>
      <c r="R572" s="151" t="s">
        <v>20770</v>
      </c>
      <c r="S572" s="151" t="s">
        <v>20770</v>
      </c>
      <c r="T572" s="151" t="s">
        <v>14782</v>
      </c>
      <c r="U572" s="151">
        <v>1360006044637</v>
      </c>
      <c r="V572" s="151" t="s">
        <v>20771</v>
      </c>
      <c r="Z572" s="151" t="s">
        <v>14742</v>
      </c>
      <c r="AC572" s="151" t="s">
        <v>14743</v>
      </c>
      <c r="AD572" s="151" t="s">
        <v>20772</v>
      </c>
      <c r="AE572" s="151" t="s">
        <v>14743</v>
      </c>
      <c r="AF572" s="151" t="s">
        <v>20773</v>
      </c>
      <c r="AI572" s="156" t="str">
        <f t="shared" si="8"/>
        <v>CV. Dua Gana</v>
      </c>
    </row>
    <row r="573" spans="1:35" s="151" customFormat="1" ht="13.5">
      <c r="A573" s="151" t="s">
        <v>18047</v>
      </c>
      <c r="B573" s="151" t="s">
        <v>14732</v>
      </c>
      <c r="C573" s="151" t="s">
        <v>20774</v>
      </c>
      <c r="D573" s="151" t="s">
        <v>20777</v>
      </c>
      <c r="E573" s="151" t="s">
        <v>14323</v>
      </c>
      <c r="F573" s="151" t="s">
        <v>14687</v>
      </c>
      <c r="G573" s="151" t="s">
        <v>20780</v>
      </c>
      <c r="H573" s="151" t="s">
        <v>20775</v>
      </c>
      <c r="I573" s="151" t="s">
        <v>20776</v>
      </c>
      <c r="J573" s="151" t="s">
        <v>1453</v>
      </c>
      <c r="K573" s="151" t="s">
        <v>20776</v>
      </c>
      <c r="M573" s="151" t="s">
        <v>1453</v>
      </c>
      <c r="N573" s="151" t="s">
        <v>14857</v>
      </c>
      <c r="O573" s="151" t="s">
        <v>14801</v>
      </c>
      <c r="P573" s="151" t="s">
        <v>14792</v>
      </c>
      <c r="Q573" s="151" t="s">
        <v>20778</v>
      </c>
      <c r="R573" s="151" t="s">
        <v>1453</v>
      </c>
      <c r="S573" s="151" t="s">
        <v>1453</v>
      </c>
      <c r="T573" s="151" t="s">
        <v>14803</v>
      </c>
      <c r="U573" s="151">
        <v>1200011461485</v>
      </c>
      <c r="V573" s="151" t="s">
        <v>20779</v>
      </c>
      <c r="W573" s="151" t="s">
        <v>1453</v>
      </c>
      <c r="X573" s="151" t="s">
        <v>1453</v>
      </c>
      <c r="Y573" s="151" t="s">
        <v>1453</v>
      </c>
      <c r="Z573" s="151" t="s">
        <v>14742</v>
      </c>
      <c r="AA573" s="151" t="s">
        <v>1453</v>
      </c>
      <c r="AB573" s="151" t="s">
        <v>1453</v>
      </c>
      <c r="AC573" s="151" t="s">
        <v>14743</v>
      </c>
      <c r="AE573" s="151" t="s">
        <v>14744</v>
      </c>
      <c r="AF573" s="151" t="s">
        <v>14745</v>
      </c>
      <c r="AI573" s="156" t="str">
        <f t="shared" si="8"/>
        <v>CV. Dwi Jaya Suplindo</v>
      </c>
    </row>
    <row r="574" spans="1:35" s="151" customFormat="1" ht="13.5">
      <c r="A574" s="151" t="s">
        <v>12811</v>
      </c>
      <c r="B574" s="151" t="s">
        <v>15300</v>
      </c>
      <c r="C574" s="151" t="s">
        <v>12810</v>
      </c>
      <c r="D574" s="151" t="s">
        <v>12812</v>
      </c>
      <c r="E574" s="151" t="s">
        <v>14639</v>
      </c>
      <c r="F574" s="151" t="s">
        <v>14639</v>
      </c>
      <c r="G574" s="151" t="s">
        <v>20784</v>
      </c>
      <c r="H574" s="151" t="s">
        <v>12813</v>
      </c>
      <c r="I574" s="151" t="s">
        <v>1453</v>
      </c>
      <c r="J574" s="151" t="s">
        <v>1453</v>
      </c>
      <c r="K574" s="151" t="s">
        <v>1453</v>
      </c>
      <c r="M574" s="151" t="s">
        <v>1453</v>
      </c>
      <c r="N574" s="151" t="s">
        <v>14880</v>
      </c>
      <c r="O574" s="151" t="s">
        <v>14830</v>
      </c>
      <c r="P574" s="151" t="s">
        <v>14792</v>
      </c>
      <c r="Q574" s="151" t="s">
        <v>20781</v>
      </c>
      <c r="R574" s="151" t="s">
        <v>1453</v>
      </c>
      <c r="S574" s="151" t="s">
        <v>1453</v>
      </c>
      <c r="T574" s="151" t="s">
        <v>20781</v>
      </c>
      <c r="U574" s="151" t="s">
        <v>20782</v>
      </c>
      <c r="V574" s="151" t="s">
        <v>14782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A574" s="151" t="s">
        <v>1453</v>
      </c>
      <c r="AB574" s="151" t="s">
        <v>1453</v>
      </c>
      <c r="AC574" s="151" t="s">
        <v>14743</v>
      </c>
      <c r="AD574" s="151" t="s">
        <v>20783</v>
      </c>
      <c r="AE574" s="151" t="s">
        <v>14752</v>
      </c>
      <c r="AF574" s="151" t="s">
        <v>14745</v>
      </c>
      <c r="AI574" s="156" t="str">
        <f t="shared" si="8"/>
        <v>CV. Dwidaya Bintang Mandiri</v>
      </c>
    </row>
    <row r="575" spans="1:35" s="151" customFormat="1" ht="13.5">
      <c r="A575" s="151" t="s">
        <v>6185</v>
      </c>
      <c r="B575" s="151" t="s">
        <v>14732</v>
      </c>
      <c r="C575" s="151" t="s">
        <v>6184</v>
      </c>
      <c r="D575" s="151" t="s">
        <v>6186</v>
      </c>
      <c r="E575" s="151" t="s">
        <v>14275</v>
      </c>
      <c r="F575" s="151" t="s">
        <v>14402</v>
      </c>
      <c r="H575" s="151" t="s">
        <v>6187</v>
      </c>
      <c r="I575" s="151" t="s">
        <v>6188</v>
      </c>
      <c r="J575" s="151" t="s">
        <v>6189</v>
      </c>
      <c r="K575" s="151" t="s">
        <v>6188</v>
      </c>
      <c r="N575" s="151" t="s">
        <v>14845</v>
      </c>
      <c r="O575" s="151" t="s">
        <v>14801</v>
      </c>
      <c r="P575" s="151" t="s">
        <v>14737</v>
      </c>
      <c r="Q575" s="151" t="s">
        <v>20785</v>
      </c>
      <c r="R575" s="151">
        <v>0</v>
      </c>
      <c r="S575" s="151">
        <v>0</v>
      </c>
      <c r="T575" s="151" t="s">
        <v>14794</v>
      </c>
      <c r="U575" s="151" t="s">
        <v>20786</v>
      </c>
      <c r="V575" s="151" t="s">
        <v>6184</v>
      </c>
      <c r="Z575" s="151" t="s">
        <v>14742</v>
      </c>
      <c r="AC575" s="151" t="s">
        <v>14743</v>
      </c>
      <c r="AE575" s="151" t="s">
        <v>15223</v>
      </c>
      <c r="AF575" s="151" t="s">
        <v>14745</v>
      </c>
      <c r="AI575" s="156" t="str">
        <f t="shared" si="8"/>
        <v>CV. Elektra Baru</v>
      </c>
    </row>
    <row r="576" spans="1:35" s="151" customFormat="1" ht="13.5">
      <c r="A576" s="151" t="s">
        <v>7945</v>
      </c>
      <c r="B576" s="151" t="s">
        <v>14732</v>
      </c>
      <c r="C576" s="151" t="s">
        <v>7944</v>
      </c>
      <c r="D576" s="151" t="s">
        <v>7946</v>
      </c>
      <c r="E576" s="151" t="s">
        <v>14465</v>
      </c>
      <c r="F576" s="151" t="s">
        <v>15316</v>
      </c>
      <c r="H576" s="151">
        <v>81363272807</v>
      </c>
      <c r="I576" s="151" t="s">
        <v>7947</v>
      </c>
      <c r="K576" s="151" t="s">
        <v>7947</v>
      </c>
      <c r="N576" s="151" t="s">
        <v>20546</v>
      </c>
      <c r="O576" s="151" t="s">
        <v>15477</v>
      </c>
      <c r="P576" s="151" t="s">
        <v>14737</v>
      </c>
      <c r="Q576" s="151" t="s">
        <v>20787</v>
      </c>
      <c r="R576" s="151">
        <v>0</v>
      </c>
      <c r="S576" s="151">
        <v>0</v>
      </c>
      <c r="T576" s="151" t="s">
        <v>20788</v>
      </c>
      <c r="U576" s="151" t="s">
        <v>20789</v>
      </c>
      <c r="V576" s="151" t="s">
        <v>20787</v>
      </c>
      <c r="Z576" s="151" t="s">
        <v>14742</v>
      </c>
      <c r="AC576" s="151" t="s">
        <v>14743</v>
      </c>
      <c r="AE576" s="151" t="s">
        <v>15223</v>
      </c>
      <c r="AF576" s="151" t="s">
        <v>14745</v>
      </c>
      <c r="AI576" s="156" t="str">
        <f t="shared" si="8"/>
        <v>CV. Enza Engineering</v>
      </c>
    </row>
    <row r="577" spans="1:35" s="151" customFormat="1" ht="13.5">
      <c r="A577" s="151" t="s">
        <v>2401</v>
      </c>
      <c r="B577" s="151" t="s">
        <v>14306</v>
      </c>
      <c r="C577" s="151" t="s">
        <v>2400</v>
      </c>
      <c r="D577" s="151" t="s">
        <v>2402</v>
      </c>
      <c r="E577" s="151" t="s">
        <v>14931</v>
      </c>
      <c r="G577" s="151" t="s">
        <v>14604</v>
      </c>
      <c r="H577" s="151" t="s">
        <v>2403</v>
      </c>
      <c r="J577" s="151" t="s">
        <v>2403</v>
      </c>
      <c r="N577" s="151" t="s">
        <v>2273</v>
      </c>
      <c r="P577" s="151" t="s">
        <v>14737</v>
      </c>
      <c r="Q577" s="151" t="s">
        <v>20790</v>
      </c>
      <c r="AC577" s="151" t="s">
        <v>14743</v>
      </c>
      <c r="AI577" s="156" t="str">
        <f t="shared" si="8"/>
        <v>CV. Graha Suplies</v>
      </c>
    </row>
    <row r="578" spans="1:35" s="151" customFormat="1" ht="13.5">
      <c r="A578" s="151" t="s">
        <v>6882</v>
      </c>
      <c r="B578" s="151" t="s">
        <v>14732</v>
      </c>
      <c r="C578" s="151" t="s">
        <v>6881</v>
      </c>
      <c r="D578" s="151" t="s">
        <v>6883</v>
      </c>
      <c r="E578" s="151" t="s">
        <v>14701</v>
      </c>
      <c r="F578" s="151" t="s">
        <v>14466</v>
      </c>
      <c r="H578" s="151">
        <v>8161655455</v>
      </c>
      <c r="N578" s="151" t="s">
        <v>15246</v>
      </c>
      <c r="O578" s="151" t="s">
        <v>14791</v>
      </c>
      <c r="P578" s="151" t="s">
        <v>20401</v>
      </c>
      <c r="Q578" s="151" t="s">
        <v>20791</v>
      </c>
      <c r="R578" s="151">
        <v>0</v>
      </c>
      <c r="S578" s="151">
        <v>0</v>
      </c>
      <c r="T578" s="151" t="s">
        <v>20792</v>
      </c>
      <c r="U578" s="151" t="s">
        <v>20793</v>
      </c>
      <c r="V578" s="151" t="s">
        <v>20794</v>
      </c>
      <c r="Z578" s="151" t="s">
        <v>14742</v>
      </c>
      <c r="AC578" s="151" t="s">
        <v>14743</v>
      </c>
      <c r="AE578" s="151" t="s">
        <v>15223</v>
      </c>
      <c r="AF578" s="151" t="s">
        <v>14745</v>
      </c>
      <c r="AI578" s="156" t="str">
        <f t="shared" ref="AI578:AI641" si="9">TRIM(C578)</f>
        <v>CV. HAFA MAKMUR ABADI</v>
      </c>
    </row>
    <row r="579" spans="1:35" s="151" customFormat="1" ht="13.5">
      <c r="A579" s="151" t="s">
        <v>12912</v>
      </c>
      <c r="B579" s="151" t="s">
        <v>14732</v>
      </c>
      <c r="C579" s="151" t="s">
        <v>12911</v>
      </c>
      <c r="D579" s="151" t="s">
        <v>12913</v>
      </c>
      <c r="E579" s="151" t="s">
        <v>14323</v>
      </c>
      <c r="F579" s="151" t="s">
        <v>17102</v>
      </c>
      <c r="G579" s="151" t="s">
        <v>20796</v>
      </c>
      <c r="H579" s="151" t="s">
        <v>12914</v>
      </c>
      <c r="I579" s="151" t="s">
        <v>1453</v>
      </c>
      <c r="J579" s="151" t="s">
        <v>1453</v>
      </c>
      <c r="K579" s="151" t="s">
        <v>1453</v>
      </c>
      <c r="M579" s="151" t="s">
        <v>1453</v>
      </c>
      <c r="N579" s="151" t="s">
        <v>15516</v>
      </c>
      <c r="O579" s="151" t="s">
        <v>14830</v>
      </c>
      <c r="P579" s="151" t="s">
        <v>14792</v>
      </c>
      <c r="Q579" s="151" t="s">
        <v>20795</v>
      </c>
      <c r="R579" s="151" t="s">
        <v>1453</v>
      </c>
      <c r="S579" s="151" t="s">
        <v>1453</v>
      </c>
      <c r="T579" s="151" t="s">
        <v>1453</v>
      </c>
      <c r="U579" s="151" t="s">
        <v>1453</v>
      </c>
      <c r="V579" s="151" t="s">
        <v>1453</v>
      </c>
      <c r="W579" s="151" t="s">
        <v>1453</v>
      </c>
      <c r="X579" s="151" t="s">
        <v>1453</v>
      </c>
      <c r="Y579" s="151" t="s">
        <v>1453</v>
      </c>
      <c r="Z579" s="151" t="s">
        <v>14742</v>
      </c>
      <c r="AA579" s="151" t="s">
        <v>1453</v>
      </c>
      <c r="AB579" s="151" t="s">
        <v>1453</v>
      </c>
      <c r="AC579" s="151" t="s">
        <v>14743</v>
      </c>
      <c r="AE579" s="151" t="s">
        <v>14744</v>
      </c>
      <c r="AF579" s="151" t="s">
        <v>14745</v>
      </c>
      <c r="AI579" s="156" t="str">
        <f t="shared" si="9"/>
        <v>CV. Hata Geoteknik</v>
      </c>
    </row>
    <row r="580" spans="1:35" s="151" customFormat="1" ht="13.5">
      <c r="A580" s="151" t="s">
        <v>5867</v>
      </c>
      <c r="B580" s="151" t="s">
        <v>14732</v>
      </c>
      <c r="C580" s="151" t="s">
        <v>5866</v>
      </c>
      <c r="D580" s="151" t="s">
        <v>5868</v>
      </c>
      <c r="E580" s="151" t="s">
        <v>14395</v>
      </c>
      <c r="F580" s="151" t="s">
        <v>14932</v>
      </c>
      <c r="G580" s="151" t="s">
        <v>20802</v>
      </c>
      <c r="H580" s="151">
        <v>81355943573</v>
      </c>
      <c r="I580" s="151" t="s">
        <v>5869</v>
      </c>
      <c r="J580" s="151" t="s">
        <v>1453</v>
      </c>
      <c r="K580" s="151" t="s">
        <v>5869</v>
      </c>
      <c r="N580" s="151" t="s">
        <v>20797</v>
      </c>
      <c r="O580" s="151" t="s">
        <v>14758</v>
      </c>
      <c r="P580" s="151" t="s">
        <v>14737</v>
      </c>
      <c r="Q580" s="151" t="s">
        <v>20798</v>
      </c>
      <c r="R580" s="151" t="s">
        <v>20798</v>
      </c>
      <c r="S580" s="151" t="s">
        <v>20798</v>
      </c>
      <c r="T580" s="151" t="s">
        <v>14866</v>
      </c>
      <c r="U580" s="151" t="s">
        <v>20799</v>
      </c>
      <c r="V580" s="151" t="s">
        <v>20798</v>
      </c>
      <c r="Z580" s="151" t="s">
        <v>14742</v>
      </c>
      <c r="AC580" s="151" t="s">
        <v>14743</v>
      </c>
      <c r="AD580" s="151" t="s">
        <v>20800</v>
      </c>
      <c r="AE580" s="151" t="s">
        <v>14743</v>
      </c>
      <c r="AF580" s="151" t="s">
        <v>20801</v>
      </c>
      <c r="AI580" s="156" t="str">
        <f t="shared" si="9"/>
        <v>CV. Karya Muda 45</v>
      </c>
    </row>
    <row r="581" spans="1:35" s="151" customFormat="1" ht="13.5">
      <c r="A581" s="151" t="s">
        <v>7739</v>
      </c>
      <c r="B581" s="151" t="s">
        <v>14732</v>
      </c>
      <c r="C581" s="151" t="s">
        <v>7738</v>
      </c>
      <c r="D581" s="151" t="s">
        <v>7740</v>
      </c>
      <c r="E581" s="151" t="s">
        <v>14701</v>
      </c>
      <c r="F581" s="151" t="s">
        <v>14400</v>
      </c>
      <c r="H581" s="151">
        <v>40972545</v>
      </c>
      <c r="I581" s="151" t="s">
        <v>7741</v>
      </c>
      <c r="J581" s="151">
        <v>0</v>
      </c>
      <c r="K581" s="151" t="s">
        <v>7741</v>
      </c>
      <c r="N581" s="151" t="s">
        <v>20803</v>
      </c>
      <c r="O581" s="151" t="s">
        <v>14830</v>
      </c>
      <c r="P581" s="151" t="s">
        <v>14737</v>
      </c>
      <c r="Q581" s="151" t="s">
        <v>16995</v>
      </c>
      <c r="R581" s="151">
        <v>0</v>
      </c>
      <c r="S581" s="151">
        <v>0</v>
      </c>
      <c r="T581" s="151" t="s">
        <v>20804</v>
      </c>
      <c r="U581" s="151" t="s">
        <v>20805</v>
      </c>
      <c r="V581" s="151" t="s">
        <v>20806</v>
      </c>
      <c r="Z581" s="151" t="s">
        <v>14742</v>
      </c>
      <c r="AC581" s="151" t="s">
        <v>14743</v>
      </c>
      <c r="AE581" s="151" t="s">
        <v>15223</v>
      </c>
      <c r="AF581" s="151" t="s">
        <v>14745</v>
      </c>
      <c r="AI581" s="156" t="str">
        <f t="shared" si="9"/>
        <v>CV. Lintas Utama Nusantara</v>
      </c>
    </row>
    <row r="582" spans="1:35" s="151" customFormat="1" ht="13.5">
      <c r="A582" s="151" t="s">
        <v>8266</v>
      </c>
      <c r="B582" s="151" t="s">
        <v>14732</v>
      </c>
      <c r="C582" s="151" t="s">
        <v>8265</v>
      </c>
      <c r="D582" s="151" t="s">
        <v>8267</v>
      </c>
      <c r="E582" s="151" t="s">
        <v>14701</v>
      </c>
      <c r="F582" s="151" t="s">
        <v>14466</v>
      </c>
      <c r="H582" s="151">
        <v>812555128</v>
      </c>
      <c r="N582" s="151" t="s">
        <v>14800</v>
      </c>
      <c r="O582" s="151" t="s">
        <v>14801</v>
      </c>
      <c r="P582" s="151" t="s">
        <v>14737</v>
      </c>
      <c r="Q582" s="151" t="s">
        <v>20807</v>
      </c>
      <c r="R582" s="151">
        <v>0</v>
      </c>
      <c r="S582" s="151" t="s">
        <v>20808</v>
      </c>
      <c r="T582" s="151" t="s">
        <v>14782</v>
      </c>
      <c r="U582" s="151" t="s">
        <v>20809</v>
      </c>
      <c r="V582" s="151" t="s">
        <v>8265</v>
      </c>
      <c r="Z582" s="151" t="s">
        <v>14742</v>
      </c>
      <c r="AC582" s="151" t="s">
        <v>14743</v>
      </c>
      <c r="AE582" s="151" t="s">
        <v>15223</v>
      </c>
      <c r="AF582" s="151" t="s">
        <v>14745</v>
      </c>
      <c r="AI582" s="156" t="str">
        <f t="shared" si="9"/>
        <v>CV. Madina Express</v>
      </c>
    </row>
    <row r="583" spans="1:35" s="151" customFormat="1" ht="13.5">
      <c r="A583" s="151" t="s">
        <v>5055</v>
      </c>
      <c r="B583" s="151" t="s">
        <v>14732</v>
      </c>
      <c r="C583" s="151" t="s">
        <v>5054</v>
      </c>
      <c r="D583" s="151" t="s">
        <v>5056</v>
      </c>
      <c r="E583" s="151" t="s">
        <v>14275</v>
      </c>
      <c r="F583" s="151" t="s">
        <v>14402</v>
      </c>
      <c r="G583" s="151" t="s">
        <v>20814</v>
      </c>
      <c r="H583" s="151" t="s">
        <v>5057</v>
      </c>
      <c r="J583" s="151" t="s">
        <v>5058</v>
      </c>
      <c r="N583" s="151" t="s">
        <v>109</v>
      </c>
      <c r="P583" s="151" t="s">
        <v>14737</v>
      </c>
      <c r="Q583" s="151" t="s">
        <v>20810</v>
      </c>
      <c r="R583" s="151">
        <v>0</v>
      </c>
      <c r="S583" s="151">
        <v>0</v>
      </c>
      <c r="T583" s="151" t="s">
        <v>14782</v>
      </c>
      <c r="U583" s="151" t="s">
        <v>5054</v>
      </c>
      <c r="V583" s="151" t="s">
        <v>20811</v>
      </c>
      <c r="Z583" s="151" t="s">
        <v>14742</v>
      </c>
      <c r="AC583" s="151" t="s">
        <v>14743</v>
      </c>
      <c r="AD583" s="151" t="s">
        <v>20812</v>
      </c>
      <c r="AE583" s="151" t="s">
        <v>14743</v>
      </c>
      <c r="AF583" s="151" t="s">
        <v>20813</v>
      </c>
      <c r="AI583" s="156" t="str">
        <f t="shared" si="9"/>
        <v>CV. Makmur Jaya Tehnik</v>
      </c>
    </row>
    <row r="584" spans="1:35" s="151" customFormat="1" ht="13.5">
      <c r="A584" s="151" t="s">
        <v>18048</v>
      </c>
      <c r="B584" s="151" t="s">
        <v>15300</v>
      </c>
      <c r="C584" s="151" t="s">
        <v>20815</v>
      </c>
      <c r="D584" s="151" t="s">
        <v>20818</v>
      </c>
      <c r="E584" s="151" t="s">
        <v>14465</v>
      </c>
      <c r="F584" s="151" t="s">
        <v>14683</v>
      </c>
      <c r="G584" s="151" t="s">
        <v>20822</v>
      </c>
      <c r="H584" s="151" t="s">
        <v>20816</v>
      </c>
      <c r="I584" s="151" t="s">
        <v>20817</v>
      </c>
      <c r="J584" s="151" t="s">
        <v>1453</v>
      </c>
      <c r="K584" s="151" t="s">
        <v>20817</v>
      </c>
      <c r="M584" s="151" t="s">
        <v>1453</v>
      </c>
      <c r="N584" s="151" t="s">
        <v>15018</v>
      </c>
      <c r="O584" s="151" t="s">
        <v>14791</v>
      </c>
      <c r="P584" s="151" t="s">
        <v>14792</v>
      </c>
      <c r="Q584" s="151" t="s">
        <v>14968</v>
      </c>
      <c r="R584" s="151" t="s">
        <v>1453</v>
      </c>
      <c r="S584" s="151" t="s">
        <v>1453</v>
      </c>
      <c r="T584" s="151" t="s">
        <v>20819</v>
      </c>
      <c r="U584" s="151">
        <v>7401467088</v>
      </c>
      <c r="V584" s="151" t="s">
        <v>20820</v>
      </c>
      <c r="W584" s="151" t="s">
        <v>1453</v>
      </c>
      <c r="X584" s="151" t="s">
        <v>1453</v>
      </c>
      <c r="Y584" s="151" t="s">
        <v>1453</v>
      </c>
      <c r="Z584" s="151" t="s">
        <v>14742</v>
      </c>
      <c r="AA584" s="151" t="s">
        <v>1453</v>
      </c>
      <c r="AB584" s="151" t="s">
        <v>1453</v>
      </c>
      <c r="AC584" s="151" t="s">
        <v>14743</v>
      </c>
      <c r="AD584" s="151" t="s">
        <v>20821</v>
      </c>
      <c r="AE584" s="151" t="s">
        <v>14752</v>
      </c>
      <c r="AF584" s="151" t="s">
        <v>14745</v>
      </c>
      <c r="AI584" s="156" t="str">
        <f t="shared" si="9"/>
        <v>CV. Mandiri Sukses Abadi</v>
      </c>
    </row>
    <row r="585" spans="1:35" s="151" customFormat="1" ht="13.5">
      <c r="A585" s="151" t="s">
        <v>6837</v>
      </c>
      <c r="B585" s="151" t="s">
        <v>14732</v>
      </c>
      <c r="C585" s="151" t="s">
        <v>6836</v>
      </c>
      <c r="D585" s="151" t="s">
        <v>6838</v>
      </c>
      <c r="E585" s="151" t="s">
        <v>15389</v>
      </c>
      <c r="F585" s="151" t="s">
        <v>14400</v>
      </c>
      <c r="H585" s="151">
        <v>81807020614</v>
      </c>
      <c r="J585" s="151">
        <v>0</v>
      </c>
      <c r="N585" s="151" t="s">
        <v>15246</v>
      </c>
      <c r="O585" s="151" t="s">
        <v>14791</v>
      </c>
      <c r="P585" s="151" t="s">
        <v>14737</v>
      </c>
      <c r="Q585" s="151" t="s">
        <v>20823</v>
      </c>
      <c r="R585" s="151">
        <v>0</v>
      </c>
      <c r="S585" s="151" t="s">
        <v>20824</v>
      </c>
      <c r="T585" s="151" t="s">
        <v>20825</v>
      </c>
      <c r="U585" s="151">
        <v>2016162</v>
      </c>
      <c r="V585" s="151" t="s">
        <v>20826</v>
      </c>
      <c r="Z585" s="151" t="s">
        <v>14742</v>
      </c>
      <c r="AC585" s="151" t="s">
        <v>14743</v>
      </c>
      <c r="AE585" s="151" t="s">
        <v>15223</v>
      </c>
      <c r="AF585" s="151" t="s">
        <v>14745</v>
      </c>
      <c r="AI585" s="156" t="str">
        <f t="shared" si="9"/>
        <v>CV. Matahari Proteksi</v>
      </c>
    </row>
    <row r="586" spans="1:35" s="151" customFormat="1" ht="13.5">
      <c r="A586" s="151" t="s">
        <v>2131</v>
      </c>
      <c r="B586" s="151" t="s">
        <v>14732</v>
      </c>
      <c r="C586" s="151" t="s">
        <v>2130</v>
      </c>
      <c r="D586" s="151" t="s">
        <v>2132</v>
      </c>
      <c r="E586" s="151" t="s">
        <v>6</v>
      </c>
      <c r="G586" s="151" t="s">
        <v>14604</v>
      </c>
      <c r="H586" s="151" t="s">
        <v>2133</v>
      </c>
      <c r="J586" s="151" t="s">
        <v>2133</v>
      </c>
      <c r="N586" s="151" t="s">
        <v>1459</v>
      </c>
      <c r="P586" s="151" t="s">
        <v>14737</v>
      </c>
      <c r="Q586" s="151" t="s">
        <v>20827</v>
      </c>
      <c r="AC586" s="151" t="s">
        <v>14743</v>
      </c>
      <c r="AI586" s="156" t="str">
        <f t="shared" si="9"/>
        <v>CV. MEDAN GEOTECHNIC AND STRUCTURE ENGINEERING</v>
      </c>
    </row>
    <row r="587" spans="1:35" s="151" customFormat="1" ht="13.5">
      <c r="A587" s="151" t="s">
        <v>10195</v>
      </c>
      <c r="B587" s="151" t="s">
        <v>14732</v>
      </c>
      <c r="C587" s="151" t="s">
        <v>10194</v>
      </c>
      <c r="D587" s="151" t="s">
        <v>20830</v>
      </c>
      <c r="E587" s="151" t="s">
        <v>14701</v>
      </c>
      <c r="F587" s="151" t="s">
        <v>14466</v>
      </c>
      <c r="G587" s="151" t="s">
        <v>20835</v>
      </c>
      <c r="H587" s="151" t="s">
        <v>20828</v>
      </c>
      <c r="I587" s="151" t="s">
        <v>20829</v>
      </c>
      <c r="J587" s="151">
        <v>0</v>
      </c>
      <c r="K587" s="151" t="s">
        <v>20829</v>
      </c>
      <c r="M587" s="151" t="s">
        <v>20831</v>
      </c>
      <c r="N587" s="151" t="s">
        <v>15126</v>
      </c>
      <c r="O587" s="151" t="s">
        <v>14791</v>
      </c>
      <c r="P587" s="151" t="s">
        <v>14737</v>
      </c>
      <c r="Q587" s="151" t="s">
        <v>20832</v>
      </c>
      <c r="R587" s="151">
        <v>0</v>
      </c>
      <c r="S587" s="151">
        <v>0</v>
      </c>
      <c r="T587" s="151" t="s">
        <v>14859</v>
      </c>
      <c r="U587" s="151" t="s">
        <v>20833</v>
      </c>
      <c r="V587" s="151" t="s">
        <v>20834</v>
      </c>
      <c r="W587" s="151">
        <v>0</v>
      </c>
      <c r="X587" s="151">
        <v>0</v>
      </c>
      <c r="Y587" s="151">
        <v>0</v>
      </c>
      <c r="Z587" s="151" t="s">
        <v>14742</v>
      </c>
      <c r="AA587" s="151">
        <v>0</v>
      </c>
      <c r="AB587" s="151">
        <v>0</v>
      </c>
      <c r="AC587" s="151" t="s">
        <v>14743</v>
      </c>
      <c r="AE587" s="151" t="s">
        <v>14744</v>
      </c>
      <c r="AF587" s="151" t="s">
        <v>14745</v>
      </c>
      <c r="AI587" s="156" t="str">
        <f t="shared" si="9"/>
        <v>CV. Mekar Indah</v>
      </c>
    </row>
    <row r="588" spans="1:35" s="151" customFormat="1" ht="13.5">
      <c r="A588" s="151" t="s">
        <v>2050</v>
      </c>
      <c r="B588" s="151" t="s">
        <v>14732</v>
      </c>
      <c r="C588" s="151" t="s">
        <v>2049</v>
      </c>
      <c r="D588" s="151" t="s">
        <v>1459</v>
      </c>
      <c r="E588" s="151" t="s">
        <v>6</v>
      </c>
      <c r="G588" s="151" t="s">
        <v>14604</v>
      </c>
      <c r="AC588" s="151" t="s">
        <v>14743</v>
      </c>
      <c r="AI588" s="156" t="str">
        <f t="shared" si="9"/>
        <v>CV. Nursi Jaya Lestari</v>
      </c>
    </row>
    <row r="589" spans="1:35" s="151" customFormat="1" ht="13.5">
      <c r="A589" s="151" t="s">
        <v>9829</v>
      </c>
      <c r="B589" s="151" t="s">
        <v>16001</v>
      </c>
      <c r="C589" s="151" t="s">
        <v>9828</v>
      </c>
      <c r="D589" s="151" t="s">
        <v>20837</v>
      </c>
      <c r="E589" s="151" t="s">
        <v>14465</v>
      </c>
      <c r="F589" s="151" t="s">
        <v>14683</v>
      </c>
      <c r="G589" s="151" t="s">
        <v>20841</v>
      </c>
      <c r="H589" s="151" t="s">
        <v>20836</v>
      </c>
      <c r="J589" s="151">
        <v>0</v>
      </c>
      <c r="M589" s="151" t="s">
        <v>20838</v>
      </c>
      <c r="N589" s="151" t="s">
        <v>14800</v>
      </c>
      <c r="O589" s="151" t="s">
        <v>14801</v>
      </c>
      <c r="P589" s="151" t="s">
        <v>14737</v>
      </c>
      <c r="Q589" s="151" t="s">
        <v>20839</v>
      </c>
      <c r="R589" s="151">
        <v>0</v>
      </c>
      <c r="S589" s="151">
        <v>0</v>
      </c>
      <c r="T589" s="151" t="s">
        <v>14739</v>
      </c>
      <c r="U589" s="151" t="s">
        <v>20840</v>
      </c>
      <c r="V589" s="151" t="s">
        <v>9828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 t="shared" si="9"/>
        <v>CV. Pandawa Putra Makasar</v>
      </c>
    </row>
    <row r="590" spans="1:35" s="151" customFormat="1" ht="13.5">
      <c r="A590" s="151" t="s">
        <v>5921</v>
      </c>
      <c r="B590" s="151" t="s">
        <v>14732</v>
      </c>
      <c r="C590" s="151" t="s">
        <v>5920</v>
      </c>
      <c r="D590" s="151" t="s">
        <v>5922</v>
      </c>
      <c r="E590" s="151" t="s">
        <v>14395</v>
      </c>
      <c r="F590" s="151" t="s">
        <v>14396</v>
      </c>
      <c r="G590" s="151" t="s">
        <v>20846</v>
      </c>
      <c r="H590" s="151" t="s">
        <v>5923</v>
      </c>
      <c r="I590" s="151" t="s">
        <v>5924</v>
      </c>
      <c r="J590" s="151" t="s">
        <v>5925</v>
      </c>
      <c r="K590" s="151" t="s">
        <v>5924</v>
      </c>
      <c r="N590" s="151" t="s">
        <v>15246</v>
      </c>
      <c r="O590" s="151" t="s">
        <v>14791</v>
      </c>
      <c r="P590" s="151" t="s">
        <v>14737</v>
      </c>
      <c r="Q590" s="151" t="s">
        <v>20842</v>
      </c>
      <c r="R590" s="151" t="s">
        <v>1453</v>
      </c>
      <c r="S590" s="151" t="s">
        <v>1453</v>
      </c>
      <c r="T590" s="151" t="s">
        <v>20843</v>
      </c>
      <c r="U590" s="151" t="s">
        <v>20844</v>
      </c>
      <c r="V590" s="151" t="s">
        <v>20845</v>
      </c>
      <c r="Z590" s="151" t="s">
        <v>14742</v>
      </c>
      <c r="AC590" s="151" t="s">
        <v>14743</v>
      </c>
      <c r="AE590" s="151" t="s">
        <v>15223</v>
      </c>
      <c r="AF590" s="151" t="s">
        <v>14745</v>
      </c>
      <c r="AI590" s="156" t="str">
        <f t="shared" si="9"/>
        <v>CV. PESONA MITRATAMA ELEKTRINDO</v>
      </c>
    </row>
    <row r="591" spans="1:35" s="151" customFormat="1" ht="13.5">
      <c r="A591" s="151" t="s">
        <v>5069</v>
      </c>
      <c r="B591" s="151" t="s">
        <v>14732</v>
      </c>
      <c r="C591" s="151" t="s">
        <v>5068</v>
      </c>
      <c r="D591" s="151" t="s">
        <v>5070</v>
      </c>
      <c r="E591" s="151" t="s">
        <v>19026</v>
      </c>
      <c r="F591" s="151" t="s">
        <v>17148</v>
      </c>
      <c r="H591" s="151" t="s">
        <v>5071</v>
      </c>
      <c r="I591" s="151" t="s">
        <v>5072</v>
      </c>
      <c r="K591" s="151" t="s">
        <v>5072</v>
      </c>
      <c r="N591" s="151" t="s">
        <v>14468</v>
      </c>
      <c r="P591" s="151" t="s">
        <v>14737</v>
      </c>
      <c r="Q591" s="151" t="s">
        <v>20847</v>
      </c>
      <c r="R591" s="151">
        <v>0</v>
      </c>
      <c r="S591" s="151">
        <v>0</v>
      </c>
      <c r="T591" s="151" t="s">
        <v>20848</v>
      </c>
      <c r="U591" s="151">
        <v>428.12672179999998</v>
      </c>
      <c r="V591" s="151" t="s">
        <v>20849</v>
      </c>
      <c r="Z591" s="151" t="s">
        <v>14742</v>
      </c>
      <c r="AC591" s="151" t="s">
        <v>14743</v>
      </c>
      <c r="AD591" s="151" t="s">
        <v>20850</v>
      </c>
      <c r="AE591" s="151" t="s">
        <v>14743</v>
      </c>
      <c r="AF591" s="151" t="s">
        <v>20851</v>
      </c>
      <c r="AI591" s="156" t="str">
        <f t="shared" si="9"/>
        <v>CV. Puteratel Perkasa</v>
      </c>
    </row>
    <row r="592" spans="1:35" s="151" customFormat="1" ht="13.5">
      <c r="A592" s="151" t="s">
        <v>18049</v>
      </c>
      <c r="B592" s="151" t="s">
        <v>14732</v>
      </c>
      <c r="C592" s="151" t="s">
        <v>20852</v>
      </c>
      <c r="D592" s="151" t="s">
        <v>20855</v>
      </c>
      <c r="E592" s="151" t="s">
        <v>14931</v>
      </c>
      <c r="F592" s="151" t="s">
        <v>14396</v>
      </c>
      <c r="G592" s="151" t="s">
        <v>20857</v>
      </c>
      <c r="H592" s="151" t="s">
        <v>20853</v>
      </c>
      <c r="I592" s="151" t="s">
        <v>20854</v>
      </c>
      <c r="J592" s="151" t="s">
        <v>1453</v>
      </c>
      <c r="K592" s="151" t="s">
        <v>20854</v>
      </c>
      <c r="M592" s="151" t="s">
        <v>1453</v>
      </c>
      <c r="N592" s="151" t="s">
        <v>16876</v>
      </c>
      <c r="O592" s="151" t="s">
        <v>14830</v>
      </c>
      <c r="P592" s="151" t="s">
        <v>14792</v>
      </c>
      <c r="Q592" s="151" t="s">
        <v>20856</v>
      </c>
      <c r="R592" s="151" t="s">
        <v>1453</v>
      </c>
      <c r="S592" s="151" t="s">
        <v>1453</v>
      </c>
      <c r="T592" s="151" t="s">
        <v>1453</v>
      </c>
      <c r="U592" s="151" t="s">
        <v>1453</v>
      </c>
      <c r="V592" s="151" t="s">
        <v>1453</v>
      </c>
      <c r="W592" s="151" t="s">
        <v>1453</v>
      </c>
      <c r="X592" s="151" t="s">
        <v>1453</v>
      </c>
      <c r="Y592" s="151" t="s">
        <v>1453</v>
      </c>
      <c r="Z592" s="151" t="s">
        <v>14742</v>
      </c>
      <c r="AA592" s="151" t="s">
        <v>1453</v>
      </c>
      <c r="AB592" s="151" t="s">
        <v>1453</v>
      </c>
      <c r="AC592" s="151" t="s">
        <v>14743</v>
      </c>
      <c r="AE592" s="151" t="s">
        <v>14744</v>
      </c>
      <c r="AF592" s="151" t="s">
        <v>14745</v>
      </c>
      <c r="AI592" s="156" t="str">
        <f t="shared" si="9"/>
        <v>CV. Ridho Bersaudara</v>
      </c>
    </row>
    <row r="593" spans="1:35" s="151" customFormat="1" ht="13.5">
      <c r="A593" s="151" t="s">
        <v>8500</v>
      </c>
      <c r="B593" s="151" t="s">
        <v>14732</v>
      </c>
      <c r="C593" s="151" t="s">
        <v>8499</v>
      </c>
      <c r="D593" s="151" t="s">
        <v>8501</v>
      </c>
      <c r="E593" s="151" t="s">
        <v>14323</v>
      </c>
      <c r="F593" s="151" t="s">
        <v>16120</v>
      </c>
      <c r="G593" s="151">
        <v>0</v>
      </c>
      <c r="H593" s="151" t="s">
        <v>8502</v>
      </c>
      <c r="I593" s="151">
        <v>0</v>
      </c>
      <c r="J593" s="151">
        <v>0</v>
      </c>
      <c r="K593" s="151">
        <v>0</v>
      </c>
      <c r="M593" s="151">
        <v>0</v>
      </c>
      <c r="N593" s="151" t="s">
        <v>15398</v>
      </c>
      <c r="O593" s="151" t="s">
        <v>14758</v>
      </c>
      <c r="P593" s="151" t="s">
        <v>14737</v>
      </c>
      <c r="Q593" s="151" t="s">
        <v>20858</v>
      </c>
      <c r="R593" s="151">
        <v>0</v>
      </c>
      <c r="S593" s="151">
        <v>0</v>
      </c>
      <c r="T593" s="151" t="s">
        <v>14836</v>
      </c>
      <c r="U593" s="151">
        <v>588397472</v>
      </c>
      <c r="V593" s="151" t="s">
        <v>20858</v>
      </c>
      <c r="W593" s="151">
        <v>0</v>
      </c>
      <c r="X593" s="151">
        <v>0</v>
      </c>
      <c r="Y593" s="151">
        <v>0</v>
      </c>
      <c r="Z593" s="151" t="s">
        <v>14742</v>
      </c>
      <c r="AA593" s="151">
        <v>0</v>
      </c>
      <c r="AB593" s="151">
        <v>0</v>
      </c>
      <c r="AC593" s="151" t="s">
        <v>14743</v>
      </c>
      <c r="AE593" s="151" t="s">
        <v>15223</v>
      </c>
      <c r="AF593" s="151" t="s">
        <v>14745</v>
      </c>
      <c r="AI593" s="156" t="str">
        <f t="shared" si="9"/>
        <v>CV. RIFKI JAYA MAKMUR</v>
      </c>
    </row>
    <row r="594" spans="1:35" s="151" customFormat="1" ht="13.5">
      <c r="A594" s="151" t="s">
        <v>7991</v>
      </c>
      <c r="B594" s="151" t="s">
        <v>14732</v>
      </c>
      <c r="C594" s="151" t="s">
        <v>7990</v>
      </c>
      <c r="D594" s="151" t="s">
        <v>7992</v>
      </c>
      <c r="E594" s="151" t="s">
        <v>14395</v>
      </c>
      <c r="F594" s="151" t="s">
        <v>16091</v>
      </c>
      <c r="H594" s="151" t="s">
        <v>7993</v>
      </c>
      <c r="I594" s="151">
        <v>0</v>
      </c>
      <c r="J594" s="151">
        <v>0</v>
      </c>
      <c r="K594" s="151">
        <v>0</v>
      </c>
      <c r="N594" s="151" t="s">
        <v>14907</v>
      </c>
      <c r="O594" s="151" t="s">
        <v>14791</v>
      </c>
      <c r="P594" s="151" t="s">
        <v>14737</v>
      </c>
      <c r="Q594" s="151" t="s">
        <v>20859</v>
      </c>
      <c r="R594" s="151">
        <v>0</v>
      </c>
      <c r="S594" s="151">
        <v>0</v>
      </c>
      <c r="T594" s="151" t="s">
        <v>20860</v>
      </c>
      <c r="U594" s="151">
        <v>40701000537304</v>
      </c>
      <c r="V594" s="151" t="s">
        <v>20861</v>
      </c>
      <c r="W594" s="151">
        <v>0</v>
      </c>
      <c r="X594" s="151">
        <v>0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 t="shared" si="9"/>
        <v>CV. Sawargi</v>
      </c>
    </row>
    <row r="595" spans="1:35" s="151" customFormat="1" ht="13.5">
      <c r="A595" s="151" t="s">
        <v>18050</v>
      </c>
      <c r="B595" s="151" t="s">
        <v>14732</v>
      </c>
      <c r="C595" s="151" t="s">
        <v>20862</v>
      </c>
      <c r="D595" s="151" t="s">
        <v>20865</v>
      </c>
      <c r="E595" s="151" t="s">
        <v>14323</v>
      </c>
      <c r="F595" s="151" t="s">
        <v>16583</v>
      </c>
      <c r="G595" s="151" t="s">
        <v>20869</v>
      </c>
      <c r="H595" s="151" t="s">
        <v>20863</v>
      </c>
      <c r="I595" s="151" t="s">
        <v>20864</v>
      </c>
      <c r="J595" s="151" t="s">
        <v>1453</v>
      </c>
      <c r="K595" s="151" t="s">
        <v>20864</v>
      </c>
      <c r="M595" s="151" t="s">
        <v>1453</v>
      </c>
      <c r="N595" s="151" t="s">
        <v>14800</v>
      </c>
      <c r="O595" s="151" t="s">
        <v>14801</v>
      </c>
      <c r="P595" s="151" t="s">
        <v>14792</v>
      </c>
      <c r="Q595" s="151" t="s">
        <v>20866</v>
      </c>
      <c r="R595" s="151" t="s">
        <v>1453</v>
      </c>
      <c r="S595" s="151" t="s">
        <v>1453</v>
      </c>
      <c r="T595" s="151" t="s">
        <v>14782</v>
      </c>
      <c r="U595" s="151">
        <v>1660003243060</v>
      </c>
      <c r="V595" s="151" t="s">
        <v>20867</v>
      </c>
      <c r="W595" s="151" t="s">
        <v>1453</v>
      </c>
      <c r="X595" s="151" t="s">
        <v>1453</v>
      </c>
      <c r="Y595" s="151" t="s">
        <v>1453</v>
      </c>
      <c r="Z595" s="151" t="s">
        <v>14742</v>
      </c>
      <c r="AA595" s="151" t="s">
        <v>1453</v>
      </c>
      <c r="AB595" s="151" t="s">
        <v>1453</v>
      </c>
      <c r="AC595" s="151" t="s">
        <v>14743</v>
      </c>
      <c r="AD595" s="151" t="s">
        <v>20868</v>
      </c>
      <c r="AE595" s="151" t="s">
        <v>14744</v>
      </c>
      <c r="AF595" s="151" t="s">
        <v>14745</v>
      </c>
      <c r="AI595" s="156" t="str">
        <f t="shared" si="9"/>
        <v>CV. Sekar Sion</v>
      </c>
    </row>
    <row r="596" spans="1:35" s="151" customFormat="1" ht="13.5">
      <c r="A596" s="151" t="s">
        <v>7717</v>
      </c>
      <c r="B596" s="151" t="s">
        <v>14732</v>
      </c>
      <c r="C596" s="151" t="s">
        <v>7716</v>
      </c>
      <c r="D596" s="151" t="s">
        <v>7718</v>
      </c>
      <c r="E596" s="151" t="s">
        <v>14931</v>
      </c>
      <c r="F596" s="151" t="s">
        <v>18766</v>
      </c>
      <c r="H596" s="151" t="s">
        <v>7719</v>
      </c>
      <c r="I596" s="151" t="s">
        <v>7720</v>
      </c>
      <c r="K596" s="151" t="s">
        <v>7720</v>
      </c>
      <c r="N596" s="151" t="s">
        <v>14857</v>
      </c>
      <c r="O596" s="151" t="s">
        <v>14801</v>
      </c>
      <c r="P596" s="151" t="s">
        <v>14737</v>
      </c>
      <c r="Q596" s="151" t="s">
        <v>20870</v>
      </c>
      <c r="R596" s="151">
        <v>0</v>
      </c>
      <c r="S596" s="151" t="s">
        <v>20871</v>
      </c>
      <c r="T596" s="151" t="s">
        <v>14782</v>
      </c>
      <c r="U596" s="151">
        <v>1250010132157</v>
      </c>
      <c r="V596" s="151" t="s">
        <v>7716</v>
      </c>
      <c r="Z596" s="151" t="s">
        <v>14742</v>
      </c>
      <c r="AC596" s="151" t="s">
        <v>14743</v>
      </c>
      <c r="AE596" s="151" t="s">
        <v>15223</v>
      </c>
      <c r="AF596" s="151" t="s">
        <v>14745</v>
      </c>
      <c r="AI596" s="156" t="str">
        <f t="shared" si="9"/>
        <v>CV. Sumber Teknik Nusantara</v>
      </c>
    </row>
    <row r="597" spans="1:35" s="151" customFormat="1" ht="13.5">
      <c r="A597" s="151" t="s">
        <v>10122</v>
      </c>
      <c r="B597" s="151" t="s">
        <v>14732</v>
      </c>
      <c r="C597" s="151" t="s">
        <v>10121</v>
      </c>
      <c r="D597" s="151" t="s">
        <v>20873</v>
      </c>
      <c r="E597" s="151" t="s">
        <v>15421</v>
      </c>
      <c r="F597" s="151" t="s">
        <v>15779</v>
      </c>
      <c r="G597" s="151" t="s">
        <v>20874</v>
      </c>
      <c r="H597" s="151" t="s">
        <v>20872</v>
      </c>
      <c r="I597" s="151">
        <v>0</v>
      </c>
      <c r="J597" s="151" t="s">
        <v>10125</v>
      </c>
      <c r="K597" s="151">
        <v>0</v>
      </c>
      <c r="M597" s="151" t="s">
        <v>10123</v>
      </c>
      <c r="N597" s="151" t="s">
        <v>15431</v>
      </c>
      <c r="O597" s="151" t="s">
        <v>14801</v>
      </c>
      <c r="P597" s="151" t="s">
        <v>14737</v>
      </c>
      <c r="Q597" s="151">
        <v>0</v>
      </c>
      <c r="R597" s="151">
        <v>0</v>
      </c>
      <c r="S597" s="151">
        <v>0</v>
      </c>
      <c r="T597" s="151">
        <v>0</v>
      </c>
      <c r="U597" s="151">
        <v>0</v>
      </c>
      <c r="V597" s="151">
        <v>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15223</v>
      </c>
      <c r="AF597" s="151" t="s">
        <v>14745</v>
      </c>
      <c r="AI597" s="156" t="str">
        <f t="shared" si="9"/>
        <v>CV. SUN Pemuda Automative</v>
      </c>
    </row>
    <row r="598" spans="1:35" s="151" customFormat="1" ht="13.5">
      <c r="A598" s="151" t="s">
        <v>2235</v>
      </c>
      <c r="B598" s="151" t="s">
        <v>14732</v>
      </c>
      <c r="C598" s="151" t="s">
        <v>2234</v>
      </c>
      <c r="D598" s="151" t="s">
        <v>2236</v>
      </c>
      <c r="E598" s="151" t="s">
        <v>14931</v>
      </c>
      <c r="F598" s="151" t="s">
        <v>8749</v>
      </c>
      <c r="G598" s="151" t="s">
        <v>14604</v>
      </c>
      <c r="H598" s="151" t="s">
        <v>2237</v>
      </c>
      <c r="N598" s="151" t="s">
        <v>20875</v>
      </c>
      <c r="P598" s="151" t="s">
        <v>14737</v>
      </c>
      <c r="Q598" s="151" t="s">
        <v>20876</v>
      </c>
      <c r="T598" s="151" t="s">
        <v>20877</v>
      </c>
      <c r="U598" s="151" t="s">
        <v>2234</v>
      </c>
      <c r="V598" s="151">
        <v>1030809070</v>
      </c>
      <c r="AC598" s="151" t="s">
        <v>15223</v>
      </c>
      <c r="AI598" s="156" t="str">
        <f t="shared" si="9"/>
        <v>CV. Surya Bhakti Mulia</v>
      </c>
    </row>
    <row r="599" spans="1:35" s="151" customFormat="1" ht="13.5">
      <c r="A599" s="151" t="s">
        <v>14630</v>
      </c>
      <c r="B599" s="151" t="s">
        <v>14732</v>
      </c>
      <c r="C599" s="151" t="s">
        <v>14797</v>
      </c>
      <c r="D599" s="151" t="s">
        <v>20878</v>
      </c>
      <c r="E599" s="151" t="s">
        <v>14701</v>
      </c>
      <c r="F599" s="151" t="s">
        <v>14466</v>
      </c>
      <c r="G599" s="151" t="s">
        <v>14641</v>
      </c>
      <c r="H599" s="151">
        <v>81314800075</v>
      </c>
      <c r="I599" s="151" t="s">
        <v>1453</v>
      </c>
      <c r="J599" s="151" t="s">
        <v>1453</v>
      </c>
      <c r="K599" s="151" t="s">
        <v>1453</v>
      </c>
      <c r="M599" s="151" t="s">
        <v>1453</v>
      </c>
      <c r="N599" s="151" t="s">
        <v>14800</v>
      </c>
      <c r="O599" s="151" t="s">
        <v>14801</v>
      </c>
      <c r="P599" s="151" t="s">
        <v>14792</v>
      </c>
      <c r="Q599" s="151" t="s">
        <v>14802</v>
      </c>
      <c r="R599" s="151" t="s">
        <v>1453</v>
      </c>
      <c r="S599" s="151" t="s">
        <v>1453</v>
      </c>
      <c r="T599" s="151" t="s">
        <v>14803</v>
      </c>
      <c r="U599" s="151">
        <v>60050150170</v>
      </c>
      <c r="V599" s="151" t="s">
        <v>14805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14806</v>
      </c>
      <c r="AE599" s="151" t="s">
        <v>14744</v>
      </c>
      <c r="AF599" s="151" t="s">
        <v>14745</v>
      </c>
      <c r="AI599" s="156" t="str">
        <f t="shared" si="9"/>
        <v>CV. Surya Pandawa Nusa</v>
      </c>
    </row>
    <row r="600" spans="1:35" s="151" customFormat="1" ht="13.5">
      <c r="A600" s="151" t="s">
        <v>4474</v>
      </c>
      <c r="B600" s="151" t="s">
        <v>16001</v>
      </c>
      <c r="C600" s="151" t="s">
        <v>4473</v>
      </c>
      <c r="D600" s="151" t="s">
        <v>4475</v>
      </c>
      <c r="E600" s="151" t="s">
        <v>14498</v>
      </c>
      <c r="F600" s="151" t="s">
        <v>14499</v>
      </c>
      <c r="G600" s="151" t="s">
        <v>14604</v>
      </c>
      <c r="H600" s="151" t="s">
        <v>4476</v>
      </c>
      <c r="J600" s="151" t="s">
        <v>4477</v>
      </c>
      <c r="L600" s="151" t="s">
        <v>20879</v>
      </c>
      <c r="N600" s="151" t="s">
        <v>5642</v>
      </c>
      <c r="P600" s="151" t="s">
        <v>14737</v>
      </c>
      <c r="Q600" s="151" t="s">
        <v>20880</v>
      </c>
      <c r="T600" s="151" t="s">
        <v>20881</v>
      </c>
      <c r="U600" s="151" t="s">
        <v>20882</v>
      </c>
      <c r="V600" s="151" t="s">
        <v>20883</v>
      </c>
      <c r="Z600" s="151" t="s">
        <v>14742</v>
      </c>
      <c r="AC600" s="151" t="s">
        <v>14743</v>
      </c>
      <c r="AE600" s="151" t="s">
        <v>15223</v>
      </c>
      <c r="AF600" s="151" t="s">
        <v>14745</v>
      </c>
      <c r="AI600" s="156" t="str">
        <f t="shared" si="9"/>
        <v>CV. Suzuki POSO</v>
      </c>
    </row>
    <row r="601" spans="1:35" s="151" customFormat="1" ht="13.5">
      <c r="A601" s="151" t="s">
        <v>7539</v>
      </c>
      <c r="B601" s="151" t="s">
        <v>14732</v>
      </c>
      <c r="C601" s="151" t="s">
        <v>7538</v>
      </c>
      <c r="D601" s="151" t="s">
        <v>20884</v>
      </c>
      <c r="E601" s="151" t="s">
        <v>14701</v>
      </c>
      <c r="F601" s="151" t="s">
        <v>14466</v>
      </c>
      <c r="G601" s="151" t="s">
        <v>20888</v>
      </c>
      <c r="H601" s="151">
        <v>61.785332199999999</v>
      </c>
      <c r="I601" s="151" t="s">
        <v>7541</v>
      </c>
      <c r="J601" s="151">
        <v>61.785331100000001</v>
      </c>
      <c r="K601" s="151" t="s">
        <v>7541</v>
      </c>
      <c r="N601" s="151" t="s">
        <v>15768</v>
      </c>
      <c r="O601" s="151" t="s">
        <v>14985</v>
      </c>
      <c r="P601" s="151" t="s">
        <v>14792</v>
      </c>
      <c r="Q601" s="151" t="s">
        <v>20885</v>
      </c>
      <c r="R601" s="151">
        <v>85261049405</v>
      </c>
      <c r="S601" s="151">
        <v>81365533008</v>
      </c>
      <c r="T601" s="151" t="s">
        <v>20886</v>
      </c>
      <c r="U601" s="151">
        <v>131101000031403</v>
      </c>
      <c r="V601" s="151" t="s">
        <v>20887</v>
      </c>
      <c r="W601" s="151">
        <v>2011</v>
      </c>
      <c r="X601" s="151">
        <v>2011</v>
      </c>
      <c r="Y601" s="151">
        <v>2</v>
      </c>
      <c r="Z601" s="151" t="s">
        <v>14742</v>
      </c>
      <c r="AB601" s="151">
        <v>5</v>
      </c>
      <c r="AC601" s="151" t="s">
        <v>14743</v>
      </c>
      <c r="AE601" s="151" t="s">
        <v>15223</v>
      </c>
      <c r="AF601" s="151" t="s">
        <v>14745</v>
      </c>
      <c r="AI601" s="156" t="str">
        <f t="shared" si="9"/>
        <v>CV.AIR BARAT</v>
      </c>
    </row>
    <row r="602" spans="1:35" s="151" customFormat="1" ht="13.5">
      <c r="A602" s="151" t="s">
        <v>5328</v>
      </c>
      <c r="B602" s="151" t="s">
        <v>14732</v>
      </c>
      <c r="C602" s="151" t="s">
        <v>5327</v>
      </c>
      <c r="D602" s="151" t="s">
        <v>5329</v>
      </c>
      <c r="E602" s="151" t="s">
        <v>14931</v>
      </c>
      <c r="F602" s="151" t="s">
        <v>14932</v>
      </c>
      <c r="G602" s="151" t="s">
        <v>20891</v>
      </c>
      <c r="H602" s="151">
        <v>8126584569</v>
      </c>
      <c r="N602" s="151" t="s">
        <v>18659</v>
      </c>
      <c r="O602" s="151" t="s">
        <v>14985</v>
      </c>
      <c r="P602" s="151" t="s">
        <v>14792</v>
      </c>
      <c r="Q602" s="151">
        <v>8126584569</v>
      </c>
      <c r="R602" s="151">
        <v>8126584569</v>
      </c>
      <c r="S602" s="151">
        <v>8126584569</v>
      </c>
      <c r="T602" s="151" t="s">
        <v>14803</v>
      </c>
      <c r="U602" s="151" t="s">
        <v>20889</v>
      </c>
      <c r="V602" s="151" t="s">
        <v>20890</v>
      </c>
      <c r="W602" s="151">
        <v>2005</v>
      </c>
      <c r="X602" s="151">
        <v>2005</v>
      </c>
      <c r="Y602" s="151">
        <v>1</v>
      </c>
      <c r="Z602" s="151" t="s">
        <v>14742</v>
      </c>
      <c r="AB602" s="151">
        <v>8</v>
      </c>
      <c r="AC602" s="151" t="s">
        <v>14743</v>
      </c>
      <c r="AE602" s="151" t="s">
        <v>15223</v>
      </c>
      <c r="AF602" s="151" t="s">
        <v>14745</v>
      </c>
      <c r="AI602" s="156" t="str">
        <f t="shared" si="9"/>
        <v>CV.AMINSAM</v>
      </c>
    </row>
    <row r="603" spans="1:35" s="151" customFormat="1" ht="13.5">
      <c r="A603" s="151" t="s">
        <v>7087</v>
      </c>
      <c r="B603" s="151" t="s">
        <v>14732</v>
      </c>
      <c r="C603" s="151" t="s">
        <v>7086</v>
      </c>
      <c r="D603" s="151" t="s">
        <v>7088</v>
      </c>
      <c r="E603" s="151" t="s">
        <v>14465</v>
      </c>
      <c r="F603" s="151" t="s">
        <v>14664</v>
      </c>
      <c r="H603" s="151" t="s">
        <v>7089</v>
      </c>
      <c r="I603" s="151" t="s">
        <v>7090</v>
      </c>
      <c r="K603" s="151" t="s">
        <v>7090</v>
      </c>
      <c r="N603" s="151" t="s">
        <v>15768</v>
      </c>
      <c r="O603" s="151" t="s">
        <v>14985</v>
      </c>
      <c r="P603" s="151" t="s">
        <v>14792</v>
      </c>
      <c r="Q603" s="151">
        <v>81361559635</v>
      </c>
      <c r="R603" s="151" t="s">
        <v>20892</v>
      </c>
      <c r="S603" s="151" t="s">
        <v>20893</v>
      </c>
      <c r="T603" s="151" t="s">
        <v>14803</v>
      </c>
      <c r="U603" s="151" t="s">
        <v>20894</v>
      </c>
      <c r="V603" s="151" t="s">
        <v>20895</v>
      </c>
      <c r="W603" s="151">
        <v>1999</v>
      </c>
      <c r="X603" s="151">
        <v>1999</v>
      </c>
      <c r="Y603" s="151">
        <v>3</v>
      </c>
      <c r="Z603" s="151" t="s">
        <v>14742</v>
      </c>
      <c r="AB603" s="151">
        <v>10</v>
      </c>
      <c r="AC603" s="151" t="s">
        <v>15223</v>
      </c>
      <c r="AD603" s="151" t="s">
        <v>20896</v>
      </c>
      <c r="AE603" s="151" t="s">
        <v>14743</v>
      </c>
      <c r="AF603" s="151" t="s">
        <v>16898</v>
      </c>
      <c r="AI603" s="156" t="str">
        <f t="shared" si="9"/>
        <v>CV.ARI BUR</v>
      </c>
    </row>
    <row r="604" spans="1:35" s="151" customFormat="1" ht="13.5">
      <c r="A604" s="151" t="s">
        <v>18051</v>
      </c>
      <c r="B604" s="151" t="s">
        <v>14732</v>
      </c>
      <c r="C604" s="151" t="s">
        <v>5085</v>
      </c>
      <c r="D604" s="151" t="s">
        <v>5087</v>
      </c>
      <c r="E604" s="151" t="s">
        <v>14662</v>
      </c>
      <c r="F604" s="151" t="s">
        <v>16170</v>
      </c>
      <c r="G604" s="151" t="s">
        <v>20900</v>
      </c>
      <c r="H604" s="151" t="s">
        <v>5088</v>
      </c>
      <c r="I604" s="151" t="s">
        <v>5089</v>
      </c>
      <c r="J604" s="151" t="s">
        <v>5088</v>
      </c>
      <c r="K604" s="151" t="s">
        <v>5089</v>
      </c>
      <c r="N604" s="151" t="s">
        <v>1908</v>
      </c>
      <c r="P604" s="151" t="s">
        <v>14792</v>
      </c>
      <c r="Q604" s="151">
        <v>81377241960</v>
      </c>
      <c r="R604" s="151" t="s">
        <v>20897</v>
      </c>
      <c r="S604" s="151" t="s">
        <v>20898</v>
      </c>
      <c r="T604" s="151" t="s">
        <v>20899</v>
      </c>
      <c r="U604" s="151">
        <v>204680085</v>
      </c>
      <c r="V604" s="151" t="s">
        <v>5085</v>
      </c>
      <c r="W604" s="151">
        <v>2007</v>
      </c>
      <c r="X604" s="151">
        <v>2007</v>
      </c>
      <c r="Y604" s="151">
        <v>2</v>
      </c>
      <c r="Z604" s="151" t="s">
        <v>14742</v>
      </c>
      <c r="AB604" s="151">
        <v>8</v>
      </c>
      <c r="AC604" s="151" t="s">
        <v>15223</v>
      </c>
      <c r="AE604" s="151" t="s">
        <v>15223</v>
      </c>
      <c r="AF604" s="151" t="s">
        <v>14745</v>
      </c>
      <c r="AI604" s="156" t="str">
        <f t="shared" si="9"/>
        <v>CV.ORANGE</v>
      </c>
    </row>
    <row r="605" spans="1:35" s="151" customFormat="1" ht="13.5">
      <c r="A605" s="151" t="s">
        <v>5090</v>
      </c>
      <c r="B605" s="151" t="s">
        <v>16001</v>
      </c>
      <c r="C605" s="151" t="s">
        <v>5085</v>
      </c>
      <c r="D605" s="151" t="s">
        <v>5091</v>
      </c>
      <c r="E605" s="151" t="s">
        <v>14662</v>
      </c>
      <c r="F605" s="151" t="s">
        <v>16170</v>
      </c>
      <c r="G605" s="151" t="s">
        <v>20900</v>
      </c>
      <c r="H605" s="151" t="s">
        <v>5088</v>
      </c>
      <c r="I605" s="151" t="s">
        <v>5089</v>
      </c>
      <c r="J605" s="151" t="s">
        <v>5088</v>
      </c>
      <c r="K605" s="151" t="s">
        <v>5089</v>
      </c>
      <c r="N605" s="151" t="s">
        <v>1908</v>
      </c>
      <c r="P605" s="151" t="s">
        <v>14792</v>
      </c>
      <c r="Q605" s="151">
        <v>81377241960</v>
      </c>
      <c r="R605" s="151" t="s">
        <v>20897</v>
      </c>
      <c r="S605" s="151" t="s">
        <v>20897</v>
      </c>
      <c r="T605" s="151" t="s">
        <v>20901</v>
      </c>
      <c r="U605" s="151">
        <v>204680085</v>
      </c>
      <c r="V605" s="151" t="s">
        <v>5085</v>
      </c>
      <c r="W605" s="151">
        <v>2007</v>
      </c>
      <c r="X605" s="151">
        <v>2007</v>
      </c>
      <c r="Y605" s="151">
        <v>2</v>
      </c>
      <c r="Z605" s="151" t="s">
        <v>14742</v>
      </c>
      <c r="AB605" s="151">
        <v>8</v>
      </c>
      <c r="AC605" s="151" t="s">
        <v>14743</v>
      </c>
      <c r="AE605" s="151" t="s">
        <v>15223</v>
      </c>
      <c r="AF605" s="151" t="s">
        <v>14745</v>
      </c>
      <c r="AI605" s="156" t="str">
        <f t="shared" si="9"/>
        <v>CV.ORANGE</v>
      </c>
    </row>
    <row r="606" spans="1:35" s="151" customFormat="1" ht="13.5">
      <c r="A606" s="151" t="s">
        <v>5221</v>
      </c>
      <c r="B606" s="151" t="s">
        <v>14732</v>
      </c>
      <c r="C606" s="151" t="s">
        <v>5220</v>
      </c>
      <c r="D606" s="151" t="s">
        <v>5222</v>
      </c>
      <c r="E606" s="151" t="s">
        <v>14701</v>
      </c>
      <c r="F606" s="151" t="s">
        <v>14466</v>
      </c>
      <c r="G606" s="151" t="s">
        <v>20904</v>
      </c>
      <c r="H606" s="151">
        <v>81362436615</v>
      </c>
      <c r="I606" s="151" t="s">
        <v>5223</v>
      </c>
      <c r="K606" s="151" t="s">
        <v>5223</v>
      </c>
      <c r="N606" s="151" t="s">
        <v>1908</v>
      </c>
      <c r="P606" s="151" t="s">
        <v>14792</v>
      </c>
      <c r="Q606" s="151">
        <v>81362436615</v>
      </c>
      <c r="R606" s="151">
        <v>81362436615</v>
      </c>
      <c r="S606" s="151">
        <v>81362436615</v>
      </c>
      <c r="T606" s="151" t="s">
        <v>14803</v>
      </c>
      <c r="U606" s="151" t="s">
        <v>20902</v>
      </c>
      <c r="V606" s="151" t="s">
        <v>20903</v>
      </c>
      <c r="W606" s="151">
        <v>2005</v>
      </c>
      <c r="X606" s="151">
        <v>2005</v>
      </c>
      <c r="Z606" s="151" t="s">
        <v>14742</v>
      </c>
      <c r="AC606" s="151" t="s">
        <v>14743</v>
      </c>
      <c r="AE606" s="151" t="s">
        <v>15223</v>
      </c>
      <c r="AF606" s="151" t="s">
        <v>14745</v>
      </c>
      <c r="AI606" s="156" t="str">
        <f t="shared" si="9"/>
        <v>CV.REZEKI TRANSPORT</v>
      </c>
    </row>
    <row r="607" spans="1:35" s="151" customFormat="1" ht="13.5">
      <c r="A607" s="151" t="s">
        <v>8430</v>
      </c>
      <c r="B607" s="151" t="s">
        <v>15300</v>
      </c>
      <c r="C607" s="151" t="s">
        <v>8429</v>
      </c>
      <c r="D607" s="151" t="s">
        <v>8431</v>
      </c>
      <c r="E607" s="151" t="s">
        <v>20585</v>
      </c>
      <c r="F607" s="151" t="s">
        <v>15333</v>
      </c>
      <c r="G607" s="151">
        <v>0</v>
      </c>
      <c r="H607" s="151" t="s">
        <v>8432</v>
      </c>
      <c r="I607" s="151" t="s">
        <v>8433</v>
      </c>
      <c r="J607" s="151" t="s">
        <v>8434</v>
      </c>
      <c r="K607" s="151" t="s">
        <v>8433</v>
      </c>
      <c r="M607" s="151">
        <v>0</v>
      </c>
      <c r="N607" s="151" t="s">
        <v>15939</v>
      </c>
      <c r="O607" s="151" t="s">
        <v>14791</v>
      </c>
      <c r="P607" s="151" t="s">
        <v>14737</v>
      </c>
      <c r="Q607" s="151" t="s">
        <v>20581</v>
      </c>
      <c r="R607" s="151">
        <v>0</v>
      </c>
      <c r="S607" s="151">
        <v>0</v>
      </c>
      <c r="T607" s="151" t="s">
        <v>20582</v>
      </c>
      <c r="U607" s="151" t="s">
        <v>20583</v>
      </c>
      <c r="V607" s="151" t="s">
        <v>20584</v>
      </c>
      <c r="W607" s="151">
        <v>0</v>
      </c>
      <c r="X607" s="151">
        <v>0</v>
      </c>
      <c r="Y607" s="151">
        <v>0</v>
      </c>
      <c r="Z607" s="151" t="s">
        <v>14742</v>
      </c>
      <c r="AA607" s="151">
        <v>0</v>
      </c>
      <c r="AB607" s="151">
        <v>0</v>
      </c>
      <c r="AC607" s="151" t="s">
        <v>14743</v>
      </c>
      <c r="AE607" s="151" t="s">
        <v>15223</v>
      </c>
      <c r="AF607" s="151" t="s">
        <v>14745</v>
      </c>
      <c r="AI607" s="156" t="str">
        <f t="shared" si="9"/>
        <v>CMPFA Universitas Indonesia</v>
      </c>
    </row>
    <row r="608" spans="1:35" s="151" customFormat="1" ht="13.5">
      <c r="A608" s="151" t="s">
        <v>10273</v>
      </c>
      <c r="B608" s="151" t="s">
        <v>15300</v>
      </c>
      <c r="C608" s="151" t="s">
        <v>10272</v>
      </c>
      <c r="D608" s="151" t="s">
        <v>10274</v>
      </c>
      <c r="E608" s="151" t="s">
        <v>14701</v>
      </c>
      <c r="F608" s="151" t="s">
        <v>15165</v>
      </c>
      <c r="G608" s="151" t="s">
        <v>20920</v>
      </c>
      <c r="H608" s="151">
        <v>8983858503</v>
      </c>
      <c r="N608" s="151" t="s">
        <v>14790</v>
      </c>
      <c r="O608" s="151" t="s">
        <v>14791</v>
      </c>
      <c r="P608" s="151" t="s">
        <v>14737</v>
      </c>
      <c r="Q608" s="151" t="s">
        <v>10272</v>
      </c>
      <c r="R608" s="151">
        <v>0</v>
      </c>
      <c r="S608" s="151">
        <v>0</v>
      </c>
      <c r="T608" s="151" t="s">
        <v>14794</v>
      </c>
      <c r="U608" s="151">
        <v>8105051693</v>
      </c>
      <c r="V608" s="151" t="s">
        <v>10272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 t="shared" si="9"/>
        <v>Dadang Koswara</v>
      </c>
    </row>
    <row r="609" spans="1:35" s="151" customFormat="1" ht="13.5">
      <c r="A609" s="151" t="s">
        <v>1672</v>
      </c>
      <c r="B609" s="151" t="s">
        <v>14306</v>
      </c>
      <c r="C609" s="151" t="s">
        <v>1671</v>
      </c>
      <c r="D609" s="151" t="s">
        <v>1673</v>
      </c>
      <c r="E609" s="151" t="s">
        <v>6</v>
      </c>
      <c r="G609" s="151" t="s">
        <v>14604</v>
      </c>
      <c r="H609" s="151">
        <v>81220120974</v>
      </c>
      <c r="M609" s="151" t="s">
        <v>20921</v>
      </c>
      <c r="N609" s="151" t="s">
        <v>20922</v>
      </c>
      <c r="P609" s="151" t="s">
        <v>14737</v>
      </c>
      <c r="T609" s="151" t="s">
        <v>14794</v>
      </c>
      <c r="U609" s="151">
        <v>60298556</v>
      </c>
      <c r="V609" s="151" t="s">
        <v>1671</v>
      </c>
      <c r="AC609" s="151" t="s">
        <v>14743</v>
      </c>
      <c r="AI609" s="156" t="str">
        <f t="shared" si="9"/>
        <v>Dadang Rudi</v>
      </c>
    </row>
    <row r="610" spans="1:35" s="151" customFormat="1" ht="13.5">
      <c r="A610" s="151" t="s">
        <v>18053</v>
      </c>
      <c r="B610" s="151" t="s">
        <v>14306</v>
      </c>
      <c r="C610" s="151" t="s">
        <v>20923</v>
      </c>
      <c r="D610" s="151" t="s">
        <v>20925</v>
      </c>
      <c r="E610" s="151" t="s">
        <v>14931</v>
      </c>
      <c r="F610" s="151" t="s">
        <v>14932</v>
      </c>
      <c r="G610" s="151" t="s">
        <v>20926</v>
      </c>
      <c r="H610" s="151" t="s">
        <v>20924</v>
      </c>
      <c r="I610" s="151" t="s">
        <v>1453</v>
      </c>
      <c r="J610" s="151" t="s">
        <v>1453</v>
      </c>
      <c r="K610" s="151" t="s">
        <v>1453</v>
      </c>
      <c r="M610" s="151" t="s">
        <v>1453</v>
      </c>
      <c r="N610" s="151" t="s">
        <v>19043</v>
      </c>
      <c r="O610" s="151" t="s">
        <v>18962</v>
      </c>
      <c r="P610" s="151" t="s">
        <v>14792</v>
      </c>
      <c r="Q610" s="151" t="s">
        <v>20923</v>
      </c>
      <c r="R610" s="151" t="s">
        <v>1453</v>
      </c>
      <c r="S610" s="151" t="s">
        <v>1453</v>
      </c>
      <c r="T610" s="151" t="s">
        <v>14847</v>
      </c>
      <c r="U610" s="151">
        <v>522401019283539</v>
      </c>
      <c r="V610" s="151" t="s">
        <v>20923</v>
      </c>
      <c r="W610" s="151" t="s">
        <v>1453</v>
      </c>
      <c r="X610" s="151" t="s">
        <v>1453</v>
      </c>
      <c r="Y610" s="151" t="s">
        <v>1453</v>
      </c>
      <c r="Z610" s="151" t="s">
        <v>14742</v>
      </c>
      <c r="AA610" s="151" t="s">
        <v>1453</v>
      </c>
      <c r="AB610" s="151" t="s">
        <v>1453</v>
      </c>
      <c r="AC610" s="151" t="s">
        <v>14743</v>
      </c>
      <c r="AE610" s="151" t="s">
        <v>14744</v>
      </c>
      <c r="AF610" s="151" t="s">
        <v>14745</v>
      </c>
      <c r="AI610" s="156" t="str">
        <f t="shared" si="9"/>
        <v>Dadi Rahadi</v>
      </c>
    </row>
    <row r="611" spans="1:35" s="151" customFormat="1" ht="13.5">
      <c r="A611" s="151" t="s">
        <v>7786</v>
      </c>
      <c r="B611" s="151" t="s">
        <v>14732</v>
      </c>
      <c r="C611" s="151" t="s">
        <v>7785</v>
      </c>
      <c r="D611" s="151" t="s">
        <v>7787</v>
      </c>
      <c r="E611" s="151" t="s">
        <v>14332</v>
      </c>
      <c r="F611" s="151" t="s">
        <v>14324</v>
      </c>
      <c r="G611" s="151" t="s">
        <v>20930</v>
      </c>
      <c r="H611" s="151" t="s">
        <v>7788</v>
      </c>
      <c r="I611" s="151" t="s">
        <v>7789</v>
      </c>
      <c r="J611" s="151" t="s">
        <v>7788</v>
      </c>
      <c r="K611" s="151" t="s">
        <v>7789</v>
      </c>
      <c r="N611" s="151" t="s">
        <v>15018</v>
      </c>
      <c r="O611" s="151" t="s">
        <v>14791</v>
      </c>
      <c r="P611" s="151" t="s">
        <v>14792</v>
      </c>
      <c r="Q611" s="151" t="s">
        <v>10480</v>
      </c>
      <c r="R611" s="151" t="s">
        <v>10480</v>
      </c>
      <c r="S611" s="151" t="s">
        <v>10480</v>
      </c>
      <c r="T611" s="151" t="s">
        <v>14794</v>
      </c>
      <c r="U611" s="151" t="s">
        <v>20927</v>
      </c>
      <c r="V611" s="151" t="s">
        <v>20928</v>
      </c>
      <c r="Z611" s="151" t="s">
        <v>14742</v>
      </c>
      <c r="AC611" s="151" t="s">
        <v>14743</v>
      </c>
      <c r="AD611" s="151" t="s">
        <v>20929</v>
      </c>
      <c r="AE611" s="151" t="s">
        <v>14743</v>
      </c>
      <c r="AF611" s="151" t="s">
        <v>16898</v>
      </c>
      <c r="AI611" s="156" t="str">
        <f t="shared" si="9"/>
        <v>DAFA ALIET MIX</v>
      </c>
    </row>
    <row r="612" spans="1:35" s="151" customFormat="1" ht="13.5">
      <c r="A612" s="151" t="s">
        <v>18054</v>
      </c>
      <c r="B612" s="151" t="s">
        <v>15300</v>
      </c>
      <c r="C612" s="151" t="s">
        <v>20931</v>
      </c>
      <c r="D612" s="151" t="s">
        <v>20932</v>
      </c>
      <c r="E612" s="151" t="s">
        <v>14931</v>
      </c>
      <c r="F612" s="151" t="s">
        <v>14324</v>
      </c>
      <c r="G612" s="151" t="s">
        <v>20935</v>
      </c>
      <c r="H612" s="151">
        <v>82269476522</v>
      </c>
      <c r="I612" s="151" t="s">
        <v>1453</v>
      </c>
      <c r="J612" s="151" t="s">
        <v>1453</v>
      </c>
      <c r="K612" s="151" t="s">
        <v>1453</v>
      </c>
      <c r="M612" s="151" t="s">
        <v>1453</v>
      </c>
      <c r="N612" s="151" t="s">
        <v>19043</v>
      </c>
      <c r="O612" s="151" t="s">
        <v>18962</v>
      </c>
      <c r="P612" s="151" t="s">
        <v>14792</v>
      </c>
      <c r="Q612" s="151" t="s">
        <v>20931</v>
      </c>
      <c r="R612" s="151" t="s">
        <v>1453</v>
      </c>
      <c r="S612" s="151" t="s">
        <v>1453</v>
      </c>
      <c r="T612" s="151" t="s">
        <v>14847</v>
      </c>
      <c r="U612" s="151" t="s">
        <v>20933</v>
      </c>
      <c r="V612" s="151" t="s">
        <v>20934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14743</v>
      </c>
      <c r="AE612" s="151" t="s">
        <v>14744</v>
      </c>
      <c r="AF612" s="151" t="s">
        <v>14745</v>
      </c>
      <c r="AI612" s="156" t="str">
        <f t="shared" si="9"/>
        <v>Dahri Pora</v>
      </c>
    </row>
    <row r="613" spans="1:35" s="151" customFormat="1" ht="13.5">
      <c r="A613" s="151" t="s">
        <v>18055</v>
      </c>
      <c r="B613" s="151" t="s">
        <v>15300</v>
      </c>
      <c r="C613" s="151" t="s">
        <v>20936</v>
      </c>
      <c r="D613" s="151" t="s">
        <v>20939</v>
      </c>
      <c r="E613" s="151" t="s">
        <v>14476</v>
      </c>
      <c r="F613" s="151" t="s">
        <v>16913</v>
      </c>
      <c r="G613" s="151" t="s">
        <v>20944</v>
      </c>
      <c r="H613" s="151" t="s">
        <v>20937</v>
      </c>
      <c r="I613" s="151" t="s">
        <v>20938</v>
      </c>
      <c r="J613" s="151" t="s">
        <v>20937</v>
      </c>
      <c r="K613" s="151" t="s">
        <v>20938</v>
      </c>
      <c r="M613" s="151" t="s">
        <v>20940</v>
      </c>
      <c r="N613" s="151" t="s">
        <v>20941</v>
      </c>
      <c r="O613" s="151" t="s">
        <v>20942</v>
      </c>
      <c r="P613" s="151" t="s">
        <v>15618</v>
      </c>
      <c r="Q613" s="151" t="s">
        <v>20943</v>
      </c>
      <c r="R613" s="151" t="s">
        <v>1453</v>
      </c>
      <c r="S613" s="151" t="s">
        <v>1453</v>
      </c>
      <c r="T613" s="151" t="s">
        <v>1453</v>
      </c>
      <c r="U613" s="151" t="s">
        <v>1453</v>
      </c>
      <c r="V613" s="151" t="s">
        <v>1453</v>
      </c>
      <c r="W613" s="151" t="s">
        <v>1453</v>
      </c>
      <c r="X613" s="151" t="s">
        <v>1453</v>
      </c>
      <c r="Y613" s="151" t="s">
        <v>1453</v>
      </c>
      <c r="Z613" s="151" t="s">
        <v>14742</v>
      </c>
      <c r="AA613" s="151" t="s">
        <v>1453</v>
      </c>
      <c r="AB613" s="151" t="s">
        <v>1453</v>
      </c>
      <c r="AC613" s="151" t="s">
        <v>14743</v>
      </c>
      <c r="AE613" s="151" t="s">
        <v>14744</v>
      </c>
      <c r="AF613" s="151" t="s">
        <v>14745</v>
      </c>
      <c r="AI613" s="156" t="str">
        <f t="shared" si="9"/>
        <v>Dalian Euse Tool High-Tech Group Ltd.</v>
      </c>
    </row>
    <row r="614" spans="1:35" s="151" customFormat="1" ht="13.5">
      <c r="A614" s="151" t="s">
        <v>15455</v>
      </c>
      <c r="B614" s="151" t="s">
        <v>15300</v>
      </c>
      <c r="C614" s="151" t="s">
        <v>15456</v>
      </c>
      <c r="D614" s="151" t="s">
        <v>20945</v>
      </c>
      <c r="E614" s="151" t="s">
        <v>15458</v>
      </c>
      <c r="F614" s="151" t="s">
        <v>14400</v>
      </c>
      <c r="G614" s="151" t="s">
        <v>15459</v>
      </c>
      <c r="H614" s="151" t="s">
        <v>15460</v>
      </c>
      <c r="N614" s="151" t="s">
        <v>15461</v>
      </c>
      <c r="O614" s="151" t="s">
        <v>14791</v>
      </c>
      <c r="P614" s="151" t="s">
        <v>14737</v>
      </c>
      <c r="Q614" s="151" t="s">
        <v>15462</v>
      </c>
      <c r="R614" s="151" t="s">
        <v>1453</v>
      </c>
      <c r="S614" s="151" t="s">
        <v>1453</v>
      </c>
      <c r="T614" s="151" t="s">
        <v>14739</v>
      </c>
      <c r="U614" s="151" t="s">
        <v>15463</v>
      </c>
      <c r="V614" s="151" t="s">
        <v>15456</v>
      </c>
      <c r="Z614" s="151" t="s">
        <v>14742</v>
      </c>
      <c r="AC614" s="151" t="s">
        <v>14743</v>
      </c>
      <c r="AE614" s="151" t="s">
        <v>14744</v>
      </c>
      <c r="AF614" s="151" t="s">
        <v>14745</v>
      </c>
      <c r="AI614" s="156" t="str">
        <f t="shared" si="9"/>
        <v>Damarra Rezza</v>
      </c>
    </row>
    <row r="615" spans="1:35" s="151" customFormat="1" ht="13.5">
      <c r="A615" s="151" t="s">
        <v>9426</v>
      </c>
      <c r="B615" s="151" t="s">
        <v>14306</v>
      </c>
      <c r="C615" s="151" t="s">
        <v>9425</v>
      </c>
      <c r="D615" s="151" t="s">
        <v>20947</v>
      </c>
      <c r="E615" s="151" t="s">
        <v>14931</v>
      </c>
      <c r="F615" s="151" t="s">
        <v>15075</v>
      </c>
      <c r="G615" s="151" t="s">
        <v>20953</v>
      </c>
      <c r="H615" s="151" t="s">
        <v>20946</v>
      </c>
      <c r="I615" s="151">
        <v>0</v>
      </c>
      <c r="J615" s="151">
        <v>0</v>
      </c>
      <c r="K615" s="151">
        <v>0</v>
      </c>
      <c r="M615" s="151" t="s">
        <v>20948</v>
      </c>
      <c r="N615" s="151" t="s">
        <v>20949</v>
      </c>
      <c r="O615" s="151" t="s">
        <v>14791</v>
      </c>
      <c r="P615" s="151" t="s">
        <v>16483</v>
      </c>
      <c r="Q615" s="151" t="s">
        <v>20950</v>
      </c>
      <c r="R615" s="151">
        <v>0</v>
      </c>
      <c r="S615" s="151">
        <v>0</v>
      </c>
      <c r="T615" s="151" t="s">
        <v>20951</v>
      </c>
      <c r="U615" s="151" t="s">
        <v>20952</v>
      </c>
      <c r="V615" s="151" t="s">
        <v>9425</v>
      </c>
      <c r="W615" s="151">
        <v>0</v>
      </c>
      <c r="X615" s="151">
        <v>0</v>
      </c>
      <c r="Y615" s="151">
        <v>0</v>
      </c>
      <c r="Z615" s="151" t="s">
        <v>14742</v>
      </c>
      <c r="AA615" s="151">
        <v>0</v>
      </c>
      <c r="AB615" s="151">
        <v>0</v>
      </c>
      <c r="AC615" s="151" t="s">
        <v>14743</v>
      </c>
      <c r="AE615" s="151" t="s">
        <v>15223</v>
      </c>
      <c r="AF615" s="151" t="s">
        <v>14745</v>
      </c>
      <c r="AI615" s="156" t="str">
        <f t="shared" si="9"/>
        <v>Dani Hermawan</v>
      </c>
    </row>
    <row r="616" spans="1:35" s="151" customFormat="1" ht="13.5">
      <c r="A616" s="151" t="s">
        <v>13058</v>
      </c>
      <c r="B616" s="151" t="s">
        <v>15300</v>
      </c>
      <c r="C616" s="151" t="s">
        <v>13006</v>
      </c>
      <c r="D616" s="151" t="s">
        <v>13059</v>
      </c>
      <c r="E616" s="151" t="s">
        <v>14931</v>
      </c>
      <c r="F616" s="151" t="s">
        <v>14932</v>
      </c>
      <c r="H616" s="151">
        <v>82122965756</v>
      </c>
      <c r="I616" s="151" t="s">
        <v>1453</v>
      </c>
      <c r="J616" s="151" t="s">
        <v>1453</v>
      </c>
      <c r="K616" s="151" t="s">
        <v>1453</v>
      </c>
      <c r="M616" s="151" t="s">
        <v>1453</v>
      </c>
      <c r="N616" s="151" t="s">
        <v>14902</v>
      </c>
      <c r="O616" s="151" t="s">
        <v>14791</v>
      </c>
      <c r="P616" s="151" t="s">
        <v>14792</v>
      </c>
      <c r="Q616" s="151" t="s">
        <v>13006</v>
      </c>
      <c r="R616" s="151" t="s">
        <v>1453</v>
      </c>
      <c r="S616" s="151" t="s">
        <v>1453</v>
      </c>
      <c r="T616" s="151" t="s">
        <v>14794</v>
      </c>
      <c r="U616" s="151">
        <v>6019005229172189</v>
      </c>
      <c r="V616" s="151" t="s">
        <v>20954</v>
      </c>
      <c r="W616" s="151" t="s">
        <v>1453</v>
      </c>
      <c r="X616" s="151" t="s">
        <v>1453</v>
      </c>
      <c r="Y616" s="151" t="s">
        <v>1453</v>
      </c>
      <c r="Z616" s="151" t="s">
        <v>14742</v>
      </c>
      <c r="AA616" s="151" t="s">
        <v>1453</v>
      </c>
      <c r="AB616" s="151" t="s">
        <v>1453</v>
      </c>
      <c r="AC616" s="151" t="s">
        <v>14743</v>
      </c>
      <c r="AE616" s="151" t="s">
        <v>14744</v>
      </c>
      <c r="AF616" s="151" t="s">
        <v>14745</v>
      </c>
      <c r="AI616" s="156" t="str">
        <f t="shared" si="9"/>
        <v>Dani Mardani</v>
      </c>
    </row>
    <row r="617" spans="1:35" s="151" customFormat="1" ht="13.5">
      <c r="A617" s="151" t="s">
        <v>12628</v>
      </c>
      <c r="B617" s="151" t="s">
        <v>14304</v>
      </c>
      <c r="C617" s="151" t="s">
        <v>12627</v>
      </c>
      <c r="D617" s="151" t="s">
        <v>12629</v>
      </c>
      <c r="E617" s="151" t="s">
        <v>14659</v>
      </c>
      <c r="F617" s="151" t="s">
        <v>14393</v>
      </c>
      <c r="H617" s="151">
        <v>82228127803</v>
      </c>
      <c r="M617" s="151" t="s">
        <v>12629</v>
      </c>
      <c r="N617" s="151" t="s">
        <v>18715</v>
      </c>
      <c r="O617" s="151" t="s">
        <v>18702</v>
      </c>
      <c r="P617" s="151" t="s">
        <v>109</v>
      </c>
      <c r="Q617" s="151" t="s">
        <v>20955</v>
      </c>
      <c r="R617" s="151" t="s">
        <v>1453</v>
      </c>
      <c r="S617" s="151" t="s">
        <v>1453</v>
      </c>
      <c r="T617" s="151" t="s">
        <v>14794</v>
      </c>
      <c r="U617" s="151" t="s">
        <v>20955</v>
      </c>
      <c r="V617" s="151">
        <v>440740651</v>
      </c>
      <c r="Z617" s="151" t="s">
        <v>14742</v>
      </c>
      <c r="AC617" s="151" t="s">
        <v>14743</v>
      </c>
      <c r="AE617" s="151" t="s">
        <v>14744</v>
      </c>
      <c r="AF617" s="151" t="s">
        <v>14745</v>
      </c>
      <c r="AI617" s="156" t="str">
        <f t="shared" si="9"/>
        <v>Dania Jaya Teknik</v>
      </c>
    </row>
    <row r="618" spans="1:35" s="151" customFormat="1" ht="13.5">
      <c r="A618" s="151" t="s">
        <v>12602</v>
      </c>
      <c r="B618" s="151" t="s">
        <v>15300</v>
      </c>
      <c r="C618" s="151" t="s">
        <v>12601</v>
      </c>
      <c r="D618" s="151" t="s">
        <v>12603</v>
      </c>
      <c r="E618" s="151" t="s">
        <v>14332</v>
      </c>
      <c r="F618" s="151" t="s">
        <v>14324</v>
      </c>
      <c r="G618" s="151" t="s">
        <v>20957</v>
      </c>
      <c r="H618" s="151" t="s">
        <v>12604</v>
      </c>
      <c r="N618" s="151" t="s">
        <v>20501</v>
      </c>
      <c r="O618" s="151" t="s">
        <v>18702</v>
      </c>
      <c r="P618" s="151" t="s">
        <v>14737</v>
      </c>
      <c r="Q618" s="151" t="s">
        <v>20956</v>
      </c>
      <c r="R618" s="151">
        <v>0</v>
      </c>
      <c r="S618" s="151">
        <v>0</v>
      </c>
      <c r="T618" s="151" t="s">
        <v>14904</v>
      </c>
      <c r="U618" s="151">
        <v>896719263</v>
      </c>
      <c r="V618" s="151" t="s">
        <v>12601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I618" s="156" t="str">
        <f t="shared" si="9"/>
        <v>Daniati</v>
      </c>
    </row>
    <row r="619" spans="1:35" s="151" customFormat="1" ht="13.5">
      <c r="A619" s="151" t="s">
        <v>13021</v>
      </c>
      <c r="B619" s="151" t="s">
        <v>15300</v>
      </c>
      <c r="C619" s="151" t="s">
        <v>13020</v>
      </c>
      <c r="D619" s="151" t="s">
        <v>13022</v>
      </c>
      <c r="E619" s="151" t="s">
        <v>15421</v>
      </c>
      <c r="F619" s="151" t="s">
        <v>14683</v>
      </c>
      <c r="G619" s="151" t="s">
        <v>20960</v>
      </c>
      <c r="H619" s="151" t="s">
        <v>13023</v>
      </c>
      <c r="I619" s="151" t="s">
        <v>1453</v>
      </c>
      <c r="J619" s="151" t="s">
        <v>1453</v>
      </c>
      <c r="K619" s="151" t="s">
        <v>1453</v>
      </c>
      <c r="M619" s="151" t="s">
        <v>1453</v>
      </c>
      <c r="N619" s="151" t="s">
        <v>15126</v>
      </c>
      <c r="O619" s="151" t="s">
        <v>14791</v>
      </c>
      <c r="P619" s="151" t="s">
        <v>14792</v>
      </c>
      <c r="Q619" s="151" t="s">
        <v>13020</v>
      </c>
      <c r="R619" s="151" t="s">
        <v>1453</v>
      </c>
      <c r="S619" s="151" t="s">
        <v>1453</v>
      </c>
      <c r="T619" s="151" t="s">
        <v>14794</v>
      </c>
      <c r="U619" s="151">
        <v>5221566000</v>
      </c>
      <c r="V619" s="151" t="s">
        <v>20959</v>
      </c>
      <c r="X619" s="151" t="s">
        <v>1453</v>
      </c>
      <c r="Y619" s="151" t="s">
        <v>1453</v>
      </c>
      <c r="Z619" s="151" t="s">
        <v>14742</v>
      </c>
      <c r="AA619" s="151" t="s">
        <v>1453</v>
      </c>
      <c r="AC619" s="151" t="s">
        <v>14743</v>
      </c>
      <c r="AD619" s="151">
        <v>275759165433000</v>
      </c>
      <c r="AE619" s="151" t="s">
        <v>14752</v>
      </c>
      <c r="AF619" s="151" t="s">
        <v>14745</v>
      </c>
      <c r="AI619" s="156" t="str">
        <f t="shared" si="9"/>
        <v>Dapit Yanto</v>
      </c>
    </row>
    <row r="620" spans="1:35" s="151" customFormat="1" ht="13.5">
      <c r="A620" s="151" t="s">
        <v>6676</v>
      </c>
      <c r="B620" s="151" t="s">
        <v>14306</v>
      </c>
      <c r="C620" s="151" t="s">
        <v>6675</v>
      </c>
      <c r="D620" s="151" t="s">
        <v>6677</v>
      </c>
      <c r="E620" s="151" t="s">
        <v>14931</v>
      </c>
      <c r="F620" s="151" t="s">
        <v>14932</v>
      </c>
      <c r="G620" s="151" t="s">
        <v>20963</v>
      </c>
      <c r="H620" s="151">
        <v>85343523352</v>
      </c>
      <c r="J620" s="151">
        <v>85343523352</v>
      </c>
      <c r="N620" s="151" t="s">
        <v>20961</v>
      </c>
      <c r="O620" s="151" t="s">
        <v>14758</v>
      </c>
      <c r="P620" s="151" t="s">
        <v>20962</v>
      </c>
      <c r="Q620" s="151" t="s">
        <v>6675</v>
      </c>
      <c r="R620" s="151" t="s">
        <v>6675</v>
      </c>
      <c r="S620" s="151" t="s">
        <v>6675</v>
      </c>
      <c r="T620" s="151" t="s">
        <v>14847</v>
      </c>
      <c r="U620" s="151">
        <v>362901022896531</v>
      </c>
      <c r="V620" s="151" t="s">
        <v>6675</v>
      </c>
      <c r="Z620" s="151" t="s">
        <v>14742</v>
      </c>
      <c r="AC620" s="151" t="s">
        <v>14743</v>
      </c>
      <c r="AE620" s="151" t="s">
        <v>15223</v>
      </c>
      <c r="AF620" s="151" t="s">
        <v>14745</v>
      </c>
      <c r="AI620" s="156" t="str">
        <f t="shared" si="9"/>
        <v>Darma Darwis</v>
      </c>
    </row>
    <row r="621" spans="1:35" s="151" customFormat="1" ht="13.5">
      <c r="A621" s="151" t="s">
        <v>2702</v>
      </c>
      <c r="B621" s="151" t="s">
        <v>14732</v>
      </c>
      <c r="C621" s="151" t="s">
        <v>2701</v>
      </c>
      <c r="D621" s="151" t="s">
        <v>2703</v>
      </c>
      <c r="E621" s="151" t="s">
        <v>14931</v>
      </c>
      <c r="G621" s="151" t="s">
        <v>14604</v>
      </c>
      <c r="H621" s="151">
        <v>266533698</v>
      </c>
      <c r="L621" s="151" t="s">
        <v>20964</v>
      </c>
      <c r="M621" s="151" t="s">
        <v>20965</v>
      </c>
      <c r="N621" s="151" t="s">
        <v>15924</v>
      </c>
      <c r="P621" s="151" t="s">
        <v>14737</v>
      </c>
      <c r="Q621" s="151" t="s">
        <v>20966</v>
      </c>
      <c r="T621" s="151" t="s">
        <v>20967</v>
      </c>
      <c r="U621" s="151" t="s">
        <v>20968</v>
      </c>
      <c r="V621" s="151" t="s">
        <v>20969</v>
      </c>
      <c r="AC621" s="151" t="s">
        <v>14743</v>
      </c>
      <c r="AI621" s="156" t="str">
        <f t="shared" si="9"/>
        <v>Darma Jasa</v>
      </c>
    </row>
    <row r="622" spans="1:35" s="151" customFormat="1" ht="13.5">
      <c r="A622" s="151" t="s">
        <v>8245</v>
      </c>
      <c r="B622" s="151" t="s">
        <v>14306</v>
      </c>
      <c r="C622" s="151" t="s">
        <v>8244</v>
      </c>
      <c r="D622" s="151" t="s">
        <v>20970</v>
      </c>
      <c r="E622" s="151" t="s">
        <v>14931</v>
      </c>
      <c r="F622" s="151" t="s">
        <v>16091</v>
      </c>
      <c r="H622" s="151">
        <v>0</v>
      </c>
      <c r="N622" s="151" t="s">
        <v>15883</v>
      </c>
      <c r="O622" s="151" t="s">
        <v>14889</v>
      </c>
      <c r="P622" s="151" t="s">
        <v>14737</v>
      </c>
      <c r="Q622" s="151" t="s">
        <v>8244</v>
      </c>
      <c r="R622" s="151">
        <v>0</v>
      </c>
      <c r="S622" s="151">
        <v>0</v>
      </c>
      <c r="T622" s="151" t="s">
        <v>14847</v>
      </c>
      <c r="U622" s="151">
        <v>604501005446536</v>
      </c>
      <c r="V622" s="151" t="s">
        <v>8244</v>
      </c>
      <c r="Z622" s="151" t="s">
        <v>14742</v>
      </c>
      <c r="AC622" s="151" t="s">
        <v>14743</v>
      </c>
      <c r="AE622" s="151" t="s">
        <v>15223</v>
      </c>
      <c r="AF622" s="151" t="s">
        <v>14745</v>
      </c>
      <c r="AI622" s="156" t="str">
        <f t="shared" si="9"/>
        <v>Darmanto</v>
      </c>
    </row>
    <row r="623" spans="1:35" s="151" customFormat="1" ht="13.5">
      <c r="A623" s="151" t="s">
        <v>15464</v>
      </c>
      <c r="B623" s="151" t="s">
        <v>15300</v>
      </c>
      <c r="C623" s="151" t="s">
        <v>15465</v>
      </c>
      <c r="D623" s="151" t="s">
        <v>20971</v>
      </c>
      <c r="E623" s="151" t="s">
        <v>14639</v>
      </c>
      <c r="F623" s="151" t="s">
        <v>14639</v>
      </c>
      <c r="G623" s="151" t="s">
        <v>15467</v>
      </c>
      <c r="H623" s="151" t="s">
        <v>15468</v>
      </c>
      <c r="N623" s="151" t="s">
        <v>15469</v>
      </c>
      <c r="O623" s="151" t="s">
        <v>14889</v>
      </c>
      <c r="P623" s="151" t="s">
        <v>14737</v>
      </c>
      <c r="Q623" s="151" t="s">
        <v>15465</v>
      </c>
      <c r="R623" s="151" t="s">
        <v>1453</v>
      </c>
      <c r="S623" s="151" t="s">
        <v>1453</v>
      </c>
      <c r="T623" s="151" t="s">
        <v>14897</v>
      </c>
      <c r="U623" s="151">
        <v>692101027424536</v>
      </c>
      <c r="V623" s="151" t="s">
        <v>15471</v>
      </c>
      <c r="Z623" s="151" t="s">
        <v>14742</v>
      </c>
      <c r="AC623" s="151" t="s">
        <v>14743</v>
      </c>
      <c r="AE623" s="151" t="s">
        <v>14744</v>
      </c>
      <c r="AF623" s="151" t="s">
        <v>14745</v>
      </c>
      <c r="AI623" s="156" t="str">
        <f t="shared" si="9"/>
        <v>Darmawan Dwi Sanjaya</v>
      </c>
    </row>
    <row r="624" spans="1:35" s="151" customFormat="1" ht="13.5">
      <c r="A624" s="151" t="s">
        <v>7343</v>
      </c>
      <c r="B624" s="151" t="s">
        <v>14306</v>
      </c>
      <c r="C624" s="151" t="s">
        <v>7342</v>
      </c>
      <c r="D624" s="151" t="s">
        <v>7344</v>
      </c>
      <c r="E624" s="151" t="s">
        <v>14931</v>
      </c>
      <c r="F624" s="151" t="s">
        <v>14400</v>
      </c>
      <c r="G624" s="151" t="s">
        <v>20974</v>
      </c>
      <c r="H624" s="151">
        <v>82370363654</v>
      </c>
      <c r="N624" s="151" t="s">
        <v>20972</v>
      </c>
      <c r="O624" s="151" t="s">
        <v>14985</v>
      </c>
      <c r="P624" s="151" t="s">
        <v>14792</v>
      </c>
      <c r="Q624" s="151" t="s">
        <v>7342</v>
      </c>
      <c r="R624" s="151" t="s">
        <v>7342</v>
      </c>
      <c r="S624" s="151" t="s">
        <v>7342</v>
      </c>
      <c r="T624" s="151" t="s">
        <v>14803</v>
      </c>
      <c r="U624" s="151" t="s">
        <v>20973</v>
      </c>
      <c r="V624" s="151" t="s">
        <v>7342</v>
      </c>
      <c r="W624" s="151">
        <v>2003</v>
      </c>
      <c r="X624" s="151">
        <v>2003</v>
      </c>
      <c r="Y624" s="151">
        <v>1</v>
      </c>
      <c r="Z624" s="151" t="s">
        <v>14742</v>
      </c>
      <c r="AB624" s="151">
        <v>30</v>
      </c>
      <c r="AC624" s="151" t="s">
        <v>14743</v>
      </c>
      <c r="AE624" s="151" t="s">
        <v>15223</v>
      </c>
      <c r="AF624" s="151" t="s">
        <v>14745</v>
      </c>
      <c r="AI624" s="156" t="str">
        <f t="shared" si="9"/>
        <v>DARMEN</v>
      </c>
    </row>
    <row r="625" spans="1:35" s="151" customFormat="1" ht="13.5">
      <c r="A625" s="151" t="s">
        <v>4277</v>
      </c>
      <c r="B625" s="151" t="s">
        <v>14306</v>
      </c>
      <c r="C625" s="151" t="s">
        <v>4276</v>
      </c>
      <c r="D625" s="151" t="s">
        <v>20976</v>
      </c>
      <c r="E625" s="151" t="s">
        <v>14931</v>
      </c>
      <c r="F625" s="151" t="s">
        <v>15219</v>
      </c>
      <c r="G625" s="151" t="s">
        <v>14604</v>
      </c>
      <c r="H625" s="151">
        <v>82196342775</v>
      </c>
      <c r="N625" s="151" t="s">
        <v>20977</v>
      </c>
      <c r="P625" s="151" t="s">
        <v>14737</v>
      </c>
      <c r="Q625" s="151" t="s">
        <v>4276</v>
      </c>
      <c r="T625" s="151" t="s">
        <v>14794</v>
      </c>
      <c r="U625" s="151">
        <v>7015096811</v>
      </c>
      <c r="V625" s="151" t="s">
        <v>20978</v>
      </c>
      <c r="Z625" s="151" t="s">
        <v>14742</v>
      </c>
      <c r="AC625" s="151" t="s">
        <v>14743</v>
      </c>
      <c r="AI625" s="156" t="str">
        <f t="shared" si="9"/>
        <v>Darsono</v>
      </c>
    </row>
    <row r="626" spans="1:35" s="151" customFormat="1" ht="13.5">
      <c r="A626" s="151" t="s">
        <v>10700</v>
      </c>
      <c r="B626" s="151" t="s">
        <v>15300</v>
      </c>
      <c r="C626" s="151" t="s">
        <v>10699</v>
      </c>
      <c r="D626" s="151" t="s">
        <v>10701</v>
      </c>
      <c r="E626" s="151" t="s">
        <v>14465</v>
      </c>
      <c r="F626" s="151" t="s">
        <v>20979</v>
      </c>
      <c r="H626" s="151" t="s">
        <v>10702</v>
      </c>
      <c r="N626" s="151" t="s">
        <v>14907</v>
      </c>
      <c r="O626" s="151" t="s">
        <v>14791</v>
      </c>
      <c r="P626" s="151" t="s">
        <v>14737</v>
      </c>
      <c r="Q626" s="151" t="s">
        <v>10699</v>
      </c>
      <c r="R626" s="151">
        <v>0</v>
      </c>
      <c r="S626" s="151">
        <v>0</v>
      </c>
      <c r="T626" s="151" t="s">
        <v>16243</v>
      </c>
      <c r="U626" s="151">
        <v>4106917022</v>
      </c>
      <c r="V626" s="151" t="s">
        <v>10699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 t="shared" si="9"/>
        <v>Darul Akbar</v>
      </c>
    </row>
    <row r="627" spans="1:35" s="151" customFormat="1" ht="13.5">
      <c r="A627" s="151" t="s">
        <v>18056</v>
      </c>
      <c r="B627" s="151" t="s">
        <v>15300</v>
      </c>
      <c r="C627" s="151" t="s">
        <v>20986</v>
      </c>
      <c r="D627" s="151" t="s">
        <v>20987</v>
      </c>
      <c r="E627" s="151" t="s">
        <v>14701</v>
      </c>
      <c r="F627" s="151" t="s">
        <v>14664</v>
      </c>
      <c r="G627" s="151" t="s">
        <v>20989</v>
      </c>
      <c r="H627" s="151" t="s">
        <v>1453</v>
      </c>
      <c r="I627" s="151" t="s">
        <v>1453</v>
      </c>
      <c r="J627" s="151" t="s">
        <v>1453</v>
      </c>
      <c r="K627" s="151" t="s">
        <v>1453</v>
      </c>
      <c r="M627" s="151" t="s">
        <v>1453</v>
      </c>
      <c r="N627" s="151" t="s">
        <v>20988</v>
      </c>
      <c r="O627" s="151" t="s">
        <v>15328</v>
      </c>
      <c r="P627" s="151" t="s">
        <v>14792</v>
      </c>
      <c r="Q627" s="151">
        <v>82173018886</v>
      </c>
      <c r="R627" s="151" t="s">
        <v>1453</v>
      </c>
      <c r="S627" s="151" t="s">
        <v>1453</v>
      </c>
      <c r="T627" s="151" t="s">
        <v>20986</v>
      </c>
      <c r="U627" s="151">
        <v>228001006047505</v>
      </c>
      <c r="V627" s="151" t="s">
        <v>14847</v>
      </c>
      <c r="W627" s="151" t="s">
        <v>1453</v>
      </c>
      <c r="X627" s="151" t="s">
        <v>1453</v>
      </c>
      <c r="Y627" s="151" t="s">
        <v>1453</v>
      </c>
      <c r="Z627" s="151" t="s">
        <v>14742</v>
      </c>
      <c r="AA627" s="151" t="s">
        <v>1453</v>
      </c>
      <c r="AB627" s="151" t="s">
        <v>1453</v>
      </c>
      <c r="AC627" s="151" t="s">
        <v>14743</v>
      </c>
      <c r="AE627" s="151" t="s">
        <v>14744</v>
      </c>
      <c r="AF627" s="151" t="s">
        <v>14745</v>
      </c>
      <c r="AI627" s="156" t="str">
        <f t="shared" si="9"/>
        <v>DARWANTO</v>
      </c>
    </row>
    <row r="628" spans="1:35" s="151" customFormat="1" ht="13.5">
      <c r="A628" s="151" t="s">
        <v>18057</v>
      </c>
      <c r="B628" s="151" t="s">
        <v>14306</v>
      </c>
      <c r="C628" s="151" t="s">
        <v>20990</v>
      </c>
      <c r="D628" s="151" t="s">
        <v>20992</v>
      </c>
      <c r="E628" s="151" t="s">
        <v>14931</v>
      </c>
      <c r="F628" s="151" t="s">
        <v>14932</v>
      </c>
      <c r="G628" s="151" t="s">
        <v>1453</v>
      </c>
      <c r="H628" s="151" t="s">
        <v>20991</v>
      </c>
      <c r="I628" s="151" t="s">
        <v>1453</v>
      </c>
      <c r="J628" s="151" t="s">
        <v>1453</v>
      </c>
      <c r="K628" s="151" t="s">
        <v>1453</v>
      </c>
      <c r="N628" s="151" t="s">
        <v>14976</v>
      </c>
      <c r="O628" s="151" t="s">
        <v>14791</v>
      </c>
      <c r="P628" s="151" t="s">
        <v>14737</v>
      </c>
      <c r="Q628" s="151" t="s">
        <v>20990</v>
      </c>
      <c r="R628" s="151" t="s">
        <v>1453</v>
      </c>
      <c r="S628" s="151" t="s">
        <v>1453</v>
      </c>
      <c r="T628" s="151" t="s">
        <v>14866</v>
      </c>
      <c r="U628" s="151">
        <v>378101017050534</v>
      </c>
      <c r="V628" s="151" t="s">
        <v>20993</v>
      </c>
      <c r="W628" s="151" t="s">
        <v>1453</v>
      </c>
      <c r="X628" s="151" t="s">
        <v>1453</v>
      </c>
      <c r="Y628" s="151" t="s">
        <v>1453</v>
      </c>
      <c r="Z628" s="151" t="s">
        <v>14742</v>
      </c>
      <c r="AA628" s="151" t="s">
        <v>1453</v>
      </c>
      <c r="AB628" s="151" t="s">
        <v>1453</v>
      </c>
      <c r="AC628" s="151" t="s">
        <v>14743</v>
      </c>
      <c r="AE628" s="151" t="s">
        <v>14744</v>
      </c>
      <c r="AF628" s="151" t="s">
        <v>14745</v>
      </c>
      <c r="AI628" s="156" t="str">
        <f t="shared" si="9"/>
        <v>Darya</v>
      </c>
    </row>
    <row r="629" spans="1:35" s="151" customFormat="1" ht="13.5">
      <c r="A629" s="151" t="s">
        <v>12113</v>
      </c>
      <c r="B629" s="151" t="s">
        <v>14306</v>
      </c>
      <c r="C629" s="151" t="s">
        <v>12112</v>
      </c>
      <c r="D629" s="151" t="s">
        <v>12114</v>
      </c>
      <c r="E629" s="151" t="s">
        <v>14931</v>
      </c>
      <c r="F629" s="151" t="s">
        <v>15278</v>
      </c>
      <c r="H629" s="151" t="s">
        <v>12115</v>
      </c>
      <c r="N629" s="151" t="s">
        <v>15883</v>
      </c>
      <c r="O629" s="151" t="s">
        <v>14889</v>
      </c>
      <c r="P629" s="151" t="s">
        <v>14737</v>
      </c>
      <c r="Q629" s="151" t="s">
        <v>12112</v>
      </c>
      <c r="R629" s="151">
        <v>0</v>
      </c>
      <c r="S629" s="151">
        <v>0</v>
      </c>
      <c r="T629" s="151" t="s">
        <v>14847</v>
      </c>
      <c r="U629" s="151">
        <v>451401008322530</v>
      </c>
      <c r="V629" s="151" t="s">
        <v>12112</v>
      </c>
      <c r="Z629" s="151" t="s">
        <v>14742</v>
      </c>
      <c r="AC629" s="151" t="s">
        <v>14743</v>
      </c>
      <c r="AE629" s="151" t="s">
        <v>14744</v>
      </c>
      <c r="AF629" s="151" t="s">
        <v>14745</v>
      </c>
      <c r="AI629" s="156" t="str">
        <f t="shared" si="9"/>
        <v>Daryanto</v>
      </c>
    </row>
    <row r="630" spans="1:35" s="151" customFormat="1" ht="13.5">
      <c r="A630" s="151" t="s">
        <v>13084</v>
      </c>
      <c r="B630" s="151" t="s">
        <v>15300</v>
      </c>
      <c r="C630" s="151" t="s">
        <v>13083</v>
      </c>
      <c r="D630" s="151" t="s">
        <v>13056</v>
      </c>
      <c r="E630" s="151" t="s">
        <v>14307</v>
      </c>
      <c r="F630" s="151" t="s">
        <v>14396</v>
      </c>
      <c r="G630" s="151" t="s">
        <v>20996</v>
      </c>
      <c r="H630" s="151">
        <v>8111098465</v>
      </c>
      <c r="I630" s="151" t="s">
        <v>1453</v>
      </c>
      <c r="J630" s="151" t="s">
        <v>1453</v>
      </c>
      <c r="K630" s="151" t="s">
        <v>1453</v>
      </c>
      <c r="M630" s="151" t="s">
        <v>20994</v>
      </c>
      <c r="N630" s="151" t="s">
        <v>14800</v>
      </c>
      <c r="O630" s="151" t="s">
        <v>14801</v>
      </c>
      <c r="P630" s="151" t="s">
        <v>14737</v>
      </c>
      <c r="Q630" s="151" t="s">
        <v>1453</v>
      </c>
      <c r="R630" s="151" t="s">
        <v>1453</v>
      </c>
      <c r="S630" s="151" t="s">
        <v>1453</v>
      </c>
      <c r="T630" s="151" t="s">
        <v>14794</v>
      </c>
      <c r="U630" s="151">
        <v>940251117</v>
      </c>
      <c r="V630" s="151" t="s">
        <v>20995</v>
      </c>
      <c r="W630" s="151" t="s">
        <v>1453</v>
      </c>
      <c r="X630" s="151" t="s">
        <v>1453</v>
      </c>
      <c r="Y630" s="151" t="s">
        <v>1453</v>
      </c>
      <c r="Z630" s="151" t="s">
        <v>14742</v>
      </c>
      <c r="AB630" s="151" t="s">
        <v>1453</v>
      </c>
      <c r="AC630" s="151" t="s">
        <v>15223</v>
      </c>
      <c r="AE630" s="151" t="s">
        <v>14744</v>
      </c>
      <c r="AF630" s="151" t="s">
        <v>14745</v>
      </c>
      <c r="AI630" s="156" t="str">
        <f t="shared" si="9"/>
        <v>Daud M Panjaitan</v>
      </c>
    </row>
    <row r="631" spans="1:35" s="151" customFormat="1" ht="13.5">
      <c r="A631" s="151" t="s">
        <v>4139</v>
      </c>
      <c r="B631" s="151" t="s">
        <v>14306</v>
      </c>
      <c r="C631" s="151" t="s">
        <v>4138</v>
      </c>
      <c r="D631" s="151" t="s">
        <v>4140</v>
      </c>
      <c r="E631" s="151" t="s">
        <v>14332</v>
      </c>
      <c r="G631" s="151" t="s">
        <v>14604</v>
      </c>
      <c r="H631" s="151">
        <v>81342674616</v>
      </c>
      <c r="I631" s="151" t="s">
        <v>4141</v>
      </c>
      <c r="J631" s="151">
        <v>81342674616</v>
      </c>
      <c r="K631" s="151" t="s">
        <v>4141</v>
      </c>
      <c r="L631" s="151" t="s">
        <v>20997</v>
      </c>
      <c r="N631" s="151" t="s">
        <v>4140</v>
      </c>
      <c r="P631" s="151" t="s">
        <v>14737</v>
      </c>
      <c r="Q631" s="151" t="s">
        <v>4138</v>
      </c>
      <c r="T631" s="151" t="s">
        <v>14904</v>
      </c>
      <c r="U631" s="151">
        <v>211025404</v>
      </c>
      <c r="V631" s="151" t="s">
        <v>4138</v>
      </c>
      <c r="Z631" s="151" t="s">
        <v>14742</v>
      </c>
      <c r="AC631" s="151" t="s">
        <v>14743</v>
      </c>
      <c r="AI631" s="156" t="str">
        <f t="shared" si="9"/>
        <v>Daud Rianto</v>
      </c>
    </row>
    <row r="632" spans="1:35" s="151" customFormat="1" ht="13.5">
      <c r="A632" s="151" t="s">
        <v>11266</v>
      </c>
      <c r="B632" s="151" t="s">
        <v>15300</v>
      </c>
      <c r="C632" s="151" t="s">
        <v>11265</v>
      </c>
      <c r="D632" s="151" t="s">
        <v>11267</v>
      </c>
      <c r="E632" s="151" t="s">
        <v>14662</v>
      </c>
      <c r="F632" s="151" t="s">
        <v>17148</v>
      </c>
      <c r="H632" s="151" t="s">
        <v>11268</v>
      </c>
      <c r="N632" s="151" t="s">
        <v>21000</v>
      </c>
      <c r="O632" s="151" t="s">
        <v>14889</v>
      </c>
      <c r="P632" s="151" t="s">
        <v>14737</v>
      </c>
      <c r="Q632" s="151" t="s">
        <v>11265</v>
      </c>
      <c r="R632" s="151">
        <v>0</v>
      </c>
      <c r="S632" s="151">
        <v>0</v>
      </c>
      <c r="T632" s="151" t="s">
        <v>14782</v>
      </c>
      <c r="U632" s="151">
        <v>1390011102237</v>
      </c>
      <c r="V632" s="151" t="s">
        <v>11265</v>
      </c>
      <c r="Z632" s="151" t="s">
        <v>14742</v>
      </c>
      <c r="AC632" s="151" t="s">
        <v>14743</v>
      </c>
      <c r="AE632" s="151" t="s">
        <v>14744</v>
      </c>
      <c r="AF632" s="151" t="s">
        <v>14745</v>
      </c>
      <c r="AI632" s="156" t="str">
        <f t="shared" si="9"/>
        <v>Daus Al Firdaus</v>
      </c>
    </row>
    <row r="633" spans="1:35" s="151" customFormat="1" ht="13.5">
      <c r="A633" s="151" t="s">
        <v>10309</v>
      </c>
      <c r="B633" s="151" t="s">
        <v>15300</v>
      </c>
      <c r="C633" s="151" t="s">
        <v>10308</v>
      </c>
      <c r="D633" s="151" t="s">
        <v>10310</v>
      </c>
      <c r="E633" s="151" t="s">
        <v>14465</v>
      </c>
      <c r="F633" s="151" t="s">
        <v>14683</v>
      </c>
      <c r="G633" s="151" t="s">
        <v>1453</v>
      </c>
      <c r="H633" s="151">
        <v>81320579323</v>
      </c>
      <c r="I633" s="151" t="s">
        <v>1453</v>
      </c>
      <c r="J633" s="151" t="s">
        <v>1453</v>
      </c>
      <c r="K633" s="151" t="s">
        <v>1453</v>
      </c>
      <c r="M633" s="151" t="s">
        <v>1453</v>
      </c>
      <c r="N633" s="151" t="s">
        <v>15126</v>
      </c>
      <c r="O633" s="151" t="s">
        <v>14791</v>
      </c>
      <c r="P633" s="151" t="s">
        <v>14792</v>
      </c>
      <c r="Q633" s="151" t="s">
        <v>21001</v>
      </c>
      <c r="R633" s="151" t="s">
        <v>1453</v>
      </c>
      <c r="S633" s="151" t="s">
        <v>1453</v>
      </c>
      <c r="T633" s="151" t="s">
        <v>14794</v>
      </c>
      <c r="U633" s="151">
        <v>7390692034</v>
      </c>
      <c r="V633" s="151" t="s">
        <v>21002</v>
      </c>
      <c r="W633" s="151" t="s">
        <v>1453</v>
      </c>
      <c r="X633" s="151" t="s">
        <v>1453</v>
      </c>
      <c r="Y633" s="151" t="s">
        <v>1453</v>
      </c>
      <c r="Z633" s="151" t="s">
        <v>14742</v>
      </c>
      <c r="AA633" s="151" t="s">
        <v>1453</v>
      </c>
      <c r="AB633" s="151" t="s">
        <v>1453</v>
      </c>
      <c r="AC633" s="151" t="s">
        <v>14743</v>
      </c>
      <c r="AE633" s="151" t="s">
        <v>14744</v>
      </c>
      <c r="AF633" s="151" t="s">
        <v>14745</v>
      </c>
      <c r="AI633" s="156" t="str">
        <f t="shared" si="9"/>
        <v>DAVID SIAHAAN</v>
      </c>
    </row>
    <row r="634" spans="1:35" s="151" customFormat="1" ht="13.5">
      <c r="A634" s="151" t="s">
        <v>18060</v>
      </c>
      <c r="B634" s="151" t="s">
        <v>14732</v>
      </c>
      <c r="C634" s="151" t="s">
        <v>21003</v>
      </c>
      <c r="D634" s="151" t="s">
        <v>21005</v>
      </c>
      <c r="E634" s="151" t="s">
        <v>14275</v>
      </c>
      <c r="F634" s="151" t="s">
        <v>21009</v>
      </c>
      <c r="H634" s="151" t="s">
        <v>21004</v>
      </c>
      <c r="N634" s="151" t="s">
        <v>14907</v>
      </c>
      <c r="O634" s="151" t="s">
        <v>14791</v>
      </c>
      <c r="P634" s="151" t="s">
        <v>14737</v>
      </c>
      <c r="Q634" s="151" t="s">
        <v>21006</v>
      </c>
      <c r="R634" s="151">
        <v>0</v>
      </c>
      <c r="S634" s="151">
        <v>0</v>
      </c>
      <c r="T634" s="151" t="s">
        <v>14794</v>
      </c>
      <c r="U634" s="151" t="s">
        <v>21007</v>
      </c>
      <c r="V634" s="151" t="s">
        <v>21008</v>
      </c>
      <c r="Z634" s="151" t="s">
        <v>14742</v>
      </c>
      <c r="AC634" s="151" t="s">
        <v>14743</v>
      </c>
      <c r="AD634" s="151">
        <v>20092417429000</v>
      </c>
      <c r="AE634" s="151" t="s">
        <v>14752</v>
      </c>
      <c r="AF634" s="151" t="s">
        <v>14745</v>
      </c>
      <c r="AI634" s="156" t="str">
        <f t="shared" si="9"/>
        <v>Daya Anugrah Utama</v>
      </c>
    </row>
    <row r="635" spans="1:35" s="151" customFormat="1" ht="13.5">
      <c r="A635" s="151" t="s">
        <v>12346</v>
      </c>
      <c r="B635" s="151" t="s">
        <v>14618</v>
      </c>
      <c r="C635" s="151" t="s">
        <v>12345</v>
      </c>
      <c r="D635" s="151" t="s">
        <v>12347</v>
      </c>
      <c r="E635" s="151" t="s">
        <v>14275</v>
      </c>
      <c r="F635" s="151" t="s">
        <v>14324</v>
      </c>
      <c r="G635" s="151" t="s">
        <v>21013</v>
      </c>
      <c r="H635" s="151" t="s">
        <v>12348</v>
      </c>
      <c r="N635" s="151" t="s">
        <v>18715</v>
      </c>
      <c r="O635" s="151" t="s">
        <v>18702</v>
      </c>
      <c r="P635" s="151" t="s">
        <v>14737</v>
      </c>
      <c r="Q635" s="151" t="s">
        <v>21010</v>
      </c>
      <c r="R635" s="151">
        <v>0</v>
      </c>
      <c r="S635" s="151">
        <v>0</v>
      </c>
      <c r="T635" s="151" t="s">
        <v>21011</v>
      </c>
      <c r="U635" s="151" t="s">
        <v>21012</v>
      </c>
      <c r="V635" s="151" t="s">
        <v>21011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 t="shared" si="9"/>
        <v>Daya Cipta Utama Perkasa</v>
      </c>
    </row>
    <row r="636" spans="1:35" s="151" customFormat="1" ht="13.5">
      <c r="A636" s="151" t="s">
        <v>18061</v>
      </c>
      <c r="B636" s="151" t="s">
        <v>14304</v>
      </c>
      <c r="C636" s="151" t="s">
        <v>21014</v>
      </c>
      <c r="D636" s="151" t="s">
        <v>21016</v>
      </c>
      <c r="E636" s="151" t="s">
        <v>14323</v>
      </c>
      <c r="F636" s="151" t="s">
        <v>15656</v>
      </c>
      <c r="G636" s="151" t="s">
        <v>21019</v>
      </c>
      <c r="H636" s="151" t="s">
        <v>21015</v>
      </c>
      <c r="I636" s="151" t="s">
        <v>1453</v>
      </c>
      <c r="J636" s="151" t="s">
        <v>1453</v>
      </c>
      <c r="K636" s="151" t="s">
        <v>1453</v>
      </c>
      <c r="M636" s="151" t="s">
        <v>1453</v>
      </c>
      <c r="N636" s="151" t="s">
        <v>15431</v>
      </c>
      <c r="O636" s="151" t="s">
        <v>14801</v>
      </c>
      <c r="P636" s="151" t="s">
        <v>14792</v>
      </c>
      <c r="Q636" s="151" t="s">
        <v>21017</v>
      </c>
      <c r="R636" s="151" t="s">
        <v>1453</v>
      </c>
      <c r="S636" s="151" t="s">
        <v>1453</v>
      </c>
      <c r="T636" s="151" t="s">
        <v>14794</v>
      </c>
      <c r="U636" s="151">
        <v>2671587211</v>
      </c>
      <c r="V636" s="151" t="s">
        <v>21018</v>
      </c>
      <c r="W636" s="151" t="s">
        <v>1453</v>
      </c>
      <c r="X636" s="151" t="s">
        <v>1453</v>
      </c>
      <c r="Y636" s="151" t="s">
        <v>1453</v>
      </c>
      <c r="Z636" s="151" t="s">
        <v>14742</v>
      </c>
      <c r="AA636" s="151" t="s">
        <v>1453</v>
      </c>
      <c r="AB636" s="151" t="s">
        <v>1453</v>
      </c>
      <c r="AC636" s="151" t="s">
        <v>14743</v>
      </c>
      <c r="AE636" s="151" t="s">
        <v>14744</v>
      </c>
      <c r="AF636" s="151" t="s">
        <v>14745</v>
      </c>
      <c r="AI636" s="156" t="str">
        <f t="shared" si="9"/>
        <v>Daya Kurnia</v>
      </c>
    </row>
    <row r="637" spans="1:35" s="151" customFormat="1" ht="13.5">
      <c r="A637" s="151" t="s">
        <v>2336</v>
      </c>
      <c r="B637" s="151" t="s">
        <v>14306</v>
      </c>
      <c r="C637" s="151" t="s">
        <v>2335</v>
      </c>
      <c r="E637" s="151" t="s">
        <v>6</v>
      </c>
      <c r="G637" s="151" t="s">
        <v>14604</v>
      </c>
      <c r="H637" s="151">
        <v>81321018887</v>
      </c>
      <c r="AC637" s="151" t="s">
        <v>14743</v>
      </c>
      <c r="AI637" s="156" t="str">
        <f t="shared" si="9"/>
        <v>Dayat</v>
      </c>
    </row>
    <row r="638" spans="1:35" s="151" customFormat="1" ht="13.5">
      <c r="A638" s="151" t="s">
        <v>2278</v>
      </c>
      <c r="B638" s="151" t="s">
        <v>14306</v>
      </c>
      <c r="C638" s="151" t="s">
        <v>2277</v>
      </c>
      <c r="D638" s="151" t="s">
        <v>21020</v>
      </c>
      <c r="E638" s="151" t="s">
        <v>6</v>
      </c>
      <c r="G638" s="151" t="s">
        <v>14604</v>
      </c>
      <c r="M638" s="151" t="s">
        <v>21021</v>
      </c>
      <c r="N638" s="151" t="s">
        <v>21022</v>
      </c>
      <c r="P638" s="151" t="s">
        <v>14737</v>
      </c>
      <c r="T638" s="151" t="s">
        <v>14904</v>
      </c>
      <c r="U638" s="151">
        <v>150163847</v>
      </c>
      <c r="AC638" s="151" t="s">
        <v>14743</v>
      </c>
      <c r="AI638" s="156" t="str">
        <f t="shared" si="9"/>
        <v>Dayim Ucu Pamungkas</v>
      </c>
    </row>
    <row r="639" spans="1:35" s="151" customFormat="1" ht="13.5">
      <c r="A639" s="151" t="s">
        <v>10039</v>
      </c>
      <c r="B639" s="151" t="s">
        <v>15300</v>
      </c>
      <c r="C639" s="151" t="s">
        <v>10038</v>
      </c>
      <c r="D639" s="151" t="s">
        <v>21024</v>
      </c>
      <c r="E639" s="151" t="s">
        <v>14332</v>
      </c>
      <c r="F639" s="151" t="s">
        <v>14324</v>
      </c>
      <c r="G639" s="151" t="s">
        <v>21028</v>
      </c>
      <c r="H639" s="151" t="s">
        <v>10041</v>
      </c>
      <c r="I639" s="151" t="s">
        <v>21023</v>
      </c>
      <c r="J639" s="151">
        <v>0</v>
      </c>
      <c r="K639" s="151" t="s">
        <v>21023</v>
      </c>
      <c r="M639" s="151" t="s">
        <v>21025</v>
      </c>
      <c r="N639" s="151" t="s">
        <v>15461</v>
      </c>
      <c r="O639" s="151" t="s">
        <v>14791</v>
      </c>
      <c r="P639" s="151" t="s">
        <v>14737</v>
      </c>
      <c r="Q639" s="151" t="s">
        <v>21026</v>
      </c>
      <c r="R639" s="151">
        <v>0</v>
      </c>
      <c r="S639" s="151">
        <v>0</v>
      </c>
      <c r="T639" s="151" t="s">
        <v>14897</v>
      </c>
      <c r="U639" s="151" t="s">
        <v>21027</v>
      </c>
      <c r="V639" s="151" t="s">
        <v>10038</v>
      </c>
      <c r="W639" s="151">
        <v>0</v>
      </c>
      <c r="X639" s="151">
        <v>0</v>
      </c>
      <c r="Y639" s="151">
        <v>0</v>
      </c>
      <c r="Z639" s="151" t="s">
        <v>14742</v>
      </c>
      <c r="AA639" s="151">
        <v>0</v>
      </c>
      <c r="AB639" s="151">
        <v>0</v>
      </c>
      <c r="AC639" s="151" t="s">
        <v>14743</v>
      </c>
      <c r="AE639" s="151" t="s">
        <v>15223</v>
      </c>
      <c r="AF639" s="151" t="s">
        <v>14745</v>
      </c>
      <c r="AI639" s="156" t="str">
        <f t="shared" si="9"/>
        <v>Dayu Ama Saputra</v>
      </c>
    </row>
    <row r="640" spans="1:35" s="151" customFormat="1" ht="13.5">
      <c r="A640" s="151" t="s">
        <v>4741</v>
      </c>
      <c r="B640" s="151" t="s">
        <v>14732</v>
      </c>
      <c r="C640" s="151" t="s">
        <v>4740</v>
      </c>
      <c r="D640" s="151" t="s">
        <v>21029</v>
      </c>
      <c r="E640" s="151" t="s">
        <v>17032</v>
      </c>
      <c r="F640" s="151" t="s">
        <v>14400</v>
      </c>
      <c r="G640" s="151" t="s">
        <v>14604</v>
      </c>
      <c r="H640" s="151" t="s">
        <v>4743</v>
      </c>
      <c r="I640" s="151" t="s">
        <v>4744</v>
      </c>
      <c r="J640" s="151" t="s">
        <v>4745</v>
      </c>
      <c r="K640" s="151" t="s">
        <v>4744</v>
      </c>
      <c r="N640" s="151" t="s">
        <v>109</v>
      </c>
      <c r="P640" s="151" t="s">
        <v>14737</v>
      </c>
      <c r="Q640" s="151" t="s">
        <v>21030</v>
      </c>
      <c r="T640" s="151" t="s">
        <v>14782</v>
      </c>
      <c r="U640" s="151" t="s">
        <v>21031</v>
      </c>
      <c r="V640" s="151" t="s">
        <v>21032</v>
      </c>
      <c r="Z640" s="151" t="s">
        <v>14742</v>
      </c>
      <c r="AC640" s="151" t="s">
        <v>14743</v>
      </c>
      <c r="AD640" s="151" t="s">
        <v>21033</v>
      </c>
      <c r="AE640" s="151" t="s">
        <v>14743</v>
      </c>
      <c r="AF640" s="151" t="s">
        <v>21034</v>
      </c>
      <c r="AI640" s="156" t="str">
        <f t="shared" si="9"/>
        <v>De Javas Indonesia</v>
      </c>
    </row>
    <row r="641" spans="1:35" s="151" customFormat="1" ht="13.5">
      <c r="A641" s="151" t="s">
        <v>3340</v>
      </c>
      <c r="B641" s="151" t="s">
        <v>14732</v>
      </c>
      <c r="C641" s="151" t="s">
        <v>3339</v>
      </c>
      <c r="D641" s="151" t="s">
        <v>21035</v>
      </c>
      <c r="E641" s="151" t="s">
        <v>18848</v>
      </c>
      <c r="G641" s="151" t="s">
        <v>14604</v>
      </c>
      <c r="H641" s="151">
        <v>85271052347</v>
      </c>
      <c r="I641" s="151" t="s">
        <v>3342</v>
      </c>
      <c r="J641" s="151">
        <v>85271052347</v>
      </c>
      <c r="K641" s="151" t="s">
        <v>3342</v>
      </c>
      <c r="L641" s="151" t="s">
        <v>18746</v>
      </c>
      <c r="N641" s="151" t="s">
        <v>19738</v>
      </c>
      <c r="P641" s="151" t="s">
        <v>14737</v>
      </c>
      <c r="Q641" s="151" t="s">
        <v>21036</v>
      </c>
      <c r="T641" s="151" t="s">
        <v>14739</v>
      </c>
      <c r="U641" s="151" t="s">
        <v>21037</v>
      </c>
      <c r="V641" s="151" t="s">
        <v>21038</v>
      </c>
      <c r="W641" s="151" t="s">
        <v>204</v>
      </c>
      <c r="X641" s="151" t="s">
        <v>204</v>
      </c>
      <c r="Y641" s="151" t="s">
        <v>204</v>
      </c>
      <c r="Z641" s="151" t="s">
        <v>14742</v>
      </c>
      <c r="AA641" s="151" t="s">
        <v>204</v>
      </c>
      <c r="AC641" s="151" t="s">
        <v>14743</v>
      </c>
      <c r="AI641" s="156" t="str">
        <f t="shared" si="9"/>
        <v>DECO INTERNUSA CEMERLANG</v>
      </c>
    </row>
    <row r="642" spans="1:35" s="151" customFormat="1" ht="13.5">
      <c r="A642" s="151" t="s">
        <v>18062</v>
      </c>
      <c r="B642" s="151" t="s">
        <v>14304</v>
      </c>
      <c r="C642" s="151" t="s">
        <v>21039</v>
      </c>
      <c r="D642" s="151" t="s">
        <v>21041</v>
      </c>
      <c r="E642" s="151" t="s">
        <v>14307</v>
      </c>
      <c r="F642" s="151" t="s">
        <v>14400</v>
      </c>
      <c r="H642" s="151">
        <v>6281910366753</v>
      </c>
      <c r="I642" s="151" t="s">
        <v>21040</v>
      </c>
      <c r="J642" s="151" t="s">
        <v>1453</v>
      </c>
      <c r="K642" s="151" t="s">
        <v>21040</v>
      </c>
      <c r="N642" s="151" t="s">
        <v>14907</v>
      </c>
      <c r="O642" s="151" t="s">
        <v>14791</v>
      </c>
      <c r="P642" s="151" t="s">
        <v>14737</v>
      </c>
      <c r="Q642" s="151" t="s">
        <v>21042</v>
      </c>
      <c r="R642" s="151">
        <v>0</v>
      </c>
      <c r="S642" s="151">
        <v>0</v>
      </c>
      <c r="T642" s="151" t="s">
        <v>14794</v>
      </c>
      <c r="U642" s="151">
        <v>2801789031</v>
      </c>
      <c r="V642" s="151" t="s">
        <v>21043</v>
      </c>
      <c r="W642" s="151" t="s">
        <v>1453</v>
      </c>
      <c r="X642" s="151" t="s">
        <v>1453</v>
      </c>
      <c r="Y642" s="151" t="s">
        <v>1453</v>
      </c>
      <c r="Z642" s="151" t="s">
        <v>14742</v>
      </c>
      <c r="AA642" s="151">
        <v>0</v>
      </c>
      <c r="AB642" s="151">
        <v>0</v>
      </c>
      <c r="AC642" s="151" t="s">
        <v>14743</v>
      </c>
      <c r="AE642" s="151" t="s">
        <v>14744</v>
      </c>
      <c r="AF642" s="151" t="s">
        <v>14745</v>
      </c>
      <c r="AI642" s="156" t="str">
        <f t="shared" ref="AI642:AI705" si="10">TRIM(C642)</f>
        <v>Decookies_byditabule</v>
      </c>
    </row>
    <row r="643" spans="1:35" s="151" customFormat="1" ht="13.5">
      <c r="A643" s="151" t="s">
        <v>10009</v>
      </c>
      <c r="B643" s="151" t="s">
        <v>14306</v>
      </c>
      <c r="C643" s="151" t="s">
        <v>10008</v>
      </c>
      <c r="D643" s="151" t="s">
        <v>10010</v>
      </c>
      <c r="E643" s="151" t="s">
        <v>14931</v>
      </c>
      <c r="F643" s="151" t="s">
        <v>14932</v>
      </c>
      <c r="G643" s="151" t="s">
        <v>21045</v>
      </c>
      <c r="H643" s="151" t="s">
        <v>10011</v>
      </c>
      <c r="N643" s="151" t="s">
        <v>19260</v>
      </c>
      <c r="O643" s="151" t="s">
        <v>19084</v>
      </c>
      <c r="P643" s="151" t="s">
        <v>14737</v>
      </c>
      <c r="Q643" s="151" t="s">
        <v>10008</v>
      </c>
      <c r="R643" s="151">
        <v>0</v>
      </c>
      <c r="S643" s="151">
        <v>0</v>
      </c>
      <c r="T643" s="151" t="s">
        <v>14847</v>
      </c>
      <c r="U643" s="151">
        <v>9301011026531</v>
      </c>
      <c r="V643" s="151" t="s">
        <v>21044</v>
      </c>
      <c r="Z643" s="151" t="s">
        <v>14742</v>
      </c>
      <c r="AC643" s="151" t="s">
        <v>14743</v>
      </c>
      <c r="AE643" s="151" t="s">
        <v>15223</v>
      </c>
      <c r="AF643" s="151" t="s">
        <v>14745</v>
      </c>
      <c r="AI643" s="156" t="str">
        <f t="shared" si="10"/>
        <v>Dede Ardian Safutra</v>
      </c>
    </row>
    <row r="644" spans="1:35" s="151" customFormat="1" ht="13.5">
      <c r="A644" s="151" t="s">
        <v>18063</v>
      </c>
      <c r="B644" s="151" t="s">
        <v>15300</v>
      </c>
      <c r="C644" s="151" t="s">
        <v>21046</v>
      </c>
      <c r="D644" s="151" t="s">
        <v>21048</v>
      </c>
      <c r="E644" s="151" t="s">
        <v>14332</v>
      </c>
      <c r="F644" s="151" t="s">
        <v>14324</v>
      </c>
      <c r="G644" s="151" t="s">
        <v>21051</v>
      </c>
      <c r="H644" s="151" t="s">
        <v>21047</v>
      </c>
      <c r="N644" s="151" t="s">
        <v>15556</v>
      </c>
      <c r="O644" s="151" t="s">
        <v>14830</v>
      </c>
      <c r="P644" s="151" t="s">
        <v>14737</v>
      </c>
      <c r="Q644" s="151" t="s">
        <v>21049</v>
      </c>
      <c r="R644" s="151">
        <v>0</v>
      </c>
      <c r="S644" s="151">
        <v>0</v>
      </c>
      <c r="T644" s="151" t="s">
        <v>14847</v>
      </c>
      <c r="U644" s="151">
        <v>362101019838534</v>
      </c>
      <c r="V644" s="151" t="s">
        <v>21050</v>
      </c>
      <c r="Z644" s="151" t="s">
        <v>14742</v>
      </c>
      <c r="AC644" s="151" t="s">
        <v>14743</v>
      </c>
      <c r="AE644" s="151" t="s">
        <v>14744</v>
      </c>
      <c r="AF644" s="151" t="s">
        <v>14745</v>
      </c>
      <c r="AI644" s="156" t="str">
        <f t="shared" si="10"/>
        <v>Dede Hidayat</v>
      </c>
    </row>
    <row r="645" spans="1:35" s="151" customFormat="1" ht="13.5">
      <c r="A645" s="151" t="s">
        <v>9811</v>
      </c>
      <c r="B645" s="151" t="s">
        <v>15300</v>
      </c>
      <c r="C645" s="151" t="s">
        <v>9810</v>
      </c>
      <c r="D645" s="151" t="s">
        <v>9812</v>
      </c>
      <c r="E645" s="151" t="s">
        <v>14465</v>
      </c>
      <c r="F645" s="151" t="s">
        <v>14466</v>
      </c>
      <c r="G645" s="151" t="s">
        <v>21055</v>
      </c>
      <c r="H645" s="151">
        <v>0</v>
      </c>
      <c r="I645" s="151">
        <v>0</v>
      </c>
      <c r="J645" s="151">
        <v>0</v>
      </c>
      <c r="K645" s="151">
        <v>0</v>
      </c>
      <c r="M645" s="151" t="s">
        <v>21052</v>
      </c>
      <c r="N645" s="151" t="s">
        <v>15461</v>
      </c>
      <c r="O645" s="151" t="s">
        <v>14791</v>
      </c>
      <c r="P645" s="151" t="s">
        <v>14737</v>
      </c>
      <c r="Q645" s="151">
        <v>0</v>
      </c>
      <c r="R645" s="151">
        <v>0</v>
      </c>
      <c r="S645" s="151">
        <v>0</v>
      </c>
      <c r="T645" s="151" t="s">
        <v>21053</v>
      </c>
      <c r="U645" s="151" t="s">
        <v>21054</v>
      </c>
      <c r="V645" s="151" t="s">
        <v>9810</v>
      </c>
      <c r="W645" s="151">
        <v>0</v>
      </c>
      <c r="X645" s="151">
        <v>0</v>
      </c>
      <c r="Y645" s="151">
        <v>0</v>
      </c>
      <c r="Z645" s="151" t="s">
        <v>14742</v>
      </c>
      <c r="AA645" s="151">
        <v>0</v>
      </c>
      <c r="AB645" s="151">
        <v>0</v>
      </c>
      <c r="AC645" s="151" t="s">
        <v>14743</v>
      </c>
      <c r="AE645" s="151" t="s">
        <v>15223</v>
      </c>
      <c r="AF645" s="151" t="s">
        <v>14745</v>
      </c>
      <c r="AI645" s="156" t="str">
        <f t="shared" si="10"/>
        <v>Dede Rudia</v>
      </c>
    </row>
    <row r="646" spans="1:35" s="151" customFormat="1" ht="13.5">
      <c r="A646" s="151" t="s">
        <v>18064</v>
      </c>
      <c r="B646" s="151" t="s">
        <v>14306</v>
      </c>
      <c r="C646" s="151" t="s">
        <v>21056</v>
      </c>
      <c r="D646" s="151" t="s">
        <v>21058</v>
      </c>
      <c r="E646" s="151" t="s">
        <v>14931</v>
      </c>
      <c r="F646" s="151" t="s">
        <v>15075</v>
      </c>
      <c r="G646" s="151" t="s">
        <v>21059</v>
      </c>
      <c r="H646" s="151" t="s">
        <v>21057</v>
      </c>
      <c r="I646" s="151" t="s">
        <v>1453</v>
      </c>
      <c r="J646" s="151" t="s">
        <v>1453</v>
      </c>
      <c r="K646" s="151" t="s">
        <v>1453</v>
      </c>
      <c r="M646" s="151" t="s">
        <v>1453</v>
      </c>
      <c r="N646" s="151" t="s">
        <v>15609</v>
      </c>
      <c r="O646" s="151" t="s">
        <v>14791</v>
      </c>
      <c r="P646" s="151" t="s">
        <v>14792</v>
      </c>
      <c r="Q646" s="151" t="s">
        <v>21056</v>
      </c>
      <c r="R646" s="151" t="s">
        <v>1453</v>
      </c>
      <c r="S646" s="151" t="s">
        <v>1453</v>
      </c>
      <c r="T646" s="151" t="s">
        <v>14794</v>
      </c>
      <c r="U646" s="151">
        <v>1481356437</v>
      </c>
      <c r="V646" s="151" t="s">
        <v>21056</v>
      </c>
      <c r="W646" s="151" t="s">
        <v>1453</v>
      </c>
      <c r="X646" s="151" t="s">
        <v>1453</v>
      </c>
      <c r="Y646" s="151" t="s">
        <v>1453</v>
      </c>
      <c r="Z646" s="151" t="s">
        <v>14742</v>
      </c>
      <c r="AA646" s="151" t="s">
        <v>1453</v>
      </c>
      <c r="AB646" s="151" t="s">
        <v>1453</v>
      </c>
      <c r="AC646" s="151" t="s">
        <v>14743</v>
      </c>
      <c r="AE646" s="151" t="s">
        <v>14744</v>
      </c>
      <c r="AF646" s="151" t="s">
        <v>14745</v>
      </c>
      <c r="AI646" s="156" t="str">
        <f t="shared" si="10"/>
        <v>Dede Rustandi</v>
      </c>
    </row>
    <row r="647" spans="1:35" s="151" customFormat="1" ht="13.5">
      <c r="A647" s="151" t="s">
        <v>10595</v>
      </c>
      <c r="B647" s="151" t="s">
        <v>14306</v>
      </c>
      <c r="C647" s="151" t="s">
        <v>10594</v>
      </c>
      <c r="D647" s="151" t="s">
        <v>10596</v>
      </c>
      <c r="E647" s="151" t="s">
        <v>14931</v>
      </c>
      <c r="F647" s="151" t="s">
        <v>15075</v>
      </c>
      <c r="G647" s="151" t="s">
        <v>21060</v>
      </c>
      <c r="H647" s="151" t="s">
        <v>10597</v>
      </c>
      <c r="N647" s="151" t="s">
        <v>14976</v>
      </c>
      <c r="O647" s="151" t="s">
        <v>14791</v>
      </c>
      <c r="P647" s="151" t="s">
        <v>14737</v>
      </c>
      <c r="Q647" s="151" t="s">
        <v>10594</v>
      </c>
      <c r="R647" s="151">
        <v>0</v>
      </c>
      <c r="S647" s="151">
        <v>0</v>
      </c>
      <c r="T647" s="151" t="s">
        <v>14904</v>
      </c>
      <c r="U647" s="151">
        <v>793090831</v>
      </c>
      <c r="V647" s="151" t="s">
        <v>10594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 t="shared" si="10"/>
        <v>Dede Setiawan</v>
      </c>
    </row>
    <row r="648" spans="1:35" s="151" customFormat="1" ht="13.5">
      <c r="A648" s="151" t="s">
        <v>6844</v>
      </c>
      <c r="B648" s="151" t="s">
        <v>15300</v>
      </c>
      <c r="C648" s="151" t="s">
        <v>6843</v>
      </c>
      <c r="D648" s="151" t="s">
        <v>6845</v>
      </c>
      <c r="E648" s="151" t="s">
        <v>15690</v>
      </c>
      <c r="F648" s="151" t="s">
        <v>14400</v>
      </c>
      <c r="G648" s="151" t="s">
        <v>21064</v>
      </c>
      <c r="H648" s="151" t="s">
        <v>6846</v>
      </c>
      <c r="M648" s="151" t="s">
        <v>21061</v>
      </c>
      <c r="N648" s="151" t="s">
        <v>21062</v>
      </c>
      <c r="O648" s="151" t="s">
        <v>14791</v>
      </c>
      <c r="P648" s="151" t="s">
        <v>14737</v>
      </c>
      <c r="Q648" s="151" t="s">
        <v>6843</v>
      </c>
      <c r="R648" s="151" t="s">
        <v>6843</v>
      </c>
      <c r="S648" s="151" t="s">
        <v>21063</v>
      </c>
      <c r="T648" s="151" t="s">
        <v>14794</v>
      </c>
      <c r="U648" s="151">
        <v>5230133656</v>
      </c>
      <c r="V648" s="151" t="s">
        <v>6843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 t="shared" si="10"/>
        <v>Dede Suryamah</v>
      </c>
    </row>
    <row r="649" spans="1:35" s="151" customFormat="1" ht="13.5">
      <c r="A649" s="151" t="s">
        <v>18065</v>
      </c>
      <c r="B649" s="151" t="s">
        <v>14306</v>
      </c>
      <c r="C649" s="151" t="s">
        <v>21065</v>
      </c>
      <c r="D649" s="151" t="s">
        <v>21067</v>
      </c>
      <c r="E649" s="151" t="s">
        <v>14931</v>
      </c>
      <c r="F649" s="151" t="s">
        <v>15075</v>
      </c>
      <c r="G649" s="151" t="s">
        <v>21069</v>
      </c>
      <c r="H649" s="151" t="s">
        <v>21066</v>
      </c>
      <c r="I649" s="151" t="s">
        <v>1453</v>
      </c>
      <c r="J649" s="151" t="s">
        <v>1453</v>
      </c>
      <c r="K649" s="151" t="s">
        <v>1453</v>
      </c>
      <c r="M649" s="151" t="s">
        <v>1453</v>
      </c>
      <c r="N649" s="151" t="s">
        <v>15461</v>
      </c>
      <c r="O649" s="151" t="s">
        <v>14791</v>
      </c>
      <c r="P649" s="151" t="s">
        <v>14792</v>
      </c>
      <c r="Q649" s="151" t="s">
        <v>21065</v>
      </c>
      <c r="R649" s="151" t="s">
        <v>1453</v>
      </c>
      <c r="S649" s="151" t="s">
        <v>1453</v>
      </c>
      <c r="T649" s="151" t="s">
        <v>14847</v>
      </c>
      <c r="U649" s="151" t="s">
        <v>21068</v>
      </c>
      <c r="V649" s="151" t="s">
        <v>21065</v>
      </c>
      <c r="W649" s="151" t="s">
        <v>1453</v>
      </c>
      <c r="X649" s="151" t="s">
        <v>1453</v>
      </c>
      <c r="Y649" s="151" t="s">
        <v>1453</v>
      </c>
      <c r="Z649" s="151" t="s">
        <v>14742</v>
      </c>
      <c r="AA649" s="151" t="s">
        <v>1453</v>
      </c>
      <c r="AB649" s="151" t="s">
        <v>1453</v>
      </c>
      <c r="AC649" s="151" t="s">
        <v>14743</v>
      </c>
      <c r="AE649" s="151" t="s">
        <v>14744</v>
      </c>
      <c r="AF649" s="151" t="s">
        <v>14745</v>
      </c>
      <c r="AI649" s="156" t="str">
        <f t="shared" si="10"/>
        <v>Dede Toni</v>
      </c>
    </row>
    <row r="650" spans="1:35" s="151" customFormat="1" ht="13.5">
      <c r="A650" s="151" t="s">
        <v>6740</v>
      </c>
      <c r="B650" s="151" t="s">
        <v>15300</v>
      </c>
      <c r="C650" s="151" t="s">
        <v>6739</v>
      </c>
      <c r="D650" s="151" t="s">
        <v>6741</v>
      </c>
      <c r="E650" s="151" t="s">
        <v>15690</v>
      </c>
      <c r="F650" s="151" t="s">
        <v>15375</v>
      </c>
      <c r="G650" s="151" t="s">
        <v>21072</v>
      </c>
      <c r="H650" s="151" t="s">
        <v>6742</v>
      </c>
      <c r="M650" s="151" t="s">
        <v>21070</v>
      </c>
      <c r="N650" s="151" t="s">
        <v>14845</v>
      </c>
      <c r="O650" s="151" t="s">
        <v>14801</v>
      </c>
      <c r="P650" s="151" t="s">
        <v>14737</v>
      </c>
      <c r="Q650" s="151" t="s">
        <v>6739</v>
      </c>
      <c r="R650" s="151" t="s">
        <v>6739</v>
      </c>
      <c r="S650" s="151" t="s">
        <v>6739</v>
      </c>
      <c r="T650" s="151" t="s">
        <v>21071</v>
      </c>
      <c r="U650" s="151">
        <v>7350161478</v>
      </c>
      <c r="V650" s="151" t="s">
        <v>6739</v>
      </c>
      <c r="Z650" s="151" t="s">
        <v>14742</v>
      </c>
      <c r="AC650" s="151" t="s">
        <v>14743</v>
      </c>
      <c r="AE650" s="151" t="s">
        <v>15223</v>
      </c>
      <c r="AF650" s="151" t="s">
        <v>14745</v>
      </c>
      <c r="AI650" s="156" t="str">
        <f t="shared" si="10"/>
        <v>Dedeh S Ariono Suprayogi</v>
      </c>
    </row>
    <row r="651" spans="1:35" s="151" customFormat="1" ht="13.5">
      <c r="A651" s="151" t="s">
        <v>9818</v>
      </c>
      <c r="B651" s="151" t="s">
        <v>15300</v>
      </c>
      <c r="C651" s="151" t="s">
        <v>9817</v>
      </c>
      <c r="D651" s="151" t="s">
        <v>9819</v>
      </c>
      <c r="E651" s="151" t="s">
        <v>14465</v>
      </c>
      <c r="F651" s="151" t="s">
        <v>14683</v>
      </c>
      <c r="G651" s="151" t="s">
        <v>21076</v>
      </c>
      <c r="H651" s="151" t="s">
        <v>9820</v>
      </c>
      <c r="N651" s="151" t="s">
        <v>15262</v>
      </c>
      <c r="O651" s="151" t="s">
        <v>14791</v>
      </c>
      <c r="P651" s="151" t="s">
        <v>14737</v>
      </c>
      <c r="Q651" s="151" t="s">
        <v>21073</v>
      </c>
      <c r="R651" s="151">
        <v>0</v>
      </c>
      <c r="S651" s="151">
        <v>0</v>
      </c>
      <c r="T651" s="151" t="s">
        <v>14794</v>
      </c>
      <c r="U651" s="151" t="s">
        <v>21074</v>
      </c>
      <c r="V651" s="151" t="s">
        <v>21075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 t="shared" si="10"/>
        <v>Deden Gunawan, SE, AKT</v>
      </c>
    </row>
    <row r="652" spans="1:35" s="151" customFormat="1" ht="13.5">
      <c r="A652" s="151" t="s">
        <v>18066</v>
      </c>
      <c r="B652" s="151" t="s">
        <v>15300</v>
      </c>
      <c r="C652" s="151" t="s">
        <v>21077</v>
      </c>
      <c r="D652" s="151" t="s">
        <v>21078</v>
      </c>
      <c r="E652" s="151" t="s">
        <v>14931</v>
      </c>
      <c r="F652" s="151" t="s">
        <v>14932</v>
      </c>
      <c r="G652" s="151" t="s">
        <v>21080</v>
      </c>
      <c r="H652" s="151">
        <v>85283935953</v>
      </c>
      <c r="N652" s="151" t="s">
        <v>15126</v>
      </c>
      <c r="O652" s="151" t="s">
        <v>14791</v>
      </c>
      <c r="P652" s="151" t="s">
        <v>14737</v>
      </c>
      <c r="Q652" s="151" t="s">
        <v>1453</v>
      </c>
      <c r="R652" s="151" t="s">
        <v>1453</v>
      </c>
      <c r="S652" s="151" t="s">
        <v>1453</v>
      </c>
      <c r="T652" s="151" t="s">
        <v>14904</v>
      </c>
      <c r="U652" s="151">
        <v>683521708</v>
      </c>
      <c r="V652" s="151" t="s">
        <v>21079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 t="shared" si="10"/>
        <v>Deden Ilman Nugraha</v>
      </c>
    </row>
    <row r="653" spans="1:35" s="151" customFormat="1" ht="13.5">
      <c r="A653" s="151" t="s">
        <v>10171</v>
      </c>
      <c r="B653" s="151" t="s">
        <v>15300</v>
      </c>
      <c r="C653" s="151" t="s">
        <v>10170</v>
      </c>
      <c r="D653" s="151" t="s">
        <v>21081</v>
      </c>
      <c r="E653" s="151" t="s">
        <v>16833</v>
      </c>
      <c r="F653" s="151" t="s">
        <v>16883</v>
      </c>
      <c r="G653" s="151" t="s">
        <v>21085</v>
      </c>
      <c r="H653" s="151" t="s">
        <v>10173</v>
      </c>
      <c r="I653" s="151">
        <v>0</v>
      </c>
      <c r="J653" s="151">
        <v>0</v>
      </c>
      <c r="K653" s="151">
        <v>0</v>
      </c>
      <c r="M653" s="151" t="s">
        <v>21082</v>
      </c>
      <c r="N653" s="151" t="s">
        <v>15609</v>
      </c>
      <c r="O653" s="151" t="s">
        <v>14791</v>
      </c>
      <c r="P653" s="151" t="s">
        <v>14737</v>
      </c>
      <c r="Q653" s="151">
        <v>0</v>
      </c>
      <c r="R653" s="151">
        <v>0</v>
      </c>
      <c r="S653" s="151">
        <v>0</v>
      </c>
      <c r="T653" s="151" t="s">
        <v>21083</v>
      </c>
      <c r="U653" s="151" t="s">
        <v>21084</v>
      </c>
      <c r="V653" s="151" t="s">
        <v>10170</v>
      </c>
      <c r="W653" s="151">
        <v>0</v>
      </c>
      <c r="X653" s="151">
        <v>0</v>
      </c>
      <c r="Y653" s="151">
        <v>0</v>
      </c>
      <c r="Z653" s="151" t="s">
        <v>14742</v>
      </c>
      <c r="AA653" s="151">
        <v>0</v>
      </c>
      <c r="AB653" s="151">
        <v>0</v>
      </c>
      <c r="AC653" s="151" t="s">
        <v>14743</v>
      </c>
      <c r="AE653" s="151" t="s">
        <v>14744</v>
      </c>
      <c r="AF653" s="151" t="s">
        <v>14745</v>
      </c>
      <c r="AI653" s="156" t="str">
        <f t="shared" si="10"/>
        <v>Deden Yudi Hidayat</v>
      </c>
    </row>
    <row r="654" spans="1:35" s="151" customFormat="1" ht="13.5">
      <c r="A654" s="151" t="s">
        <v>1384</v>
      </c>
      <c r="B654" s="151" t="s">
        <v>14306</v>
      </c>
      <c r="C654" s="151" t="s">
        <v>1383</v>
      </c>
      <c r="D654" s="151" t="s">
        <v>1385</v>
      </c>
      <c r="E654" s="151" t="s">
        <v>6</v>
      </c>
      <c r="G654" s="151" t="s">
        <v>14604</v>
      </c>
      <c r="H654" s="151" t="s">
        <v>1386</v>
      </c>
      <c r="M654" s="151" t="s">
        <v>21086</v>
      </c>
      <c r="N654" s="151" t="s">
        <v>21087</v>
      </c>
      <c r="P654" s="151" t="s">
        <v>14737</v>
      </c>
      <c r="T654" s="151" t="s">
        <v>6</v>
      </c>
      <c r="U654" s="151" t="s">
        <v>6</v>
      </c>
      <c r="V654" s="151" t="s">
        <v>6</v>
      </c>
      <c r="AC654" s="151" t="s">
        <v>14743</v>
      </c>
      <c r="AI654" s="156" t="str">
        <f t="shared" si="10"/>
        <v>Dedi Djuhaedi</v>
      </c>
    </row>
    <row r="655" spans="1:35" s="151" customFormat="1" ht="13.5">
      <c r="A655" s="151" t="s">
        <v>18067</v>
      </c>
      <c r="B655" s="151" t="s">
        <v>15300</v>
      </c>
      <c r="C655" s="151" t="s">
        <v>21088</v>
      </c>
      <c r="D655" s="151" t="s">
        <v>21090</v>
      </c>
      <c r="E655" s="151" t="s">
        <v>14465</v>
      </c>
      <c r="F655" s="151" t="s">
        <v>14683</v>
      </c>
      <c r="G655" s="151" t="s">
        <v>21092</v>
      </c>
      <c r="H655" s="151" t="s">
        <v>21089</v>
      </c>
      <c r="N655" s="151" t="s">
        <v>15452</v>
      </c>
      <c r="O655" s="151" t="s">
        <v>14830</v>
      </c>
      <c r="P655" s="151" t="s">
        <v>14737</v>
      </c>
      <c r="Q655" s="151" t="s">
        <v>21091</v>
      </c>
      <c r="R655" s="151">
        <v>0</v>
      </c>
      <c r="S655" s="151">
        <v>0</v>
      </c>
      <c r="T655" s="151" t="s">
        <v>14794</v>
      </c>
      <c r="U655" s="151">
        <v>8010158339</v>
      </c>
      <c r="V655" s="151" t="s">
        <v>21091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 t="shared" si="10"/>
        <v>Dedi Sujatna</v>
      </c>
    </row>
    <row r="656" spans="1:35" s="151" customFormat="1" ht="13.5">
      <c r="A656" s="151" t="s">
        <v>10044</v>
      </c>
      <c r="B656" s="151" t="s">
        <v>15300</v>
      </c>
      <c r="C656" s="151" t="s">
        <v>10043</v>
      </c>
      <c r="D656" s="151" t="s">
        <v>21093</v>
      </c>
      <c r="E656" s="151" t="s">
        <v>14275</v>
      </c>
      <c r="F656" s="151" t="s">
        <v>14664</v>
      </c>
      <c r="G656" s="151" t="s">
        <v>21096</v>
      </c>
      <c r="H656" s="151" t="s">
        <v>10046</v>
      </c>
      <c r="I656" s="151">
        <v>0</v>
      </c>
      <c r="J656" s="151">
        <v>0</v>
      </c>
      <c r="K656" s="151">
        <v>0</v>
      </c>
      <c r="M656" s="151" t="s">
        <v>21094</v>
      </c>
      <c r="N656" s="151" t="s">
        <v>14800</v>
      </c>
      <c r="O656" s="151" t="s">
        <v>14801</v>
      </c>
      <c r="P656" s="151" t="s">
        <v>14737</v>
      </c>
      <c r="Q656" s="151" t="s">
        <v>10043</v>
      </c>
      <c r="R656" s="151">
        <v>0</v>
      </c>
      <c r="S656" s="151">
        <v>0</v>
      </c>
      <c r="T656" s="151" t="s">
        <v>14859</v>
      </c>
      <c r="U656" s="151" t="s">
        <v>21095</v>
      </c>
      <c r="V656" s="151" t="s">
        <v>10043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I656" s="156" t="str">
        <f t="shared" si="10"/>
        <v>Dedi suntarius Liuvita</v>
      </c>
    </row>
    <row r="657" spans="1:35" s="151" customFormat="1" ht="13.5">
      <c r="A657" s="151" t="s">
        <v>18068</v>
      </c>
      <c r="B657" s="151" t="s">
        <v>15300</v>
      </c>
      <c r="C657" s="151" t="s">
        <v>30029</v>
      </c>
      <c r="D657" s="151" t="s">
        <v>21097</v>
      </c>
      <c r="E657" s="151" t="s">
        <v>14701</v>
      </c>
      <c r="F657" s="151" t="s">
        <v>14664</v>
      </c>
      <c r="G657" s="151" t="s">
        <v>16948</v>
      </c>
      <c r="H657" s="151" t="s">
        <v>1453</v>
      </c>
      <c r="I657" s="151" t="s">
        <v>1453</v>
      </c>
      <c r="J657" s="151" t="s">
        <v>1453</v>
      </c>
      <c r="K657" s="151" t="s">
        <v>1453</v>
      </c>
      <c r="M657" s="151" t="s">
        <v>1453</v>
      </c>
      <c r="N657" s="151" t="s">
        <v>14829</v>
      </c>
      <c r="O657" s="151" t="s">
        <v>14830</v>
      </c>
      <c r="P657" s="151" t="s">
        <v>14792</v>
      </c>
      <c r="Q657" s="151" t="s">
        <v>21098</v>
      </c>
      <c r="R657" s="151" t="s">
        <v>1453</v>
      </c>
      <c r="S657" s="151" t="s">
        <v>1453</v>
      </c>
      <c r="T657" s="151" t="s">
        <v>14794</v>
      </c>
      <c r="U657" s="151">
        <v>7025044479</v>
      </c>
      <c r="V657" s="151" t="s">
        <v>21099</v>
      </c>
      <c r="W657" s="151" t="s">
        <v>1453</v>
      </c>
      <c r="X657" s="151" t="s">
        <v>1453</v>
      </c>
      <c r="Y657" s="151" t="s">
        <v>1453</v>
      </c>
      <c r="Z657" s="151" t="s">
        <v>14742</v>
      </c>
      <c r="AB657" s="151" t="s">
        <v>1453</v>
      </c>
      <c r="AC657" s="151" t="s">
        <v>14743</v>
      </c>
      <c r="AE657" s="151" t="s">
        <v>14744</v>
      </c>
      <c r="AF657" s="151" t="s">
        <v>14745</v>
      </c>
      <c r="AI657" s="156" t="str">
        <f t="shared" si="10"/>
        <v>Dedy</v>
      </c>
    </row>
    <row r="658" spans="1:35" s="151" customFormat="1" ht="13.5">
      <c r="A658" s="151" t="s">
        <v>10954</v>
      </c>
      <c r="B658" s="151" t="s">
        <v>14306</v>
      </c>
      <c r="C658" s="151" t="s">
        <v>10953</v>
      </c>
      <c r="D658" s="151" t="s">
        <v>10955</v>
      </c>
      <c r="E658" s="151" t="s">
        <v>14931</v>
      </c>
      <c r="F658" s="151" t="s">
        <v>15165</v>
      </c>
      <c r="G658" s="151" t="s">
        <v>21100</v>
      </c>
      <c r="H658" s="151" t="s">
        <v>10956</v>
      </c>
      <c r="N658" s="151" t="s">
        <v>15228</v>
      </c>
      <c r="O658" s="151" t="s">
        <v>14985</v>
      </c>
      <c r="P658" s="151" t="s">
        <v>14737</v>
      </c>
      <c r="Q658" s="151" t="s">
        <v>10953</v>
      </c>
      <c r="R658" s="151">
        <v>0</v>
      </c>
      <c r="S658" s="151">
        <v>0</v>
      </c>
      <c r="T658" s="151" t="s">
        <v>14847</v>
      </c>
      <c r="U658" s="151">
        <v>335501024248539</v>
      </c>
      <c r="V658" s="151" t="s">
        <v>10953</v>
      </c>
      <c r="Z658" s="151" t="s">
        <v>14742</v>
      </c>
      <c r="AC658" s="151" t="s">
        <v>14743</v>
      </c>
      <c r="AE658" s="151" t="s">
        <v>14744</v>
      </c>
      <c r="AF658" s="151" t="s">
        <v>14745</v>
      </c>
      <c r="AI658" s="156" t="str">
        <f t="shared" si="10"/>
        <v>Deni Saputra</v>
      </c>
    </row>
    <row r="659" spans="1:35" s="151" customFormat="1" ht="13.5">
      <c r="A659" s="151" t="s">
        <v>8791</v>
      </c>
      <c r="B659" s="151" t="s">
        <v>14306</v>
      </c>
      <c r="C659" s="151" t="s">
        <v>8790</v>
      </c>
      <c r="D659" s="151" t="s">
        <v>8792</v>
      </c>
      <c r="E659" s="151" t="s">
        <v>14931</v>
      </c>
      <c r="F659" s="151" t="s">
        <v>14932</v>
      </c>
      <c r="G659" s="151" t="s">
        <v>21106</v>
      </c>
      <c r="H659" s="151">
        <v>85210898144</v>
      </c>
      <c r="I659" s="151" t="s">
        <v>8793</v>
      </c>
      <c r="K659" s="151" t="s">
        <v>8793</v>
      </c>
      <c r="N659" s="151" t="s">
        <v>21101</v>
      </c>
      <c r="O659" s="151" t="s">
        <v>15072</v>
      </c>
      <c r="P659" s="151" t="s">
        <v>14737</v>
      </c>
      <c r="Q659" s="151" t="s">
        <v>21102</v>
      </c>
      <c r="R659" s="151" t="s">
        <v>8790</v>
      </c>
      <c r="S659" s="151" t="s">
        <v>8790</v>
      </c>
      <c r="T659" s="151" t="s">
        <v>21103</v>
      </c>
      <c r="U659" s="151" t="s">
        <v>21104</v>
      </c>
      <c r="V659" s="151" t="s">
        <v>8790</v>
      </c>
      <c r="W659" s="151">
        <v>3</v>
      </c>
      <c r="X659" s="151">
        <v>2015</v>
      </c>
      <c r="Z659" s="151" t="s">
        <v>14742</v>
      </c>
      <c r="AC659" s="151" t="s">
        <v>14743</v>
      </c>
      <c r="AD659" s="151" t="s">
        <v>21105</v>
      </c>
      <c r="AE659" s="151" t="s">
        <v>14743</v>
      </c>
      <c r="AF659" s="151" t="s">
        <v>16898</v>
      </c>
      <c r="AI659" s="156" t="str">
        <f t="shared" si="10"/>
        <v>Deni Yuliansyah</v>
      </c>
    </row>
    <row r="660" spans="1:35" s="151" customFormat="1" ht="13.5">
      <c r="A660" s="151" t="s">
        <v>18070</v>
      </c>
      <c r="B660" s="151" t="s">
        <v>15300</v>
      </c>
      <c r="C660" s="151" t="s">
        <v>21125</v>
      </c>
      <c r="D660" s="151" t="s">
        <v>21126</v>
      </c>
      <c r="E660" s="151" t="s">
        <v>14701</v>
      </c>
      <c r="F660" s="151" t="s">
        <v>14466</v>
      </c>
      <c r="G660" s="151" t="s">
        <v>21128</v>
      </c>
      <c r="H660" s="151">
        <v>85213886115</v>
      </c>
      <c r="I660" s="151" t="s">
        <v>1453</v>
      </c>
      <c r="J660" s="151" t="s">
        <v>1453</v>
      </c>
      <c r="K660" s="151" t="s">
        <v>1453</v>
      </c>
      <c r="M660" s="151" t="s">
        <v>1453</v>
      </c>
      <c r="N660" s="151" t="s">
        <v>15609</v>
      </c>
      <c r="O660" s="151" t="s">
        <v>14791</v>
      </c>
      <c r="P660" s="151" t="s">
        <v>14792</v>
      </c>
      <c r="Q660" s="151" t="s">
        <v>21125</v>
      </c>
      <c r="R660" s="151" t="s">
        <v>1453</v>
      </c>
      <c r="S660" s="151" t="s">
        <v>1453</v>
      </c>
      <c r="T660" s="151" t="s">
        <v>14847</v>
      </c>
      <c r="U660" s="151">
        <v>134501008267508</v>
      </c>
      <c r="V660" s="151" t="s">
        <v>21127</v>
      </c>
      <c r="W660" s="151" t="s">
        <v>1453</v>
      </c>
      <c r="X660" s="151" t="s">
        <v>1453</v>
      </c>
      <c r="Y660" s="151" t="s">
        <v>1453</v>
      </c>
      <c r="Z660" s="151" t="s">
        <v>14742</v>
      </c>
      <c r="AA660" s="151" t="s">
        <v>1453</v>
      </c>
      <c r="AB660" s="151" t="s">
        <v>1453</v>
      </c>
      <c r="AC660" s="151" t="s">
        <v>14743</v>
      </c>
      <c r="AE660" s="151" t="s">
        <v>14744</v>
      </c>
      <c r="AF660" s="151" t="s">
        <v>14745</v>
      </c>
      <c r="AI660" s="156" t="str">
        <f t="shared" si="10"/>
        <v>Deris Pratama</v>
      </c>
    </row>
    <row r="661" spans="1:35" s="151" customFormat="1" ht="13.5">
      <c r="A661" s="151" t="s">
        <v>8324</v>
      </c>
      <c r="B661" s="151" t="s">
        <v>15300</v>
      </c>
      <c r="C661" s="151" t="s">
        <v>8323</v>
      </c>
      <c r="D661" s="151" t="s">
        <v>21129</v>
      </c>
      <c r="E661" s="151" t="s">
        <v>14931</v>
      </c>
      <c r="F661" s="151" t="s">
        <v>15405</v>
      </c>
      <c r="G661" s="151">
        <v>0</v>
      </c>
      <c r="H661" s="151">
        <v>82214235257</v>
      </c>
      <c r="I661" s="151">
        <v>0</v>
      </c>
      <c r="J661" s="151">
        <v>0</v>
      </c>
      <c r="K661" s="151">
        <v>0</v>
      </c>
      <c r="M661" s="151">
        <v>0</v>
      </c>
      <c r="N661" s="151" t="s">
        <v>21130</v>
      </c>
      <c r="O661" s="151" t="s">
        <v>14791</v>
      </c>
      <c r="P661" s="151" t="s">
        <v>14792</v>
      </c>
      <c r="Q661" s="151" t="s">
        <v>21131</v>
      </c>
      <c r="R661" s="151">
        <v>0</v>
      </c>
      <c r="S661" s="151" t="s">
        <v>21132</v>
      </c>
      <c r="T661" s="151" t="s">
        <v>7401</v>
      </c>
      <c r="U661" s="151">
        <v>3461820164</v>
      </c>
      <c r="V661" s="151" t="s">
        <v>14794</v>
      </c>
      <c r="W661" s="151">
        <v>0</v>
      </c>
      <c r="X661" s="151">
        <v>0</v>
      </c>
      <c r="Y661" s="151">
        <v>0</v>
      </c>
      <c r="Z661" s="151" t="s">
        <v>14742</v>
      </c>
      <c r="AA661" s="151">
        <v>0</v>
      </c>
      <c r="AB661" s="151">
        <v>0</v>
      </c>
      <c r="AC661" s="151" t="s">
        <v>14743</v>
      </c>
      <c r="AE661" s="151" t="s">
        <v>15223</v>
      </c>
      <c r="AF661" s="151" t="s">
        <v>14745</v>
      </c>
      <c r="AI661" s="156" t="str">
        <f t="shared" si="10"/>
        <v>DESI NURHAYATI / HERMAN</v>
      </c>
    </row>
    <row r="662" spans="1:35" s="151" customFormat="1" ht="13.5">
      <c r="A662" s="151" t="s">
        <v>10871</v>
      </c>
      <c r="B662" s="151" t="s">
        <v>14306</v>
      </c>
      <c r="C662" s="151" t="s">
        <v>10870</v>
      </c>
      <c r="D662" s="151" t="s">
        <v>10872</v>
      </c>
      <c r="E662" s="151" t="s">
        <v>14931</v>
      </c>
      <c r="F662" s="151" t="s">
        <v>15278</v>
      </c>
      <c r="G662" s="151" t="s">
        <v>21136</v>
      </c>
      <c r="H662" s="151" t="s">
        <v>10873</v>
      </c>
      <c r="N662" s="151" t="s">
        <v>18824</v>
      </c>
      <c r="O662" s="151" t="s">
        <v>14889</v>
      </c>
      <c r="P662" s="151" t="s">
        <v>14737</v>
      </c>
      <c r="Q662" s="151" t="s">
        <v>10870</v>
      </c>
      <c r="R662" s="151">
        <v>0</v>
      </c>
      <c r="S662" s="151">
        <v>0</v>
      </c>
      <c r="T662" s="151" t="s">
        <v>14847</v>
      </c>
      <c r="U662" s="151">
        <v>378001001838501</v>
      </c>
      <c r="V662" s="151" t="s">
        <v>10870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 t="shared" si="10"/>
        <v>Devis Suwoko</v>
      </c>
    </row>
    <row r="663" spans="1:35" s="151" customFormat="1" ht="13.5">
      <c r="A663" s="151" t="s">
        <v>15472</v>
      </c>
      <c r="B663" s="151" t="s">
        <v>15300</v>
      </c>
      <c r="C663" s="151" t="s">
        <v>15473</v>
      </c>
      <c r="D663" s="151" t="s">
        <v>21137</v>
      </c>
      <c r="E663" s="151" t="s">
        <v>14332</v>
      </c>
      <c r="F663" s="151" t="s">
        <v>14626</v>
      </c>
      <c r="H663" s="151" t="s">
        <v>15475</v>
      </c>
      <c r="N663" s="151" t="s">
        <v>15476</v>
      </c>
      <c r="O663" s="151" t="s">
        <v>15477</v>
      </c>
      <c r="P663" s="151" t="s">
        <v>14737</v>
      </c>
      <c r="Q663" s="151" t="s">
        <v>15473</v>
      </c>
      <c r="R663" s="151" t="s">
        <v>1453</v>
      </c>
      <c r="S663" s="151" t="s">
        <v>1453</v>
      </c>
      <c r="T663" s="151" t="s">
        <v>14897</v>
      </c>
      <c r="U663" s="151" t="s">
        <v>15478</v>
      </c>
      <c r="V663" s="151" t="s">
        <v>15473</v>
      </c>
      <c r="Z663" s="151" t="s">
        <v>14742</v>
      </c>
      <c r="AC663" s="151" t="s">
        <v>14743</v>
      </c>
      <c r="AE663" s="151" t="s">
        <v>14744</v>
      </c>
      <c r="AF663" s="151" t="s">
        <v>14745</v>
      </c>
      <c r="AI663" s="156" t="str">
        <f t="shared" si="10"/>
        <v>Devit Kustianto</v>
      </c>
    </row>
    <row r="664" spans="1:35" s="151" customFormat="1" ht="13.5">
      <c r="A664" s="151" t="s">
        <v>10704</v>
      </c>
      <c r="B664" s="151" t="s">
        <v>15300</v>
      </c>
      <c r="C664" s="151" t="s">
        <v>10703</v>
      </c>
      <c r="D664" s="151" t="s">
        <v>10705</v>
      </c>
      <c r="E664" s="151" t="s">
        <v>14465</v>
      </c>
      <c r="F664" s="151" t="s">
        <v>14683</v>
      </c>
      <c r="G664" s="151" t="s">
        <v>21139</v>
      </c>
      <c r="H664" s="151" t="s">
        <v>10706</v>
      </c>
      <c r="N664" s="151" t="s">
        <v>15768</v>
      </c>
      <c r="O664" s="151" t="s">
        <v>14985</v>
      </c>
      <c r="P664" s="151" t="s">
        <v>14737</v>
      </c>
      <c r="Q664" s="151" t="s">
        <v>21138</v>
      </c>
      <c r="R664" s="151">
        <v>0</v>
      </c>
      <c r="S664" s="151">
        <v>0</v>
      </c>
      <c r="T664" s="151" t="s">
        <v>14847</v>
      </c>
      <c r="U664" s="151">
        <v>529801000080501</v>
      </c>
      <c r="V664" s="151" t="s">
        <v>10703</v>
      </c>
      <c r="Z664" s="151" t="s">
        <v>14742</v>
      </c>
      <c r="AC664" s="151" t="s">
        <v>14743</v>
      </c>
      <c r="AE664" s="151" t="s">
        <v>14744</v>
      </c>
      <c r="AF664" s="151" t="s">
        <v>14745</v>
      </c>
      <c r="AI664" s="156" t="str">
        <f t="shared" si="10"/>
        <v>Dewan Marbun</v>
      </c>
    </row>
    <row r="665" spans="1:35" s="151" customFormat="1" ht="13.5">
      <c r="A665" s="151" t="s">
        <v>3126</v>
      </c>
      <c r="B665" s="151" t="s">
        <v>15300</v>
      </c>
      <c r="C665" s="151" t="s">
        <v>3125</v>
      </c>
      <c r="D665" s="151" t="s">
        <v>3127</v>
      </c>
      <c r="E665" s="151" t="s">
        <v>14323</v>
      </c>
      <c r="G665" s="151" t="s">
        <v>14604</v>
      </c>
      <c r="H665" s="151" t="s">
        <v>3128</v>
      </c>
      <c r="I665" s="151" t="s">
        <v>204</v>
      </c>
      <c r="J665" s="151" t="s">
        <v>3128</v>
      </c>
      <c r="K665" s="151" t="s">
        <v>204</v>
      </c>
      <c r="M665" s="151" t="s">
        <v>21150</v>
      </c>
      <c r="N665" s="151" t="s">
        <v>1459</v>
      </c>
      <c r="P665" s="151" t="s">
        <v>14737</v>
      </c>
      <c r="Q665" s="151" t="s">
        <v>21151</v>
      </c>
      <c r="T665" s="151" t="s">
        <v>21152</v>
      </c>
      <c r="U665" s="151" t="s">
        <v>204</v>
      </c>
      <c r="V665" s="151" t="s">
        <v>21153</v>
      </c>
      <c r="W665" s="151">
        <v>2002</v>
      </c>
      <c r="X665" s="151">
        <v>2002</v>
      </c>
      <c r="Y665" s="151" t="s">
        <v>204</v>
      </c>
      <c r="Z665" s="151" t="s">
        <v>14742</v>
      </c>
      <c r="AA665" s="151" t="s">
        <v>21150</v>
      </c>
      <c r="AB665" s="151" t="s">
        <v>204</v>
      </c>
      <c r="AC665" s="151" t="s">
        <v>14743</v>
      </c>
      <c r="AI665" s="156" t="str">
        <f t="shared" si="10"/>
        <v>DEWI LESTARI, SH</v>
      </c>
    </row>
    <row r="666" spans="1:35" s="151" customFormat="1" ht="13.5">
      <c r="A666" s="151" t="s">
        <v>11875</v>
      </c>
      <c r="B666" s="151" t="s">
        <v>15300</v>
      </c>
      <c r="C666" s="151" t="s">
        <v>11874</v>
      </c>
      <c r="D666" s="151" t="s">
        <v>11876</v>
      </c>
      <c r="E666" s="151" t="s">
        <v>20286</v>
      </c>
      <c r="F666" s="151" t="s">
        <v>20287</v>
      </c>
      <c r="H666" s="151">
        <v>81511468647</v>
      </c>
      <c r="N666" s="151" t="s">
        <v>15516</v>
      </c>
      <c r="O666" s="151" t="s">
        <v>14830</v>
      </c>
      <c r="P666" s="151" t="s">
        <v>14737</v>
      </c>
      <c r="Q666" s="151" t="s">
        <v>21154</v>
      </c>
      <c r="R666" s="151">
        <v>0</v>
      </c>
      <c r="S666" s="151">
        <v>0</v>
      </c>
      <c r="T666" s="151" t="s">
        <v>14794</v>
      </c>
      <c r="U666" s="151">
        <v>7050153350</v>
      </c>
      <c r="V666" s="151" t="s">
        <v>21155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I666" s="156" t="str">
        <f t="shared" si="10"/>
        <v>Dewi Maya R. Sobari, SH.,MKn</v>
      </c>
    </row>
    <row r="667" spans="1:35" s="151" customFormat="1" ht="13.5">
      <c r="A667" s="151" t="s">
        <v>4300</v>
      </c>
      <c r="B667" s="151" t="s">
        <v>15300</v>
      </c>
      <c r="C667" s="151" t="s">
        <v>4299</v>
      </c>
      <c r="D667" s="151" t="s">
        <v>21157</v>
      </c>
      <c r="E667" s="151" t="s">
        <v>14701</v>
      </c>
      <c r="F667" s="151" t="s">
        <v>14400</v>
      </c>
      <c r="G667" s="151" t="s">
        <v>14604</v>
      </c>
      <c r="H667" s="151">
        <v>0</v>
      </c>
      <c r="L667" s="151" t="s">
        <v>21156</v>
      </c>
      <c r="N667" s="151" t="s">
        <v>21158</v>
      </c>
      <c r="P667" s="151" t="s">
        <v>14737</v>
      </c>
      <c r="Q667" s="151" t="s">
        <v>16221</v>
      </c>
      <c r="T667" s="151" t="s">
        <v>14847</v>
      </c>
      <c r="U667" s="151">
        <v>91201030879533</v>
      </c>
      <c r="V667" s="151" t="s">
        <v>21159</v>
      </c>
      <c r="Z667" s="151" t="s">
        <v>14742</v>
      </c>
      <c r="AC667" s="151" t="s">
        <v>15223</v>
      </c>
      <c r="AI667" s="156" t="str">
        <f t="shared" si="10"/>
        <v>Dewi Mulyaningsih motor rent</v>
      </c>
    </row>
    <row r="668" spans="1:35" s="151" customFormat="1" ht="13.5">
      <c r="A668" s="151" t="s">
        <v>6200</v>
      </c>
      <c r="B668" s="151" t="s">
        <v>15300</v>
      </c>
      <c r="C668" s="151" t="s">
        <v>6199</v>
      </c>
      <c r="D668" s="151" t="s">
        <v>6201</v>
      </c>
      <c r="E668" s="151" t="s">
        <v>14465</v>
      </c>
      <c r="F668" s="151" t="s">
        <v>14664</v>
      </c>
      <c r="H668" s="151">
        <v>81397925695</v>
      </c>
      <c r="N668" s="151" t="s">
        <v>15768</v>
      </c>
      <c r="O668" s="151" t="s">
        <v>14985</v>
      </c>
      <c r="P668" s="151" t="s">
        <v>14792</v>
      </c>
      <c r="Q668" s="151">
        <v>81397925695</v>
      </c>
      <c r="R668" s="151" t="s">
        <v>6199</v>
      </c>
      <c r="S668" s="151" t="s">
        <v>6199</v>
      </c>
      <c r="T668" s="151" t="s">
        <v>21160</v>
      </c>
      <c r="U668" s="151" t="s">
        <v>21161</v>
      </c>
      <c r="V668" s="151" t="s">
        <v>21162</v>
      </c>
      <c r="W668" s="151">
        <v>2005</v>
      </c>
      <c r="X668" s="151">
        <v>2005</v>
      </c>
      <c r="Y668" s="151">
        <v>1</v>
      </c>
      <c r="Z668" s="151" t="s">
        <v>14742</v>
      </c>
      <c r="AB668" s="151">
        <v>2</v>
      </c>
      <c r="AC668" s="151" t="s">
        <v>14743</v>
      </c>
      <c r="AE668" s="151" t="s">
        <v>15223</v>
      </c>
      <c r="AF668" s="151" t="s">
        <v>14745</v>
      </c>
      <c r="AI668" s="156" t="str">
        <f t="shared" si="10"/>
        <v>DEWI OKTAVIANI ZEIN</v>
      </c>
    </row>
    <row r="669" spans="1:35" s="151" customFormat="1" ht="13.5">
      <c r="A669" s="151" t="s">
        <v>18072</v>
      </c>
      <c r="B669" s="151" t="s">
        <v>14306</v>
      </c>
      <c r="C669" s="151" t="s">
        <v>8703</v>
      </c>
      <c r="D669" s="151" t="s">
        <v>8705</v>
      </c>
      <c r="E669" s="151" t="s">
        <v>14931</v>
      </c>
      <c r="F669" s="151" t="s">
        <v>14932</v>
      </c>
      <c r="H669" s="151" t="s">
        <v>8706</v>
      </c>
      <c r="I669" s="151" t="s">
        <v>8707</v>
      </c>
      <c r="K669" s="151" t="s">
        <v>8707</v>
      </c>
      <c r="N669" s="151" t="s">
        <v>15038</v>
      </c>
      <c r="O669" s="151" t="s">
        <v>14985</v>
      </c>
      <c r="P669" s="151" t="s">
        <v>14792</v>
      </c>
      <c r="Q669" s="151" t="s">
        <v>21166</v>
      </c>
      <c r="R669" s="151" t="s">
        <v>21166</v>
      </c>
      <c r="S669" s="151" t="s">
        <v>21166</v>
      </c>
      <c r="T669" s="151" t="s">
        <v>21167</v>
      </c>
      <c r="U669" s="151" t="s">
        <v>21168</v>
      </c>
      <c r="V669" s="151" t="s">
        <v>21169</v>
      </c>
      <c r="W669" s="151">
        <v>2013</v>
      </c>
      <c r="X669" s="151">
        <v>2013</v>
      </c>
      <c r="Z669" s="151" t="s">
        <v>14742</v>
      </c>
      <c r="AC669" s="151" t="s">
        <v>14743</v>
      </c>
      <c r="AD669" s="151">
        <v>819939752119000</v>
      </c>
      <c r="AE669" s="151" t="s">
        <v>14743</v>
      </c>
      <c r="AF669" s="151" t="s">
        <v>16898</v>
      </c>
      <c r="AI669" s="156" t="str">
        <f t="shared" si="10"/>
        <v>DHANA APRIANDA PANE</v>
      </c>
    </row>
    <row r="670" spans="1:35" s="151" customFormat="1" ht="13.5">
      <c r="A670" s="151" t="s">
        <v>8708</v>
      </c>
      <c r="B670" s="151" t="s">
        <v>14306</v>
      </c>
      <c r="C670" s="151" t="s">
        <v>8703</v>
      </c>
      <c r="D670" s="151" t="s">
        <v>8705</v>
      </c>
      <c r="E670" s="151" t="s">
        <v>14931</v>
      </c>
      <c r="F670" s="151" t="s">
        <v>14932</v>
      </c>
      <c r="H670" s="151" t="s">
        <v>8706</v>
      </c>
      <c r="I670" s="151" t="s">
        <v>8707</v>
      </c>
      <c r="K670" s="151" t="s">
        <v>8707</v>
      </c>
      <c r="N670" s="151" t="s">
        <v>15038</v>
      </c>
      <c r="O670" s="151" t="s">
        <v>14985</v>
      </c>
      <c r="P670" s="151" t="s">
        <v>14792</v>
      </c>
      <c r="Q670" s="151" t="s">
        <v>21166</v>
      </c>
      <c r="R670" s="151" t="s">
        <v>21166</v>
      </c>
      <c r="S670" s="151" t="s">
        <v>21166</v>
      </c>
      <c r="T670" s="151" t="s">
        <v>21167</v>
      </c>
      <c r="U670" s="151" t="s">
        <v>21168</v>
      </c>
      <c r="V670" s="151" t="s">
        <v>21169</v>
      </c>
      <c r="W670" s="151">
        <v>2013</v>
      </c>
      <c r="X670" s="151">
        <v>2013</v>
      </c>
      <c r="Z670" s="151" t="s">
        <v>14742</v>
      </c>
      <c r="AC670" s="151" t="s">
        <v>15223</v>
      </c>
      <c r="AD670" s="151">
        <v>819939752119000</v>
      </c>
      <c r="AE670" s="151" t="s">
        <v>14743</v>
      </c>
      <c r="AF670" s="151" t="s">
        <v>16898</v>
      </c>
      <c r="AI670" s="156" t="str">
        <f t="shared" si="10"/>
        <v>DHANA APRIANDA PANE</v>
      </c>
    </row>
    <row r="671" spans="1:35" s="151" customFormat="1" ht="13.5">
      <c r="A671" s="151" t="s">
        <v>2772</v>
      </c>
      <c r="B671" s="151" t="s">
        <v>14306</v>
      </c>
      <c r="C671" s="151" t="s">
        <v>2771</v>
      </c>
      <c r="D671" s="151" t="s">
        <v>2773</v>
      </c>
      <c r="E671" s="151" t="s">
        <v>14931</v>
      </c>
      <c r="F671" s="151" t="s">
        <v>15492</v>
      </c>
      <c r="G671" s="151" t="s">
        <v>14604</v>
      </c>
      <c r="H671" s="151">
        <v>8175057169</v>
      </c>
      <c r="L671" s="151" t="s">
        <v>21186</v>
      </c>
      <c r="N671" s="151" t="s">
        <v>2273</v>
      </c>
      <c r="P671" s="151" t="s">
        <v>14737</v>
      </c>
      <c r="Q671" s="151" t="s">
        <v>2771</v>
      </c>
      <c r="T671" s="151" t="s">
        <v>14794</v>
      </c>
      <c r="U671" s="151" t="s">
        <v>2771</v>
      </c>
      <c r="V671" s="151">
        <v>7240050344</v>
      </c>
      <c r="AC671" s="151" t="s">
        <v>15223</v>
      </c>
      <c r="AI671" s="156" t="str">
        <f t="shared" si="10"/>
        <v>Diah Oktavia</v>
      </c>
    </row>
    <row r="672" spans="1:35" s="151" customFormat="1" ht="13.5">
      <c r="A672" s="151" t="s">
        <v>15020</v>
      </c>
      <c r="B672" s="151" t="s">
        <v>14306</v>
      </c>
      <c r="C672" s="151" t="s">
        <v>15021</v>
      </c>
      <c r="D672" s="151" t="s">
        <v>21196</v>
      </c>
      <c r="E672" s="151" t="s">
        <v>14931</v>
      </c>
      <c r="F672" s="151" t="s">
        <v>14932</v>
      </c>
      <c r="G672" s="151" t="s">
        <v>15023</v>
      </c>
      <c r="H672" s="151">
        <v>87820020484</v>
      </c>
      <c r="I672" s="151" t="s">
        <v>1453</v>
      </c>
      <c r="J672" s="151" t="s">
        <v>1453</v>
      </c>
      <c r="K672" s="151" t="s">
        <v>1453</v>
      </c>
      <c r="N672" s="151" t="s">
        <v>14902</v>
      </c>
      <c r="O672" s="151" t="s">
        <v>14791</v>
      </c>
      <c r="P672" s="151" t="s">
        <v>14737</v>
      </c>
      <c r="Q672" s="151" t="s">
        <v>15025</v>
      </c>
      <c r="R672" s="151" t="s">
        <v>1453</v>
      </c>
      <c r="S672" s="151" t="s">
        <v>1453</v>
      </c>
      <c r="T672" s="151" t="s">
        <v>14904</v>
      </c>
      <c r="U672" s="151">
        <v>464850620</v>
      </c>
      <c r="V672" s="151" t="s">
        <v>15021</v>
      </c>
      <c r="W672" s="151" t="s">
        <v>1453</v>
      </c>
      <c r="X672" s="151" t="s">
        <v>1453</v>
      </c>
      <c r="Z672" s="151" t="s">
        <v>14742</v>
      </c>
      <c r="AC672" s="151" t="s">
        <v>14743</v>
      </c>
      <c r="AE672" s="151" t="s">
        <v>14744</v>
      </c>
      <c r="AF672" s="151" t="s">
        <v>14745</v>
      </c>
      <c r="AI672" s="156" t="str">
        <f t="shared" si="10"/>
        <v>Dian Effendi</v>
      </c>
    </row>
    <row r="673" spans="1:35" s="151" customFormat="1" ht="13.5">
      <c r="A673" s="151" t="s">
        <v>10991</v>
      </c>
      <c r="B673" s="151" t="s">
        <v>15300</v>
      </c>
      <c r="C673" s="151" t="s">
        <v>10990</v>
      </c>
      <c r="D673" s="151" t="s">
        <v>10992</v>
      </c>
      <c r="E673" s="151" t="s">
        <v>14662</v>
      </c>
      <c r="F673" s="151" t="s">
        <v>14482</v>
      </c>
      <c r="H673" s="151" t="s">
        <v>10993</v>
      </c>
      <c r="N673" s="151" t="s">
        <v>14857</v>
      </c>
      <c r="O673" s="151" t="s">
        <v>14801</v>
      </c>
      <c r="P673" s="151" t="s">
        <v>14737</v>
      </c>
      <c r="Q673" s="151" t="s">
        <v>21199</v>
      </c>
      <c r="R673" s="151">
        <v>0</v>
      </c>
      <c r="S673" s="151">
        <v>0</v>
      </c>
      <c r="T673" s="151" t="s">
        <v>14794</v>
      </c>
      <c r="U673" s="151">
        <v>6050086737</v>
      </c>
      <c r="V673" s="151" t="s">
        <v>21199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 t="shared" si="10"/>
        <v>Dian Laela Harum Harlina</v>
      </c>
    </row>
    <row r="674" spans="1:35" s="151" customFormat="1" ht="13.5">
      <c r="A674" s="151" t="s">
        <v>8609</v>
      </c>
      <c r="B674" s="151" t="s">
        <v>15300</v>
      </c>
      <c r="C674" s="151" t="s">
        <v>8608</v>
      </c>
      <c r="D674" s="151" t="s">
        <v>8610</v>
      </c>
      <c r="E674" s="151" t="s">
        <v>14662</v>
      </c>
      <c r="F674" s="151" t="s">
        <v>14400</v>
      </c>
      <c r="G674" s="151">
        <v>0</v>
      </c>
      <c r="H674" s="151" t="s">
        <v>8611</v>
      </c>
      <c r="I674" s="151" t="s">
        <v>8612</v>
      </c>
      <c r="J674" s="151">
        <v>0</v>
      </c>
      <c r="K674" s="151" t="s">
        <v>8612</v>
      </c>
      <c r="M674" s="151" t="s">
        <v>21200</v>
      </c>
      <c r="N674" s="151" t="s">
        <v>14845</v>
      </c>
      <c r="O674" s="151" t="s">
        <v>14801</v>
      </c>
      <c r="P674" s="151" t="s">
        <v>14737</v>
      </c>
      <c r="Q674" s="151" t="s">
        <v>8608</v>
      </c>
      <c r="R674" s="151">
        <v>0</v>
      </c>
      <c r="S674" s="151">
        <v>0</v>
      </c>
      <c r="T674" s="151" t="s">
        <v>14739</v>
      </c>
      <c r="U674" s="151" t="s">
        <v>21201</v>
      </c>
      <c r="V674" s="151" t="s">
        <v>8608</v>
      </c>
      <c r="W674" s="151">
        <v>0</v>
      </c>
      <c r="X674" s="151">
        <v>0</v>
      </c>
      <c r="Y674" s="151">
        <v>0</v>
      </c>
      <c r="Z674" s="151" t="s">
        <v>14742</v>
      </c>
      <c r="AA674" s="151">
        <v>0</v>
      </c>
      <c r="AB674" s="151">
        <v>0</v>
      </c>
      <c r="AC674" s="151" t="s">
        <v>14743</v>
      </c>
      <c r="AE674" s="151" t="s">
        <v>15223</v>
      </c>
      <c r="AF674" s="151" t="s">
        <v>14745</v>
      </c>
      <c r="AI674" s="156" t="str">
        <f t="shared" si="10"/>
        <v>Dian Mulyana</v>
      </c>
    </row>
    <row r="675" spans="1:35" s="151" customFormat="1" ht="13.5">
      <c r="A675" s="151" t="s">
        <v>2081</v>
      </c>
      <c r="B675" s="151" t="s">
        <v>19165</v>
      </c>
      <c r="C675" s="151" t="s">
        <v>2080</v>
      </c>
      <c r="D675" s="151" t="s">
        <v>2082</v>
      </c>
      <c r="E675" s="151" t="s">
        <v>6</v>
      </c>
      <c r="G675" s="151" t="s">
        <v>14604</v>
      </c>
      <c r="N675" s="151" t="s">
        <v>469</v>
      </c>
      <c r="P675" s="151" t="s">
        <v>14737</v>
      </c>
      <c r="AC675" s="151" t="s">
        <v>14743</v>
      </c>
      <c r="AI675" s="156" t="str">
        <f t="shared" si="10"/>
        <v>Dian Novita Sari</v>
      </c>
    </row>
    <row r="676" spans="1:35" s="151" customFormat="1" ht="13.5">
      <c r="A676" s="151" t="s">
        <v>4456</v>
      </c>
      <c r="B676" s="151" t="s">
        <v>14732</v>
      </c>
      <c r="C676" s="151" t="s">
        <v>4455</v>
      </c>
      <c r="D676" s="151" t="s">
        <v>4457</v>
      </c>
      <c r="E676" s="151" t="s">
        <v>14275</v>
      </c>
      <c r="F676" s="151" t="s">
        <v>14402</v>
      </c>
      <c r="G676" s="151" t="s">
        <v>14604</v>
      </c>
      <c r="H676" s="151" t="s">
        <v>4458</v>
      </c>
      <c r="I676" s="151" t="s">
        <v>4459</v>
      </c>
      <c r="J676" s="151" t="s">
        <v>4458</v>
      </c>
      <c r="K676" s="151" t="s">
        <v>4459</v>
      </c>
      <c r="N676" s="151" t="s">
        <v>4292</v>
      </c>
      <c r="P676" s="151" t="s">
        <v>14737</v>
      </c>
      <c r="Q676" s="151" t="s">
        <v>21202</v>
      </c>
      <c r="T676" s="151" t="s">
        <v>14739</v>
      </c>
      <c r="U676" s="151" t="s">
        <v>21203</v>
      </c>
      <c r="V676" s="151">
        <v>1520098034917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I676" s="156" t="str">
        <f t="shared" si="10"/>
        <v>DIAN PERKASA,CV</v>
      </c>
    </row>
    <row r="677" spans="1:35" s="151" customFormat="1" ht="13.5">
      <c r="A677" s="151" t="s">
        <v>3365</v>
      </c>
      <c r="B677" s="151" t="s">
        <v>14732</v>
      </c>
      <c r="C677" s="151" t="s">
        <v>3364</v>
      </c>
      <c r="D677" s="151" t="s">
        <v>3366</v>
      </c>
      <c r="E677" s="151" t="s">
        <v>14395</v>
      </c>
      <c r="G677" s="151" t="s">
        <v>14604</v>
      </c>
      <c r="H677" s="151" t="s">
        <v>3367</v>
      </c>
      <c r="I677" s="151" t="s">
        <v>718</v>
      </c>
      <c r="J677" s="151" t="s">
        <v>3367</v>
      </c>
      <c r="K677" s="151" t="s">
        <v>718</v>
      </c>
      <c r="L677" s="151" t="s">
        <v>21206</v>
      </c>
      <c r="N677" s="151" t="s">
        <v>15413</v>
      </c>
      <c r="P677" s="151" t="s">
        <v>14737</v>
      </c>
      <c r="Q677" s="151" t="s">
        <v>21207</v>
      </c>
      <c r="T677" s="151" t="s">
        <v>14794</v>
      </c>
      <c r="U677" s="151">
        <v>1080581935</v>
      </c>
      <c r="V677" s="151" t="s">
        <v>21208</v>
      </c>
      <c r="W677" s="151">
        <v>2000</v>
      </c>
      <c r="X677" s="151">
        <v>2000</v>
      </c>
      <c r="Y677" s="151">
        <v>1</v>
      </c>
      <c r="Z677" s="151" t="s">
        <v>14742</v>
      </c>
      <c r="AA677" s="151" t="s">
        <v>21209</v>
      </c>
      <c r="AB677" s="151">
        <v>20</v>
      </c>
      <c r="AC677" s="151" t="s">
        <v>14743</v>
      </c>
      <c r="AI677" s="156" t="str">
        <f t="shared" si="10"/>
        <v>DIAN SAKIRA</v>
      </c>
    </row>
    <row r="678" spans="1:35" s="151" customFormat="1" ht="13.5">
      <c r="A678" s="151" t="s">
        <v>9652</v>
      </c>
      <c r="B678" s="151" t="s">
        <v>15300</v>
      </c>
      <c r="C678" s="151" t="s">
        <v>9651</v>
      </c>
      <c r="D678" s="151" t="s">
        <v>9653</v>
      </c>
      <c r="E678" s="151" t="s">
        <v>14662</v>
      </c>
      <c r="F678" s="151" t="s">
        <v>15405</v>
      </c>
      <c r="G678" s="151" t="s">
        <v>21212</v>
      </c>
      <c r="H678" s="151" t="s">
        <v>9654</v>
      </c>
      <c r="N678" s="151" t="s">
        <v>15018</v>
      </c>
      <c r="O678" s="151" t="s">
        <v>14791</v>
      </c>
      <c r="P678" s="151" t="s">
        <v>14737</v>
      </c>
      <c r="Q678" s="151" t="s">
        <v>21210</v>
      </c>
      <c r="R678" s="151">
        <v>0</v>
      </c>
      <c r="S678" s="151" t="s">
        <v>21211</v>
      </c>
      <c r="T678" s="151" t="s">
        <v>14794</v>
      </c>
      <c r="U678" s="151">
        <v>5725253726</v>
      </c>
      <c r="V678" s="151" t="s">
        <v>9651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 t="shared" si="10"/>
        <v>Dian Widianarko</v>
      </c>
    </row>
    <row r="679" spans="1:35" s="151" customFormat="1" ht="13.5">
      <c r="A679" s="151" t="s">
        <v>2956</v>
      </c>
      <c r="B679" s="151" t="s">
        <v>14306</v>
      </c>
      <c r="C679" s="151" t="s">
        <v>2955</v>
      </c>
      <c r="D679" s="151" t="s">
        <v>2957</v>
      </c>
      <c r="E679" s="151" t="s">
        <v>14931</v>
      </c>
      <c r="F679" s="151" t="s">
        <v>15219</v>
      </c>
      <c r="G679" s="151" t="s">
        <v>14604</v>
      </c>
      <c r="H679" s="151">
        <v>8993963533</v>
      </c>
      <c r="L679" s="151" t="s">
        <v>21213</v>
      </c>
      <c r="N679" s="151" t="s">
        <v>2273</v>
      </c>
      <c r="P679" s="151" t="s">
        <v>14737</v>
      </c>
      <c r="Q679" s="151" t="s">
        <v>2955</v>
      </c>
      <c r="T679" s="151" t="s">
        <v>14794</v>
      </c>
      <c r="U679" s="151" t="s">
        <v>2955</v>
      </c>
      <c r="V679" s="151">
        <v>1520372551</v>
      </c>
      <c r="AC679" s="151" t="s">
        <v>15223</v>
      </c>
      <c r="AI679" s="156" t="str">
        <f t="shared" si="10"/>
        <v>Dian Yunianto</v>
      </c>
    </row>
    <row r="680" spans="1:35" s="151" customFormat="1" ht="13.5">
      <c r="A680" s="151" t="s">
        <v>9156</v>
      </c>
      <c r="B680" s="151" t="s">
        <v>14306</v>
      </c>
      <c r="C680" s="151" t="s">
        <v>9155</v>
      </c>
      <c r="D680" s="151" t="s">
        <v>21216</v>
      </c>
      <c r="E680" s="151" t="s">
        <v>14931</v>
      </c>
      <c r="F680" s="151" t="s">
        <v>15075</v>
      </c>
      <c r="G680" s="151" t="s">
        <v>21220</v>
      </c>
      <c r="H680" s="151" t="s">
        <v>21214</v>
      </c>
      <c r="I680" s="151" t="s">
        <v>21215</v>
      </c>
      <c r="J680" s="151">
        <v>0</v>
      </c>
      <c r="K680" s="151" t="s">
        <v>21215</v>
      </c>
      <c r="M680" s="151" t="s">
        <v>21217</v>
      </c>
      <c r="N680" s="151" t="s">
        <v>21101</v>
      </c>
      <c r="O680" s="151" t="s">
        <v>15072</v>
      </c>
      <c r="P680" s="151" t="s">
        <v>14737</v>
      </c>
      <c r="Q680" s="151">
        <v>0</v>
      </c>
      <c r="R680" s="151">
        <v>0</v>
      </c>
      <c r="S680" s="151">
        <v>0</v>
      </c>
      <c r="T680" s="151" t="s">
        <v>14836</v>
      </c>
      <c r="U680" s="151" t="s">
        <v>21218</v>
      </c>
      <c r="V680" s="151" t="s">
        <v>21219</v>
      </c>
      <c r="W680" s="151">
        <v>0</v>
      </c>
      <c r="X680" s="151">
        <v>0</v>
      </c>
      <c r="Y680" s="151">
        <v>0</v>
      </c>
      <c r="Z680" s="151" t="s">
        <v>14742</v>
      </c>
      <c r="AA680" s="151">
        <v>0</v>
      </c>
      <c r="AB680" s="151">
        <v>0</v>
      </c>
      <c r="AC680" s="151" t="s">
        <v>14743</v>
      </c>
      <c r="AE680" s="151" t="s">
        <v>15223</v>
      </c>
      <c r="AF680" s="151" t="s">
        <v>14745</v>
      </c>
      <c r="AI680" s="156" t="str">
        <f t="shared" si="10"/>
        <v>Dicki Martians</v>
      </c>
    </row>
    <row r="681" spans="1:35" s="151" customFormat="1" ht="13.5">
      <c r="A681" s="151" t="s">
        <v>2544</v>
      </c>
      <c r="B681" s="151" t="s">
        <v>14306</v>
      </c>
      <c r="C681" s="151" t="s">
        <v>2543</v>
      </c>
      <c r="D681" s="151" t="s">
        <v>21221</v>
      </c>
      <c r="E681" s="151" t="s">
        <v>14931</v>
      </c>
      <c r="G681" s="151" t="s">
        <v>14604</v>
      </c>
      <c r="N681" s="151" t="s">
        <v>2228</v>
      </c>
      <c r="P681" s="151" t="s">
        <v>14737</v>
      </c>
      <c r="AC681" s="151" t="s">
        <v>14743</v>
      </c>
      <c r="AI681" s="156" t="str">
        <f t="shared" si="10"/>
        <v>Dicky</v>
      </c>
    </row>
    <row r="682" spans="1:35" s="151" customFormat="1" ht="13.5">
      <c r="A682" s="151" t="s">
        <v>4413</v>
      </c>
      <c r="B682" s="151" t="s">
        <v>14306</v>
      </c>
      <c r="C682" s="151" t="s">
        <v>4412</v>
      </c>
      <c r="D682" s="151" t="s">
        <v>21223</v>
      </c>
      <c r="E682" s="151" t="s">
        <v>14931</v>
      </c>
      <c r="F682" s="151" t="s">
        <v>14932</v>
      </c>
      <c r="G682" s="151" t="s">
        <v>14604</v>
      </c>
      <c r="H682" s="151">
        <v>81234015318</v>
      </c>
      <c r="I682" s="151" t="s">
        <v>4415</v>
      </c>
      <c r="J682" s="151">
        <v>8888324022</v>
      </c>
      <c r="K682" s="151" t="s">
        <v>4415</v>
      </c>
      <c r="L682" s="151" t="s">
        <v>21222</v>
      </c>
      <c r="N682" s="151" t="s">
        <v>15923</v>
      </c>
      <c r="P682" s="151" t="s">
        <v>14737</v>
      </c>
      <c r="Q682" s="151" t="s">
        <v>21224</v>
      </c>
      <c r="T682" s="151" t="s">
        <v>21225</v>
      </c>
      <c r="U682" s="151" t="s">
        <v>21226</v>
      </c>
      <c r="V682" s="151">
        <v>1010004764260</v>
      </c>
      <c r="W682" s="151" t="s">
        <v>204</v>
      </c>
      <c r="X682" s="151" t="s">
        <v>204</v>
      </c>
      <c r="Y682" s="151" t="s">
        <v>204</v>
      </c>
      <c r="Z682" s="151" t="s">
        <v>14742</v>
      </c>
      <c r="AA682" s="151" t="s">
        <v>204</v>
      </c>
      <c r="AB682" s="151" t="s">
        <v>204</v>
      </c>
      <c r="AC682" s="151" t="s">
        <v>15223</v>
      </c>
      <c r="AE682" s="151" t="s">
        <v>15223</v>
      </c>
      <c r="AF682" s="151" t="s">
        <v>14745</v>
      </c>
      <c r="AI682" s="156" t="str">
        <f t="shared" si="10"/>
        <v>Dicky Dermawan</v>
      </c>
    </row>
    <row r="683" spans="1:35" s="151" customFormat="1" ht="13.5">
      <c r="A683" s="151" t="s">
        <v>18074</v>
      </c>
      <c r="B683" s="151" t="s">
        <v>15300</v>
      </c>
      <c r="C683" s="151" t="s">
        <v>21227</v>
      </c>
      <c r="D683" s="151" t="s">
        <v>21229</v>
      </c>
      <c r="E683" s="151" t="s">
        <v>14931</v>
      </c>
      <c r="F683" s="151" t="s">
        <v>14639</v>
      </c>
      <c r="G683" s="151" t="s">
        <v>21232</v>
      </c>
      <c r="H683" s="151" t="s">
        <v>21228</v>
      </c>
      <c r="N683" s="151" t="s">
        <v>21230</v>
      </c>
      <c r="O683" s="151" t="s">
        <v>14791</v>
      </c>
      <c r="P683" s="151" t="s">
        <v>14737</v>
      </c>
      <c r="Q683" s="151" t="s">
        <v>21231</v>
      </c>
      <c r="R683" s="151">
        <v>0</v>
      </c>
      <c r="S683" s="151">
        <v>0</v>
      </c>
      <c r="T683" s="151" t="s">
        <v>14904</v>
      </c>
      <c r="U683" s="151">
        <v>985465943</v>
      </c>
      <c r="V683" s="151" t="s">
        <v>21227</v>
      </c>
      <c r="Z683" s="151" t="s">
        <v>14742</v>
      </c>
      <c r="AC683" s="151" t="s">
        <v>14743</v>
      </c>
      <c r="AE683" s="151" t="s">
        <v>14744</v>
      </c>
      <c r="AF683" s="151" t="s">
        <v>14745</v>
      </c>
      <c r="AI683" s="156" t="str">
        <f t="shared" si="10"/>
        <v>Dicky Nurdiansyah</v>
      </c>
    </row>
    <row r="684" spans="1:35" s="151" customFormat="1" ht="13.5">
      <c r="A684" s="151" t="s">
        <v>9245</v>
      </c>
      <c r="B684" s="151" t="s">
        <v>14306</v>
      </c>
      <c r="C684" s="151" t="s">
        <v>9244</v>
      </c>
      <c r="D684" s="151" t="s">
        <v>9246</v>
      </c>
      <c r="E684" s="151" t="s">
        <v>14931</v>
      </c>
      <c r="F684" s="151" t="s">
        <v>14932</v>
      </c>
      <c r="G684" s="151" t="s">
        <v>14932</v>
      </c>
      <c r="H684" s="151">
        <v>81285398885</v>
      </c>
      <c r="N684" s="151" t="s">
        <v>18659</v>
      </c>
      <c r="O684" s="151" t="s">
        <v>14985</v>
      </c>
      <c r="P684" s="151" t="s">
        <v>14737</v>
      </c>
      <c r="Q684" s="151" t="s">
        <v>9244</v>
      </c>
      <c r="R684" s="151">
        <v>0</v>
      </c>
      <c r="S684" s="151">
        <v>0</v>
      </c>
      <c r="T684" s="151" t="s">
        <v>19816</v>
      </c>
      <c r="U684" s="151">
        <v>1750746841</v>
      </c>
      <c r="V684" s="151" t="s">
        <v>9244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I684" s="156" t="str">
        <f t="shared" si="10"/>
        <v>Didi Kusumawanto</v>
      </c>
    </row>
    <row r="685" spans="1:35" s="151" customFormat="1" ht="13.5">
      <c r="A685" s="151" t="s">
        <v>18075</v>
      </c>
      <c r="B685" s="151" t="s">
        <v>15300</v>
      </c>
      <c r="C685" s="151" t="s">
        <v>21233</v>
      </c>
      <c r="D685" s="151" t="s">
        <v>21235</v>
      </c>
      <c r="E685" s="151" t="s">
        <v>14701</v>
      </c>
      <c r="F685" s="151" t="s">
        <v>14466</v>
      </c>
      <c r="G685" s="151" t="s">
        <v>21238</v>
      </c>
      <c r="H685" s="151" t="s">
        <v>21234</v>
      </c>
      <c r="N685" s="151" t="s">
        <v>15452</v>
      </c>
      <c r="O685" s="151" t="s">
        <v>14830</v>
      </c>
      <c r="P685" s="151" t="s">
        <v>14737</v>
      </c>
      <c r="Q685" s="151" t="s">
        <v>21236</v>
      </c>
      <c r="R685" s="151">
        <v>0</v>
      </c>
      <c r="S685" s="151">
        <v>0</v>
      </c>
      <c r="T685" s="151" t="s">
        <v>14904</v>
      </c>
      <c r="U685" s="151">
        <v>716483870</v>
      </c>
      <c r="V685" s="151" t="s">
        <v>21237</v>
      </c>
      <c r="Z685" s="151" t="s">
        <v>14742</v>
      </c>
      <c r="AC685" s="151" t="s">
        <v>14743</v>
      </c>
      <c r="AE685" s="151" t="s">
        <v>14744</v>
      </c>
      <c r="AF685" s="151" t="s">
        <v>14745</v>
      </c>
      <c r="AI685" s="156" t="str">
        <f t="shared" si="10"/>
        <v>Didiek Pramudianto</v>
      </c>
    </row>
    <row r="686" spans="1:35" s="151" customFormat="1" ht="13.5">
      <c r="A686" s="151" t="s">
        <v>5415</v>
      </c>
      <c r="B686" s="151" t="s">
        <v>14306</v>
      </c>
      <c r="C686" s="151" t="s">
        <v>5414</v>
      </c>
      <c r="D686" s="151" t="s">
        <v>5416</v>
      </c>
      <c r="E686" s="151" t="s">
        <v>14931</v>
      </c>
      <c r="F686" s="151" t="s">
        <v>14932</v>
      </c>
      <c r="G686" s="151" t="s">
        <v>21241</v>
      </c>
      <c r="H686" s="151">
        <v>85275666022</v>
      </c>
      <c r="N686" s="151" t="s">
        <v>18659</v>
      </c>
      <c r="O686" s="151" t="s">
        <v>14985</v>
      </c>
      <c r="P686" s="151" t="s">
        <v>14792</v>
      </c>
      <c r="Q686" s="151">
        <v>85275666022</v>
      </c>
      <c r="R686" s="151">
        <v>85275666022</v>
      </c>
      <c r="S686" s="151">
        <v>85275666022</v>
      </c>
      <c r="T686" s="151" t="s">
        <v>14847</v>
      </c>
      <c r="U686" s="151" t="s">
        <v>21239</v>
      </c>
      <c r="V686" s="151" t="s">
        <v>21240</v>
      </c>
      <c r="W686" s="151">
        <v>2007</v>
      </c>
      <c r="X686" s="151">
        <v>2007</v>
      </c>
      <c r="Z686" s="151" t="s">
        <v>14742</v>
      </c>
      <c r="AC686" s="151" t="s">
        <v>14743</v>
      </c>
      <c r="AE686" s="151" t="s">
        <v>15223</v>
      </c>
      <c r="AF686" s="151" t="s">
        <v>14745</v>
      </c>
      <c r="AI686" s="156" t="str">
        <f t="shared" si="10"/>
        <v>DIDIK GUNAWAN</v>
      </c>
    </row>
    <row r="687" spans="1:35" s="151" customFormat="1" ht="13.5">
      <c r="A687" s="151" t="s">
        <v>12063</v>
      </c>
      <c r="B687" s="151" t="s">
        <v>15300</v>
      </c>
      <c r="C687" s="151" t="s">
        <v>12062</v>
      </c>
      <c r="D687" s="151" t="s">
        <v>12064</v>
      </c>
      <c r="E687" s="151" t="s">
        <v>14659</v>
      </c>
      <c r="F687" s="151" t="s">
        <v>15333</v>
      </c>
      <c r="G687" s="151" t="s">
        <v>15479</v>
      </c>
      <c r="H687" s="151" t="s">
        <v>12065</v>
      </c>
      <c r="N687" s="151" t="s">
        <v>15452</v>
      </c>
      <c r="O687" s="151" t="s">
        <v>14830</v>
      </c>
      <c r="P687" s="151" t="s">
        <v>14737</v>
      </c>
      <c r="Q687" s="151" t="s">
        <v>12062</v>
      </c>
      <c r="R687" s="151">
        <v>0</v>
      </c>
      <c r="S687" s="151">
        <v>0</v>
      </c>
      <c r="T687" s="151" t="s">
        <v>14794</v>
      </c>
      <c r="U687" s="151">
        <v>7010088261</v>
      </c>
      <c r="V687" s="151" t="s">
        <v>12062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 t="shared" si="10"/>
        <v>Didik Haryadi</v>
      </c>
    </row>
    <row r="688" spans="1:35" s="151" customFormat="1" ht="13.5">
      <c r="A688" s="151" t="s">
        <v>12383</v>
      </c>
      <c r="B688" s="151" t="s">
        <v>15300</v>
      </c>
      <c r="C688" s="151" t="s">
        <v>12382</v>
      </c>
      <c r="D688" s="151" t="s">
        <v>12384</v>
      </c>
      <c r="E688" s="151" t="s">
        <v>14701</v>
      </c>
      <c r="F688" s="151" t="s">
        <v>14466</v>
      </c>
      <c r="H688" s="151" t="s">
        <v>12385</v>
      </c>
      <c r="J688" s="151">
        <v>0</v>
      </c>
      <c r="M688" s="151">
        <v>0</v>
      </c>
      <c r="N688" s="151" t="s">
        <v>15482</v>
      </c>
      <c r="O688" s="151" t="s">
        <v>14830</v>
      </c>
      <c r="P688" s="151" t="s">
        <v>14737</v>
      </c>
      <c r="Q688" s="151" t="s">
        <v>12382</v>
      </c>
      <c r="R688" s="151">
        <v>0</v>
      </c>
      <c r="S688" s="151">
        <v>0</v>
      </c>
      <c r="T688" s="151" t="s">
        <v>14794</v>
      </c>
      <c r="U688" s="151">
        <v>5420588269</v>
      </c>
      <c r="V688" s="151" t="s">
        <v>12382</v>
      </c>
      <c r="W688" s="151">
        <v>0</v>
      </c>
      <c r="X688" s="151">
        <v>0</v>
      </c>
      <c r="Y688" s="151">
        <v>0</v>
      </c>
      <c r="Z688" s="151" t="s">
        <v>14742</v>
      </c>
      <c r="AA688" s="151">
        <v>0</v>
      </c>
      <c r="AB688" s="151">
        <v>0</v>
      </c>
      <c r="AC688" s="151" t="s">
        <v>14743</v>
      </c>
      <c r="AE688" s="151" t="s">
        <v>14744</v>
      </c>
      <c r="AF688" s="151" t="s">
        <v>14745</v>
      </c>
      <c r="AI688" s="156" t="str">
        <f t="shared" si="10"/>
        <v>Didin</v>
      </c>
    </row>
    <row r="689" spans="1:35" s="151" customFormat="1" ht="13.5">
      <c r="A689" s="151" t="s">
        <v>6524</v>
      </c>
      <c r="B689" s="151" t="s">
        <v>15300</v>
      </c>
      <c r="C689" s="151" t="s">
        <v>6523</v>
      </c>
      <c r="D689" s="151" t="s">
        <v>6525</v>
      </c>
      <c r="E689" s="151" t="s">
        <v>14931</v>
      </c>
      <c r="F689" s="151" t="s">
        <v>14932</v>
      </c>
      <c r="G689" s="151" t="s">
        <v>21243</v>
      </c>
      <c r="H689" s="151">
        <v>8122065031</v>
      </c>
      <c r="M689" s="151" t="s">
        <v>21242</v>
      </c>
      <c r="N689" s="151" t="s">
        <v>15768</v>
      </c>
      <c r="O689" s="151" t="s">
        <v>14985</v>
      </c>
      <c r="P689" s="151" t="s">
        <v>14792</v>
      </c>
      <c r="Q689" s="151" t="s">
        <v>6523</v>
      </c>
      <c r="R689" s="151" t="s">
        <v>6523</v>
      </c>
      <c r="S689" s="151" t="s">
        <v>6523</v>
      </c>
      <c r="T689" s="151" t="s">
        <v>14794</v>
      </c>
      <c r="U689" s="151">
        <v>1340652939</v>
      </c>
      <c r="V689" s="151" t="s">
        <v>6523</v>
      </c>
      <c r="W689" s="151">
        <v>2011</v>
      </c>
      <c r="X689" s="151">
        <v>2011</v>
      </c>
      <c r="Y689" s="151">
        <v>1</v>
      </c>
      <c r="Z689" s="151" t="s">
        <v>14742</v>
      </c>
      <c r="AB689" s="151">
        <v>4</v>
      </c>
      <c r="AC689" s="151" t="s">
        <v>14743</v>
      </c>
      <c r="AE689" s="151" t="s">
        <v>15223</v>
      </c>
      <c r="AF689" s="151" t="s">
        <v>14745</v>
      </c>
      <c r="AI689" s="156" t="str">
        <f t="shared" si="10"/>
        <v>DIDIN</v>
      </c>
    </row>
    <row r="690" spans="1:35" s="151" customFormat="1" ht="13.5">
      <c r="A690" s="151" t="s">
        <v>7914</v>
      </c>
      <c r="B690" s="151" t="s">
        <v>14306</v>
      </c>
      <c r="C690" s="151" t="s">
        <v>7913</v>
      </c>
      <c r="D690" s="151" t="s">
        <v>21244</v>
      </c>
      <c r="E690" s="151" t="s">
        <v>14639</v>
      </c>
      <c r="F690" s="151" t="s">
        <v>14639</v>
      </c>
      <c r="H690" s="151">
        <v>81275072282</v>
      </c>
      <c r="N690" s="151" t="s">
        <v>15818</v>
      </c>
      <c r="O690" s="151" t="s">
        <v>15328</v>
      </c>
      <c r="P690" s="151" t="s">
        <v>14737</v>
      </c>
      <c r="Q690" s="151" t="s">
        <v>7913</v>
      </c>
      <c r="R690" s="151">
        <v>0</v>
      </c>
      <c r="S690" s="151">
        <v>0</v>
      </c>
      <c r="T690" s="151" t="s">
        <v>14782</v>
      </c>
      <c r="U690" s="151">
        <v>1090006283113</v>
      </c>
      <c r="V690" s="151" t="s">
        <v>7913</v>
      </c>
      <c r="Z690" s="151" t="s">
        <v>14742</v>
      </c>
      <c r="AC690" s="151" t="s">
        <v>14743</v>
      </c>
      <c r="AE690" s="151" t="s">
        <v>15223</v>
      </c>
      <c r="AF690" s="151" t="s">
        <v>14745</v>
      </c>
      <c r="AI690" s="156" t="str">
        <f t="shared" si="10"/>
        <v>Diky Iskandar Zulkarnaen</v>
      </c>
    </row>
    <row r="691" spans="1:35" s="151" customFormat="1" ht="13.5">
      <c r="A691" s="151" t="s">
        <v>627</v>
      </c>
      <c r="B691" s="151" t="s">
        <v>14732</v>
      </c>
      <c r="C691" s="151" t="s">
        <v>626</v>
      </c>
      <c r="D691" s="151" t="s">
        <v>628</v>
      </c>
      <c r="E691" s="151" t="s">
        <v>6</v>
      </c>
      <c r="G691" s="151" t="s">
        <v>14604</v>
      </c>
      <c r="H691" s="151" t="s">
        <v>629</v>
      </c>
      <c r="M691" s="151" t="s">
        <v>6</v>
      </c>
      <c r="N691" s="151" t="s">
        <v>20382</v>
      </c>
      <c r="P691" s="151" t="s">
        <v>14737</v>
      </c>
      <c r="T691" s="151" t="s">
        <v>6</v>
      </c>
      <c r="U691" s="151" t="s">
        <v>6</v>
      </c>
      <c r="V691" s="151" t="s">
        <v>6</v>
      </c>
      <c r="AC691" s="151" t="s">
        <v>14743</v>
      </c>
      <c r="AI691" s="156" t="str">
        <f t="shared" si="10"/>
        <v>Dilia Utama</v>
      </c>
    </row>
    <row r="692" spans="1:35" s="151" customFormat="1" ht="13.5">
      <c r="A692" s="151" t="s">
        <v>13160</v>
      </c>
      <c r="B692" s="151" t="s">
        <v>14306</v>
      </c>
      <c r="C692" s="151" t="s">
        <v>13159</v>
      </c>
      <c r="D692" s="151" t="s">
        <v>13161</v>
      </c>
      <c r="E692" s="151" t="s">
        <v>14931</v>
      </c>
      <c r="F692" s="151" t="s">
        <v>14932</v>
      </c>
      <c r="G692" s="151" t="s">
        <v>21246</v>
      </c>
      <c r="H692" s="151" t="s">
        <v>13162</v>
      </c>
      <c r="N692" s="151" t="s">
        <v>15609</v>
      </c>
      <c r="O692" s="151" t="s">
        <v>14791</v>
      </c>
      <c r="P692" s="151" t="s">
        <v>14737</v>
      </c>
      <c r="Q692" s="151" t="s">
        <v>21245</v>
      </c>
      <c r="R692" s="151">
        <v>0</v>
      </c>
      <c r="S692" s="151">
        <v>0</v>
      </c>
      <c r="T692" s="151" t="s">
        <v>14847</v>
      </c>
      <c r="U692" s="151">
        <v>354901021203539</v>
      </c>
      <c r="V692" s="151" t="s">
        <v>13159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 t="shared" si="10"/>
        <v>Diman</v>
      </c>
    </row>
    <row r="693" spans="1:35" s="151" customFormat="1" ht="12" customHeight="1">
      <c r="A693" s="151" t="s">
        <v>10104</v>
      </c>
      <c r="B693" s="151" t="s">
        <v>15300</v>
      </c>
      <c r="C693" s="151" t="s">
        <v>10103</v>
      </c>
      <c r="D693" s="151" t="s">
        <v>21248</v>
      </c>
      <c r="E693" s="151" t="s">
        <v>14332</v>
      </c>
      <c r="F693" s="151" t="s">
        <v>14324</v>
      </c>
      <c r="G693" s="151" t="s">
        <v>21252</v>
      </c>
      <c r="H693" s="151" t="s">
        <v>21247</v>
      </c>
      <c r="I693" s="151">
        <v>0</v>
      </c>
      <c r="J693" s="151">
        <v>0</v>
      </c>
      <c r="K693" s="151">
        <v>0</v>
      </c>
      <c r="M693" s="151" t="s">
        <v>21249</v>
      </c>
      <c r="N693" s="151" t="s">
        <v>14790</v>
      </c>
      <c r="O693" s="151" t="s">
        <v>14791</v>
      </c>
      <c r="P693" s="151" t="s">
        <v>14737</v>
      </c>
      <c r="Q693" s="151" t="s">
        <v>21250</v>
      </c>
      <c r="R693" s="151">
        <v>0</v>
      </c>
      <c r="S693" s="151">
        <v>0</v>
      </c>
      <c r="T693" s="151" t="s">
        <v>14897</v>
      </c>
      <c r="U693" s="151" t="s">
        <v>21251</v>
      </c>
      <c r="V693" s="151" t="s">
        <v>10103</v>
      </c>
      <c r="W693" s="151">
        <v>0</v>
      </c>
      <c r="X693" s="151">
        <v>0</v>
      </c>
      <c r="Y693" s="151">
        <v>0</v>
      </c>
      <c r="Z693" s="151" t="s">
        <v>14742</v>
      </c>
      <c r="AA693" s="151">
        <v>0</v>
      </c>
      <c r="AB693" s="151">
        <v>0</v>
      </c>
      <c r="AC693" s="151" t="s">
        <v>14743</v>
      </c>
      <c r="AE693" s="151" t="s">
        <v>15223</v>
      </c>
      <c r="AF693" s="151" t="s">
        <v>14745</v>
      </c>
      <c r="AI693" s="156" t="str">
        <f t="shared" si="10"/>
        <v>Dimyati</v>
      </c>
    </row>
    <row r="694" spans="1:35" s="151" customFormat="1" ht="13.5">
      <c r="A694" s="151" t="s">
        <v>1421</v>
      </c>
      <c r="B694" s="151" t="s">
        <v>14732</v>
      </c>
      <c r="C694" s="151" t="s">
        <v>1420</v>
      </c>
      <c r="D694" s="151" t="s">
        <v>1422</v>
      </c>
      <c r="E694" s="151" t="s">
        <v>6</v>
      </c>
      <c r="G694" s="151" t="s">
        <v>14604</v>
      </c>
      <c r="H694" s="151" t="s">
        <v>1423</v>
      </c>
      <c r="N694" s="151" t="s">
        <v>469</v>
      </c>
      <c r="P694" s="151" t="s">
        <v>14737</v>
      </c>
      <c r="Q694" s="151" t="s">
        <v>21255</v>
      </c>
      <c r="T694" s="151" t="s">
        <v>6</v>
      </c>
      <c r="U694" s="151" t="s">
        <v>6</v>
      </c>
      <c r="V694" s="151" t="s">
        <v>6</v>
      </c>
      <c r="AC694" s="151" t="s">
        <v>14743</v>
      </c>
      <c r="AI694" s="156" t="str">
        <f t="shared" si="10"/>
        <v>Dinartel</v>
      </c>
    </row>
    <row r="695" spans="1:35" s="151" customFormat="1" ht="13.5">
      <c r="A695" s="151" t="s">
        <v>2413</v>
      </c>
      <c r="B695" s="151" t="s">
        <v>19165</v>
      </c>
      <c r="C695" s="151" t="s">
        <v>2412</v>
      </c>
      <c r="D695" s="151" t="s">
        <v>2414</v>
      </c>
      <c r="E695" s="151" t="s">
        <v>14931</v>
      </c>
      <c r="G695" s="151" t="s">
        <v>14604</v>
      </c>
      <c r="H695" s="151" t="s">
        <v>2415</v>
      </c>
      <c r="J695" s="151" t="s">
        <v>2416</v>
      </c>
      <c r="N695" s="151" t="s">
        <v>2273</v>
      </c>
      <c r="P695" s="151" t="s">
        <v>14737</v>
      </c>
      <c r="Q695" s="151" t="s">
        <v>21256</v>
      </c>
      <c r="AC695" s="151" t="s">
        <v>14743</v>
      </c>
      <c r="AI695" s="156" t="str">
        <f t="shared" si="10"/>
        <v>Dinas Pekerjaan Umum - Surabaya</v>
      </c>
    </row>
    <row r="696" spans="1:35" s="151" customFormat="1" ht="13.5">
      <c r="A696" s="151" t="s">
        <v>2393</v>
      </c>
      <c r="B696" s="151" t="s">
        <v>19165</v>
      </c>
      <c r="C696" s="151" t="s">
        <v>2392</v>
      </c>
      <c r="D696" s="151" t="s">
        <v>21257</v>
      </c>
      <c r="E696" s="151" t="s">
        <v>14931</v>
      </c>
      <c r="G696" s="151" t="s">
        <v>14604</v>
      </c>
      <c r="H696" s="151" t="s">
        <v>2395</v>
      </c>
      <c r="N696" s="151" t="s">
        <v>21258</v>
      </c>
      <c r="P696" s="151" t="s">
        <v>14737</v>
      </c>
      <c r="AC696" s="151" t="s">
        <v>14743</v>
      </c>
      <c r="AI696" s="156" t="str">
        <f t="shared" si="10"/>
        <v>Dinas Pekerjaan Umum - Magetan</v>
      </c>
    </row>
    <row r="697" spans="1:35" s="151" customFormat="1" ht="13.5">
      <c r="A697" s="151" t="s">
        <v>2389</v>
      </c>
      <c r="B697" s="151" t="s">
        <v>19165</v>
      </c>
      <c r="C697" s="151" t="s">
        <v>2388</v>
      </c>
      <c r="D697" s="151" t="s">
        <v>21259</v>
      </c>
      <c r="E697" s="151" t="s">
        <v>14931</v>
      </c>
      <c r="G697" s="151" t="s">
        <v>14604</v>
      </c>
      <c r="H697" s="151" t="s">
        <v>2391</v>
      </c>
      <c r="N697" s="151" t="s">
        <v>21260</v>
      </c>
      <c r="P697" s="151" t="s">
        <v>14737</v>
      </c>
      <c r="AC697" s="151" t="s">
        <v>14743</v>
      </c>
      <c r="AI697" s="156" t="str">
        <f t="shared" si="10"/>
        <v>Dinas Pekerjaan Umum - Ponorogo</v>
      </c>
    </row>
    <row r="698" spans="1:35" s="151" customFormat="1" ht="13.5">
      <c r="A698" s="151" t="s">
        <v>3380</v>
      </c>
      <c r="B698" s="151" t="s">
        <v>15300</v>
      </c>
      <c r="C698" s="151" t="s">
        <v>3379</v>
      </c>
      <c r="D698" s="151" t="s">
        <v>3381</v>
      </c>
      <c r="E698" s="151" t="s">
        <v>14323</v>
      </c>
      <c r="G698" s="151" t="s">
        <v>14604</v>
      </c>
      <c r="H698" s="151" t="s">
        <v>3382</v>
      </c>
      <c r="J698" s="151" t="s">
        <v>3382</v>
      </c>
      <c r="L698" s="151" t="s">
        <v>21261</v>
      </c>
      <c r="N698" s="151" t="s">
        <v>2273</v>
      </c>
      <c r="P698" s="151" t="s">
        <v>14737</v>
      </c>
      <c r="Q698" s="151" t="s">
        <v>19921</v>
      </c>
      <c r="T698" s="151" t="s">
        <v>20111</v>
      </c>
      <c r="U698" s="151" t="s">
        <v>20111</v>
      </c>
      <c r="V698" s="151" t="s">
        <v>20111</v>
      </c>
      <c r="Z698" s="151" t="s">
        <v>14742</v>
      </c>
      <c r="AC698" s="151" t="s">
        <v>14743</v>
      </c>
      <c r="AI698" s="156" t="str">
        <f t="shared" si="10"/>
        <v>Dinas Pendapatan Dan Pengelolaan Keuangan UPTD Pel</v>
      </c>
    </row>
    <row r="699" spans="1:35" s="151" customFormat="1" ht="13.5">
      <c r="A699" s="151" t="s">
        <v>1208</v>
      </c>
      <c r="B699" s="151" t="s">
        <v>14304</v>
      </c>
      <c r="C699" s="151" t="s">
        <v>1207</v>
      </c>
      <c r="D699" s="151" t="s">
        <v>1209</v>
      </c>
      <c r="E699" s="151" t="s">
        <v>6</v>
      </c>
      <c r="G699" s="151" t="s">
        <v>14604</v>
      </c>
      <c r="H699" s="151">
        <v>8818810008</v>
      </c>
      <c r="N699" s="151" t="s">
        <v>469</v>
      </c>
      <c r="P699" s="151" t="s">
        <v>14737</v>
      </c>
      <c r="T699" s="151" t="s">
        <v>6</v>
      </c>
      <c r="U699" s="151" t="s">
        <v>6</v>
      </c>
      <c r="V699" s="151" t="s">
        <v>6</v>
      </c>
      <c r="AC699" s="151" t="s">
        <v>14743</v>
      </c>
      <c r="AI699" s="156" t="str">
        <f t="shared" si="10"/>
        <v>Diora</v>
      </c>
    </row>
    <row r="700" spans="1:35" s="151" customFormat="1" ht="13.5">
      <c r="A700" s="151" t="s">
        <v>14631</v>
      </c>
      <c r="B700" s="151" t="s">
        <v>14732</v>
      </c>
      <c r="C700" s="151" t="s">
        <v>14635</v>
      </c>
      <c r="D700" s="151" t="s">
        <v>14807</v>
      </c>
      <c r="E700" s="151" t="s">
        <v>14701</v>
      </c>
      <c r="F700" s="151" t="s">
        <v>14466</v>
      </c>
      <c r="G700" s="151" t="s">
        <v>14642</v>
      </c>
      <c r="H700" s="151" t="s">
        <v>14808</v>
      </c>
      <c r="N700" s="151" t="s">
        <v>14809</v>
      </c>
      <c r="O700" s="151" t="s">
        <v>14801</v>
      </c>
      <c r="P700" s="151" t="s">
        <v>14737</v>
      </c>
      <c r="Q700" s="151" t="s">
        <v>14810</v>
      </c>
      <c r="R700" s="151" t="s">
        <v>1453</v>
      </c>
      <c r="S700" s="151" t="s">
        <v>14811</v>
      </c>
      <c r="T700" s="151" t="s">
        <v>14739</v>
      </c>
      <c r="U700" s="151" t="s">
        <v>14812</v>
      </c>
      <c r="V700" s="151" t="s">
        <v>14811</v>
      </c>
      <c r="Z700" s="151" t="s">
        <v>14742</v>
      </c>
      <c r="AC700" s="151" t="s">
        <v>14743</v>
      </c>
      <c r="AE700" s="151" t="s">
        <v>14744</v>
      </c>
      <c r="AF700" s="151" t="s">
        <v>14745</v>
      </c>
      <c r="AI700" s="156" t="str">
        <f t="shared" si="10"/>
        <v>Direct Linus Logistik</v>
      </c>
    </row>
    <row r="701" spans="1:35" s="151" customFormat="1" ht="13.5">
      <c r="A701" s="151" t="s">
        <v>18076</v>
      </c>
      <c r="B701" s="151" t="s">
        <v>15300</v>
      </c>
      <c r="C701" s="151" t="s">
        <v>21262</v>
      </c>
      <c r="D701" s="151" t="s">
        <v>21263</v>
      </c>
      <c r="E701" s="151" t="s">
        <v>14323</v>
      </c>
      <c r="F701" s="151" t="s">
        <v>14400</v>
      </c>
      <c r="G701" s="151" t="s">
        <v>21266</v>
      </c>
      <c r="H701" s="151">
        <v>81910366753</v>
      </c>
      <c r="I701" s="151" t="s">
        <v>21040</v>
      </c>
      <c r="J701" s="151" t="s">
        <v>1453</v>
      </c>
      <c r="K701" s="151" t="s">
        <v>21040</v>
      </c>
      <c r="M701" s="151" t="s">
        <v>21264</v>
      </c>
      <c r="N701" s="151" t="s">
        <v>15262</v>
      </c>
      <c r="O701" s="151" t="s">
        <v>14791</v>
      </c>
      <c r="P701" s="151" t="s">
        <v>14737</v>
      </c>
      <c r="Q701" s="151" t="s">
        <v>21265</v>
      </c>
      <c r="R701" s="151" t="s">
        <v>1453</v>
      </c>
      <c r="S701" s="151" t="s">
        <v>1453</v>
      </c>
      <c r="T701" s="151" t="s">
        <v>14882</v>
      </c>
      <c r="U701" s="151">
        <v>2801789031</v>
      </c>
      <c r="V701" s="151" t="s">
        <v>21043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 t="shared" si="10"/>
        <v>Dita Ismiati Apriliane Achadiat</v>
      </c>
    </row>
    <row r="702" spans="1:35" s="151" customFormat="1" ht="13.5">
      <c r="A702" s="151" t="s">
        <v>11859</v>
      </c>
      <c r="B702" s="151" t="s">
        <v>15300</v>
      </c>
      <c r="C702" s="151" t="s">
        <v>11858</v>
      </c>
      <c r="D702" s="151" t="s">
        <v>11860</v>
      </c>
      <c r="E702" s="151" t="s">
        <v>14323</v>
      </c>
      <c r="F702" s="151" t="s">
        <v>15152</v>
      </c>
      <c r="H702" s="151" t="s">
        <v>11861</v>
      </c>
      <c r="N702" s="151" t="s">
        <v>21267</v>
      </c>
      <c r="O702" s="151" t="s">
        <v>14985</v>
      </c>
      <c r="P702" s="151" t="s">
        <v>14737</v>
      </c>
      <c r="Q702" s="151" t="s">
        <v>21268</v>
      </c>
      <c r="R702" s="151">
        <v>0</v>
      </c>
      <c r="S702" s="151">
        <v>0</v>
      </c>
      <c r="T702" s="151" t="s">
        <v>14782</v>
      </c>
      <c r="U702" s="151">
        <v>1050014740058</v>
      </c>
      <c r="V702" s="151" t="s">
        <v>11858</v>
      </c>
      <c r="Z702" s="151" t="s">
        <v>14742</v>
      </c>
      <c r="AC702" s="151" t="s">
        <v>14743</v>
      </c>
      <c r="AE702" s="151" t="s">
        <v>14744</v>
      </c>
      <c r="AF702" s="151" t="s">
        <v>14745</v>
      </c>
      <c r="AI702" s="156" t="str">
        <f t="shared" si="10"/>
        <v>Diven Zulfikar Sinaga</v>
      </c>
    </row>
    <row r="703" spans="1:35" s="151" customFormat="1" ht="13.5">
      <c r="A703" s="151" t="s">
        <v>3652</v>
      </c>
      <c r="B703" s="151" t="s">
        <v>15300</v>
      </c>
      <c r="C703" s="151" t="s">
        <v>3651</v>
      </c>
      <c r="D703" s="151" t="s">
        <v>3653</v>
      </c>
      <c r="E703" s="151" t="s">
        <v>15389</v>
      </c>
      <c r="G703" s="151" t="s">
        <v>14604</v>
      </c>
      <c r="H703" s="151">
        <v>85267801231</v>
      </c>
      <c r="J703" s="151">
        <v>85267801231</v>
      </c>
      <c r="L703" s="151" t="s">
        <v>21269</v>
      </c>
      <c r="N703" s="151" t="s">
        <v>21270</v>
      </c>
      <c r="P703" s="151" t="s">
        <v>14737</v>
      </c>
      <c r="Q703" s="151" t="s">
        <v>21271</v>
      </c>
      <c r="T703" s="151" t="s">
        <v>14794</v>
      </c>
      <c r="U703" s="151">
        <v>4060505689</v>
      </c>
      <c r="V703" s="151" t="s">
        <v>21272</v>
      </c>
      <c r="Z703" s="151" t="s">
        <v>14742</v>
      </c>
      <c r="AC703" s="151" t="s">
        <v>14743</v>
      </c>
      <c r="AI703" s="156" t="str">
        <f t="shared" si="10"/>
        <v>Diyah Ayu Kusumawati</v>
      </c>
    </row>
    <row r="704" spans="1:35" s="151" customFormat="1" ht="13.5">
      <c r="A704" s="151" t="s">
        <v>18077</v>
      </c>
      <c r="B704" s="151" t="s">
        <v>14306</v>
      </c>
      <c r="C704" s="151" t="s">
        <v>21273</v>
      </c>
      <c r="D704" s="151" t="s">
        <v>21274</v>
      </c>
      <c r="E704" s="151" t="s">
        <v>14931</v>
      </c>
      <c r="F704" s="151" t="s">
        <v>14932</v>
      </c>
      <c r="G704" s="151" t="s">
        <v>21275</v>
      </c>
      <c r="H704" s="151">
        <v>81225117702</v>
      </c>
      <c r="I704" s="151" t="s">
        <v>1453</v>
      </c>
      <c r="J704" s="151" t="s">
        <v>1453</v>
      </c>
      <c r="K704" s="151" t="s">
        <v>1453</v>
      </c>
      <c r="N704" s="151" t="s">
        <v>15059</v>
      </c>
      <c r="O704" s="151" t="s">
        <v>14889</v>
      </c>
      <c r="P704" s="151" t="s">
        <v>14737</v>
      </c>
      <c r="Q704" s="151" t="s">
        <v>1453</v>
      </c>
      <c r="R704" s="151" t="s">
        <v>1453</v>
      </c>
      <c r="S704" s="151" t="s">
        <v>1453</v>
      </c>
      <c r="T704" s="151" t="s">
        <v>21273</v>
      </c>
      <c r="U704" s="151">
        <v>1876398290</v>
      </c>
      <c r="V704" s="151" t="s">
        <v>14904</v>
      </c>
      <c r="W704" s="151" t="s">
        <v>1453</v>
      </c>
      <c r="X704" s="151" t="s">
        <v>1453</v>
      </c>
      <c r="Z704" s="151" t="s">
        <v>14742</v>
      </c>
      <c r="AC704" s="151" t="s">
        <v>14743</v>
      </c>
      <c r="AE704" s="151" t="s">
        <v>14744</v>
      </c>
      <c r="AF704" s="151" t="s">
        <v>14745</v>
      </c>
      <c r="AI704" s="156" t="str">
        <f t="shared" si="10"/>
        <v>Djoni Purwoto</v>
      </c>
    </row>
    <row r="705" spans="1:35" s="151" customFormat="1" ht="13.5">
      <c r="A705" s="151" t="s">
        <v>4882</v>
      </c>
      <c r="B705" s="151" t="s">
        <v>14306</v>
      </c>
      <c r="C705" s="151" t="s">
        <v>4881</v>
      </c>
      <c r="D705" s="151" t="s">
        <v>4883</v>
      </c>
      <c r="E705" s="151" t="s">
        <v>18848</v>
      </c>
      <c r="F705" s="151" t="s">
        <v>8749</v>
      </c>
      <c r="G705" s="151" t="s">
        <v>14604</v>
      </c>
      <c r="H705" s="151">
        <v>85851067760</v>
      </c>
      <c r="J705" s="151">
        <v>85851067760</v>
      </c>
      <c r="L705" s="151" t="s">
        <v>21276</v>
      </c>
      <c r="N705" s="151" t="s">
        <v>4883</v>
      </c>
      <c r="P705" s="151" t="s">
        <v>14737</v>
      </c>
      <c r="Q705" s="151" t="s">
        <v>4881</v>
      </c>
      <c r="R705" s="151" t="s">
        <v>4881</v>
      </c>
      <c r="S705" s="151" t="s">
        <v>4881</v>
      </c>
      <c r="T705" s="151" t="s">
        <v>14782</v>
      </c>
      <c r="U705" s="151" t="s">
        <v>21277</v>
      </c>
      <c r="V705" s="151" t="s">
        <v>4881</v>
      </c>
      <c r="Z705" s="151" t="s">
        <v>14742</v>
      </c>
      <c r="AC705" s="151" t="s">
        <v>14743</v>
      </c>
      <c r="AE705" s="151" t="s">
        <v>15223</v>
      </c>
      <c r="AF705" s="151" t="s">
        <v>14745</v>
      </c>
      <c r="AI705" s="156" t="str">
        <f t="shared" si="10"/>
        <v>Djuli Hariyanto</v>
      </c>
    </row>
    <row r="706" spans="1:35" s="151" customFormat="1" ht="13.5">
      <c r="A706" s="151" t="s">
        <v>6206</v>
      </c>
      <c r="B706" s="151" t="s">
        <v>15300</v>
      </c>
      <c r="C706" s="151" t="s">
        <v>6205</v>
      </c>
      <c r="D706" s="151" t="s">
        <v>6207</v>
      </c>
      <c r="E706" s="151" t="s">
        <v>14323</v>
      </c>
      <c r="F706" s="151" t="s">
        <v>14396</v>
      </c>
      <c r="G706" s="151" t="s">
        <v>21279</v>
      </c>
      <c r="H706" s="151">
        <v>85246620753</v>
      </c>
      <c r="N706" s="151" t="s">
        <v>19158</v>
      </c>
      <c r="O706" s="151" t="s">
        <v>16228</v>
      </c>
      <c r="P706" s="151" t="s">
        <v>14737</v>
      </c>
      <c r="Q706" s="151" t="s">
        <v>6205</v>
      </c>
      <c r="R706" s="151">
        <v>0</v>
      </c>
      <c r="S706" s="151">
        <v>0</v>
      </c>
      <c r="T706" s="151" t="s">
        <v>14847</v>
      </c>
      <c r="U706" s="151">
        <v>63001005934508</v>
      </c>
      <c r="V706" s="151" t="s">
        <v>21278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 t="shared" ref="AI706:AI769" si="11">TRIM(C706)</f>
        <v>Djumlani</v>
      </c>
    </row>
    <row r="707" spans="1:35" s="151" customFormat="1" ht="13.5">
      <c r="A707" s="151" t="s">
        <v>15484</v>
      </c>
      <c r="B707" s="151" t="s">
        <v>15300</v>
      </c>
      <c r="C707" s="151" t="s">
        <v>15485</v>
      </c>
      <c r="D707" s="151" t="s">
        <v>15486</v>
      </c>
      <c r="E707" s="151" t="s">
        <v>15359</v>
      </c>
      <c r="F707" s="151" t="s">
        <v>15360</v>
      </c>
      <c r="G707" s="151" t="s">
        <v>15487</v>
      </c>
      <c r="H707" s="151">
        <v>87754475373</v>
      </c>
      <c r="I707" s="151" t="s">
        <v>1453</v>
      </c>
      <c r="J707" s="151" t="s">
        <v>1453</v>
      </c>
      <c r="K707" s="151" t="s">
        <v>1453</v>
      </c>
      <c r="N707" s="151" t="s">
        <v>14902</v>
      </c>
      <c r="O707" s="151" t="s">
        <v>14791</v>
      </c>
      <c r="P707" s="151" t="s">
        <v>14737</v>
      </c>
      <c r="Q707" s="151" t="s">
        <v>1453</v>
      </c>
      <c r="R707" s="151" t="s">
        <v>1453</v>
      </c>
      <c r="S707" s="151" t="s">
        <v>1453</v>
      </c>
      <c r="T707" s="151" t="s">
        <v>15488</v>
      </c>
      <c r="U707" s="151" t="s">
        <v>15485</v>
      </c>
      <c r="V707" s="151">
        <v>183200033019</v>
      </c>
      <c r="W707" s="151" t="s">
        <v>1453</v>
      </c>
      <c r="X707" s="151" t="s">
        <v>1453</v>
      </c>
      <c r="Z707" s="151" t="s">
        <v>14742</v>
      </c>
      <c r="AC707" s="151" t="s">
        <v>14743</v>
      </c>
      <c r="AE707" s="151" t="s">
        <v>14744</v>
      </c>
      <c r="AF707" s="151" t="s">
        <v>14745</v>
      </c>
      <c r="AI707" s="156" t="str">
        <f t="shared" si="11"/>
        <v>Djumsadi</v>
      </c>
    </row>
    <row r="708" spans="1:35" s="151" customFormat="1" ht="13.5">
      <c r="A708" s="151" t="s">
        <v>7831</v>
      </c>
      <c r="B708" s="151" t="s">
        <v>14306</v>
      </c>
      <c r="C708" s="151" t="s">
        <v>7830</v>
      </c>
      <c r="D708" s="151" t="s">
        <v>7832</v>
      </c>
      <c r="E708" s="151" t="s">
        <v>14931</v>
      </c>
      <c r="F708" s="151" t="s">
        <v>15219</v>
      </c>
      <c r="H708" s="151">
        <v>81354607870</v>
      </c>
      <c r="N708" s="151" t="s">
        <v>21280</v>
      </c>
      <c r="O708" s="151" t="s">
        <v>14948</v>
      </c>
      <c r="P708" s="151" t="s">
        <v>14737</v>
      </c>
      <c r="Q708" s="151" t="s">
        <v>7830</v>
      </c>
      <c r="R708" s="151">
        <v>0</v>
      </c>
      <c r="S708" s="151">
        <v>0</v>
      </c>
      <c r="T708" s="151" t="s">
        <v>14847</v>
      </c>
      <c r="U708" s="151">
        <v>642601004325535</v>
      </c>
      <c r="V708" s="151" t="s">
        <v>21281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I708" s="156" t="str">
        <f t="shared" si="11"/>
        <v>Djupri</v>
      </c>
    </row>
    <row r="709" spans="1:35" s="151" customFormat="1" ht="13.5">
      <c r="A709" s="151" t="s">
        <v>12430</v>
      </c>
      <c r="B709" s="151" t="s">
        <v>15300</v>
      </c>
      <c r="C709" s="151" t="s">
        <v>12429</v>
      </c>
      <c r="D709" s="151" t="s">
        <v>12431</v>
      </c>
      <c r="E709" s="151" t="s">
        <v>14275</v>
      </c>
      <c r="F709" s="151" t="s">
        <v>14670</v>
      </c>
      <c r="G709" s="151" t="s">
        <v>21283</v>
      </c>
      <c r="H709" s="151" t="s">
        <v>12432</v>
      </c>
      <c r="N709" s="151" t="s">
        <v>18701</v>
      </c>
      <c r="O709" s="151" t="s">
        <v>18702</v>
      </c>
      <c r="P709" s="151" t="s">
        <v>14737</v>
      </c>
      <c r="Q709" s="151" t="s">
        <v>21282</v>
      </c>
      <c r="R709" s="151">
        <v>0</v>
      </c>
      <c r="S709" s="151">
        <v>0</v>
      </c>
      <c r="T709" s="151" t="s">
        <v>14847</v>
      </c>
      <c r="U709" s="151">
        <v>26001000408567</v>
      </c>
      <c r="V709" s="151" t="s">
        <v>12429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 t="shared" si="11"/>
        <v>DJUWADI</v>
      </c>
    </row>
    <row r="710" spans="1:35" s="151" customFormat="1" ht="13.5">
      <c r="A710" s="151" t="s">
        <v>13410</v>
      </c>
      <c r="B710" s="151" t="s">
        <v>14306</v>
      </c>
      <c r="C710" s="151" t="s">
        <v>13409</v>
      </c>
      <c r="D710" s="151" t="s">
        <v>13411</v>
      </c>
      <c r="E710" s="151" t="s">
        <v>14931</v>
      </c>
      <c r="F710" s="151" t="s">
        <v>14932</v>
      </c>
      <c r="G710" s="151" t="s">
        <v>21285</v>
      </c>
      <c r="H710" s="151" t="s">
        <v>13412</v>
      </c>
      <c r="N710" s="151" t="s">
        <v>20501</v>
      </c>
      <c r="O710" s="151" t="s">
        <v>18702</v>
      </c>
      <c r="P710" s="151" t="s">
        <v>14737</v>
      </c>
      <c r="Q710" s="151" t="s">
        <v>21284</v>
      </c>
      <c r="R710" s="151">
        <v>0</v>
      </c>
      <c r="S710" s="151">
        <v>0</v>
      </c>
      <c r="T710" s="151" t="s">
        <v>14847</v>
      </c>
      <c r="U710" s="151">
        <v>497101021651534</v>
      </c>
      <c r="V710" s="151" t="s">
        <v>13409</v>
      </c>
      <c r="Z710" s="151" t="s">
        <v>14742</v>
      </c>
      <c r="AC710" s="151" t="s">
        <v>14743</v>
      </c>
      <c r="AE710" s="151" t="s">
        <v>14744</v>
      </c>
      <c r="AF710" s="151" t="s">
        <v>14745</v>
      </c>
      <c r="AI710" s="156" t="str">
        <f t="shared" si="11"/>
        <v>Doan Latupeirissa</v>
      </c>
    </row>
    <row r="711" spans="1:35" s="151" customFormat="1" ht="13.5">
      <c r="A711" s="151" t="s">
        <v>8518</v>
      </c>
      <c r="B711" s="151" t="s">
        <v>14306</v>
      </c>
      <c r="C711" s="151" t="s">
        <v>8517</v>
      </c>
      <c r="D711" s="151" t="s">
        <v>21287</v>
      </c>
      <c r="E711" s="151" t="s">
        <v>14931</v>
      </c>
      <c r="F711" s="151" t="s">
        <v>14932</v>
      </c>
      <c r="G711" s="151">
        <v>0</v>
      </c>
      <c r="H711" s="151" t="s">
        <v>8520</v>
      </c>
      <c r="I711" s="151" t="s">
        <v>21286</v>
      </c>
      <c r="J711" s="151">
        <v>0</v>
      </c>
      <c r="K711" s="151" t="s">
        <v>21286</v>
      </c>
      <c r="M711" s="151">
        <v>0</v>
      </c>
      <c r="N711" s="151" t="s">
        <v>15452</v>
      </c>
      <c r="O711" s="151" t="s">
        <v>14830</v>
      </c>
      <c r="P711" s="151" t="s">
        <v>14737</v>
      </c>
      <c r="Q711" s="151">
        <v>0</v>
      </c>
      <c r="R711" s="151">
        <v>0</v>
      </c>
      <c r="S711" s="151">
        <v>0</v>
      </c>
      <c r="T711" s="151" t="s">
        <v>14859</v>
      </c>
      <c r="U711" s="151" t="s">
        <v>21288</v>
      </c>
      <c r="V711" s="151" t="s">
        <v>8517</v>
      </c>
      <c r="W711" s="151">
        <v>0</v>
      </c>
      <c r="X711" s="151">
        <v>0</v>
      </c>
      <c r="Y711" s="151">
        <v>0</v>
      </c>
      <c r="Z711" s="151" t="s">
        <v>14742</v>
      </c>
      <c r="AA711" s="151">
        <v>0</v>
      </c>
      <c r="AB711" s="151">
        <v>0</v>
      </c>
      <c r="AC711" s="151" t="s">
        <v>14743</v>
      </c>
      <c r="AE711" s="151" t="s">
        <v>15223</v>
      </c>
      <c r="AF711" s="151" t="s">
        <v>14745</v>
      </c>
      <c r="AI711" s="156" t="str">
        <f t="shared" si="11"/>
        <v>Doddy</v>
      </c>
    </row>
    <row r="712" spans="1:35" s="151" customFormat="1" ht="13.5">
      <c r="A712" s="151" t="s">
        <v>11230</v>
      </c>
      <c r="B712" s="151" t="s">
        <v>15300</v>
      </c>
      <c r="C712" s="151" t="s">
        <v>11229</v>
      </c>
      <c r="D712" s="151" t="s">
        <v>11231</v>
      </c>
      <c r="E712" s="151" t="s">
        <v>14465</v>
      </c>
      <c r="F712" s="151" t="s">
        <v>14683</v>
      </c>
      <c r="H712" s="151" t="s">
        <v>11232</v>
      </c>
      <c r="N712" s="151" t="s">
        <v>15126</v>
      </c>
      <c r="O712" s="151" t="s">
        <v>14791</v>
      </c>
      <c r="P712" s="151" t="s">
        <v>14737</v>
      </c>
      <c r="Q712" s="151" t="s">
        <v>11229</v>
      </c>
      <c r="R712" s="151">
        <v>0</v>
      </c>
      <c r="S712" s="151">
        <v>0</v>
      </c>
      <c r="T712" s="151" t="s">
        <v>14904</v>
      </c>
      <c r="U712" s="151">
        <v>481928144</v>
      </c>
      <c r="V712" s="151" t="s">
        <v>11229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 t="shared" si="11"/>
        <v>Dodi Asrianto</v>
      </c>
    </row>
    <row r="713" spans="1:35" s="151" customFormat="1" ht="13.5">
      <c r="A713" s="151" t="s">
        <v>4077</v>
      </c>
      <c r="B713" s="151" t="s">
        <v>15300</v>
      </c>
      <c r="C713" s="151" t="s">
        <v>4076</v>
      </c>
      <c r="D713" s="151" t="s">
        <v>4078</v>
      </c>
      <c r="E713" s="151" t="s">
        <v>14323</v>
      </c>
      <c r="G713" s="151" t="s">
        <v>14604</v>
      </c>
      <c r="H713" s="151">
        <v>8196050077</v>
      </c>
      <c r="I713" s="151" t="s">
        <v>4079</v>
      </c>
      <c r="J713" s="151">
        <v>81396307070</v>
      </c>
      <c r="K713" s="151" t="s">
        <v>4079</v>
      </c>
      <c r="L713" s="151" t="s">
        <v>21289</v>
      </c>
      <c r="N713" s="151" t="s">
        <v>15581</v>
      </c>
      <c r="P713" s="151" t="s">
        <v>21290</v>
      </c>
      <c r="Q713" s="151" t="s">
        <v>4076</v>
      </c>
      <c r="T713" s="151" t="s">
        <v>21291</v>
      </c>
      <c r="U713" s="151" t="s">
        <v>4076</v>
      </c>
      <c r="V713" s="151">
        <v>108.0007593867</v>
      </c>
      <c r="W713" s="151" t="s">
        <v>204</v>
      </c>
      <c r="X713" s="151" t="s">
        <v>204</v>
      </c>
      <c r="Y713" s="151" t="s">
        <v>204</v>
      </c>
      <c r="Z713" s="151" t="s">
        <v>14742</v>
      </c>
      <c r="AA713" s="151" t="s">
        <v>204</v>
      </c>
      <c r="AC713" s="151" t="s">
        <v>14743</v>
      </c>
      <c r="AI713" s="156" t="str">
        <f t="shared" si="11"/>
        <v>Dodi Irawan</v>
      </c>
    </row>
    <row r="714" spans="1:35" s="151" customFormat="1" ht="13.5">
      <c r="A714" s="151" t="s">
        <v>9833</v>
      </c>
      <c r="B714" s="151" t="s">
        <v>15300</v>
      </c>
      <c r="C714" s="151" t="s">
        <v>9832</v>
      </c>
      <c r="D714" s="151" t="s">
        <v>15491</v>
      </c>
      <c r="E714" s="151" t="s">
        <v>14275</v>
      </c>
      <c r="F714" s="151" t="s">
        <v>15492</v>
      </c>
      <c r="G714" s="151" t="s">
        <v>15493</v>
      </c>
      <c r="H714" s="151" t="s">
        <v>15494</v>
      </c>
      <c r="I714" s="151" t="s">
        <v>15495</v>
      </c>
      <c r="J714" s="151">
        <v>0</v>
      </c>
      <c r="K714" s="151" t="s">
        <v>15495</v>
      </c>
      <c r="M714" s="151" t="s">
        <v>15496</v>
      </c>
      <c r="N714" s="151" t="s">
        <v>15126</v>
      </c>
      <c r="O714" s="151" t="s">
        <v>14791</v>
      </c>
      <c r="P714" s="151" t="s">
        <v>14737</v>
      </c>
      <c r="Q714" s="151" t="s">
        <v>15497</v>
      </c>
      <c r="R714" s="151">
        <v>0</v>
      </c>
      <c r="S714" s="151">
        <v>0</v>
      </c>
      <c r="T714" s="151" t="s">
        <v>14739</v>
      </c>
      <c r="U714" s="151" t="s">
        <v>15498</v>
      </c>
      <c r="V714" s="151" t="s">
        <v>15499</v>
      </c>
      <c r="W714" s="151">
        <v>0</v>
      </c>
      <c r="X714" s="151">
        <v>0</v>
      </c>
      <c r="Y714" s="151">
        <v>0</v>
      </c>
      <c r="Z714" s="151" t="s">
        <v>14742</v>
      </c>
      <c r="AA714" s="151">
        <v>0</v>
      </c>
      <c r="AB714" s="151">
        <v>0</v>
      </c>
      <c r="AC714" s="151" t="s">
        <v>14743</v>
      </c>
      <c r="AE714" s="151" t="s">
        <v>15223</v>
      </c>
      <c r="AF714" s="151" t="s">
        <v>14745</v>
      </c>
      <c r="AI714" s="156" t="str">
        <f t="shared" si="11"/>
        <v>Dodi Tri Prasetyo</v>
      </c>
    </row>
    <row r="715" spans="1:35" s="151" customFormat="1" ht="13.5">
      <c r="A715" s="151" t="s">
        <v>2721</v>
      </c>
      <c r="B715" s="151" t="s">
        <v>15300</v>
      </c>
      <c r="C715" s="151" t="s">
        <v>2720</v>
      </c>
      <c r="D715" s="151" t="s">
        <v>2722</v>
      </c>
      <c r="E715" s="151" t="s">
        <v>14931</v>
      </c>
      <c r="G715" s="151" t="s">
        <v>14604</v>
      </c>
      <c r="H715" s="151">
        <v>81929466924</v>
      </c>
      <c r="N715" s="151" t="s">
        <v>3404</v>
      </c>
      <c r="P715" s="151" t="s">
        <v>14737</v>
      </c>
      <c r="Q715" s="151" t="s">
        <v>21293</v>
      </c>
      <c r="T715" s="151" t="s">
        <v>204</v>
      </c>
      <c r="U715" s="151" t="s">
        <v>204</v>
      </c>
      <c r="V715" s="151" t="s">
        <v>204</v>
      </c>
      <c r="AC715" s="151" t="s">
        <v>14743</v>
      </c>
      <c r="AI715" s="156" t="str">
        <f t="shared" si="11"/>
        <v>Donald</v>
      </c>
    </row>
    <row r="716" spans="1:35" s="151" customFormat="1" ht="13.5">
      <c r="A716" s="151" t="s">
        <v>2121</v>
      </c>
      <c r="B716" s="151" t="s">
        <v>14306</v>
      </c>
      <c r="C716" s="151" t="s">
        <v>2120</v>
      </c>
      <c r="D716" s="151" t="s">
        <v>2122</v>
      </c>
      <c r="E716" s="151" t="s">
        <v>6</v>
      </c>
      <c r="G716" s="151" t="s">
        <v>14604</v>
      </c>
      <c r="AC716" s="151" t="s">
        <v>14743</v>
      </c>
      <c r="AI716" s="156" t="str">
        <f t="shared" si="11"/>
        <v>DONALD TOGATOROP</v>
      </c>
    </row>
    <row r="717" spans="1:35" s="151" customFormat="1" ht="13.5">
      <c r="A717" s="151" t="s">
        <v>6116</v>
      </c>
      <c r="B717" s="151" t="s">
        <v>15300</v>
      </c>
      <c r="C717" s="151" t="s">
        <v>6115</v>
      </c>
      <c r="D717" s="151" t="s">
        <v>6117</v>
      </c>
      <c r="E717" s="151" t="s">
        <v>14686</v>
      </c>
      <c r="F717" s="151" t="s">
        <v>14402</v>
      </c>
      <c r="H717" s="151" t="s">
        <v>6118</v>
      </c>
      <c r="I717" s="151" t="s">
        <v>6119</v>
      </c>
      <c r="J717" s="151" t="s">
        <v>6120</v>
      </c>
      <c r="K717" s="151" t="s">
        <v>6119</v>
      </c>
      <c r="N717" s="151" t="s">
        <v>21294</v>
      </c>
      <c r="O717" s="151" t="s">
        <v>21295</v>
      </c>
      <c r="P717" s="151" t="s">
        <v>15618</v>
      </c>
      <c r="Q717" s="151" t="s">
        <v>21296</v>
      </c>
      <c r="R717" s="151">
        <v>0</v>
      </c>
      <c r="S717" s="151">
        <v>0</v>
      </c>
      <c r="T717" s="151" t="s">
        <v>21297</v>
      </c>
      <c r="U717" s="151">
        <v>721157751969</v>
      </c>
      <c r="V717" s="151" t="s">
        <v>6115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I717" s="156" t="str">
        <f t="shared" si="11"/>
        <v>Dongguan sanchuang FRP Products Factory</v>
      </c>
    </row>
    <row r="718" spans="1:35" s="151" customFormat="1" ht="13.5">
      <c r="A718" s="151" t="s">
        <v>8767</v>
      </c>
      <c r="B718" s="151" t="s">
        <v>15300</v>
      </c>
      <c r="C718" s="151" t="s">
        <v>8766</v>
      </c>
      <c r="D718" s="151" t="s">
        <v>21298</v>
      </c>
      <c r="E718" s="151" t="s">
        <v>20286</v>
      </c>
      <c r="F718" s="151" t="s">
        <v>20287</v>
      </c>
      <c r="G718" s="151">
        <v>0</v>
      </c>
      <c r="H718" s="151" t="s">
        <v>8769</v>
      </c>
      <c r="I718" s="151">
        <v>0</v>
      </c>
      <c r="J718" s="151">
        <v>0</v>
      </c>
      <c r="K718" s="151">
        <v>0</v>
      </c>
      <c r="M718" s="151" t="s">
        <v>21299</v>
      </c>
      <c r="N718" s="151" t="s">
        <v>15431</v>
      </c>
      <c r="O718" s="151" t="s">
        <v>14801</v>
      </c>
      <c r="P718" s="151" t="s">
        <v>14737</v>
      </c>
      <c r="Q718" s="151">
        <v>0</v>
      </c>
      <c r="R718" s="151">
        <v>0</v>
      </c>
      <c r="S718" s="151">
        <v>0</v>
      </c>
      <c r="T718" s="151" t="s">
        <v>14859</v>
      </c>
      <c r="U718" s="151" t="s">
        <v>21300</v>
      </c>
      <c r="V718" s="151" t="s">
        <v>21301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 t="shared" si="11"/>
        <v>DR. Imam Haryanto</v>
      </c>
    </row>
    <row r="719" spans="1:35" s="151" customFormat="1" ht="13.5">
      <c r="A719" s="151" t="s">
        <v>18078</v>
      </c>
      <c r="B719" s="151" t="s">
        <v>14306</v>
      </c>
      <c r="C719" s="151" t="s">
        <v>9151</v>
      </c>
      <c r="D719" s="151" t="s">
        <v>9153</v>
      </c>
      <c r="E719" s="151" t="s">
        <v>14931</v>
      </c>
      <c r="F719" s="151" t="s">
        <v>15056</v>
      </c>
      <c r="G719" s="151" t="s">
        <v>21306</v>
      </c>
      <c r="H719" s="151">
        <v>81370877454</v>
      </c>
      <c r="N719" s="151" t="s">
        <v>15768</v>
      </c>
      <c r="O719" s="151" t="s">
        <v>14985</v>
      </c>
      <c r="P719" s="151" t="s">
        <v>14737</v>
      </c>
      <c r="Q719" s="151" t="s">
        <v>21302</v>
      </c>
      <c r="R719" s="151" t="s">
        <v>21302</v>
      </c>
      <c r="S719" s="151" t="s">
        <v>21302</v>
      </c>
      <c r="T719" s="151" t="s">
        <v>14782</v>
      </c>
      <c r="U719" s="151" t="s">
        <v>21303</v>
      </c>
      <c r="V719" s="151" t="s">
        <v>21304</v>
      </c>
      <c r="W719" s="151">
        <v>2017</v>
      </c>
      <c r="X719" s="151">
        <v>2017</v>
      </c>
      <c r="Z719" s="151" t="s">
        <v>14742</v>
      </c>
      <c r="AC719" s="151" t="s">
        <v>15223</v>
      </c>
      <c r="AD719" s="151" t="s">
        <v>21305</v>
      </c>
      <c r="AE719" s="151" t="s">
        <v>14743</v>
      </c>
      <c r="AF719" s="151" t="s">
        <v>16898</v>
      </c>
      <c r="AI719" s="156" t="str">
        <f t="shared" si="11"/>
        <v>DR.IR.H.PANUSUNAN SIREGAR MSC</v>
      </c>
    </row>
    <row r="720" spans="1:35" s="151" customFormat="1" ht="13.5">
      <c r="A720" s="151" t="s">
        <v>9154</v>
      </c>
      <c r="B720" s="151" t="s">
        <v>14306</v>
      </c>
      <c r="C720" s="151" t="s">
        <v>9151</v>
      </c>
      <c r="D720" s="151" t="s">
        <v>9153</v>
      </c>
      <c r="E720" s="151" t="s">
        <v>14931</v>
      </c>
      <c r="F720" s="151" t="s">
        <v>15056</v>
      </c>
      <c r="G720" s="151" t="s">
        <v>21306</v>
      </c>
      <c r="H720" s="151">
        <v>81370877454</v>
      </c>
      <c r="N720" s="151" t="s">
        <v>15768</v>
      </c>
      <c r="O720" s="151" t="s">
        <v>14985</v>
      </c>
      <c r="P720" s="151" t="s">
        <v>14737</v>
      </c>
      <c r="Q720" s="151" t="s">
        <v>21302</v>
      </c>
      <c r="R720" s="151" t="s">
        <v>21302</v>
      </c>
      <c r="S720" s="151" t="s">
        <v>21302</v>
      </c>
      <c r="T720" s="151" t="s">
        <v>14782</v>
      </c>
      <c r="U720" s="151" t="s">
        <v>21303</v>
      </c>
      <c r="V720" s="151" t="s">
        <v>21304</v>
      </c>
      <c r="W720" s="151">
        <v>2017</v>
      </c>
      <c r="X720" s="151">
        <v>2017</v>
      </c>
      <c r="Z720" s="151" t="s">
        <v>14742</v>
      </c>
      <c r="AC720" s="151" t="s">
        <v>14743</v>
      </c>
      <c r="AD720" s="151" t="s">
        <v>21305</v>
      </c>
      <c r="AE720" s="151" t="s">
        <v>14743</v>
      </c>
      <c r="AF720" s="151" t="s">
        <v>16898</v>
      </c>
      <c r="AI720" s="156" t="str">
        <f t="shared" si="11"/>
        <v>DR.IR.H.PANUSUNAN SIREGAR MSC</v>
      </c>
    </row>
    <row r="721" spans="1:35" s="151" customFormat="1" ht="13.5">
      <c r="A721" s="151" t="s">
        <v>10258</v>
      </c>
      <c r="B721" s="151" t="s">
        <v>14306</v>
      </c>
      <c r="C721" s="151" t="s">
        <v>10257</v>
      </c>
      <c r="D721" s="151" t="s">
        <v>10259</v>
      </c>
      <c r="E721" s="151" t="s">
        <v>14931</v>
      </c>
      <c r="F721" s="151" t="s">
        <v>14932</v>
      </c>
      <c r="G721" s="151" t="s">
        <v>21310</v>
      </c>
      <c r="H721" s="151" t="s">
        <v>10260</v>
      </c>
      <c r="N721" s="151" t="s">
        <v>14902</v>
      </c>
      <c r="O721" s="151" t="s">
        <v>14791</v>
      </c>
      <c r="P721" s="151" t="s">
        <v>14737</v>
      </c>
      <c r="Q721" s="151" t="s">
        <v>10257</v>
      </c>
      <c r="R721" s="151">
        <v>0</v>
      </c>
      <c r="S721" s="151">
        <v>0</v>
      </c>
      <c r="T721" s="151" t="s">
        <v>14847</v>
      </c>
      <c r="U721" s="151">
        <v>7501012821538</v>
      </c>
      <c r="V721" s="151" t="s">
        <v>10257</v>
      </c>
      <c r="Z721" s="151" t="s">
        <v>14742</v>
      </c>
      <c r="AC721" s="151" t="s">
        <v>14743</v>
      </c>
      <c r="AE721" s="151" t="s">
        <v>14744</v>
      </c>
      <c r="AF721" s="151" t="s">
        <v>14745</v>
      </c>
      <c r="AI721" s="156" t="str">
        <f t="shared" si="11"/>
        <v>DRAJAT</v>
      </c>
    </row>
    <row r="722" spans="1:35" s="151" customFormat="1" ht="13.5">
      <c r="A722" s="151" t="s">
        <v>7479</v>
      </c>
      <c r="B722" s="151" t="s">
        <v>15300</v>
      </c>
      <c r="C722" s="151" t="s">
        <v>7478</v>
      </c>
      <c r="D722" s="151" t="s">
        <v>7480</v>
      </c>
      <c r="E722" s="151" t="s">
        <v>15690</v>
      </c>
      <c r="F722" s="151" t="s">
        <v>14409</v>
      </c>
      <c r="H722" s="151">
        <v>81320539317</v>
      </c>
      <c r="N722" s="151" t="s">
        <v>21062</v>
      </c>
      <c r="O722" s="151" t="s">
        <v>14791</v>
      </c>
      <c r="P722" s="151" t="s">
        <v>14737</v>
      </c>
      <c r="Q722" s="151" t="s">
        <v>7478</v>
      </c>
      <c r="R722" s="151">
        <v>0</v>
      </c>
      <c r="S722" s="151">
        <v>0</v>
      </c>
      <c r="T722" s="151" t="s">
        <v>14794</v>
      </c>
      <c r="U722" s="151">
        <v>3210197426</v>
      </c>
      <c r="V722" s="151" t="s">
        <v>21314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I722" s="156" t="str">
        <f t="shared" si="11"/>
        <v>Drs Deni Yunizar</v>
      </c>
    </row>
    <row r="723" spans="1:35" s="151" customFormat="1" ht="13.5">
      <c r="A723" s="151" t="s">
        <v>3807</v>
      </c>
      <c r="B723" s="151" t="s">
        <v>15300</v>
      </c>
      <c r="C723" s="151" t="s">
        <v>3806</v>
      </c>
      <c r="D723" s="151" t="s">
        <v>3808</v>
      </c>
      <c r="E723" s="151" t="s">
        <v>14323</v>
      </c>
      <c r="G723" s="151" t="s">
        <v>14604</v>
      </c>
      <c r="H723" s="151" t="s">
        <v>3140</v>
      </c>
      <c r="L723" s="151" t="s">
        <v>21315</v>
      </c>
      <c r="N723" s="151" t="s">
        <v>2915</v>
      </c>
      <c r="P723" s="151" t="s">
        <v>14737</v>
      </c>
      <c r="Q723" s="151" t="s">
        <v>3806</v>
      </c>
      <c r="T723" s="151" t="s">
        <v>3140</v>
      </c>
      <c r="U723" s="151" t="s">
        <v>3140</v>
      </c>
      <c r="V723" s="151" t="s">
        <v>3140</v>
      </c>
      <c r="Z723" s="151" t="s">
        <v>14742</v>
      </c>
      <c r="AC723" s="151" t="s">
        <v>14743</v>
      </c>
      <c r="AI723" s="156" t="str">
        <f t="shared" si="11"/>
        <v>Drs Hasmuni</v>
      </c>
    </row>
    <row r="724" spans="1:35" s="151" customFormat="1" ht="13.5">
      <c r="A724" s="151" t="s">
        <v>3798</v>
      </c>
      <c r="B724" s="151" t="s">
        <v>15300</v>
      </c>
      <c r="C724" s="151" t="s">
        <v>3797</v>
      </c>
      <c r="D724" s="151" t="s">
        <v>3799</v>
      </c>
      <c r="E724" s="151" t="s">
        <v>14323</v>
      </c>
      <c r="G724" s="151" t="s">
        <v>14604</v>
      </c>
      <c r="H724" s="151">
        <v>81386892706</v>
      </c>
      <c r="J724" s="151">
        <v>81386892706</v>
      </c>
      <c r="L724" s="151" t="s">
        <v>21316</v>
      </c>
      <c r="N724" s="151" t="s">
        <v>2874</v>
      </c>
      <c r="P724" s="151" t="s">
        <v>14737</v>
      </c>
      <c r="Q724" s="151" t="s">
        <v>19845</v>
      </c>
      <c r="T724" s="151" t="s">
        <v>3140</v>
      </c>
      <c r="U724" s="151" t="s">
        <v>3140</v>
      </c>
      <c r="V724" s="151" t="s">
        <v>3140</v>
      </c>
      <c r="Z724" s="151" t="s">
        <v>14742</v>
      </c>
      <c r="AC724" s="151" t="s">
        <v>14743</v>
      </c>
      <c r="AI724" s="156" t="str">
        <f t="shared" si="11"/>
        <v>Drs. Ahmad Salafuddin</v>
      </c>
    </row>
    <row r="725" spans="1:35" s="151" customFormat="1" ht="13.5">
      <c r="A725" s="151" t="s">
        <v>3801</v>
      </c>
      <c r="B725" s="151" t="s">
        <v>15300</v>
      </c>
      <c r="C725" s="151" t="s">
        <v>3800</v>
      </c>
      <c r="D725" s="151" t="s">
        <v>3802</v>
      </c>
      <c r="E725" s="151" t="s">
        <v>14323</v>
      </c>
      <c r="G725" s="151" t="s">
        <v>14604</v>
      </c>
      <c r="H725" s="151">
        <v>81386892706</v>
      </c>
      <c r="J725" s="151">
        <v>81386892706</v>
      </c>
      <c r="L725" s="151" t="s">
        <v>21317</v>
      </c>
      <c r="N725" s="151" t="s">
        <v>21318</v>
      </c>
      <c r="P725" s="151" t="s">
        <v>14737</v>
      </c>
      <c r="Q725" s="151" t="s">
        <v>21319</v>
      </c>
      <c r="T725" s="151" t="s">
        <v>3140</v>
      </c>
      <c r="U725" s="151" t="s">
        <v>3140</v>
      </c>
      <c r="V725" s="151" t="s">
        <v>3140</v>
      </c>
      <c r="Z725" s="151" t="s">
        <v>14742</v>
      </c>
      <c r="AC725" s="151" t="s">
        <v>14743</v>
      </c>
      <c r="AI725" s="156" t="str">
        <f t="shared" si="11"/>
        <v>Drs. Hermanus Hemayung</v>
      </c>
    </row>
    <row r="726" spans="1:35" s="151" customFormat="1" ht="13.5">
      <c r="A726" s="151" t="s">
        <v>10769</v>
      </c>
      <c r="B726" s="151" t="s">
        <v>15300</v>
      </c>
      <c r="C726" s="151" t="s">
        <v>10768</v>
      </c>
      <c r="D726" s="151" t="s">
        <v>10770</v>
      </c>
      <c r="E726" s="151" t="s">
        <v>15389</v>
      </c>
      <c r="F726" s="151" t="s">
        <v>14400</v>
      </c>
      <c r="H726" s="151" t="s">
        <v>10771</v>
      </c>
      <c r="N726" s="151" t="s">
        <v>15789</v>
      </c>
      <c r="O726" s="151" t="s">
        <v>14914</v>
      </c>
      <c r="P726" s="151" t="s">
        <v>14737</v>
      </c>
      <c r="Q726" s="151" t="s">
        <v>21320</v>
      </c>
      <c r="R726" s="151">
        <v>0</v>
      </c>
      <c r="S726" s="151">
        <v>0</v>
      </c>
      <c r="T726" s="151" t="s">
        <v>14782</v>
      </c>
      <c r="U726" s="151">
        <v>1270009954726</v>
      </c>
      <c r="V726" s="151" t="s">
        <v>21321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I726" s="156" t="str">
        <f t="shared" si="11"/>
        <v>Drs. Kartoyo dan Rekan</v>
      </c>
    </row>
    <row r="727" spans="1:35" s="151" customFormat="1" ht="13.5">
      <c r="A727" s="151" t="s">
        <v>3406</v>
      </c>
      <c r="B727" s="151" t="s">
        <v>15300</v>
      </c>
      <c r="C727" s="151" t="s">
        <v>3405</v>
      </c>
      <c r="D727" s="151" t="s">
        <v>3407</v>
      </c>
      <c r="E727" s="151" t="s">
        <v>14323</v>
      </c>
      <c r="G727" s="151" t="s">
        <v>14604</v>
      </c>
      <c r="H727" s="151" t="s">
        <v>3140</v>
      </c>
      <c r="I727" s="151" t="s">
        <v>3140</v>
      </c>
      <c r="J727" s="151" t="s">
        <v>3140</v>
      </c>
      <c r="K727" s="151" t="s">
        <v>3140</v>
      </c>
      <c r="L727" s="151" t="s">
        <v>21322</v>
      </c>
      <c r="N727" s="151" t="s">
        <v>3407</v>
      </c>
      <c r="P727" s="151" t="s">
        <v>14737</v>
      </c>
      <c r="Q727" s="151" t="s">
        <v>3405</v>
      </c>
      <c r="T727" s="151" t="s">
        <v>21323</v>
      </c>
      <c r="U727" s="151" t="s">
        <v>21323</v>
      </c>
      <c r="V727" s="151" t="s">
        <v>21323</v>
      </c>
      <c r="W727" s="151">
        <v>0</v>
      </c>
      <c r="X727" s="151">
        <v>0</v>
      </c>
      <c r="Z727" s="151" t="s">
        <v>14742</v>
      </c>
      <c r="AC727" s="151" t="s">
        <v>14743</v>
      </c>
      <c r="AI727" s="156" t="str">
        <f t="shared" si="11"/>
        <v>Drs. Uray Willy Mulyadi</v>
      </c>
    </row>
    <row r="728" spans="1:35" s="151" customFormat="1" ht="13.5">
      <c r="A728" s="151" t="s">
        <v>3254</v>
      </c>
      <c r="B728" s="151" t="s">
        <v>14304</v>
      </c>
      <c r="C728" s="151" t="s">
        <v>3253</v>
      </c>
      <c r="D728" s="151" t="s">
        <v>3255</v>
      </c>
      <c r="E728" s="151" t="s">
        <v>14332</v>
      </c>
      <c r="G728" s="151" t="s">
        <v>14604</v>
      </c>
      <c r="H728" s="151" t="s">
        <v>3256</v>
      </c>
      <c r="I728" s="151" t="s">
        <v>204</v>
      </c>
      <c r="J728" s="151" t="s">
        <v>3256</v>
      </c>
      <c r="K728" s="151" t="s">
        <v>204</v>
      </c>
      <c r="N728" s="151" t="s">
        <v>1459</v>
      </c>
      <c r="P728" s="151" t="s">
        <v>14737</v>
      </c>
      <c r="Q728" s="151" t="s">
        <v>21324</v>
      </c>
      <c r="T728" s="151" t="s">
        <v>14794</v>
      </c>
      <c r="U728" s="151">
        <v>2173050101</v>
      </c>
      <c r="V728" s="151" t="s">
        <v>21325</v>
      </c>
      <c r="W728" s="151" t="s">
        <v>204</v>
      </c>
      <c r="X728" s="151" t="s">
        <v>204</v>
      </c>
      <c r="Y728" s="151" t="s">
        <v>204</v>
      </c>
      <c r="Z728" s="151" t="s">
        <v>14742</v>
      </c>
      <c r="AA728" s="151" t="s">
        <v>204</v>
      </c>
      <c r="AB728" s="151" t="s">
        <v>204</v>
      </c>
      <c r="AC728" s="151" t="s">
        <v>14743</v>
      </c>
      <c r="AI728" s="156" t="str">
        <f t="shared" si="11"/>
        <v>DS KEMBAREN</v>
      </c>
    </row>
    <row r="729" spans="1:35" s="151" customFormat="1" ht="13.5">
      <c r="A729" s="151" t="s">
        <v>4552</v>
      </c>
      <c r="B729" s="151" t="s">
        <v>14306</v>
      </c>
      <c r="C729" s="151" t="s">
        <v>4551</v>
      </c>
      <c r="D729" s="151" t="s">
        <v>4553</v>
      </c>
      <c r="E729" s="151" t="s">
        <v>14931</v>
      </c>
      <c r="F729" s="151" t="s">
        <v>14639</v>
      </c>
      <c r="G729" s="151" t="s">
        <v>14604</v>
      </c>
      <c r="H729" s="151" t="s">
        <v>4554</v>
      </c>
      <c r="I729" s="151" t="s">
        <v>4555</v>
      </c>
      <c r="J729" s="151" t="s">
        <v>4554</v>
      </c>
      <c r="K729" s="151" t="s">
        <v>4555</v>
      </c>
      <c r="L729" s="151" t="s">
        <v>21329</v>
      </c>
      <c r="N729" s="151" t="s">
        <v>469</v>
      </c>
      <c r="P729" s="151" t="s">
        <v>14737</v>
      </c>
      <c r="Q729" s="151" t="s">
        <v>4551</v>
      </c>
      <c r="T729" s="151" t="s">
        <v>14794</v>
      </c>
      <c r="U729" s="151">
        <v>631221261</v>
      </c>
      <c r="V729" s="151" t="s">
        <v>4551</v>
      </c>
      <c r="Z729" s="151" t="s">
        <v>14742</v>
      </c>
      <c r="AC729" s="151" t="s">
        <v>14743</v>
      </c>
      <c r="AE729" s="151" t="s">
        <v>15223</v>
      </c>
      <c r="AF729" s="151" t="s">
        <v>14745</v>
      </c>
      <c r="AI729" s="156" t="str">
        <f t="shared" si="11"/>
        <v>Dudung Syafrudin</v>
      </c>
    </row>
    <row r="730" spans="1:35" s="151" customFormat="1" ht="13.5">
      <c r="A730" s="151" t="s">
        <v>1425</v>
      </c>
      <c r="B730" s="151" t="s">
        <v>15300</v>
      </c>
      <c r="C730" s="151" t="s">
        <v>1424</v>
      </c>
      <c r="D730" s="151" t="s">
        <v>21330</v>
      </c>
      <c r="E730" s="151" t="s">
        <v>6</v>
      </c>
      <c r="G730" s="151" t="s">
        <v>14604</v>
      </c>
      <c r="H730" s="151" t="s">
        <v>1427</v>
      </c>
      <c r="J730" s="151" t="s">
        <v>1427</v>
      </c>
      <c r="N730" s="151" t="s">
        <v>1791</v>
      </c>
      <c r="P730" s="151" t="s">
        <v>14737</v>
      </c>
      <c r="T730" s="151" t="s">
        <v>6</v>
      </c>
      <c r="U730" s="151" t="s">
        <v>6</v>
      </c>
      <c r="V730" s="151" t="s">
        <v>6</v>
      </c>
      <c r="AC730" s="151" t="s">
        <v>14743</v>
      </c>
      <c r="AI730" s="156" t="str">
        <f t="shared" si="11"/>
        <v>Duitama Karya</v>
      </c>
    </row>
    <row r="731" spans="1:35" s="151" customFormat="1" ht="13.5">
      <c r="A731" s="151" t="s">
        <v>18079</v>
      </c>
      <c r="B731" s="151" t="s">
        <v>29931</v>
      </c>
      <c r="C731" s="151" t="s">
        <v>21333</v>
      </c>
      <c r="D731" s="151" t="s">
        <v>21336</v>
      </c>
      <c r="E731" s="151" t="s">
        <v>14275</v>
      </c>
      <c r="F731" s="151" t="s">
        <v>14400</v>
      </c>
      <c r="H731" s="151" t="s">
        <v>21334</v>
      </c>
      <c r="J731" s="151" t="s">
        <v>21335</v>
      </c>
      <c r="N731" s="151" t="s">
        <v>21337</v>
      </c>
      <c r="O731" s="151" t="s">
        <v>21337</v>
      </c>
      <c r="P731" s="151" t="s">
        <v>15618</v>
      </c>
      <c r="Q731" s="151">
        <v>0</v>
      </c>
      <c r="R731" s="151">
        <v>0</v>
      </c>
      <c r="S731" s="151">
        <v>0</v>
      </c>
      <c r="T731" s="151">
        <v>0</v>
      </c>
      <c r="U731" s="151">
        <v>0</v>
      </c>
      <c r="V731" s="151">
        <v>0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 t="shared" si="11"/>
        <v>Dulhunty Yangzhou Trading Co., Ltd.</v>
      </c>
    </row>
    <row r="732" spans="1:35" s="151" customFormat="1" ht="13.5">
      <c r="A732" s="151" t="s">
        <v>3210</v>
      </c>
      <c r="B732" s="151" t="s">
        <v>14306</v>
      </c>
      <c r="C732" s="151" t="s">
        <v>3209</v>
      </c>
      <c r="D732" s="151" t="s">
        <v>3211</v>
      </c>
      <c r="E732" s="151" t="s">
        <v>14931</v>
      </c>
      <c r="G732" s="151" t="s">
        <v>14604</v>
      </c>
      <c r="H732" s="151">
        <v>81336811331</v>
      </c>
      <c r="N732" s="151" t="s">
        <v>21331</v>
      </c>
      <c r="P732" s="151" t="s">
        <v>14737</v>
      </c>
      <c r="Q732" s="151" t="s">
        <v>3209</v>
      </c>
      <c r="T732" s="151" t="s">
        <v>14794</v>
      </c>
      <c r="U732" s="151">
        <v>8980254489</v>
      </c>
      <c r="V732" s="151" t="s">
        <v>21332</v>
      </c>
      <c r="Z732" s="151" t="s">
        <v>14742</v>
      </c>
      <c r="AC732" s="151" t="s">
        <v>14743</v>
      </c>
      <c r="AI732" s="156" t="str">
        <f t="shared" si="11"/>
        <v>DUL HADI</v>
      </c>
    </row>
    <row r="733" spans="1:35" s="151" customFormat="1" ht="13.5">
      <c r="A733" s="151" t="s">
        <v>10386</v>
      </c>
      <c r="B733" s="151" t="s">
        <v>14304</v>
      </c>
      <c r="C733" s="151" t="s">
        <v>10385</v>
      </c>
      <c r="D733" s="151" t="s">
        <v>10387</v>
      </c>
      <c r="E733" s="151" t="s">
        <v>14275</v>
      </c>
      <c r="F733" s="151" t="s">
        <v>14324</v>
      </c>
      <c r="H733" s="151">
        <v>81299422379</v>
      </c>
      <c r="N733" s="151" t="s">
        <v>14907</v>
      </c>
      <c r="O733" s="151" t="s">
        <v>14791</v>
      </c>
      <c r="P733" s="151" t="s">
        <v>14737</v>
      </c>
      <c r="Q733" s="151" t="s">
        <v>21338</v>
      </c>
      <c r="R733" s="151">
        <v>0</v>
      </c>
      <c r="S733" s="151">
        <v>0</v>
      </c>
      <c r="T733" s="151" t="s">
        <v>14794</v>
      </c>
      <c r="U733" s="151">
        <v>2211204305</v>
      </c>
      <c r="V733" s="151" t="s">
        <v>21338</v>
      </c>
      <c r="Z733" s="151" t="s">
        <v>14742</v>
      </c>
      <c r="AC733" s="151" t="s">
        <v>14743</v>
      </c>
      <c r="AE733" s="151" t="s">
        <v>14744</v>
      </c>
      <c r="AF733" s="151" t="s">
        <v>14745</v>
      </c>
      <c r="AI733" s="156" t="str">
        <f t="shared" si="11"/>
        <v>Dunia Bangunan</v>
      </c>
    </row>
    <row r="734" spans="1:35" s="151" customFormat="1" ht="13.5">
      <c r="A734" s="151" t="s">
        <v>14351</v>
      </c>
      <c r="B734" s="151" t="s">
        <v>14304</v>
      </c>
      <c r="C734" s="151" t="s">
        <v>14381</v>
      </c>
      <c r="D734" s="151" t="s">
        <v>14417</v>
      </c>
      <c r="E734" s="151" t="s">
        <v>14395</v>
      </c>
      <c r="F734" s="151" t="s">
        <v>14396</v>
      </c>
      <c r="G734" s="151" t="s">
        <v>14399</v>
      </c>
      <c r="H734" s="151">
        <v>85100351415</v>
      </c>
      <c r="I734" s="151" t="s">
        <v>1453</v>
      </c>
      <c r="J734" s="151" t="s">
        <v>1453</v>
      </c>
      <c r="K734" s="151" t="s">
        <v>1453</v>
      </c>
      <c r="N734" s="151" t="s">
        <v>14780</v>
      </c>
      <c r="O734" s="151" t="s">
        <v>14736</v>
      </c>
      <c r="P734" s="151" t="s">
        <v>14737</v>
      </c>
      <c r="Q734" s="151" t="s">
        <v>17204</v>
      </c>
      <c r="R734" s="151" t="s">
        <v>1453</v>
      </c>
      <c r="S734" s="151" t="s">
        <v>1453</v>
      </c>
      <c r="T734" s="151" t="s">
        <v>14882</v>
      </c>
      <c r="U734" s="151">
        <v>7910269181</v>
      </c>
      <c r="V734" s="151" t="s">
        <v>17204</v>
      </c>
      <c r="W734" s="151" t="s">
        <v>1453</v>
      </c>
      <c r="X734" s="151" t="s">
        <v>1453</v>
      </c>
      <c r="Y734" s="151" t="s">
        <v>1453</v>
      </c>
      <c r="Z734" s="151" t="s">
        <v>14742</v>
      </c>
      <c r="AA734" s="151" t="s">
        <v>1453</v>
      </c>
      <c r="AB734" s="151" t="s">
        <v>1453</v>
      </c>
      <c r="AC734" s="151" t="s">
        <v>14743</v>
      </c>
      <c r="AE734" s="151" t="s">
        <v>14744</v>
      </c>
      <c r="AF734" s="151" t="s">
        <v>14745</v>
      </c>
      <c r="AI734" s="156" t="str">
        <f t="shared" si="11"/>
        <v>Dunia Elektronik</v>
      </c>
    </row>
    <row r="735" spans="1:35" s="151" customFormat="1" ht="13.5">
      <c r="A735" s="151" t="s">
        <v>11089</v>
      </c>
      <c r="B735" s="151" t="s">
        <v>14304</v>
      </c>
      <c r="C735" s="151" t="s">
        <v>11088</v>
      </c>
      <c r="D735" s="151" t="s">
        <v>11090</v>
      </c>
      <c r="E735" s="151" t="s">
        <v>14275</v>
      </c>
      <c r="F735" s="151" t="s">
        <v>14396</v>
      </c>
      <c r="G735" s="151" t="s">
        <v>21341</v>
      </c>
      <c r="H735" s="151">
        <v>81277040373</v>
      </c>
      <c r="N735" s="151" t="s">
        <v>15818</v>
      </c>
      <c r="O735" s="151" t="s">
        <v>15328</v>
      </c>
      <c r="P735" s="151" t="s">
        <v>14737</v>
      </c>
      <c r="Q735" s="151" t="s">
        <v>21339</v>
      </c>
      <c r="R735" s="151">
        <v>0</v>
      </c>
      <c r="S735" s="151">
        <v>0</v>
      </c>
      <c r="T735" s="151" t="s">
        <v>14847</v>
      </c>
      <c r="U735" s="151">
        <v>228001000098566</v>
      </c>
      <c r="V735" s="151" t="s">
        <v>21340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 t="shared" si="11"/>
        <v>Dunia Jaya</v>
      </c>
    </row>
    <row r="736" spans="1:35" s="151" customFormat="1" ht="13.5">
      <c r="A736" s="151" t="s">
        <v>11064</v>
      </c>
      <c r="B736" s="151" t="s">
        <v>14304</v>
      </c>
      <c r="C736" s="151" t="s">
        <v>11063</v>
      </c>
      <c r="D736" s="151" t="s">
        <v>11065</v>
      </c>
      <c r="E736" s="151" t="s">
        <v>14323</v>
      </c>
      <c r="F736" s="151" t="s">
        <v>14396</v>
      </c>
      <c r="G736" s="151" t="s">
        <v>21344</v>
      </c>
      <c r="H736" s="151" t="s">
        <v>11066</v>
      </c>
      <c r="N736" s="151" t="s">
        <v>14845</v>
      </c>
      <c r="O736" s="151" t="s">
        <v>14801</v>
      </c>
      <c r="P736" s="151" t="s">
        <v>14737</v>
      </c>
      <c r="Q736" s="151" t="s">
        <v>21342</v>
      </c>
      <c r="R736" s="151">
        <v>0</v>
      </c>
      <c r="S736" s="151">
        <v>0</v>
      </c>
      <c r="T736" s="151" t="s">
        <v>14794</v>
      </c>
      <c r="U736" s="151">
        <v>689109685</v>
      </c>
      <c r="V736" s="151" t="s">
        <v>21343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 t="shared" si="11"/>
        <v>Dunia Listrik</v>
      </c>
    </row>
    <row r="737" spans="1:35" s="151" customFormat="1" ht="13.5">
      <c r="A737" s="151" t="s">
        <v>11122</v>
      </c>
      <c r="B737" s="151" t="s">
        <v>14304</v>
      </c>
      <c r="C737" s="151" t="s">
        <v>11121</v>
      </c>
      <c r="D737" s="151" t="s">
        <v>11123</v>
      </c>
      <c r="E737" s="151" t="s">
        <v>14275</v>
      </c>
      <c r="F737" s="151" t="s">
        <v>14400</v>
      </c>
      <c r="G737" s="151" t="s">
        <v>21352</v>
      </c>
      <c r="H737" s="151" t="s">
        <v>11124</v>
      </c>
      <c r="N737" s="151" t="s">
        <v>15126</v>
      </c>
      <c r="O737" s="151" t="s">
        <v>14791</v>
      </c>
      <c r="P737" s="151" t="s">
        <v>14737</v>
      </c>
      <c r="Q737" s="151" t="s">
        <v>21351</v>
      </c>
      <c r="R737" s="151">
        <v>0</v>
      </c>
      <c r="S737" s="151">
        <v>0</v>
      </c>
      <c r="T737" s="151" t="s">
        <v>14794</v>
      </c>
      <c r="U737" s="151">
        <v>5220809538</v>
      </c>
      <c r="V737" s="151" t="s">
        <v>21351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 t="shared" si="11"/>
        <v>Duta Bangunan 1</v>
      </c>
    </row>
    <row r="738" spans="1:35" s="151" customFormat="1" ht="13.5">
      <c r="A738" s="151" t="s">
        <v>4468</v>
      </c>
      <c r="B738" s="151" t="s">
        <v>15300</v>
      </c>
      <c r="C738" s="151" t="s">
        <v>4467</v>
      </c>
      <c r="D738" s="151" t="s">
        <v>4469</v>
      </c>
      <c r="E738" s="151" t="s">
        <v>14323</v>
      </c>
      <c r="F738" s="151" t="s">
        <v>15375</v>
      </c>
      <c r="G738" s="151" t="s">
        <v>14604</v>
      </c>
      <c r="H738" s="151" t="s">
        <v>4470</v>
      </c>
      <c r="I738" s="151" t="s">
        <v>4471</v>
      </c>
      <c r="J738" s="151" t="s">
        <v>4472</v>
      </c>
      <c r="K738" s="151" t="s">
        <v>4471</v>
      </c>
      <c r="L738" s="151" t="s">
        <v>21353</v>
      </c>
      <c r="N738" s="151" t="s">
        <v>109</v>
      </c>
      <c r="P738" s="151" t="s">
        <v>14737</v>
      </c>
      <c r="Q738" s="151" t="s">
        <v>21354</v>
      </c>
      <c r="T738" s="151" t="s">
        <v>14859</v>
      </c>
      <c r="U738" s="151" t="s">
        <v>21355</v>
      </c>
      <c r="V738" s="151" t="s">
        <v>21356</v>
      </c>
      <c r="W738" s="151" t="s">
        <v>1453</v>
      </c>
      <c r="X738" s="151" t="s">
        <v>1453</v>
      </c>
      <c r="Y738" s="151">
        <v>1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 t="shared" si="11"/>
        <v>Duta Gemilang</v>
      </c>
    </row>
    <row r="739" spans="1:35" s="151" customFormat="1" ht="13.5">
      <c r="A739" s="151" t="s">
        <v>18081</v>
      </c>
      <c r="B739" s="151" t="s">
        <v>15300</v>
      </c>
      <c r="C739" s="151" t="s">
        <v>21367</v>
      </c>
      <c r="D739" s="151" t="s">
        <v>21368</v>
      </c>
      <c r="E739" s="151" t="s">
        <v>14323</v>
      </c>
      <c r="F739" s="151" t="s">
        <v>21370</v>
      </c>
      <c r="G739" s="151" t="s">
        <v>21372</v>
      </c>
      <c r="H739" s="151" t="s">
        <v>1453</v>
      </c>
      <c r="I739" s="151" t="s">
        <v>1453</v>
      </c>
      <c r="J739" s="151" t="s">
        <v>1453</v>
      </c>
      <c r="K739" s="151" t="s">
        <v>1453</v>
      </c>
      <c r="M739" s="151" t="s">
        <v>21369</v>
      </c>
      <c r="N739" s="151" t="s">
        <v>15818</v>
      </c>
      <c r="O739" s="151" t="s">
        <v>15328</v>
      </c>
      <c r="P739" s="151" t="s">
        <v>14792</v>
      </c>
      <c r="Q739" s="151" t="s">
        <v>21367</v>
      </c>
      <c r="R739" s="151" t="s">
        <v>1453</v>
      </c>
      <c r="S739" s="151" t="s">
        <v>1453</v>
      </c>
      <c r="T739" s="151" t="s">
        <v>14882</v>
      </c>
      <c r="U739" s="151">
        <v>8520067605</v>
      </c>
      <c r="V739" s="151" t="s">
        <v>21367</v>
      </c>
      <c r="W739" s="151" t="s">
        <v>1453</v>
      </c>
      <c r="X739" s="151" t="s">
        <v>1453</v>
      </c>
      <c r="Y739" s="151" t="s">
        <v>1453</v>
      </c>
      <c r="Z739" s="151" t="s">
        <v>14742</v>
      </c>
      <c r="AA739" s="151" t="s">
        <v>1453</v>
      </c>
      <c r="AB739" s="151" t="s">
        <v>1453</v>
      </c>
      <c r="AC739" s="151" t="s">
        <v>14743</v>
      </c>
      <c r="AD739" s="151" t="s">
        <v>21371</v>
      </c>
      <c r="AE739" s="151" t="s">
        <v>14752</v>
      </c>
      <c r="AF739" s="151" t="s">
        <v>14745</v>
      </c>
      <c r="AI739" s="156" t="str">
        <f t="shared" si="11"/>
        <v>Dwi Bima Wijaya</v>
      </c>
    </row>
    <row r="740" spans="1:35" s="151" customFormat="1" ht="13.5">
      <c r="A740" s="151" t="s">
        <v>10801</v>
      </c>
      <c r="B740" s="151" t="s">
        <v>15300</v>
      </c>
      <c r="C740" s="151" t="s">
        <v>10800</v>
      </c>
      <c r="D740" s="151" t="s">
        <v>10802</v>
      </c>
      <c r="E740" s="151" t="s">
        <v>14662</v>
      </c>
      <c r="F740" s="151" t="s">
        <v>15405</v>
      </c>
      <c r="G740" s="151" t="s">
        <v>15501</v>
      </c>
      <c r="H740" s="151" t="s">
        <v>10803</v>
      </c>
      <c r="N740" s="151" t="s">
        <v>15126</v>
      </c>
      <c r="O740" s="151" t="s">
        <v>14791</v>
      </c>
      <c r="P740" s="151" t="s">
        <v>14737</v>
      </c>
      <c r="Q740" s="151" t="s">
        <v>10800</v>
      </c>
      <c r="R740" s="151">
        <v>0</v>
      </c>
      <c r="S740" s="151">
        <v>0</v>
      </c>
      <c r="T740" s="151" t="s">
        <v>14782</v>
      </c>
      <c r="U740" s="151">
        <v>1560011419332</v>
      </c>
      <c r="V740" s="151" t="s">
        <v>10800</v>
      </c>
      <c r="Z740" s="151" t="s">
        <v>14742</v>
      </c>
      <c r="AC740" s="151" t="s">
        <v>14743</v>
      </c>
      <c r="AE740" s="151" t="s">
        <v>14744</v>
      </c>
      <c r="AF740" s="151" t="s">
        <v>14745</v>
      </c>
      <c r="AI740" s="156" t="str">
        <f t="shared" si="11"/>
        <v>Dwi Hariyanto</v>
      </c>
    </row>
    <row r="741" spans="1:35" s="151" customFormat="1" ht="13.5">
      <c r="A741" s="151" t="s">
        <v>576</v>
      </c>
      <c r="B741" s="151" t="s">
        <v>14732</v>
      </c>
      <c r="C741" s="151" t="s">
        <v>575</v>
      </c>
      <c r="D741" s="151" t="s">
        <v>577</v>
      </c>
      <c r="E741" s="151" t="s">
        <v>6</v>
      </c>
      <c r="G741" s="151" t="s">
        <v>14604</v>
      </c>
      <c r="H741" s="151" t="s">
        <v>578</v>
      </c>
      <c r="J741" s="151" t="s">
        <v>579</v>
      </c>
      <c r="M741" s="151" t="s">
        <v>6</v>
      </c>
      <c r="N741" s="151" t="s">
        <v>4883</v>
      </c>
      <c r="P741" s="151" t="s">
        <v>14737</v>
      </c>
      <c r="T741" s="151" t="s">
        <v>6</v>
      </c>
      <c r="U741" s="151" t="s">
        <v>6</v>
      </c>
      <c r="V741" s="151" t="s">
        <v>6</v>
      </c>
      <c r="AC741" s="151" t="s">
        <v>14743</v>
      </c>
      <c r="AI741" s="156" t="str">
        <f t="shared" si="11"/>
        <v>Dwi Marga Sejahtera</v>
      </c>
    </row>
    <row r="742" spans="1:35" s="151" customFormat="1" ht="13.5">
      <c r="A742" s="151" t="s">
        <v>8369</v>
      </c>
      <c r="B742" s="151" t="s">
        <v>15300</v>
      </c>
      <c r="C742" s="151" t="s">
        <v>8368</v>
      </c>
      <c r="D742" s="151" t="s">
        <v>21389</v>
      </c>
      <c r="E742" s="151" t="s">
        <v>14931</v>
      </c>
      <c r="F742" s="151" t="s">
        <v>16170</v>
      </c>
      <c r="G742" s="151" t="s">
        <v>1453</v>
      </c>
      <c r="H742" s="151">
        <v>85647482630</v>
      </c>
      <c r="I742" s="151" t="s">
        <v>1453</v>
      </c>
      <c r="J742" s="151" t="s">
        <v>1453</v>
      </c>
      <c r="K742" s="151" t="s">
        <v>1453</v>
      </c>
      <c r="M742" s="151" t="s">
        <v>1453</v>
      </c>
      <c r="N742" s="151" t="s">
        <v>21390</v>
      </c>
      <c r="O742" s="151" t="s">
        <v>14889</v>
      </c>
      <c r="P742" s="151" t="s">
        <v>14792</v>
      </c>
      <c r="Q742" s="151" t="s">
        <v>8368</v>
      </c>
      <c r="R742" s="151" t="s">
        <v>1453</v>
      </c>
      <c r="S742" s="151" t="s">
        <v>1453</v>
      </c>
      <c r="T742" s="151" t="s">
        <v>8368</v>
      </c>
      <c r="U742" s="151" t="s">
        <v>21391</v>
      </c>
      <c r="V742" s="151" t="s">
        <v>14847</v>
      </c>
      <c r="W742" s="151" t="s">
        <v>1453</v>
      </c>
      <c r="X742" s="151" t="s">
        <v>1453</v>
      </c>
      <c r="Y742" s="151" t="s">
        <v>1453</v>
      </c>
      <c r="Z742" s="151" t="s">
        <v>14742</v>
      </c>
      <c r="AA742" s="151" t="s">
        <v>1453</v>
      </c>
      <c r="AB742" s="151" t="s">
        <v>1453</v>
      </c>
      <c r="AC742" s="151" t="s">
        <v>14743</v>
      </c>
      <c r="AE742" s="151" t="s">
        <v>15223</v>
      </c>
      <c r="AF742" s="151" t="s">
        <v>14745</v>
      </c>
      <c r="AI742" s="156" t="str">
        <f t="shared" si="11"/>
        <v>DWI RACHMANTO</v>
      </c>
    </row>
    <row r="743" spans="1:35" s="151" customFormat="1" ht="13.5">
      <c r="A743" s="151" t="s">
        <v>15026</v>
      </c>
      <c r="B743" s="151" t="s">
        <v>14306</v>
      </c>
      <c r="C743" s="151" t="s">
        <v>15027</v>
      </c>
      <c r="D743" s="151" t="s">
        <v>15028</v>
      </c>
      <c r="E743" s="151" t="s">
        <v>14931</v>
      </c>
      <c r="F743" s="151" t="s">
        <v>14932</v>
      </c>
      <c r="G743" s="151" t="s">
        <v>15029</v>
      </c>
      <c r="H743" s="151">
        <v>85894327516</v>
      </c>
      <c r="I743" s="151" t="s">
        <v>1453</v>
      </c>
      <c r="J743" s="151" t="s">
        <v>1453</v>
      </c>
      <c r="K743" s="151" t="s">
        <v>1453</v>
      </c>
      <c r="N743" s="151" t="s">
        <v>15031</v>
      </c>
      <c r="O743" s="151" t="s">
        <v>14948</v>
      </c>
      <c r="P743" s="151" t="s">
        <v>14737</v>
      </c>
      <c r="Q743" s="151" t="s">
        <v>15027</v>
      </c>
      <c r="R743" s="151" t="s">
        <v>1453</v>
      </c>
      <c r="S743" s="151" t="s">
        <v>1453</v>
      </c>
      <c r="T743" s="151" t="s">
        <v>14866</v>
      </c>
      <c r="U743" s="151">
        <v>3901117239509</v>
      </c>
      <c r="V743" s="151" t="s">
        <v>15027</v>
      </c>
      <c r="W743" s="151" t="s">
        <v>1453</v>
      </c>
      <c r="X743" s="151" t="s">
        <v>1453</v>
      </c>
      <c r="Y743" s="151" t="s">
        <v>1453</v>
      </c>
      <c r="Z743" s="151" t="s">
        <v>14742</v>
      </c>
      <c r="AA743" s="151" t="s">
        <v>1453</v>
      </c>
      <c r="AB743" s="151" t="s">
        <v>1453</v>
      </c>
      <c r="AC743" s="151" t="s">
        <v>14743</v>
      </c>
      <c r="AE743" s="151" t="s">
        <v>14744</v>
      </c>
      <c r="AF743" s="151" t="s">
        <v>14745</v>
      </c>
      <c r="AI743" s="156" t="str">
        <f t="shared" si="11"/>
        <v>Dwi Trisno Utomo</v>
      </c>
    </row>
    <row r="744" spans="1:35" s="151" customFormat="1" ht="13.5">
      <c r="A744" s="151" t="s">
        <v>9480</v>
      </c>
      <c r="B744" s="151" t="s">
        <v>14306</v>
      </c>
      <c r="C744" s="151" t="s">
        <v>9479</v>
      </c>
      <c r="D744" s="151" t="s">
        <v>21393</v>
      </c>
      <c r="E744" s="151" t="s">
        <v>14931</v>
      </c>
      <c r="F744" s="151" t="s">
        <v>14932</v>
      </c>
      <c r="G744" s="151" t="s">
        <v>21399</v>
      </c>
      <c r="H744" s="151" t="s">
        <v>21392</v>
      </c>
      <c r="I744" s="151">
        <v>0</v>
      </c>
      <c r="J744" s="151">
        <v>0</v>
      </c>
      <c r="K744" s="151">
        <v>0</v>
      </c>
      <c r="M744" s="151" t="s">
        <v>21394</v>
      </c>
      <c r="N744" s="151" t="s">
        <v>21395</v>
      </c>
      <c r="O744" s="151" t="s">
        <v>14889</v>
      </c>
      <c r="P744" s="151" t="s">
        <v>14737</v>
      </c>
      <c r="Q744" s="151" t="s">
        <v>21396</v>
      </c>
      <c r="R744" s="151">
        <v>0</v>
      </c>
      <c r="S744" s="151">
        <v>0</v>
      </c>
      <c r="T744" s="151" t="s">
        <v>14897</v>
      </c>
      <c r="U744" s="151" t="s">
        <v>21397</v>
      </c>
      <c r="V744" s="151" t="s">
        <v>21398</v>
      </c>
      <c r="W744" s="151">
        <v>0</v>
      </c>
      <c r="X744" s="151">
        <v>0</v>
      </c>
      <c r="Y744" s="151">
        <v>0</v>
      </c>
      <c r="Z744" s="151" t="s">
        <v>14742</v>
      </c>
      <c r="AA744" s="151">
        <v>0</v>
      </c>
      <c r="AB744" s="151">
        <v>0</v>
      </c>
      <c r="AC744" s="151" t="s">
        <v>14743</v>
      </c>
      <c r="AE744" s="151" t="s">
        <v>15223</v>
      </c>
      <c r="AF744" s="151" t="s">
        <v>14745</v>
      </c>
      <c r="AI744" s="156" t="str">
        <f t="shared" si="11"/>
        <v>Dwi Wanhardi</v>
      </c>
    </row>
    <row r="745" spans="1:35" s="151" customFormat="1" ht="13.5">
      <c r="A745" s="151" t="s">
        <v>9765</v>
      </c>
      <c r="B745" s="151" t="s">
        <v>15300</v>
      </c>
      <c r="C745" s="151" t="s">
        <v>9764</v>
      </c>
      <c r="D745" s="151" t="s">
        <v>9766</v>
      </c>
      <c r="E745" s="151" t="s">
        <v>14275</v>
      </c>
      <c r="F745" s="151" t="s">
        <v>14400</v>
      </c>
      <c r="G745" s="151" t="s">
        <v>21403</v>
      </c>
      <c r="H745" s="151" t="s">
        <v>9767</v>
      </c>
      <c r="I745" s="151">
        <v>0</v>
      </c>
      <c r="J745" s="151">
        <v>0</v>
      </c>
      <c r="K745" s="151">
        <v>0</v>
      </c>
      <c r="M745" s="151" t="s">
        <v>21400</v>
      </c>
      <c r="N745" s="151" t="s">
        <v>15246</v>
      </c>
      <c r="O745" s="151" t="s">
        <v>14791</v>
      </c>
      <c r="P745" s="151" t="s">
        <v>14737</v>
      </c>
      <c r="Q745" s="151" t="s">
        <v>21401</v>
      </c>
      <c r="R745" s="151">
        <v>0</v>
      </c>
      <c r="S745" s="151">
        <v>0</v>
      </c>
      <c r="T745" s="151" t="s">
        <v>14739</v>
      </c>
      <c r="U745" s="151" t="s">
        <v>21402</v>
      </c>
      <c r="V745" s="151" t="s">
        <v>9764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I745" s="156" t="str">
        <f t="shared" si="11"/>
        <v>Dwi Yolan Miswantara</v>
      </c>
    </row>
    <row r="746" spans="1:35" s="151" customFormat="1" ht="13.5">
      <c r="A746" s="151" t="s">
        <v>18083</v>
      </c>
      <c r="B746" s="151" t="s">
        <v>14732</v>
      </c>
      <c r="C746" s="151" t="s">
        <v>21404</v>
      </c>
      <c r="D746" s="151" t="s">
        <v>21405</v>
      </c>
      <c r="E746" s="151" t="s">
        <v>14662</v>
      </c>
      <c r="F746" s="151" t="s">
        <v>14400</v>
      </c>
      <c r="G746" s="151" t="s">
        <v>21407</v>
      </c>
      <c r="H746" s="151">
        <v>81229443432</v>
      </c>
      <c r="I746" s="151" t="s">
        <v>1453</v>
      </c>
      <c r="J746" s="151" t="s">
        <v>1453</v>
      </c>
      <c r="K746" s="151" t="s">
        <v>1453</v>
      </c>
      <c r="N746" s="151" t="s">
        <v>21000</v>
      </c>
      <c r="O746" s="151" t="s">
        <v>14889</v>
      </c>
      <c r="P746" s="151" t="s">
        <v>14737</v>
      </c>
      <c r="Q746" s="151" t="s">
        <v>21406</v>
      </c>
      <c r="R746" s="151" t="s">
        <v>1453</v>
      </c>
      <c r="S746" s="151" t="s">
        <v>1453</v>
      </c>
      <c r="T746" s="151" t="s">
        <v>14794</v>
      </c>
      <c r="U746" s="151">
        <v>961037611</v>
      </c>
      <c r="V746" s="151" t="s">
        <v>21406</v>
      </c>
      <c r="W746" s="151" t="s">
        <v>1453</v>
      </c>
      <c r="X746" s="151" t="s">
        <v>1453</v>
      </c>
      <c r="Y746" s="151" t="s">
        <v>1453</v>
      </c>
      <c r="Z746" s="151" t="s">
        <v>14742</v>
      </c>
      <c r="AA746" s="151" t="s">
        <v>1453</v>
      </c>
      <c r="AB746" s="151" t="s">
        <v>1453</v>
      </c>
      <c r="AC746" s="151" t="s">
        <v>14743</v>
      </c>
      <c r="AE746" s="151" t="s">
        <v>14744</v>
      </c>
      <c r="AF746" s="151" t="s">
        <v>14745</v>
      </c>
      <c r="AI746" s="156" t="str">
        <f t="shared" si="11"/>
        <v>Dwija Kreatif</v>
      </c>
    </row>
    <row r="747" spans="1:35" s="151" customFormat="1" ht="13.5">
      <c r="A747" s="151" t="s">
        <v>18085</v>
      </c>
      <c r="B747" s="151" t="s">
        <v>14304</v>
      </c>
      <c r="C747" s="151" t="s">
        <v>21415</v>
      </c>
      <c r="D747" s="151" t="s">
        <v>21416</v>
      </c>
      <c r="E747" s="151" t="s">
        <v>20280</v>
      </c>
      <c r="F747" s="151" t="s">
        <v>17033</v>
      </c>
      <c r="H747" s="151">
        <v>85280059274</v>
      </c>
      <c r="I747" s="151" t="s">
        <v>1453</v>
      </c>
      <c r="J747" s="151" t="s">
        <v>1453</v>
      </c>
      <c r="K747" s="151" t="s">
        <v>1453</v>
      </c>
      <c r="N747" s="151" t="s">
        <v>14800</v>
      </c>
      <c r="O747" s="151" t="s">
        <v>14801</v>
      </c>
      <c r="P747" s="151" t="s">
        <v>14737</v>
      </c>
      <c r="Q747" s="151" t="s">
        <v>18929</v>
      </c>
      <c r="R747" s="151" t="s">
        <v>1453</v>
      </c>
      <c r="S747" s="151" t="s">
        <v>1453</v>
      </c>
      <c r="T747" s="151" t="s">
        <v>14794</v>
      </c>
      <c r="U747" s="151">
        <v>2820429519</v>
      </c>
      <c r="V747" s="151" t="s">
        <v>21417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I747" s="156" t="str">
        <f t="shared" si="11"/>
        <v>Dyno Printing</v>
      </c>
    </row>
    <row r="748" spans="1:35" s="151" customFormat="1" ht="13.5">
      <c r="A748" s="151" t="s">
        <v>6421</v>
      </c>
      <c r="B748" s="151" t="s">
        <v>15300</v>
      </c>
      <c r="C748" s="151" t="s">
        <v>6420</v>
      </c>
      <c r="D748" s="151" t="s">
        <v>6422</v>
      </c>
      <c r="E748" s="151" t="s">
        <v>14323</v>
      </c>
      <c r="F748" s="151" t="s">
        <v>15375</v>
      </c>
      <c r="G748" s="151" t="s">
        <v>21421</v>
      </c>
      <c r="H748" s="151">
        <v>81399333733</v>
      </c>
      <c r="N748" s="151" t="s">
        <v>14800</v>
      </c>
      <c r="O748" s="151" t="s">
        <v>14801</v>
      </c>
      <c r="P748" s="151" t="s">
        <v>14737</v>
      </c>
      <c r="Q748" s="151" t="s">
        <v>21419</v>
      </c>
      <c r="R748" s="151" t="s">
        <v>4816</v>
      </c>
      <c r="S748" s="151" t="s">
        <v>4816</v>
      </c>
      <c r="T748" s="151" t="s">
        <v>14794</v>
      </c>
      <c r="U748" s="151">
        <v>272221063</v>
      </c>
      <c r="V748" s="151" t="s">
        <v>21420</v>
      </c>
      <c r="Z748" s="151" t="s">
        <v>14742</v>
      </c>
      <c r="AC748" s="151" t="s">
        <v>14743</v>
      </c>
      <c r="AE748" s="151" t="s">
        <v>15223</v>
      </c>
      <c r="AF748" s="151" t="s">
        <v>14745</v>
      </c>
      <c r="AI748" s="156" t="str">
        <f t="shared" si="11"/>
        <v>E. Solehudin</v>
      </c>
    </row>
    <row r="749" spans="1:35" s="151" customFormat="1" ht="13.5">
      <c r="A749" s="151" t="s">
        <v>18086</v>
      </c>
      <c r="B749" s="151" t="s">
        <v>15300</v>
      </c>
      <c r="C749" s="151" t="s">
        <v>21422</v>
      </c>
      <c r="D749" s="151" t="s">
        <v>21423</v>
      </c>
      <c r="E749" s="151" t="s">
        <v>14307</v>
      </c>
      <c r="F749" s="151" t="s">
        <v>15346</v>
      </c>
      <c r="G749" s="151" t="s">
        <v>21424</v>
      </c>
      <c r="H749" s="151" t="s">
        <v>1453</v>
      </c>
      <c r="I749" s="151" t="s">
        <v>1453</v>
      </c>
      <c r="J749" s="151" t="s">
        <v>1453</v>
      </c>
      <c r="K749" s="151" t="s">
        <v>1453</v>
      </c>
      <c r="N749" s="151" t="s">
        <v>14845</v>
      </c>
      <c r="O749" s="151" t="s">
        <v>14801</v>
      </c>
      <c r="P749" s="151" t="s">
        <v>14737</v>
      </c>
      <c r="Q749" s="151" t="s">
        <v>1453</v>
      </c>
      <c r="R749" s="151" t="s">
        <v>1453</v>
      </c>
      <c r="S749" s="151" t="s">
        <v>1453</v>
      </c>
      <c r="T749" s="151" t="s">
        <v>15348</v>
      </c>
      <c r="U749" s="151" t="s">
        <v>15348</v>
      </c>
      <c r="V749" s="151" t="s">
        <v>15348</v>
      </c>
      <c r="W749" s="151" t="s">
        <v>1453</v>
      </c>
      <c r="X749" s="151" t="s">
        <v>1453</v>
      </c>
      <c r="Y749" s="151" t="s">
        <v>1453</v>
      </c>
      <c r="Z749" s="151" t="s">
        <v>14742</v>
      </c>
      <c r="AA749" s="151" t="s">
        <v>1453</v>
      </c>
      <c r="AB749" s="151" t="s">
        <v>1453</v>
      </c>
      <c r="AC749" s="151" t="s">
        <v>14743</v>
      </c>
      <c r="AE749" s="151" t="s">
        <v>14744</v>
      </c>
      <c r="AF749" s="151" t="s">
        <v>14745</v>
      </c>
      <c r="AI749" s="156" t="str">
        <f t="shared" si="11"/>
        <v>Ebay - Winner21</v>
      </c>
    </row>
    <row r="750" spans="1:35" s="151" customFormat="1" ht="13.5">
      <c r="A750" s="151" t="s">
        <v>15503</v>
      </c>
      <c r="B750" s="151" t="s">
        <v>15300</v>
      </c>
      <c r="C750" s="151" t="s">
        <v>15504</v>
      </c>
      <c r="D750" s="151" t="s">
        <v>15505</v>
      </c>
      <c r="E750" s="151" t="s">
        <v>15359</v>
      </c>
      <c r="F750" s="151" t="s">
        <v>15360</v>
      </c>
      <c r="G750" s="151" t="s">
        <v>15506</v>
      </c>
      <c r="H750" s="151">
        <v>85255241523</v>
      </c>
      <c r="I750" s="151" t="s">
        <v>1453</v>
      </c>
      <c r="J750" s="151" t="s">
        <v>1453</v>
      </c>
      <c r="K750" s="151" t="s">
        <v>1453</v>
      </c>
      <c r="N750" s="151" t="s">
        <v>14735</v>
      </c>
      <c r="O750" s="151" t="s">
        <v>14736</v>
      </c>
      <c r="P750" s="151" t="s">
        <v>14737</v>
      </c>
      <c r="Q750" s="151" t="s">
        <v>15504</v>
      </c>
      <c r="R750" s="151" t="s">
        <v>1453</v>
      </c>
      <c r="S750" s="151" t="s">
        <v>1453</v>
      </c>
      <c r="T750" s="151" t="s">
        <v>15508</v>
      </c>
      <c r="U750" s="151">
        <v>202019976344</v>
      </c>
      <c r="V750" s="151" t="s">
        <v>15504</v>
      </c>
      <c r="W750" s="151" t="s">
        <v>1453</v>
      </c>
      <c r="X750" s="151" t="s">
        <v>1453</v>
      </c>
      <c r="Y750" s="151" t="s">
        <v>1453</v>
      </c>
      <c r="Z750" s="151" t="s">
        <v>14742</v>
      </c>
      <c r="AA750" s="151" t="s">
        <v>1453</v>
      </c>
      <c r="AB750" s="151" t="s">
        <v>1453</v>
      </c>
      <c r="AC750" s="151" t="s">
        <v>14743</v>
      </c>
      <c r="AD750" s="151" t="s">
        <v>15510</v>
      </c>
      <c r="AE750" s="151" t="s">
        <v>14752</v>
      </c>
      <c r="AF750" s="151" t="s">
        <v>14745</v>
      </c>
      <c r="AI750" s="156" t="str">
        <f t="shared" si="11"/>
        <v>Eda Hartini</v>
      </c>
    </row>
    <row r="751" spans="1:35" s="151" customFormat="1" ht="13.5">
      <c r="A751" s="151" t="s">
        <v>10488</v>
      </c>
      <c r="B751" s="151" t="s">
        <v>15300</v>
      </c>
      <c r="C751" s="151" t="s">
        <v>10487</v>
      </c>
      <c r="D751" s="151" t="s">
        <v>10489</v>
      </c>
      <c r="E751" s="151" t="s">
        <v>20286</v>
      </c>
      <c r="F751" s="151" t="s">
        <v>20287</v>
      </c>
      <c r="H751" s="151">
        <v>81317018359</v>
      </c>
      <c r="M751" s="151" t="s">
        <v>21429</v>
      </c>
      <c r="N751" s="151" t="s">
        <v>15246</v>
      </c>
      <c r="O751" s="151" t="s">
        <v>14791</v>
      </c>
      <c r="P751" s="151" t="s">
        <v>14737</v>
      </c>
      <c r="Q751" s="151" t="s">
        <v>21430</v>
      </c>
      <c r="R751" s="151">
        <v>0</v>
      </c>
      <c r="S751" s="151">
        <v>0</v>
      </c>
      <c r="T751" s="151" t="s">
        <v>14794</v>
      </c>
      <c r="U751" s="151">
        <v>7660182521</v>
      </c>
      <c r="V751" s="151" t="s">
        <v>21431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I751" s="156" t="str">
        <f t="shared" si="11"/>
        <v>Eddy Subroto, SH., Sp.N MH</v>
      </c>
    </row>
    <row r="752" spans="1:35" s="151" customFormat="1" ht="13.5">
      <c r="A752" s="151" t="s">
        <v>14632</v>
      </c>
      <c r="B752" s="151" t="s">
        <v>14732</v>
      </c>
      <c r="C752" s="151" t="s">
        <v>14636</v>
      </c>
      <c r="D752" s="151" t="s">
        <v>14813</v>
      </c>
      <c r="E752" s="151" t="s">
        <v>14275</v>
      </c>
      <c r="F752" s="151" t="s">
        <v>14439</v>
      </c>
      <c r="G752" s="151" t="s">
        <v>14643</v>
      </c>
      <c r="H752" s="151" t="s">
        <v>14814</v>
      </c>
      <c r="I752" s="151" t="s">
        <v>14815</v>
      </c>
      <c r="K752" s="151" t="s">
        <v>14815</v>
      </c>
      <c r="N752" s="151" t="s">
        <v>14816</v>
      </c>
      <c r="O752" s="151" t="s">
        <v>14817</v>
      </c>
      <c r="P752" s="151" t="s">
        <v>14737</v>
      </c>
      <c r="Q752" s="151" t="s">
        <v>14818</v>
      </c>
      <c r="R752" s="151" t="s">
        <v>1453</v>
      </c>
      <c r="S752" s="151" t="s">
        <v>1453</v>
      </c>
      <c r="T752" s="151" t="s">
        <v>14739</v>
      </c>
      <c r="U752" s="151" t="s">
        <v>14819</v>
      </c>
      <c r="V752" s="151" t="s">
        <v>14820</v>
      </c>
      <c r="Z752" s="151" t="s">
        <v>14742</v>
      </c>
      <c r="AC752" s="151" t="s">
        <v>14743</v>
      </c>
      <c r="AE752" s="151" t="s">
        <v>14744</v>
      </c>
      <c r="AF752" s="151" t="s">
        <v>14745</v>
      </c>
      <c r="AI752" s="156" t="str">
        <f t="shared" si="11"/>
        <v>Edi Jaya Bangunan</v>
      </c>
    </row>
    <row r="753" spans="1:35" s="151" customFormat="1" ht="13.5">
      <c r="A753" s="151" t="s">
        <v>4932</v>
      </c>
      <c r="B753" s="151" t="s">
        <v>15300</v>
      </c>
      <c r="C753" s="151" t="s">
        <v>4931</v>
      </c>
      <c r="D753" s="151" t="s">
        <v>4933</v>
      </c>
      <c r="E753" s="151" t="s">
        <v>14465</v>
      </c>
      <c r="F753" s="151" t="s">
        <v>14499</v>
      </c>
      <c r="G753" s="151" t="s">
        <v>14604</v>
      </c>
      <c r="H753" s="151">
        <v>81255669981</v>
      </c>
      <c r="J753" s="151">
        <v>81255669981</v>
      </c>
      <c r="N753" s="151" t="s">
        <v>1628</v>
      </c>
      <c r="P753" s="151" t="s">
        <v>14737</v>
      </c>
      <c r="Q753" s="151" t="s">
        <v>4931</v>
      </c>
      <c r="R753" s="151" t="s">
        <v>4931</v>
      </c>
      <c r="S753" s="151" t="s">
        <v>4931</v>
      </c>
      <c r="T753" s="151" t="s">
        <v>14782</v>
      </c>
      <c r="U753" s="151" t="s">
        <v>4931</v>
      </c>
      <c r="V753" s="151">
        <v>1080006102421</v>
      </c>
      <c r="Z753" s="151" t="s">
        <v>14742</v>
      </c>
      <c r="AC753" s="151" t="s">
        <v>14743</v>
      </c>
      <c r="AE753" s="151" t="s">
        <v>15223</v>
      </c>
      <c r="AF753" s="151" t="s">
        <v>14745</v>
      </c>
      <c r="AI753" s="156" t="str">
        <f t="shared" si="11"/>
        <v>EDI MATEUS TURNIP</v>
      </c>
    </row>
    <row r="754" spans="1:35" s="151" customFormat="1" ht="13.5">
      <c r="A754" s="151" t="s">
        <v>7876</v>
      </c>
      <c r="B754" s="151" t="s">
        <v>14306</v>
      </c>
      <c r="C754" s="151" t="s">
        <v>7875</v>
      </c>
      <c r="D754" s="151" t="s">
        <v>7877</v>
      </c>
      <c r="E754" s="151" t="s">
        <v>14931</v>
      </c>
      <c r="F754" s="151" t="s">
        <v>15219</v>
      </c>
      <c r="H754" s="151">
        <v>8119696703</v>
      </c>
      <c r="N754" s="151" t="s">
        <v>18759</v>
      </c>
      <c r="O754" s="151" t="s">
        <v>14791</v>
      </c>
      <c r="P754" s="151" t="s">
        <v>14737</v>
      </c>
      <c r="Q754" s="151" t="s">
        <v>7875</v>
      </c>
      <c r="R754" s="151">
        <v>0</v>
      </c>
      <c r="S754" s="151">
        <v>0</v>
      </c>
      <c r="T754" s="151" t="s">
        <v>14782</v>
      </c>
      <c r="U754" s="151">
        <v>9000002759109</v>
      </c>
      <c r="V754" s="151" t="s">
        <v>21432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I754" s="156" t="str">
        <f t="shared" si="11"/>
        <v>Edi Nurokhman</v>
      </c>
    </row>
    <row r="755" spans="1:35" s="151" customFormat="1" ht="13.5">
      <c r="A755" s="151" t="s">
        <v>8200</v>
      </c>
      <c r="B755" s="151" t="s">
        <v>14306</v>
      </c>
      <c r="C755" s="151" t="s">
        <v>8199</v>
      </c>
      <c r="D755" s="151" t="s">
        <v>8201</v>
      </c>
      <c r="E755" s="151" t="s">
        <v>14931</v>
      </c>
      <c r="F755" s="151" t="s">
        <v>16091</v>
      </c>
      <c r="G755" s="151" t="s">
        <v>21437</v>
      </c>
      <c r="H755" s="151">
        <v>81397587898</v>
      </c>
      <c r="I755" s="151" t="s">
        <v>8202</v>
      </c>
      <c r="K755" s="151" t="s">
        <v>8202</v>
      </c>
      <c r="N755" s="151" t="s">
        <v>20477</v>
      </c>
      <c r="O755" s="151" t="s">
        <v>14985</v>
      </c>
      <c r="P755" s="151" t="s">
        <v>14737</v>
      </c>
      <c r="Q755" s="151" t="s">
        <v>21433</v>
      </c>
      <c r="R755" s="151" t="s">
        <v>21434</v>
      </c>
      <c r="S755" s="151" t="s">
        <v>21435</v>
      </c>
      <c r="T755" s="151" t="s">
        <v>16061</v>
      </c>
      <c r="U755" s="151" t="s">
        <v>21436</v>
      </c>
      <c r="V755" s="151" t="s">
        <v>8199</v>
      </c>
      <c r="W755" s="151">
        <v>2015</v>
      </c>
      <c r="X755" s="151">
        <v>2015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 t="shared" si="11"/>
        <v>EDI ROSYA</v>
      </c>
    </row>
    <row r="756" spans="1:35" s="151" customFormat="1" ht="13.5">
      <c r="A756" s="151" t="s">
        <v>8884</v>
      </c>
      <c r="B756" s="151" t="s">
        <v>14306</v>
      </c>
      <c r="C756" s="151" t="s">
        <v>8883</v>
      </c>
      <c r="D756" s="151" t="s">
        <v>21438</v>
      </c>
      <c r="E756" s="151" t="s">
        <v>14931</v>
      </c>
      <c r="F756" s="151" t="s">
        <v>14932</v>
      </c>
      <c r="G756" s="151" t="s">
        <v>21443</v>
      </c>
      <c r="H756" s="151">
        <v>81375105796</v>
      </c>
      <c r="I756" s="151" t="s">
        <v>8886</v>
      </c>
      <c r="K756" s="151" t="s">
        <v>8886</v>
      </c>
      <c r="N756" s="151" t="s">
        <v>21439</v>
      </c>
      <c r="O756" s="151" t="s">
        <v>14985</v>
      </c>
      <c r="P756" s="151" t="s">
        <v>14737</v>
      </c>
      <c r="Q756" s="151" t="s">
        <v>21440</v>
      </c>
      <c r="R756" s="151" t="s">
        <v>21440</v>
      </c>
      <c r="S756" s="151" t="s">
        <v>21440</v>
      </c>
      <c r="T756" s="151" t="s">
        <v>19769</v>
      </c>
      <c r="U756" s="151">
        <v>693131568</v>
      </c>
      <c r="V756" s="151" t="s">
        <v>21441</v>
      </c>
      <c r="Z756" s="151" t="s">
        <v>14742</v>
      </c>
      <c r="AC756" s="151" t="s">
        <v>14743</v>
      </c>
      <c r="AD756" s="151" t="s">
        <v>21442</v>
      </c>
      <c r="AE756" s="151" t="s">
        <v>14743</v>
      </c>
      <c r="AF756" s="151" t="s">
        <v>16898</v>
      </c>
      <c r="AI756" s="156" t="str">
        <f t="shared" si="11"/>
        <v>EDI SUNARYA</v>
      </c>
    </row>
    <row r="757" spans="1:35" s="151" customFormat="1" ht="13.5">
      <c r="A757" s="151" t="s">
        <v>8566</v>
      </c>
      <c r="B757" s="151" t="s">
        <v>14306</v>
      </c>
      <c r="C757" s="151" t="s">
        <v>8565</v>
      </c>
      <c r="D757" s="151" t="s">
        <v>21444</v>
      </c>
      <c r="E757" s="151" t="s">
        <v>14931</v>
      </c>
      <c r="F757" s="151" t="s">
        <v>14932</v>
      </c>
      <c r="G757" s="151">
        <v>0</v>
      </c>
      <c r="H757" s="151" t="s">
        <v>8568</v>
      </c>
      <c r="I757" s="151">
        <v>0</v>
      </c>
      <c r="J757" s="151">
        <v>0</v>
      </c>
      <c r="K757" s="151">
        <v>0</v>
      </c>
      <c r="M757" s="151">
        <v>0</v>
      </c>
      <c r="N757" s="151" t="s">
        <v>14763</v>
      </c>
      <c r="O757" s="151" t="s">
        <v>14764</v>
      </c>
      <c r="P757" s="151" t="s">
        <v>14737</v>
      </c>
      <c r="Q757" s="151">
        <v>0</v>
      </c>
      <c r="R757" s="151">
        <v>0</v>
      </c>
      <c r="S757" s="151">
        <v>0</v>
      </c>
      <c r="T757" s="151" t="s">
        <v>14859</v>
      </c>
      <c r="U757" s="151">
        <v>2570391367</v>
      </c>
      <c r="V757" s="151" t="s">
        <v>21445</v>
      </c>
      <c r="W757" s="151">
        <v>0</v>
      </c>
      <c r="X757" s="151">
        <v>0</v>
      </c>
      <c r="Y757" s="151">
        <v>0</v>
      </c>
      <c r="Z757" s="151" t="s">
        <v>14742</v>
      </c>
      <c r="AA757" s="151">
        <v>0</v>
      </c>
      <c r="AB757" s="151">
        <v>0</v>
      </c>
      <c r="AC757" s="151" t="s">
        <v>14743</v>
      </c>
      <c r="AE757" s="151" t="s">
        <v>15223</v>
      </c>
      <c r="AF757" s="151" t="s">
        <v>14745</v>
      </c>
      <c r="AI757" s="156" t="str">
        <f t="shared" si="11"/>
        <v>Edi Tugiyanto</v>
      </c>
    </row>
    <row r="758" spans="1:35" s="151" customFormat="1" ht="13.5">
      <c r="A758" s="151" t="s">
        <v>10511</v>
      </c>
      <c r="B758" s="151" t="s">
        <v>15300</v>
      </c>
      <c r="C758" s="151" t="s">
        <v>10510</v>
      </c>
      <c r="D758" s="151" t="s">
        <v>10512</v>
      </c>
      <c r="E758" s="151" t="s">
        <v>14323</v>
      </c>
      <c r="F758" s="151" t="s">
        <v>19841</v>
      </c>
      <c r="G758" s="151" t="s">
        <v>21446</v>
      </c>
      <c r="H758" s="151" t="s">
        <v>10513</v>
      </c>
      <c r="N758" s="151" t="s">
        <v>15228</v>
      </c>
      <c r="O758" s="151" t="s">
        <v>14985</v>
      </c>
      <c r="P758" s="151" t="s">
        <v>14737</v>
      </c>
      <c r="Q758" s="151" t="s">
        <v>10510</v>
      </c>
      <c r="R758" s="151">
        <v>0</v>
      </c>
      <c r="S758" s="151">
        <v>0</v>
      </c>
      <c r="T758" s="151" t="s">
        <v>14847</v>
      </c>
      <c r="U758" s="151">
        <v>335501017325536</v>
      </c>
      <c r="V758" s="151" t="s">
        <v>10510</v>
      </c>
      <c r="Z758" s="151" t="s">
        <v>14742</v>
      </c>
      <c r="AC758" s="151" t="s">
        <v>14743</v>
      </c>
      <c r="AE758" s="151" t="s">
        <v>14744</v>
      </c>
      <c r="AF758" s="151" t="s">
        <v>14745</v>
      </c>
      <c r="AI758" s="156" t="str">
        <f t="shared" si="11"/>
        <v>Edison Saragih</v>
      </c>
    </row>
    <row r="759" spans="1:35" s="151" customFormat="1" ht="13.5">
      <c r="A759" s="151" t="s">
        <v>13193</v>
      </c>
      <c r="B759" s="151" t="s">
        <v>15300</v>
      </c>
      <c r="C759" s="151" t="s">
        <v>13192</v>
      </c>
      <c r="D759" s="151" t="s">
        <v>13194</v>
      </c>
      <c r="E759" s="151" t="s">
        <v>14323</v>
      </c>
      <c r="F759" s="151" t="s">
        <v>21447</v>
      </c>
      <c r="G759" s="151" t="s">
        <v>21448</v>
      </c>
      <c r="H759" s="151">
        <v>8111246781</v>
      </c>
      <c r="N759" s="151" t="s">
        <v>14800</v>
      </c>
      <c r="O759" s="151" t="s">
        <v>14801</v>
      </c>
      <c r="P759" s="151" t="s">
        <v>14737</v>
      </c>
      <c r="Q759" s="151" t="s">
        <v>13192</v>
      </c>
      <c r="R759" s="151">
        <v>0</v>
      </c>
      <c r="S759" s="151">
        <v>0</v>
      </c>
      <c r="T759" s="151" t="s">
        <v>14904</v>
      </c>
      <c r="U759" s="151">
        <v>1136368406</v>
      </c>
      <c r="V759" s="151" t="s">
        <v>13192</v>
      </c>
      <c r="Z759" s="151" t="s">
        <v>14742</v>
      </c>
      <c r="AC759" s="151" t="s">
        <v>14743</v>
      </c>
      <c r="AE759" s="151" t="s">
        <v>14744</v>
      </c>
      <c r="AF759" s="151" t="s">
        <v>14745</v>
      </c>
      <c r="AI759" s="156" t="str">
        <f t="shared" si="11"/>
        <v>Edmund Ivanjuliant</v>
      </c>
    </row>
    <row r="760" spans="1:35" s="151" customFormat="1" ht="13.5">
      <c r="A760" s="151" t="s">
        <v>4040</v>
      </c>
      <c r="B760" s="151" t="s">
        <v>15300</v>
      </c>
      <c r="C760" s="151" t="s">
        <v>4039</v>
      </c>
      <c r="D760" s="151" t="s">
        <v>21450</v>
      </c>
      <c r="E760" s="151" t="s">
        <v>14332</v>
      </c>
      <c r="G760" s="151" t="s">
        <v>14604</v>
      </c>
      <c r="H760" s="151">
        <v>81352228446</v>
      </c>
      <c r="J760" s="151">
        <v>81352228446</v>
      </c>
      <c r="L760" s="151" t="s">
        <v>21449</v>
      </c>
      <c r="N760" s="151" t="s">
        <v>19844</v>
      </c>
      <c r="P760" s="151" t="s">
        <v>14737</v>
      </c>
      <c r="Q760" s="151" t="s">
        <v>21451</v>
      </c>
      <c r="T760" s="151" t="s">
        <v>14847</v>
      </c>
      <c r="U760" s="151" t="s">
        <v>21452</v>
      </c>
      <c r="V760" s="151" t="s">
        <v>4039</v>
      </c>
      <c r="Z760" s="151" t="s">
        <v>14742</v>
      </c>
      <c r="AC760" s="151" t="s">
        <v>14743</v>
      </c>
      <c r="AI760" s="156" t="str">
        <f t="shared" si="11"/>
        <v>Edmundus</v>
      </c>
    </row>
    <row r="761" spans="1:35" s="151" customFormat="1" ht="13.5">
      <c r="A761" s="151" t="s">
        <v>18088</v>
      </c>
      <c r="B761" s="151" t="s">
        <v>15300</v>
      </c>
      <c r="C761" s="151" t="s">
        <v>21453</v>
      </c>
      <c r="D761" s="151" t="s">
        <v>21455</v>
      </c>
      <c r="E761" s="151" t="s">
        <v>14323</v>
      </c>
      <c r="F761" s="151" t="s">
        <v>15316</v>
      </c>
      <c r="G761" s="151" t="s">
        <v>21456</v>
      </c>
      <c r="H761" s="151" t="s">
        <v>21454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21453</v>
      </c>
      <c r="R761" s="151" t="s">
        <v>1453</v>
      </c>
      <c r="S761" s="151" t="s">
        <v>1453</v>
      </c>
      <c r="T761" s="151" t="s">
        <v>14794</v>
      </c>
      <c r="U761" s="151">
        <v>7035032681</v>
      </c>
      <c r="V761" s="151" t="s">
        <v>21453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E761" s="151" t="s">
        <v>14744</v>
      </c>
      <c r="AF761" s="151" t="s">
        <v>14745</v>
      </c>
      <c r="AI761" s="156" t="str">
        <f t="shared" si="11"/>
        <v>Edo Saputra</v>
      </c>
    </row>
    <row r="762" spans="1:35" s="151" customFormat="1" ht="13.5">
      <c r="A762" s="151" t="s">
        <v>8427</v>
      </c>
      <c r="B762" s="151" t="s">
        <v>15300</v>
      </c>
      <c r="C762" s="151" t="s">
        <v>8426</v>
      </c>
      <c r="D762" s="151" t="s">
        <v>8428</v>
      </c>
      <c r="E762" s="151" t="s">
        <v>14931</v>
      </c>
      <c r="F762" s="151" t="s">
        <v>14932</v>
      </c>
      <c r="G762" s="151" t="s">
        <v>1453</v>
      </c>
      <c r="H762" s="151">
        <v>8175466613</v>
      </c>
      <c r="I762" s="151" t="s">
        <v>1453</v>
      </c>
      <c r="J762" s="151" t="s">
        <v>1453</v>
      </c>
      <c r="K762" s="151" t="s">
        <v>1453</v>
      </c>
      <c r="M762" s="151" t="s">
        <v>1453</v>
      </c>
      <c r="N762" s="151" t="s">
        <v>19083</v>
      </c>
      <c r="O762" s="151" t="s">
        <v>19084</v>
      </c>
      <c r="P762" s="151" t="s">
        <v>14792</v>
      </c>
      <c r="Q762" s="151" t="s">
        <v>8426</v>
      </c>
      <c r="R762" s="151" t="s">
        <v>1453</v>
      </c>
      <c r="S762" s="151" t="s">
        <v>1453</v>
      </c>
      <c r="T762" s="151" t="s">
        <v>8426</v>
      </c>
      <c r="U762" s="151" t="s">
        <v>21460</v>
      </c>
      <c r="V762" s="151" t="s">
        <v>14803</v>
      </c>
      <c r="W762" s="151" t="s">
        <v>1453</v>
      </c>
      <c r="X762" s="151" t="s">
        <v>1453</v>
      </c>
      <c r="Y762" s="151" t="s">
        <v>1453</v>
      </c>
      <c r="Z762" s="151" t="s">
        <v>14742</v>
      </c>
      <c r="AA762" s="151" t="s">
        <v>1453</v>
      </c>
      <c r="AB762" s="151" t="s">
        <v>1453</v>
      </c>
      <c r="AC762" s="151" t="s">
        <v>14743</v>
      </c>
      <c r="AE762" s="151" t="s">
        <v>15223</v>
      </c>
      <c r="AF762" s="151" t="s">
        <v>14745</v>
      </c>
      <c r="AI762" s="156" t="str">
        <f t="shared" si="11"/>
        <v>EDY ARDIANSYAH</v>
      </c>
    </row>
    <row r="763" spans="1:35" s="151" customFormat="1" ht="13.5">
      <c r="A763" s="151" t="s">
        <v>5142</v>
      </c>
      <c r="B763" s="151" t="s">
        <v>14306</v>
      </c>
      <c r="C763" s="151" t="s">
        <v>5141</v>
      </c>
      <c r="D763" s="151" t="s">
        <v>5143</v>
      </c>
      <c r="E763" s="151" t="s">
        <v>14323</v>
      </c>
      <c r="F763" s="151" t="s">
        <v>16091</v>
      </c>
      <c r="G763" s="151" t="s">
        <v>21465</v>
      </c>
      <c r="H763" s="151">
        <v>81341060626</v>
      </c>
      <c r="I763" s="151" t="s">
        <v>5144</v>
      </c>
      <c r="J763" s="151" t="s">
        <v>4816</v>
      </c>
      <c r="K763" s="151" t="s">
        <v>5144</v>
      </c>
      <c r="N763" s="151" t="s">
        <v>21461</v>
      </c>
      <c r="P763" s="151" t="s">
        <v>14792</v>
      </c>
      <c r="Q763" s="151" t="s">
        <v>21462</v>
      </c>
      <c r="R763" s="151" t="s">
        <v>4816</v>
      </c>
      <c r="S763" s="151" t="s">
        <v>4816</v>
      </c>
      <c r="T763" s="151" t="s">
        <v>21463</v>
      </c>
      <c r="U763" s="151">
        <v>121736113</v>
      </c>
      <c r="V763" s="151" t="s">
        <v>21464</v>
      </c>
      <c r="Z763" s="151" t="s">
        <v>14742</v>
      </c>
      <c r="AC763" s="151" t="s">
        <v>14743</v>
      </c>
      <c r="AE763" s="151" t="s">
        <v>15223</v>
      </c>
      <c r="AF763" s="151" t="s">
        <v>14745</v>
      </c>
      <c r="AI763" s="156" t="str">
        <f t="shared" si="11"/>
        <v>Edy Sulistianto</v>
      </c>
    </row>
    <row r="764" spans="1:35" s="151" customFormat="1" ht="13.5">
      <c r="A764" s="151" t="s">
        <v>6683</v>
      </c>
      <c r="B764" s="151" t="s">
        <v>14306</v>
      </c>
      <c r="C764" s="151" t="s">
        <v>6682</v>
      </c>
      <c r="D764" s="151" t="s">
        <v>6684</v>
      </c>
      <c r="E764" s="151" t="s">
        <v>14931</v>
      </c>
      <c r="F764" s="151" t="s">
        <v>14932</v>
      </c>
      <c r="G764" s="151" t="s">
        <v>21466</v>
      </c>
      <c r="H764" s="151">
        <v>81337563691</v>
      </c>
      <c r="J764" s="151">
        <v>81337563691</v>
      </c>
      <c r="N764" s="151" t="s">
        <v>15059</v>
      </c>
      <c r="O764" s="151" t="s">
        <v>14889</v>
      </c>
      <c r="P764" s="151" t="s">
        <v>14737</v>
      </c>
      <c r="Q764" s="151" t="s">
        <v>6682</v>
      </c>
      <c r="R764" s="151" t="s">
        <v>6682</v>
      </c>
      <c r="S764" s="151" t="s">
        <v>6682</v>
      </c>
      <c r="T764" s="151" t="s">
        <v>14847</v>
      </c>
      <c r="U764" s="151">
        <v>7601000707530</v>
      </c>
      <c r="V764" s="151" t="s">
        <v>6682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I764" s="156" t="str">
        <f t="shared" si="11"/>
        <v>Edy Supriyanto</v>
      </c>
    </row>
    <row r="765" spans="1:35" s="151" customFormat="1" ht="13.5">
      <c r="A765" s="151" t="s">
        <v>1947</v>
      </c>
      <c r="B765" s="151" t="s">
        <v>14306</v>
      </c>
      <c r="C765" s="151" t="s">
        <v>1946</v>
      </c>
      <c r="D765" s="151" t="s">
        <v>1628</v>
      </c>
      <c r="E765" s="151" t="s">
        <v>14931</v>
      </c>
      <c r="F765" s="151" t="s">
        <v>14932</v>
      </c>
      <c r="G765" s="151" t="s">
        <v>14604</v>
      </c>
      <c r="H765" s="151" t="s">
        <v>1948</v>
      </c>
      <c r="L765" s="151" t="s">
        <v>21467</v>
      </c>
      <c r="N765" s="151" t="s">
        <v>1628</v>
      </c>
      <c r="P765" s="151" t="s">
        <v>14737</v>
      </c>
      <c r="Q765" s="151" t="s">
        <v>21468</v>
      </c>
      <c r="T765" s="151" t="s">
        <v>14739</v>
      </c>
      <c r="U765" s="151" t="s">
        <v>21469</v>
      </c>
      <c r="V765" s="151" t="s">
        <v>21470</v>
      </c>
      <c r="AC765" s="151" t="s">
        <v>15223</v>
      </c>
      <c r="AI765" s="156" t="str">
        <f t="shared" si="11"/>
        <v>Edy Thomson</v>
      </c>
    </row>
    <row r="766" spans="1:35" s="151" customFormat="1" ht="13.5">
      <c r="A766" s="151" t="s">
        <v>8108</v>
      </c>
      <c r="B766" s="151" t="s">
        <v>14306</v>
      </c>
      <c r="C766" s="151" t="s">
        <v>8107</v>
      </c>
      <c r="D766" s="151" t="s">
        <v>8109</v>
      </c>
      <c r="E766" s="151" t="s">
        <v>14931</v>
      </c>
      <c r="F766" s="151" t="s">
        <v>15075</v>
      </c>
      <c r="H766" s="151">
        <v>85269066978</v>
      </c>
      <c r="N766" s="151" t="s">
        <v>21471</v>
      </c>
      <c r="O766" s="151" t="s">
        <v>21472</v>
      </c>
      <c r="P766" s="151" t="s">
        <v>14737</v>
      </c>
      <c r="Q766" s="151" t="s">
        <v>8107</v>
      </c>
      <c r="R766" s="151">
        <v>0</v>
      </c>
      <c r="S766" s="151">
        <v>0</v>
      </c>
      <c r="T766" s="151" t="s">
        <v>14782</v>
      </c>
      <c r="U766" s="151">
        <v>1120010986037</v>
      </c>
      <c r="V766" s="151" t="s">
        <v>8107</v>
      </c>
      <c r="Z766" s="151" t="s">
        <v>14742</v>
      </c>
      <c r="AC766" s="151" t="s">
        <v>14743</v>
      </c>
      <c r="AE766" s="151" t="s">
        <v>15223</v>
      </c>
      <c r="AF766" s="151" t="s">
        <v>14745</v>
      </c>
      <c r="AI766" s="156" t="str">
        <f t="shared" si="11"/>
        <v>Een Efriadi</v>
      </c>
    </row>
    <row r="767" spans="1:35" s="151" customFormat="1" ht="13.5">
      <c r="A767" s="151" t="s">
        <v>2418</v>
      </c>
      <c r="B767" s="151" t="s">
        <v>14306</v>
      </c>
      <c r="C767" s="151" t="s">
        <v>2417</v>
      </c>
      <c r="E767" s="151" t="s">
        <v>14931</v>
      </c>
      <c r="G767" s="151" t="s">
        <v>14604</v>
      </c>
      <c r="H767" s="151">
        <v>85224512554</v>
      </c>
      <c r="AC767" s="151" t="s">
        <v>14743</v>
      </c>
      <c r="AI767" s="156" t="str">
        <f t="shared" si="11"/>
        <v>Eeng Sukardi</v>
      </c>
    </row>
    <row r="768" spans="1:35" s="151" customFormat="1" ht="13.5">
      <c r="A768" s="151" t="s">
        <v>15511</v>
      </c>
      <c r="B768" s="151" t="s">
        <v>15300</v>
      </c>
      <c r="C768" s="151" t="s">
        <v>15512</v>
      </c>
      <c r="D768" s="151" t="s">
        <v>15513</v>
      </c>
      <c r="E768" s="151" t="s">
        <v>15514</v>
      </c>
      <c r="F768" s="151" t="s">
        <v>15514</v>
      </c>
      <c r="H768" s="151">
        <v>81905054148</v>
      </c>
      <c r="I768" s="151" t="s">
        <v>1453</v>
      </c>
      <c r="J768" s="151" t="s">
        <v>1453</v>
      </c>
      <c r="K768" s="151" t="s">
        <v>1453</v>
      </c>
      <c r="N768" s="151" t="s">
        <v>15516</v>
      </c>
      <c r="O768" s="151" t="s">
        <v>14830</v>
      </c>
      <c r="P768" s="151" t="s">
        <v>14737</v>
      </c>
      <c r="Q768" s="151" t="s">
        <v>1453</v>
      </c>
      <c r="R768" s="151" t="s">
        <v>1453</v>
      </c>
      <c r="S768" s="151" t="s">
        <v>1453</v>
      </c>
      <c r="T768" s="151" t="s">
        <v>14794</v>
      </c>
      <c r="U768" s="151">
        <v>6041333691</v>
      </c>
      <c r="V768" s="151" t="s">
        <v>15512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 t="shared" si="11"/>
        <v>Efo Akmal</v>
      </c>
    </row>
    <row r="769" spans="1:35" s="151" customFormat="1" ht="13.5">
      <c r="A769" s="151" t="s">
        <v>11455</v>
      </c>
      <c r="B769" s="151" t="s">
        <v>15300</v>
      </c>
      <c r="C769" s="151" t="s">
        <v>11454</v>
      </c>
      <c r="D769" s="151" t="s">
        <v>11456</v>
      </c>
      <c r="E769" s="151" t="s">
        <v>15421</v>
      </c>
      <c r="F769" s="151" t="s">
        <v>14683</v>
      </c>
      <c r="G769" s="151" t="s">
        <v>21475</v>
      </c>
      <c r="H769" s="151" t="s">
        <v>11457</v>
      </c>
      <c r="N769" s="151" t="s">
        <v>14809</v>
      </c>
      <c r="O769" s="151" t="s">
        <v>14801</v>
      </c>
      <c r="P769" s="151" t="s">
        <v>14737</v>
      </c>
      <c r="Q769" s="151" t="s">
        <v>21473</v>
      </c>
      <c r="R769" s="151">
        <v>0</v>
      </c>
      <c r="S769" s="151">
        <v>0</v>
      </c>
      <c r="T769" s="151" t="s">
        <v>14782</v>
      </c>
      <c r="U769" s="151" t="s">
        <v>21474</v>
      </c>
      <c r="V769" s="151" t="s">
        <v>11454</v>
      </c>
      <c r="Z769" s="151" t="s">
        <v>14742</v>
      </c>
      <c r="AC769" s="151" t="s">
        <v>14743</v>
      </c>
      <c r="AE769" s="151" t="s">
        <v>14744</v>
      </c>
      <c r="AF769" s="151" t="s">
        <v>14745</v>
      </c>
      <c r="AI769" s="156" t="str">
        <f t="shared" si="11"/>
        <v>Ega Dharma</v>
      </c>
    </row>
    <row r="770" spans="1:35" s="151" customFormat="1" ht="13.5">
      <c r="A770" s="151" t="s">
        <v>9656</v>
      </c>
      <c r="B770" s="151" t="s">
        <v>14304</v>
      </c>
      <c r="C770" s="151" t="s">
        <v>9655</v>
      </c>
      <c r="D770" s="151" t="s">
        <v>9657</v>
      </c>
      <c r="E770" s="151" t="s">
        <v>14323</v>
      </c>
      <c r="F770" s="151" t="s">
        <v>14404</v>
      </c>
      <c r="G770" s="151" t="s">
        <v>21478</v>
      </c>
      <c r="H770" s="151">
        <v>85263742444</v>
      </c>
      <c r="M770" s="151" t="s">
        <v>21476</v>
      </c>
      <c r="N770" s="151" t="s">
        <v>20546</v>
      </c>
      <c r="O770" s="151" t="s">
        <v>15477</v>
      </c>
      <c r="P770" s="151" t="s">
        <v>14737</v>
      </c>
      <c r="Q770" s="151" t="s">
        <v>21477</v>
      </c>
      <c r="R770" s="151">
        <v>0</v>
      </c>
      <c r="S770" s="151">
        <v>0</v>
      </c>
      <c r="T770" s="151" t="s">
        <v>14847</v>
      </c>
      <c r="U770" s="151">
        <v>547101007597535</v>
      </c>
      <c r="V770" s="151" t="s">
        <v>21477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 t="shared" ref="AI770:AI833" si="12">TRIM(C770)</f>
        <v>Eka Jaya Electrik</v>
      </c>
    </row>
    <row r="771" spans="1:35" s="151" customFormat="1" ht="13.5">
      <c r="A771" s="151" t="s">
        <v>4946</v>
      </c>
      <c r="B771" s="151" t="s">
        <v>14732</v>
      </c>
      <c r="C771" s="151" t="s">
        <v>4945</v>
      </c>
      <c r="D771" s="151" t="s">
        <v>4947</v>
      </c>
      <c r="E771" s="151" t="s">
        <v>18848</v>
      </c>
      <c r="F771" s="151" t="s">
        <v>8749</v>
      </c>
      <c r="G771" s="151" t="s">
        <v>14604</v>
      </c>
      <c r="H771" s="151" t="s">
        <v>4948</v>
      </c>
      <c r="I771" s="151" t="s">
        <v>4949</v>
      </c>
      <c r="J771" s="151" t="s">
        <v>4950</v>
      </c>
      <c r="K771" s="151" t="s">
        <v>4949</v>
      </c>
      <c r="L771" s="151" t="s">
        <v>21479</v>
      </c>
      <c r="M771" s="151" t="s">
        <v>21480</v>
      </c>
      <c r="N771" s="151" t="s">
        <v>21481</v>
      </c>
      <c r="P771" s="151" t="s">
        <v>14792</v>
      </c>
      <c r="Q771" s="151" t="s">
        <v>21482</v>
      </c>
      <c r="R771" s="151" t="s">
        <v>21483</v>
      </c>
      <c r="S771" s="151" t="s">
        <v>21482</v>
      </c>
      <c r="T771" s="151" t="s">
        <v>21484</v>
      </c>
      <c r="U771" s="151" t="s">
        <v>21482</v>
      </c>
      <c r="V771" s="151">
        <v>401866905</v>
      </c>
      <c r="W771" s="151" t="s">
        <v>21485</v>
      </c>
      <c r="X771" s="151" t="s">
        <v>21486</v>
      </c>
      <c r="Y771" s="151" t="s">
        <v>1453</v>
      </c>
      <c r="Z771" s="151" t="s">
        <v>14742</v>
      </c>
      <c r="AB771" s="151" t="s">
        <v>1453</v>
      </c>
      <c r="AC771" s="151" t="s">
        <v>14743</v>
      </c>
      <c r="AE771" s="151" t="s">
        <v>15223</v>
      </c>
      <c r="AF771" s="151" t="s">
        <v>14745</v>
      </c>
      <c r="AI771" s="156" t="str">
        <f t="shared" si="12"/>
        <v>EKA KARYA, CV</v>
      </c>
    </row>
    <row r="772" spans="1:35" s="151" customFormat="1" ht="13.5">
      <c r="A772" s="151" t="s">
        <v>12872</v>
      </c>
      <c r="B772" s="151" t="s">
        <v>14732</v>
      </c>
      <c r="C772" s="151" t="s">
        <v>12871</v>
      </c>
      <c r="D772" s="151" t="s">
        <v>12873</v>
      </c>
      <c r="E772" s="151" t="s">
        <v>14275</v>
      </c>
      <c r="F772" s="151" t="s">
        <v>14330</v>
      </c>
      <c r="H772" s="151" t="s">
        <v>12874</v>
      </c>
      <c r="N772" s="151" t="s">
        <v>15452</v>
      </c>
      <c r="O772" s="151" t="s">
        <v>14830</v>
      </c>
      <c r="P772" s="151" t="s">
        <v>14737</v>
      </c>
      <c r="Q772" s="151" t="s">
        <v>21487</v>
      </c>
      <c r="R772" s="151">
        <v>0</v>
      </c>
      <c r="S772" s="151">
        <v>0</v>
      </c>
      <c r="T772" s="151" t="s">
        <v>14794</v>
      </c>
      <c r="U772" s="151">
        <v>731138477</v>
      </c>
      <c r="V772" s="151" t="s">
        <v>21487</v>
      </c>
      <c r="Z772" s="151" t="s">
        <v>14742</v>
      </c>
      <c r="AC772" s="151" t="s">
        <v>14743</v>
      </c>
      <c r="AE772" s="151" t="s">
        <v>14744</v>
      </c>
      <c r="AF772" s="151" t="s">
        <v>14745</v>
      </c>
      <c r="AI772" s="156" t="str">
        <f t="shared" si="12"/>
        <v>Eka Mandiri</v>
      </c>
    </row>
    <row r="773" spans="1:35" s="151" customFormat="1" ht="13.5">
      <c r="A773" s="151" t="s">
        <v>4410</v>
      </c>
      <c r="B773" s="151" t="s">
        <v>14306</v>
      </c>
      <c r="C773" s="151" t="s">
        <v>4409</v>
      </c>
      <c r="D773" s="151" t="s">
        <v>21488</v>
      </c>
      <c r="E773" s="151" t="s">
        <v>14931</v>
      </c>
      <c r="F773" s="151" t="s">
        <v>18726</v>
      </c>
      <c r="G773" s="151" t="s">
        <v>14604</v>
      </c>
      <c r="H773" s="151">
        <v>82193484556</v>
      </c>
      <c r="J773" s="151">
        <v>82193484556</v>
      </c>
      <c r="L773" s="151" t="s">
        <v>18746</v>
      </c>
      <c r="N773" s="151" t="s">
        <v>4140</v>
      </c>
      <c r="P773" s="151" t="s">
        <v>14737</v>
      </c>
      <c r="Q773" s="151" t="s">
        <v>4409</v>
      </c>
      <c r="T773" s="151" t="s">
        <v>14794</v>
      </c>
      <c r="U773" s="151">
        <v>2903006749</v>
      </c>
      <c r="V773" s="151" t="s">
        <v>4409</v>
      </c>
      <c r="Z773" s="151" t="s">
        <v>14742</v>
      </c>
      <c r="AC773" s="151" t="s">
        <v>14743</v>
      </c>
      <c r="AI773" s="156" t="str">
        <f t="shared" si="12"/>
        <v>Eka Setiawati Masykura</v>
      </c>
    </row>
    <row r="774" spans="1:35" s="151" customFormat="1" ht="13.5">
      <c r="A774" s="151" t="s">
        <v>1589</v>
      </c>
      <c r="B774" s="151" t="s">
        <v>14306</v>
      </c>
      <c r="C774" s="151" t="s">
        <v>1588</v>
      </c>
      <c r="E774" s="151" t="s">
        <v>6</v>
      </c>
      <c r="G774" s="151" t="s">
        <v>14604</v>
      </c>
      <c r="N774" s="151" t="s">
        <v>109</v>
      </c>
      <c r="P774" s="151" t="s">
        <v>14737</v>
      </c>
      <c r="T774" s="151" t="s">
        <v>14782</v>
      </c>
      <c r="U774" s="151" t="s">
        <v>21489</v>
      </c>
      <c r="V774" s="151" t="s">
        <v>1588</v>
      </c>
      <c r="AC774" s="151" t="s">
        <v>14743</v>
      </c>
      <c r="AI774" s="156" t="str">
        <f t="shared" si="12"/>
        <v>Eka Wirabuana</v>
      </c>
    </row>
    <row r="775" spans="1:35" s="151" customFormat="1" ht="13.5">
      <c r="A775" s="151" t="s">
        <v>10361</v>
      </c>
      <c r="B775" s="151" t="s">
        <v>14306</v>
      </c>
      <c r="C775" s="151" t="s">
        <v>10360</v>
      </c>
      <c r="D775" s="151" t="s">
        <v>10362</v>
      </c>
      <c r="E775" s="151" t="s">
        <v>14485</v>
      </c>
      <c r="F775" s="151" t="s">
        <v>14485</v>
      </c>
      <c r="G775" s="151" t="s">
        <v>21491</v>
      </c>
      <c r="H775" s="151" t="s">
        <v>10363</v>
      </c>
      <c r="N775" s="151" t="s">
        <v>15708</v>
      </c>
      <c r="O775" s="151" t="s">
        <v>14948</v>
      </c>
      <c r="P775" s="151" t="s">
        <v>14737</v>
      </c>
      <c r="Q775" s="151" t="s">
        <v>21490</v>
      </c>
      <c r="R775" s="151">
        <v>0</v>
      </c>
      <c r="S775" s="151">
        <v>0</v>
      </c>
      <c r="T775" s="151" t="s">
        <v>14782</v>
      </c>
      <c r="U775" s="151">
        <v>1410010928737</v>
      </c>
      <c r="V775" s="151" t="s">
        <v>21490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 t="shared" si="12"/>
        <v>Eko Mujiono</v>
      </c>
    </row>
    <row r="776" spans="1:35" s="151" customFormat="1" ht="13.5">
      <c r="A776" s="151" t="s">
        <v>3591</v>
      </c>
      <c r="B776" s="151" t="s">
        <v>14306</v>
      </c>
      <c r="C776" s="151" t="s">
        <v>3590</v>
      </c>
      <c r="D776" s="151" t="s">
        <v>3592</v>
      </c>
      <c r="E776" s="151" t="s">
        <v>14701</v>
      </c>
      <c r="G776" s="151" t="s">
        <v>14604</v>
      </c>
      <c r="H776" s="151">
        <v>81703485280</v>
      </c>
      <c r="L776" s="151" t="s">
        <v>21492</v>
      </c>
      <c r="N776" s="151" t="s">
        <v>19032</v>
      </c>
      <c r="P776" s="151" t="s">
        <v>14737</v>
      </c>
      <c r="Q776" s="151" t="s">
        <v>21493</v>
      </c>
      <c r="T776" s="151">
        <v>0</v>
      </c>
      <c r="U776" s="151">
        <v>0</v>
      </c>
      <c r="V776" s="151">
        <v>0</v>
      </c>
      <c r="Z776" s="151" t="s">
        <v>14742</v>
      </c>
      <c r="AC776" s="151" t="s">
        <v>14743</v>
      </c>
      <c r="AI776" s="156" t="str">
        <f t="shared" si="12"/>
        <v>Eko S Motorcycle rent</v>
      </c>
    </row>
    <row r="777" spans="1:35" s="151" customFormat="1" ht="13.5">
      <c r="A777" s="151" t="s">
        <v>8390</v>
      </c>
      <c r="B777" s="151" t="s">
        <v>15300</v>
      </c>
      <c r="C777" s="151" t="s">
        <v>8389</v>
      </c>
      <c r="D777" s="151" t="s">
        <v>8391</v>
      </c>
      <c r="E777" s="151" t="s">
        <v>14627</v>
      </c>
      <c r="F777" s="151" t="s">
        <v>15152</v>
      </c>
      <c r="G777" s="151" t="s">
        <v>1453</v>
      </c>
      <c r="H777" s="151">
        <v>8123010920</v>
      </c>
      <c r="I777" s="151" t="s">
        <v>8392</v>
      </c>
      <c r="J777" s="151" t="s">
        <v>1453</v>
      </c>
      <c r="K777" s="151" t="s">
        <v>8392</v>
      </c>
      <c r="M777" s="151" t="s">
        <v>1453</v>
      </c>
      <c r="N777" s="151" t="s">
        <v>16663</v>
      </c>
      <c r="O777" s="151" t="s">
        <v>14948</v>
      </c>
      <c r="P777" s="151" t="s">
        <v>14792</v>
      </c>
      <c r="Q777" s="151" t="s">
        <v>8389</v>
      </c>
      <c r="R777" s="151" t="s">
        <v>1453</v>
      </c>
      <c r="S777" s="151" t="s">
        <v>1453</v>
      </c>
      <c r="T777" s="151" t="s">
        <v>8389</v>
      </c>
      <c r="U777" s="151">
        <v>2710909809</v>
      </c>
      <c r="V777" s="151" t="s">
        <v>14794</v>
      </c>
      <c r="W777" s="151" t="s">
        <v>1453</v>
      </c>
      <c r="X777" s="151" t="s">
        <v>1453</v>
      </c>
      <c r="Y777" s="151" t="s">
        <v>1453</v>
      </c>
      <c r="Z777" s="151" t="s">
        <v>14742</v>
      </c>
      <c r="AA777" s="151" t="s">
        <v>1453</v>
      </c>
      <c r="AB777" s="151" t="s">
        <v>1453</v>
      </c>
      <c r="AC777" s="151" t="s">
        <v>14743</v>
      </c>
      <c r="AE777" s="151" t="s">
        <v>15223</v>
      </c>
      <c r="AF777" s="151" t="s">
        <v>14745</v>
      </c>
      <c r="AI777" s="156" t="str">
        <f t="shared" si="12"/>
        <v>EKO WIBOWO</v>
      </c>
    </row>
    <row r="778" spans="1:35" s="151" customFormat="1" ht="13.5">
      <c r="A778" s="151" t="s">
        <v>8589</v>
      </c>
      <c r="B778" s="151" t="s">
        <v>15300</v>
      </c>
      <c r="C778" s="151" t="s">
        <v>8588</v>
      </c>
      <c r="D778" s="151" t="s">
        <v>8590</v>
      </c>
      <c r="E778" s="151" t="s">
        <v>14323</v>
      </c>
      <c r="F778" s="151" t="s">
        <v>15375</v>
      </c>
      <c r="G778" s="151">
        <v>0</v>
      </c>
      <c r="H778" s="151">
        <v>85711570419</v>
      </c>
      <c r="I778" s="151">
        <v>0</v>
      </c>
      <c r="J778" s="151">
        <v>0</v>
      </c>
      <c r="K778" s="151">
        <v>0</v>
      </c>
      <c r="M778" s="151">
        <v>0</v>
      </c>
      <c r="N778" s="151" t="s">
        <v>15018</v>
      </c>
      <c r="O778" s="151" t="s">
        <v>14791</v>
      </c>
      <c r="P778" s="151" t="s">
        <v>14737</v>
      </c>
      <c r="Q778" s="151" t="s">
        <v>21494</v>
      </c>
      <c r="R778" s="151">
        <v>0</v>
      </c>
      <c r="S778" s="151">
        <v>0</v>
      </c>
      <c r="T778" s="151" t="s">
        <v>14859</v>
      </c>
      <c r="U778" s="151">
        <v>950728701</v>
      </c>
      <c r="V778" s="151" t="s">
        <v>21495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I778" s="156" t="str">
        <f t="shared" si="12"/>
        <v>El Charis Garden Resort</v>
      </c>
    </row>
    <row r="779" spans="1:35" s="151" customFormat="1" ht="13.5">
      <c r="A779" s="151" t="s">
        <v>3426</v>
      </c>
      <c r="B779" s="151" t="s">
        <v>14732</v>
      </c>
      <c r="C779" s="151" t="s">
        <v>3425</v>
      </c>
      <c r="D779" s="151" t="s">
        <v>3427</v>
      </c>
      <c r="E779" s="151" t="s">
        <v>18848</v>
      </c>
      <c r="G779" s="151" t="s">
        <v>14604</v>
      </c>
      <c r="H779" s="151">
        <v>814314821953</v>
      </c>
      <c r="I779" s="151" t="s">
        <v>204</v>
      </c>
      <c r="J779" s="151">
        <v>814314821953</v>
      </c>
      <c r="K779" s="151" t="s">
        <v>204</v>
      </c>
      <c r="L779" s="151" t="s">
        <v>21496</v>
      </c>
      <c r="N779" s="151" t="s">
        <v>21497</v>
      </c>
      <c r="P779" s="151" t="s">
        <v>14737</v>
      </c>
      <c r="Q779" s="151" t="s">
        <v>21498</v>
      </c>
      <c r="T779" s="151" t="s">
        <v>14739</v>
      </c>
      <c r="U779" s="151">
        <v>126000434260</v>
      </c>
      <c r="V779" s="151" t="s">
        <v>21499</v>
      </c>
      <c r="W779" s="151">
        <v>2002</v>
      </c>
      <c r="X779" s="151">
        <v>2002</v>
      </c>
      <c r="Y779" s="151" t="s">
        <v>204</v>
      </c>
      <c r="Z779" s="151" t="s">
        <v>14742</v>
      </c>
      <c r="AA779" s="151" t="s">
        <v>204</v>
      </c>
      <c r="AB779" s="151">
        <v>5</v>
      </c>
      <c r="AC779" s="151" t="s">
        <v>14743</v>
      </c>
      <c r="AI779" s="156" t="str">
        <f t="shared" si="12"/>
        <v>EL GEDA TEKNIK</v>
      </c>
    </row>
    <row r="780" spans="1:35" s="151" customFormat="1" ht="13.5">
      <c r="A780" s="151" t="s">
        <v>14633</v>
      </c>
      <c r="B780" s="151" t="s">
        <v>14732</v>
      </c>
      <c r="C780" s="151" t="s">
        <v>14637</v>
      </c>
      <c r="D780" s="151" t="s">
        <v>14821</v>
      </c>
      <c r="E780" s="151" t="s">
        <v>14332</v>
      </c>
      <c r="F780" s="151" t="s">
        <v>14626</v>
      </c>
      <c r="G780" s="151" t="s">
        <v>14644</v>
      </c>
      <c r="H780" s="151" t="s">
        <v>14822</v>
      </c>
      <c r="N780" s="151" t="s">
        <v>14816</v>
      </c>
      <c r="O780" s="151" t="s">
        <v>14817</v>
      </c>
      <c r="P780" s="151" t="s">
        <v>14737</v>
      </c>
      <c r="Q780" s="151" t="s">
        <v>14823</v>
      </c>
      <c r="R780" s="151" t="s">
        <v>1453</v>
      </c>
      <c r="S780" s="151" t="s">
        <v>1453</v>
      </c>
      <c r="T780" s="151" t="s">
        <v>14824</v>
      </c>
      <c r="U780" s="151">
        <v>4000103001616</v>
      </c>
      <c r="V780" s="151" t="s">
        <v>14637</v>
      </c>
      <c r="Z780" s="151" t="s">
        <v>14742</v>
      </c>
      <c r="AC780" s="151" t="s">
        <v>14743</v>
      </c>
      <c r="AE780" s="151" t="s">
        <v>14744</v>
      </c>
      <c r="AF780" s="151" t="s">
        <v>14745</v>
      </c>
      <c r="AI780" s="156" t="str">
        <f t="shared" si="12"/>
        <v>Elang Sega</v>
      </c>
    </row>
    <row r="781" spans="1:35" s="151" customFormat="1" ht="13.5">
      <c r="A781" s="151" t="s">
        <v>7264</v>
      </c>
      <c r="B781" s="151" t="s">
        <v>14306</v>
      </c>
      <c r="C781" s="151" t="s">
        <v>7263</v>
      </c>
      <c r="D781" s="151" t="s">
        <v>7265</v>
      </c>
      <c r="E781" s="151" t="s">
        <v>14931</v>
      </c>
      <c r="F781" s="151" t="s">
        <v>14932</v>
      </c>
      <c r="G781" s="151" t="s">
        <v>21508</v>
      </c>
      <c r="H781" s="151" t="s">
        <v>7266</v>
      </c>
      <c r="J781" s="151" t="s">
        <v>7266</v>
      </c>
      <c r="N781" s="151" t="s">
        <v>21507</v>
      </c>
      <c r="O781" s="151" t="s">
        <v>14758</v>
      </c>
      <c r="P781" s="151" t="s">
        <v>14737</v>
      </c>
      <c r="Q781" s="151" t="s">
        <v>7263</v>
      </c>
      <c r="R781" s="151" t="s">
        <v>7263</v>
      </c>
      <c r="S781" s="151" t="s">
        <v>7263</v>
      </c>
      <c r="T781" s="151" t="s">
        <v>14794</v>
      </c>
      <c r="U781" s="151">
        <v>7920576821</v>
      </c>
      <c r="V781" s="151" t="s">
        <v>7263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I781" s="156" t="str">
        <f t="shared" si="12"/>
        <v>Elieser Ferdy Patadungan</v>
      </c>
    </row>
    <row r="782" spans="1:35" s="151" customFormat="1" ht="13.5">
      <c r="A782" s="151" t="s">
        <v>10252</v>
      </c>
      <c r="B782" s="151" t="s">
        <v>15300</v>
      </c>
      <c r="C782" s="151" t="s">
        <v>10251</v>
      </c>
      <c r="D782" s="151" t="s">
        <v>10253</v>
      </c>
      <c r="E782" s="151" t="s">
        <v>14332</v>
      </c>
      <c r="F782" s="151" t="s">
        <v>14683</v>
      </c>
      <c r="G782" s="151" t="s">
        <v>21512</v>
      </c>
      <c r="H782" s="151">
        <v>87829079862</v>
      </c>
      <c r="N782" s="151" t="s">
        <v>14790</v>
      </c>
      <c r="O782" s="151" t="s">
        <v>14791</v>
      </c>
      <c r="P782" s="151" t="s">
        <v>14792</v>
      </c>
      <c r="Q782" s="151">
        <v>0</v>
      </c>
      <c r="R782" s="151">
        <v>0</v>
      </c>
      <c r="S782" s="151">
        <v>0</v>
      </c>
      <c r="T782" s="151" t="s">
        <v>21511</v>
      </c>
      <c r="U782" s="151">
        <v>364742234</v>
      </c>
      <c r="V782" s="151" t="s">
        <v>10251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 t="shared" si="12"/>
        <v>ELISA NENI ROHAENI</v>
      </c>
    </row>
    <row r="783" spans="1:35" s="151" customFormat="1" ht="13.5">
      <c r="A783" s="151" t="s">
        <v>12623</v>
      </c>
      <c r="B783" s="151" t="s">
        <v>15300</v>
      </c>
      <c r="C783" s="151" t="s">
        <v>12622</v>
      </c>
      <c r="D783" s="151" t="s">
        <v>12624</v>
      </c>
      <c r="E783" s="151" t="s">
        <v>14465</v>
      </c>
      <c r="F783" s="151" t="s">
        <v>15360</v>
      </c>
      <c r="G783" s="151" t="s">
        <v>21521</v>
      </c>
      <c r="H783" s="151">
        <v>6281343090270</v>
      </c>
      <c r="N783" s="151" t="s">
        <v>20501</v>
      </c>
      <c r="O783" s="151" t="s">
        <v>18702</v>
      </c>
      <c r="P783" s="151" t="s">
        <v>14737</v>
      </c>
      <c r="Q783" s="151" t="s">
        <v>21520</v>
      </c>
      <c r="R783" s="151">
        <v>0</v>
      </c>
      <c r="S783" s="151">
        <v>0</v>
      </c>
      <c r="T783" s="151" t="s">
        <v>14847</v>
      </c>
      <c r="U783" s="151">
        <v>497101013511538</v>
      </c>
      <c r="V783" s="151" t="s">
        <v>12622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 t="shared" si="12"/>
        <v>Ellen F Paliyama</v>
      </c>
    </row>
    <row r="784" spans="1:35" s="151" customFormat="1" ht="13.5">
      <c r="A784" s="151" t="s">
        <v>8818</v>
      </c>
      <c r="B784" s="151" t="s">
        <v>15300</v>
      </c>
      <c r="C784" s="151" t="s">
        <v>8817</v>
      </c>
      <c r="D784" s="151" t="s">
        <v>21523</v>
      </c>
      <c r="E784" s="151" t="s">
        <v>14701</v>
      </c>
      <c r="F784" s="151" t="s">
        <v>14466</v>
      </c>
      <c r="G784" s="151">
        <v>0</v>
      </c>
      <c r="H784" s="151" t="s">
        <v>21522</v>
      </c>
      <c r="I784" s="151" t="s">
        <v>8154</v>
      </c>
      <c r="J784" s="151">
        <v>0</v>
      </c>
      <c r="K784" s="151" t="s">
        <v>8154</v>
      </c>
      <c r="M784" s="151" t="s">
        <v>21524</v>
      </c>
      <c r="N784" s="151" t="s">
        <v>15768</v>
      </c>
      <c r="O784" s="151" t="s">
        <v>14985</v>
      </c>
      <c r="P784" s="151" t="s">
        <v>14737</v>
      </c>
      <c r="Q784" s="151">
        <v>0</v>
      </c>
      <c r="R784" s="151">
        <v>0</v>
      </c>
      <c r="S784" s="151">
        <v>0</v>
      </c>
      <c r="T784" s="151" t="s">
        <v>14859</v>
      </c>
      <c r="U784" s="151" t="s">
        <v>21525</v>
      </c>
      <c r="V784" s="151" t="s">
        <v>21526</v>
      </c>
      <c r="W784" s="151">
        <v>0</v>
      </c>
      <c r="X784" s="151">
        <v>0</v>
      </c>
      <c r="Y784" s="151">
        <v>0</v>
      </c>
      <c r="Z784" s="151" t="s">
        <v>14742</v>
      </c>
      <c r="AA784" s="151">
        <v>0</v>
      </c>
      <c r="AB784" s="151">
        <v>0</v>
      </c>
      <c r="AC784" s="151" t="s">
        <v>14743</v>
      </c>
      <c r="AE784" s="151" t="s">
        <v>15223</v>
      </c>
      <c r="AF784" s="151" t="s">
        <v>14745</v>
      </c>
      <c r="AI784" s="156" t="str">
        <f t="shared" si="12"/>
        <v>ELLYWATY</v>
      </c>
    </row>
    <row r="785" spans="1:35" s="151" customFormat="1" ht="13.5">
      <c r="A785" s="151" t="s">
        <v>8098</v>
      </c>
      <c r="B785" s="151" t="s">
        <v>14306</v>
      </c>
      <c r="C785" s="151" t="s">
        <v>8097</v>
      </c>
      <c r="D785" s="151" t="s">
        <v>8099</v>
      </c>
      <c r="E785" s="151" t="s">
        <v>14931</v>
      </c>
      <c r="F785" s="151" t="s">
        <v>16091</v>
      </c>
      <c r="H785" s="151">
        <v>85265359500</v>
      </c>
      <c r="N785" s="151" t="s">
        <v>14954</v>
      </c>
      <c r="O785" s="151" t="s">
        <v>14764</v>
      </c>
      <c r="P785" s="151">
        <v>0</v>
      </c>
      <c r="Q785" s="151" t="s">
        <v>8097</v>
      </c>
      <c r="R785" s="151">
        <v>0</v>
      </c>
      <c r="S785" s="151">
        <v>0</v>
      </c>
      <c r="T785" s="151" t="s">
        <v>21530</v>
      </c>
      <c r="U785" s="151">
        <v>489166152</v>
      </c>
      <c r="V785" s="151" t="s">
        <v>21531</v>
      </c>
      <c r="Z785" s="151" t="s">
        <v>14742</v>
      </c>
      <c r="AC785" s="151" t="s">
        <v>14743</v>
      </c>
      <c r="AE785" s="151" t="s">
        <v>15223</v>
      </c>
      <c r="AF785" s="151" t="s">
        <v>14745</v>
      </c>
      <c r="AI785" s="156" t="str">
        <f t="shared" si="12"/>
        <v>Elsi Defiar</v>
      </c>
    </row>
    <row r="786" spans="1:35" s="151" customFormat="1" ht="13.5">
      <c r="A786" s="151" t="s">
        <v>18090</v>
      </c>
      <c r="B786" s="151" t="s">
        <v>15300</v>
      </c>
      <c r="C786" s="151" t="s">
        <v>21535</v>
      </c>
      <c r="D786" s="151" t="s">
        <v>21536</v>
      </c>
      <c r="E786" s="151" t="s">
        <v>14323</v>
      </c>
      <c r="F786" s="151" t="s">
        <v>16004</v>
      </c>
      <c r="G786" s="151" t="s">
        <v>21539</v>
      </c>
      <c r="H786" s="151" t="s">
        <v>1453</v>
      </c>
      <c r="I786" s="151" t="s">
        <v>1453</v>
      </c>
      <c r="J786" s="151" t="s">
        <v>1453</v>
      </c>
      <c r="K786" s="151" t="s">
        <v>1453</v>
      </c>
      <c r="N786" s="151" t="s">
        <v>15431</v>
      </c>
      <c r="O786" s="151" t="s">
        <v>14801</v>
      </c>
      <c r="P786" s="151" t="s">
        <v>14737</v>
      </c>
      <c r="Q786" s="151" t="s">
        <v>21537</v>
      </c>
      <c r="R786" s="151" t="s">
        <v>21537</v>
      </c>
      <c r="S786" s="151" t="s">
        <v>21537</v>
      </c>
      <c r="T786" s="151" t="s">
        <v>14882</v>
      </c>
      <c r="U786" s="151">
        <v>2101223185</v>
      </c>
      <c r="V786" s="151" t="s">
        <v>21535</v>
      </c>
      <c r="W786" s="151" t="s">
        <v>1453</v>
      </c>
      <c r="X786" s="151" t="s">
        <v>1453</v>
      </c>
      <c r="Y786" s="151" t="s">
        <v>1453</v>
      </c>
      <c r="Z786" s="151" t="s">
        <v>14742</v>
      </c>
      <c r="AA786" s="151" t="s">
        <v>1453</v>
      </c>
      <c r="AB786" s="151" t="s">
        <v>1453</v>
      </c>
      <c r="AC786" s="151" t="s">
        <v>14743</v>
      </c>
      <c r="AD786" s="151" t="s">
        <v>21538</v>
      </c>
      <c r="AE786" s="151" t="s">
        <v>14752</v>
      </c>
      <c r="AF786" s="151" t="s">
        <v>14745</v>
      </c>
      <c r="AI786" s="156" t="str">
        <f t="shared" si="12"/>
        <v>Emmanuel Eko Haryanto, ST , MT</v>
      </c>
    </row>
    <row r="787" spans="1:35" s="151" customFormat="1" ht="13.5">
      <c r="A787" s="151" t="s">
        <v>9702</v>
      </c>
      <c r="B787" s="151" t="s">
        <v>14306</v>
      </c>
      <c r="C787" s="151" t="s">
        <v>9701</v>
      </c>
      <c r="D787" s="151" t="s">
        <v>21541</v>
      </c>
      <c r="E787" s="151" t="s">
        <v>14931</v>
      </c>
      <c r="F787" s="151" t="s">
        <v>15165</v>
      </c>
      <c r="G787" s="151" t="s">
        <v>21546</v>
      </c>
      <c r="H787" s="151" t="s">
        <v>21540</v>
      </c>
      <c r="I787" s="151">
        <v>0</v>
      </c>
      <c r="J787" s="151">
        <v>0</v>
      </c>
      <c r="K787" s="151">
        <v>0</v>
      </c>
      <c r="M787" s="151" t="s">
        <v>21542</v>
      </c>
      <c r="N787" s="151" t="s">
        <v>16848</v>
      </c>
      <c r="O787" s="151" t="s">
        <v>14791</v>
      </c>
      <c r="P787" s="151" t="s">
        <v>14737</v>
      </c>
      <c r="Q787" s="151" t="s">
        <v>21543</v>
      </c>
      <c r="R787" s="151">
        <v>0</v>
      </c>
      <c r="S787" s="151">
        <v>0</v>
      </c>
      <c r="T787" s="151" t="s">
        <v>14836</v>
      </c>
      <c r="U787" s="151" t="s">
        <v>21544</v>
      </c>
      <c r="V787" s="151" t="s">
        <v>21545</v>
      </c>
      <c r="W787" s="151">
        <v>0</v>
      </c>
      <c r="X787" s="151">
        <v>0</v>
      </c>
      <c r="Y787" s="151">
        <v>0</v>
      </c>
      <c r="Z787" s="151" t="s">
        <v>14742</v>
      </c>
      <c r="AA787" s="151">
        <v>0</v>
      </c>
      <c r="AB787" s="151">
        <v>0</v>
      </c>
      <c r="AC787" s="151" t="s">
        <v>14743</v>
      </c>
      <c r="AE787" s="151" t="s">
        <v>15223</v>
      </c>
      <c r="AF787" s="151" t="s">
        <v>14745</v>
      </c>
      <c r="AI787" s="156" t="str">
        <f t="shared" si="12"/>
        <v>Endang Priatna</v>
      </c>
    </row>
    <row r="788" spans="1:35" s="151" customFormat="1" ht="13.5">
      <c r="A788" s="151" t="s">
        <v>9137</v>
      </c>
      <c r="B788" s="151" t="s">
        <v>15300</v>
      </c>
      <c r="C788" s="151" t="s">
        <v>9136</v>
      </c>
      <c r="D788" s="151" t="s">
        <v>21548</v>
      </c>
      <c r="E788" s="151" t="s">
        <v>15690</v>
      </c>
      <c r="F788" s="151" t="s">
        <v>14409</v>
      </c>
      <c r="G788" s="151">
        <v>0</v>
      </c>
      <c r="H788" s="151" t="s">
        <v>21547</v>
      </c>
      <c r="I788" s="151">
        <v>0</v>
      </c>
      <c r="J788" s="151">
        <v>0</v>
      </c>
      <c r="K788" s="151">
        <v>0</v>
      </c>
      <c r="M788" s="151" t="s">
        <v>21549</v>
      </c>
      <c r="N788" s="151" t="s">
        <v>16848</v>
      </c>
      <c r="O788" s="151" t="s">
        <v>14791</v>
      </c>
      <c r="P788" s="151" t="s">
        <v>14737</v>
      </c>
      <c r="Q788" s="151">
        <v>0</v>
      </c>
      <c r="R788" s="151">
        <v>0</v>
      </c>
      <c r="S788" s="151">
        <v>0</v>
      </c>
      <c r="T788" s="151" t="s">
        <v>14897</v>
      </c>
      <c r="U788" s="151" t="s">
        <v>21550</v>
      </c>
      <c r="V788" s="151" t="s">
        <v>9136</v>
      </c>
      <c r="W788" s="151">
        <v>0</v>
      </c>
      <c r="X788" s="151">
        <v>0</v>
      </c>
      <c r="Y788" s="151">
        <v>0</v>
      </c>
      <c r="Z788" s="151" t="s">
        <v>14742</v>
      </c>
      <c r="AA788" s="151">
        <v>0</v>
      </c>
      <c r="AB788" s="151">
        <v>0</v>
      </c>
      <c r="AC788" s="151" t="s">
        <v>14743</v>
      </c>
      <c r="AE788" s="151" t="s">
        <v>15223</v>
      </c>
      <c r="AF788" s="151" t="s">
        <v>14745</v>
      </c>
      <c r="AI788" s="156" t="str">
        <f t="shared" si="12"/>
        <v>Endang Sudrajat</v>
      </c>
    </row>
    <row r="789" spans="1:35" s="151" customFormat="1" ht="13.5">
      <c r="A789" s="151" t="s">
        <v>9228</v>
      </c>
      <c r="B789" s="151" t="s">
        <v>15300</v>
      </c>
      <c r="C789" s="151" t="s">
        <v>9227</v>
      </c>
      <c r="D789" s="151" t="s">
        <v>21551</v>
      </c>
      <c r="E789" s="151" t="s">
        <v>15690</v>
      </c>
      <c r="F789" s="151" t="s">
        <v>14400</v>
      </c>
      <c r="G789" s="151">
        <v>0</v>
      </c>
      <c r="H789" s="151" t="s">
        <v>9230</v>
      </c>
      <c r="I789" s="151">
        <v>0</v>
      </c>
      <c r="J789" s="151">
        <v>0</v>
      </c>
      <c r="K789" s="151">
        <v>0</v>
      </c>
      <c r="M789" s="151" t="s">
        <v>21552</v>
      </c>
      <c r="N789" s="151" t="s">
        <v>15126</v>
      </c>
      <c r="O789" s="151" t="s">
        <v>14791</v>
      </c>
      <c r="P789" s="151" t="s">
        <v>14737</v>
      </c>
      <c r="Q789" s="151">
        <v>0</v>
      </c>
      <c r="R789" s="151">
        <v>0</v>
      </c>
      <c r="S789" s="151">
        <v>0</v>
      </c>
      <c r="T789" s="151" t="s">
        <v>14897</v>
      </c>
      <c r="U789" s="151" t="s">
        <v>21553</v>
      </c>
      <c r="V789" s="151" t="s">
        <v>9227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 t="shared" si="12"/>
        <v>Endar Radiana</v>
      </c>
    </row>
    <row r="790" spans="1:35" s="151" customFormat="1" ht="13.5">
      <c r="A790" s="151" t="s">
        <v>5772</v>
      </c>
      <c r="B790" s="151" t="s">
        <v>15300</v>
      </c>
      <c r="C790" s="151" t="s">
        <v>5771</v>
      </c>
      <c r="D790" s="151" t="s">
        <v>5773</v>
      </c>
      <c r="E790" s="151" t="s">
        <v>15690</v>
      </c>
      <c r="F790" s="151" t="s">
        <v>14400</v>
      </c>
      <c r="H790" s="151" t="s">
        <v>5774</v>
      </c>
      <c r="N790" s="151" t="s">
        <v>14790</v>
      </c>
      <c r="O790" s="151" t="s">
        <v>14791</v>
      </c>
      <c r="P790" s="151" t="s">
        <v>14737</v>
      </c>
      <c r="Q790" s="151" t="s">
        <v>5771</v>
      </c>
      <c r="R790" s="151">
        <v>0</v>
      </c>
      <c r="S790" s="151">
        <v>0</v>
      </c>
      <c r="T790" s="151" t="s">
        <v>21561</v>
      </c>
      <c r="U790" s="151">
        <v>16804436100</v>
      </c>
      <c r="V790" s="151" t="s">
        <v>5771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 t="shared" si="12"/>
        <v>Engkos</v>
      </c>
    </row>
    <row r="791" spans="1:35" s="151" customFormat="1" ht="13.5">
      <c r="A791" s="151" t="s">
        <v>10745</v>
      </c>
      <c r="B791" s="151" t="s">
        <v>15300</v>
      </c>
      <c r="C791" s="151" t="s">
        <v>10744</v>
      </c>
      <c r="D791" s="151" t="s">
        <v>21562</v>
      </c>
      <c r="E791" s="151" t="s">
        <v>15690</v>
      </c>
      <c r="F791" s="151" t="s">
        <v>14400</v>
      </c>
      <c r="H791" s="151" t="s">
        <v>10747</v>
      </c>
      <c r="N791" s="151" t="s">
        <v>15126</v>
      </c>
      <c r="O791" s="151" t="s">
        <v>14791</v>
      </c>
      <c r="P791" s="151" t="s">
        <v>14737</v>
      </c>
      <c r="Q791" s="151" t="s">
        <v>10744</v>
      </c>
      <c r="R791" s="151">
        <v>0</v>
      </c>
      <c r="S791" s="151">
        <v>0</v>
      </c>
      <c r="T791" s="151" t="s">
        <v>14847</v>
      </c>
      <c r="U791" s="151" t="s">
        <v>21563</v>
      </c>
      <c r="V791" s="151" t="s">
        <v>10744</v>
      </c>
      <c r="Z791" s="151" t="s">
        <v>14742</v>
      </c>
      <c r="AC791" s="151" t="s">
        <v>14743</v>
      </c>
      <c r="AE791" s="151" t="s">
        <v>14744</v>
      </c>
      <c r="AF791" s="151" t="s">
        <v>14745</v>
      </c>
      <c r="AI791" s="156" t="str">
        <f t="shared" si="12"/>
        <v>Engkos Kosasih</v>
      </c>
    </row>
    <row r="792" spans="1:35" s="151" customFormat="1" ht="13.5">
      <c r="A792" s="151" t="s">
        <v>18091</v>
      </c>
      <c r="B792" s="151" t="s">
        <v>14306</v>
      </c>
      <c r="C792" s="151" t="s">
        <v>21564</v>
      </c>
      <c r="D792" s="151" t="s">
        <v>21566</v>
      </c>
      <c r="E792" s="151" t="s">
        <v>14931</v>
      </c>
      <c r="F792" s="151" t="s">
        <v>14932</v>
      </c>
      <c r="H792" s="151" t="s">
        <v>21565</v>
      </c>
      <c r="N792" s="151" t="s">
        <v>14907</v>
      </c>
      <c r="O792" s="151" t="s">
        <v>14791</v>
      </c>
      <c r="P792" s="151" t="s">
        <v>14737</v>
      </c>
      <c r="Q792" s="151" t="s">
        <v>21564</v>
      </c>
      <c r="R792" s="151">
        <v>0</v>
      </c>
      <c r="S792" s="151">
        <v>0</v>
      </c>
      <c r="T792" s="151" t="s">
        <v>14794</v>
      </c>
      <c r="U792" s="151">
        <v>2831407508</v>
      </c>
      <c r="V792" s="151" t="s">
        <v>18720</v>
      </c>
      <c r="Z792" s="151" t="s">
        <v>14742</v>
      </c>
      <c r="AC792" s="151" t="s">
        <v>14743</v>
      </c>
      <c r="AE792" s="151" t="s">
        <v>14744</v>
      </c>
      <c r="AF792" s="151" t="s">
        <v>14745</v>
      </c>
      <c r="AI792" s="156" t="str">
        <f t="shared" si="12"/>
        <v>ENGKUS</v>
      </c>
    </row>
    <row r="793" spans="1:35" s="151" customFormat="1" ht="13.5">
      <c r="A793" s="151" t="s">
        <v>5119</v>
      </c>
      <c r="B793" s="151" t="s">
        <v>14306</v>
      </c>
      <c r="C793" s="151" t="s">
        <v>5118</v>
      </c>
      <c r="D793" s="151" t="s">
        <v>5120</v>
      </c>
      <c r="E793" s="151" t="s">
        <v>14931</v>
      </c>
      <c r="F793" s="151" t="s">
        <v>16120</v>
      </c>
      <c r="G793" s="151" t="s">
        <v>21568</v>
      </c>
      <c r="H793" s="151">
        <v>81282081085</v>
      </c>
      <c r="I793" s="151" t="s">
        <v>5121</v>
      </c>
      <c r="K793" s="151" t="s">
        <v>5121</v>
      </c>
      <c r="M793" s="151" t="s">
        <v>21567</v>
      </c>
      <c r="N793" s="151" t="s">
        <v>1908</v>
      </c>
      <c r="P793" s="151" t="s">
        <v>14792</v>
      </c>
      <c r="Q793" s="151">
        <v>81282081085</v>
      </c>
      <c r="R793" s="151">
        <v>81282081085</v>
      </c>
      <c r="S793" s="151">
        <v>81282081085</v>
      </c>
      <c r="T793" s="151" t="s">
        <v>14794</v>
      </c>
      <c r="U793" s="151" t="s">
        <v>5118</v>
      </c>
      <c r="V793" s="151">
        <v>4370832019</v>
      </c>
      <c r="W793" s="151">
        <v>2008</v>
      </c>
      <c r="X793" s="151">
        <v>2008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 t="shared" si="12"/>
        <v>ENRICK TIMBUL NADAPDAP</v>
      </c>
    </row>
    <row r="794" spans="1:35" s="151" customFormat="1" ht="13.5">
      <c r="A794" s="151" t="s">
        <v>8192</v>
      </c>
      <c r="B794" s="151" t="s">
        <v>14304</v>
      </c>
      <c r="C794" s="151" t="s">
        <v>8191</v>
      </c>
      <c r="D794" s="151" t="s">
        <v>8193</v>
      </c>
      <c r="E794" s="151" t="s">
        <v>14275</v>
      </c>
      <c r="F794" s="151" t="s">
        <v>14479</v>
      </c>
      <c r="H794" s="151" t="s">
        <v>8194</v>
      </c>
      <c r="I794" s="151" t="s">
        <v>8195</v>
      </c>
      <c r="K794" s="151" t="s">
        <v>8195</v>
      </c>
      <c r="N794" s="151" t="s">
        <v>14845</v>
      </c>
      <c r="O794" s="151" t="s">
        <v>14801</v>
      </c>
      <c r="P794" s="151" t="s">
        <v>14737</v>
      </c>
      <c r="Q794" s="151">
        <v>0</v>
      </c>
      <c r="R794" s="151">
        <v>0</v>
      </c>
      <c r="S794" s="151">
        <v>0</v>
      </c>
      <c r="T794" s="151" t="s">
        <v>14794</v>
      </c>
      <c r="U794" s="151" t="s">
        <v>21569</v>
      </c>
      <c r="V794" s="151" t="s">
        <v>21570</v>
      </c>
      <c r="Z794" s="151" t="s">
        <v>14742</v>
      </c>
      <c r="AC794" s="151" t="s">
        <v>14743</v>
      </c>
      <c r="AE794" s="151" t="s">
        <v>15223</v>
      </c>
      <c r="AF794" s="151" t="s">
        <v>14745</v>
      </c>
      <c r="AI794" s="156" t="str">
        <f t="shared" si="12"/>
        <v>Enter komputer</v>
      </c>
    </row>
    <row r="795" spans="1:35" s="151" customFormat="1" ht="13.5">
      <c r="A795" s="151" t="s">
        <v>11332</v>
      </c>
      <c r="B795" s="151" t="s">
        <v>15300</v>
      </c>
      <c r="C795" s="151" t="s">
        <v>11331</v>
      </c>
      <c r="D795" s="151" t="s">
        <v>11333</v>
      </c>
      <c r="E795" s="151" t="s">
        <v>14465</v>
      </c>
      <c r="F795" s="151" t="s">
        <v>15375</v>
      </c>
      <c r="G795" s="151" t="s">
        <v>21572</v>
      </c>
      <c r="H795" s="151" t="s">
        <v>11334</v>
      </c>
      <c r="N795" s="151" t="s">
        <v>15818</v>
      </c>
      <c r="O795" s="151" t="s">
        <v>15328</v>
      </c>
      <c r="P795" s="151" t="s">
        <v>14737</v>
      </c>
      <c r="Q795" s="151" t="s">
        <v>21571</v>
      </c>
      <c r="R795" s="151">
        <v>0</v>
      </c>
      <c r="S795" s="151">
        <v>0</v>
      </c>
      <c r="T795" s="151" t="s">
        <v>19836</v>
      </c>
      <c r="U795" s="151">
        <v>7084412869</v>
      </c>
      <c r="V795" s="151" t="s">
        <v>11331</v>
      </c>
      <c r="Z795" s="151" t="s">
        <v>14742</v>
      </c>
      <c r="AC795" s="151" t="s">
        <v>14743</v>
      </c>
      <c r="AE795" s="151" t="s">
        <v>14744</v>
      </c>
      <c r="AF795" s="151" t="s">
        <v>14745</v>
      </c>
      <c r="AI795" s="156" t="str">
        <f t="shared" si="12"/>
        <v>Eny Puji Hastuti</v>
      </c>
    </row>
    <row r="796" spans="1:35" s="151" customFormat="1" ht="13.5">
      <c r="A796" s="151" t="s">
        <v>10648</v>
      </c>
      <c r="B796" s="151" t="s">
        <v>14304</v>
      </c>
      <c r="C796" s="151" t="s">
        <v>10647</v>
      </c>
      <c r="D796" s="151" t="s">
        <v>10649</v>
      </c>
      <c r="E796" s="151" t="s">
        <v>14332</v>
      </c>
      <c r="F796" s="151" t="s">
        <v>14400</v>
      </c>
      <c r="G796" s="151" t="s">
        <v>21574</v>
      </c>
      <c r="H796" s="151" t="s">
        <v>10650</v>
      </c>
      <c r="N796" s="151" t="s">
        <v>15768</v>
      </c>
      <c r="O796" s="151" t="s">
        <v>14985</v>
      </c>
      <c r="P796" s="151" t="s">
        <v>14737</v>
      </c>
      <c r="Q796" s="151" t="s">
        <v>21573</v>
      </c>
      <c r="R796" s="151">
        <v>0</v>
      </c>
      <c r="S796" s="151">
        <v>0</v>
      </c>
      <c r="T796" s="151" t="s">
        <v>13230</v>
      </c>
      <c r="U796" s="151">
        <v>0</v>
      </c>
      <c r="V796" s="151" t="s">
        <v>13230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 t="shared" si="12"/>
        <v>Era Sentosa</v>
      </c>
    </row>
    <row r="797" spans="1:35" s="151" customFormat="1" ht="13.5">
      <c r="A797" s="151" t="s">
        <v>10967</v>
      </c>
      <c r="B797" s="151" t="s">
        <v>14304</v>
      </c>
      <c r="C797" s="151" t="s">
        <v>10966</v>
      </c>
      <c r="D797" s="151" t="s">
        <v>10968</v>
      </c>
      <c r="E797" s="151" t="s">
        <v>14323</v>
      </c>
      <c r="F797" s="151" t="s">
        <v>14396</v>
      </c>
      <c r="G797" s="151" t="s">
        <v>21577</v>
      </c>
      <c r="H797" s="151" t="s">
        <v>10969</v>
      </c>
      <c r="N797" s="151" t="s">
        <v>15768</v>
      </c>
      <c r="O797" s="151" t="s">
        <v>14985</v>
      </c>
      <c r="P797" s="151" t="s">
        <v>14737</v>
      </c>
      <c r="Q797" s="151" t="s">
        <v>21575</v>
      </c>
      <c r="R797" s="151">
        <v>0</v>
      </c>
      <c r="S797" s="151">
        <v>0</v>
      </c>
      <c r="T797" s="151" t="s">
        <v>14794</v>
      </c>
      <c r="U797" s="151">
        <v>3490353827</v>
      </c>
      <c r="V797" s="151" t="s">
        <v>21576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 t="shared" si="12"/>
        <v>Era Sinar LIstrik</v>
      </c>
    </row>
    <row r="798" spans="1:35" s="151" customFormat="1" ht="13.5">
      <c r="A798" s="151" t="s">
        <v>6527</v>
      </c>
      <c r="B798" s="151" t="s">
        <v>15300</v>
      </c>
      <c r="C798" s="151" t="s">
        <v>6526</v>
      </c>
      <c r="D798" s="151" t="s">
        <v>6528</v>
      </c>
      <c r="E798" s="151" t="s">
        <v>14323</v>
      </c>
      <c r="F798" s="151" t="s">
        <v>14402</v>
      </c>
      <c r="H798" s="151" t="s">
        <v>6529</v>
      </c>
      <c r="N798" s="151" t="s">
        <v>14809</v>
      </c>
      <c r="O798" s="151" t="s">
        <v>14801</v>
      </c>
      <c r="P798" s="151" t="s">
        <v>14737</v>
      </c>
      <c r="Q798" s="151" t="s">
        <v>21582</v>
      </c>
      <c r="R798" s="151">
        <v>0</v>
      </c>
      <c r="S798" s="151">
        <v>0</v>
      </c>
      <c r="T798" s="151" t="s">
        <v>21583</v>
      </c>
      <c r="U798" s="151">
        <v>2016434677</v>
      </c>
      <c r="V798" s="151" t="s">
        <v>21584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 t="shared" si="12"/>
        <v>ERAJAYA</v>
      </c>
    </row>
    <row r="799" spans="1:35" s="151" customFormat="1" ht="13.5">
      <c r="A799" s="151" t="s">
        <v>2727</v>
      </c>
      <c r="B799" s="151" t="s">
        <v>15300</v>
      </c>
      <c r="C799" s="151" t="s">
        <v>2726</v>
      </c>
      <c r="D799" s="151" t="s">
        <v>2728</v>
      </c>
      <c r="E799" s="151" t="s">
        <v>20071</v>
      </c>
      <c r="G799" s="151" t="s">
        <v>14604</v>
      </c>
      <c r="H799" s="151" t="s">
        <v>2729</v>
      </c>
      <c r="N799" s="151" t="s">
        <v>1791</v>
      </c>
      <c r="P799" s="151" t="s">
        <v>14737</v>
      </c>
      <c r="Q799" s="151" t="s">
        <v>2726</v>
      </c>
      <c r="T799" s="151" t="s">
        <v>6856</v>
      </c>
      <c r="U799" s="151" t="s">
        <v>6856</v>
      </c>
      <c r="V799" s="151" t="s">
        <v>6856</v>
      </c>
      <c r="AC799" s="151" t="s">
        <v>15223</v>
      </c>
      <c r="AI799" s="156" t="str">
        <f t="shared" si="12"/>
        <v>Erdi</v>
      </c>
    </row>
    <row r="800" spans="1:35" s="151" customFormat="1" ht="13.5">
      <c r="A800" s="151" t="s">
        <v>4221</v>
      </c>
      <c r="B800" s="151" t="s">
        <v>14306</v>
      </c>
      <c r="C800" s="151" t="s">
        <v>4220</v>
      </c>
      <c r="D800" s="151" t="s">
        <v>4222</v>
      </c>
      <c r="E800" s="151" t="s">
        <v>14931</v>
      </c>
      <c r="F800" s="151" t="s">
        <v>18766</v>
      </c>
      <c r="G800" s="151" t="s">
        <v>14604</v>
      </c>
      <c r="H800" s="151">
        <v>8122890967</v>
      </c>
      <c r="I800" s="151" t="s">
        <v>4223</v>
      </c>
      <c r="J800" s="151" t="s">
        <v>4224</v>
      </c>
      <c r="K800" s="151" t="s">
        <v>4223</v>
      </c>
      <c r="N800" s="151" t="s">
        <v>1791</v>
      </c>
      <c r="P800" s="151" t="s">
        <v>14737</v>
      </c>
      <c r="Q800" s="151" t="s">
        <v>21585</v>
      </c>
      <c r="T800" s="151" t="s">
        <v>21586</v>
      </c>
      <c r="U800" s="151" t="s">
        <v>21585</v>
      </c>
      <c r="V800" s="151">
        <v>90449885</v>
      </c>
      <c r="Z800" s="151" t="s">
        <v>14742</v>
      </c>
      <c r="AC800" s="151" t="s">
        <v>14743</v>
      </c>
      <c r="AI800" s="156" t="str">
        <f t="shared" si="12"/>
        <v>Erdi yatim</v>
      </c>
    </row>
    <row r="801" spans="1:35" s="151" customFormat="1" ht="13.5">
      <c r="A801" s="151" t="s">
        <v>9659</v>
      </c>
      <c r="B801" s="151" t="s">
        <v>15300</v>
      </c>
      <c r="C801" s="151" t="s">
        <v>9658</v>
      </c>
      <c r="D801" s="151" t="s">
        <v>21588</v>
      </c>
      <c r="E801" s="151" t="s">
        <v>14701</v>
      </c>
      <c r="F801" s="151" t="s">
        <v>14466</v>
      </c>
      <c r="G801" s="151" t="s">
        <v>21592</v>
      </c>
      <c r="H801" s="151" t="s">
        <v>21587</v>
      </c>
      <c r="I801" s="151">
        <v>0</v>
      </c>
      <c r="J801" s="151">
        <v>0</v>
      </c>
      <c r="K801" s="151">
        <v>0</v>
      </c>
      <c r="M801" s="151" t="s">
        <v>21589</v>
      </c>
      <c r="N801" s="151" t="s">
        <v>15768</v>
      </c>
      <c r="O801" s="151" t="s">
        <v>14985</v>
      </c>
      <c r="P801" s="151" t="s">
        <v>14737</v>
      </c>
      <c r="Q801" s="151">
        <v>0</v>
      </c>
      <c r="R801" s="151">
        <v>0</v>
      </c>
      <c r="S801" s="151">
        <v>0</v>
      </c>
      <c r="T801" s="151" t="s">
        <v>14836</v>
      </c>
      <c r="U801" s="151" t="s">
        <v>21590</v>
      </c>
      <c r="V801" s="151" t="s">
        <v>21591</v>
      </c>
      <c r="W801" s="151">
        <v>0</v>
      </c>
      <c r="X801" s="151">
        <v>0</v>
      </c>
      <c r="Y801" s="151">
        <v>0</v>
      </c>
      <c r="Z801" s="151" t="s">
        <v>14742</v>
      </c>
      <c r="AA801" s="151">
        <v>0</v>
      </c>
      <c r="AB801" s="151">
        <v>0</v>
      </c>
      <c r="AC801" s="151" t="s">
        <v>14743</v>
      </c>
      <c r="AE801" s="151" t="s">
        <v>15223</v>
      </c>
      <c r="AF801" s="151" t="s">
        <v>14745</v>
      </c>
      <c r="AI801" s="156" t="str">
        <f t="shared" si="12"/>
        <v>Eri Nurwana</v>
      </c>
    </row>
    <row r="802" spans="1:35" s="151" customFormat="1" ht="13.5">
      <c r="A802" s="151" t="s">
        <v>11056</v>
      </c>
      <c r="B802" s="151" t="s">
        <v>15300</v>
      </c>
      <c r="C802" s="151" t="s">
        <v>11055</v>
      </c>
      <c r="D802" s="151" t="s">
        <v>11057</v>
      </c>
      <c r="E802" s="151" t="s">
        <v>16833</v>
      </c>
      <c r="F802" s="151" t="s">
        <v>16883</v>
      </c>
      <c r="H802" s="151" t="s">
        <v>11058</v>
      </c>
      <c r="N802" s="151" t="s">
        <v>20373</v>
      </c>
      <c r="O802" s="151" t="s">
        <v>14791</v>
      </c>
      <c r="P802" s="151" t="s">
        <v>14737</v>
      </c>
      <c r="Q802" s="151" t="s">
        <v>11055</v>
      </c>
      <c r="R802" s="151">
        <v>0</v>
      </c>
      <c r="S802" s="151">
        <v>0</v>
      </c>
      <c r="T802" s="151" t="s">
        <v>14794</v>
      </c>
      <c r="U802" s="151">
        <v>8770368058</v>
      </c>
      <c r="V802" s="151" t="s">
        <v>11055</v>
      </c>
      <c r="Z802" s="151" t="s">
        <v>14742</v>
      </c>
      <c r="AC802" s="151" t="s">
        <v>14743</v>
      </c>
      <c r="AE802" s="151" t="s">
        <v>14744</v>
      </c>
      <c r="AF802" s="151" t="s">
        <v>14745</v>
      </c>
      <c r="AI802" s="156" t="str">
        <f t="shared" si="12"/>
        <v>Eric Mamase</v>
      </c>
    </row>
    <row r="803" spans="1:35" s="151" customFormat="1" ht="13.5">
      <c r="A803" s="151" t="s">
        <v>3730</v>
      </c>
      <c r="B803" s="151" t="s">
        <v>15300</v>
      </c>
      <c r="C803" s="151" t="s">
        <v>3729</v>
      </c>
      <c r="D803" s="151" t="s">
        <v>3731</v>
      </c>
      <c r="E803" s="151" t="s">
        <v>14323</v>
      </c>
      <c r="G803" s="151" t="s">
        <v>14604</v>
      </c>
      <c r="H803" s="151">
        <v>623177523139</v>
      </c>
      <c r="L803" s="151" t="s">
        <v>21595</v>
      </c>
      <c r="N803" s="151" t="s">
        <v>2273</v>
      </c>
      <c r="P803" s="151" t="s">
        <v>14737</v>
      </c>
      <c r="Q803" s="151" t="s">
        <v>21596</v>
      </c>
      <c r="T803" s="151" t="s">
        <v>21597</v>
      </c>
      <c r="U803" s="151" t="s">
        <v>21598</v>
      </c>
      <c r="V803" s="151" t="s">
        <v>21599</v>
      </c>
      <c r="Z803" s="151" t="s">
        <v>14742</v>
      </c>
      <c r="AC803" s="151" t="s">
        <v>14743</v>
      </c>
      <c r="AI803" s="156" t="str">
        <f t="shared" si="12"/>
        <v>Erick- Rent Motorcyle</v>
      </c>
    </row>
    <row r="804" spans="1:35" s="151" customFormat="1" ht="13.5">
      <c r="A804" s="151" t="s">
        <v>15518</v>
      </c>
      <c r="B804" s="151" t="s">
        <v>15300</v>
      </c>
      <c r="C804" s="151" t="s">
        <v>15519</v>
      </c>
      <c r="D804" s="151" t="s">
        <v>21600</v>
      </c>
      <c r="E804" s="151" t="s">
        <v>15359</v>
      </c>
      <c r="F804" s="151" t="s">
        <v>15360</v>
      </c>
      <c r="G804" s="151" t="s">
        <v>15521</v>
      </c>
      <c r="H804" s="151">
        <v>87871360918</v>
      </c>
      <c r="I804" s="151" t="s">
        <v>1453</v>
      </c>
      <c r="J804" s="151" t="s">
        <v>1453</v>
      </c>
      <c r="K804" s="151" t="s">
        <v>1453</v>
      </c>
      <c r="N804" s="151" t="s">
        <v>14902</v>
      </c>
      <c r="O804" s="151" t="s">
        <v>14791</v>
      </c>
      <c r="P804" s="151" t="s">
        <v>14737</v>
      </c>
      <c r="Q804" s="151" t="s">
        <v>15523</v>
      </c>
      <c r="R804" s="151" t="s">
        <v>1453</v>
      </c>
      <c r="S804" s="151" t="s">
        <v>1453</v>
      </c>
      <c r="T804" s="151" t="s">
        <v>14794</v>
      </c>
      <c r="U804" s="151">
        <v>2310821139</v>
      </c>
      <c r="V804" s="151" t="s">
        <v>15519</v>
      </c>
      <c r="W804" s="151" t="s">
        <v>1453</v>
      </c>
      <c r="X804" s="151" t="s">
        <v>1453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 t="shared" si="12"/>
        <v>Erie Herliana</v>
      </c>
    </row>
    <row r="805" spans="1:35" s="151" customFormat="1" ht="13.5">
      <c r="A805" s="151" t="s">
        <v>15033</v>
      </c>
      <c r="B805" s="151" t="s">
        <v>14306</v>
      </c>
      <c r="C805" s="151" t="s">
        <v>15034</v>
      </c>
      <c r="D805" s="151" t="s">
        <v>21601</v>
      </c>
      <c r="E805" s="151" t="s">
        <v>14931</v>
      </c>
      <c r="F805" s="151" t="s">
        <v>14932</v>
      </c>
      <c r="G805" s="151" t="s">
        <v>15036</v>
      </c>
      <c r="H805" s="151">
        <v>882015386047</v>
      </c>
      <c r="I805" s="151" t="s">
        <v>1453</v>
      </c>
      <c r="J805" s="151" t="s">
        <v>1453</v>
      </c>
      <c r="K805" s="151" t="s">
        <v>1453</v>
      </c>
      <c r="N805" s="151" t="s">
        <v>15038</v>
      </c>
      <c r="O805" s="151" t="s">
        <v>14985</v>
      </c>
      <c r="P805" s="151" t="s">
        <v>14737</v>
      </c>
      <c r="Q805" s="151" t="s">
        <v>15034</v>
      </c>
      <c r="R805" s="151" t="s">
        <v>1453</v>
      </c>
      <c r="S805" s="151" t="s">
        <v>1453</v>
      </c>
      <c r="T805" s="151" t="s">
        <v>14794</v>
      </c>
      <c r="U805" s="151">
        <v>2490790601</v>
      </c>
      <c r="V805" s="151" t="s">
        <v>15034</v>
      </c>
      <c r="W805" s="151" t="s">
        <v>1453</v>
      </c>
      <c r="X805" s="151" t="s">
        <v>1453</v>
      </c>
      <c r="Y805" s="151" t="s">
        <v>1453</v>
      </c>
      <c r="Z805" s="151" t="s">
        <v>14742</v>
      </c>
      <c r="AA805" s="151" t="s">
        <v>1453</v>
      </c>
      <c r="AB805" s="151" t="s">
        <v>1453</v>
      </c>
      <c r="AC805" s="151" t="s">
        <v>14743</v>
      </c>
      <c r="AE805" s="151" t="s">
        <v>14744</v>
      </c>
      <c r="AF805" s="151" t="s">
        <v>14745</v>
      </c>
      <c r="AI805" s="156" t="str">
        <f t="shared" si="12"/>
        <v>Erizal</v>
      </c>
    </row>
    <row r="806" spans="1:35" s="151" customFormat="1" ht="13.5">
      <c r="A806" s="151" t="s">
        <v>5051</v>
      </c>
      <c r="B806" s="151" t="s">
        <v>15300</v>
      </c>
      <c r="C806" s="151" t="s">
        <v>5050</v>
      </c>
      <c r="D806" s="151" t="s">
        <v>5052</v>
      </c>
      <c r="E806" s="151" t="s">
        <v>14465</v>
      </c>
      <c r="F806" s="151" t="s">
        <v>14400</v>
      </c>
      <c r="G806" s="151" t="s">
        <v>21606</v>
      </c>
      <c r="H806" s="151" t="s">
        <v>5053</v>
      </c>
      <c r="N806" s="151" t="s">
        <v>21602</v>
      </c>
      <c r="P806" s="151" t="s">
        <v>14737</v>
      </c>
      <c r="Q806" s="151" t="s">
        <v>21603</v>
      </c>
      <c r="R806" s="151" t="s">
        <v>4816</v>
      </c>
      <c r="S806" s="151" t="s">
        <v>4816</v>
      </c>
      <c r="T806" s="151" t="s">
        <v>14739</v>
      </c>
      <c r="U806" s="151" t="s">
        <v>21604</v>
      </c>
      <c r="V806" s="151" t="s">
        <v>21605</v>
      </c>
      <c r="Z806" s="151" t="s">
        <v>14742</v>
      </c>
      <c r="AC806" s="151" t="s">
        <v>14743</v>
      </c>
      <c r="AE806" s="151" t="s">
        <v>15223</v>
      </c>
      <c r="AF806" s="151" t="s">
        <v>14745</v>
      </c>
      <c r="AI806" s="156" t="str">
        <f t="shared" si="12"/>
        <v>Erlisa-Warehouse Rent</v>
      </c>
    </row>
    <row r="807" spans="1:35" s="151" customFormat="1" ht="13.5">
      <c r="A807" s="151" t="s">
        <v>7346</v>
      </c>
      <c r="B807" s="151" t="s">
        <v>15300</v>
      </c>
      <c r="C807" s="151" t="s">
        <v>7345</v>
      </c>
      <c r="D807" s="151" t="s">
        <v>7347</v>
      </c>
      <c r="E807" s="151" t="s">
        <v>14465</v>
      </c>
      <c r="F807" s="151" t="s">
        <v>18990</v>
      </c>
      <c r="G807" s="151" t="s">
        <v>21608</v>
      </c>
      <c r="H807" s="151" t="s">
        <v>7348</v>
      </c>
      <c r="J807" s="151" t="s">
        <v>7348</v>
      </c>
      <c r="N807" s="151" t="s">
        <v>21607</v>
      </c>
      <c r="O807" s="151" t="s">
        <v>19084</v>
      </c>
      <c r="P807" s="151" t="s">
        <v>14737</v>
      </c>
      <c r="Q807" s="151" t="s">
        <v>7345</v>
      </c>
      <c r="R807" s="151" t="s">
        <v>7345</v>
      </c>
      <c r="S807" s="151" t="s">
        <v>7345</v>
      </c>
      <c r="T807" s="151" t="s">
        <v>14794</v>
      </c>
      <c r="U807" s="151">
        <v>5236982214</v>
      </c>
      <c r="V807" s="151" t="s">
        <v>7345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I807" s="156" t="str">
        <f t="shared" si="12"/>
        <v>Erna Ekawati</v>
      </c>
    </row>
    <row r="808" spans="1:35" s="151" customFormat="1" ht="13.5">
      <c r="A808" s="151" t="s">
        <v>6113</v>
      </c>
      <c r="B808" s="151" t="s">
        <v>15300</v>
      </c>
      <c r="C808" s="151" t="s">
        <v>6112</v>
      </c>
      <c r="D808" s="151" t="s">
        <v>6114</v>
      </c>
      <c r="E808" s="151" t="s">
        <v>14701</v>
      </c>
      <c r="F808" s="151" t="s">
        <v>14664</v>
      </c>
      <c r="G808" s="151" t="s">
        <v>21611</v>
      </c>
      <c r="H808" s="151">
        <v>81396338325</v>
      </c>
      <c r="N808" s="151" t="s">
        <v>15228</v>
      </c>
      <c r="O808" s="151" t="s">
        <v>14985</v>
      </c>
      <c r="P808" s="151" t="s">
        <v>14792</v>
      </c>
      <c r="Q808" s="151">
        <v>81396338325</v>
      </c>
      <c r="R808" s="151" t="s">
        <v>6112</v>
      </c>
      <c r="S808" s="151" t="s">
        <v>6112</v>
      </c>
      <c r="T808" s="151" t="s">
        <v>21609</v>
      </c>
      <c r="U808" s="151" t="s">
        <v>21610</v>
      </c>
      <c r="V808" s="151" t="s">
        <v>6112</v>
      </c>
      <c r="W808" s="151">
        <v>2006</v>
      </c>
      <c r="X808" s="151">
        <v>2006</v>
      </c>
      <c r="Y808" s="151">
        <v>1</v>
      </c>
      <c r="Z808" s="151" t="s">
        <v>14742</v>
      </c>
      <c r="AB808" s="151">
        <v>4</v>
      </c>
      <c r="AC808" s="151" t="s">
        <v>14743</v>
      </c>
      <c r="AE808" s="151" t="s">
        <v>15223</v>
      </c>
      <c r="AF808" s="151" t="s">
        <v>14745</v>
      </c>
      <c r="AI808" s="156" t="str">
        <f t="shared" si="12"/>
        <v>ERNA MARIANA HUTABARAT</v>
      </c>
    </row>
    <row r="809" spans="1:35" s="151" customFormat="1" ht="13.5">
      <c r="A809" s="151" t="s">
        <v>7972</v>
      </c>
      <c r="B809" s="151" t="s">
        <v>14306</v>
      </c>
      <c r="C809" s="151" t="s">
        <v>7971</v>
      </c>
      <c r="D809" s="151" t="s">
        <v>7973</v>
      </c>
      <c r="E809" s="151" t="s">
        <v>14931</v>
      </c>
      <c r="F809" s="151" t="s">
        <v>14932</v>
      </c>
      <c r="H809" s="151">
        <v>0</v>
      </c>
      <c r="N809" s="151" t="s">
        <v>18851</v>
      </c>
      <c r="O809" s="151" t="s">
        <v>15477</v>
      </c>
      <c r="P809" s="151" t="s">
        <v>14737</v>
      </c>
      <c r="Q809" s="151" t="s">
        <v>7971</v>
      </c>
      <c r="R809" s="151">
        <v>0</v>
      </c>
      <c r="S809" s="151">
        <v>0</v>
      </c>
      <c r="T809" s="151" t="s">
        <v>21613</v>
      </c>
      <c r="U809" s="151">
        <v>482068221</v>
      </c>
      <c r="V809" s="151" t="s">
        <v>21614</v>
      </c>
      <c r="Z809" s="151" t="s">
        <v>14742</v>
      </c>
      <c r="AC809" s="151" t="s">
        <v>14743</v>
      </c>
      <c r="AE809" s="151" t="s">
        <v>15223</v>
      </c>
      <c r="AF809" s="151" t="s">
        <v>14745</v>
      </c>
      <c r="AI809" s="156" t="str">
        <f t="shared" si="12"/>
        <v>Ervan</v>
      </c>
    </row>
    <row r="810" spans="1:35" s="151" customFormat="1" ht="13.5">
      <c r="A810" s="151" t="s">
        <v>12678</v>
      </c>
      <c r="B810" s="151" t="s">
        <v>15300</v>
      </c>
      <c r="C810" s="151" t="s">
        <v>12677</v>
      </c>
      <c r="D810" s="151" t="s">
        <v>12679</v>
      </c>
      <c r="E810" s="151" t="s">
        <v>14275</v>
      </c>
      <c r="F810" s="151" t="s">
        <v>14670</v>
      </c>
      <c r="G810" s="151" t="s">
        <v>21616</v>
      </c>
      <c r="H810" s="151" t="s">
        <v>12680</v>
      </c>
      <c r="N810" s="151" t="s">
        <v>14829</v>
      </c>
      <c r="O810" s="151" t="s">
        <v>14830</v>
      </c>
      <c r="P810" s="151" t="s">
        <v>14737</v>
      </c>
      <c r="Q810" s="151" t="s">
        <v>21615</v>
      </c>
      <c r="R810" s="151">
        <v>0</v>
      </c>
      <c r="S810" s="151">
        <v>0</v>
      </c>
      <c r="T810" s="151" t="s">
        <v>12677</v>
      </c>
      <c r="U810" s="151">
        <v>7615235172</v>
      </c>
      <c r="V810" s="151" t="s">
        <v>14794</v>
      </c>
      <c r="Z810" s="151" t="s">
        <v>14742</v>
      </c>
      <c r="AC810" s="151" t="s">
        <v>14743</v>
      </c>
      <c r="AE810" s="151" t="s">
        <v>14744</v>
      </c>
      <c r="AF810" s="151" t="s">
        <v>14745</v>
      </c>
      <c r="AI810" s="156" t="str">
        <f t="shared" si="12"/>
        <v>Erwin Sutardiono</v>
      </c>
    </row>
    <row r="811" spans="1:35" s="151" customFormat="1" ht="13.5">
      <c r="A811" s="151" t="s">
        <v>6273</v>
      </c>
      <c r="B811" s="151" t="s">
        <v>14304</v>
      </c>
      <c r="C811" s="151" t="s">
        <v>6272</v>
      </c>
      <c r="D811" s="151" t="s">
        <v>6274</v>
      </c>
      <c r="E811" s="151" t="s">
        <v>14323</v>
      </c>
      <c r="F811" s="151" t="s">
        <v>15375</v>
      </c>
      <c r="G811" s="151" t="s">
        <v>21619</v>
      </c>
      <c r="H811" s="151" t="s">
        <v>6275</v>
      </c>
      <c r="I811" s="151" t="s">
        <v>6276</v>
      </c>
      <c r="J811" s="151" t="s">
        <v>1453</v>
      </c>
      <c r="K811" s="151" t="s">
        <v>6276</v>
      </c>
      <c r="N811" s="151" t="s">
        <v>14845</v>
      </c>
      <c r="O811" s="151" t="s">
        <v>14801</v>
      </c>
      <c r="P811" s="151" t="s">
        <v>14737</v>
      </c>
      <c r="Q811" s="151" t="s">
        <v>21617</v>
      </c>
      <c r="R811" s="151" t="s">
        <v>1453</v>
      </c>
      <c r="S811" s="151" t="s">
        <v>1453</v>
      </c>
      <c r="T811" s="151" t="s">
        <v>14794</v>
      </c>
      <c r="U811" s="151">
        <v>7460228713</v>
      </c>
      <c r="V811" s="151" t="s">
        <v>21618</v>
      </c>
      <c r="Z811" s="151" t="s">
        <v>14742</v>
      </c>
      <c r="AC811" s="151" t="s">
        <v>14743</v>
      </c>
      <c r="AE811" s="151" t="s">
        <v>15223</v>
      </c>
      <c r="AF811" s="151" t="s">
        <v>14745</v>
      </c>
      <c r="AI811" s="156" t="str">
        <f t="shared" si="12"/>
        <v>ESCOM</v>
      </c>
    </row>
    <row r="812" spans="1:35" s="151" customFormat="1" ht="13.5">
      <c r="A812" s="151" t="s">
        <v>6692</v>
      </c>
      <c r="B812" s="151" t="s">
        <v>15300</v>
      </c>
      <c r="C812" s="151" t="s">
        <v>6691</v>
      </c>
      <c r="D812" s="151" t="s">
        <v>6693</v>
      </c>
      <c r="E812" s="151" t="s">
        <v>14323</v>
      </c>
      <c r="F812" s="151" t="s">
        <v>15375</v>
      </c>
      <c r="G812" s="151" t="s">
        <v>21623</v>
      </c>
      <c r="H812" s="151">
        <v>5762516</v>
      </c>
      <c r="J812" s="151">
        <v>5762967</v>
      </c>
      <c r="N812" s="151" t="s">
        <v>15431</v>
      </c>
      <c r="O812" s="151" t="s">
        <v>14801</v>
      </c>
      <c r="P812" s="151" t="s">
        <v>14737</v>
      </c>
      <c r="Q812" s="151" t="s">
        <v>21620</v>
      </c>
      <c r="R812" s="151" t="s">
        <v>4816</v>
      </c>
      <c r="S812" s="151" t="s">
        <v>21621</v>
      </c>
      <c r="T812" s="151" t="s">
        <v>14794</v>
      </c>
      <c r="U812" s="151">
        <v>6640299019</v>
      </c>
      <c r="V812" s="151" t="s">
        <v>21622</v>
      </c>
      <c r="Z812" s="151" t="s">
        <v>14742</v>
      </c>
      <c r="AC812" s="151" t="s">
        <v>14743</v>
      </c>
      <c r="AE812" s="151" t="s">
        <v>15223</v>
      </c>
      <c r="AF812" s="151" t="s">
        <v>14745</v>
      </c>
      <c r="AI812" s="156" t="str">
        <f t="shared" si="12"/>
        <v>Eska Computer</v>
      </c>
    </row>
    <row r="813" spans="1:35" s="151" customFormat="1" ht="13.5">
      <c r="A813" s="151" t="s">
        <v>7268</v>
      </c>
      <c r="B813" s="151" t="s">
        <v>14306</v>
      </c>
      <c r="C813" s="151" t="s">
        <v>7267</v>
      </c>
      <c r="D813" s="151" t="s">
        <v>7269</v>
      </c>
      <c r="E813" s="151" t="s">
        <v>14931</v>
      </c>
      <c r="F813" s="151" t="s">
        <v>14400</v>
      </c>
      <c r="G813" s="151" t="s">
        <v>21624</v>
      </c>
      <c r="H813" s="151">
        <v>81219015660</v>
      </c>
      <c r="I813" s="151" t="s">
        <v>7270</v>
      </c>
      <c r="K813" s="151" t="s">
        <v>7270</v>
      </c>
      <c r="N813" s="151" t="s">
        <v>15768</v>
      </c>
      <c r="O813" s="151" t="s">
        <v>14985</v>
      </c>
      <c r="P813" s="151" t="s">
        <v>14792</v>
      </c>
      <c r="Q813" s="151" t="s">
        <v>7267</v>
      </c>
      <c r="R813" s="151" t="s">
        <v>7267</v>
      </c>
      <c r="S813" s="151" t="s">
        <v>7267</v>
      </c>
      <c r="T813" s="151" t="s">
        <v>14847</v>
      </c>
      <c r="U813" s="151">
        <v>1221583678</v>
      </c>
      <c r="V813" s="151" t="s">
        <v>7267</v>
      </c>
      <c r="W813" s="151">
        <v>2006</v>
      </c>
      <c r="X813" s="151">
        <v>2006</v>
      </c>
      <c r="Y813" s="151">
        <v>1</v>
      </c>
      <c r="Z813" s="151" t="s">
        <v>14742</v>
      </c>
      <c r="AB813" s="151">
        <v>56</v>
      </c>
      <c r="AC813" s="151" t="s">
        <v>14743</v>
      </c>
      <c r="AE813" s="151" t="s">
        <v>15223</v>
      </c>
      <c r="AF813" s="151" t="s">
        <v>14745</v>
      </c>
      <c r="AI813" s="156" t="str">
        <f t="shared" si="12"/>
        <v>ESTER HASUDUNGAN</v>
      </c>
    </row>
    <row r="814" spans="1:35" s="151" customFormat="1" ht="13.5">
      <c r="A814" s="151" t="s">
        <v>15525</v>
      </c>
      <c r="B814" s="151" t="s">
        <v>15300</v>
      </c>
      <c r="C814" s="151" t="s">
        <v>15526</v>
      </c>
      <c r="D814" s="151" t="s">
        <v>21625</v>
      </c>
      <c r="E814" s="151" t="s">
        <v>14686</v>
      </c>
      <c r="F814" s="151" t="s">
        <v>14692</v>
      </c>
      <c r="G814" s="151" t="s">
        <v>15528</v>
      </c>
      <c r="H814" s="151" t="s">
        <v>12298</v>
      </c>
      <c r="N814" s="151" t="s">
        <v>14790</v>
      </c>
      <c r="O814" s="151" t="s">
        <v>14791</v>
      </c>
      <c r="P814" s="151" t="s">
        <v>14737</v>
      </c>
      <c r="Q814" s="151" t="s">
        <v>15526</v>
      </c>
      <c r="R814" s="151" t="s">
        <v>1453</v>
      </c>
      <c r="S814" s="151" t="s">
        <v>1453</v>
      </c>
      <c r="T814" s="151" t="s">
        <v>14836</v>
      </c>
      <c r="U814" s="151" t="s">
        <v>15529</v>
      </c>
      <c r="V814" s="151" t="s">
        <v>15526</v>
      </c>
      <c r="Z814" s="151" t="s">
        <v>14742</v>
      </c>
      <c r="AC814" s="151" t="s">
        <v>14743</v>
      </c>
      <c r="AE814" s="151" t="s">
        <v>14744</v>
      </c>
      <c r="AF814" s="151" t="s">
        <v>14745</v>
      </c>
      <c r="AI814" s="156" t="str">
        <f t="shared" si="12"/>
        <v>Etty Irawaty</v>
      </c>
    </row>
    <row r="815" spans="1:35" s="151" customFormat="1" ht="13.5">
      <c r="A815" s="151" t="s">
        <v>9985</v>
      </c>
      <c r="B815" s="151" t="s">
        <v>15300</v>
      </c>
      <c r="C815" s="151" t="s">
        <v>9984</v>
      </c>
      <c r="D815" s="151" t="s">
        <v>9986</v>
      </c>
      <c r="E815" s="151" t="s">
        <v>14332</v>
      </c>
      <c r="F815" s="151" t="s">
        <v>14324</v>
      </c>
      <c r="G815" s="151" t="s">
        <v>21635</v>
      </c>
      <c r="H815" s="151" t="s">
        <v>9987</v>
      </c>
      <c r="N815" s="151" t="s">
        <v>19083</v>
      </c>
      <c r="O815" s="151" t="s">
        <v>19084</v>
      </c>
      <c r="P815" s="151" t="s">
        <v>14737</v>
      </c>
      <c r="Q815" s="151" t="s">
        <v>21632</v>
      </c>
      <c r="R815" s="151">
        <v>0</v>
      </c>
      <c r="S815" s="151">
        <v>0</v>
      </c>
      <c r="T815" s="151" t="s">
        <v>21633</v>
      </c>
      <c r="U815" s="151">
        <v>765100028</v>
      </c>
      <c r="V815" s="151" t="s">
        <v>21634</v>
      </c>
      <c r="Z815" s="151" t="s">
        <v>14742</v>
      </c>
      <c r="AC815" s="151" t="s">
        <v>14743</v>
      </c>
      <c r="AE815" s="151" t="s">
        <v>15223</v>
      </c>
      <c r="AF815" s="151" t="s">
        <v>14745</v>
      </c>
      <c r="AI815" s="156" t="str">
        <f t="shared" si="12"/>
        <v>EVA / Toko H GASIM</v>
      </c>
    </row>
    <row r="816" spans="1:35" s="151" customFormat="1" ht="13.5">
      <c r="A816" s="151" t="s">
        <v>12779</v>
      </c>
      <c r="B816" s="151" t="s">
        <v>15300</v>
      </c>
      <c r="C816" s="151" t="s">
        <v>12778</v>
      </c>
      <c r="D816" s="151" t="s">
        <v>12780</v>
      </c>
      <c r="E816" s="151" t="s">
        <v>15690</v>
      </c>
      <c r="F816" s="151" t="s">
        <v>15360</v>
      </c>
      <c r="H816" s="151" t="s">
        <v>12781</v>
      </c>
      <c r="N816" s="151" t="s">
        <v>19043</v>
      </c>
      <c r="O816" s="151" t="s">
        <v>18962</v>
      </c>
      <c r="P816" s="151" t="s">
        <v>14737</v>
      </c>
      <c r="Q816" s="151" t="s">
        <v>12778</v>
      </c>
      <c r="R816" s="151">
        <v>0</v>
      </c>
      <c r="S816" s="151">
        <v>0</v>
      </c>
      <c r="T816" s="151" t="s">
        <v>14847</v>
      </c>
      <c r="U816" s="151">
        <v>522401002287500</v>
      </c>
      <c r="V816" s="151" t="s">
        <v>12778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 t="shared" si="12"/>
        <v>Ezi Aziza Attamimi</v>
      </c>
    </row>
    <row r="817" spans="1:35" s="151" customFormat="1" ht="13.5">
      <c r="A817" s="151" t="s">
        <v>8351</v>
      </c>
      <c r="B817" s="151" t="s">
        <v>14304</v>
      </c>
      <c r="C817" s="151" t="s">
        <v>8350</v>
      </c>
      <c r="D817" s="151" t="s">
        <v>21658</v>
      </c>
      <c r="E817" s="151" t="s">
        <v>14275</v>
      </c>
      <c r="F817" s="151" t="s">
        <v>14479</v>
      </c>
      <c r="H817" s="151" t="s">
        <v>8353</v>
      </c>
      <c r="N817" s="151" t="s">
        <v>15431</v>
      </c>
      <c r="O817" s="151" t="s">
        <v>14801</v>
      </c>
      <c r="P817" s="151" t="s">
        <v>14737</v>
      </c>
      <c r="Q817" s="151" t="s">
        <v>21659</v>
      </c>
      <c r="R817" s="151">
        <v>0</v>
      </c>
      <c r="S817" s="151">
        <v>0</v>
      </c>
      <c r="T817" s="151" t="s">
        <v>14904</v>
      </c>
      <c r="U817" s="151">
        <v>355061753</v>
      </c>
      <c r="V817" s="151" t="s">
        <v>21660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 t="shared" si="12"/>
        <v>F3 Computer</v>
      </c>
    </row>
    <row r="818" spans="1:35" s="151" customFormat="1" ht="13.5">
      <c r="A818" s="151" t="s">
        <v>12976</v>
      </c>
      <c r="B818" s="151" t="s">
        <v>15300</v>
      </c>
      <c r="C818" s="151" t="s">
        <v>12975</v>
      </c>
      <c r="D818" s="151" t="s">
        <v>12977</v>
      </c>
      <c r="E818" s="151" t="s">
        <v>14332</v>
      </c>
      <c r="F818" s="151" t="s">
        <v>14324</v>
      </c>
      <c r="G818" s="151" t="s">
        <v>21663</v>
      </c>
      <c r="H818" s="151" t="s">
        <v>12978</v>
      </c>
      <c r="I818" s="151" t="s">
        <v>1453</v>
      </c>
      <c r="J818" s="151" t="s">
        <v>1453</v>
      </c>
      <c r="K818" s="151" t="s">
        <v>1453</v>
      </c>
      <c r="M818" s="151" t="s">
        <v>1453</v>
      </c>
      <c r="N818" s="151" t="s">
        <v>19043</v>
      </c>
      <c r="O818" s="151" t="s">
        <v>18962</v>
      </c>
      <c r="P818" s="151" t="s">
        <v>14792</v>
      </c>
      <c r="Q818" s="151" t="s">
        <v>21661</v>
      </c>
      <c r="R818" s="151" t="s">
        <v>1453</v>
      </c>
      <c r="S818" s="151" t="s">
        <v>1453</v>
      </c>
      <c r="T818" s="151" t="s">
        <v>14847</v>
      </c>
      <c r="U818" s="151">
        <v>216301003239533</v>
      </c>
      <c r="V818" s="151" t="s">
        <v>21662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E818" s="151" t="s">
        <v>14744</v>
      </c>
      <c r="AF818" s="151" t="s">
        <v>14745</v>
      </c>
      <c r="AI818" s="156" t="str">
        <f t="shared" si="12"/>
        <v>FAHRI BILMONA - Kadies Nahi</v>
      </c>
    </row>
    <row r="819" spans="1:35" s="151" customFormat="1" ht="13.5">
      <c r="A819" s="151" t="s">
        <v>6830</v>
      </c>
      <c r="B819" s="151" t="s">
        <v>14306</v>
      </c>
      <c r="C819" s="151" t="s">
        <v>6829</v>
      </c>
      <c r="D819" s="151" t="s">
        <v>6831</v>
      </c>
      <c r="E819" s="151" t="s">
        <v>14931</v>
      </c>
      <c r="F819" s="151" t="s">
        <v>14932</v>
      </c>
      <c r="G819" s="151" t="s">
        <v>21666</v>
      </c>
      <c r="H819" s="151">
        <v>8776844868</v>
      </c>
      <c r="I819" s="151" t="s">
        <v>6832</v>
      </c>
      <c r="J819" s="151">
        <v>8776844868</v>
      </c>
      <c r="K819" s="151" t="s">
        <v>6832</v>
      </c>
      <c r="N819" s="151" t="s">
        <v>21664</v>
      </c>
      <c r="O819" s="151" t="s">
        <v>21665</v>
      </c>
      <c r="P819" s="151" t="s">
        <v>14737</v>
      </c>
      <c r="Q819" s="151" t="s">
        <v>6829</v>
      </c>
      <c r="R819" s="151" t="s">
        <v>6829</v>
      </c>
      <c r="S819" s="151" t="s">
        <v>6829</v>
      </c>
      <c r="T819" s="151" t="s">
        <v>14904</v>
      </c>
      <c r="U819" s="151">
        <v>287740152</v>
      </c>
      <c r="V819" s="151" t="s">
        <v>6829</v>
      </c>
      <c r="Z819" s="151" t="s">
        <v>14742</v>
      </c>
      <c r="AC819" s="151" t="s">
        <v>14743</v>
      </c>
      <c r="AE819" s="151" t="s">
        <v>15223</v>
      </c>
      <c r="AF819" s="151" t="s">
        <v>14745</v>
      </c>
      <c r="AI819" s="156" t="str">
        <f t="shared" si="12"/>
        <v>Fahrul Zulya Chandra</v>
      </c>
    </row>
    <row r="820" spans="1:35" s="151" customFormat="1" ht="13.5">
      <c r="A820" s="151" t="s">
        <v>15530</v>
      </c>
      <c r="B820" s="151" t="s">
        <v>15300</v>
      </c>
      <c r="C820" s="151" t="s">
        <v>15531</v>
      </c>
      <c r="D820" s="151" t="s">
        <v>21667</v>
      </c>
      <c r="E820" s="151" t="s">
        <v>14639</v>
      </c>
      <c r="F820" s="151" t="s">
        <v>14639</v>
      </c>
      <c r="G820" s="151" t="s">
        <v>15533</v>
      </c>
      <c r="H820" s="151" t="s">
        <v>15534</v>
      </c>
      <c r="I820" s="151" t="s">
        <v>1453</v>
      </c>
      <c r="J820" s="151" t="s">
        <v>1453</v>
      </c>
      <c r="K820" s="151" t="s">
        <v>1453</v>
      </c>
      <c r="N820" s="151" t="s">
        <v>14888</v>
      </c>
      <c r="O820" s="151" t="s">
        <v>14889</v>
      </c>
      <c r="P820" s="151" t="s">
        <v>14737</v>
      </c>
      <c r="Q820" s="151" t="s">
        <v>15535</v>
      </c>
      <c r="R820" s="151" t="s">
        <v>1453</v>
      </c>
      <c r="S820" s="151" t="s">
        <v>1453</v>
      </c>
      <c r="T820" s="151" t="s">
        <v>14782</v>
      </c>
      <c r="U820" s="151">
        <v>1360019427076</v>
      </c>
      <c r="V820" s="151" t="s">
        <v>15537</v>
      </c>
      <c r="W820" s="151" t="s">
        <v>1453</v>
      </c>
      <c r="X820" s="151" t="s">
        <v>1453</v>
      </c>
      <c r="Z820" s="151" t="s">
        <v>14742</v>
      </c>
      <c r="AC820" s="151" t="s">
        <v>14743</v>
      </c>
      <c r="AE820" s="151" t="s">
        <v>14744</v>
      </c>
      <c r="AF820" s="151" t="s">
        <v>14745</v>
      </c>
      <c r="AI820" s="156" t="str">
        <f t="shared" si="12"/>
        <v>Fairuz Daffa Nur Sidhiq (CV Dinargeo Survey)</v>
      </c>
    </row>
    <row r="821" spans="1:35" s="151" customFormat="1" ht="13.5">
      <c r="A821" s="151" t="s">
        <v>1780</v>
      </c>
      <c r="B821" s="151" t="s">
        <v>14306</v>
      </c>
      <c r="C821" s="151" t="s">
        <v>1779</v>
      </c>
      <c r="E821" s="151" t="s">
        <v>6</v>
      </c>
      <c r="G821" s="151" t="s">
        <v>14604</v>
      </c>
      <c r="AC821" s="151" t="s">
        <v>14743</v>
      </c>
      <c r="AI821" s="156" t="str">
        <f t="shared" si="12"/>
        <v>FAISAL HADI</v>
      </c>
    </row>
    <row r="822" spans="1:35" s="151" customFormat="1" ht="13.5">
      <c r="A822" s="151" t="s">
        <v>18095</v>
      </c>
      <c r="B822" s="151" t="s">
        <v>14306</v>
      </c>
      <c r="C822" s="151" t="s">
        <v>8887</v>
      </c>
      <c r="D822" s="151" t="s">
        <v>8889</v>
      </c>
      <c r="E822" s="151" t="s">
        <v>14931</v>
      </c>
      <c r="F822" s="151" t="s">
        <v>14932</v>
      </c>
      <c r="G822" s="151" t="s">
        <v>21672</v>
      </c>
      <c r="H822" s="151">
        <v>85225808253</v>
      </c>
      <c r="N822" s="151" t="s">
        <v>21668</v>
      </c>
      <c r="O822" s="151" t="s">
        <v>15072</v>
      </c>
      <c r="P822" s="151" t="s">
        <v>14737</v>
      </c>
      <c r="Q822" s="151" t="s">
        <v>21669</v>
      </c>
      <c r="R822" s="151" t="s">
        <v>21669</v>
      </c>
      <c r="S822" s="151" t="s">
        <v>21669</v>
      </c>
      <c r="T822" s="151" t="s">
        <v>19769</v>
      </c>
      <c r="U822" s="151">
        <v>144503147</v>
      </c>
      <c r="V822" s="151" t="s">
        <v>21670</v>
      </c>
      <c r="Z822" s="151" t="s">
        <v>14742</v>
      </c>
      <c r="AC822" s="151" t="s">
        <v>14743</v>
      </c>
      <c r="AD822" s="151" t="s">
        <v>21671</v>
      </c>
      <c r="AE822" s="151" t="s">
        <v>14743</v>
      </c>
      <c r="AF822" s="151" t="s">
        <v>16898</v>
      </c>
      <c r="AI822" s="156" t="str">
        <f t="shared" si="12"/>
        <v>FAISAL KAMARUDDIN</v>
      </c>
    </row>
    <row r="823" spans="1:35" s="151" customFormat="1" ht="13.5">
      <c r="A823" s="151" t="s">
        <v>8890</v>
      </c>
      <c r="B823" s="151" t="s">
        <v>14306</v>
      </c>
      <c r="C823" s="151" t="s">
        <v>8887</v>
      </c>
      <c r="D823" s="151" t="s">
        <v>8889</v>
      </c>
      <c r="E823" s="151" t="s">
        <v>14931</v>
      </c>
      <c r="F823" s="151" t="s">
        <v>14932</v>
      </c>
      <c r="G823" s="151" t="s">
        <v>21672</v>
      </c>
      <c r="H823" s="151">
        <v>85225808253</v>
      </c>
      <c r="N823" s="151" t="s">
        <v>21668</v>
      </c>
      <c r="O823" s="151" t="s">
        <v>15072</v>
      </c>
      <c r="P823" s="151" t="s">
        <v>14737</v>
      </c>
      <c r="Q823" s="151" t="s">
        <v>21669</v>
      </c>
      <c r="R823" s="151" t="s">
        <v>21669</v>
      </c>
      <c r="S823" s="151" t="s">
        <v>21669</v>
      </c>
      <c r="T823" s="151" t="s">
        <v>19769</v>
      </c>
      <c r="U823" s="151">
        <v>144503147</v>
      </c>
      <c r="V823" s="151" t="s">
        <v>21670</v>
      </c>
      <c r="Z823" s="151" t="s">
        <v>14742</v>
      </c>
      <c r="AC823" s="151" t="s">
        <v>14743</v>
      </c>
      <c r="AD823" s="151" t="s">
        <v>21671</v>
      </c>
      <c r="AE823" s="151" t="s">
        <v>14743</v>
      </c>
      <c r="AF823" s="151" t="s">
        <v>16898</v>
      </c>
      <c r="AI823" s="156" t="str">
        <f t="shared" si="12"/>
        <v>FAISAL KAMARUDDIN</v>
      </c>
    </row>
    <row r="824" spans="1:35" s="151" customFormat="1" ht="13.5">
      <c r="A824" s="151" t="s">
        <v>8891</v>
      </c>
      <c r="B824" s="151" t="s">
        <v>14306</v>
      </c>
      <c r="C824" s="151" t="s">
        <v>8887</v>
      </c>
      <c r="D824" s="151" t="s">
        <v>8889</v>
      </c>
      <c r="E824" s="151" t="s">
        <v>14931</v>
      </c>
      <c r="F824" s="151" t="s">
        <v>14932</v>
      </c>
      <c r="G824" s="151" t="s">
        <v>21672</v>
      </c>
      <c r="H824" s="151">
        <v>85225808253</v>
      </c>
      <c r="N824" s="151" t="s">
        <v>21668</v>
      </c>
      <c r="O824" s="151" t="s">
        <v>15072</v>
      </c>
      <c r="P824" s="151" t="s">
        <v>14737</v>
      </c>
      <c r="Q824" s="151" t="s">
        <v>21669</v>
      </c>
      <c r="R824" s="151" t="s">
        <v>21669</v>
      </c>
      <c r="S824" s="151" t="s">
        <v>21669</v>
      </c>
      <c r="T824" s="151" t="s">
        <v>19769</v>
      </c>
      <c r="U824" s="151">
        <v>144503147</v>
      </c>
      <c r="V824" s="151" t="s">
        <v>21670</v>
      </c>
      <c r="Z824" s="151" t="s">
        <v>14742</v>
      </c>
      <c r="AC824" s="151" t="s">
        <v>14743</v>
      </c>
      <c r="AD824" s="151" t="s">
        <v>21671</v>
      </c>
      <c r="AE824" s="151" t="s">
        <v>14743</v>
      </c>
      <c r="AF824" s="151" t="s">
        <v>16898</v>
      </c>
      <c r="AI824" s="156" t="str">
        <f t="shared" si="12"/>
        <v>FAISAL KAMARUDDIN</v>
      </c>
    </row>
    <row r="825" spans="1:35" s="151" customFormat="1" ht="13.5">
      <c r="A825" s="151" t="s">
        <v>8892</v>
      </c>
      <c r="B825" s="151" t="s">
        <v>14306</v>
      </c>
      <c r="C825" s="151" t="s">
        <v>8887</v>
      </c>
      <c r="D825" s="151" t="s">
        <v>8889</v>
      </c>
      <c r="E825" s="151" t="s">
        <v>14931</v>
      </c>
      <c r="F825" s="151" t="s">
        <v>14932</v>
      </c>
      <c r="G825" s="151" t="s">
        <v>21672</v>
      </c>
      <c r="H825" s="151">
        <v>85225808253</v>
      </c>
      <c r="N825" s="151" t="s">
        <v>21668</v>
      </c>
      <c r="O825" s="151" t="s">
        <v>15072</v>
      </c>
      <c r="P825" s="151" t="s">
        <v>14737</v>
      </c>
      <c r="Q825" s="151" t="s">
        <v>21669</v>
      </c>
      <c r="R825" s="151" t="s">
        <v>21669</v>
      </c>
      <c r="S825" s="151" t="s">
        <v>21669</v>
      </c>
      <c r="T825" s="151" t="s">
        <v>19769</v>
      </c>
      <c r="U825" s="151">
        <v>144503147</v>
      </c>
      <c r="V825" s="151" t="s">
        <v>21670</v>
      </c>
      <c r="Z825" s="151" t="s">
        <v>14742</v>
      </c>
      <c r="AC825" s="151" t="s">
        <v>14743</v>
      </c>
      <c r="AD825" s="151" t="s">
        <v>21671</v>
      </c>
      <c r="AE825" s="151" t="s">
        <v>14743</v>
      </c>
      <c r="AF825" s="151" t="s">
        <v>16898</v>
      </c>
      <c r="AI825" s="156" t="str">
        <f t="shared" si="12"/>
        <v>FAISAL KAMARUDDIN</v>
      </c>
    </row>
    <row r="826" spans="1:35" s="151" customFormat="1" ht="13.5">
      <c r="A826" s="151" t="s">
        <v>2969</v>
      </c>
      <c r="B826" s="151" t="s">
        <v>14306</v>
      </c>
      <c r="C826" s="151" t="s">
        <v>2968</v>
      </c>
      <c r="D826" s="151" t="s">
        <v>2970</v>
      </c>
      <c r="E826" s="151" t="s">
        <v>14931</v>
      </c>
      <c r="G826" s="151" t="s">
        <v>14604</v>
      </c>
      <c r="H826" s="151">
        <v>8170949497</v>
      </c>
      <c r="M826" s="151" t="s">
        <v>15924</v>
      </c>
      <c r="N826" s="151" t="s">
        <v>1453</v>
      </c>
      <c r="P826" s="151" t="s">
        <v>14792</v>
      </c>
      <c r="Q826" s="151" t="s">
        <v>21673</v>
      </c>
      <c r="T826" s="151" t="s">
        <v>21674</v>
      </c>
      <c r="U826" s="151" t="s">
        <v>2968</v>
      </c>
      <c r="V826" s="151">
        <v>95079707</v>
      </c>
      <c r="AC826" s="151" t="s">
        <v>14743</v>
      </c>
      <c r="AI826" s="156" t="str">
        <f t="shared" si="12"/>
        <v>Faisal Rahman</v>
      </c>
    </row>
    <row r="827" spans="1:35" s="151" customFormat="1" ht="13.5">
      <c r="A827" s="151" t="s">
        <v>18096</v>
      </c>
      <c r="B827" s="151" t="s">
        <v>14304</v>
      </c>
      <c r="C827" s="151" t="s">
        <v>21677</v>
      </c>
      <c r="D827" s="151" t="s">
        <v>21679</v>
      </c>
      <c r="E827" s="151" t="s">
        <v>14332</v>
      </c>
      <c r="F827" s="151" t="s">
        <v>14324</v>
      </c>
      <c r="G827" s="151" t="s">
        <v>21682</v>
      </c>
      <c r="H827" s="151" t="s">
        <v>21678</v>
      </c>
      <c r="N827" s="151" t="s">
        <v>14790</v>
      </c>
      <c r="O827" s="151" t="s">
        <v>14791</v>
      </c>
      <c r="P827" s="151" t="s">
        <v>14737</v>
      </c>
      <c r="Q827" s="151" t="s">
        <v>21680</v>
      </c>
      <c r="R827" s="151">
        <v>0</v>
      </c>
      <c r="S827" s="151">
        <v>0</v>
      </c>
      <c r="T827" s="151" t="s">
        <v>14794</v>
      </c>
      <c r="U827" s="151">
        <v>3761940862</v>
      </c>
      <c r="V827" s="151" t="s">
        <v>21681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 t="shared" si="12"/>
        <v>Fajar Nugraha</v>
      </c>
    </row>
    <row r="828" spans="1:35" s="151" customFormat="1" ht="13.5">
      <c r="A828" s="151" t="s">
        <v>3900</v>
      </c>
      <c r="B828" s="151" t="s">
        <v>14304</v>
      </c>
      <c r="C828" s="151" t="s">
        <v>3899</v>
      </c>
      <c r="D828" s="151" t="s">
        <v>21684</v>
      </c>
      <c r="E828" s="151" t="s">
        <v>14332</v>
      </c>
      <c r="G828" s="151" t="s">
        <v>14604</v>
      </c>
      <c r="H828" s="151" t="s">
        <v>3902</v>
      </c>
      <c r="I828" s="151" t="s">
        <v>3903</v>
      </c>
      <c r="J828" s="151" t="s">
        <v>3904</v>
      </c>
      <c r="K828" s="151" t="s">
        <v>3903</v>
      </c>
      <c r="L828" s="151" t="s">
        <v>21683</v>
      </c>
      <c r="N828" s="151" t="s">
        <v>19217</v>
      </c>
      <c r="P828" s="151" t="s">
        <v>14737</v>
      </c>
      <c r="Q828" s="151" t="s">
        <v>19923</v>
      </c>
      <c r="T828" s="151" t="s">
        <v>14794</v>
      </c>
      <c r="U828" s="151">
        <v>290928699</v>
      </c>
      <c r="V828" s="151" t="s">
        <v>21685</v>
      </c>
      <c r="Z828" s="151" t="s">
        <v>14742</v>
      </c>
      <c r="AC828" s="151" t="s">
        <v>14743</v>
      </c>
      <c r="AI828" s="156" t="str">
        <f t="shared" si="12"/>
        <v>Fajar Raya</v>
      </c>
    </row>
    <row r="829" spans="1:35" s="151" customFormat="1" ht="13.5">
      <c r="A829" s="151" t="s">
        <v>9505</v>
      </c>
      <c r="B829" s="151" t="s">
        <v>14304</v>
      </c>
      <c r="C829" s="151" t="s">
        <v>9504</v>
      </c>
      <c r="D829" s="151" t="s">
        <v>21687</v>
      </c>
      <c r="E829" s="151" t="s">
        <v>14275</v>
      </c>
      <c r="F829" s="151" t="s">
        <v>14400</v>
      </c>
      <c r="G829" s="151" t="s">
        <v>21690</v>
      </c>
      <c r="H829" s="151" t="s">
        <v>21686</v>
      </c>
      <c r="I829" s="151" t="s">
        <v>9508</v>
      </c>
      <c r="J829" s="151" t="s">
        <v>9509</v>
      </c>
      <c r="K829" s="151" t="s">
        <v>9508</v>
      </c>
      <c r="M829" s="151" t="s">
        <v>21688</v>
      </c>
      <c r="N829" s="151" t="s">
        <v>14857</v>
      </c>
      <c r="O829" s="151" t="s">
        <v>14801</v>
      </c>
      <c r="P829" s="151" t="s">
        <v>14737</v>
      </c>
      <c r="Q829" s="151" t="s">
        <v>21689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W829" s="151">
        <v>0</v>
      </c>
      <c r="X829" s="151">
        <v>0</v>
      </c>
      <c r="Y829" s="151">
        <v>0</v>
      </c>
      <c r="Z829" s="151" t="s">
        <v>14742</v>
      </c>
      <c r="AA829" s="151">
        <v>0</v>
      </c>
      <c r="AB829" s="151">
        <v>0</v>
      </c>
      <c r="AC829" s="151" t="s">
        <v>14743</v>
      </c>
      <c r="AE829" s="151" t="s">
        <v>15223</v>
      </c>
      <c r="AF829" s="151" t="s">
        <v>14745</v>
      </c>
      <c r="AI829" s="156" t="str">
        <f t="shared" si="12"/>
        <v>Fajar Teknik</v>
      </c>
    </row>
    <row r="830" spans="1:35" s="151" customFormat="1" ht="13.5">
      <c r="A830" s="151" t="s">
        <v>12534</v>
      </c>
      <c r="B830" s="151" t="s">
        <v>14304</v>
      </c>
      <c r="C830" s="151" t="s">
        <v>12533</v>
      </c>
      <c r="D830" s="151" t="s">
        <v>12535</v>
      </c>
      <c r="E830" s="151" t="s">
        <v>14323</v>
      </c>
      <c r="F830" s="151" t="s">
        <v>14499</v>
      </c>
      <c r="G830" s="151" t="s">
        <v>18684</v>
      </c>
      <c r="H830" s="151" t="s">
        <v>12536</v>
      </c>
      <c r="N830" s="151" t="s">
        <v>20501</v>
      </c>
      <c r="O830" s="151" t="s">
        <v>18702</v>
      </c>
      <c r="P830" s="151" t="s">
        <v>14737</v>
      </c>
      <c r="Q830" s="151" t="s">
        <v>21691</v>
      </c>
      <c r="R830" s="151">
        <v>0</v>
      </c>
      <c r="S830" s="151">
        <v>0</v>
      </c>
      <c r="T830" s="151" t="s">
        <v>14847</v>
      </c>
      <c r="U830" s="151">
        <v>497101010873533</v>
      </c>
      <c r="V830" s="151" t="s">
        <v>10557</v>
      </c>
      <c r="Z830" s="151" t="s">
        <v>14742</v>
      </c>
      <c r="AC830" s="151" t="s">
        <v>14743</v>
      </c>
      <c r="AE830" s="151" t="s">
        <v>14744</v>
      </c>
      <c r="AF830" s="151" t="s">
        <v>14745</v>
      </c>
      <c r="AI830" s="156" t="str">
        <f t="shared" si="12"/>
        <v>Family Sorum</v>
      </c>
    </row>
    <row r="831" spans="1:35" s="151" customFormat="1" ht="13.5">
      <c r="A831" s="151" t="s">
        <v>12391</v>
      </c>
      <c r="B831" s="151" t="s">
        <v>14304</v>
      </c>
      <c r="C831" s="151" t="s">
        <v>12390</v>
      </c>
      <c r="D831" s="151" t="s">
        <v>12392</v>
      </c>
      <c r="E831" s="151" t="s">
        <v>14275</v>
      </c>
      <c r="F831" s="151" t="s">
        <v>14324</v>
      </c>
      <c r="G831" s="151" t="s">
        <v>21693</v>
      </c>
      <c r="H831" s="151" t="s">
        <v>12393</v>
      </c>
      <c r="N831" s="151" t="s">
        <v>15431</v>
      </c>
      <c r="O831" s="151" t="s">
        <v>14801</v>
      </c>
      <c r="P831" s="151" t="s">
        <v>14737</v>
      </c>
      <c r="Q831" s="151" t="s">
        <v>21692</v>
      </c>
      <c r="R831" s="151">
        <v>0</v>
      </c>
      <c r="S831" s="151">
        <v>0</v>
      </c>
      <c r="T831" s="151" t="s">
        <v>14794</v>
      </c>
      <c r="U831" s="151">
        <v>4910502561</v>
      </c>
      <c r="V831" s="151" t="s">
        <v>21692</v>
      </c>
      <c r="Z831" s="151" t="s">
        <v>14742</v>
      </c>
      <c r="AC831" s="151" t="s">
        <v>14743</v>
      </c>
      <c r="AE831" s="151" t="s">
        <v>14744</v>
      </c>
      <c r="AF831" s="151" t="s">
        <v>14745</v>
      </c>
      <c r="AI831" s="156" t="str">
        <f t="shared" si="12"/>
        <v>Faren flavon</v>
      </c>
    </row>
    <row r="832" spans="1:35" s="151" customFormat="1" ht="13.5">
      <c r="A832" s="151" t="s">
        <v>18097</v>
      </c>
      <c r="B832" s="151" t="s">
        <v>15300</v>
      </c>
      <c r="C832" s="151" t="s">
        <v>5733</v>
      </c>
      <c r="D832" s="151" t="s">
        <v>5948</v>
      </c>
      <c r="E832" s="151" t="s">
        <v>14465</v>
      </c>
      <c r="F832" s="151" t="s">
        <v>18990</v>
      </c>
      <c r="H832" s="151">
        <v>82344438209</v>
      </c>
      <c r="N832" s="151" t="s">
        <v>19167</v>
      </c>
      <c r="O832" s="151" t="s">
        <v>19168</v>
      </c>
      <c r="P832" s="151" t="s">
        <v>14737</v>
      </c>
      <c r="Q832" s="151" t="s">
        <v>5733</v>
      </c>
      <c r="R832" s="151">
        <v>0</v>
      </c>
      <c r="S832" s="151">
        <v>0</v>
      </c>
      <c r="T832" s="151" t="s">
        <v>14782</v>
      </c>
      <c r="U832" s="151">
        <v>151005250045</v>
      </c>
      <c r="V832" s="151" t="s">
        <v>5733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I832" s="156" t="str">
        <f t="shared" si="12"/>
        <v>Farid</v>
      </c>
    </row>
    <row r="833" spans="1:35" s="151" customFormat="1" ht="13.5">
      <c r="A833" s="151" t="s">
        <v>5734</v>
      </c>
      <c r="B833" s="151" t="s">
        <v>14306</v>
      </c>
      <c r="C833" s="151" t="s">
        <v>5733</v>
      </c>
      <c r="D833" s="151" t="s">
        <v>5735</v>
      </c>
      <c r="E833" s="151" t="s">
        <v>14465</v>
      </c>
      <c r="F833" s="151" t="s">
        <v>18990</v>
      </c>
      <c r="H833" s="151">
        <v>0</v>
      </c>
      <c r="I833" s="151">
        <v>0</v>
      </c>
      <c r="J833" s="151">
        <v>0</v>
      </c>
      <c r="K833" s="151">
        <v>0</v>
      </c>
      <c r="M833" s="151" t="s">
        <v>21694</v>
      </c>
      <c r="N833" s="151" t="s">
        <v>19167</v>
      </c>
      <c r="O833" s="151" t="s">
        <v>19168</v>
      </c>
      <c r="P833" s="151" t="s">
        <v>14737</v>
      </c>
      <c r="Q833" s="151" t="s">
        <v>5733</v>
      </c>
      <c r="R833" s="151">
        <v>0</v>
      </c>
      <c r="S833" s="151">
        <v>0</v>
      </c>
      <c r="T833" s="151" t="s">
        <v>14782</v>
      </c>
      <c r="U833" s="151">
        <v>1510005250045</v>
      </c>
      <c r="V833" s="151" t="s">
        <v>5733</v>
      </c>
      <c r="Z833" s="151" t="s">
        <v>14742</v>
      </c>
      <c r="AC833" s="151" t="s">
        <v>14743</v>
      </c>
      <c r="AE833" s="151" t="s">
        <v>15223</v>
      </c>
      <c r="AF833" s="151" t="s">
        <v>14745</v>
      </c>
      <c r="AI833" s="156" t="str">
        <f t="shared" si="12"/>
        <v>Farid</v>
      </c>
    </row>
    <row r="834" spans="1:35" s="151" customFormat="1" ht="13.5">
      <c r="A834" s="151" t="s">
        <v>18098</v>
      </c>
      <c r="B834" s="151" t="s">
        <v>14306</v>
      </c>
      <c r="C834" s="151" t="s">
        <v>9055</v>
      </c>
      <c r="D834" s="151" t="s">
        <v>9057</v>
      </c>
      <c r="E834" s="151" t="s">
        <v>14931</v>
      </c>
      <c r="F834" s="151" t="s">
        <v>16120</v>
      </c>
      <c r="G834" s="151" t="s">
        <v>21698</v>
      </c>
      <c r="H834" s="151" t="s">
        <v>9058</v>
      </c>
      <c r="N834" s="151" t="s">
        <v>18659</v>
      </c>
      <c r="O834" s="151" t="s">
        <v>14985</v>
      </c>
      <c r="P834" s="151" t="s">
        <v>14737</v>
      </c>
      <c r="Q834" s="151" t="s">
        <v>21695</v>
      </c>
      <c r="R834" s="151" t="s">
        <v>21695</v>
      </c>
      <c r="S834" s="151" t="s">
        <v>21695</v>
      </c>
      <c r="T834" s="151" t="s">
        <v>14782</v>
      </c>
      <c r="U834" s="151" t="s">
        <v>21696</v>
      </c>
      <c r="V834" s="151" t="s">
        <v>9055</v>
      </c>
      <c r="W834" s="151">
        <v>2018</v>
      </c>
      <c r="X834" s="151">
        <v>2017</v>
      </c>
      <c r="Z834" s="151" t="s">
        <v>14742</v>
      </c>
      <c r="AC834" s="151" t="s">
        <v>14743</v>
      </c>
      <c r="AD834" s="151" t="s">
        <v>21697</v>
      </c>
      <c r="AE834" s="151" t="s">
        <v>14743</v>
      </c>
      <c r="AF834" s="151" t="s">
        <v>16898</v>
      </c>
      <c r="AI834" s="156" t="str">
        <f t="shared" ref="AI834:AI897" si="13">TRIM(C834)</f>
        <v>FARIDA</v>
      </c>
    </row>
    <row r="835" spans="1:35" s="151" customFormat="1" ht="13.5">
      <c r="A835" s="151" t="s">
        <v>9059</v>
      </c>
      <c r="B835" s="151" t="s">
        <v>14306</v>
      </c>
      <c r="C835" s="151" t="s">
        <v>9055</v>
      </c>
      <c r="D835" s="151" t="s">
        <v>9057</v>
      </c>
      <c r="E835" s="151" t="s">
        <v>14931</v>
      </c>
      <c r="F835" s="151" t="s">
        <v>16120</v>
      </c>
      <c r="G835" s="151" t="s">
        <v>21698</v>
      </c>
      <c r="H835" s="151" t="s">
        <v>9058</v>
      </c>
      <c r="N835" s="151" t="s">
        <v>18659</v>
      </c>
      <c r="O835" s="151" t="s">
        <v>14985</v>
      </c>
      <c r="P835" s="151" t="s">
        <v>14737</v>
      </c>
      <c r="Q835" s="151" t="s">
        <v>21695</v>
      </c>
      <c r="R835" s="151" t="s">
        <v>21695</v>
      </c>
      <c r="S835" s="151" t="s">
        <v>21695</v>
      </c>
      <c r="T835" s="151" t="s">
        <v>14782</v>
      </c>
      <c r="U835" s="151" t="s">
        <v>21696</v>
      </c>
      <c r="V835" s="151" t="s">
        <v>9055</v>
      </c>
      <c r="W835" s="151">
        <v>2018</v>
      </c>
      <c r="X835" s="151">
        <v>2017</v>
      </c>
      <c r="Z835" s="151" t="s">
        <v>14742</v>
      </c>
      <c r="AC835" s="151" t="s">
        <v>15223</v>
      </c>
      <c r="AD835" s="151" t="s">
        <v>21697</v>
      </c>
      <c r="AE835" s="151" t="s">
        <v>14743</v>
      </c>
      <c r="AF835" s="151" t="s">
        <v>16898</v>
      </c>
      <c r="AI835" s="156" t="str">
        <f t="shared" si="13"/>
        <v>FARIDA</v>
      </c>
    </row>
    <row r="836" spans="1:35" s="151" customFormat="1" ht="13.5">
      <c r="A836" s="151" t="s">
        <v>2460</v>
      </c>
      <c r="B836" s="151" t="s">
        <v>14306</v>
      </c>
      <c r="C836" s="151" t="s">
        <v>2459</v>
      </c>
      <c r="D836" s="151" t="s">
        <v>21712</v>
      </c>
      <c r="E836" s="151" t="s">
        <v>14931</v>
      </c>
      <c r="G836" s="151" t="s">
        <v>14604</v>
      </c>
      <c r="M836" s="151" t="s">
        <v>21713</v>
      </c>
      <c r="N836" s="151" t="s">
        <v>21714</v>
      </c>
      <c r="P836" s="151" t="s">
        <v>14737</v>
      </c>
      <c r="AC836" s="151" t="s">
        <v>14743</v>
      </c>
      <c r="AI836" s="156" t="str">
        <f t="shared" si="13"/>
        <v>Fathulloh Hakim</v>
      </c>
    </row>
    <row r="837" spans="1:35" s="151" customFormat="1" ht="13.5">
      <c r="A837" s="151" t="s">
        <v>3828</v>
      </c>
      <c r="B837" s="151" t="s">
        <v>15300</v>
      </c>
      <c r="C837" s="151" t="s">
        <v>3827</v>
      </c>
      <c r="D837" s="151" t="s">
        <v>3829</v>
      </c>
      <c r="E837" s="151" t="s">
        <v>14323</v>
      </c>
      <c r="G837" s="151" t="s">
        <v>14604</v>
      </c>
      <c r="H837" s="151" t="s">
        <v>3140</v>
      </c>
      <c r="L837" s="151" t="s">
        <v>21715</v>
      </c>
      <c r="N837" s="151" t="s">
        <v>21716</v>
      </c>
      <c r="P837" s="151" t="s">
        <v>14737</v>
      </c>
      <c r="Q837" s="151" t="s">
        <v>3827</v>
      </c>
      <c r="T837" s="151" t="s">
        <v>3140</v>
      </c>
      <c r="U837" s="151" t="s">
        <v>3140</v>
      </c>
      <c r="V837" s="151" t="s">
        <v>3140</v>
      </c>
      <c r="Z837" s="151" t="s">
        <v>14742</v>
      </c>
      <c r="AC837" s="151" t="s">
        <v>14743</v>
      </c>
      <c r="AI837" s="156" t="str">
        <f t="shared" si="13"/>
        <v>Fathurrahman BSc.</v>
      </c>
    </row>
    <row r="838" spans="1:35" s="151" customFormat="1" ht="13.5">
      <c r="A838" s="151" t="s">
        <v>10566</v>
      </c>
      <c r="B838" s="151" t="s">
        <v>14306</v>
      </c>
      <c r="C838" s="151" t="s">
        <v>10565</v>
      </c>
      <c r="D838" s="151" t="s">
        <v>10567</v>
      </c>
      <c r="E838" s="151" t="s">
        <v>14931</v>
      </c>
      <c r="F838" s="151" t="s">
        <v>14932</v>
      </c>
      <c r="G838" s="151" t="s">
        <v>21717</v>
      </c>
      <c r="H838" s="151" t="s">
        <v>10568</v>
      </c>
      <c r="N838" s="151" t="s">
        <v>19083</v>
      </c>
      <c r="O838" s="151" t="s">
        <v>19084</v>
      </c>
      <c r="P838" s="151" t="s">
        <v>14737</v>
      </c>
      <c r="Q838" s="151" t="s">
        <v>10565</v>
      </c>
      <c r="R838" s="151">
        <v>0</v>
      </c>
      <c r="S838" s="151">
        <v>0</v>
      </c>
      <c r="T838" s="151" t="s">
        <v>14847</v>
      </c>
      <c r="U838" s="151">
        <v>27201023020501</v>
      </c>
      <c r="V838" s="151" t="s">
        <v>10565</v>
      </c>
      <c r="Z838" s="151" t="s">
        <v>14742</v>
      </c>
      <c r="AC838" s="151" t="s">
        <v>14743</v>
      </c>
      <c r="AE838" s="151" t="s">
        <v>14744</v>
      </c>
      <c r="AF838" s="151" t="s">
        <v>14745</v>
      </c>
      <c r="AI838" s="156" t="str">
        <f t="shared" si="13"/>
        <v>FAUQURAHMAN</v>
      </c>
    </row>
    <row r="839" spans="1:35" s="151" customFormat="1" ht="13.5">
      <c r="A839" s="151" t="s">
        <v>11871</v>
      </c>
      <c r="B839" s="151" t="s">
        <v>15300</v>
      </c>
      <c r="C839" s="151" t="s">
        <v>11870</v>
      </c>
      <c r="D839" s="151" t="s">
        <v>11872</v>
      </c>
      <c r="E839" s="151" t="s">
        <v>14323</v>
      </c>
      <c r="F839" s="151" t="s">
        <v>18990</v>
      </c>
      <c r="G839" s="151" t="s">
        <v>21719</v>
      </c>
      <c r="H839" s="151" t="s">
        <v>11873</v>
      </c>
      <c r="N839" s="151" t="s">
        <v>19745</v>
      </c>
      <c r="O839" s="151" t="s">
        <v>18653</v>
      </c>
      <c r="P839" s="151" t="s">
        <v>14737</v>
      </c>
      <c r="Q839" s="151" t="s">
        <v>21718</v>
      </c>
      <c r="R839" s="151">
        <v>0</v>
      </c>
      <c r="S839" s="151">
        <v>0</v>
      </c>
      <c r="T839" s="151" t="s">
        <v>14847</v>
      </c>
      <c r="U839" s="151">
        <v>566701011476532</v>
      </c>
      <c r="V839" s="151" t="s">
        <v>11870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 t="shared" si="13"/>
        <v>Fauzan</v>
      </c>
    </row>
    <row r="840" spans="1:35" s="151" customFormat="1" ht="13.5">
      <c r="A840" s="151" t="s">
        <v>4095</v>
      </c>
      <c r="B840" s="151" t="s">
        <v>14306</v>
      </c>
      <c r="C840" s="151" t="s">
        <v>4094</v>
      </c>
      <c r="D840" s="151" t="s">
        <v>21721</v>
      </c>
      <c r="E840" s="151" t="s">
        <v>14931</v>
      </c>
      <c r="G840" s="151" t="s">
        <v>14604</v>
      </c>
      <c r="H840" s="151">
        <v>82150311999</v>
      </c>
      <c r="L840" s="151" t="s">
        <v>21720</v>
      </c>
      <c r="N840" s="151" t="s">
        <v>21722</v>
      </c>
      <c r="P840" s="151" t="s">
        <v>14737</v>
      </c>
      <c r="Q840" s="151" t="s">
        <v>4094</v>
      </c>
      <c r="T840" s="151" t="s">
        <v>14847</v>
      </c>
      <c r="U840" s="151" t="s">
        <v>4094</v>
      </c>
      <c r="V840" s="151" t="s">
        <v>21723</v>
      </c>
      <c r="Z840" s="151" t="s">
        <v>14742</v>
      </c>
      <c r="AC840" s="151" t="s">
        <v>14743</v>
      </c>
      <c r="AI840" s="156" t="str">
        <f t="shared" si="13"/>
        <v>Fauzi</v>
      </c>
    </row>
    <row r="841" spans="1:35" s="151" customFormat="1" ht="13.5">
      <c r="A841" s="151" t="s">
        <v>10729</v>
      </c>
      <c r="B841" s="151" t="s">
        <v>15300</v>
      </c>
      <c r="C841" s="151" t="s">
        <v>10728</v>
      </c>
      <c r="D841" s="151" t="s">
        <v>10730</v>
      </c>
      <c r="E841" s="151" t="s">
        <v>14465</v>
      </c>
      <c r="F841" s="151" t="s">
        <v>14466</v>
      </c>
      <c r="G841" s="151" t="s">
        <v>21727</v>
      </c>
      <c r="H841" s="151" t="s">
        <v>10731</v>
      </c>
      <c r="N841" s="151" t="s">
        <v>21724</v>
      </c>
      <c r="O841" s="151" t="s">
        <v>18653</v>
      </c>
      <c r="P841" s="151" t="s">
        <v>14737</v>
      </c>
      <c r="Q841" s="151" t="s">
        <v>21725</v>
      </c>
      <c r="R841" s="151">
        <v>0</v>
      </c>
      <c r="S841" s="151">
        <v>0</v>
      </c>
      <c r="T841" s="151" t="s">
        <v>14904</v>
      </c>
      <c r="U841" s="151">
        <v>671621435</v>
      </c>
      <c r="V841" s="151" t="s">
        <v>21726</v>
      </c>
      <c r="Z841" s="151" t="s">
        <v>14742</v>
      </c>
      <c r="AC841" s="151" t="s">
        <v>14743</v>
      </c>
      <c r="AE841" s="151" t="s">
        <v>14744</v>
      </c>
      <c r="AF841" s="151" t="s">
        <v>14745</v>
      </c>
      <c r="AI841" s="156" t="str">
        <f t="shared" si="13"/>
        <v>Fauzi Octora Manalu</v>
      </c>
    </row>
    <row r="842" spans="1:35" s="151" customFormat="1" ht="13.5">
      <c r="A842" s="151" t="s">
        <v>7848</v>
      </c>
      <c r="B842" s="151" t="s">
        <v>14306</v>
      </c>
      <c r="C842" s="151" t="s">
        <v>7847</v>
      </c>
      <c r="D842" s="151" t="s">
        <v>7849</v>
      </c>
      <c r="E842" s="151" t="s">
        <v>14931</v>
      </c>
      <c r="F842" s="151" t="s">
        <v>15219</v>
      </c>
      <c r="H842" s="151" t="s">
        <v>7850</v>
      </c>
      <c r="N842" s="151" t="s">
        <v>14800</v>
      </c>
      <c r="O842" s="151" t="s">
        <v>14801</v>
      </c>
      <c r="P842" s="151" t="s">
        <v>14737</v>
      </c>
      <c r="Q842" s="151" t="s">
        <v>7847</v>
      </c>
      <c r="R842" s="151">
        <v>0</v>
      </c>
      <c r="S842" s="151">
        <v>0</v>
      </c>
      <c r="T842" s="151" t="s">
        <v>21728</v>
      </c>
      <c r="U842" s="151">
        <v>2291663119</v>
      </c>
      <c r="V842" s="151" t="s">
        <v>7847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  <c r="AI842" s="156" t="str">
        <f t="shared" si="13"/>
        <v>Fauzih</v>
      </c>
    </row>
    <row r="843" spans="1:35" s="151" customFormat="1" ht="13.5">
      <c r="A843" s="151" t="s">
        <v>2486</v>
      </c>
      <c r="B843" s="151" t="s">
        <v>14306</v>
      </c>
      <c r="C843" s="151" t="s">
        <v>2485</v>
      </c>
      <c r="D843" s="151" t="s">
        <v>2487</v>
      </c>
      <c r="E843" s="151" t="s">
        <v>14931</v>
      </c>
      <c r="G843" s="151" t="s">
        <v>14604</v>
      </c>
      <c r="H843" s="151">
        <v>81363001212</v>
      </c>
      <c r="M843" s="151" t="s">
        <v>21729</v>
      </c>
      <c r="N843" s="151" t="s">
        <v>19848</v>
      </c>
      <c r="P843" s="151" t="s">
        <v>14737</v>
      </c>
      <c r="AC843" s="151" t="s">
        <v>14743</v>
      </c>
      <c r="AI843" s="156" t="str">
        <f t="shared" si="13"/>
        <v>Febriadi, ST</v>
      </c>
    </row>
    <row r="844" spans="1:35" s="151" customFormat="1" ht="13.5">
      <c r="A844" s="151" t="s">
        <v>650</v>
      </c>
      <c r="B844" s="151" t="s">
        <v>14732</v>
      </c>
      <c r="C844" s="151" t="s">
        <v>649</v>
      </c>
      <c r="D844" s="151" t="s">
        <v>651</v>
      </c>
      <c r="E844" s="151" t="s">
        <v>6</v>
      </c>
      <c r="G844" s="151" t="s">
        <v>14604</v>
      </c>
      <c r="H844" s="151" t="s">
        <v>652</v>
      </c>
      <c r="M844" s="151" t="s">
        <v>6</v>
      </c>
      <c r="N844" s="151" t="s">
        <v>1182</v>
      </c>
      <c r="P844" s="151" t="s">
        <v>14737</v>
      </c>
      <c r="T844" s="151" t="s">
        <v>6</v>
      </c>
      <c r="U844" s="151" t="s">
        <v>6</v>
      </c>
      <c r="V844" s="151" t="s">
        <v>6</v>
      </c>
      <c r="AC844" s="151" t="s">
        <v>14743</v>
      </c>
      <c r="AI844" s="156" t="str">
        <f t="shared" si="13"/>
        <v>Ferrum Abadi Jaya</v>
      </c>
    </row>
    <row r="845" spans="1:35" s="151" customFormat="1" ht="13.5">
      <c r="A845" s="151" t="s">
        <v>8849</v>
      </c>
      <c r="B845" s="151" t="s">
        <v>15300</v>
      </c>
      <c r="C845" s="151" t="s">
        <v>8848</v>
      </c>
      <c r="D845" s="151" t="s">
        <v>21732</v>
      </c>
      <c r="E845" s="151" t="s">
        <v>14627</v>
      </c>
      <c r="F845" s="151" t="s">
        <v>14627</v>
      </c>
      <c r="G845" s="151">
        <v>0</v>
      </c>
      <c r="H845" s="151" t="s">
        <v>21730</v>
      </c>
      <c r="I845" s="151" t="s">
        <v>21731</v>
      </c>
      <c r="J845" s="151">
        <v>0</v>
      </c>
      <c r="K845" s="151" t="s">
        <v>21731</v>
      </c>
      <c r="M845" s="151" t="s">
        <v>21733</v>
      </c>
      <c r="N845" s="151" t="s">
        <v>14907</v>
      </c>
      <c r="O845" s="151" t="s">
        <v>14791</v>
      </c>
      <c r="P845" s="151" t="s">
        <v>14737</v>
      </c>
      <c r="Q845" s="151" t="s">
        <v>8848</v>
      </c>
      <c r="R845" s="151">
        <v>0</v>
      </c>
      <c r="S845" s="151">
        <v>0</v>
      </c>
      <c r="T845" s="151" t="s">
        <v>14859</v>
      </c>
      <c r="U845" s="151">
        <v>7770920722</v>
      </c>
      <c r="V845" s="151" t="s">
        <v>8848</v>
      </c>
      <c r="W845" s="151">
        <v>0</v>
      </c>
      <c r="X845" s="151">
        <v>0</v>
      </c>
      <c r="Y845" s="151">
        <v>0</v>
      </c>
      <c r="Z845" s="151" t="s">
        <v>14742</v>
      </c>
      <c r="AA845" s="151">
        <v>0</v>
      </c>
      <c r="AB845" s="151">
        <v>0</v>
      </c>
      <c r="AC845" s="151" t="s">
        <v>14743</v>
      </c>
      <c r="AE845" s="151" t="s">
        <v>15223</v>
      </c>
      <c r="AF845" s="151" t="s">
        <v>14745</v>
      </c>
      <c r="AI845" s="156" t="str">
        <f t="shared" si="13"/>
        <v>Ferry Gunadi</v>
      </c>
    </row>
    <row r="846" spans="1:35" s="151" customFormat="1" ht="13.5">
      <c r="A846" s="151" t="s">
        <v>12564</v>
      </c>
      <c r="B846" s="151" t="s">
        <v>14306</v>
      </c>
      <c r="C846" s="151" t="s">
        <v>12563</v>
      </c>
      <c r="D846" s="151" t="s">
        <v>12565</v>
      </c>
      <c r="E846" s="151" t="s">
        <v>14931</v>
      </c>
      <c r="F846" s="151" t="s">
        <v>14932</v>
      </c>
      <c r="G846" s="151" t="s">
        <v>21735</v>
      </c>
      <c r="H846" s="151" t="s">
        <v>12566</v>
      </c>
      <c r="N846" s="151" t="s">
        <v>20501</v>
      </c>
      <c r="O846" s="151" t="s">
        <v>18702</v>
      </c>
      <c r="P846" s="151" t="s">
        <v>14737</v>
      </c>
      <c r="Q846" s="151" t="s">
        <v>21734</v>
      </c>
      <c r="R846" s="151">
        <v>0</v>
      </c>
      <c r="S846" s="151">
        <v>0</v>
      </c>
      <c r="T846" s="151" t="s">
        <v>14847</v>
      </c>
      <c r="U846" s="151">
        <v>486901010869530</v>
      </c>
      <c r="V846" s="151" t="s">
        <v>12563</v>
      </c>
      <c r="Z846" s="151" t="s">
        <v>14742</v>
      </c>
      <c r="AC846" s="151" t="s">
        <v>14743</v>
      </c>
      <c r="AE846" s="151" t="s">
        <v>14744</v>
      </c>
      <c r="AF846" s="151" t="s">
        <v>14745</v>
      </c>
      <c r="AI846" s="156" t="str">
        <f t="shared" si="13"/>
        <v>Fersy Pelupessy</v>
      </c>
    </row>
    <row r="847" spans="1:35" s="151" customFormat="1" ht="13.5">
      <c r="A847" s="151" t="s">
        <v>18099</v>
      </c>
      <c r="B847" s="151" t="s">
        <v>15300</v>
      </c>
      <c r="C847" s="151" t="s">
        <v>21736</v>
      </c>
      <c r="D847" s="151" t="s">
        <v>21737</v>
      </c>
      <c r="E847" s="151" t="s">
        <v>15421</v>
      </c>
      <c r="F847" s="151" t="s">
        <v>15779</v>
      </c>
      <c r="G847" s="151" t="s">
        <v>15421</v>
      </c>
      <c r="H847" s="151">
        <v>85243234447</v>
      </c>
      <c r="N847" s="151" t="s">
        <v>20501</v>
      </c>
      <c r="O847" s="151" t="s">
        <v>18702</v>
      </c>
      <c r="P847" s="151" t="s">
        <v>14737</v>
      </c>
      <c r="Q847" s="151" t="s">
        <v>21738</v>
      </c>
      <c r="R847" s="151">
        <v>0</v>
      </c>
      <c r="S847" s="151">
        <v>0</v>
      </c>
      <c r="T847" s="151" t="s">
        <v>14847</v>
      </c>
      <c r="U847" s="151">
        <v>26001025435503</v>
      </c>
      <c r="V847" s="151" t="s">
        <v>21736</v>
      </c>
      <c r="Z847" s="151" t="s">
        <v>14742</v>
      </c>
      <c r="AC847" s="151" t="s">
        <v>14743</v>
      </c>
      <c r="AE847" s="151" t="s">
        <v>14744</v>
      </c>
      <c r="AF847" s="151" t="s">
        <v>14745</v>
      </c>
      <c r="AI847" s="156" t="str">
        <f t="shared" si="13"/>
        <v>Filya Lisapaly</v>
      </c>
    </row>
    <row r="848" spans="1:35" s="151" customFormat="1" ht="13.5">
      <c r="A848" s="151" t="s">
        <v>11384</v>
      </c>
      <c r="B848" s="151" t="s">
        <v>14306</v>
      </c>
      <c r="C848" s="151" t="s">
        <v>11383</v>
      </c>
      <c r="D848" s="151" t="s">
        <v>11385</v>
      </c>
      <c r="E848" s="151" t="s">
        <v>14931</v>
      </c>
      <c r="F848" s="151" t="s">
        <v>15278</v>
      </c>
      <c r="H848" s="151" t="s">
        <v>11386</v>
      </c>
      <c r="N848" s="151" t="s">
        <v>21744</v>
      </c>
      <c r="O848" s="151" t="s">
        <v>21744</v>
      </c>
      <c r="P848" s="151" t="s">
        <v>14737</v>
      </c>
      <c r="Q848" s="151" t="s">
        <v>11383</v>
      </c>
      <c r="R848" s="151">
        <v>0</v>
      </c>
      <c r="S848" s="151">
        <v>0</v>
      </c>
      <c r="T848" s="151" t="s">
        <v>14847</v>
      </c>
      <c r="U848" s="151">
        <v>3201048938503</v>
      </c>
      <c r="V848" s="151" t="s">
        <v>11383</v>
      </c>
      <c r="W848" s="151">
        <v>2020</v>
      </c>
      <c r="X848" s="151">
        <v>2020</v>
      </c>
      <c r="Y848" s="151">
        <v>2020</v>
      </c>
      <c r="Z848" s="151" t="s">
        <v>14742</v>
      </c>
      <c r="AA848" s="151">
        <v>1</v>
      </c>
      <c r="AC848" s="151" t="s">
        <v>14743</v>
      </c>
      <c r="AE848" s="151" t="s">
        <v>14744</v>
      </c>
      <c r="AF848" s="151" t="s">
        <v>14745</v>
      </c>
      <c r="AI848" s="156" t="str">
        <f t="shared" si="13"/>
        <v>Findi Supriatna</v>
      </c>
    </row>
    <row r="849" spans="1:35" s="151" customFormat="1" ht="13.5">
      <c r="A849" s="151" t="s">
        <v>15538</v>
      </c>
      <c r="B849" s="151" t="s">
        <v>15300</v>
      </c>
      <c r="C849" s="151" t="s">
        <v>15539</v>
      </c>
      <c r="D849" s="151" t="s">
        <v>21745</v>
      </c>
      <c r="E849" s="151" t="s">
        <v>14465</v>
      </c>
      <c r="F849" s="151" t="s">
        <v>14683</v>
      </c>
      <c r="G849" s="151" t="s">
        <v>15541</v>
      </c>
      <c r="H849" s="151">
        <v>81282874422</v>
      </c>
      <c r="I849" s="151" t="s">
        <v>1453</v>
      </c>
      <c r="J849" s="151" t="s">
        <v>1453</v>
      </c>
      <c r="K849" s="151" t="s">
        <v>1453</v>
      </c>
      <c r="N849" s="151" t="s">
        <v>14829</v>
      </c>
      <c r="O849" s="151" t="s">
        <v>14830</v>
      </c>
      <c r="P849" s="151" t="s">
        <v>14737</v>
      </c>
      <c r="Q849" s="151" t="s">
        <v>2323</v>
      </c>
      <c r="R849" s="151" t="s">
        <v>1453</v>
      </c>
      <c r="S849" s="151" t="s">
        <v>1453</v>
      </c>
      <c r="T849" s="151" t="s">
        <v>14794</v>
      </c>
      <c r="U849" s="151">
        <v>1621200971</v>
      </c>
      <c r="V849" s="151" t="s">
        <v>15539</v>
      </c>
      <c r="W849" s="151" t="s">
        <v>1453</v>
      </c>
      <c r="X849" s="151" t="s">
        <v>1453</v>
      </c>
      <c r="Z849" s="151" t="s">
        <v>14742</v>
      </c>
      <c r="AC849" s="151" t="s">
        <v>14743</v>
      </c>
      <c r="AE849" s="151" t="s">
        <v>14744</v>
      </c>
      <c r="AF849" s="151" t="s">
        <v>14745</v>
      </c>
      <c r="AI849" s="156" t="str">
        <f t="shared" si="13"/>
        <v>Finus Arifin</v>
      </c>
    </row>
    <row r="850" spans="1:35" s="151" customFormat="1" ht="13.5">
      <c r="A850" s="151" t="s">
        <v>9746</v>
      </c>
      <c r="B850" s="151" t="s">
        <v>15300</v>
      </c>
      <c r="C850" s="151" t="s">
        <v>9745</v>
      </c>
      <c r="D850" s="151" t="s">
        <v>21748</v>
      </c>
      <c r="E850" s="151" t="s">
        <v>14332</v>
      </c>
      <c r="F850" s="151" t="s">
        <v>14324</v>
      </c>
      <c r="G850" s="151" t="s">
        <v>21752</v>
      </c>
      <c r="H850" s="151" t="s">
        <v>21746</v>
      </c>
      <c r="I850" s="151" t="s">
        <v>21747</v>
      </c>
      <c r="J850" s="151">
        <v>0</v>
      </c>
      <c r="K850" s="151" t="s">
        <v>21747</v>
      </c>
      <c r="M850" s="151" t="s">
        <v>21749</v>
      </c>
      <c r="N850" s="151" t="s">
        <v>14907</v>
      </c>
      <c r="O850" s="151" t="s">
        <v>14791</v>
      </c>
      <c r="P850" s="151" t="s">
        <v>14737</v>
      </c>
      <c r="Q850" s="151" t="s">
        <v>21750</v>
      </c>
      <c r="R850" s="151">
        <v>0</v>
      </c>
      <c r="S850" s="151">
        <v>0</v>
      </c>
      <c r="T850" s="151" t="s">
        <v>14859</v>
      </c>
      <c r="U850" s="151" t="s">
        <v>21751</v>
      </c>
      <c r="V850" s="151" t="s">
        <v>9745</v>
      </c>
      <c r="W850" s="151">
        <v>0</v>
      </c>
      <c r="X850" s="151">
        <v>0</v>
      </c>
      <c r="Y850" s="151">
        <v>0</v>
      </c>
      <c r="Z850" s="151" t="s">
        <v>14742</v>
      </c>
      <c r="AA850" s="151">
        <v>0</v>
      </c>
      <c r="AB850" s="151">
        <v>0</v>
      </c>
      <c r="AC850" s="151" t="s">
        <v>14743</v>
      </c>
      <c r="AE850" s="151" t="s">
        <v>15223</v>
      </c>
      <c r="AF850" s="151" t="s">
        <v>14745</v>
      </c>
      <c r="AI850" s="156" t="str">
        <f t="shared" si="13"/>
        <v>Firman Arief</v>
      </c>
    </row>
    <row r="851" spans="1:35" s="151" customFormat="1" ht="13.5">
      <c r="A851" s="151" t="s">
        <v>9280</v>
      </c>
      <c r="B851" s="151" t="s">
        <v>15300</v>
      </c>
      <c r="C851" s="151" t="s">
        <v>9279</v>
      </c>
      <c r="D851" s="151" t="s">
        <v>9281</v>
      </c>
      <c r="E851" s="151" t="s">
        <v>14323</v>
      </c>
      <c r="F851" s="151" t="s">
        <v>14400</v>
      </c>
      <c r="G851" s="151" t="s">
        <v>21755</v>
      </c>
      <c r="H851" s="151" t="s">
        <v>9282</v>
      </c>
      <c r="N851" s="151" t="s">
        <v>21753</v>
      </c>
      <c r="O851" s="151" t="s">
        <v>14791</v>
      </c>
      <c r="P851" s="151" t="s">
        <v>14737</v>
      </c>
      <c r="Q851" s="151" t="s">
        <v>21754</v>
      </c>
      <c r="R851" s="151">
        <v>0</v>
      </c>
      <c r="S851" s="151">
        <v>0</v>
      </c>
      <c r="T851" s="151" t="s">
        <v>14794</v>
      </c>
      <c r="U851" s="151">
        <v>3120303201</v>
      </c>
      <c r="V851" s="151" t="s">
        <v>9279</v>
      </c>
      <c r="Z851" s="151" t="s">
        <v>14742</v>
      </c>
      <c r="AC851" s="151" t="s">
        <v>14743</v>
      </c>
      <c r="AE851" s="151" t="s">
        <v>15223</v>
      </c>
      <c r="AF851" s="151" t="s">
        <v>14745</v>
      </c>
      <c r="AI851" s="156" t="str">
        <f t="shared" si="13"/>
        <v>Firman Lukman</v>
      </c>
    </row>
    <row r="852" spans="1:35" s="151" customFormat="1" ht="13.5">
      <c r="A852" s="151" t="s">
        <v>8073</v>
      </c>
      <c r="B852" s="151" t="s">
        <v>15300</v>
      </c>
      <c r="C852" s="151" t="s">
        <v>8072</v>
      </c>
      <c r="D852" s="151" t="s">
        <v>21756</v>
      </c>
      <c r="E852" s="151" t="s">
        <v>14465</v>
      </c>
      <c r="F852" s="151" t="s">
        <v>14466</v>
      </c>
      <c r="G852" s="151" t="s">
        <v>15317</v>
      </c>
      <c r="H852" s="151" t="s">
        <v>1453</v>
      </c>
      <c r="I852" s="151" t="s">
        <v>1453</v>
      </c>
      <c r="K852" s="151" t="s">
        <v>1453</v>
      </c>
      <c r="N852" s="151" t="s">
        <v>20546</v>
      </c>
      <c r="O852" s="151" t="s">
        <v>15477</v>
      </c>
      <c r="P852" s="151" t="s">
        <v>14737</v>
      </c>
      <c r="Q852" s="151" t="s">
        <v>8072</v>
      </c>
      <c r="R852" s="151">
        <v>0</v>
      </c>
      <c r="S852" s="151">
        <v>0</v>
      </c>
      <c r="T852" s="151" t="s">
        <v>14847</v>
      </c>
      <c r="U852" s="151">
        <v>1371072307840003</v>
      </c>
      <c r="V852" s="151" t="s">
        <v>8072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I852" s="156" t="str">
        <f t="shared" si="13"/>
        <v>Fitra Amandha</v>
      </c>
    </row>
    <row r="853" spans="1:35" s="151" customFormat="1" ht="13.5">
      <c r="A853" s="151" t="s">
        <v>9667</v>
      </c>
      <c r="B853" s="151" t="s">
        <v>15300</v>
      </c>
      <c r="C853" s="151" t="s">
        <v>9666</v>
      </c>
      <c r="D853" s="151" t="s">
        <v>21771</v>
      </c>
      <c r="E853" s="151" t="s">
        <v>14323</v>
      </c>
      <c r="F853" s="151" t="s">
        <v>14400</v>
      </c>
      <c r="G853" s="151" t="s">
        <v>21775</v>
      </c>
      <c r="H853" s="151" t="s">
        <v>21769</v>
      </c>
      <c r="I853" s="151" t="s">
        <v>21770</v>
      </c>
      <c r="J853" s="151">
        <v>0</v>
      </c>
      <c r="K853" s="151" t="s">
        <v>21770</v>
      </c>
      <c r="M853" s="151" t="s">
        <v>21772</v>
      </c>
      <c r="N853" s="151" t="s">
        <v>15452</v>
      </c>
      <c r="O853" s="151" t="s">
        <v>14830</v>
      </c>
      <c r="P853" s="151" t="s">
        <v>14737</v>
      </c>
      <c r="Q853" s="151" t="s">
        <v>19050</v>
      </c>
      <c r="R853" s="151">
        <v>0</v>
      </c>
      <c r="S853" s="151">
        <v>0</v>
      </c>
      <c r="T853" s="151" t="s">
        <v>19778</v>
      </c>
      <c r="U853" s="151" t="s">
        <v>21773</v>
      </c>
      <c r="V853" s="151" t="s">
        <v>21774</v>
      </c>
      <c r="W853" s="151">
        <v>0</v>
      </c>
      <c r="X853" s="151">
        <v>0</v>
      </c>
      <c r="Y853" s="151">
        <v>0</v>
      </c>
      <c r="Z853" s="151" t="s">
        <v>14742</v>
      </c>
      <c r="AA853" s="151">
        <v>0</v>
      </c>
      <c r="AB853" s="151">
        <v>0</v>
      </c>
      <c r="AC853" s="151" t="s">
        <v>14743</v>
      </c>
      <c r="AE853" s="151" t="s">
        <v>15223</v>
      </c>
      <c r="AF853" s="151" t="s">
        <v>14745</v>
      </c>
      <c r="AI853" s="156" t="str">
        <f t="shared" si="13"/>
        <v>Fortuna Jaya</v>
      </c>
    </row>
    <row r="854" spans="1:35" s="151" customFormat="1" ht="13.5">
      <c r="A854" s="151" t="s">
        <v>7869</v>
      </c>
      <c r="B854" s="151" t="s">
        <v>14306</v>
      </c>
      <c r="C854" s="151" t="s">
        <v>7868</v>
      </c>
      <c r="D854" s="151" t="s">
        <v>7870</v>
      </c>
      <c r="E854" s="151" t="s">
        <v>14931</v>
      </c>
      <c r="F854" s="151" t="s">
        <v>15219</v>
      </c>
      <c r="H854" s="151">
        <v>81311116877</v>
      </c>
      <c r="N854" s="151" t="s">
        <v>14857</v>
      </c>
      <c r="O854" s="151" t="s">
        <v>14801</v>
      </c>
      <c r="P854" s="151" t="s">
        <v>14737</v>
      </c>
      <c r="Q854" s="151" t="s">
        <v>7868</v>
      </c>
      <c r="R854" s="151">
        <v>0</v>
      </c>
      <c r="S854" s="151">
        <v>0</v>
      </c>
      <c r="T854" s="151" t="s">
        <v>21780</v>
      </c>
      <c r="U854" s="151">
        <v>21721068</v>
      </c>
      <c r="V854" s="151" t="s">
        <v>7868</v>
      </c>
      <c r="Z854" s="151" t="s">
        <v>14742</v>
      </c>
      <c r="AC854" s="151" t="s">
        <v>14743</v>
      </c>
      <c r="AE854" s="151" t="s">
        <v>15223</v>
      </c>
      <c r="AF854" s="151" t="s">
        <v>14745</v>
      </c>
      <c r="AI854" s="156" t="str">
        <f t="shared" si="13"/>
        <v>Frans Herman</v>
      </c>
    </row>
    <row r="855" spans="1:35" s="151" customFormat="1" ht="13.5">
      <c r="A855" s="151" t="s">
        <v>2365</v>
      </c>
      <c r="B855" s="151" t="s">
        <v>14306</v>
      </c>
      <c r="C855" s="151" t="s">
        <v>2364</v>
      </c>
      <c r="E855" s="151" t="s">
        <v>6</v>
      </c>
      <c r="G855" s="151" t="s">
        <v>14604</v>
      </c>
      <c r="H855" s="151">
        <v>85292569123</v>
      </c>
      <c r="AC855" s="151" t="s">
        <v>14743</v>
      </c>
      <c r="AI855" s="156" t="str">
        <f t="shared" si="13"/>
        <v>Frans Idrus</v>
      </c>
    </row>
    <row r="856" spans="1:35" s="151" customFormat="1" ht="13.5">
      <c r="A856" s="151" t="s">
        <v>4802</v>
      </c>
      <c r="B856" s="151" t="s">
        <v>15300</v>
      </c>
      <c r="C856" s="151" t="s">
        <v>4801</v>
      </c>
      <c r="D856" s="151" t="s">
        <v>4803</v>
      </c>
      <c r="E856" s="151" t="s">
        <v>14465</v>
      </c>
      <c r="F856" s="151" t="s">
        <v>18990</v>
      </c>
      <c r="G856" s="151" t="s">
        <v>21784</v>
      </c>
      <c r="H856" s="151" t="s">
        <v>4804</v>
      </c>
      <c r="L856" s="151" t="s">
        <v>21781</v>
      </c>
      <c r="N856" s="151" t="s">
        <v>4292</v>
      </c>
      <c r="O856" s="151" t="s">
        <v>21782</v>
      </c>
      <c r="P856" s="151" t="s">
        <v>14737</v>
      </c>
      <c r="Q856" s="151" t="s">
        <v>4801</v>
      </c>
      <c r="R856" s="151" t="s">
        <v>4801</v>
      </c>
      <c r="S856" s="151" t="s">
        <v>4801</v>
      </c>
      <c r="T856" s="151" t="s">
        <v>21783</v>
      </c>
      <c r="U856" s="151" t="s">
        <v>14794</v>
      </c>
      <c r="V856" s="151">
        <v>1830431132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 t="shared" si="13"/>
        <v>Frans Sagen SE</v>
      </c>
    </row>
    <row r="857" spans="1:35" s="151" customFormat="1" ht="13.5">
      <c r="A857" s="151" t="s">
        <v>7075</v>
      </c>
      <c r="B857" s="151" t="s">
        <v>14306</v>
      </c>
      <c r="C857" s="151" t="s">
        <v>7074</v>
      </c>
      <c r="D857" s="151" t="s">
        <v>7076</v>
      </c>
      <c r="E857" s="151" t="s">
        <v>14931</v>
      </c>
      <c r="F857" s="151" t="s">
        <v>15219</v>
      </c>
      <c r="H857" s="151">
        <v>81339139292</v>
      </c>
      <c r="N857" s="151" t="s">
        <v>21785</v>
      </c>
      <c r="O857" s="151" t="s">
        <v>19190</v>
      </c>
      <c r="P857" s="151" t="s">
        <v>14737</v>
      </c>
      <c r="Q857" s="151" t="s">
        <v>7074</v>
      </c>
      <c r="R857" s="151">
        <v>0</v>
      </c>
      <c r="S857" s="151">
        <v>0</v>
      </c>
      <c r="T857" s="151" t="s">
        <v>21786</v>
      </c>
      <c r="U857" s="151">
        <v>210176204</v>
      </c>
      <c r="V857" s="151" t="s">
        <v>7074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I857" s="156" t="str">
        <f t="shared" si="13"/>
        <v>Fransiskus Hosea</v>
      </c>
    </row>
    <row r="858" spans="1:35" s="151" customFormat="1" ht="13.5">
      <c r="A858" s="151" t="s">
        <v>4176</v>
      </c>
      <c r="B858" s="151" t="s">
        <v>15300</v>
      </c>
      <c r="C858" s="151" t="s">
        <v>4175</v>
      </c>
      <c r="D858" s="151" t="s">
        <v>4177</v>
      </c>
      <c r="E858" s="151" t="s">
        <v>14931</v>
      </c>
      <c r="G858" s="151" t="s">
        <v>14604</v>
      </c>
      <c r="H858" s="151">
        <v>81396861199</v>
      </c>
      <c r="L858" s="151" t="s">
        <v>21787</v>
      </c>
      <c r="N858" s="151" t="s">
        <v>1908</v>
      </c>
      <c r="P858" s="151" t="s">
        <v>14792</v>
      </c>
      <c r="Q858" s="151" t="s">
        <v>21788</v>
      </c>
      <c r="T858" s="151" t="s">
        <v>14847</v>
      </c>
      <c r="U858" s="151">
        <v>33601060980502</v>
      </c>
      <c r="V858" s="151" t="s">
        <v>21788</v>
      </c>
      <c r="Z858" s="151" t="s">
        <v>14742</v>
      </c>
      <c r="AC858" s="151" t="s">
        <v>15223</v>
      </c>
      <c r="AI858" s="156" t="str">
        <f t="shared" si="13"/>
        <v>FREDDY PURBA .SH</v>
      </c>
    </row>
    <row r="859" spans="1:35" s="151" customFormat="1" ht="13.5">
      <c r="A859" s="151" t="s">
        <v>18101</v>
      </c>
      <c r="B859" s="151" t="s">
        <v>15300</v>
      </c>
      <c r="C859" s="151" t="s">
        <v>4178</v>
      </c>
      <c r="D859" s="151" t="s">
        <v>21789</v>
      </c>
      <c r="E859" s="151" t="s">
        <v>14323</v>
      </c>
      <c r="G859" s="151" t="s">
        <v>14604</v>
      </c>
      <c r="H859" s="151">
        <v>81396861199</v>
      </c>
      <c r="I859" s="151" t="s">
        <v>4181</v>
      </c>
      <c r="J859" s="151">
        <v>81396861199</v>
      </c>
      <c r="K859" s="151" t="s">
        <v>4181</v>
      </c>
      <c r="L859" s="151" t="s">
        <v>17193</v>
      </c>
      <c r="N859" s="151" t="s">
        <v>1459</v>
      </c>
      <c r="P859" s="151" t="s">
        <v>14737</v>
      </c>
      <c r="Q859" s="151" t="s">
        <v>21790</v>
      </c>
      <c r="T859" s="151" t="s">
        <v>21791</v>
      </c>
      <c r="U859" s="151">
        <v>33601060980502</v>
      </c>
      <c r="V859" s="151" t="s">
        <v>21792</v>
      </c>
      <c r="W859" s="151" t="s">
        <v>204</v>
      </c>
      <c r="X859" s="151" t="s">
        <v>204</v>
      </c>
      <c r="Y859" s="151" t="s">
        <v>204</v>
      </c>
      <c r="Z859" s="151" t="s">
        <v>14742</v>
      </c>
      <c r="AA859" s="151" t="s">
        <v>204</v>
      </c>
      <c r="AC859" s="151" t="s">
        <v>15223</v>
      </c>
      <c r="AI859" s="156" t="str">
        <f t="shared" si="13"/>
        <v>FREDDY PURBA, SH</v>
      </c>
    </row>
    <row r="860" spans="1:35" s="151" customFormat="1" ht="13.5">
      <c r="A860" s="151" t="s">
        <v>12598</v>
      </c>
      <c r="B860" s="151" t="s">
        <v>15300</v>
      </c>
      <c r="C860" s="151" t="s">
        <v>12597</v>
      </c>
      <c r="D860" s="151" t="s">
        <v>12599</v>
      </c>
      <c r="E860" s="151" t="s">
        <v>14465</v>
      </c>
      <c r="F860" s="151" t="s">
        <v>14664</v>
      </c>
      <c r="G860" s="151" t="s">
        <v>21795</v>
      </c>
      <c r="H860" s="151" t="s">
        <v>12600</v>
      </c>
      <c r="N860" s="151" t="s">
        <v>20501</v>
      </c>
      <c r="O860" s="151" t="s">
        <v>18702</v>
      </c>
      <c r="P860" s="151" t="s">
        <v>14737</v>
      </c>
      <c r="Q860" s="151" t="s">
        <v>21793</v>
      </c>
      <c r="R860" s="151">
        <v>0</v>
      </c>
      <c r="S860" s="151">
        <v>0</v>
      </c>
      <c r="T860" s="151" t="s">
        <v>14904</v>
      </c>
      <c r="U860" s="151">
        <v>1146696638</v>
      </c>
      <c r="V860" s="151" t="s">
        <v>21794</v>
      </c>
      <c r="Z860" s="151" t="s">
        <v>14742</v>
      </c>
      <c r="AC860" s="151" t="s">
        <v>14743</v>
      </c>
      <c r="AE860" s="151" t="s">
        <v>14744</v>
      </c>
      <c r="AF860" s="151" t="s">
        <v>14745</v>
      </c>
      <c r="AI860" s="156" t="str">
        <f t="shared" si="13"/>
        <v>Fredy Siahaya</v>
      </c>
    </row>
    <row r="861" spans="1:35" s="151" customFormat="1" ht="13.5">
      <c r="A861" s="151" t="s">
        <v>12594</v>
      </c>
      <c r="B861" s="151" t="s">
        <v>15300</v>
      </c>
      <c r="C861" s="151" t="s">
        <v>12593</v>
      </c>
      <c r="D861" s="151" t="s">
        <v>12595</v>
      </c>
      <c r="E861" s="151" t="s">
        <v>14332</v>
      </c>
      <c r="F861" s="151" t="s">
        <v>14324</v>
      </c>
      <c r="G861" s="151" t="s">
        <v>21798</v>
      </c>
      <c r="H861" s="151" t="s">
        <v>12596</v>
      </c>
      <c r="N861" s="151" t="s">
        <v>18701</v>
      </c>
      <c r="O861" s="151" t="s">
        <v>18702</v>
      </c>
      <c r="P861" s="151" t="s">
        <v>14737</v>
      </c>
      <c r="Q861" s="151" t="s">
        <v>21796</v>
      </c>
      <c r="R861" s="151">
        <v>0</v>
      </c>
      <c r="S861" s="151">
        <v>0</v>
      </c>
      <c r="T861" s="151" t="s">
        <v>14847</v>
      </c>
      <c r="U861" s="151">
        <v>497501016906534</v>
      </c>
      <c r="V861" s="151" t="s">
        <v>21797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 t="shared" si="13"/>
        <v>Frengki Wenno</v>
      </c>
    </row>
    <row r="862" spans="1:35" s="151" customFormat="1" ht="13.5">
      <c r="A862" s="151" t="s">
        <v>6724</v>
      </c>
      <c r="B862" s="151" t="s">
        <v>14306</v>
      </c>
      <c r="C862" s="151" t="s">
        <v>6723</v>
      </c>
      <c r="D862" s="151" t="s">
        <v>6725</v>
      </c>
      <c r="E862" s="151" t="s">
        <v>14395</v>
      </c>
      <c r="F862" s="151" t="s">
        <v>18766</v>
      </c>
      <c r="G862" s="151" t="s">
        <v>21802</v>
      </c>
      <c r="H862" s="151">
        <v>81240654789</v>
      </c>
      <c r="N862" s="151" t="s">
        <v>21799</v>
      </c>
      <c r="O862" s="151" t="s">
        <v>21800</v>
      </c>
      <c r="P862" s="151" t="s">
        <v>14737</v>
      </c>
      <c r="Q862" s="151" t="s">
        <v>21801</v>
      </c>
      <c r="R862" s="151">
        <v>0</v>
      </c>
      <c r="S862" s="151">
        <v>0</v>
      </c>
      <c r="T862" s="151" t="s">
        <v>14782</v>
      </c>
      <c r="U862" s="151">
        <v>1540005689306</v>
      </c>
      <c r="V862" s="151" t="s">
        <v>6723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I862" s="156" t="str">
        <f t="shared" si="13"/>
        <v>Frenky.M.Mayer</v>
      </c>
    </row>
    <row r="863" spans="1:35" s="151" customFormat="1" ht="13.5">
      <c r="A863" s="151" t="s">
        <v>11789</v>
      </c>
      <c r="B863" s="151" t="s">
        <v>14306</v>
      </c>
      <c r="C863" s="151" t="s">
        <v>11788</v>
      </c>
      <c r="D863" s="151" t="s">
        <v>11790</v>
      </c>
      <c r="E863" s="151" t="s">
        <v>14931</v>
      </c>
      <c r="F863" s="151" t="s">
        <v>15152</v>
      </c>
      <c r="G863" s="151" t="s">
        <v>21807</v>
      </c>
      <c r="H863" s="151" t="s">
        <v>11791</v>
      </c>
      <c r="N863" s="151" t="s">
        <v>18659</v>
      </c>
      <c r="O863" s="151" t="s">
        <v>14985</v>
      </c>
      <c r="P863" s="151" t="s">
        <v>14737</v>
      </c>
      <c r="Q863" s="151" t="s">
        <v>21806</v>
      </c>
      <c r="R863" s="151">
        <v>0</v>
      </c>
      <c r="S863" s="151">
        <v>0</v>
      </c>
      <c r="T863" s="151" t="s">
        <v>16010</v>
      </c>
      <c r="U863" s="151">
        <v>760104145600</v>
      </c>
      <c r="V863" s="151" t="s">
        <v>11788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 t="shared" si="13"/>
        <v>Fuad Delivansyah Siagian</v>
      </c>
    </row>
    <row r="864" spans="1:35" s="151" customFormat="1" ht="13.5">
      <c r="A864" s="151" t="s">
        <v>13089</v>
      </c>
      <c r="B864" s="151" t="s">
        <v>14304</v>
      </c>
      <c r="C864" s="151" t="s">
        <v>13088</v>
      </c>
      <c r="D864" s="151" t="s">
        <v>13090</v>
      </c>
      <c r="E864" s="151" t="s">
        <v>14323</v>
      </c>
      <c r="F864" s="151" t="s">
        <v>14482</v>
      </c>
      <c r="G864" s="151" t="s">
        <v>21814</v>
      </c>
      <c r="H864" s="151" t="s">
        <v>13091</v>
      </c>
      <c r="N864" s="151" t="s">
        <v>14857</v>
      </c>
      <c r="O864" s="151" t="s">
        <v>14801</v>
      </c>
      <c r="P864" s="151" t="s">
        <v>14737</v>
      </c>
      <c r="Q864" s="151" t="s">
        <v>19303</v>
      </c>
      <c r="R864" s="151">
        <v>0</v>
      </c>
      <c r="S864" s="151">
        <v>0</v>
      </c>
      <c r="T864" s="151" t="s">
        <v>14794</v>
      </c>
      <c r="U864" s="151">
        <v>4790472999</v>
      </c>
      <c r="V864" s="151" t="s">
        <v>3148</v>
      </c>
      <c r="Z864" s="151" t="s">
        <v>14742</v>
      </c>
      <c r="AC864" s="151" t="s">
        <v>14743</v>
      </c>
      <c r="AE864" s="151" t="s">
        <v>14744</v>
      </c>
      <c r="AF864" s="151" t="s">
        <v>14745</v>
      </c>
      <c r="AI864" s="156" t="str">
        <f t="shared" si="13"/>
        <v>Fuzo Pratama Hose</v>
      </c>
    </row>
    <row r="865" spans="1:35" s="151" customFormat="1" ht="13.5">
      <c r="A865" s="151" t="s">
        <v>8982</v>
      </c>
      <c r="B865" s="151" t="s">
        <v>15300</v>
      </c>
      <c r="C865" s="151" t="s">
        <v>8981</v>
      </c>
      <c r="D865" s="151" t="s">
        <v>8983</v>
      </c>
      <c r="E865" s="151" t="s">
        <v>14323</v>
      </c>
      <c r="F865" s="151" t="s">
        <v>14396</v>
      </c>
      <c r="G865" s="151" t="s">
        <v>1453</v>
      </c>
      <c r="H865" s="151" t="s">
        <v>8984</v>
      </c>
      <c r="I865" s="151" t="s">
        <v>8985</v>
      </c>
      <c r="J865" s="151" t="s">
        <v>1453</v>
      </c>
      <c r="K865" s="151" t="s">
        <v>8985</v>
      </c>
      <c r="M865" s="151" t="s">
        <v>1453</v>
      </c>
      <c r="N865" s="151" t="s">
        <v>15126</v>
      </c>
      <c r="O865" s="151" t="s">
        <v>14791</v>
      </c>
      <c r="P865" s="151" t="s">
        <v>14792</v>
      </c>
      <c r="Q865" s="151" t="s">
        <v>21815</v>
      </c>
      <c r="R865" s="151" t="s">
        <v>1453</v>
      </c>
      <c r="S865" s="151" t="s">
        <v>1453</v>
      </c>
      <c r="T865" s="151" t="s">
        <v>14794</v>
      </c>
      <c r="U865" s="151">
        <v>701154745</v>
      </c>
      <c r="V865" s="151" t="s">
        <v>21815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15223</v>
      </c>
      <c r="AF865" s="151" t="s">
        <v>14745</v>
      </c>
      <c r="AI865" s="156" t="str">
        <f t="shared" si="13"/>
        <v>GADING JAYA TEKNIK</v>
      </c>
    </row>
    <row r="866" spans="1:35" s="151" customFormat="1" ht="13.5">
      <c r="A866" s="151" t="s">
        <v>18103</v>
      </c>
      <c r="B866" s="151" t="s">
        <v>15300</v>
      </c>
      <c r="C866" s="151" t="s">
        <v>21816</v>
      </c>
      <c r="D866" s="151" t="s">
        <v>1453</v>
      </c>
      <c r="E866" s="151" t="s">
        <v>14627</v>
      </c>
      <c r="F866" s="151" t="s">
        <v>14627</v>
      </c>
      <c r="G866" s="151" t="s">
        <v>21817</v>
      </c>
      <c r="H866" s="151">
        <v>82239111146</v>
      </c>
      <c r="I866" s="151" t="s">
        <v>1453</v>
      </c>
      <c r="J866" s="151" t="s">
        <v>1453</v>
      </c>
      <c r="K866" s="151" t="s">
        <v>1453</v>
      </c>
      <c r="M866" s="151" t="s">
        <v>1453</v>
      </c>
      <c r="N866" s="151" t="s">
        <v>18715</v>
      </c>
      <c r="O866" s="151" t="s">
        <v>18702</v>
      </c>
      <c r="P866" s="151" t="s">
        <v>14792</v>
      </c>
      <c r="Q866" s="151" t="s">
        <v>21816</v>
      </c>
      <c r="R866" s="151" t="s">
        <v>1453</v>
      </c>
      <c r="S866" s="151" t="s">
        <v>1453</v>
      </c>
      <c r="T866" s="151" t="s">
        <v>1453</v>
      </c>
      <c r="U866" s="151" t="s">
        <v>1453</v>
      </c>
      <c r="V866" s="151" t="s">
        <v>1453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15223</v>
      </c>
      <c r="AE866" s="151" t="s">
        <v>14744</v>
      </c>
      <c r="AF866" s="151" t="s">
        <v>14745</v>
      </c>
      <c r="AI866" s="156" t="str">
        <f t="shared" si="13"/>
        <v>Gaffar</v>
      </c>
    </row>
    <row r="867" spans="1:35" s="151" customFormat="1" ht="13.5">
      <c r="A867" s="151" t="s">
        <v>7254</v>
      </c>
      <c r="B867" s="151" t="s">
        <v>14732</v>
      </c>
      <c r="C867" s="151" t="s">
        <v>7253</v>
      </c>
      <c r="D867" s="151" t="s">
        <v>7255</v>
      </c>
      <c r="E867" s="151" t="s">
        <v>14662</v>
      </c>
      <c r="F867" s="151" t="s">
        <v>15405</v>
      </c>
      <c r="G867" s="151" t="s">
        <v>21821</v>
      </c>
      <c r="H867" s="151" t="s">
        <v>7256</v>
      </c>
      <c r="J867" s="151" t="s">
        <v>7257</v>
      </c>
      <c r="N867" s="151" t="s">
        <v>21818</v>
      </c>
      <c r="O867" s="151" t="s">
        <v>14948</v>
      </c>
      <c r="P867" s="151" t="s">
        <v>14737</v>
      </c>
      <c r="Q867" s="151" t="s">
        <v>21819</v>
      </c>
      <c r="R867" s="151" t="s">
        <v>21820</v>
      </c>
      <c r="S867" s="151" t="s">
        <v>21819</v>
      </c>
      <c r="T867" s="151" t="s">
        <v>14794</v>
      </c>
      <c r="U867" s="151">
        <v>4650242616</v>
      </c>
      <c r="V867" s="151" t="s">
        <v>21819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I867" s="156" t="str">
        <f t="shared" si="13"/>
        <v>Gafina Jaya Makmur</v>
      </c>
    </row>
    <row r="868" spans="1:35" s="151" customFormat="1" ht="13.5">
      <c r="A868" s="151" t="s">
        <v>14314</v>
      </c>
      <c r="B868" s="151" t="s">
        <v>17321</v>
      </c>
      <c r="C868" s="151" t="s">
        <v>14309</v>
      </c>
      <c r="D868" s="151" t="s">
        <v>21827</v>
      </c>
      <c r="E868" s="151" t="s">
        <v>14326</v>
      </c>
      <c r="F868" s="151" t="s">
        <v>14324</v>
      </c>
      <c r="G868" s="151" t="s">
        <v>14327</v>
      </c>
      <c r="H868" s="151" t="s">
        <v>17324</v>
      </c>
      <c r="N868" s="151" t="s">
        <v>14816</v>
      </c>
      <c r="O868" s="151" t="s">
        <v>14817</v>
      </c>
      <c r="P868" s="151" t="s">
        <v>14737</v>
      </c>
      <c r="Q868" s="151" t="s">
        <v>2264</v>
      </c>
      <c r="R868" s="151" t="s">
        <v>1453</v>
      </c>
      <c r="S868" s="151" t="s">
        <v>1453</v>
      </c>
      <c r="T868" s="151" t="s">
        <v>14897</v>
      </c>
      <c r="U868" s="151" t="s">
        <v>17325</v>
      </c>
      <c r="V868" s="151" t="s">
        <v>17326</v>
      </c>
      <c r="Z868" s="151" t="s">
        <v>14742</v>
      </c>
      <c r="AC868" s="151" t="s">
        <v>14743</v>
      </c>
      <c r="AE868" s="151" t="s">
        <v>14744</v>
      </c>
      <c r="AF868" s="151" t="s">
        <v>14745</v>
      </c>
      <c r="AI868" s="156" t="str">
        <f t="shared" si="13"/>
        <v>Gajah Mungkur</v>
      </c>
    </row>
    <row r="869" spans="1:35" s="151" customFormat="1" ht="13.5">
      <c r="A869" s="151" t="s">
        <v>18105</v>
      </c>
      <c r="B869" s="151" t="s">
        <v>14304</v>
      </c>
      <c r="C869" s="151" t="s">
        <v>21830</v>
      </c>
      <c r="D869" s="151" t="s">
        <v>21832</v>
      </c>
      <c r="E869" s="151" t="s">
        <v>14275</v>
      </c>
      <c r="F869" s="151" t="s">
        <v>14579</v>
      </c>
      <c r="G869" s="151" t="s">
        <v>21835</v>
      </c>
      <c r="H869" s="151" t="s">
        <v>21831</v>
      </c>
      <c r="N869" s="151" t="s">
        <v>14857</v>
      </c>
      <c r="O869" s="151" t="s">
        <v>14801</v>
      </c>
      <c r="P869" s="151" t="s">
        <v>14737</v>
      </c>
      <c r="Q869" s="151" t="s">
        <v>21833</v>
      </c>
      <c r="R869" s="151">
        <v>0</v>
      </c>
      <c r="S869" s="151">
        <v>0</v>
      </c>
      <c r="T869" s="151" t="s">
        <v>14794</v>
      </c>
      <c r="U869" s="151">
        <v>5000390170</v>
      </c>
      <c r="V869" s="151" t="s">
        <v>21834</v>
      </c>
      <c r="Z869" s="151" t="s">
        <v>14742</v>
      </c>
      <c r="AC869" s="151" t="s">
        <v>14743</v>
      </c>
      <c r="AE869" s="151" t="s">
        <v>14744</v>
      </c>
      <c r="AF869" s="151" t="s">
        <v>14745</v>
      </c>
      <c r="AI869" s="156" t="str">
        <f t="shared" si="13"/>
        <v>Galaxy Technical</v>
      </c>
    </row>
    <row r="870" spans="1:35" s="151" customFormat="1" ht="13.5">
      <c r="A870" s="151" t="s">
        <v>18106</v>
      </c>
      <c r="B870" s="151" t="s">
        <v>14306</v>
      </c>
      <c r="C870" s="151" t="s">
        <v>21836</v>
      </c>
      <c r="D870" s="151" t="s">
        <v>21838</v>
      </c>
      <c r="E870" s="151" t="s">
        <v>14931</v>
      </c>
      <c r="F870" s="151" t="s">
        <v>14932</v>
      </c>
      <c r="G870" s="151" t="s">
        <v>21840</v>
      </c>
      <c r="H870" s="151" t="s">
        <v>21837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15262</v>
      </c>
      <c r="O870" s="151" t="s">
        <v>14791</v>
      </c>
      <c r="P870" s="151" t="s">
        <v>14792</v>
      </c>
      <c r="Q870" s="151" t="s">
        <v>21836</v>
      </c>
      <c r="R870" s="151" t="s">
        <v>1453</v>
      </c>
      <c r="S870" s="151" t="s">
        <v>1453</v>
      </c>
      <c r="T870" s="151" t="s">
        <v>14847</v>
      </c>
      <c r="U870" s="151" t="s">
        <v>21839</v>
      </c>
      <c r="V870" s="151" t="s">
        <v>21836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 t="shared" si="13"/>
        <v>Galih Purnama</v>
      </c>
    </row>
    <row r="871" spans="1:35" s="151" customFormat="1" ht="13.5">
      <c r="A871" s="151" t="s">
        <v>15040</v>
      </c>
      <c r="B871" s="151" t="s">
        <v>14306</v>
      </c>
      <c r="C871" s="151" t="s">
        <v>15041</v>
      </c>
      <c r="D871" s="151" t="s">
        <v>21841</v>
      </c>
      <c r="E871" s="151" t="s">
        <v>14931</v>
      </c>
      <c r="F871" s="151" t="s">
        <v>14932</v>
      </c>
      <c r="G871" s="151" t="s">
        <v>15043</v>
      </c>
      <c r="H871" s="151" t="s">
        <v>15044</v>
      </c>
      <c r="N871" s="151" t="s">
        <v>14902</v>
      </c>
      <c r="O871" s="151" t="s">
        <v>14791</v>
      </c>
      <c r="P871" s="151" t="s">
        <v>14737</v>
      </c>
      <c r="Q871" s="151" t="s">
        <v>15045</v>
      </c>
      <c r="R871" s="151" t="s">
        <v>1453</v>
      </c>
      <c r="S871" s="151" t="s">
        <v>1453</v>
      </c>
      <c r="T871" s="151" t="s">
        <v>14739</v>
      </c>
      <c r="U871" s="151">
        <v>1320013561031</v>
      </c>
      <c r="V871" s="151" t="s">
        <v>15041</v>
      </c>
      <c r="Z871" s="151" t="s">
        <v>14742</v>
      </c>
      <c r="AC871" s="151" t="s">
        <v>14743</v>
      </c>
      <c r="AE871" s="151" t="s">
        <v>14744</v>
      </c>
      <c r="AF871" s="151" t="s">
        <v>14745</v>
      </c>
      <c r="AI871" s="156" t="str">
        <f t="shared" si="13"/>
        <v>Galih Ramadhan</v>
      </c>
    </row>
    <row r="872" spans="1:35" s="151" customFormat="1" ht="13.5">
      <c r="A872" s="151" t="s">
        <v>14646</v>
      </c>
      <c r="B872" s="151" t="s">
        <v>14732</v>
      </c>
      <c r="C872" s="151" t="s">
        <v>14652</v>
      </c>
      <c r="D872" s="151" t="s">
        <v>14826</v>
      </c>
      <c r="E872" s="151" t="s">
        <v>14659</v>
      </c>
      <c r="F872" s="151" t="s">
        <v>14660</v>
      </c>
      <c r="G872" s="151" t="s">
        <v>14661</v>
      </c>
      <c r="H872" s="151">
        <v>83891165959</v>
      </c>
      <c r="I872" s="151" t="s">
        <v>14828</v>
      </c>
      <c r="J872" s="151" t="s">
        <v>1453</v>
      </c>
      <c r="K872" s="151" t="s">
        <v>14828</v>
      </c>
      <c r="N872" s="151" t="s">
        <v>14829</v>
      </c>
      <c r="O872" s="151" t="s">
        <v>14830</v>
      </c>
      <c r="P872" s="151" t="s">
        <v>14737</v>
      </c>
      <c r="Q872" s="151" t="s">
        <v>14831</v>
      </c>
      <c r="R872" s="151" t="s">
        <v>1453</v>
      </c>
      <c r="S872" s="151" t="s">
        <v>14831</v>
      </c>
      <c r="T872" s="151" t="s">
        <v>1453</v>
      </c>
      <c r="U872" s="151" t="s">
        <v>1453</v>
      </c>
      <c r="V872" s="151" t="s">
        <v>1453</v>
      </c>
      <c r="W872" s="151" t="s">
        <v>1453</v>
      </c>
      <c r="X872" s="151" t="s">
        <v>1453</v>
      </c>
      <c r="Y872" s="151" t="s">
        <v>1453</v>
      </c>
      <c r="Z872" s="151" t="s">
        <v>14742</v>
      </c>
      <c r="AA872" s="151" t="s">
        <v>1453</v>
      </c>
      <c r="AB872" s="151" t="s">
        <v>1453</v>
      </c>
      <c r="AC872" s="151" t="s">
        <v>14743</v>
      </c>
      <c r="AD872" s="151" t="s">
        <v>14832</v>
      </c>
      <c r="AE872" s="151" t="s">
        <v>14752</v>
      </c>
      <c r="AF872" s="151" t="s">
        <v>14745</v>
      </c>
      <c r="AI872" s="156" t="str">
        <f t="shared" si="13"/>
        <v>Gallazka Teknik</v>
      </c>
    </row>
    <row r="873" spans="1:35" s="151" customFormat="1" ht="13.5">
      <c r="A873" s="151" t="s">
        <v>18107</v>
      </c>
      <c r="B873" s="151" t="s">
        <v>14732</v>
      </c>
      <c r="C873" s="151" t="s">
        <v>21842</v>
      </c>
      <c r="D873" s="151" t="s">
        <v>21844</v>
      </c>
      <c r="E873" s="151" t="s">
        <v>14275</v>
      </c>
      <c r="F873" s="151" t="s">
        <v>14324</v>
      </c>
      <c r="G873" s="151" t="s">
        <v>21847</v>
      </c>
      <c r="H873" s="151" t="s">
        <v>21843</v>
      </c>
      <c r="M873" s="151" t="s">
        <v>21845</v>
      </c>
      <c r="N873" s="151" t="s">
        <v>18790</v>
      </c>
      <c r="O873" s="151" t="s">
        <v>14791</v>
      </c>
      <c r="P873" s="151" t="s">
        <v>14737</v>
      </c>
      <c r="Q873" s="151" t="s">
        <v>19971</v>
      </c>
      <c r="R873" s="151">
        <v>0</v>
      </c>
      <c r="S873" s="151">
        <v>0</v>
      </c>
      <c r="T873" s="151" t="s">
        <v>14847</v>
      </c>
      <c r="U873" s="151">
        <v>10401007946532</v>
      </c>
      <c r="V873" s="151" t="s">
        <v>21846</v>
      </c>
      <c r="Z873" s="151" t="s">
        <v>14742</v>
      </c>
      <c r="AC873" s="151" t="s">
        <v>14743</v>
      </c>
      <c r="AE873" s="151" t="s">
        <v>14744</v>
      </c>
      <c r="AF873" s="151" t="s">
        <v>14745</v>
      </c>
      <c r="AI873" s="156" t="str">
        <f t="shared" si="13"/>
        <v>Galuh Silva Lestari</v>
      </c>
    </row>
    <row r="874" spans="1:35" s="151" customFormat="1" ht="13.5">
      <c r="A874" s="151" t="s">
        <v>3263</v>
      </c>
      <c r="B874" s="151" t="s">
        <v>14732</v>
      </c>
      <c r="C874" s="151" t="s">
        <v>29946</v>
      </c>
      <c r="D874" s="151" t="s">
        <v>3264</v>
      </c>
      <c r="E874" s="151" t="s">
        <v>14931</v>
      </c>
      <c r="G874" s="151" t="s">
        <v>14604</v>
      </c>
      <c r="H874" s="151" t="s">
        <v>3265</v>
      </c>
      <c r="I874" s="151" t="s">
        <v>812</v>
      </c>
      <c r="K874" s="151" t="s">
        <v>812</v>
      </c>
      <c r="N874" s="151" t="s">
        <v>15923</v>
      </c>
      <c r="P874" s="151" t="s">
        <v>14737</v>
      </c>
      <c r="Q874" s="151" t="s">
        <v>21848</v>
      </c>
      <c r="T874" s="151" t="s">
        <v>14782</v>
      </c>
      <c r="U874" s="151">
        <v>1250005947247</v>
      </c>
      <c r="V874" s="151" t="s">
        <v>21849</v>
      </c>
      <c r="W874" s="151" t="s">
        <v>21850</v>
      </c>
      <c r="X874" s="151">
        <v>2006</v>
      </c>
      <c r="Y874" s="151">
        <v>0</v>
      </c>
      <c r="Z874" s="151" t="s">
        <v>14742</v>
      </c>
      <c r="AB874" s="151">
        <v>7</v>
      </c>
      <c r="AC874" s="151" t="s">
        <v>14743</v>
      </c>
      <c r="AI874" s="156" t="str">
        <f t="shared" si="13"/>
        <v>Galvatech</v>
      </c>
    </row>
    <row r="875" spans="1:35" s="151" customFormat="1" ht="13.5">
      <c r="A875" s="151" t="s">
        <v>9641</v>
      </c>
      <c r="B875" s="151" t="s">
        <v>15300</v>
      </c>
      <c r="C875" s="151" t="s">
        <v>9640</v>
      </c>
      <c r="D875" s="151" t="s">
        <v>21861</v>
      </c>
      <c r="E875" s="151" t="s">
        <v>14701</v>
      </c>
      <c r="F875" s="151" t="s">
        <v>14683</v>
      </c>
      <c r="G875" s="151" t="s">
        <v>21864</v>
      </c>
      <c r="H875" s="151">
        <v>0</v>
      </c>
      <c r="I875" s="151">
        <v>0</v>
      </c>
      <c r="J875" s="151">
        <v>0</v>
      </c>
      <c r="K875" s="151">
        <v>0</v>
      </c>
      <c r="M875" s="151" t="s">
        <v>21862</v>
      </c>
      <c r="N875" s="151" t="s">
        <v>14907</v>
      </c>
      <c r="O875" s="151" t="s">
        <v>14791</v>
      </c>
      <c r="P875" s="151" t="s">
        <v>14737</v>
      </c>
      <c r="Q875" s="151">
        <v>0</v>
      </c>
      <c r="R875" s="151">
        <v>0</v>
      </c>
      <c r="S875" s="151">
        <v>0</v>
      </c>
      <c r="T875" s="151" t="s">
        <v>14836</v>
      </c>
      <c r="U875" s="151" t="s">
        <v>21863</v>
      </c>
      <c r="V875" s="151" t="s">
        <v>9640</v>
      </c>
      <c r="W875" s="151">
        <v>0</v>
      </c>
      <c r="X875" s="151">
        <v>0</v>
      </c>
      <c r="Y875" s="151">
        <v>0</v>
      </c>
      <c r="Z875" s="151" t="s">
        <v>14742</v>
      </c>
      <c r="AA875" s="151">
        <v>0</v>
      </c>
      <c r="AB875" s="151">
        <v>0</v>
      </c>
      <c r="AC875" s="151" t="s">
        <v>14743</v>
      </c>
      <c r="AE875" s="151" t="s">
        <v>15223</v>
      </c>
      <c r="AF875" s="151" t="s">
        <v>14745</v>
      </c>
      <c r="AI875" s="156" t="str">
        <f t="shared" si="13"/>
        <v>Gamal Setiana</v>
      </c>
    </row>
    <row r="876" spans="1:35" s="151" customFormat="1" ht="13.5">
      <c r="A876" s="151" t="s">
        <v>3813</v>
      </c>
      <c r="B876" s="151" t="s">
        <v>15300</v>
      </c>
      <c r="C876" s="151" t="s">
        <v>3812</v>
      </c>
      <c r="D876" s="151" t="s">
        <v>3814</v>
      </c>
      <c r="E876" s="151" t="s">
        <v>14323</v>
      </c>
      <c r="G876" s="151" t="s">
        <v>14604</v>
      </c>
      <c r="H876" s="151" t="s">
        <v>3140</v>
      </c>
      <c r="L876" s="151" t="s">
        <v>21865</v>
      </c>
      <c r="N876" s="151" t="s">
        <v>21866</v>
      </c>
      <c r="P876" s="151" t="s">
        <v>14737</v>
      </c>
      <c r="Q876" s="151" t="s">
        <v>3812</v>
      </c>
      <c r="T876" s="151" t="s">
        <v>3140</v>
      </c>
      <c r="U876" s="151" t="s">
        <v>3140</v>
      </c>
      <c r="V876" s="151" t="s">
        <v>3140</v>
      </c>
      <c r="Z876" s="151" t="s">
        <v>14742</v>
      </c>
      <c r="AC876" s="151" t="s">
        <v>14743</v>
      </c>
      <c r="AI876" s="156" t="str">
        <f t="shared" si="13"/>
        <v>Gambang S. Sos</v>
      </c>
    </row>
    <row r="877" spans="1:35" s="151" customFormat="1" ht="13.5">
      <c r="A877" s="151" t="s">
        <v>18109</v>
      </c>
      <c r="B877" s="151" t="s">
        <v>14306</v>
      </c>
      <c r="C877" s="151" t="s">
        <v>21867</v>
      </c>
      <c r="D877" s="151" t="s">
        <v>21869</v>
      </c>
      <c r="E877" s="151" t="s">
        <v>14931</v>
      </c>
      <c r="F877" s="151" t="s">
        <v>15278</v>
      </c>
      <c r="G877" s="151" t="s">
        <v>21870</v>
      </c>
      <c r="H877" s="151" t="s">
        <v>21868</v>
      </c>
      <c r="N877" s="151" t="s">
        <v>14976</v>
      </c>
      <c r="O877" s="151" t="s">
        <v>14791</v>
      </c>
      <c r="P877" s="151" t="s">
        <v>14737</v>
      </c>
      <c r="Q877" s="151" t="s">
        <v>21867</v>
      </c>
      <c r="R877" s="151" t="s">
        <v>1453</v>
      </c>
      <c r="S877" s="151" t="s">
        <v>1453</v>
      </c>
      <c r="T877" s="151" t="s">
        <v>14897</v>
      </c>
      <c r="U877" s="151">
        <v>227501003255538</v>
      </c>
      <c r="V877" s="151" t="s">
        <v>14968</v>
      </c>
      <c r="Z877" s="151" t="s">
        <v>14742</v>
      </c>
      <c r="AC877" s="151" t="s">
        <v>14743</v>
      </c>
      <c r="AE877" s="151" t="s">
        <v>14744</v>
      </c>
      <c r="AF877" s="151" t="s">
        <v>14745</v>
      </c>
      <c r="AI877" s="156" t="str">
        <f t="shared" si="13"/>
        <v>Ganjar Supriatna</v>
      </c>
    </row>
    <row r="878" spans="1:35" s="151" customFormat="1" ht="13.5">
      <c r="A878" s="151" t="s">
        <v>18110</v>
      </c>
      <c r="B878" s="151" t="s">
        <v>15300</v>
      </c>
      <c r="C878" s="151" t="s">
        <v>21871</v>
      </c>
      <c r="D878" s="151" t="s">
        <v>21873</v>
      </c>
      <c r="E878" s="151" t="s">
        <v>15429</v>
      </c>
      <c r="F878" s="151" t="s">
        <v>8749</v>
      </c>
      <c r="G878" s="151" t="s">
        <v>21876</v>
      </c>
      <c r="H878" s="151" t="s">
        <v>21872</v>
      </c>
      <c r="I878" s="151" t="s">
        <v>1453</v>
      </c>
      <c r="J878" s="151" t="s">
        <v>21872</v>
      </c>
      <c r="K878" s="151" t="s">
        <v>1453</v>
      </c>
      <c r="M878" s="151" t="s">
        <v>1453</v>
      </c>
      <c r="N878" s="151" t="s">
        <v>15431</v>
      </c>
      <c r="O878" s="151" t="s">
        <v>14801</v>
      </c>
      <c r="P878" s="151" t="s">
        <v>14792</v>
      </c>
      <c r="Q878" s="151" t="s">
        <v>1453</v>
      </c>
      <c r="R878" s="151" t="s">
        <v>1453</v>
      </c>
      <c r="S878" s="151" t="s">
        <v>1453</v>
      </c>
      <c r="T878" s="151" t="s">
        <v>14794</v>
      </c>
      <c r="U878" s="151" t="s">
        <v>21874</v>
      </c>
      <c r="V878" s="151" t="s">
        <v>21875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E878" s="151" t="s">
        <v>14744</v>
      </c>
      <c r="AF878" s="151" t="s">
        <v>14745</v>
      </c>
      <c r="AI878" s="156" t="str">
        <f t="shared" si="13"/>
        <v>Gapensi (Gabungan Pelaksana Konstruksi Nasional)</v>
      </c>
    </row>
    <row r="879" spans="1:35" s="151" customFormat="1" ht="13.5">
      <c r="A879" s="151" t="s">
        <v>2381</v>
      </c>
      <c r="B879" s="151" t="s">
        <v>14304</v>
      </c>
      <c r="C879" s="151" t="s">
        <v>2380</v>
      </c>
      <c r="D879" s="151" t="s">
        <v>2382</v>
      </c>
      <c r="E879" s="151" t="s">
        <v>16192</v>
      </c>
      <c r="G879" s="151" t="s">
        <v>14604</v>
      </c>
      <c r="H879" s="151" t="s">
        <v>2383</v>
      </c>
      <c r="M879" s="151" t="s">
        <v>1459</v>
      </c>
      <c r="AC879" s="151" t="s">
        <v>15223</v>
      </c>
      <c r="AI879" s="156" t="str">
        <f t="shared" si="13"/>
        <v>Garuda Baja, Toko</v>
      </c>
    </row>
    <row r="880" spans="1:35" s="151" customFormat="1" ht="13.5">
      <c r="A880" s="151" t="s">
        <v>11990</v>
      </c>
      <c r="B880" s="151" t="s">
        <v>14304</v>
      </c>
      <c r="C880" s="151" t="s">
        <v>11989</v>
      </c>
      <c r="D880" s="151" t="s">
        <v>11991</v>
      </c>
      <c r="E880" s="151" t="s">
        <v>14275</v>
      </c>
      <c r="F880" s="151" t="s">
        <v>21778</v>
      </c>
      <c r="G880" s="151" t="s">
        <v>21879</v>
      </c>
      <c r="H880" s="151" t="s">
        <v>11992</v>
      </c>
      <c r="N880" s="151" t="s">
        <v>15228</v>
      </c>
      <c r="O880" s="151" t="s">
        <v>14985</v>
      </c>
      <c r="P880" s="151" t="s">
        <v>14737</v>
      </c>
      <c r="Q880" s="151" t="s">
        <v>21877</v>
      </c>
      <c r="R880" s="151">
        <v>0</v>
      </c>
      <c r="S880" s="151">
        <v>0</v>
      </c>
      <c r="T880" s="151" t="s">
        <v>14794</v>
      </c>
      <c r="U880" s="151">
        <v>2970262655</v>
      </c>
      <c r="V880" s="151" t="s">
        <v>21878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 t="shared" si="13"/>
        <v>Garuda Jaya Motor</v>
      </c>
    </row>
    <row r="881" spans="1:35" s="151" customFormat="1" ht="13.5">
      <c r="A881" s="151" t="s">
        <v>6242</v>
      </c>
      <c r="B881" s="151" t="s">
        <v>14306</v>
      </c>
      <c r="C881" s="151" t="s">
        <v>6241</v>
      </c>
      <c r="D881" s="151" t="s">
        <v>6243</v>
      </c>
      <c r="E881" s="151" t="s">
        <v>14395</v>
      </c>
      <c r="F881" s="151" t="s">
        <v>14932</v>
      </c>
      <c r="G881" s="151" t="s">
        <v>21880</v>
      </c>
      <c r="H881" s="151" t="s">
        <v>1453</v>
      </c>
      <c r="N881" s="151" t="s">
        <v>15708</v>
      </c>
      <c r="O881" s="151" t="s">
        <v>14948</v>
      </c>
      <c r="P881" s="151" t="s">
        <v>14737</v>
      </c>
      <c r="Q881" s="151" t="s">
        <v>6241</v>
      </c>
      <c r="R881" s="151" t="s">
        <v>1453</v>
      </c>
      <c r="S881" s="151" t="s">
        <v>1453</v>
      </c>
      <c r="T881" s="151" t="s">
        <v>14904</v>
      </c>
      <c r="U881" s="151">
        <v>293685169</v>
      </c>
      <c r="V881" s="151" t="s">
        <v>6241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  <c r="AI881" s="156" t="str">
        <f t="shared" si="13"/>
        <v>Gatot Soni Semeon</v>
      </c>
    </row>
    <row r="882" spans="1:35" s="151" customFormat="1" ht="13.5">
      <c r="A882" s="151" t="s">
        <v>3303</v>
      </c>
      <c r="B882" s="151" t="s">
        <v>14306</v>
      </c>
      <c r="C882" s="151" t="s">
        <v>3302</v>
      </c>
      <c r="D882" s="151" t="s">
        <v>2877</v>
      </c>
      <c r="E882" s="151" t="s">
        <v>14931</v>
      </c>
      <c r="G882" s="151" t="s">
        <v>14604</v>
      </c>
      <c r="H882" s="151">
        <v>85750297638</v>
      </c>
      <c r="J882" s="151">
        <v>85750297638</v>
      </c>
      <c r="L882" s="151" t="s">
        <v>21881</v>
      </c>
      <c r="N882" s="151" t="s">
        <v>18896</v>
      </c>
      <c r="P882" s="151" t="s">
        <v>14737</v>
      </c>
      <c r="Q882" s="151" t="s">
        <v>21882</v>
      </c>
      <c r="T882" s="151" t="s">
        <v>21883</v>
      </c>
      <c r="U882" s="151">
        <v>8525009042</v>
      </c>
      <c r="V882" s="151" t="s">
        <v>3302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>
        <v>30</v>
      </c>
      <c r="AC882" s="151" t="s">
        <v>14743</v>
      </c>
      <c r="AI882" s="156" t="str">
        <f t="shared" si="13"/>
        <v>Gatot Subroto</v>
      </c>
    </row>
    <row r="883" spans="1:35" s="151" customFormat="1" ht="13.5">
      <c r="A883" s="151" t="s">
        <v>6568</v>
      </c>
      <c r="B883" s="151" t="s">
        <v>14306</v>
      </c>
      <c r="C883" s="151" t="s">
        <v>6567</v>
      </c>
      <c r="D883" s="151" t="s">
        <v>21884</v>
      </c>
      <c r="E883" s="151" t="s">
        <v>14931</v>
      </c>
      <c r="F883" s="151" t="s">
        <v>14400</v>
      </c>
      <c r="G883" s="151" t="s">
        <v>21886</v>
      </c>
      <c r="H883" s="151">
        <v>81263539006</v>
      </c>
      <c r="N883" s="151" t="s">
        <v>15228</v>
      </c>
      <c r="O883" s="151" t="s">
        <v>14985</v>
      </c>
      <c r="P883" s="151" t="s">
        <v>14792</v>
      </c>
      <c r="Q883" s="151">
        <v>81263539006</v>
      </c>
      <c r="R883" s="151" t="s">
        <v>21885</v>
      </c>
      <c r="S883" s="151" t="s">
        <v>6567</v>
      </c>
      <c r="T883" s="151" t="s">
        <v>14904</v>
      </c>
      <c r="U883" s="151">
        <v>285467809</v>
      </c>
      <c r="V883" s="151" t="s">
        <v>21885</v>
      </c>
      <c r="W883" s="151">
        <v>1987</v>
      </c>
      <c r="X883" s="151">
        <v>1978</v>
      </c>
      <c r="Y883" s="151">
        <v>1</v>
      </c>
      <c r="Z883" s="151" t="s">
        <v>14742</v>
      </c>
      <c r="AB883" s="151">
        <v>30</v>
      </c>
      <c r="AC883" s="151" t="s">
        <v>14743</v>
      </c>
      <c r="AE883" s="151" t="s">
        <v>15223</v>
      </c>
      <c r="AF883" s="151" t="s">
        <v>14745</v>
      </c>
      <c r="AI883" s="156" t="str">
        <f t="shared" si="13"/>
        <v>GATOT SURYADI</v>
      </c>
    </row>
    <row r="884" spans="1:35" s="151" customFormat="1" ht="13.5">
      <c r="A884" s="151" t="s">
        <v>7237</v>
      </c>
      <c r="B884" s="151" t="s">
        <v>15300</v>
      </c>
      <c r="C884" s="151" t="s">
        <v>7236</v>
      </c>
      <c r="D884" s="151" t="s">
        <v>7238</v>
      </c>
      <c r="E884" s="151" t="s">
        <v>14323</v>
      </c>
      <c r="F884" s="151" t="s">
        <v>14396</v>
      </c>
      <c r="G884" s="151" t="s">
        <v>19211</v>
      </c>
      <c r="H884" s="151" t="s">
        <v>7239</v>
      </c>
      <c r="I884" s="151" t="s">
        <v>7240</v>
      </c>
      <c r="J884" s="151" t="s">
        <v>7241</v>
      </c>
      <c r="K884" s="151" t="s">
        <v>7240</v>
      </c>
      <c r="N884" s="151" t="s">
        <v>21891</v>
      </c>
      <c r="O884" s="151" t="s">
        <v>21892</v>
      </c>
      <c r="P884" s="151" t="s">
        <v>21893</v>
      </c>
      <c r="Q884" s="151" t="s">
        <v>19206</v>
      </c>
      <c r="R884" s="151" t="s">
        <v>19207</v>
      </c>
      <c r="S884" s="151" t="s">
        <v>19208</v>
      </c>
      <c r="T884" s="151" t="s">
        <v>16366</v>
      </c>
      <c r="U884" s="151">
        <v>106317801</v>
      </c>
      <c r="V884" s="151" t="s">
        <v>19209</v>
      </c>
      <c r="Z884" s="151" t="s">
        <v>16286</v>
      </c>
      <c r="AC884" s="151" t="s">
        <v>14743</v>
      </c>
      <c r="AE884" s="151" t="s">
        <v>15223</v>
      </c>
      <c r="AF884" s="151" t="s">
        <v>14745</v>
      </c>
      <c r="AI884" s="156" t="str">
        <f t="shared" si="13"/>
        <v>GE T&amp;D INDIA LIMITED</v>
      </c>
    </row>
    <row r="885" spans="1:35" s="151" customFormat="1" ht="13.5">
      <c r="A885" s="151" t="s">
        <v>7811</v>
      </c>
      <c r="B885" s="151" t="s">
        <v>14732</v>
      </c>
      <c r="C885" s="151" t="s">
        <v>7810</v>
      </c>
      <c r="D885" s="151" t="s">
        <v>7812</v>
      </c>
      <c r="E885" s="151" t="s">
        <v>14465</v>
      </c>
      <c r="F885" s="151" t="s">
        <v>14400</v>
      </c>
      <c r="G885" s="151" t="s">
        <v>21898</v>
      </c>
      <c r="H885" s="151">
        <v>82163787980</v>
      </c>
      <c r="I885" s="151" t="s">
        <v>7813</v>
      </c>
      <c r="K885" s="151" t="s">
        <v>7813</v>
      </c>
      <c r="N885" s="151" t="s">
        <v>15768</v>
      </c>
      <c r="O885" s="151" t="s">
        <v>14985</v>
      </c>
      <c r="P885" s="151" t="s">
        <v>14737</v>
      </c>
      <c r="Q885" s="151" t="s">
        <v>21894</v>
      </c>
      <c r="R885" s="151" t="s">
        <v>21895</v>
      </c>
      <c r="S885" s="151" t="s">
        <v>21896</v>
      </c>
      <c r="T885" s="151" t="s">
        <v>14904</v>
      </c>
      <c r="U885" s="151">
        <v>1208030884</v>
      </c>
      <c r="V885" s="151" t="s">
        <v>21897</v>
      </c>
      <c r="W885" s="151">
        <v>2010</v>
      </c>
      <c r="X885" s="151">
        <v>2010</v>
      </c>
      <c r="Y885" s="151">
        <v>1</v>
      </c>
      <c r="Z885" s="151" t="s">
        <v>14742</v>
      </c>
      <c r="AB885" s="151">
        <v>5</v>
      </c>
      <c r="AC885" s="151" t="s">
        <v>14743</v>
      </c>
      <c r="AE885" s="151" t="s">
        <v>15223</v>
      </c>
      <c r="AF885" s="151" t="s">
        <v>14745</v>
      </c>
      <c r="AI885" s="156" t="str">
        <f t="shared" si="13"/>
        <v>Gea Rental</v>
      </c>
    </row>
    <row r="886" spans="1:35" s="151" customFormat="1" ht="13.5">
      <c r="A886" s="151" t="s">
        <v>10733</v>
      </c>
      <c r="B886" s="151" t="s">
        <v>14304</v>
      </c>
      <c r="C886" s="151" t="s">
        <v>10732</v>
      </c>
      <c r="D886" s="151" t="s">
        <v>10734</v>
      </c>
      <c r="E886" s="151" t="s">
        <v>14275</v>
      </c>
      <c r="F886" s="151" t="s">
        <v>14436</v>
      </c>
      <c r="H886" s="151" t="s">
        <v>10735</v>
      </c>
      <c r="N886" s="151" t="s">
        <v>14845</v>
      </c>
      <c r="O886" s="151" t="s">
        <v>14801</v>
      </c>
      <c r="P886" s="151" t="s">
        <v>14737</v>
      </c>
      <c r="Q886" s="151" t="s">
        <v>21899</v>
      </c>
      <c r="R886" s="151">
        <v>0</v>
      </c>
      <c r="S886" s="151">
        <v>0</v>
      </c>
      <c r="T886" s="151" t="s">
        <v>14794</v>
      </c>
      <c r="U886" s="151">
        <v>689058410</v>
      </c>
      <c r="V886" s="151" t="s">
        <v>21900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 t="shared" si="13"/>
        <v>Gede Giri Tehnik</v>
      </c>
    </row>
    <row r="887" spans="1:35" s="151" customFormat="1" ht="13.5">
      <c r="A887" s="151" t="s">
        <v>9368</v>
      </c>
      <c r="B887" s="151" t="s">
        <v>14304</v>
      </c>
      <c r="C887" s="151" t="s">
        <v>9367</v>
      </c>
      <c r="D887" s="151" t="s">
        <v>9369</v>
      </c>
      <c r="E887" s="151" t="s">
        <v>14275</v>
      </c>
      <c r="F887" s="151" t="s">
        <v>14400</v>
      </c>
      <c r="G887" s="151" t="s">
        <v>21916</v>
      </c>
      <c r="H887" s="151" t="s">
        <v>21911</v>
      </c>
      <c r="I887" s="151">
        <v>0</v>
      </c>
      <c r="J887" s="151">
        <v>0</v>
      </c>
      <c r="K887" s="151">
        <v>0</v>
      </c>
      <c r="M887" s="151" t="s">
        <v>21912</v>
      </c>
      <c r="N887" s="151" t="s">
        <v>15431</v>
      </c>
      <c r="O887" s="151" t="s">
        <v>14801</v>
      </c>
      <c r="P887" s="151" t="s">
        <v>14737</v>
      </c>
      <c r="Q887" s="151" t="s">
        <v>21913</v>
      </c>
      <c r="R887" s="151">
        <v>0</v>
      </c>
      <c r="S887" s="151">
        <v>0</v>
      </c>
      <c r="T887" s="151" t="s">
        <v>14859</v>
      </c>
      <c r="U887" s="151" t="s">
        <v>21914</v>
      </c>
      <c r="V887" s="151" t="s">
        <v>21915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I887" s="156" t="str">
        <f t="shared" si="13"/>
        <v>Gema Sport</v>
      </c>
    </row>
    <row r="888" spans="1:35" s="151" customFormat="1" ht="13.5">
      <c r="A888" s="151" t="s">
        <v>11703</v>
      </c>
      <c r="B888" s="151" t="s">
        <v>14732</v>
      </c>
      <c r="C888" s="151" t="s">
        <v>11702</v>
      </c>
      <c r="D888" s="151" t="s">
        <v>11704</v>
      </c>
      <c r="E888" s="151" t="s">
        <v>14275</v>
      </c>
      <c r="F888" s="151" t="s">
        <v>14431</v>
      </c>
      <c r="G888" s="151" t="s">
        <v>21919</v>
      </c>
      <c r="H888" s="151" t="s">
        <v>11705</v>
      </c>
      <c r="N888" s="151" t="s">
        <v>15768</v>
      </c>
      <c r="O888" s="151" t="s">
        <v>14985</v>
      </c>
      <c r="P888" s="151" t="s">
        <v>14737</v>
      </c>
      <c r="Q888" s="151" t="s">
        <v>21917</v>
      </c>
      <c r="R888" s="151">
        <v>0</v>
      </c>
      <c r="S888" s="151">
        <v>0</v>
      </c>
      <c r="T888" s="151" t="s">
        <v>14782</v>
      </c>
      <c r="U888" s="151">
        <v>1060010820069</v>
      </c>
      <c r="V888" s="151" t="s">
        <v>21918</v>
      </c>
      <c r="Z888" s="151" t="s">
        <v>14742</v>
      </c>
      <c r="AC888" s="151" t="s">
        <v>14743</v>
      </c>
      <c r="AE888" s="151" t="s">
        <v>14744</v>
      </c>
      <c r="AF888" s="151" t="s">
        <v>14745</v>
      </c>
      <c r="AI888" s="156" t="str">
        <f t="shared" si="13"/>
        <v>Gemilang Bahagia</v>
      </c>
    </row>
    <row r="889" spans="1:35" s="151" customFormat="1" ht="13.5">
      <c r="A889" s="151" t="s">
        <v>1053</v>
      </c>
      <c r="B889" s="151" t="s">
        <v>14304</v>
      </c>
      <c r="C889" s="151" t="s">
        <v>1052</v>
      </c>
      <c r="D889" s="151" t="s">
        <v>1054</v>
      </c>
      <c r="E889" s="151" t="s">
        <v>14275</v>
      </c>
      <c r="F889" s="151" t="s">
        <v>17033</v>
      </c>
      <c r="G889" s="151" t="s">
        <v>14604</v>
      </c>
      <c r="H889" s="151" t="s">
        <v>1055</v>
      </c>
      <c r="N889" s="151" t="s">
        <v>15930</v>
      </c>
      <c r="P889" s="151" t="s">
        <v>14737</v>
      </c>
      <c r="Q889" s="151" t="s">
        <v>21920</v>
      </c>
      <c r="T889" s="151" t="s">
        <v>19143</v>
      </c>
      <c r="U889" s="151" t="s">
        <v>21921</v>
      </c>
      <c r="V889" s="151" t="s">
        <v>21922</v>
      </c>
      <c r="AC889" s="151" t="s">
        <v>14743</v>
      </c>
      <c r="AI889" s="156" t="str">
        <f t="shared" si="13"/>
        <v>Gemilang Mandiri</v>
      </c>
    </row>
    <row r="890" spans="1:35" s="151" customFormat="1" ht="13.5">
      <c r="A890" s="151" t="s">
        <v>13036</v>
      </c>
      <c r="B890" s="151" t="s">
        <v>14304</v>
      </c>
      <c r="C890" s="151" t="s">
        <v>13035</v>
      </c>
      <c r="D890" s="151" t="s">
        <v>13037</v>
      </c>
      <c r="E890" s="151" t="s">
        <v>14323</v>
      </c>
      <c r="F890" s="151" t="s">
        <v>14402</v>
      </c>
      <c r="G890" s="151" t="s">
        <v>21948</v>
      </c>
      <c r="H890" s="151" t="s">
        <v>13038</v>
      </c>
      <c r="I890" s="151" t="s">
        <v>13039</v>
      </c>
      <c r="K890" s="151" t="s">
        <v>13039</v>
      </c>
      <c r="M890" s="151" t="s">
        <v>21945</v>
      </c>
      <c r="N890" s="151" t="s">
        <v>15452</v>
      </c>
      <c r="O890" s="151" t="s">
        <v>14830</v>
      </c>
      <c r="P890" s="151" t="s">
        <v>16483</v>
      </c>
      <c r="Q890" s="151" t="s">
        <v>21946</v>
      </c>
      <c r="R890" s="151">
        <v>0</v>
      </c>
      <c r="S890" s="151">
        <v>0</v>
      </c>
      <c r="T890" s="151" t="s">
        <v>14794</v>
      </c>
      <c r="U890" s="151">
        <v>2530014765</v>
      </c>
      <c r="V890" s="151" t="s">
        <v>21947</v>
      </c>
      <c r="Z890" s="151" t="s">
        <v>14742</v>
      </c>
      <c r="AC890" s="151" t="s">
        <v>14743</v>
      </c>
      <c r="AE890" s="151" t="s">
        <v>14744</v>
      </c>
      <c r="AF890" s="151" t="s">
        <v>14745</v>
      </c>
      <c r="AI890" s="156" t="str">
        <f t="shared" si="13"/>
        <v>Gerobak Karya Roda</v>
      </c>
    </row>
    <row r="891" spans="1:35" s="151" customFormat="1" ht="13.5">
      <c r="A891" s="151" t="s">
        <v>10306</v>
      </c>
      <c r="B891" s="151" t="s">
        <v>15300</v>
      </c>
      <c r="C891" s="151" t="s">
        <v>10305</v>
      </c>
      <c r="D891" s="151" t="s">
        <v>10307</v>
      </c>
      <c r="E891" s="151" t="s">
        <v>15690</v>
      </c>
      <c r="F891" s="151" t="s">
        <v>14400</v>
      </c>
      <c r="G891" s="151" t="s">
        <v>21950</v>
      </c>
      <c r="H891" s="151">
        <v>85220083175</v>
      </c>
      <c r="N891" s="151" t="s">
        <v>15609</v>
      </c>
      <c r="O891" s="151" t="s">
        <v>14791</v>
      </c>
      <c r="P891" s="151" t="s">
        <v>14737</v>
      </c>
      <c r="Q891" s="151" t="s">
        <v>9760</v>
      </c>
      <c r="R891" s="151">
        <v>0</v>
      </c>
      <c r="S891" s="151">
        <v>0</v>
      </c>
      <c r="T891" s="151" t="s">
        <v>14794</v>
      </c>
      <c r="U891" s="151">
        <v>1480337529</v>
      </c>
      <c r="V891" s="151" t="s">
        <v>21949</v>
      </c>
      <c r="Z891" s="151" t="s">
        <v>14742</v>
      </c>
      <c r="AC891" s="151" t="s">
        <v>14743</v>
      </c>
      <c r="AE891" s="151" t="s">
        <v>14744</v>
      </c>
      <c r="AF891" s="151" t="s">
        <v>14745</v>
      </c>
      <c r="AI891" s="156" t="str">
        <f t="shared" si="13"/>
        <v>Gery Adrian Dermawan</v>
      </c>
    </row>
    <row r="892" spans="1:35" s="151" customFormat="1" ht="13.5">
      <c r="A892" s="151" t="s">
        <v>12001</v>
      </c>
      <c r="B892" s="151" t="s">
        <v>14732</v>
      </c>
      <c r="C892" s="151" t="s">
        <v>12000</v>
      </c>
      <c r="D892" s="151" t="s">
        <v>12002</v>
      </c>
      <c r="E892" s="151" t="s">
        <v>14275</v>
      </c>
      <c r="F892" s="151" t="s">
        <v>14324</v>
      </c>
      <c r="G892" s="151" t="s">
        <v>21954</v>
      </c>
      <c r="H892" s="151" t="s">
        <v>12003</v>
      </c>
      <c r="N892" s="151" t="s">
        <v>14976</v>
      </c>
      <c r="O892" s="151" t="s">
        <v>14791</v>
      </c>
      <c r="P892" s="151" t="s">
        <v>14737</v>
      </c>
      <c r="Q892" s="151" t="s">
        <v>21951</v>
      </c>
      <c r="R892" s="151">
        <v>0</v>
      </c>
      <c r="S892" s="151">
        <v>0</v>
      </c>
      <c r="T892" s="151" t="s">
        <v>18997</v>
      </c>
      <c r="U892" s="151" t="s">
        <v>21952</v>
      </c>
      <c r="V892" s="151" t="s">
        <v>21953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 t="shared" si="13"/>
        <v>Ghani Mandiri Sukses</v>
      </c>
    </row>
    <row r="893" spans="1:35" s="151" customFormat="1" ht="12" customHeight="1">
      <c r="A893" s="151" t="s">
        <v>14647</v>
      </c>
      <c r="B893" s="151" t="s">
        <v>14732</v>
      </c>
      <c r="C893" s="151" t="s">
        <v>14653</v>
      </c>
      <c r="D893" s="151" t="s">
        <v>14833</v>
      </c>
      <c r="E893" s="151" t="s">
        <v>14662</v>
      </c>
      <c r="F893" s="151" t="s">
        <v>14596</v>
      </c>
      <c r="G893" s="151" t="s">
        <v>14663</v>
      </c>
      <c r="H893" s="151" t="s">
        <v>14834</v>
      </c>
      <c r="N893" s="151" t="s">
        <v>14829</v>
      </c>
      <c r="O893" s="151" t="s">
        <v>14830</v>
      </c>
      <c r="P893" s="151" t="s">
        <v>14737</v>
      </c>
      <c r="Q893" s="151" t="s">
        <v>14835</v>
      </c>
      <c r="R893" s="151" t="s">
        <v>1453</v>
      </c>
      <c r="S893" s="151" t="s">
        <v>1453</v>
      </c>
      <c r="T893" s="151" t="s">
        <v>14836</v>
      </c>
      <c r="U893" s="151" t="s">
        <v>14837</v>
      </c>
      <c r="V893" s="151" t="s">
        <v>14838</v>
      </c>
      <c r="Z893" s="151" t="s">
        <v>14742</v>
      </c>
      <c r="AC893" s="151" t="s">
        <v>14743</v>
      </c>
      <c r="AE893" s="151" t="s">
        <v>14744</v>
      </c>
      <c r="AF893" s="151" t="s">
        <v>14745</v>
      </c>
      <c r="AI893" s="156" t="str">
        <f t="shared" si="13"/>
        <v>Ghania Mandiri</v>
      </c>
    </row>
    <row r="894" spans="1:35" s="151" customFormat="1" ht="13.5">
      <c r="A894" s="151" t="s">
        <v>5261</v>
      </c>
      <c r="B894" s="151" t="s">
        <v>15300</v>
      </c>
      <c r="C894" s="151" t="s">
        <v>5260</v>
      </c>
      <c r="D894" s="151" t="s">
        <v>5262</v>
      </c>
      <c r="E894" s="151" t="s">
        <v>14323</v>
      </c>
      <c r="F894" s="151" t="s">
        <v>15375</v>
      </c>
      <c r="H894" s="151">
        <v>0</v>
      </c>
      <c r="J894" s="151">
        <v>0</v>
      </c>
      <c r="N894" s="151" t="s">
        <v>20546</v>
      </c>
      <c r="O894" s="151" t="s">
        <v>15477</v>
      </c>
      <c r="P894" s="151" t="s">
        <v>21960</v>
      </c>
      <c r="Q894" s="151">
        <v>0</v>
      </c>
      <c r="R894" s="151">
        <v>0</v>
      </c>
      <c r="S894" s="151">
        <v>0</v>
      </c>
      <c r="T894" s="151">
        <v>0</v>
      </c>
      <c r="U894" s="151">
        <v>0</v>
      </c>
      <c r="V894" s="151">
        <v>0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  <c r="AI894" s="156" t="str">
        <f t="shared" si="13"/>
        <v>GI LB Linggau</v>
      </c>
    </row>
    <row r="895" spans="1:35" s="151" customFormat="1" ht="13.5">
      <c r="A895" s="151" t="s">
        <v>11820</v>
      </c>
      <c r="B895" s="151" t="s">
        <v>14732</v>
      </c>
      <c r="C895" s="151" t="s">
        <v>11819</v>
      </c>
      <c r="D895" s="151" t="s">
        <v>11821</v>
      </c>
      <c r="E895" s="151" t="s">
        <v>14465</v>
      </c>
      <c r="F895" s="151" t="s">
        <v>18822</v>
      </c>
      <c r="H895" s="151" t="s">
        <v>11822</v>
      </c>
      <c r="I895" s="151" t="s">
        <v>11823</v>
      </c>
      <c r="K895" s="151" t="s">
        <v>11823</v>
      </c>
      <c r="N895" s="151" t="s">
        <v>14800</v>
      </c>
      <c r="O895" s="151" t="s">
        <v>14801</v>
      </c>
      <c r="P895" s="151" t="s">
        <v>14737</v>
      </c>
      <c r="Q895" s="151" t="s">
        <v>18800</v>
      </c>
      <c r="R895" s="151">
        <v>0</v>
      </c>
      <c r="S895" s="151" t="s">
        <v>21961</v>
      </c>
      <c r="T895" s="151" t="s">
        <v>14794</v>
      </c>
      <c r="U895" s="151">
        <v>5725167561</v>
      </c>
      <c r="V895" s="151" t="s">
        <v>21961</v>
      </c>
      <c r="Z895" s="151" t="s">
        <v>14742</v>
      </c>
      <c r="AC895" s="151" t="s">
        <v>14743</v>
      </c>
      <c r="AD895" s="151">
        <v>210775920403000</v>
      </c>
      <c r="AE895" s="151" t="s">
        <v>14744</v>
      </c>
      <c r="AF895" s="151" t="s">
        <v>14745</v>
      </c>
      <c r="AI895" s="156" t="str">
        <f t="shared" si="13"/>
        <v>Gien Muda Pratama</v>
      </c>
    </row>
    <row r="896" spans="1:35" s="151" customFormat="1" ht="13.5">
      <c r="A896" s="151" t="s">
        <v>9931</v>
      </c>
      <c r="B896" s="151" t="s">
        <v>15300</v>
      </c>
      <c r="C896" s="151" t="s">
        <v>9930</v>
      </c>
      <c r="D896" s="151" t="s">
        <v>9932</v>
      </c>
      <c r="E896" s="151" t="s">
        <v>14639</v>
      </c>
      <c r="F896" s="151" t="s">
        <v>14639</v>
      </c>
      <c r="G896" s="151" t="s">
        <v>21963</v>
      </c>
      <c r="H896" s="151">
        <v>81224484930</v>
      </c>
      <c r="N896" s="151" t="s">
        <v>15941</v>
      </c>
      <c r="O896" s="151" t="s">
        <v>14791</v>
      </c>
      <c r="P896" s="151" t="s">
        <v>14737</v>
      </c>
      <c r="Q896" s="151" t="s">
        <v>21962</v>
      </c>
      <c r="R896" s="151">
        <v>0</v>
      </c>
      <c r="S896" s="151">
        <v>0</v>
      </c>
      <c r="T896" s="151" t="s">
        <v>14782</v>
      </c>
      <c r="U896" s="151">
        <v>1300012826718</v>
      </c>
      <c r="V896" s="151" t="s">
        <v>9930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 t="shared" si="13"/>
        <v>Gifial Fauzi Sadiki</v>
      </c>
    </row>
    <row r="897" spans="1:35" s="151" customFormat="1" ht="13.5">
      <c r="A897" s="151" t="s">
        <v>11984</v>
      </c>
      <c r="B897" s="151" t="s">
        <v>14732</v>
      </c>
      <c r="C897" s="151" t="s">
        <v>11983</v>
      </c>
      <c r="D897" s="151" t="s">
        <v>11985</v>
      </c>
      <c r="E897" s="151" t="s">
        <v>14275</v>
      </c>
      <c r="F897" s="151" t="s">
        <v>21778</v>
      </c>
      <c r="G897" s="151" t="s">
        <v>21966</v>
      </c>
      <c r="H897" s="151" t="s">
        <v>11986</v>
      </c>
      <c r="N897" s="151" t="s">
        <v>15768</v>
      </c>
      <c r="O897" s="151" t="s">
        <v>14985</v>
      </c>
      <c r="P897" s="151" t="s">
        <v>14737</v>
      </c>
      <c r="Q897" s="151" t="s">
        <v>21964</v>
      </c>
      <c r="R897" s="151">
        <v>0</v>
      </c>
      <c r="S897" s="151">
        <v>0</v>
      </c>
      <c r="T897" s="151" t="s">
        <v>14904</v>
      </c>
      <c r="U897" s="151">
        <v>899495034</v>
      </c>
      <c r="V897" s="151" t="s">
        <v>21965</v>
      </c>
      <c r="Z897" s="151" t="s">
        <v>14742</v>
      </c>
      <c r="AC897" s="151" t="s">
        <v>14743</v>
      </c>
      <c r="AE897" s="151" t="s">
        <v>14744</v>
      </c>
      <c r="AF897" s="151" t="s">
        <v>14745</v>
      </c>
      <c r="AI897" s="156" t="str">
        <f t="shared" si="13"/>
        <v>Gihon Juma Sentosa</v>
      </c>
    </row>
    <row r="898" spans="1:35" s="151" customFormat="1" ht="13.5">
      <c r="A898" s="151" t="s">
        <v>11589</v>
      </c>
      <c r="B898" s="151" t="s">
        <v>15300</v>
      </c>
      <c r="C898" s="151" t="s">
        <v>11588</v>
      </c>
      <c r="D898" s="151" t="s">
        <v>11590</v>
      </c>
      <c r="E898" s="151" t="s">
        <v>15421</v>
      </c>
      <c r="F898" s="151" t="s">
        <v>15779</v>
      </c>
      <c r="G898" s="151" t="s">
        <v>21969</v>
      </c>
      <c r="H898" s="151" t="s">
        <v>11591</v>
      </c>
      <c r="N898" s="151" t="s">
        <v>14857</v>
      </c>
      <c r="O898" s="151" t="s">
        <v>14801</v>
      </c>
      <c r="P898" s="151" t="s">
        <v>14737</v>
      </c>
      <c r="Q898" s="151" t="s">
        <v>21967</v>
      </c>
      <c r="R898" s="151">
        <v>0</v>
      </c>
      <c r="S898" s="151">
        <v>0</v>
      </c>
      <c r="T898" s="151" t="s">
        <v>14794</v>
      </c>
      <c r="U898" s="151">
        <v>5980300597</v>
      </c>
      <c r="V898" s="151" t="s">
        <v>21968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 t="shared" ref="AI898:AI961" si="14">TRIM(C898)</f>
        <v>Gin Jaya Service</v>
      </c>
    </row>
    <row r="899" spans="1:35" s="151" customFormat="1" ht="13.5">
      <c r="A899" s="151" t="s">
        <v>9241</v>
      </c>
      <c r="B899" s="151" t="s">
        <v>15300</v>
      </c>
      <c r="C899" s="151" t="s">
        <v>9240</v>
      </c>
      <c r="D899" s="151" t="s">
        <v>21978</v>
      </c>
      <c r="E899" s="151" t="s">
        <v>14465</v>
      </c>
      <c r="F899" s="151" t="s">
        <v>15316</v>
      </c>
      <c r="G899" s="151" t="s">
        <v>21979</v>
      </c>
      <c r="H899" s="151" t="s">
        <v>9243</v>
      </c>
      <c r="N899" s="151" t="s">
        <v>15228</v>
      </c>
      <c r="O899" s="151" t="s">
        <v>14985</v>
      </c>
      <c r="P899" s="151" t="s">
        <v>14737</v>
      </c>
      <c r="Q899" s="151" t="s">
        <v>9240</v>
      </c>
      <c r="R899" s="151">
        <v>0</v>
      </c>
      <c r="S899" s="151">
        <v>0</v>
      </c>
      <c r="T899" s="151" t="s">
        <v>14847</v>
      </c>
      <c r="U899" s="151">
        <v>335501027908536</v>
      </c>
      <c r="V899" s="151" t="s">
        <v>9240</v>
      </c>
      <c r="Z899" s="151" t="s">
        <v>14742</v>
      </c>
      <c r="AC899" s="151" t="s">
        <v>14743</v>
      </c>
      <c r="AE899" s="151" t="s">
        <v>15223</v>
      </c>
      <c r="AF899" s="151" t="s">
        <v>14745</v>
      </c>
      <c r="AI899" s="156" t="str">
        <f t="shared" si="14"/>
        <v>Giswanto Sam</v>
      </c>
    </row>
    <row r="900" spans="1:35" s="151" customFormat="1" ht="13.5">
      <c r="A900" s="151" t="s">
        <v>10835</v>
      </c>
      <c r="B900" s="151" t="s">
        <v>15300</v>
      </c>
      <c r="C900" s="151" t="s">
        <v>10834</v>
      </c>
      <c r="D900" s="151" t="s">
        <v>10836</v>
      </c>
      <c r="E900" s="151" t="s">
        <v>14323</v>
      </c>
      <c r="F900" s="151" t="s">
        <v>14687</v>
      </c>
      <c r="G900" s="151" t="s">
        <v>21982</v>
      </c>
      <c r="H900" s="151" t="s">
        <v>10837</v>
      </c>
      <c r="N900" s="151" t="s">
        <v>16848</v>
      </c>
      <c r="O900" s="151" t="s">
        <v>14791</v>
      </c>
      <c r="P900" s="151" t="s">
        <v>14737</v>
      </c>
      <c r="Q900" s="151" t="s">
        <v>10834</v>
      </c>
      <c r="R900" s="151">
        <v>0</v>
      </c>
      <c r="S900" s="151">
        <v>0</v>
      </c>
      <c r="T900" s="151" t="s">
        <v>14847</v>
      </c>
      <c r="U900" s="151">
        <v>426001009418533</v>
      </c>
      <c r="V900" s="151" t="s">
        <v>10834</v>
      </c>
      <c r="Z900" s="151" t="s">
        <v>14742</v>
      </c>
      <c r="AC900" s="151" t="s">
        <v>14743</v>
      </c>
      <c r="AE900" s="151" t="s">
        <v>14744</v>
      </c>
      <c r="AF900" s="151" t="s">
        <v>14745</v>
      </c>
      <c r="AI900" s="156" t="str">
        <f t="shared" si="14"/>
        <v>Gito Suwardi</v>
      </c>
    </row>
    <row r="901" spans="1:35" s="151" customFormat="1" ht="13.5">
      <c r="A901" s="151" t="s">
        <v>18113</v>
      </c>
      <c r="B901" s="151" t="s">
        <v>15300</v>
      </c>
      <c r="C901" s="151" t="s">
        <v>10834</v>
      </c>
      <c r="D901" s="151" t="s">
        <v>12080</v>
      </c>
      <c r="E901" s="151" t="s">
        <v>14323</v>
      </c>
      <c r="F901" s="151" t="s">
        <v>15405</v>
      </c>
      <c r="G901" s="151" t="s">
        <v>21985</v>
      </c>
      <c r="H901" s="151">
        <v>895368676804</v>
      </c>
      <c r="N901" s="151" t="s">
        <v>16848</v>
      </c>
      <c r="O901" s="151" t="s">
        <v>14791</v>
      </c>
      <c r="P901" s="151" t="s">
        <v>14737</v>
      </c>
      <c r="Q901" s="151" t="s">
        <v>21983</v>
      </c>
      <c r="R901" s="151">
        <v>0</v>
      </c>
      <c r="S901" s="151">
        <v>0</v>
      </c>
      <c r="T901" s="151" t="s">
        <v>14847</v>
      </c>
      <c r="U901" s="151" t="s">
        <v>21984</v>
      </c>
      <c r="V901" s="151" t="s">
        <v>10834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 t="shared" si="14"/>
        <v>Gito Suwardi</v>
      </c>
    </row>
    <row r="902" spans="1:35" s="151" customFormat="1" ht="13.5">
      <c r="A902" s="151" t="s">
        <v>5471</v>
      </c>
      <c r="B902" s="151" t="s">
        <v>14732</v>
      </c>
      <c r="C902" s="151" t="s">
        <v>5470</v>
      </c>
      <c r="D902" s="151" t="s">
        <v>5472</v>
      </c>
      <c r="E902" s="151" t="s">
        <v>14323</v>
      </c>
      <c r="F902" s="151" t="s">
        <v>15375</v>
      </c>
      <c r="G902" s="151" t="s">
        <v>21993</v>
      </c>
      <c r="H902" s="151" t="s">
        <v>5473</v>
      </c>
      <c r="I902" s="151" t="s">
        <v>5474</v>
      </c>
      <c r="J902" s="151" t="s">
        <v>5473</v>
      </c>
      <c r="K902" s="151" t="s">
        <v>5474</v>
      </c>
      <c r="N902" s="151" t="s">
        <v>14845</v>
      </c>
      <c r="O902" s="151" t="s">
        <v>14801</v>
      </c>
      <c r="P902" s="151" t="s">
        <v>14792</v>
      </c>
      <c r="Q902" s="151" t="s">
        <v>21991</v>
      </c>
      <c r="R902" s="151" t="s">
        <v>21991</v>
      </c>
      <c r="S902" s="151" t="s">
        <v>21991</v>
      </c>
      <c r="T902" s="151" t="s">
        <v>21992</v>
      </c>
      <c r="U902" s="151">
        <v>1150005657152</v>
      </c>
      <c r="V902" s="151" t="s">
        <v>5470</v>
      </c>
      <c r="W902" s="151">
        <v>7</v>
      </c>
      <c r="X902" s="151">
        <v>2005</v>
      </c>
      <c r="Y902" s="151">
        <v>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 t="shared" si="14"/>
        <v>GLOBAL MITRA NUSANTARA CV</v>
      </c>
    </row>
    <row r="903" spans="1:35" s="151" customFormat="1" ht="13.5">
      <c r="A903" s="151" t="s">
        <v>9511</v>
      </c>
      <c r="B903" s="151" t="s">
        <v>14304</v>
      </c>
      <c r="C903" s="151" t="s">
        <v>9510</v>
      </c>
      <c r="D903" s="151" t="s">
        <v>21999</v>
      </c>
      <c r="E903" s="151" t="s">
        <v>14275</v>
      </c>
      <c r="F903" s="151" t="s">
        <v>14400</v>
      </c>
      <c r="G903" s="151" t="s">
        <v>14401</v>
      </c>
      <c r="H903" s="151" t="s">
        <v>21998</v>
      </c>
      <c r="I903" s="151">
        <v>0</v>
      </c>
      <c r="J903" s="151" t="s">
        <v>17207</v>
      </c>
      <c r="K903" s="151">
        <v>0</v>
      </c>
      <c r="M903" s="151" t="s">
        <v>17208</v>
      </c>
      <c r="N903" s="151" t="s">
        <v>14857</v>
      </c>
      <c r="O903" s="151" t="s">
        <v>14801</v>
      </c>
      <c r="P903" s="151" t="s">
        <v>14737</v>
      </c>
      <c r="Q903" s="151">
        <v>0</v>
      </c>
      <c r="R903" s="151">
        <v>0</v>
      </c>
      <c r="S903" s="151">
        <v>0</v>
      </c>
      <c r="T903" s="151" t="s">
        <v>14859</v>
      </c>
      <c r="U903" s="151" t="s">
        <v>17209</v>
      </c>
      <c r="V903" s="151" t="s">
        <v>17210</v>
      </c>
      <c r="W903" s="151">
        <v>0</v>
      </c>
      <c r="X903" s="151">
        <v>0</v>
      </c>
      <c r="Y903" s="151">
        <v>0</v>
      </c>
      <c r="Z903" s="151" t="s">
        <v>14742</v>
      </c>
      <c r="AA903" s="151">
        <v>0</v>
      </c>
      <c r="AB903" s="151">
        <v>0</v>
      </c>
      <c r="AC903" s="151" t="s">
        <v>14743</v>
      </c>
      <c r="AE903" s="151" t="s">
        <v>15223</v>
      </c>
      <c r="AF903" s="151" t="s">
        <v>14745</v>
      </c>
      <c r="AI903" s="156" t="str">
        <f t="shared" si="14"/>
        <v>Global Teknik</v>
      </c>
    </row>
    <row r="904" spans="1:35" s="151" customFormat="1" ht="13.5">
      <c r="A904" s="151" t="s">
        <v>12753</v>
      </c>
      <c r="B904" s="151" t="s">
        <v>14304</v>
      </c>
      <c r="C904" s="151" t="s">
        <v>12752</v>
      </c>
      <c r="D904" s="151" t="s">
        <v>12754</v>
      </c>
      <c r="E904" s="151" t="s">
        <v>14275</v>
      </c>
      <c r="F904" s="151" t="s">
        <v>14402</v>
      </c>
      <c r="G904" s="151" t="s">
        <v>14403</v>
      </c>
      <c r="H904" s="151" t="s">
        <v>12480</v>
      </c>
      <c r="N904" s="151" t="s">
        <v>15452</v>
      </c>
      <c r="O904" s="151" t="s">
        <v>14830</v>
      </c>
      <c r="P904" s="151" t="s">
        <v>14737</v>
      </c>
      <c r="Q904" s="151" t="s">
        <v>17211</v>
      </c>
      <c r="R904" s="151">
        <v>0</v>
      </c>
      <c r="S904" s="151">
        <v>0</v>
      </c>
      <c r="T904" s="151" t="s">
        <v>14794</v>
      </c>
      <c r="U904" s="151">
        <v>4830362768</v>
      </c>
      <c r="V904" s="151" t="s">
        <v>17213</v>
      </c>
      <c r="Z904" s="151" t="s">
        <v>14742</v>
      </c>
      <c r="AC904" s="151" t="s">
        <v>14743</v>
      </c>
      <c r="AE904" s="151" t="s">
        <v>14744</v>
      </c>
      <c r="AF904" s="151" t="s">
        <v>14745</v>
      </c>
      <c r="AI904" s="156" t="str">
        <f t="shared" si="14"/>
        <v>Glodok Teknik Diesel</v>
      </c>
    </row>
    <row r="905" spans="1:35" s="151" customFormat="1" ht="13.5">
      <c r="A905" s="151" t="s">
        <v>1394</v>
      </c>
      <c r="B905" s="151" t="s">
        <v>14306</v>
      </c>
      <c r="C905" s="151" t="s">
        <v>1393</v>
      </c>
      <c r="D905" s="151" t="s">
        <v>22006</v>
      </c>
      <c r="E905" s="151" t="s">
        <v>6</v>
      </c>
      <c r="G905" s="151" t="s">
        <v>14604</v>
      </c>
      <c r="H905" s="151">
        <v>81249724737</v>
      </c>
      <c r="N905" s="151" t="s">
        <v>22007</v>
      </c>
      <c r="P905" s="151" t="s">
        <v>14737</v>
      </c>
      <c r="T905" s="151" t="s">
        <v>14794</v>
      </c>
      <c r="U905" s="151">
        <v>8910238079</v>
      </c>
      <c r="V905" s="151" t="s">
        <v>22008</v>
      </c>
      <c r="AC905" s="151" t="s">
        <v>14743</v>
      </c>
      <c r="AI905" s="156" t="str">
        <f t="shared" si="14"/>
        <v>Gofar</v>
      </c>
    </row>
    <row r="906" spans="1:35" s="151" customFormat="1" ht="13.5">
      <c r="A906" s="151" t="s">
        <v>7506</v>
      </c>
      <c r="B906" s="151" t="s">
        <v>15300</v>
      </c>
      <c r="C906" s="151" t="s">
        <v>7505</v>
      </c>
      <c r="D906" s="151" t="s">
        <v>7507</v>
      </c>
      <c r="E906" s="151" t="s">
        <v>14465</v>
      </c>
      <c r="F906" s="151" t="s">
        <v>14683</v>
      </c>
      <c r="H906" s="151">
        <v>85270758814</v>
      </c>
      <c r="I906" s="151">
        <v>0</v>
      </c>
      <c r="J906" s="151">
        <v>0</v>
      </c>
      <c r="K906" s="151">
        <v>0</v>
      </c>
      <c r="N906" s="151" t="s">
        <v>21267</v>
      </c>
      <c r="O906" s="151" t="s">
        <v>14985</v>
      </c>
      <c r="P906" s="151" t="s">
        <v>14737</v>
      </c>
      <c r="Q906" s="151" t="s">
        <v>22009</v>
      </c>
      <c r="R906" s="151" t="s">
        <v>22009</v>
      </c>
      <c r="S906" s="151" t="s">
        <v>22009</v>
      </c>
      <c r="T906" s="151" t="s">
        <v>14782</v>
      </c>
      <c r="U906" s="151" t="s">
        <v>22010</v>
      </c>
      <c r="V906" s="151" t="s">
        <v>7505</v>
      </c>
      <c r="Z906" s="151" t="s">
        <v>14742</v>
      </c>
      <c r="AC906" s="151" t="s">
        <v>14743</v>
      </c>
      <c r="AE906" s="151" t="s">
        <v>15223</v>
      </c>
      <c r="AF906" s="151" t="s">
        <v>14745</v>
      </c>
      <c r="AI906" s="156" t="str">
        <f t="shared" si="14"/>
        <v>Golden Andy Poetra Munthe</v>
      </c>
    </row>
    <row r="907" spans="1:35" s="151" customFormat="1" ht="13.5">
      <c r="A907" s="151" t="s">
        <v>18114</v>
      </c>
      <c r="B907" s="151" t="s">
        <v>14732</v>
      </c>
      <c r="C907" s="151" t="s">
        <v>22011</v>
      </c>
      <c r="D907" s="151" t="s">
        <v>22014</v>
      </c>
      <c r="E907" s="151" t="s">
        <v>14476</v>
      </c>
      <c r="F907" s="151" t="s">
        <v>14404</v>
      </c>
      <c r="G907" s="151" t="s">
        <v>22018</v>
      </c>
      <c r="H907" s="151" t="s">
        <v>22012</v>
      </c>
      <c r="I907" s="151" t="s">
        <v>22013</v>
      </c>
      <c r="J907" s="151" t="s">
        <v>1453</v>
      </c>
      <c r="K907" s="151" t="s">
        <v>22013</v>
      </c>
      <c r="M907" s="151" t="s">
        <v>1453</v>
      </c>
      <c r="N907" s="151" t="s">
        <v>14800</v>
      </c>
      <c r="O907" s="151" t="s">
        <v>14801</v>
      </c>
      <c r="P907" s="151" t="s">
        <v>14792</v>
      </c>
      <c r="Q907" s="151" t="s">
        <v>22015</v>
      </c>
      <c r="R907" s="151" t="s">
        <v>1453</v>
      </c>
      <c r="S907" s="151" t="s">
        <v>1453</v>
      </c>
      <c r="T907" s="151" t="s">
        <v>14794</v>
      </c>
      <c r="U907" s="151">
        <v>4860666222</v>
      </c>
      <c r="V907" s="151" t="s">
        <v>22016</v>
      </c>
      <c r="W907" s="151" t="s">
        <v>1453</v>
      </c>
      <c r="X907" s="151" t="s">
        <v>1453</v>
      </c>
      <c r="Y907" s="151" t="s">
        <v>1453</v>
      </c>
      <c r="Z907" s="151" t="s">
        <v>14742</v>
      </c>
      <c r="AB907" s="151" t="s">
        <v>1453</v>
      </c>
      <c r="AC907" s="151" t="s">
        <v>14743</v>
      </c>
      <c r="AD907" s="151" t="s">
        <v>22017</v>
      </c>
      <c r="AE907" s="151" t="s">
        <v>14744</v>
      </c>
      <c r="AF907" s="151" t="s">
        <v>14745</v>
      </c>
      <c r="AI907" s="156" t="str">
        <f t="shared" si="14"/>
        <v>Golden Pradhana Abadi</v>
      </c>
    </row>
    <row r="908" spans="1:35" s="151" customFormat="1" ht="13.5">
      <c r="A908" s="151" t="s">
        <v>8814</v>
      </c>
      <c r="B908" s="151" t="s">
        <v>14306</v>
      </c>
      <c r="C908" s="151" t="s">
        <v>8813</v>
      </c>
      <c r="D908" s="151" t="s">
        <v>22021</v>
      </c>
      <c r="E908" s="151" t="s">
        <v>14931</v>
      </c>
      <c r="F908" s="151" t="s">
        <v>14932</v>
      </c>
      <c r="G908" s="151">
        <v>0</v>
      </c>
      <c r="H908" s="151" t="s">
        <v>8816</v>
      </c>
      <c r="I908" s="151">
        <v>0</v>
      </c>
      <c r="J908" s="151">
        <v>0</v>
      </c>
      <c r="K908" s="151">
        <v>0</v>
      </c>
      <c r="M908" s="151" t="s">
        <v>22022</v>
      </c>
      <c r="N908" s="151" t="s">
        <v>18659</v>
      </c>
      <c r="O908" s="151" t="s">
        <v>14985</v>
      </c>
      <c r="P908" s="151" t="s">
        <v>14737</v>
      </c>
      <c r="Q908" s="151">
        <v>0</v>
      </c>
      <c r="R908" s="151">
        <v>0</v>
      </c>
      <c r="S908" s="151">
        <v>0</v>
      </c>
      <c r="T908" s="151" t="s">
        <v>14836</v>
      </c>
      <c r="U908" s="151" t="s">
        <v>22023</v>
      </c>
      <c r="V908" s="151" t="s">
        <v>8813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I908" s="156" t="str">
        <f t="shared" si="14"/>
        <v>Gordon Manalu</v>
      </c>
    </row>
    <row r="909" spans="1:35" s="151" customFormat="1" ht="13.5">
      <c r="A909" s="151" t="s">
        <v>2695</v>
      </c>
      <c r="B909" s="151" t="s">
        <v>14732</v>
      </c>
      <c r="C909" s="151" t="s">
        <v>2694</v>
      </c>
      <c r="D909" s="151" t="s">
        <v>2696</v>
      </c>
      <c r="E909" s="151" t="s">
        <v>14931</v>
      </c>
      <c r="G909" s="151" t="s">
        <v>14604</v>
      </c>
      <c r="H909" s="151">
        <v>81242531999</v>
      </c>
      <c r="N909" s="151" t="s">
        <v>22025</v>
      </c>
      <c r="P909" s="151" t="s">
        <v>14737</v>
      </c>
      <c r="Q909" s="151" t="s">
        <v>7401</v>
      </c>
      <c r="T909" s="151" t="s">
        <v>3689</v>
      </c>
      <c r="U909" s="151" t="s">
        <v>3689</v>
      </c>
      <c r="V909" s="151" t="s">
        <v>22026</v>
      </c>
      <c r="AC909" s="151" t="s">
        <v>14743</v>
      </c>
      <c r="AI909" s="156" t="str">
        <f t="shared" si="14"/>
        <v>Graha HBS,CV</v>
      </c>
    </row>
    <row r="910" spans="1:35" s="151" customFormat="1" ht="13.5">
      <c r="A910" s="151" t="s">
        <v>10276</v>
      </c>
      <c r="B910" s="151" t="s">
        <v>14618</v>
      </c>
      <c r="C910" s="151" t="s">
        <v>29958</v>
      </c>
      <c r="D910" s="151" t="s">
        <v>10277</v>
      </c>
      <c r="E910" s="151" t="s">
        <v>15421</v>
      </c>
      <c r="F910" s="151" t="s">
        <v>15375</v>
      </c>
      <c r="G910" s="151" t="s">
        <v>22032</v>
      </c>
      <c r="H910" s="151" t="s">
        <v>10278</v>
      </c>
      <c r="N910" s="151" t="s">
        <v>15431</v>
      </c>
      <c r="O910" s="151" t="s">
        <v>14801</v>
      </c>
      <c r="P910" s="151" t="s">
        <v>14792</v>
      </c>
      <c r="Q910" s="151">
        <v>0</v>
      </c>
      <c r="R910" s="151">
        <v>0</v>
      </c>
      <c r="S910" s="151">
        <v>0</v>
      </c>
      <c r="T910" s="151" t="s">
        <v>14794</v>
      </c>
      <c r="U910" s="151">
        <v>353700429</v>
      </c>
      <c r="V910" s="151" t="s">
        <v>22031</v>
      </c>
      <c r="Z910" s="151" t="s">
        <v>14742</v>
      </c>
      <c r="AC910" s="151" t="s">
        <v>14743</v>
      </c>
      <c r="AE910" s="151" t="s">
        <v>14744</v>
      </c>
      <c r="AF910" s="151" t="s">
        <v>14745</v>
      </c>
      <c r="AI910" s="156" t="str">
        <f t="shared" si="14"/>
        <v>Graha Utama Ban</v>
      </c>
    </row>
    <row r="911" spans="1:35" s="151" customFormat="1" ht="13.5">
      <c r="A911" s="151" t="s">
        <v>9053</v>
      </c>
      <c r="B911" s="151" t="s">
        <v>14304</v>
      </c>
      <c r="C911" s="151" t="s">
        <v>9052</v>
      </c>
      <c r="D911" s="151" t="s">
        <v>22033</v>
      </c>
      <c r="E911" s="151" t="s">
        <v>20280</v>
      </c>
      <c r="F911" s="151" t="s">
        <v>14479</v>
      </c>
      <c r="G911" s="151">
        <v>0</v>
      </c>
      <c r="H911" s="151">
        <v>0</v>
      </c>
      <c r="I911" s="151">
        <v>0</v>
      </c>
      <c r="J911" s="151">
        <v>0</v>
      </c>
      <c r="K911" s="151">
        <v>0</v>
      </c>
      <c r="M911" s="151" t="s">
        <v>22034</v>
      </c>
      <c r="N911" s="151" t="s">
        <v>14907</v>
      </c>
      <c r="O911" s="151" t="s">
        <v>14791</v>
      </c>
      <c r="P911" s="151" t="s">
        <v>14737</v>
      </c>
      <c r="Q911" s="151">
        <v>0</v>
      </c>
      <c r="R911" s="151">
        <v>0</v>
      </c>
      <c r="S911" s="151">
        <v>0</v>
      </c>
      <c r="T911" s="151">
        <v>0</v>
      </c>
      <c r="U911" s="151">
        <v>0</v>
      </c>
      <c r="V911" s="151">
        <v>0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I911" s="156" t="str">
        <f t="shared" si="14"/>
        <v>Great Comp</v>
      </c>
    </row>
    <row r="912" spans="1:35" s="151" customFormat="1" ht="13.5">
      <c r="A912" s="151" t="s">
        <v>5021</v>
      </c>
      <c r="B912" s="151" t="s">
        <v>17321</v>
      </c>
      <c r="C912" s="151" t="s">
        <v>5020</v>
      </c>
      <c r="D912" s="151" t="s">
        <v>5022</v>
      </c>
      <c r="E912" s="151" t="s">
        <v>14332</v>
      </c>
      <c r="F912" s="151" t="s">
        <v>14324</v>
      </c>
      <c r="G912" s="151" t="s">
        <v>22041</v>
      </c>
      <c r="H912" s="151" t="s">
        <v>22039</v>
      </c>
      <c r="I912" s="151" t="s">
        <v>5024</v>
      </c>
      <c r="J912" s="151" t="s">
        <v>22039</v>
      </c>
      <c r="K912" s="151" t="s">
        <v>5024</v>
      </c>
      <c r="N912" s="151" t="s">
        <v>469</v>
      </c>
      <c r="P912" s="151" t="s">
        <v>14737</v>
      </c>
      <c r="Q912" s="151" t="s">
        <v>19639</v>
      </c>
      <c r="R912" s="151" t="s">
        <v>19639</v>
      </c>
      <c r="S912" s="151" t="s">
        <v>19639</v>
      </c>
      <c r="T912" s="151" t="s">
        <v>14794</v>
      </c>
      <c r="U912" s="151">
        <v>1458965235</v>
      </c>
      <c r="V912" s="151" t="s">
        <v>22040</v>
      </c>
      <c r="Z912" s="151" t="s">
        <v>14742</v>
      </c>
      <c r="AC912" s="151" t="s">
        <v>14743</v>
      </c>
      <c r="AE912" s="151" t="s">
        <v>15223</v>
      </c>
      <c r="AF912" s="151" t="s">
        <v>14745</v>
      </c>
      <c r="AI912" s="156" t="str">
        <f t="shared" si="14"/>
        <v>Guna Bangunan</v>
      </c>
    </row>
    <row r="913" spans="1:35" s="151" customFormat="1" ht="13.5">
      <c r="A913" s="151" t="s">
        <v>6384</v>
      </c>
      <c r="B913" s="151" t="s">
        <v>15300</v>
      </c>
      <c r="C913" s="151" t="s">
        <v>6383</v>
      </c>
      <c r="D913" s="151" t="s">
        <v>6385</v>
      </c>
      <c r="E913" s="151" t="s">
        <v>14931</v>
      </c>
      <c r="F913" s="151" t="s">
        <v>14400</v>
      </c>
      <c r="G913" s="151" t="s">
        <v>22050</v>
      </c>
      <c r="H913" s="151">
        <v>61.770104719999999</v>
      </c>
      <c r="N913" s="151" t="s">
        <v>15038</v>
      </c>
      <c r="O913" s="151" t="s">
        <v>14985</v>
      </c>
      <c r="P913" s="151" t="s">
        <v>14792</v>
      </c>
      <c r="Q913" s="151">
        <v>61.770104719999999</v>
      </c>
      <c r="R913" s="151" t="s">
        <v>6383</v>
      </c>
      <c r="S913" s="151" t="s">
        <v>6383</v>
      </c>
      <c r="T913" s="151" t="s">
        <v>14904</v>
      </c>
      <c r="U913" s="151">
        <v>182018544</v>
      </c>
      <c r="V913" s="151" t="s">
        <v>22049</v>
      </c>
      <c r="W913" s="151">
        <v>2008</v>
      </c>
      <c r="X913" s="151">
        <v>2008</v>
      </c>
      <c r="Y913" s="151">
        <v>1</v>
      </c>
      <c r="Z913" s="151" t="s">
        <v>14742</v>
      </c>
      <c r="AB913" s="151">
        <v>3</v>
      </c>
      <c r="AC913" s="151" t="s">
        <v>14743</v>
      </c>
      <c r="AE913" s="151" t="s">
        <v>15223</v>
      </c>
      <c r="AF913" s="151" t="s">
        <v>14745</v>
      </c>
      <c r="AI913" s="156" t="str">
        <f t="shared" si="14"/>
        <v>GUNAWAN</v>
      </c>
    </row>
    <row r="914" spans="1:35" s="151" customFormat="1" ht="13.5">
      <c r="A914" s="151" t="s">
        <v>4672</v>
      </c>
      <c r="B914" s="151" t="s">
        <v>14304</v>
      </c>
      <c r="C914" s="151" t="s">
        <v>4671</v>
      </c>
      <c r="D914" s="151" t="s">
        <v>22052</v>
      </c>
      <c r="E914" s="151" t="s">
        <v>14332</v>
      </c>
      <c r="F914" s="151" t="s">
        <v>14324</v>
      </c>
      <c r="G914" s="151" t="s">
        <v>14604</v>
      </c>
      <c r="H914" s="151" t="s">
        <v>4674</v>
      </c>
      <c r="I914" s="151" t="s">
        <v>204</v>
      </c>
      <c r="J914" s="151" t="s">
        <v>4674</v>
      </c>
      <c r="K914" s="151" t="s">
        <v>204</v>
      </c>
      <c r="L914" s="151" t="s">
        <v>22051</v>
      </c>
      <c r="N914" s="151" t="s">
        <v>109</v>
      </c>
      <c r="P914" s="151" t="s">
        <v>14737</v>
      </c>
      <c r="Q914" s="151" t="s">
        <v>22053</v>
      </c>
      <c r="T914" s="151" t="s">
        <v>14794</v>
      </c>
      <c r="U914" s="151">
        <v>50000826</v>
      </c>
      <c r="V914" s="151" t="s">
        <v>22054</v>
      </c>
      <c r="W914" s="151" t="s">
        <v>204</v>
      </c>
      <c r="X914" s="151" t="s">
        <v>204</v>
      </c>
      <c r="Y914" s="151" t="s">
        <v>204</v>
      </c>
      <c r="Z914" s="151" t="s">
        <v>14742</v>
      </c>
      <c r="AA914" s="151" t="s">
        <v>204</v>
      </c>
      <c r="AB914" s="151" t="s">
        <v>204</v>
      </c>
      <c r="AC914" s="151" t="s">
        <v>14743</v>
      </c>
      <c r="AE914" s="151" t="s">
        <v>15223</v>
      </c>
      <c r="AF914" s="151" t="s">
        <v>14745</v>
      </c>
      <c r="AI914" s="156" t="str">
        <f t="shared" si="14"/>
        <v>GUNTUR</v>
      </c>
    </row>
    <row r="915" spans="1:35" s="151" customFormat="1" ht="13.5">
      <c r="A915" s="151" t="s">
        <v>995</v>
      </c>
      <c r="B915" s="151" t="s">
        <v>22057</v>
      </c>
      <c r="C915" s="151" t="s">
        <v>994</v>
      </c>
      <c r="D915" s="151" t="s">
        <v>996</v>
      </c>
      <c r="E915" s="151" t="s">
        <v>6</v>
      </c>
      <c r="G915" s="151" t="s">
        <v>14604</v>
      </c>
      <c r="H915" s="151" t="s">
        <v>997</v>
      </c>
      <c r="M915" s="151" t="s">
        <v>6</v>
      </c>
      <c r="N915" s="151" t="s">
        <v>2273</v>
      </c>
      <c r="P915" s="151" t="s">
        <v>14737</v>
      </c>
      <c r="T915" s="151" t="s">
        <v>6</v>
      </c>
      <c r="U915" s="151" t="s">
        <v>6</v>
      </c>
      <c r="V915" s="151" t="s">
        <v>6</v>
      </c>
      <c r="AC915" s="151" t="s">
        <v>14743</v>
      </c>
      <c r="AI915" s="156" t="str">
        <f t="shared" si="14"/>
        <v>Gunung Gedangan</v>
      </c>
    </row>
    <row r="916" spans="1:35" s="151" customFormat="1" ht="13.5">
      <c r="A916" s="151" t="s">
        <v>1540</v>
      </c>
      <c r="B916" s="151" t="s">
        <v>14732</v>
      </c>
      <c r="C916" s="151" t="s">
        <v>1539</v>
      </c>
      <c r="D916" s="151" t="s">
        <v>1541</v>
      </c>
      <c r="E916" s="151" t="s">
        <v>6</v>
      </c>
      <c r="G916" s="151" t="s">
        <v>14604</v>
      </c>
      <c r="H916" s="151" t="s">
        <v>1542</v>
      </c>
      <c r="J916" s="151" t="s">
        <v>1543</v>
      </c>
      <c r="AC916" s="151" t="s">
        <v>14743</v>
      </c>
      <c r="AI916" s="156" t="str">
        <f t="shared" si="14"/>
        <v>Gunung Hijau</v>
      </c>
    </row>
    <row r="917" spans="1:35" s="151" customFormat="1" ht="13.5">
      <c r="A917" s="151" t="s">
        <v>4501</v>
      </c>
      <c r="B917" s="151" t="s">
        <v>14304</v>
      </c>
      <c r="C917" s="151" t="s">
        <v>4500</v>
      </c>
      <c r="D917" s="151" t="s">
        <v>4502</v>
      </c>
      <c r="E917" s="151" t="s">
        <v>14332</v>
      </c>
      <c r="F917" s="151" t="s">
        <v>14324</v>
      </c>
      <c r="G917" s="151" t="s">
        <v>14604</v>
      </c>
      <c r="H917" s="151" t="s">
        <v>4503</v>
      </c>
      <c r="I917" s="151" t="s">
        <v>4504</v>
      </c>
      <c r="J917" s="151">
        <v>215850225</v>
      </c>
      <c r="K917" s="151" t="s">
        <v>4504</v>
      </c>
      <c r="L917" s="151" t="s">
        <v>22058</v>
      </c>
      <c r="N917" s="151" t="s">
        <v>11834</v>
      </c>
      <c r="P917" s="151" t="s">
        <v>14737</v>
      </c>
      <c r="Q917" s="151" t="s">
        <v>22059</v>
      </c>
      <c r="T917" s="151" t="s">
        <v>14794</v>
      </c>
      <c r="U917" s="151">
        <v>2873011190</v>
      </c>
      <c r="V917" s="151" t="s">
        <v>22060</v>
      </c>
      <c r="W917" s="151" t="s">
        <v>204</v>
      </c>
      <c r="X917" s="151" t="s">
        <v>204</v>
      </c>
      <c r="Y917" s="151" t="s">
        <v>204</v>
      </c>
      <c r="Z917" s="151" t="s">
        <v>14742</v>
      </c>
      <c r="AA917" s="151" t="s">
        <v>204</v>
      </c>
      <c r="AB917" s="151" t="s">
        <v>204</v>
      </c>
      <c r="AC917" s="151" t="s">
        <v>14743</v>
      </c>
      <c r="AE917" s="151" t="s">
        <v>15223</v>
      </c>
      <c r="AF917" s="151" t="s">
        <v>14745</v>
      </c>
      <c r="AI917" s="156" t="str">
        <f t="shared" si="14"/>
        <v>Gunung Mulia</v>
      </c>
    </row>
    <row r="918" spans="1:35" s="151" customFormat="1" ht="13.5">
      <c r="A918" s="151" t="s">
        <v>11499</v>
      </c>
      <c r="B918" s="151" t="s">
        <v>14304</v>
      </c>
      <c r="C918" s="151" t="s">
        <v>11498</v>
      </c>
      <c r="D918" s="151" t="s">
        <v>11500</v>
      </c>
      <c r="E918" s="151" t="s">
        <v>14395</v>
      </c>
      <c r="F918" s="151" t="s">
        <v>14396</v>
      </c>
      <c r="G918" s="151" t="s">
        <v>22065</v>
      </c>
      <c r="H918" s="151" t="s">
        <v>11501</v>
      </c>
      <c r="N918" s="151" t="s">
        <v>15768</v>
      </c>
      <c r="O918" s="151" t="s">
        <v>14985</v>
      </c>
      <c r="P918" s="151" t="s">
        <v>14737</v>
      </c>
      <c r="Q918" s="151" t="s">
        <v>22061</v>
      </c>
      <c r="R918" s="151">
        <v>0</v>
      </c>
      <c r="S918" s="151">
        <v>0</v>
      </c>
      <c r="T918" s="151" t="s">
        <v>22062</v>
      </c>
      <c r="U918" s="151" t="s">
        <v>22063</v>
      </c>
      <c r="V918" s="151" t="s">
        <v>22064</v>
      </c>
      <c r="Z918" s="151" t="s">
        <v>14742</v>
      </c>
      <c r="AC918" s="151" t="s">
        <v>14743</v>
      </c>
      <c r="AE918" s="151" t="s">
        <v>14744</v>
      </c>
      <c r="AF918" s="151" t="s">
        <v>14745</v>
      </c>
      <c r="AI918" s="156" t="str">
        <f t="shared" si="14"/>
        <v>Gunung Sari</v>
      </c>
    </row>
    <row r="919" spans="1:35" s="151" customFormat="1" ht="13.5">
      <c r="A919" s="151" t="s">
        <v>1914</v>
      </c>
      <c r="B919" s="151" t="s">
        <v>14304</v>
      </c>
      <c r="C919" s="151" t="s">
        <v>1913</v>
      </c>
      <c r="D919" s="151" t="s">
        <v>22067</v>
      </c>
      <c r="E919" s="151" t="s">
        <v>6</v>
      </c>
      <c r="G919" s="151" t="s">
        <v>14604</v>
      </c>
      <c r="H919" s="151" t="s">
        <v>1916</v>
      </c>
      <c r="L919" s="151" t="s">
        <v>22066</v>
      </c>
      <c r="AC919" s="151" t="s">
        <v>14743</v>
      </c>
      <c r="AI919" s="156" t="str">
        <f t="shared" si="14"/>
        <v>Gunung Selatan</v>
      </c>
    </row>
    <row r="920" spans="1:35" s="151" customFormat="1" ht="13.5">
      <c r="A920" s="151" t="s">
        <v>5978</v>
      </c>
      <c r="B920" s="151" t="s">
        <v>15300</v>
      </c>
      <c r="C920" s="151" t="s">
        <v>5977</v>
      </c>
      <c r="D920" s="151" t="s">
        <v>5979</v>
      </c>
      <c r="E920" s="151" t="s">
        <v>14662</v>
      </c>
      <c r="F920" s="151" t="s">
        <v>16438</v>
      </c>
      <c r="G920" s="151" t="s">
        <v>22071</v>
      </c>
      <c r="H920" s="151">
        <v>8156182486</v>
      </c>
      <c r="N920" s="151" t="s">
        <v>21753</v>
      </c>
      <c r="O920" s="151" t="s">
        <v>14791</v>
      </c>
      <c r="P920" s="151" t="s">
        <v>14737</v>
      </c>
      <c r="Q920" s="151" t="s">
        <v>22068</v>
      </c>
      <c r="R920" s="151">
        <v>0</v>
      </c>
      <c r="S920" s="151">
        <v>0</v>
      </c>
      <c r="T920" s="151" t="s">
        <v>22069</v>
      </c>
      <c r="U920" s="151">
        <v>3773812868</v>
      </c>
      <c r="V920" s="151" t="s">
        <v>22070</v>
      </c>
      <c r="Z920" s="151" t="s">
        <v>14742</v>
      </c>
      <c r="AC920" s="151" t="s">
        <v>14743</v>
      </c>
      <c r="AE920" s="151" t="s">
        <v>15223</v>
      </c>
      <c r="AF920" s="151" t="s">
        <v>14745</v>
      </c>
      <c r="AI920" s="156" t="str">
        <f t="shared" si="14"/>
        <v>H Adang Abdullah</v>
      </c>
    </row>
    <row r="921" spans="1:35" s="151" customFormat="1" ht="13.5">
      <c r="A921" s="151" t="s">
        <v>4443</v>
      </c>
      <c r="B921" s="151" t="s">
        <v>15300</v>
      </c>
      <c r="C921" s="151" t="s">
        <v>4442</v>
      </c>
      <c r="D921" s="151" t="s">
        <v>4444</v>
      </c>
      <c r="E921" s="151" t="s">
        <v>14701</v>
      </c>
      <c r="F921" s="151" t="s">
        <v>18990</v>
      </c>
      <c r="G921" s="151" t="s">
        <v>14604</v>
      </c>
      <c r="H921" s="151">
        <v>0</v>
      </c>
      <c r="N921" s="151" t="s">
        <v>22072</v>
      </c>
      <c r="P921" s="151" t="s">
        <v>14737</v>
      </c>
      <c r="Q921" s="151" t="s">
        <v>4442</v>
      </c>
      <c r="T921" s="151" t="s">
        <v>14794</v>
      </c>
      <c r="U921" s="151" t="s">
        <v>4442</v>
      </c>
      <c r="V921" s="151">
        <v>460034028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 t="shared" si="14"/>
        <v>H Herman Basir</v>
      </c>
    </row>
    <row r="922" spans="1:35" s="151" customFormat="1" ht="13.5">
      <c r="A922" s="151" t="s">
        <v>3519</v>
      </c>
      <c r="B922" s="151" t="s">
        <v>14306</v>
      </c>
      <c r="C922" s="151" t="s">
        <v>3518</v>
      </c>
      <c r="D922" s="151" t="s">
        <v>22074</v>
      </c>
      <c r="E922" s="151" t="s">
        <v>14931</v>
      </c>
      <c r="G922" s="151" t="s">
        <v>14604</v>
      </c>
      <c r="H922" s="151" t="s">
        <v>3521</v>
      </c>
      <c r="I922" s="151" t="s">
        <v>1453</v>
      </c>
      <c r="J922" s="151" t="s">
        <v>1453</v>
      </c>
      <c r="K922" s="151" t="s">
        <v>1453</v>
      </c>
      <c r="L922" s="151" t="s">
        <v>22073</v>
      </c>
      <c r="N922" s="151" t="s">
        <v>15924</v>
      </c>
      <c r="P922" s="151" t="s">
        <v>14737</v>
      </c>
      <c r="Q922" s="151" t="s">
        <v>22075</v>
      </c>
      <c r="T922" s="151" t="s">
        <v>22076</v>
      </c>
      <c r="U922" s="151" t="s">
        <v>22077</v>
      </c>
      <c r="V922" s="151" t="s">
        <v>3518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I922" s="156" t="str">
        <f t="shared" si="14"/>
        <v>H Jaya Laksana</v>
      </c>
    </row>
    <row r="923" spans="1:35" s="151" customFormat="1" ht="13.5">
      <c r="A923" s="151" t="s">
        <v>9327</v>
      </c>
      <c r="B923" s="151" t="s">
        <v>15300</v>
      </c>
      <c r="C923" s="151" t="s">
        <v>9326</v>
      </c>
      <c r="D923" s="151" t="s">
        <v>9328</v>
      </c>
      <c r="E923" s="151" t="s">
        <v>14931</v>
      </c>
      <c r="F923" s="151" t="s">
        <v>14932</v>
      </c>
      <c r="G923" s="151" t="s">
        <v>22079</v>
      </c>
      <c r="H923" s="151">
        <v>85339368153</v>
      </c>
      <c r="J923" s="151">
        <v>87863883201</v>
      </c>
      <c r="N923" s="151" t="s">
        <v>22078</v>
      </c>
      <c r="O923" s="151" t="s">
        <v>19084</v>
      </c>
      <c r="P923" s="151" t="s">
        <v>14737</v>
      </c>
      <c r="Q923" s="151" t="s">
        <v>9326</v>
      </c>
      <c r="R923" s="151">
        <v>0</v>
      </c>
      <c r="S923" s="151">
        <v>0</v>
      </c>
      <c r="T923" s="151" t="s">
        <v>14847</v>
      </c>
      <c r="U923" s="151">
        <v>476801014227539</v>
      </c>
      <c r="V923" s="151" t="s">
        <v>9326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I923" s="156" t="str">
        <f t="shared" si="14"/>
        <v>H Nasirun</v>
      </c>
    </row>
    <row r="924" spans="1:35" s="151" customFormat="1" ht="13.5">
      <c r="A924" s="151" t="s">
        <v>7903</v>
      </c>
      <c r="B924" s="151" t="s">
        <v>14306</v>
      </c>
      <c r="C924" s="151" t="s">
        <v>7902</v>
      </c>
      <c r="D924" s="151" t="s">
        <v>7904</v>
      </c>
      <c r="E924" s="151" t="s">
        <v>14931</v>
      </c>
      <c r="F924" s="151" t="s">
        <v>14932</v>
      </c>
      <c r="H924" s="151">
        <v>82134565656</v>
      </c>
      <c r="N924" s="151" t="s">
        <v>15398</v>
      </c>
      <c r="O924" s="151" t="s">
        <v>14758</v>
      </c>
      <c r="P924" s="151" t="s">
        <v>14737</v>
      </c>
      <c r="Q924" s="151" t="s">
        <v>7902</v>
      </c>
      <c r="R924" s="151">
        <v>0</v>
      </c>
      <c r="S924" s="151">
        <v>0</v>
      </c>
      <c r="T924" s="151" t="s">
        <v>14782</v>
      </c>
      <c r="U924" s="151">
        <v>1520005306598</v>
      </c>
      <c r="V924" s="151" t="s">
        <v>7902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I924" s="156" t="str">
        <f t="shared" si="14"/>
        <v>H Nawawi Burhan</v>
      </c>
    </row>
    <row r="925" spans="1:35" s="151" customFormat="1" ht="13.5">
      <c r="A925" s="151" t="s">
        <v>3765</v>
      </c>
      <c r="B925" s="151" t="s">
        <v>15300</v>
      </c>
      <c r="C925" s="151" t="s">
        <v>3764</v>
      </c>
      <c r="D925" s="151" t="s">
        <v>3766</v>
      </c>
      <c r="E925" s="151" t="s">
        <v>14323</v>
      </c>
      <c r="G925" s="151" t="s">
        <v>14604</v>
      </c>
      <c r="H925" s="151">
        <v>81318487856</v>
      </c>
      <c r="I925" s="151" t="s">
        <v>204</v>
      </c>
      <c r="J925" s="151" t="s">
        <v>204</v>
      </c>
      <c r="K925" s="151" t="s">
        <v>204</v>
      </c>
      <c r="L925" s="151" t="s">
        <v>22080</v>
      </c>
      <c r="N925" s="151" t="s">
        <v>22081</v>
      </c>
      <c r="P925" s="151" t="s">
        <v>21290</v>
      </c>
      <c r="Q925" s="151" t="s">
        <v>22082</v>
      </c>
      <c r="T925" s="151" t="s">
        <v>22083</v>
      </c>
      <c r="U925" s="151" t="s">
        <v>22083</v>
      </c>
      <c r="V925" s="151" t="s">
        <v>22083</v>
      </c>
      <c r="W925" s="151" t="s">
        <v>204</v>
      </c>
      <c r="X925" s="151" t="s">
        <v>204</v>
      </c>
      <c r="Y925" s="151" t="s">
        <v>204</v>
      </c>
      <c r="Z925" s="151" t="s">
        <v>14742</v>
      </c>
      <c r="AA925" s="151" t="s">
        <v>204</v>
      </c>
      <c r="AB925" s="151" t="s">
        <v>204</v>
      </c>
      <c r="AC925" s="151" t="s">
        <v>14743</v>
      </c>
      <c r="AI925" s="156" t="str">
        <f t="shared" si="14"/>
        <v>H SABAR SANTOSO</v>
      </c>
    </row>
    <row r="926" spans="1:35" s="151" customFormat="1" ht="13.5">
      <c r="A926" s="151" t="s">
        <v>13242</v>
      </c>
      <c r="B926" s="151" t="s">
        <v>15300</v>
      </c>
      <c r="C926" s="151" t="s">
        <v>13241</v>
      </c>
      <c r="D926" s="151" t="s">
        <v>13243</v>
      </c>
      <c r="E926" s="151" t="s">
        <v>14465</v>
      </c>
      <c r="F926" s="151" t="s">
        <v>14683</v>
      </c>
      <c r="G926" s="151" t="s">
        <v>22086</v>
      </c>
      <c r="H926" s="151" t="s">
        <v>13244</v>
      </c>
      <c r="N926" s="151" t="s">
        <v>14816</v>
      </c>
      <c r="O926" s="151" t="s">
        <v>14817</v>
      </c>
      <c r="P926" s="151" t="s">
        <v>14737</v>
      </c>
      <c r="Q926" s="151" t="s">
        <v>22084</v>
      </c>
      <c r="R926" s="151">
        <v>0</v>
      </c>
      <c r="S926" s="151">
        <v>0</v>
      </c>
      <c r="T926" s="151" t="s">
        <v>14782</v>
      </c>
      <c r="U926" s="151">
        <v>1030070798000</v>
      </c>
      <c r="V926" s="151" t="s">
        <v>22085</v>
      </c>
      <c r="Z926" s="151" t="s">
        <v>14742</v>
      </c>
      <c r="AC926" s="151" t="s">
        <v>14743</v>
      </c>
      <c r="AE926" s="151" t="s">
        <v>14744</v>
      </c>
      <c r="AF926" s="151" t="s">
        <v>14745</v>
      </c>
      <c r="AI926" s="156" t="str">
        <f t="shared" si="14"/>
        <v>H Widodo</v>
      </c>
    </row>
    <row r="927" spans="1:35" s="151" customFormat="1" ht="13.5">
      <c r="A927" s="151" t="s">
        <v>3133</v>
      </c>
      <c r="B927" s="151" t="s">
        <v>15300</v>
      </c>
      <c r="C927" s="151" t="s">
        <v>3132</v>
      </c>
      <c r="D927" s="151" t="s">
        <v>3134</v>
      </c>
      <c r="E927" s="151" t="s">
        <v>14931</v>
      </c>
      <c r="G927" s="151" t="s">
        <v>14604</v>
      </c>
      <c r="H927" s="151">
        <v>85299988770</v>
      </c>
      <c r="I927" s="151" t="s">
        <v>3135</v>
      </c>
      <c r="J927" s="151">
        <v>81342315077</v>
      </c>
      <c r="K927" s="151" t="s">
        <v>3135</v>
      </c>
      <c r="N927" s="151" t="s">
        <v>22072</v>
      </c>
      <c r="P927" s="151" t="s">
        <v>14737</v>
      </c>
      <c r="Q927" s="151" t="s">
        <v>22087</v>
      </c>
      <c r="T927" s="151" t="s">
        <v>14782</v>
      </c>
      <c r="U927" s="151">
        <v>1520098311240</v>
      </c>
      <c r="V927" s="151" t="s">
        <v>22088</v>
      </c>
      <c r="W927" s="151">
        <v>0</v>
      </c>
      <c r="X927" s="151">
        <v>0</v>
      </c>
      <c r="Y927" s="151">
        <v>0</v>
      </c>
      <c r="Z927" s="151" t="s">
        <v>14742</v>
      </c>
      <c r="AB927" s="151">
        <v>0</v>
      </c>
      <c r="AC927" s="151" t="s">
        <v>14743</v>
      </c>
      <c r="AI927" s="156" t="str">
        <f t="shared" si="14"/>
        <v>H. A. ARDIAN ASYRAQ R.</v>
      </c>
    </row>
    <row r="928" spans="1:35" s="151" customFormat="1" ht="13.5">
      <c r="A928" s="151" t="s">
        <v>10435</v>
      </c>
      <c r="B928" s="151" t="s">
        <v>14304</v>
      </c>
      <c r="C928" s="151" t="s">
        <v>10434</v>
      </c>
      <c r="D928" s="151" t="s">
        <v>10436</v>
      </c>
      <c r="E928" s="151" t="s">
        <v>14275</v>
      </c>
      <c r="F928" s="151" t="s">
        <v>14324</v>
      </c>
      <c r="H928" s="151">
        <v>8172818111</v>
      </c>
      <c r="N928" s="151" t="s">
        <v>14907</v>
      </c>
      <c r="O928" s="151" t="s">
        <v>14791</v>
      </c>
      <c r="P928" s="151" t="s">
        <v>22089</v>
      </c>
      <c r="Q928" s="151" t="s">
        <v>22090</v>
      </c>
      <c r="R928" s="151">
        <v>0</v>
      </c>
      <c r="S928" s="151">
        <v>0</v>
      </c>
      <c r="T928" s="151" t="s">
        <v>14794</v>
      </c>
      <c r="U928" s="151">
        <v>6395160111</v>
      </c>
      <c r="V928" s="151" t="s">
        <v>22091</v>
      </c>
      <c r="Z928" s="151" t="s">
        <v>14742</v>
      </c>
      <c r="AC928" s="151" t="s">
        <v>14743</v>
      </c>
      <c r="AE928" s="151" t="s">
        <v>14744</v>
      </c>
      <c r="AF928" s="151" t="s">
        <v>14745</v>
      </c>
      <c r="AI928" s="156" t="str">
        <f t="shared" si="14"/>
        <v>H. Adi Setiawan</v>
      </c>
    </row>
    <row r="929" spans="1:35" s="151" customFormat="1" ht="13.5">
      <c r="A929" s="151" t="s">
        <v>9177</v>
      </c>
      <c r="B929" s="151" t="s">
        <v>15300</v>
      </c>
      <c r="C929" s="151" t="s">
        <v>9176</v>
      </c>
      <c r="D929" s="151" t="s">
        <v>22092</v>
      </c>
      <c r="E929" s="151" t="s">
        <v>15690</v>
      </c>
      <c r="F929" s="151" t="s">
        <v>14400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M929" s="151" t="s">
        <v>22093</v>
      </c>
      <c r="N929" s="151" t="s">
        <v>16848</v>
      </c>
      <c r="O929" s="151" t="s">
        <v>14791</v>
      </c>
      <c r="P929" s="151" t="s">
        <v>14737</v>
      </c>
      <c r="Q929" s="151">
        <v>0</v>
      </c>
      <c r="R929" s="151">
        <v>0</v>
      </c>
      <c r="S929" s="151">
        <v>0</v>
      </c>
      <c r="T929" s="151" t="s">
        <v>21053</v>
      </c>
      <c r="U929" s="151" t="s">
        <v>22094</v>
      </c>
      <c r="V929" s="151" t="s">
        <v>22095</v>
      </c>
      <c r="W929" s="151">
        <v>0</v>
      </c>
      <c r="X929" s="151">
        <v>0</v>
      </c>
      <c r="Y929" s="151">
        <v>0</v>
      </c>
      <c r="Z929" s="151" t="s">
        <v>14742</v>
      </c>
      <c r="AA929" s="151">
        <v>0</v>
      </c>
      <c r="AB929" s="151">
        <v>0</v>
      </c>
      <c r="AC929" s="151" t="s">
        <v>14743</v>
      </c>
      <c r="AE929" s="151" t="s">
        <v>15223</v>
      </c>
      <c r="AF929" s="151" t="s">
        <v>14745</v>
      </c>
      <c r="AI929" s="156" t="str">
        <f t="shared" si="14"/>
        <v>H. Akir Siswo Suwarno</v>
      </c>
    </row>
    <row r="930" spans="1:35" s="151" customFormat="1" ht="13.5">
      <c r="A930" s="151" t="s">
        <v>15544</v>
      </c>
      <c r="B930" s="151" t="s">
        <v>15300</v>
      </c>
      <c r="C930" s="151" t="s">
        <v>15545</v>
      </c>
      <c r="D930" s="151" t="s">
        <v>15546</v>
      </c>
      <c r="E930" s="151" t="s">
        <v>14465</v>
      </c>
      <c r="F930" s="151" t="s">
        <v>15360</v>
      </c>
      <c r="G930" s="151" t="s">
        <v>15547</v>
      </c>
      <c r="H930" s="151" t="s">
        <v>15548</v>
      </c>
      <c r="I930" s="151" t="s">
        <v>1453</v>
      </c>
      <c r="J930" s="151" t="s">
        <v>1453</v>
      </c>
      <c r="K930" s="151" t="s">
        <v>1453</v>
      </c>
      <c r="N930" s="151" t="s">
        <v>15549</v>
      </c>
      <c r="O930" s="151" t="s">
        <v>14736</v>
      </c>
      <c r="P930" s="151" t="s">
        <v>14737</v>
      </c>
      <c r="Q930" s="151" t="s">
        <v>15545</v>
      </c>
      <c r="R930" s="151" t="s">
        <v>1453</v>
      </c>
      <c r="S930" s="151" t="s">
        <v>1453</v>
      </c>
      <c r="T930" s="151" t="s">
        <v>1453</v>
      </c>
      <c r="U930" s="151">
        <v>493801024742534</v>
      </c>
      <c r="V930" s="151" t="s">
        <v>14866</v>
      </c>
      <c r="W930" s="151" t="s">
        <v>1453</v>
      </c>
      <c r="X930" s="151" t="s">
        <v>1453</v>
      </c>
      <c r="Y930" s="151" t="s">
        <v>1453</v>
      </c>
      <c r="Z930" s="151" t="s">
        <v>14742</v>
      </c>
      <c r="AA930" s="151" t="s">
        <v>1453</v>
      </c>
      <c r="AB930" s="151" t="s">
        <v>1453</v>
      </c>
      <c r="AC930" s="151" t="s">
        <v>14743</v>
      </c>
      <c r="AE930" s="151" t="s">
        <v>14744</v>
      </c>
      <c r="AF930" s="151" t="s">
        <v>14745</v>
      </c>
      <c r="AI930" s="156" t="str">
        <f t="shared" si="14"/>
        <v>H. Juhriyanto</v>
      </c>
    </row>
    <row r="931" spans="1:35" s="151" customFormat="1" ht="13.5">
      <c r="A931" s="151" t="s">
        <v>3182</v>
      </c>
      <c r="B931" s="151" t="s">
        <v>15300</v>
      </c>
      <c r="C931" s="151" t="s">
        <v>3181</v>
      </c>
      <c r="D931" s="151" t="s">
        <v>22096</v>
      </c>
      <c r="E931" s="151" t="s">
        <v>14701</v>
      </c>
      <c r="G931" s="151" t="s">
        <v>14604</v>
      </c>
      <c r="H931" s="151">
        <v>81241191739</v>
      </c>
      <c r="N931" s="151" t="s">
        <v>22072</v>
      </c>
      <c r="P931" s="151" t="s">
        <v>14737</v>
      </c>
      <c r="Q931" s="151" t="s">
        <v>22097</v>
      </c>
      <c r="T931" s="151" t="s">
        <v>14904</v>
      </c>
      <c r="U931" s="151">
        <v>214129943</v>
      </c>
      <c r="V931" s="151" t="s">
        <v>22098</v>
      </c>
      <c r="Z931" s="151" t="s">
        <v>14742</v>
      </c>
      <c r="AC931" s="151" t="s">
        <v>14743</v>
      </c>
      <c r="AI931" s="156" t="str">
        <f t="shared" si="14"/>
        <v>H. Saenong</v>
      </c>
    </row>
    <row r="932" spans="1:35" s="151" customFormat="1" ht="13.5">
      <c r="A932" s="151" t="s">
        <v>2917</v>
      </c>
      <c r="B932" s="151" t="s">
        <v>15300</v>
      </c>
      <c r="C932" s="151" t="s">
        <v>2916</v>
      </c>
      <c r="D932" s="151" t="s">
        <v>2918</v>
      </c>
      <c r="E932" s="151" t="s">
        <v>14931</v>
      </c>
      <c r="G932" s="151" t="s">
        <v>14604</v>
      </c>
      <c r="H932" s="151" t="s">
        <v>204</v>
      </c>
      <c r="J932" s="151" t="s">
        <v>204</v>
      </c>
      <c r="N932" s="151" t="s">
        <v>20035</v>
      </c>
      <c r="P932" s="151" t="s">
        <v>14737</v>
      </c>
      <c r="Q932" s="151" t="s">
        <v>204</v>
      </c>
      <c r="T932" s="151" t="s">
        <v>204</v>
      </c>
      <c r="U932" s="151" t="s">
        <v>204</v>
      </c>
      <c r="V932" s="151" t="s">
        <v>204</v>
      </c>
      <c r="AC932" s="151" t="s">
        <v>14743</v>
      </c>
      <c r="AI932" s="156" t="str">
        <f t="shared" si="14"/>
        <v>H. Samsudin</v>
      </c>
    </row>
    <row r="933" spans="1:35" s="151" customFormat="1" ht="13.5">
      <c r="A933" s="151" t="s">
        <v>18115</v>
      </c>
      <c r="B933" s="151" t="s">
        <v>15300</v>
      </c>
      <c r="C933" s="151" t="s">
        <v>9109</v>
      </c>
      <c r="D933" s="151" t="s">
        <v>22101</v>
      </c>
      <c r="E933" s="151" t="s">
        <v>14465</v>
      </c>
      <c r="F933" s="151" t="s">
        <v>14683</v>
      </c>
      <c r="G933" s="151">
        <v>0</v>
      </c>
      <c r="H933" s="151" t="s">
        <v>22099</v>
      </c>
      <c r="I933" s="151" t="s">
        <v>22100</v>
      </c>
      <c r="J933" s="151">
        <v>0</v>
      </c>
      <c r="K933" s="151" t="s">
        <v>22100</v>
      </c>
      <c r="M933" s="151" t="s">
        <v>22102</v>
      </c>
      <c r="N933" s="151" t="s">
        <v>15126</v>
      </c>
      <c r="O933" s="151" t="s">
        <v>14791</v>
      </c>
      <c r="P933" s="151" t="s">
        <v>14737</v>
      </c>
      <c r="Q933" s="151" t="s">
        <v>9109</v>
      </c>
      <c r="R933" s="151">
        <v>0</v>
      </c>
      <c r="S933" s="151">
        <v>0</v>
      </c>
      <c r="T933" s="151" t="s">
        <v>14859</v>
      </c>
      <c r="U933" s="151" t="s">
        <v>22103</v>
      </c>
      <c r="V933" s="151" t="s">
        <v>9109</v>
      </c>
      <c r="W933" s="151">
        <v>0</v>
      </c>
      <c r="X933" s="151">
        <v>0</v>
      </c>
      <c r="Y933" s="151">
        <v>0</v>
      </c>
      <c r="Z933" s="151" t="s">
        <v>14742</v>
      </c>
      <c r="AA933" s="151">
        <v>0</v>
      </c>
      <c r="AB933" s="151">
        <v>0</v>
      </c>
      <c r="AC933" s="151" t="s">
        <v>14743</v>
      </c>
      <c r="AE933" s="151" t="s">
        <v>15223</v>
      </c>
      <c r="AF933" s="151" t="s">
        <v>14745</v>
      </c>
      <c r="AI933" s="156" t="str">
        <f t="shared" si="14"/>
        <v>H. Suparman</v>
      </c>
    </row>
    <row r="934" spans="1:35" s="151" customFormat="1" ht="13.5">
      <c r="A934" s="151" t="s">
        <v>11175</v>
      </c>
      <c r="B934" s="151" t="s">
        <v>15300</v>
      </c>
      <c r="C934" s="151" t="s">
        <v>11174</v>
      </c>
      <c r="D934" s="151" t="s">
        <v>11176</v>
      </c>
      <c r="E934" s="151" t="s">
        <v>14465</v>
      </c>
      <c r="F934" s="151" t="s">
        <v>15316</v>
      </c>
      <c r="H934" s="151" t="s">
        <v>11177</v>
      </c>
      <c r="N934" s="151" t="s">
        <v>15126</v>
      </c>
      <c r="O934" s="151" t="s">
        <v>14791</v>
      </c>
      <c r="P934" s="151" t="s">
        <v>14737</v>
      </c>
      <c r="Q934" s="151">
        <v>4603148099</v>
      </c>
      <c r="R934" s="151">
        <v>0</v>
      </c>
      <c r="S934" s="151">
        <v>0</v>
      </c>
      <c r="T934" s="151" t="s">
        <v>14794</v>
      </c>
      <c r="U934" s="151">
        <v>4603148099</v>
      </c>
      <c r="V934" s="151" t="s">
        <v>22104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 t="shared" si="14"/>
        <v>H.Suparman</v>
      </c>
    </row>
    <row r="935" spans="1:35" s="151" customFormat="1" ht="13.5">
      <c r="A935" s="151" t="s">
        <v>6381</v>
      </c>
      <c r="B935" s="151" t="s">
        <v>15300</v>
      </c>
      <c r="C935" s="151" t="s">
        <v>6380</v>
      </c>
      <c r="D935" s="151" t="s">
        <v>6382</v>
      </c>
      <c r="E935" s="151" t="s">
        <v>14465</v>
      </c>
      <c r="F935" s="151" t="s">
        <v>14466</v>
      </c>
      <c r="G935" s="151" t="s">
        <v>22105</v>
      </c>
      <c r="H935" s="151">
        <v>81264426660</v>
      </c>
      <c r="N935" s="151" t="s">
        <v>15768</v>
      </c>
      <c r="O935" s="151" t="s">
        <v>14985</v>
      </c>
      <c r="P935" s="151" t="s">
        <v>14792</v>
      </c>
      <c r="Q935" s="151">
        <v>81264426660</v>
      </c>
      <c r="R935" s="151" t="s">
        <v>6380</v>
      </c>
      <c r="S935" s="151" t="s">
        <v>6380</v>
      </c>
      <c r="T935" s="151" t="s">
        <v>14847</v>
      </c>
      <c r="U935" s="151">
        <v>108401001273502</v>
      </c>
      <c r="V935" s="151" t="s">
        <v>6380</v>
      </c>
      <c r="W935" s="151">
        <v>1990</v>
      </c>
      <c r="X935" s="151">
        <v>1990</v>
      </c>
      <c r="Y935" s="151">
        <v>1</v>
      </c>
      <c r="Z935" s="151" t="s">
        <v>14742</v>
      </c>
      <c r="AB935" s="151">
        <v>30</v>
      </c>
      <c r="AC935" s="151" t="s">
        <v>14743</v>
      </c>
      <c r="AE935" s="151" t="s">
        <v>15223</v>
      </c>
      <c r="AF935" s="151" t="s">
        <v>14745</v>
      </c>
      <c r="AI935" s="156" t="str">
        <f t="shared" si="14"/>
        <v>H.WAHIDIN PANE</v>
      </c>
    </row>
    <row r="936" spans="1:35" s="151" customFormat="1" ht="13.5">
      <c r="A936" s="151" t="s">
        <v>18116</v>
      </c>
      <c r="B936" s="151" t="s">
        <v>15300</v>
      </c>
      <c r="C936" s="151" t="s">
        <v>19892</v>
      </c>
      <c r="D936" s="151" t="s">
        <v>22107</v>
      </c>
      <c r="E936" s="151" t="s">
        <v>14931</v>
      </c>
      <c r="F936" s="151" t="s">
        <v>16120</v>
      </c>
      <c r="G936" s="151" t="s">
        <v>22109</v>
      </c>
      <c r="H936" s="151" t="s">
        <v>22106</v>
      </c>
      <c r="I936" s="151" t="s">
        <v>1453</v>
      </c>
      <c r="J936" s="151" t="s">
        <v>1453</v>
      </c>
      <c r="K936" s="151" t="s">
        <v>1453</v>
      </c>
      <c r="M936" s="151" t="s">
        <v>1453</v>
      </c>
      <c r="N936" s="151" t="s">
        <v>15461</v>
      </c>
      <c r="O936" s="151" t="s">
        <v>14791</v>
      </c>
      <c r="P936" s="151" t="s">
        <v>14792</v>
      </c>
      <c r="Q936" s="151" t="s">
        <v>19892</v>
      </c>
      <c r="R936" s="151" t="s">
        <v>1453</v>
      </c>
      <c r="S936" s="151" t="s">
        <v>1453</v>
      </c>
      <c r="T936" s="151" t="s">
        <v>14847</v>
      </c>
      <c r="U936" s="151">
        <v>522401003151532</v>
      </c>
      <c r="V936" s="151" t="s">
        <v>22108</v>
      </c>
      <c r="W936" s="151" t="s">
        <v>1453</v>
      </c>
      <c r="X936" s="151" t="s">
        <v>1453</v>
      </c>
      <c r="Y936" s="151" t="s">
        <v>1453</v>
      </c>
      <c r="Z936" s="151" t="s">
        <v>14742</v>
      </c>
      <c r="AA936" s="151" t="s">
        <v>1453</v>
      </c>
      <c r="AB936" s="151" t="s">
        <v>1453</v>
      </c>
      <c r="AC936" s="151" t="s">
        <v>14743</v>
      </c>
      <c r="AE936" s="151" t="s">
        <v>14744</v>
      </c>
      <c r="AF936" s="151" t="s">
        <v>14745</v>
      </c>
      <c r="AI936" s="156" t="str">
        <f t="shared" si="14"/>
        <v>Hadi</v>
      </c>
    </row>
    <row r="937" spans="1:35" s="151" customFormat="1" ht="13.5">
      <c r="A937" s="151" t="s">
        <v>7295</v>
      </c>
      <c r="B937" s="151" t="s">
        <v>14306</v>
      </c>
      <c r="C937" s="151" t="s">
        <v>7294</v>
      </c>
      <c r="D937" s="151" t="s">
        <v>7296</v>
      </c>
      <c r="E937" s="151" t="s">
        <v>14931</v>
      </c>
      <c r="F937" s="151" t="s">
        <v>15219</v>
      </c>
      <c r="H937" s="151">
        <v>81333218787</v>
      </c>
      <c r="N937" s="151" t="s">
        <v>15708</v>
      </c>
      <c r="O937" s="151" t="s">
        <v>14948</v>
      </c>
      <c r="P937" s="151" t="s">
        <v>14737</v>
      </c>
      <c r="Q937" s="151" t="s">
        <v>19892</v>
      </c>
      <c r="R937" s="151">
        <v>0</v>
      </c>
      <c r="S937" s="151">
        <v>0</v>
      </c>
      <c r="T937" s="151" t="s">
        <v>14782</v>
      </c>
      <c r="U937" s="151">
        <v>1350009723741</v>
      </c>
      <c r="V937" s="151" t="s">
        <v>22110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  <c r="AI937" s="156" t="str">
        <f t="shared" si="14"/>
        <v>HADI</v>
      </c>
    </row>
    <row r="938" spans="1:35" s="151" customFormat="1" ht="13.5">
      <c r="A938" s="151" t="s">
        <v>3711</v>
      </c>
      <c r="B938" s="151" t="s">
        <v>15300</v>
      </c>
      <c r="C938" s="151" t="s">
        <v>3710</v>
      </c>
      <c r="D938" s="151" t="s">
        <v>3712</v>
      </c>
      <c r="E938" s="151" t="s">
        <v>14323</v>
      </c>
      <c r="G938" s="151" t="s">
        <v>14604</v>
      </c>
      <c r="H938" s="151" t="s">
        <v>3713</v>
      </c>
      <c r="L938" s="151" t="s">
        <v>22111</v>
      </c>
      <c r="N938" s="151" t="s">
        <v>2421</v>
      </c>
      <c r="P938" s="151" t="s">
        <v>14737</v>
      </c>
      <c r="Q938" s="151" t="s">
        <v>22112</v>
      </c>
      <c r="T938" s="151" t="s">
        <v>14859</v>
      </c>
      <c r="U938" s="151">
        <v>1771402700</v>
      </c>
      <c r="V938" s="151" t="s">
        <v>22112</v>
      </c>
      <c r="Z938" s="151" t="s">
        <v>14742</v>
      </c>
      <c r="AC938" s="151" t="s">
        <v>14743</v>
      </c>
      <c r="AI938" s="156" t="str">
        <f t="shared" si="14"/>
        <v>Hadi laksono-Rent Truck</v>
      </c>
    </row>
    <row r="939" spans="1:35" s="151" customFormat="1" ht="13.5">
      <c r="A939" s="151" t="s">
        <v>9663</v>
      </c>
      <c r="B939" s="151" t="s">
        <v>15300</v>
      </c>
      <c r="C939" s="151" t="s">
        <v>9662</v>
      </c>
      <c r="D939" s="151" t="s">
        <v>22114</v>
      </c>
      <c r="E939" s="151" t="s">
        <v>14275</v>
      </c>
      <c r="F939" s="151" t="s">
        <v>14683</v>
      </c>
      <c r="G939" s="151" t="s">
        <v>22117</v>
      </c>
      <c r="H939" s="151" t="s">
        <v>22113</v>
      </c>
      <c r="I939" s="151">
        <v>0</v>
      </c>
      <c r="J939" s="151">
        <v>0</v>
      </c>
      <c r="K939" s="151">
        <v>0</v>
      </c>
      <c r="M939" s="151" t="s">
        <v>22115</v>
      </c>
      <c r="N939" s="151" t="s">
        <v>14845</v>
      </c>
      <c r="O939" s="151" t="s">
        <v>14801</v>
      </c>
      <c r="P939" s="151" t="s">
        <v>14737</v>
      </c>
      <c r="Q939" s="151">
        <v>0</v>
      </c>
      <c r="R939" s="151">
        <v>0</v>
      </c>
      <c r="S939" s="151">
        <v>0</v>
      </c>
      <c r="T939" s="151" t="s">
        <v>14859</v>
      </c>
      <c r="U939" s="151" t="s">
        <v>22116</v>
      </c>
      <c r="V939" s="151" t="s">
        <v>9662</v>
      </c>
      <c r="W939" s="151">
        <v>0</v>
      </c>
      <c r="X939" s="151">
        <v>0</v>
      </c>
      <c r="Y939" s="151">
        <v>0</v>
      </c>
      <c r="Z939" s="151" t="s">
        <v>14742</v>
      </c>
      <c r="AA939" s="151">
        <v>0</v>
      </c>
      <c r="AB939" s="151">
        <v>0</v>
      </c>
      <c r="AC939" s="151" t="s">
        <v>14743</v>
      </c>
      <c r="AE939" s="151" t="s">
        <v>15223</v>
      </c>
      <c r="AF939" s="151" t="s">
        <v>14745</v>
      </c>
      <c r="AI939" s="156" t="str">
        <f t="shared" si="14"/>
        <v>Hadian Saputra</v>
      </c>
    </row>
    <row r="940" spans="1:35" s="151" customFormat="1" ht="13.5">
      <c r="A940" s="151" t="s">
        <v>18117</v>
      </c>
      <c r="B940" s="151" t="s">
        <v>14306</v>
      </c>
      <c r="C940" s="151" t="s">
        <v>22118</v>
      </c>
      <c r="D940" s="151" t="s">
        <v>22119</v>
      </c>
      <c r="E940" s="151" t="s">
        <v>18909</v>
      </c>
      <c r="F940" s="151" t="s">
        <v>14932</v>
      </c>
      <c r="G940" s="151" t="s">
        <v>22123</v>
      </c>
      <c r="H940" s="151">
        <v>81312428318</v>
      </c>
      <c r="I940" s="151" t="s">
        <v>1453</v>
      </c>
      <c r="J940" s="151" t="s">
        <v>1453</v>
      </c>
      <c r="K940" s="151" t="s">
        <v>1453</v>
      </c>
      <c r="M940" s="151" t="s">
        <v>1453</v>
      </c>
      <c r="N940" s="151" t="s">
        <v>14830</v>
      </c>
      <c r="O940" s="151" t="s">
        <v>15482</v>
      </c>
      <c r="P940" s="151" t="s">
        <v>14792</v>
      </c>
      <c r="Q940" s="151" t="s">
        <v>22120</v>
      </c>
      <c r="R940" s="151" t="s">
        <v>1453</v>
      </c>
      <c r="S940" s="151" t="s">
        <v>1453</v>
      </c>
      <c r="T940" s="151" t="s">
        <v>14847</v>
      </c>
      <c r="U940" s="151" t="s">
        <v>22121</v>
      </c>
      <c r="V940" s="151" t="s">
        <v>22122</v>
      </c>
      <c r="W940" s="151" t="s">
        <v>1453</v>
      </c>
      <c r="X940" s="151" t="s">
        <v>1453</v>
      </c>
      <c r="Y940" s="151" t="s">
        <v>1453</v>
      </c>
      <c r="Z940" s="151" t="s">
        <v>14742</v>
      </c>
      <c r="AA940" s="151" t="s">
        <v>1453</v>
      </c>
      <c r="AB940" s="151" t="s">
        <v>1453</v>
      </c>
      <c r="AC940" s="151" t="s">
        <v>14743</v>
      </c>
      <c r="AE940" s="151" t="s">
        <v>14744</v>
      </c>
      <c r="AF940" s="151" t="s">
        <v>14745</v>
      </c>
      <c r="AI940" s="156" t="str">
        <f t="shared" si="14"/>
        <v>Hadiman</v>
      </c>
    </row>
    <row r="941" spans="1:35" s="151" customFormat="1" ht="13.5">
      <c r="A941" s="151" t="s">
        <v>15551</v>
      </c>
      <c r="B941" s="151" t="s">
        <v>15300</v>
      </c>
      <c r="C941" s="151" t="s">
        <v>15552</v>
      </c>
      <c r="D941" s="151" t="s">
        <v>22124</v>
      </c>
      <c r="E941" s="151" t="s">
        <v>14701</v>
      </c>
      <c r="F941" s="151" t="s">
        <v>14466</v>
      </c>
      <c r="G941" s="151" t="s">
        <v>15554</v>
      </c>
      <c r="H941" s="151" t="s">
        <v>15555</v>
      </c>
      <c r="N941" s="151" t="s">
        <v>15556</v>
      </c>
      <c r="O941" s="151" t="s">
        <v>14830</v>
      </c>
      <c r="P941" s="151" t="s">
        <v>14737</v>
      </c>
      <c r="Q941" s="151" t="s">
        <v>15552</v>
      </c>
      <c r="R941" s="151" t="s">
        <v>1453</v>
      </c>
      <c r="S941" s="151" t="s">
        <v>1453</v>
      </c>
      <c r="T941" s="151" t="s">
        <v>14859</v>
      </c>
      <c r="U941" s="151">
        <v>5420642085</v>
      </c>
      <c r="V941" s="151" t="s">
        <v>15552</v>
      </c>
      <c r="Z941" s="151" t="s">
        <v>14742</v>
      </c>
      <c r="AC941" s="151" t="s">
        <v>14743</v>
      </c>
      <c r="AE941" s="151" t="s">
        <v>14744</v>
      </c>
      <c r="AF941" s="151" t="s">
        <v>14745</v>
      </c>
      <c r="AI941" s="156" t="str">
        <f t="shared" si="14"/>
        <v>Haerudin</v>
      </c>
    </row>
    <row r="942" spans="1:35" s="151" customFormat="1" ht="13.5">
      <c r="A942" s="151" t="s">
        <v>15047</v>
      </c>
      <c r="B942" s="151" t="s">
        <v>14306</v>
      </c>
      <c r="C942" s="151" t="s">
        <v>15048</v>
      </c>
      <c r="D942" s="151" t="s">
        <v>15049</v>
      </c>
      <c r="E942" s="151" t="s">
        <v>14931</v>
      </c>
      <c r="F942" s="151" t="s">
        <v>14932</v>
      </c>
      <c r="G942" s="151" t="s">
        <v>15050</v>
      </c>
      <c r="H942" s="151">
        <v>85338573116</v>
      </c>
      <c r="I942" s="151" t="s">
        <v>1453</v>
      </c>
      <c r="J942" s="151" t="s">
        <v>1453</v>
      </c>
      <c r="K942" s="151" t="s">
        <v>1453</v>
      </c>
      <c r="N942" s="151" t="s">
        <v>14735</v>
      </c>
      <c r="O942" s="151" t="s">
        <v>14736</v>
      </c>
      <c r="P942" s="151" t="s">
        <v>14737</v>
      </c>
      <c r="Q942" s="151" t="s">
        <v>15048</v>
      </c>
      <c r="R942" s="151" t="s">
        <v>1453</v>
      </c>
      <c r="S942" s="151" t="s">
        <v>1453</v>
      </c>
      <c r="T942" s="151" t="s">
        <v>14866</v>
      </c>
      <c r="U942" s="151">
        <v>493801030254537</v>
      </c>
      <c r="V942" s="151" t="s">
        <v>15048</v>
      </c>
      <c r="W942" s="151" t="s">
        <v>1453</v>
      </c>
      <c r="X942" s="151" t="s">
        <v>1453</v>
      </c>
      <c r="Y942" s="151" t="s">
        <v>1453</v>
      </c>
      <c r="Z942" s="151" t="s">
        <v>14742</v>
      </c>
      <c r="AA942" s="151" t="s">
        <v>1453</v>
      </c>
      <c r="AB942" s="151" t="s">
        <v>1453</v>
      </c>
      <c r="AC942" s="151" t="s">
        <v>14743</v>
      </c>
      <c r="AE942" s="151" t="s">
        <v>14744</v>
      </c>
      <c r="AF942" s="151" t="s">
        <v>14745</v>
      </c>
      <c r="AI942" s="156" t="str">
        <f t="shared" si="14"/>
        <v>Haerul Gunawan</v>
      </c>
    </row>
    <row r="943" spans="1:35" s="151" customFormat="1" ht="13.5">
      <c r="A943" s="151" t="s">
        <v>6502</v>
      </c>
      <c r="B943" s="151" t="s">
        <v>14306</v>
      </c>
      <c r="C943" s="151" t="s">
        <v>6501</v>
      </c>
      <c r="D943" s="151" t="s">
        <v>6503</v>
      </c>
      <c r="E943" s="151" t="s">
        <v>14332</v>
      </c>
      <c r="F943" s="151" t="s">
        <v>14932</v>
      </c>
      <c r="G943" s="151" t="s">
        <v>22125</v>
      </c>
      <c r="H943" s="151">
        <v>81342613117</v>
      </c>
      <c r="I943" s="151" t="s">
        <v>6504</v>
      </c>
      <c r="J943" s="151">
        <v>81342613117</v>
      </c>
      <c r="K943" s="151" t="s">
        <v>6504</v>
      </c>
      <c r="N943" s="151" t="s">
        <v>15398</v>
      </c>
      <c r="O943" s="151" t="s">
        <v>14758</v>
      </c>
      <c r="P943" s="151" t="s">
        <v>14737</v>
      </c>
      <c r="Q943" s="151" t="s">
        <v>6501</v>
      </c>
      <c r="R943" s="151" t="s">
        <v>6501</v>
      </c>
      <c r="S943" s="151" t="s">
        <v>6501</v>
      </c>
      <c r="T943" s="151" t="s">
        <v>14904</v>
      </c>
      <c r="U943" s="151">
        <v>111179855</v>
      </c>
      <c r="V943" s="151" t="s">
        <v>6501</v>
      </c>
      <c r="Z943" s="151" t="s">
        <v>14742</v>
      </c>
      <c r="AC943" s="151" t="s">
        <v>14743</v>
      </c>
      <c r="AE943" s="151" t="s">
        <v>15223</v>
      </c>
      <c r="AF943" s="151" t="s">
        <v>14745</v>
      </c>
      <c r="AI943" s="156" t="str">
        <f t="shared" si="14"/>
        <v>Hairuddin Sijaya</v>
      </c>
    </row>
    <row r="944" spans="1:35" s="151" customFormat="1" ht="13.5">
      <c r="A944" s="151" t="s">
        <v>7321</v>
      </c>
      <c r="B944" s="151" t="s">
        <v>14306</v>
      </c>
      <c r="C944" s="151" t="s">
        <v>7320</v>
      </c>
      <c r="D944" s="151" t="s">
        <v>7322</v>
      </c>
      <c r="E944" s="151" t="s">
        <v>14931</v>
      </c>
      <c r="F944" s="151" t="s">
        <v>14400</v>
      </c>
      <c r="G944" s="151" t="s">
        <v>22129</v>
      </c>
      <c r="H944" s="151">
        <v>82273933189</v>
      </c>
      <c r="M944" s="151" t="s">
        <v>22126</v>
      </c>
      <c r="N944" s="151" t="s">
        <v>15768</v>
      </c>
      <c r="O944" s="151" t="s">
        <v>14985</v>
      </c>
      <c r="P944" s="151" t="s">
        <v>14792</v>
      </c>
      <c r="Q944" s="151">
        <v>82273933189</v>
      </c>
      <c r="R944" s="151">
        <v>85275513178</v>
      </c>
      <c r="S944" s="151" t="s">
        <v>7320</v>
      </c>
      <c r="T944" s="151" t="s">
        <v>14847</v>
      </c>
      <c r="U944" s="151" t="s">
        <v>22127</v>
      </c>
      <c r="V944" s="151" t="s">
        <v>22128</v>
      </c>
      <c r="W944" s="151">
        <v>1996</v>
      </c>
      <c r="X944" s="151">
        <v>1996</v>
      </c>
      <c r="Y944" s="151">
        <v>1</v>
      </c>
      <c r="Z944" s="151" t="s">
        <v>14742</v>
      </c>
      <c r="AB944" s="151">
        <v>30</v>
      </c>
      <c r="AC944" s="151" t="s">
        <v>14743</v>
      </c>
      <c r="AE944" s="151" t="s">
        <v>15223</v>
      </c>
      <c r="AF944" s="151" t="s">
        <v>14745</v>
      </c>
      <c r="AI944" s="156" t="str">
        <f t="shared" si="14"/>
        <v>HAIRUL NASUTION</v>
      </c>
    </row>
    <row r="945" spans="1:35" s="151" customFormat="1" ht="13.5">
      <c r="A945" s="151" t="s">
        <v>9854</v>
      </c>
      <c r="B945" s="151" t="s">
        <v>14306</v>
      </c>
      <c r="C945" s="151" t="s">
        <v>9853</v>
      </c>
      <c r="D945" s="151" t="s">
        <v>22130</v>
      </c>
      <c r="E945" s="151" t="s">
        <v>14931</v>
      </c>
      <c r="F945" s="151" t="s">
        <v>14932</v>
      </c>
      <c r="G945" s="151" t="s">
        <v>22134</v>
      </c>
      <c r="H945" s="151" t="s">
        <v>9856</v>
      </c>
      <c r="I945" s="151">
        <v>0</v>
      </c>
      <c r="J945" s="151">
        <v>0</v>
      </c>
      <c r="K945" s="151">
        <v>0</v>
      </c>
      <c r="M945" s="151" t="s">
        <v>22131</v>
      </c>
      <c r="N945" s="151" t="s">
        <v>15126</v>
      </c>
      <c r="O945" s="151" t="s">
        <v>14791</v>
      </c>
      <c r="P945" s="151" t="s">
        <v>14737</v>
      </c>
      <c r="Q945" s="151" t="s">
        <v>22132</v>
      </c>
      <c r="R945" s="151">
        <v>0</v>
      </c>
      <c r="S945" s="151">
        <v>0</v>
      </c>
      <c r="T945" s="151" t="s">
        <v>14739</v>
      </c>
      <c r="U945" s="151">
        <v>101001099603</v>
      </c>
      <c r="V945" s="151" t="s">
        <v>22133</v>
      </c>
      <c r="W945" s="151">
        <v>0</v>
      </c>
      <c r="X945" s="151">
        <v>0</v>
      </c>
      <c r="Y945" s="151">
        <v>0</v>
      </c>
      <c r="Z945" s="151" t="s">
        <v>14742</v>
      </c>
      <c r="AA945" s="151">
        <v>0</v>
      </c>
      <c r="AB945" s="151">
        <v>0</v>
      </c>
      <c r="AC945" s="151" t="s">
        <v>14743</v>
      </c>
      <c r="AE945" s="151" t="s">
        <v>14744</v>
      </c>
      <c r="AF945" s="151" t="s">
        <v>14745</v>
      </c>
      <c r="AI945" s="156" t="str">
        <f t="shared" si="14"/>
        <v>Hajan</v>
      </c>
    </row>
    <row r="946" spans="1:35" s="151" customFormat="1" ht="13.5">
      <c r="A946" s="151" t="s">
        <v>15558</v>
      </c>
      <c r="B946" s="151" t="s">
        <v>15300</v>
      </c>
      <c r="C946" s="151" t="s">
        <v>15559</v>
      </c>
      <c r="D946" s="151" t="s">
        <v>22135</v>
      </c>
      <c r="E946" s="151" t="s">
        <v>14701</v>
      </c>
      <c r="F946" s="151" t="s">
        <v>14466</v>
      </c>
      <c r="G946" s="151" t="s">
        <v>15561</v>
      </c>
      <c r="H946" s="151">
        <v>82191862038</v>
      </c>
      <c r="N946" s="151" t="s">
        <v>15398</v>
      </c>
      <c r="O946" s="151" t="s">
        <v>14758</v>
      </c>
      <c r="P946" s="151" t="s">
        <v>14737</v>
      </c>
      <c r="Q946" s="151" t="s">
        <v>15559</v>
      </c>
      <c r="R946" s="151" t="s">
        <v>1453</v>
      </c>
      <c r="S946" s="151" t="s">
        <v>1453</v>
      </c>
      <c r="T946" s="151" t="s">
        <v>14847</v>
      </c>
      <c r="U946" s="151">
        <v>498701016681533</v>
      </c>
      <c r="V946" s="151" t="s">
        <v>15564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 t="shared" si="14"/>
        <v>Hajaratul Aswad</v>
      </c>
    </row>
    <row r="947" spans="1:35" s="151" customFormat="1" ht="13.5">
      <c r="A947" s="151" t="s">
        <v>1322</v>
      </c>
      <c r="B947" s="151" t="s">
        <v>15300</v>
      </c>
      <c r="C947" s="151" t="s">
        <v>1321</v>
      </c>
      <c r="D947" s="151" t="s">
        <v>1323</v>
      </c>
      <c r="E947" s="151" t="s">
        <v>6</v>
      </c>
      <c r="G947" s="151" t="s">
        <v>14604</v>
      </c>
      <c r="H947" s="151">
        <v>87820977996</v>
      </c>
      <c r="T947" s="151" t="s">
        <v>6</v>
      </c>
      <c r="U947" s="151" t="s">
        <v>6</v>
      </c>
      <c r="V947" s="151" t="s">
        <v>6</v>
      </c>
      <c r="AC947" s="151" t="s">
        <v>14743</v>
      </c>
      <c r="AI947" s="156" t="str">
        <f t="shared" si="14"/>
        <v>Haji Fadhillah</v>
      </c>
    </row>
    <row r="948" spans="1:35" s="151" customFormat="1" ht="13.5">
      <c r="A948" s="151" t="s">
        <v>3137</v>
      </c>
      <c r="B948" s="151" t="s">
        <v>15300</v>
      </c>
      <c r="C948" s="151" t="s">
        <v>3136</v>
      </c>
      <c r="D948" s="151" t="s">
        <v>3138</v>
      </c>
      <c r="E948" s="151" t="s">
        <v>14323</v>
      </c>
      <c r="G948" s="151" t="s">
        <v>14604</v>
      </c>
      <c r="H948" s="151" t="s">
        <v>3139</v>
      </c>
      <c r="I948" s="151" t="s">
        <v>3140</v>
      </c>
      <c r="J948" s="151" t="s">
        <v>3139</v>
      </c>
      <c r="K948" s="151" t="s">
        <v>3140</v>
      </c>
      <c r="L948" s="151" t="s">
        <v>22136</v>
      </c>
      <c r="N948" s="151" t="s">
        <v>18692</v>
      </c>
      <c r="P948" s="151" t="s">
        <v>14737</v>
      </c>
      <c r="Q948" s="151" t="s">
        <v>22137</v>
      </c>
      <c r="T948" s="151" t="s">
        <v>3140</v>
      </c>
      <c r="U948" s="151" t="s">
        <v>3140</v>
      </c>
      <c r="V948" s="151" t="s">
        <v>3140</v>
      </c>
      <c r="W948" s="151" t="s">
        <v>3140</v>
      </c>
      <c r="X948" s="151" t="s">
        <v>3140</v>
      </c>
      <c r="Y948" s="151" t="s">
        <v>3140</v>
      </c>
      <c r="Z948" s="151" t="s">
        <v>14742</v>
      </c>
      <c r="AA948" s="151" t="s">
        <v>3140</v>
      </c>
      <c r="AB948" s="151" t="s">
        <v>3140</v>
      </c>
      <c r="AC948" s="151" t="s">
        <v>14743</v>
      </c>
      <c r="AI948" s="156" t="str">
        <f t="shared" si="14"/>
        <v>Haji Ilyas</v>
      </c>
    </row>
    <row r="949" spans="1:35" s="151" customFormat="1" ht="13.5">
      <c r="A949" s="151" t="s">
        <v>2283</v>
      </c>
      <c r="B949" s="151" t="s">
        <v>14306</v>
      </c>
      <c r="C949" s="151" t="s">
        <v>2282</v>
      </c>
      <c r="D949" s="151" t="s">
        <v>1576</v>
      </c>
      <c r="E949" s="151" t="s">
        <v>6</v>
      </c>
      <c r="G949" s="151" t="s">
        <v>14604</v>
      </c>
      <c r="M949" s="151">
        <v>87820000685</v>
      </c>
      <c r="AC949" s="151" t="s">
        <v>14743</v>
      </c>
      <c r="AI949" s="156" t="str">
        <f t="shared" si="14"/>
        <v>Haji Saepudin</v>
      </c>
    </row>
    <row r="950" spans="1:35" s="151" customFormat="1" ht="13.5">
      <c r="A950" s="151" t="s">
        <v>15565</v>
      </c>
      <c r="B950" s="151" t="s">
        <v>15300</v>
      </c>
      <c r="C950" s="151" t="s">
        <v>15566</v>
      </c>
      <c r="D950" s="151" t="s">
        <v>15567</v>
      </c>
      <c r="E950" s="151" t="s">
        <v>15359</v>
      </c>
      <c r="F950" s="151" t="s">
        <v>15360</v>
      </c>
      <c r="G950" s="151" t="s">
        <v>15568</v>
      </c>
      <c r="H950" s="151">
        <v>82363366104</v>
      </c>
      <c r="I950" s="151" t="s">
        <v>1453</v>
      </c>
      <c r="J950" s="151" t="s">
        <v>1453</v>
      </c>
      <c r="K950" s="151" t="s">
        <v>1453</v>
      </c>
      <c r="N950" s="151" t="s">
        <v>14735</v>
      </c>
      <c r="O950" s="151" t="s">
        <v>14736</v>
      </c>
      <c r="P950" s="151" t="s">
        <v>14737</v>
      </c>
      <c r="Q950" s="151" t="s">
        <v>15566</v>
      </c>
      <c r="R950" s="151" t="s">
        <v>1453</v>
      </c>
      <c r="S950" s="151" t="s">
        <v>1453</v>
      </c>
      <c r="T950" s="151" t="s">
        <v>14866</v>
      </c>
      <c r="U950" s="151">
        <v>493801020757537</v>
      </c>
      <c r="V950" s="151" t="s">
        <v>15571</v>
      </c>
      <c r="W950" s="151" t="s">
        <v>1453</v>
      </c>
      <c r="X950" s="151" t="s">
        <v>1453</v>
      </c>
      <c r="Y950" s="151" t="s">
        <v>1453</v>
      </c>
      <c r="Z950" s="151" t="s">
        <v>14742</v>
      </c>
      <c r="AA950" s="151" t="s">
        <v>1453</v>
      </c>
      <c r="AB950" s="151" t="s">
        <v>1453</v>
      </c>
      <c r="AC950" s="151" t="s">
        <v>14743</v>
      </c>
      <c r="AE950" s="151" t="s">
        <v>14744</v>
      </c>
      <c r="AF950" s="151" t="s">
        <v>14745</v>
      </c>
      <c r="AI950" s="156" t="str">
        <f t="shared" si="14"/>
        <v>Hajrawati</v>
      </c>
    </row>
    <row r="951" spans="1:35" s="151" customFormat="1" ht="13.5">
      <c r="A951" s="151" t="s">
        <v>1778</v>
      </c>
      <c r="B951" s="151" t="s">
        <v>14306</v>
      </c>
      <c r="C951" s="151" t="s">
        <v>1777</v>
      </c>
      <c r="E951" s="151" t="s">
        <v>6</v>
      </c>
      <c r="G951" s="151" t="s">
        <v>14604</v>
      </c>
      <c r="AC951" s="151" t="s">
        <v>14743</v>
      </c>
      <c r="AI951" s="156" t="str">
        <f t="shared" si="14"/>
        <v>HAKIM</v>
      </c>
    </row>
    <row r="952" spans="1:35" s="151" customFormat="1" ht="13.5">
      <c r="A952" s="151" t="s">
        <v>18118</v>
      </c>
      <c r="B952" s="151" t="s">
        <v>14306</v>
      </c>
      <c r="C952" s="151" t="s">
        <v>22138</v>
      </c>
      <c r="D952" s="151" t="s">
        <v>22139</v>
      </c>
      <c r="E952" s="151" t="s">
        <v>14931</v>
      </c>
      <c r="F952" s="151" t="s">
        <v>15152</v>
      </c>
      <c r="G952" s="151" t="s">
        <v>22141</v>
      </c>
      <c r="H952" s="151">
        <v>81274509536</v>
      </c>
      <c r="N952" s="151" t="s">
        <v>21471</v>
      </c>
      <c r="O952" s="151" t="s">
        <v>21472</v>
      </c>
      <c r="P952" s="151" t="s">
        <v>14792</v>
      </c>
      <c r="Q952" s="151">
        <v>81274509536</v>
      </c>
      <c r="R952" s="151" t="s">
        <v>22138</v>
      </c>
      <c r="S952" s="151" t="s">
        <v>22138</v>
      </c>
      <c r="T952" s="151" t="s">
        <v>14782</v>
      </c>
      <c r="U952" s="151">
        <v>1080021296588</v>
      </c>
      <c r="V952" s="151" t="s">
        <v>22140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  <c r="AI952" s="156" t="str">
        <f t="shared" si="14"/>
        <v>Hakim Budianto</v>
      </c>
    </row>
    <row r="953" spans="1:35" s="151" customFormat="1" ht="13.5">
      <c r="A953" s="151" t="s">
        <v>18119</v>
      </c>
      <c r="B953" s="151" t="s">
        <v>14732</v>
      </c>
      <c r="C953" s="151" t="s">
        <v>1565</v>
      </c>
      <c r="D953" s="151" t="s">
        <v>1567</v>
      </c>
      <c r="E953" s="151" t="s">
        <v>14701</v>
      </c>
      <c r="F953" s="151" t="s">
        <v>14466</v>
      </c>
      <c r="G953" s="151" t="s">
        <v>14604</v>
      </c>
      <c r="H953" s="151" t="s">
        <v>1568</v>
      </c>
      <c r="I953" s="151" t="s">
        <v>1569</v>
      </c>
      <c r="J953" s="151" t="s">
        <v>1568</v>
      </c>
      <c r="K953" s="151" t="s">
        <v>1569</v>
      </c>
      <c r="L953" s="151" t="s">
        <v>22143</v>
      </c>
      <c r="N953" s="151" t="s">
        <v>14809</v>
      </c>
      <c r="O953" s="151" t="s">
        <v>14801</v>
      </c>
      <c r="P953" s="151" t="s">
        <v>14737</v>
      </c>
      <c r="Q953" s="151" t="s">
        <v>22144</v>
      </c>
      <c r="R953" s="151" t="s">
        <v>22145</v>
      </c>
      <c r="S953" s="151" t="s">
        <v>22144</v>
      </c>
      <c r="T953" s="151" t="s">
        <v>14782</v>
      </c>
      <c r="U953" s="151" t="s">
        <v>22146</v>
      </c>
      <c r="V953" s="151" t="s">
        <v>22147</v>
      </c>
      <c r="AC953" s="151" t="s">
        <v>14743</v>
      </c>
      <c r="AD953" s="151">
        <v>32540916048000</v>
      </c>
      <c r="AE953" s="151" t="s">
        <v>14743</v>
      </c>
      <c r="AF953" s="151" t="s">
        <v>16898</v>
      </c>
      <c r="AI953" s="156" t="str">
        <f t="shared" si="14"/>
        <v>Haluan Cargo Nusa</v>
      </c>
    </row>
    <row r="954" spans="1:35" s="151" customFormat="1" ht="13.5">
      <c r="A954" s="151" t="s">
        <v>7286</v>
      </c>
      <c r="B954" s="151" t="s">
        <v>14732</v>
      </c>
      <c r="C954" s="151" t="s">
        <v>1565</v>
      </c>
      <c r="D954" s="151" t="s">
        <v>1567</v>
      </c>
      <c r="E954" s="151" t="s">
        <v>14701</v>
      </c>
      <c r="F954" s="151" t="s">
        <v>14466</v>
      </c>
      <c r="G954" s="151" t="s">
        <v>22148</v>
      </c>
      <c r="H954" s="151" t="s">
        <v>1568</v>
      </c>
      <c r="I954" s="151" t="s">
        <v>1569</v>
      </c>
      <c r="J954" s="151">
        <v>214353355</v>
      </c>
      <c r="K954" s="151" t="s">
        <v>1569</v>
      </c>
      <c r="N954" s="151" t="s">
        <v>14809</v>
      </c>
      <c r="O954" s="151" t="s">
        <v>14801</v>
      </c>
      <c r="P954" s="151" t="s">
        <v>14737</v>
      </c>
      <c r="Q954" s="151" t="s">
        <v>22144</v>
      </c>
      <c r="R954" s="151" t="s">
        <v>22145</v>
      </c>
      <c r="S954" s="151" t="s">
        <v>22144</v>
      </c>
      <c r="T954" s="151" t="s">
        <v>14782</v>
      </c>
      <c r="U954" s="151" t="s">
        <v>22146</v>
      </c>
      <c r="V954" s="151" t="s">
        <v>22147</v>
      </c>
      <c r="Z954" s="151" t="s">
        <v>14742</v>
      </c>
      <c r="AC954" s="151" t="s">
        <v>14743</v>
      </c>
      <c r="AD954" s="151">
        <v>32540916048000</v>
      </c>
      <c r="AE954" s="151" t="s">
        <v>14743</v>
      </c>
      <c r="AF954" s="151" t="s">
        <v>16898</v>
      </c>
      <c r="AI954" s="156" t="str">
        <f t="shared" si="14"/>
        <v>Haluan Cargo Nusa</v>
      </c>
    </row>
    <row r="955" spans="1:35" s="151" customFormat="1" ht="13.5">
      <c r="A955" s="151" t="s">
        <v>1782</v>
      </c>
      <c r="B955" s="151" t="s">
        <v>14306</v>
      </c>
      <c r="C955" s="151" t="s">
        <v>1781</v>
      </c>
      <c r="E955" s="151" t="s">
        <v>6</v>
      </c>
      <c r="G955" s="151" t="s">
        <v>14604</v>
      </c>
      <c r="AC955" s="151" t="s">
        <v>14743</v>
      </c>
      <c r="AI955" s="156" t="str">
        <f t="shared" si="14"/>
        <v>HAMAM</v>
      </c>
    </row>
    <row r="956" spans="1:35" s="151" customFormat="1" ht="13.5">
      <c r="A956" s="151" t="s">
        <v>10531</v>
      </c>
      <c r="B956" s="151" t="s">
        <v>14306</v>
      </c>
      <c r="C956" s="151" t="s">
        <v>10530</v>
      </c>
      <c r="D956" s="151" t="s">
        <v>22150</v>
      </c>
      <c r="E956" s="151" t="s">
        <v>14931</v>
      </c>
      <c r="F956" s="151" t="s">
        <v>15075</v>
      </c>
      <c r="H956" s="151" t="s">
        <v>10533</v>
      </c>
      <c r="M956" s="151" t="s">
        <v>22151</v>
      </c>
      <c r="N956" s="151" t="s">
        <v>21753</v>
      </c>
      <c r="O956" s="151" t="s">
        <v>14791</v>
      </c>
      <c r="P956" s="151" t="s">
        <v>14737</v>
      </c>
      <c r="Q956" s="151" t="s">
        <v>10530</v>
      </c>
      <c r="R956" s="151">
        <v>0</v>
      </c>
      <c r="S956" s="151">
        <v>0</v>
      </c>
      <c r="T956" s="151" t="s">
        <v>14794</v>
      </c>
      <c r="U956" s="151">
        <v>1290685962</v>
      </c>
      <c r="V956" s="151" t="s">
        <v>10530</v>
      </c>
      <c r="Z956" s="151" t="s">
        <v>14742</v>
      </c>
      <c r="AC956" s="151" t="s">
        <v>14743</v>
      </c>
      <c r="AE956" s="151" t="s">
        <v>14744</v>
      </c>
      <c r="AF956" s="151" t="s">
        <v>14745</v>
      </c>
      <c r="AI956" s="156" t="str">
        <f t="shared" si="14"/>
        <v>Hamdani</v>
      </c>
    </row>
    <row r="957" spans="1:35" s="151" customFormat="1" ht="13.5">
      <c r="A957" s="151" t="s">
        <v>3489</v>
      </c>
      <c r="B957" s="151" t="s">
        <v>15300</v>
      </c>
      <c r="C957" s="151" t="s">
        <v>3488</v>
      </c>
      <c r="D957" s="151" t="s">
        <v>3490</v>
      </c>
      <c r="E957" s="151" t="s">
        <v>14323</v>
      </c>
      <c r="G957" s="151" t="s">
        <v>14604</v>
      </c>
      <c r="H957" s="151">
        <v>81283034134</v>
      </c>
      <c r="J957" s="151">
        <v>81283034134</v>
      </c>
      <c r="L957" s="151" t="s">
        <v>22152</v>
      </c>
      <c r="N957" s="151" t="s">
        <v>3296</v>
      </c>
      <c r="P957" s="151" t="s">
        <v>14737</v>
      </c>
      <c r="Q957" s="151" t="s">
        <v>19799</v>
      </c>
      <c r="T957" s="151" t="s">
        <v>14794</v>
      </c>
      <c r="U957" s="151">
        <v>60428140</v>
      </c>
      <c r="V957" s="151" t="s">
        <v>19799</v>
      </c>
      <c r="Z957" s="151" t="s">
        <v>14742</v>
      </c>
      <c r="AC957" s="151" t="s">
        <v>14743</v>
      </c>
      <c r="AI957" s="156" t="str">
        <f t="shared" si="14"/>
        <v>Hamid</v>
      </c>
    </row>
    <row r="958" spans="1:35" s="151" customFormat="1" ht="13.5">
      <c r="A958" s="151" t="s">
        <v>6672</v>
      </c>
      <c r="B958" s="151" t="s">
        <v>14306</v>
      </c>
      <c r="C958" s="151" t="s">
        <v>6671</v>
      </c>
      <c r="D958" s="151" t="s">
        <v>6673</v>
      </c>
      <c r="E958" s="151" t="s">
        <v>14931</v>
      </c>
      <c r="F958" s="151" t="s">
        <v>14932</v>
      </c>
      <c r="G958" s="151" t="s">
        <v>22160</v>
      </c>
      <c r="H958" s="151">
        <v>82187781888</v>
      </c>
      <c r="I958" s="151" t="s">
        <v>6674</v>
      </c>
      <c r="J958" s="151">
        <v>82187781888</v>
      </c>
      <c r="K958" s="151" t="s">
        <v>6674</v>
      </c>
      <c r="N958" s="151" t="s">
        <v>22157</v>
      </c>
      <c r="O958" s="151" t="s">
        <v>14758</v>
      </c>
      <c r="P958" s="151" t="s">
        <v>14737</v>
      </c>
      <c r="Q958" s="151" t="s">
        <v>6671</v>
      </c>
      <c r="R958" s="151" t="s">
        <v>6671</v>
      </c>
      <c r="S958" s="151" t="s">
        <v>6671</v>
      </c>
      <c r="T958" s="151" t="s">
        <v>14847</v>
      </c>
      <c r="U958" s="151" t="s">
        <v>22158</v>
      </c>
      <c r="V958" s="151" t="s">
        <v>22159</v>
      </c>
      <c r="Z958" s="151" t="s">
        <v>14742</v>
      </c>
      <c r="AC958" s="151" t="s">
        <v>14743</v>
      </c>
      <c r="AE958" s="151" t="s">
        <v>15223</v>
      </c>
      <c r="AF958" s="151" t="s">
        <v>14745</v>
      </c>
      <c r="AI958" s="156" t="str">
        <f t="shared" si="14"/>
        <v>Hamzah</v>
      </c>
    </row>
    <row r="959" spans="1:35" s="151" customFormat="1" ht="13.5">
      <c r="A959" s="151" t="s">
        <v>12137</v>
      </c>
      <c r="B959" s="151" t="s">
        <v>15300</v>
      </c>
      <c r="C959" s="151" t="s">
        <v>12136</v>
      </c>
      <c r="D959" s="151" t="s">
        <v>12138</v>
      </c>
      <c r="E959" s="151" t="s">
        <v>14275</v>
      </c>
      <c r="F959" s="151" t="s">
        <v>14324</v>
      </c>
      <c r="G959" s="151" t="s">
        <v>15573</v>
      </c>
      <c r="H959" s="151" t="s">
        <v>12139</v>
      </c>
      <c r="N959" s="151" t="s">
        <v>14857</v>
      </c>
      <c r="O959" s="151" t="s">
        <v>14801</v>
      </c>
      <c r="P959" s="151" t="s">
        <v>14737</v>
      </c>
      <c r="Q959" s="151" t="s">
        <v>15574</v>
      </c>
      <c r="R959" s="151">
        <v>0</v>
      </c>
      <c r="S959" s="151">
        <v>0</v>
      </c>
      <c r="T959" s="151" t="s">
        <v>14794</v>
      </c>
      <c r="U959" s="151">
        <v>5320111309</v>
      </c>
      <c r="V959" s="151" t="s">
        <v>12136</v>
      </c>
      <c r="Z959" s="151" t="s">
        <v>14742</v>
      </c>
      <c r="AC959" s="151" t="s">
        <v>14743</v>
      </c>
      <c r="AE959" s="151" t="s">
        <v>14744</v>
      </c>
      <c r="AF959" s="151" t="s">
        <v>14745</v>
      </c>
      <c r="AI959" s="156" t="str">
        <f t="shared" si="14"/>
        <v>Hanafi Surya</v>
      </c>
    </row>
    <row r="960" spans="1:35" s="151" customFormat="1" ht="13.5">
      <c r="A960" s="151" t="s">
        <v>18120</v>
      </c>
      <c r="B960" s="151" t="s">
        <v>14306</v>
      </c>
      <c r="C960" s="151" t="s">
        <v>8721</v>
      </c>
      <c r="D960" s="151" t="s">
        <v>22161</v>
      </c>
      <c r="E960" s="151" t="s">
        <v>14931</v>
      </c>
      <c r="F960" s="151" t="s">
        <v>15056</v>
      </c>
      <c r="G960" s="151" t="s">
        <v>22168</v>
      </c>
      <c r="H960" s="151">
        <v>811760970</v>
      </c>
      <c r="I960" s="151" t="s">
        <v>8724</v>
      </c>
      <c r="J960" s="151" t="s">
        <v>8725</v>
      </c>
      <c r="K960" s="151" t="s">
        <v>8724</v>
      </c>
      <c r="M960" s="151" t="s">
        <v>22162</v>
      </c>
      <c r="N960" s="151" t="s">
        <v>14954</v>
      </c>
      <c r="O960" s="151" t="s">
        <v>14764</v>
      </c>
      <c r="P960" s="151" t="s">
        <v>14792</v>
      </c>
      <c r="Q960" s="151" t="s">
        <v>22163</v>
      </c>
      <c r="R960" s="151" t="s">
        <v>8721</v>
      </c>
      <c r="S960" s="151" t="s">
        <v>8721</v>
      </c>
      <c r="T960" s="151" t="s">
        <v>14739</v>
      </c>
      <c r="U960" s="151" t="s">
        <v>22164</v>
      </c>
      <c r="V960" s="151" t="s">
        <v>8721</v>
      </c>
      <c r="W960" s="151" t="s">
        <v>22165</v>
      </c>
      <c r="X960" s="151">
        <v>2004</v>
      </c>
      <c r="Y960" s="151" t="s">
        <v>22166</v>
      </c>
      <c r="Z960" s="151" t="s">
        <v>14742</v>
      </c>
      <c r="AB960" s="151">
        <v>35</v>
      </c>
      <c r="AC960" s="151" t="s">
        <v>14743</v>
      </c>
      <c r="AD960" s="151" t="s">
        <v>22167</v>
      </c>
      <c r="AE960" s="151" t="s">
        <v>14743</v>
      </c>
      <c r="AF960" s="151" t="s">
        <v>16898</v>
      </c>
      <c r="AI960" s="156" t="str">
        <f t="shared" si="14"/>
        <v>Hanafi Yuddin</v>
      </c>
    </row>
    <row r="961" spans="1:35" s="151" customFormat="1" ht="13.5">
      <c r="A961" s="151" t="s">
        <v>8726</v>
      </c>
      <c r="B961" s="151" t="s">
        <v>14306</v>
      </c>
      <c r="C961" s="151" t="s">
        <v>8721</v>
      </c>
      <c r="D961" s="151" t="s">
        <v>22161</v>
      </c>
      <c r="E961" s="151" t="s">
        <v>14931</v>
      </c>
      <c r="F961" s="151" t="s">
        <v>15056</v>
      </c>
      <c r="G961" s="151" t="s">
        <v>22168</v>
      </c>
      <c r="H961" s="151">
        <v>811760970</v>
      </c>
      <c r="I961" s="151" t="s">
        <v>8724</v>
      </c>
      <c r="J961" s="151" t="s">
        <v>8725</v>
      </c>
      <c r="K961" s="151" t="s">
        <v>8724</v>
      </c>
      <c r="M961" s="151" t="s">
        <v>22162</v>
      </c>
      <c r="N961" s="151" t="s">
        <v>14954</v>
      </c>
      <c r="O961" s="151" t="s">
        <v>14764</v>
      </c>
      <c r="P961" s="151" t="s">
        <v>14792</v>
      </c>
      <c r="Q961" s="151" t="s">
        <v>22163</v>
      </c>
      <c r="R961" s="151" t="s">
        <v>8721</v>
      </c>
      <c r="S961" s="151" t="s">
        <v>8721</v>
      </c>
      <c r="T961" s="151" t="s">
        <v>14739</v>
      </c>
      <c r="U961" s="151" t="s">
        <v>22164</v>
      </c>
      <c r="V961" s="151" t="s">
        <v>8721</v>
      </c>
      <c r="W961" s="151" t="s">
        <v>22165</v>
      </c>
      <c r="X961" s="151">
        <v>2004</v>
      </c>
      <c r="Y961" s="151" t="s">
        <v>22166</v>
      </c>
      <c r="Z961" s="151" t="s">
        <v>14742</v>
      </c>
      <c r="AB961" s="151">
        <v>35</v>
      </c>
      <c r="AC961" s="151" t="s">
        <v>15223</v>
      </c>
      <c r="AD961" s="151" t="s">
        <v>22167</v>
      </c>
      <c r="AE961" s="151" t="s">
        <v>14743</v>
      </c>
      <c r="AF961" s="151" t="s">
        <v>16898</v>
      </c>
      <c r="AI961" s="156" t="str">
        <f t="shared" si="14"/>
        <v>Hanafi Yuddin</v>
      </c>
    </row>
    <row r="962" spans="1:35" s="151" customFormat="1" ht="13.5">
      <c r="A962" s="151" t="s">
        <v>12828</v>
      </c>
      <c r="B962" s="151" t="s">
        <v>14732</v>
      </c>
      <c r="C962" s="151" t="s">
        <v>12827</v>
      </c>
      <c r="D962" s="151" t="s">
        <v>12829</v>
      </c>
      <c r="E962" s="151" t="s">
        <v>14275</v>
      </c>
      <c r="F962" s="151" t="s">
        <v>14577</v>
      </c>
      <c r="H962" s="151" t="s">
        <v>12830</v>
      </c>
      <c r="N962" s="151" t="s">
        <v>14829</v>
      </c>
      <c r="O962" s="151" t="s">
        <v>14830</v>
      </c>
      <c r="P962" s="151" t="s">
        <v>14737</v>
      </c>
      <c r="Q962" s="151" t="s">
        <v>22170</v>
      </c>
      <c r="R962" s="151">
        <v>0</v>
      </c>
      <c r="S962" s="151">
        <v>0</v>
      </c>
      <c r="T962" s="151" t="s">
        <v>14847</v>
      </c>
      <c r="U962" s="151">
        <v>50901001855303</v>
      </c>
      <c r="V962" s="151" t="s">
        <v>22171</v>
      </c>
      <c r="Z962" s="151" t="s">
        <v>14742</v>
      </c>
      <c r="AC962" s="151" t="s">
        <v>14743</v>
      </c>
      <c r="AD962" s="151">
        <v>809569684452000</v>
      </c>
      <c r="AE962" s="151" t="s">
        <v>14752</v>
      </c>
      <c r="AF962" s="151" t="s">
        <v>14745</v>
      </c>
      <c r="AI962" s="156" t="str">
        <f t="shared" ref="AI962:AI1025" si="15">TRIM(C962)</f>
        <v>Hanari Berkah</v>
      </c>
    </row>
    <row r="963" spans="1:35" s="151" customFormat="1" ht="13.5">
      <c r="A963" s="151" t="s">
        <v>11803</v>
      </c>
      <c r="B963" s="151" t="s">
        <v>15300</v>
      </c>
      <c r="C963" s="151" t="s">
        <v>29957</v>
      </c>
      <c r="D963" s="151" t="s">
        <v>109</v>
      </c>
      <c r="E963" s="151" t="s">
        <v>14323</v>
      </c>
      <c r="F963" s="151" t="s">
        <v>14307</v>
      </c>
      <c r="H963" s="151">
        <v>0</v>
      </c>
      <c r="M963" s="151" t="s">
        <v>109</v>
      </c>
      <c r="N963" s="151" t="s">
        <v>14845</v>
      </c>
      <c r="O963" s="151" t="s">
        <v>14801</v>
      </c>
      <c r="P963" s="151" t="s">
        <v>14737</v>
      </c>
      <c r="Q963" s="151" t="s">
        <v>22172</v>
      </c>
      <c r="R963" s="151">
        <v>0</v>
      </c>
      <c r="S963" s="151">
        <v>0</v>
      </c>
      <c r="T963" s="151" t="s">
        <v>15348</v>
      </c>
      <c r="U963" s="151">
        <v>0</v>
      </c>
      <c r="V963" s="151">
        <v>0</v>
      </c>
      <c r="Z963" s="151" t="s">
        <v>14742</v>
      </c>
      <c r="AC963" s="151" t="s">
        <v>14743</v>
      </c>
      <c r="AE963" s="151" t="s">
        <v>14744</v>
      </c>
      <c r="AF963" s="151" t="s">
        <v>14745</v>
      </c>
      <c r="AI963" s="156" t="str">
        <f t="shared" si="15"/>
        <v>Lazada - HANBINGXUAN Store</v>
      </c>
    </row>
    <row r="964" spans="1:35" s="151" customFormat="1" ht="13.5">
      <c r="A964" s="151" t="s">
        <v>8251</v>
      </c>
      <c r="B964" s="151" t="s">
        <v>14306</v>
      </c>
      <c r="C964" s="151" t="s">
        <v>8250</v>
      </c>
      <c r="D964" s="151" t="s">
        <v>8252</v>
      </c>
      <c r="E964" s="151" t="s">
        <v>14931</v>
      </c>
      <c r="F964" s="151" t="s">
        <v>15075</v>
      </c>
      <c r="H964" s="151">
        <v>0</v>
      </c>
      <c r="N964" s="151" t="s">
        <v>16848</v>
      </c>
      <c r="O964" s="151" t="s">
        <v>14791</v>
      </c>
      <c r="P964" s="151" t="s">
        <v>14737</v>
      </c>
      <c r="Q964" s="151" t="s">
        <v>8250</v>
      </c>
      <c r="R964" s="151">
        <v>0</v>
      </c>
      <c r="S964" s="151">
        <v>0</v>
      </c>
      <c r="T964" s="151" t="s">
        <v>14782</v>
      </c>
      <c r="U964" s="151" t="s">
        <v>22173</v>
      </c>
      <c r="V964" s="151" t="s">
        <v>22174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I964" s="156" t="str">
        <f t="shared" si="15"/>
        <v>Handi Lala</v>
      </c>
    </row>
    <row r="965" spans="1:35" s="151" customFormat="1" ht="13.5">
      <c r="A965" s="151" t="s">
        <v>18121</v>
      </c>
      <c r="B965" s="151" t="s">
        <v>14306</v>
      </c>
      <c r="C965" s="151" t="s">
        <v>8250</v>
      </c>
      <c r="D965" s="151" t="s">
        <v>22176</v>
      </c>
      <c r="E965" s="151" t="s">
        <v>14931</v>
      </c>
      <c r="F965" s="151" t="s">
        <v>15165</v>
      </c>
      <c r="G965" s="151" t="s">
        <v>22179</v>
      </c>
      <c r="H965" s="151" t="s">
        <v>22175</v>
      </c>
      <c r="I965" s="151">
        <v>0</v>
      </c>
      <c r="J965" s="151">
        <v>0</v>
      </c>
      <c r="K965" s="151">
        <v>0</v>
      </c>
      <c r="M965" s="151" t="s">
        <v>22177</v>
      </c>
      <c r="N965" s="151" t="s">
        <v>16848</v>
      </c>
      <c r="O965" s="151" t="s">
        <v>14791</v>
      </c>
      <c r="P965" s="151" t="s">
        <v>14737</v>
      </c>
      <c r="Q965" s="151" t="s">
        <v>22178</v>
      </c>
      <c r="R965" s="151">
        <v>0</v>
      </c>
      <c r="S965" s="151">
        <v>0</v>
      </c>
      <c r="T965" s="151" t="s">
        <v>14836</v>
      </c>
      <c r="U965" s="151">
        <v>829059792</v>
      </c>
      <c r="V965" s="151" t="s">
        <v>22178</v>
      </c>
      <c r="W965" s="151">
        <v>0</v>
      </c>
      <c r="X965" s="151">
        <v>0</v>
      </c>
      <c r="Y965" s="151">
        <v>0</v>
      </c>
      <c r="Z965" s="151" t="s">
        <v>14742</v>
      </c>
      <c r="AA965" s="151">
        <v>0</v>
      </c>
      <c r="AB965" s="151">
        <v>0</v>
      </c>
      <c r="AC965" s="151" t="s">
        <v>14743</v>
      </c>
      <c r="AE965" s="151" t="s">
        <v>14744</v>
      </c>
      <c r="AF965" s="151" t="s">
        <v>14745</v>
      </c>
      <c r="AI965" s="156" t="str">
        <f t="shared" si="15"/>
        <v>Handi Lala</v>
      </c>
    </row>
    <row r="966" spans="1:35" s="151" customFormat="1" ht="13.5">
      <c r="A966" s="151" t="s">
        <v>11743</v>
      </c>
      <c r="B966" s="151" t="s">
        <v>15300</v>
      </c>
      <c r="C966" s="151" t="s">
        <v>11742</v>
      </c>
      <c r="D966" s="151" t="s">
        <v>11744</v>
      </c>
      <c r="E966" s="151" t="s">
        <v>14701</v>
      </c>
      <c r="F966" s="151" t="s">
        <v>14466</v>
      </c>
      <c r="G966" s="151" t="s">
        <v>22182</v>
      </c>
      <c r="H966" s="151" t="s">
        <v>11745</v>
      </c>
      <c r="N966" s="151" t="s">
        <v>18652</v>
      </c>
      <c r="O966" s="151" t="s">
        <v>18653</v>
      </c>
      <c r="P966" s="151" t="s">
        <v>14737</v>
      </c>
      <c r="Q966" s="151" t="s">
        <v>20300</v>
      </c>
      <c r="R966" s="151">
        <v>0</v>
      </c>
      <c r="S966" s="151">
        <v>0</v>
      </c>
      <c r="T966" s="151" t="s">
        <v>14794</v>
      </c>
      <c r="U966" s="151" t="s">
        <v>22180</v>
      </c>
      <c r="V966" s="151" t="s">
        <v>22181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  <c r="AI966" s="156" t="str">
        <f t="shared" si="15"/>
        <v>Handrian</v>
      </c>
    </row>
    <row r="967" spans="1:35" s="151" customFormat="1" ht="13.5">
      <c r="A967" s="151" t="s">
        <v>4037</v>
      </c>
      <c r="B967" s="151" t="s">
        <v>14306</v>
      </c>
      <c r="C967" s="151" t="s">
        <v>4036</v>
      </c>
      <c r="D967" s="151" t="s">
        <v>4038</v>
      </c>
      <c r="E967" s="151" t="s">
        <v>14931</v>
      </c>
      <c r="G967" s="151" t="s">
        <v>14604</v>
      </c>
      <c r="H967" s="151">
        <v>81347960131</v>
      </c>
      <c r="J967" s="151">
        <v>81347960131</v>
      </c>
      <c r="L967" s="151" t="s">
        <v>22183</v>
      </c>
      <c r="N967" s="151" t="s">
        <v>19402</v>
      </c>
      <c r="P967" s="151" t="s">
        <v>14737</v>
      </c>
      <c r="Q967" s="151" t="s">
        <v>4036</v>
      </c>
      <c r="T967" s="151" t="s">
        <v>20664</v>
      </c>
      <c r="U967" s="151">
        <v>4102575062</v>
      </c>
      <c r="V967" s="151" t="s">
        <v>4036</v>
      </c>
      <c r="Z967" s="151" t="s">
        <v>14742</v>
      </c>
      <c r="AC967" s="151" t="s">
        <v>14743</v>
      </c>
      <c r="AI967" s="156" t="str">
        <f t="shared" si="15"/>
        <v>Hang Ding</v>
      </c>
    </row>
    <row r="968" spans="1:35" s="151" customFormat="1" ht="13.5">
      <c r="A968" s="151" t="s">
        <v>1319</v>
      </c>
      <c r="B968" s="151" t="s">
        <v>14306</v>
      </c>
      <c r="C968" s="151" t="s">
        <v>1318</v>
      </c>
      <c r="D968" s="151" t="s">
        <v>22184</v>
      </c>
      <c r="E968" s="151" t="s">
        <v>6</v>
      </c>
      <c r="G968" s="151" t="s">
        <v>14604</v>
      </c>
      <c r="N968" s="151" t="s">
        <v>22185</v>
      </c>
      <c r="P968" s="151" t="s">
        <v>14737</v>
      </c>
      <c r="T968" s="151" t="s">
        <v>6</v>
      </c>
      <c r="U968" s="151" t="s">
        <v>6</v>
      </c>
      <c r="V968" s="151" t="s">
        <v>6</v>
      </c>
      <c r="AC968" s="151" t="s">
        <v>14743</v>
      </c>
      <c r="AI968" s="156" t="str">
        <f t="shared" si="15"/>
        <v>Hanif</v>
      </c>
    </row>
    <row r="969" spans="1:35" s="151" customFormat="1" ht="13.5">
      <c r="A969" s="151" t="s">
        <v>18122</v>
      </c>
      <c r="B969" s="151" t="s">
        <v>14306</v>
      </c>
      <c r="C969" s="151" t="s">
        <v>22187</v>
      </c>
      <c r="D969" s="151" t="s">
        <v>22188</v>
      </c>
      <c r="E969" s="151" t="s">
        <v>14931</v>
      </c>
      <c r="F969" s="151" t="s">
        <v>16091</v>
      </c>
      <c r="G969" s="151" t="s">
        <v>22191</v>
      </c>
      <c r="H969" s="151">
        <v>82273047550</v>
      </c>
      <c r="I969" s="151" t="s">
        <v>1453</v>
      </c>
      <c r="J969" s="151" t="s">
        <v>1453</v>
      </c>
      <c r="K969" s="151" t="s">
        <v>1453</v>
      </c>
      <c r="N969" s="151" t="s">
        <v>22189</v>
      </c>
      <c r="O969" s="151" t="s">
        <v>14889</v>
      </c>
      <c r="P969" s="151" t="s">
        <v>14737</v>
      </c>
      <c r="Q969" s="151" t="s">
        <v>22190</v>
      </c>
      <c r="R969" s="151" t="s">
        <v>1453</v>
      </c>
      <c r="S969" s="151" t="s">
        <v>1453</v>
      </c>
      <c r="T969" s="151" t="s">
        <v>14904</v>
      </c>
      <c r="U969" s="151">
        <v>170406426</v>
      </c>
      <c r="V969" s="151" t="s">
        <v>22187</v>
      </c>
      <c r="W969" s="151" t="s">
        <v>1453</v>
      </c>
      <c r="X969" s="151" t="s">
        <v>1453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I969" s="156" t="str">
        <f t="shared" si="15"/>
        <v>Hanung Sumardiyono</v>
      </c>
    </row>
    <row r="970" spans="1:35" s="151" customFormat="1" ht="13.5">
      <c r="A970" s="151" t="s">
        <v>7767</v>
      </c>
      <c r="B970" s="151" t="s">
        <v>14732</v>
      </c>
      <c r="C970" s="151" t="s">
        <v>7766</v>
      </c>
      <c r="D970" s="151" t="s">
        <v>7768</v>
      </c>
      <c r="E970" s="151" t="s">
        <v>14498</v>
      </c>
      <c r="F970" s="151" t="s">
        <v>14499</v>
      </c>
      <c r="H970" s="151">
        <v>81223730040</v>
      </c>
      <c r="N970" s="151" t="s">
        <v>15818</v>
      </c>
      <c r="O970" s="151" t="s">
        <v>15328</v>
      </c>
      <c r="P970" s="151" t="s">
        <v>14737</v>
      </c>
      <c r="Q970" s="151" t="s">
        <v>22196</v>
      </c>
      <c r="R970" s="151">
        <v>0</v>
      </c>
      <c r="S970" s="151">
        <v>0</v>
      </c>
      <c r="T970" s="151" t="s">
        <v>22197</v>
      </c>
      <c r="U970" s="151">
        <v>1090010310936</v>
      </c>
      <c r="V970" s="151" t="s">
        <v>14782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 t="shared" si="15"/>
        <v>Happy motor</v>
      </c>
    </row>
    <row r="971" spans="1:35" s="151" customFormat="1" ht="13.5">
      <c r="A971" s="151" t="s">
        <v>4345</v>
      </c>
      <c r="B971" s="151" t="s">
        <v>15300</v>
      </c>
      <c r="C971" s="151" t="s">
        <v>4344</v>
      </c>
      <c r="D971" s="151" t="s">
        <v>4346</v>
      </c>
      <c r="E971" s="151" t="s">
        <v>14662</v>
      </c>
      <c r="F971" s="151" t="s">
        <v>15405</v>
      </c>
      <c r="G971" s="151" t="s">
        <v>14604</v>
      </c>
      <c r="H971" s="151">
        <v>81352165061</v>
      </c>
      <c r="J971" s="151">
        <v>81352165061</v>
      </c>
      <c r="N971" s="151" t="s">
        <v>18896</v>
      </c>
      <c r="P971" s="151" t="s">
        <v>14737</v>
      </c>
      <c r="Q971" s="151" t="s">
        <v>15771</v>
      </c>
      <c r="T971" s="151" t="s">
        <v>14794</v>
      </c>
      <c r="U971" s="151">
        <v>5510123702</v>
      </c>
      <c r="V971" s="151" t="s">
        <v>22198</v>
      </c>
      <c r="Z971" s="151" t="s">
        <v>14742</v>
      </c>
      <c r="AC971" s="151" t="s">
        <v>14743</v>
      </c>
      <c r="AI971" s="156" t="str">
        <f t="shared" si="15"/>
        <v>Harapan</v>
      </c>
    </row>
    <row r="972" spans="1:35" s="151" customFormat="1" ht="13.5">
      <c r="A972" s="151" t="s">
        <v>685</v>
      </c>
      <c r="B972" s="151" t="s">
        <v>14732</v>
      </c>
      <c r="C972" s="151" t="s">
        <v>684</v>
      </c>
      <c r="D972" s="151" t="s">
        <v>686</v>
      </c>
      <c r="E972" s="151" t="s">
        <v>6</v>
      </c>
      <c r="G972" s="151" t="s">
        <v>14604</v>
      </c>
      <c r="H972" s="151" t="s">
        <v>687</v>
      </c>
      <c r="M972" s="151" t="s">
        <v>6</v>
      </c>
      <c r="N972" s="151" t="s">
        <v>6321</v>
      </c>
      <c r="P972" s="151" t="s">
        <v>14737</v>
      </c>
      <c r="Q972" s="151" t="s">
        <v>22199</v>
      </c>
      <c r="T972" s="151" t="s">
        <v>6</v>
      </c>
      <c r="U972" s="151" t="s">
        <v>6</v>
      </c>
      <c r="V972" s="151" t="s">
        <v>6</v>
      </c>
      <c r="AC972" s="151" t="s">
        <v>14743</v>
      </c>
      <c r="AI972" s="156" t="str">
        <f t="shared" si="15"/>
        <v>Harapan Amanah Bersama</v>
      </c>
    </row>
    <row r="973" spans="1:35" s="151" customFormat="1" ht="13.5">
      <c r="A973" s="151" t="s">
        <v>2979</v>
      </c>
      <c r="B973" s="151" t="s">
        <v>17321</v>
      </c>
      <c r="C973" s="151" t="s">
        <v>2978</v>
      </c>
      <c r="D973" s="151" t="s">
        <v>2980</v>
      </c>
      <c r="E973" s="151" t="s">
        <v>16192</v>
      </c>
      <c r="F973" s="151" t="s">
        <v>14324</v>
      </c>
      <c r="G973" s="151" t="s">
        <v>14604</v>
      </c>
      <c r="H973" s="151" t="s">
        <v>2981</v>
      </c>
      <c r="J973" s="151" t="s">
        <v>2981</v>
      </c>
      <c r="L973" s="151" t="s">
        <v>22200</v>
      </c>
      <c r="N973" s="151" t="s">
        <v>1459</v>
      </c>
      <c r="P973" s="151" t="s">
        <v>14737</v>
      </c>
      <c r="Q973" s="151" t="s">
        <v>22201</v>
      </c>
      <c r="T973" s="151" t="s">
        <v>22202</v>
      </c>
      <c r="U973" s="151" t="s">
        <v>22201</v>
      </c>
      <c r="V973" s="151" t="s">
        <v>22203</v>
      </c>
      <c r="AC973" s="151" t="s">
        <v>15223</v>
      </c>
      <c r="AI973" s="156" t="str">
        <f t="shared" si="15"/>
        <v>Harapan Baru</v>
      </c>
    </row>
    <row r="974" spans="1:35" s="151" customFormat="1" ht="13.5">
      <c r="A974" s="151" t="s">
        <v>11680</v>
      </c>
      <c r="B974" s="151" t="s">
        <v>14304</v>
      </c>
      <c r="C974" s="151" t="s">
        <v>11679</v>
      </c>
      <c r="D974" s="151" t="s">
        <v>11681</v>
      </c>
      <c r="E974" s="151" t="s">
        <v>14323</v>
      </c>
      <c r="F974" s="151" t="s">
        <v>14400</v>
      </c>
      <c r="G974" s="151" t="s">
        <v>22205</v>
      </c>
      <c r="H974" s="151" t="s">
        <v>11682</v>
      </c>
      <c r="N974" s="151" t="s">
        <v>14845</v>
      </c>
      <c r="O974" s="151" t="s">
        <v>14801</v>
      </c>
      <c r="P974" s="151" t="s">
        <v>14737</v>
      </c>
      <c r="Q974" s="151" t="s">
        <v>12947</v>
      </c>
      <c r="R974" s="151">
        <v>0</v>
      </c>
      <c r="S974" s="151">
        <v>0</v>
      </c>
      <c r="T974" s="151" t="s">
        <v>14794</v>
      </c>
      <c r="U974" s="151" t="s">
        <v>22204</v>
      </c>
      <c r="V974" s="151">
        <v>5885031631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  <c r="AI974" s="156" t="str">
        <f t="shared" si="15"/>
        <v>Harapan Jaya Teknik</v>
      </c>
    </row>
    <row r="975" spans="1:35" s="151" customFormat="1" ht="13.5">
      <c r="A975" s="151" t="s">
        <v>2799</v>
      </c>
      <c r="B975" s="151" t="s">
        <v>14304</v>
      </c>
      <c r="C975" s="151" t="s">
        <v>2798</v>
      </c>
      <c r="D975" s="151" t="s">
        <v>22213</v>
      </c>
      <c r="E975" s="151" t="s">
        <v>16192</v>
      </c>
      <c r="F975" s="151" t="s">
        <v>14324</v>
      </c>
      <c r="G975" s="151" t="s">
        <v>14604</v>
      </c>
      <c r="H975" s="151">
        <v>82170692526</v>
      </c>
      <c r="J975" s="151" t="s">
        <v>2801</v>
      </c>
      <c r="M975" s="151" t="s">
        <v>470</v>
      </c>
      <c r="N975" s="151" t="s">
        <v>470</v>
      </c>
      <c r="P975" s="151" t="s">
        <v>14737</v>
      </c>
      <c r="Q975" s="151" t="s">
        <v>22214</v>
      </c>
      <c r="T975" s="151" t="s">
        <v>22215</v>
      </c>
      <c r="U975" s="151" t="s">
        <v>20194</v>
      </c>
      <c r="V975" s="151">
        <v>1090011565769</v>
      </c>
      <c r="AC975" s="151" t="s">
        <v>15223</v>
      </c>
      <c r="AI975" s="156" t="str">
        <f t="shared" si="15"/>
        <v>Harapan Prima</v>
      </c>
    </row>
    <row r="976" spans="1:35" s="151" customFormat="1" ht="13.5">
      <c r="A976" s="151" t="s">
        <v>11747</v>
      </c>
      <c r="B976" s="151" t="s">
        <v>15300</v>
      </c>
      <c r="C976" s="151" t="s">
        <v>11746</v>
      </c>
      <c r="D976" s="151" t="s">
        <v>11748</v>
      </c>
      <c r="E976" s="151" t="s">
        <v>15421</v>
      </c>
      <c r="F976" s="151" t="s">
        <v>15779</v>
      </c>
      <c r="G976" s="151" t="s">
        <v>22220</v>
      </c>
      <c r="H976" s="151" t="s">
        <v>11749</v>
      </c>
      <c r="N976" s="151" t="s">
        <v>15768</v>
      </c>
      <c r="O976" s="151" t="s">
        <v>14985</v>
      </c>
      <c r="P976" s="151" t="s">
        <v>14737</v>
      </c>
      <c r="Q976" s="151" t="s">
        <v>22219</v>
      </c>
      <c r="R976" s="151">
        <v>0</v>
      </c>
      <c r="S976" s="151">
        <v>0</v>
      </c>
      <c r="T976" s="151" t="s">
        <v>14782</v>
      </c>
      <c r="U976" s="151">
        <v>1060007055877</v>
      </c>
      <c r="V976" s="151" t="s">
        <v>11746</v>
      </c>
      <c r="Z976" s="151" t="s">
        <v>14742</v>
      </c>
      <c r="AC976" s="151" t="s">
        <v>14743</v>
      </c>
      <c r="AE976" s="151" t="s">
        <v>14744</v>
      </c>
      <c r="AF976" s="151" t="s">
        <v>14745</v>
      </c>
      <c r="AI976" s="156" t="str">
        <f t="shared" si="15"/>
        <v>Haratuap Pardede</v>
      </c>
    </row>
    <row r="977" spans="1:35" s="151" customFormat="1" ht="13.5">
      <c r="A977" s="151" t="s">
        <v>18124</v>
      </c>
      <c r="B977" s="151" t="s">
        <v>14304</v>
      </c>
      <c r="C977" s="151" t="s">
        <v>22221</v>
      </c>
      <c r="D977" s="151" t="s">
        <v>22223</v>
      </c>
      <c r="E977" s="151" t="s">
        <v>14485</v>
      </c>
      <c r="F977" s="151" t="s">
        <v>19113</v>
      </c>
      <c r="G977" s="151" t="s">
        <v>22224</v>
      </c>
      <c r="H977" s="151">
        <v>81218906041</v>
      </c>
      <c r="I977" s="151" t="s">
        <v>1453</v>
      </c>
      <c r="J977" s="151" t="s">
        <v>22222</v>
      </c>
      <c r="K977" s="151" t="s">
        <v>1453</v>
      </c>
      <c r="M977" s="151" t="s">
        <v>1453</v>
      </c>
      <c r="N977" s="151" t="s">
        <v>15939</v>
      </c>
      <c r="O977" s="151" t="s">
        <v>14791</v>
      </c>
      <c r="P977" s="151" t="s">
        <v>14792</v>
      </c>
      <c r="Q977" s="151" t="s">
        <v>19870</v>
      </c>
      <c r="R977" s="151" t="s">
        <v>1453</v>
      </c>
      <c r="S977" s="151" t="s">
        <v>1453</v>
      </c>
      <c r="T977" s="151" t="s">
        <v>14794</v>
      </c>
      <c r="U977" s="151" t="s">
        <v>19874</v>
      </c>
      <c r="V977" s="151" t="s">
        <v>19870</v>
      </c>
      <c r="W977" s="151" t="s">
        <v>1453</v>
      </c>
      <c r="X977" s="151" t="s">
        <v>1453</v>
      </c>
      <c r="Y977" s="151" t="s">
        <v>1453</v>
      </c>
      <c r="Z977" s="151" t="s">
        <v>14742</v>
      </c>
      <c r="AA977" s="151" t="s">
        <v>1453</v>
      </c>
      <c r="AB977" s="151" t="s">
        <v>1453</v>
      </c>
      <c r="AC977" s="151" t="s">
        <v>14743</v>
      </c>
      <c r="AE977" s="151" t="s">
        <v>14744</v>
      </c>
      <c r="AF977" s="151" t="s">
        <v>14745</v>
      </c>
      <c r="AI977" s="156" t="str">
        <f t="shared" si="15"/>
        <v>Hardian Karya Gemilang</v>
      </c>
    </row>
    <row r="978" spans="1:35" s="151" customFormat="1" ht="13.5">
      <c r="A978" s="151" t="s">
        <v>18125</v>
      </c>
      <c r="B978" s="151" t="s">
        <v>15300</v>
      </c>
      <c r="C978" s="151" t="s">
        <v>15812</v>
      </c>
      <c r="D978" s="151" t="s">
        <v>22225</v>
      </c>
      <c r="E978" s="151" t="s">
        <v>15436</v>
      </c>
      <c r="F978" s="151" t="s">
        <v>14664</v>
      </c>
      <c r="G978" s="151" t="s">
        <v>22226</v>
      </c>
      <c r="H978" s="151">
        <v>81365307579</v>
      </c>
      <c r="I978" s="151" t="s">
        <v>1453</v>
      </c>
      <c r="J978" s="151" t="s">
        <v>1453</v>
      </c>
      <c r="K978" s="151" t="s">
        <v>1453</v>
      </c>
      <c r="N978" s="151" t="s">
        <v>15768</v>
      </c>
      <c r="O978" s="151" t="s">
        <v>14985</v>
      </c>
      <c r="P978" s="151" t="s">
        <v>14737</v>
      </c>
      <c r="Q978" s="151" t="s">
        <v>15812</v>
      </c>
      <c r="R978" s="151" t="s">
        <v>1453</v>
      </c>
      <c r="S978" s="151" t="s">
        <v>1453</v>
      </c>
      <c r="T978" s="151" t="s">
        <v>14782</v>
      </c>
      <c r="U978" s="151">
        <v>1070002062299</v>
      </c>
      <c r="V978" s="151" t="s">
        <v>15812</v>
      </c>
      <c r="W978" s="151" t="s">
        <v>1453</v>
      </c>
      <c r="X978" s="151" t="s">
        <v>1453</v>
      </c>
      <c r="Z978" s="151" t="s">
        <v>14742</v>
      </c>
      <c r="AC978" s="151" t="s">
        <v>15223</v>
      </c>
      <c r="AE978" s="151" t="s">
        <v>14744</v>
      </c>
      <c r="AF978" s="151" t="s">
        <v>14745</v>
      </c>
      <c r="AI978" s="156" t="str">
        <f t="shared" si="15"/>
        <v>Hariyani</v>
      </c>
    </row>
    <row r="979" spans="1:35" s="151" customFormat="1" ht="13.5">
      <c r="A979" s="151" t="s">
        <v>2739</v>
      </c>
      <c r="B979" s="151" t="s">
        <v>17321</v>
      </c>
      <c r="C979" s="151" t="s">
        <v>2738</v>
      </c>
      <c r="D979" s="151" t="s">
        <v>2740</v>
      </c>
      <c r="E979" s="151" t="s">
        <v>16192</v>
      </c>
      <c r="G979" s="151" t="s">
        <v>14604</v>
      </c>
      <c r="H979" s="151" t="s">
        <v>2741</v>
      </c>
      <c r="J979" s="151" t="s">
        <v>2741</v>
      </c>
      <c r="N979" s="151" t="s">
        <v>109</v>
      </c>
      <c r="P979" s="151" t="s">
        <v>14737</v>
      </c>
      <c r="Q979" s="151" t="s">
        <v>22227</v>
      </c>
      <c r="T979" s="151" t="s">
        <v>204</v>
      </c>
      <c r="U979" s="151" t="s">
        <v>22228</v>
      </c>
      <c r="V979" s="151" t="s">
        <v>204</v>
      </c>
      <c r="AC979" s="151" t="s">
        <v>14743</v>
      </c>
      <c r="AI979" s="156" t="str">
        <f t="shared" si="15"/>
        <v>Hariyanto</v>
      </c>
    </row>
    <row r="980" spans="1:35" s="151" customFormat="1" ht="13.5">
      <c r="A980" s="151" t="s">
        <v>694</v>
      </c>
      <c r="B980" s="151" t="s">
        <v>14618</v>
      </c>
      <c r="C980" s="151" t="s">
        <v>693</v>
      </c>
      <c r="D980" s="151" t="s">
        <v>22229</v>
      </c>
      <c r="E980" s="151" t="s">
        <v>6</v>
      </c>
      <c r="G980" s="151" t="s">
        <v>14604</v>
      </c>
      <c r="H980" s="151" t="s">
        <v>696</v>
      </c>
      <c r="J980" s="151" t="s">
        <v>697</v>
      </c>
      <c r="M980" s="151" t="s">
        <v>6</v>
      </c>
      <c r="N980" s="151" t="s">
        <v>22230</v>
      </c>
      <c r="P980" s="151" t="s">
        <v>22231</v>
      </c>
      <c r="Q980" s="151" t="s">
        <v>22232</v>
      </c>
      <c r="T980" s="151" t="s">
        <v>6</v>
      </c>
      <c r="U980" s="151" t="s">
        <v>6</v>
      </c>
      <c r="V980" s="151" t="s">
        <v>6</v>
      </c>
      <c r="AC980" s="151" t="s">
        <v>14743</v>
      </c>
      <c r="AI980" s="156" t="str">
        <f t="shared" si="15"/>
        <v>Harmer+Simmons (M sia) Sdn.</v>
      </c>
    </row>
    <row r="981" spans="1:35" s="151" customFormat="1" ht="13.5">
      <c r="A981" s="151" t="s">
        <v>15053</v>
      </c>
      <c r="B981" s="151" t="s">
        <v>14306</v>
      </c>
      <c r="C981" s="151" t="s">
        <v>15054</v>
      </c>
      <c r="D981" s="151" t="s">
        <v>15055</v>
      </c>
      <c r="E981" s="151" t="s">
        <v>14931</v>
      </c>
      <c r="F981" s="151" t="s">
        <v>15056</v>
      </c>
      <c r="G981" s="151" t="s">
        <v>15057</v>
      </c>
      <c r="H981" s="151">
        <v>81227026200</v>
      </c>
      <c r="I981" s="151" t="s">
        <v>1453</v>
      </c>
      <c r="J981" s="151" t="s">
        <v>1453</v>
      </c>
      <c r="K981" s="151" t="s">
        <v>1453</v>
      </c>
      <c r="N981" s="151" t="s">
        <v>15059</v>
      </c>
      <c r="O981" s="151" t="s">
        <v>14889</v>
      </c>
      <c r="P981" s="151" t="s">
        <v>14737</v>
      </c>
      <c r="Q981" s="151" t="s">
        <v>15054</v>
      </c>
      <c r="R981" s="151" t="s">
        <v>1453</v>
      </c>
      <c r="S981" s="151" t="s">
        <v>1453</v>
      </c>
      <c r="T981" s="151" t="s">
        <v>1453</v>
      </c>
      <c r="U981" s="151" t="s">
        <v>1453</v>
      </c>
      <c r="V981" s="151" t="s">
        <v>1453</v>
      </c>
      <c r="W981" s="151" t="s">
        <v>1453</v>
      </c>
      <c r="X981" s="151" t="s">
        <v>1453</v>
      </c>
      <c r="Y981" s="151" t="s">
        <v>1453</v>
      </c>
      <c r="Z981" s="151" t="s">
        <v>14742</v>
      </c>
      <c r="AA981" s="151" t="s">
        <v>1453</v>
      </c>
      <c r="AB981" s="151" t="s">
        <v>1453</v>
      </c>
      <c r="AC981" s="151" t="s">
        <v>14743</v>
      </c>
      <c r="AD981" s="151" t="s">
        <v>15060</v>
      </c>
      <c r="AE981" s="151" t="s">
        <v>14752</v>
      </c>
      <c r="AF981" s="151" t="s">
        <v>14745</v>
      </c>
      <c r="AI981" s="156" t="str">
        <f t="shared" si="15"/>
        <v>Harno</v>
      </c>
    </row>
    <row r="982" spans="1:35" s="151" customFormat="1" ht="13.5">
      <c r="A982" s="151" t="s">
        <v>5435</v>
      </c>
      <c r="B982" s="151" t="s">
        <v>14306</v>
      </c>
      <c r="C982" s="151" t="s">
        <v>5434</v>
      </c>
      <c r="D982" s="151" t="s">
        <v>5436</v>
      </c>
      <c r="E982" s="151" t="s">
        <v>14931</v>
      </c>
      <c r="F982" s="151" t="s">
        <v>14932</v>
      </c>
      <c r="G982" s="151" t="s">
        <v>22235</v>
      </c>
      <c r="H982" s="151">
        <v>85397614055</v>
      </c>
      <c r="I982" s="151" t="s">
        <v>5437</v>
      </c>
      <c r="K982" s="151" t="s">
        <v>5437</v>
      </c>
      <c r="N982" s="151" t="s">
        <v>15398</v>
      </c>
      <c r="O982" s="151" t="s">
        <v>14758</v>
      </c>
      <c r="P982" s="151" t="s">
        <v>14792</v>
      </c>
      <c r="Q982" s="151" t="s">
        <v>22233</v>
      </c>
      <c r="R982" s="151" t="s">
        <v>22233</v>
      </c>
      <c r="S982" s="151" t="s">
        <v>22233</v>
      </c>
      <c r="T982" s="151" t="s">
        <v>14794</v>
      </c>
      <c r="U982" s="151">
        <v>255874891</v>
      </c>
      <c r="V982" s="151" t="s">
        <v>22234</v>
      </c>
      <c r="W982" s="151">
        <v>7</v>
      </c>
      <c r="X982" s="151">
        <v>2005</v>
      </c>
      <c r="Y982" s="151">
        <v>0</v>
      </c>
      <c r="Z982" s="151" t="s">
        <v>14742</v>
      </c>
      <c r="AC982" s="151" t="s">
        <v>14743</v>
      </c>
      <c r="AE982" s="151" t="s">
        <v>15223</v>
      </c>
      <c r="AF982" s="151" t="s">
        <v>14745</v>
      </c>
      <c r="AI982" s="156" t="str">
        <f t="shared" si="15"/>
        <v>Harry Muharram</v>
      </c>
    </row>
    <row r="983" spans="1:35" s="151" customFormat="1" ht="13.5">
      <c r="A983" s="151" t="s">
        <v>10660</v>
      </c>
      <c r="B983" s="151" t="s">
        <v>14304</v>
      </c>
      <c r="C983" s="151" t="s">
        <v>10659</v>
      </c>
      <c r="D983" s="151" t="s">
        <v>10661</v>
      </c>
      <c r="E983" s="151" t="s">
        <v>14332</v>
      </c>
      <c r="F983" s="151" t="s">
        <v>14400</v>
      </c>
      <c r="G983" s="151" t="s">
        <v>22239</v>
      </c>
      <c r="H983" s="151" t="s">
        <v>10662</v>
      </c>
      <c r="N983" s="151" t="s">
        <v>15768</v>
      </c>
      <c r="O983" s="151" t="s">
        <v>14985</v>
      </c>
      <c r="P983" s="151" t="s">
        <v>14737</v>
      </c>
      <c r="Q983" s="151" t="s">
        <v>22237</v>
      </c>
      <c r="R983" s="151">
        <v>0</v>
      </c>
      <c r="S983" s="151">
        <v>0</v>
      </c>
      <c r="T983" s="151" t="s">
        <v>14782</v>
      </c>
      <c r="U983" s="151">
        <v>1060012880822</v>
      </c>
      <c r="V983" s="151" t="s">
        <v>22238</v>
      </c>
      <c r="Z983" s="151" t="s">
        <v>14742</v>
      </c>
      <c r="AC983" s="151" t="s">
        <v>14743</v>
      </c>
      <c r="AE983" s="151" t="s">
        <v>14744</v>
      </c>
      <c r="AF983" s="151" t="s">
        <v>14745</v>
      </c>
      <c r="AI983" s="156" t="str">
        <f t="shared" si="15"/>
        <v>Hartono Jaya Makmur</v>
      </c>
    </row>
    <row r="984" spans="1:35" s="151" customFormat="1" ht="13.5">
      <c r="A984" s="151" t="s">
        <v>2272</v>
      </c>
      <c r="B984" s="151" t="s">
        <v>15300</v>
      </c>
      <c r="C984" s="151" t="s">
        <v>15576</v>
      </c>
      <c r="D984" s="151" t="s">
        <v>15577</v>
      </c>
      <c r="E984" s="151" t="s">
        <v>14465</v>
      </c>
      <c r="F984" s="151" t="s">
        <v>14692</v>
      </c>
      <c r="G984" s="151" t="s">
        <v>15578</v>
      </c>
      <c r="H984" s="151" t="s">
        <v>15579</v>
      </c>
      <c r="N984" s="151" t="s">
        <v>15580</v>
      </c>
      <c r="O984" s="151" t="s">
        <v>15581</v>
      </c>
      <c r="P984" s="151" t="s">
        <v>14737</v>
      </c>
      <c r="Q984" s="151" t="s">
        <v>15582</v>
      </c>
      <c r="R984" s="151" t="s">
        <v>1453</v>
      </c>
      <c r="S984" s="151" t="s">
        <v>1453</v>
      </c>
      <c r="T984" s="151" t="s">
        <v>14836</v>
      </c>
      <c r="U984" s="151" t="s">
        <v>15583</v>
      </c>
      <c r="V984" s="151" t="s">
        <v>15576</v>
      </c>
      <c r="AC984" s="151" t="s">
        <v>14743</v>
      </c>
      <c r="AE984" s="151" t="s">
        <v>14744</v>
      </c>
      <c r="AF984" s="151" t="s">
        <v>14745</v>
      </c>
      <c r="AI984" s="156" t="str">
        <f t="shared" si="15"/>
        <v>Harun Nur Rasyid</v>
      </c>
    </row>
    <row r="985" spans="1:35" s="151" customFormat="1" ht="13.5">
      <c r="A985" s="151" t="s">
        <v>3701</v>
      </c>
      <c r="B985" s="151" t="s">
        <v>14732</v>
      </c>
      <c r="C985" s="151" t="s">
        <v>3700</v>
      </c>
      <c r="D985" s="151" t="s">
        <v>22241</v>
      </c>
      <c r="E985" s="151" t="s">
        <v>18848</v>
      </c>
      <c r="G985" s="151" t="s">
        <v>14604</v>
      </c>
      <c r="H985" s="151" t="s">
        <v>3703</v>
      </c>
      <c r="I985" s="151" t="s">
        <v>3704</v>
      </c>
      <c r="J985" s="151" t="s">
        <v>3703</v>
      </c>
      <c r="K985" s="151" t="s">
        <v>3704</v>
      </c>
      <c r="L985" s="151" t="s">
        <v>22240</v>
      </c>
      <c r="N985" s="151" t="s">
        <v>19656</v>
      </c>
      <c r="P985" s="151" t="s">
        <v>14737</v>
      </c>
      <c r="Q985" s="151" t="s">
        <v>22242</v>
      </c>
      <c r="T985" s="151" t="s">
        <v>22243</v>
      </c>
      <c r="U985" s="151">
        <v>1350007587585</v>
      </c>
      <c r="V985" s="151" t="s">
        <v>22244</v>
      </c>
      <c r="W985" s="151">
        <v>2011</v>
      </c>
      <c r="X985" s="151">
        <v>2011</v>
      </c>
      <c r="Y985" s="151" t="s">
        <v>204</v>
      </c>
      <c r="Z985" s="151" t="s">
        <v>14742</v>
      </c>
      <c r="AA985" s="151" t="s">
        <v>204</v>
      </c>
      <c r="AB985" s="151" t="s">
        <v>204</v>
      </c>
      <c r="AC985" s="151" t="s">
        <v>14743</v>
      </c>
      <c r="AI985" s="156" t="str">
        <f t="shared" si="15"/>
        <v>HARZA INDONUSA</v>
      </c>
    </row>
    <row r="986" spans="1:35" s="151" customFormat="1" ht="13.5">
      <c r="A986" s="151" t="s">
        <v>8159</v>
      </c>
      <c r="B986" s="151" t="s">
        <v>14306</v>
      </c>
      <c r="C986" s="151" t="s">
        <v>8158</v>
      </c>
      <c r="D986" s="151" t="s">
        <v>8160</v>
      </c>
      <c r="E986" s="151" t="s">
        <v>14931</v>
      </c>
      <c r="F986" s="151" t="s">
        <v>15165</v>
      </c>
      <c r="H986" s="151">
        <v>0</v>
      </c>
      <c r="N986" s="151" t="s">
        <v>18851</v>
      </c>
      <c r="O986" s="151" t="s">
        <v>15477</v>
      </c>
      <c r="P986" s="151" t="s">
        <v>14737</v>
      </c>
      <c r="Q986" s="151" t="s">
        <v>8158</v>
      </c>
      <c r="R986" s="151">
        <v>0</v>
      </c>
      <c r="S986" s="151">
        <v>0</v>
      </c>
      <c r="T986" s="151" t="s">
        <v>14847</v>
      </c>
      <c r="U986" s="151">
        <v>26901013512505</v>
      </c>
      <c r="V986" s="151" t="s">
        <v>8158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I986" s="156" t="str">
        <f t="shared" si="15"/>
        <v>Hasan</v>
      </c>
    </row>
    <row r="987" spans="1:35" s="151" customFormat="1" ht="13.5">
      <c r="A987" s="151" t="s">
        <v>13363</v>
      </c>
      <c r="B987" s="151" t="s">
        <v>15300</v>
      </c>
      <c r="C987" s="151" t="s">
        <v>13362</v>
      </c>
      <c r="D987" s="151" t="s">
        <v>13364</v>
      </c>
      <c r="E987" s="151" t="s">
        <v>14931</v>
      </c>
      <c r="F987" s="151" t="s">
        <v>14932</v>
      </c>
      <c r="G987" s="151" t="s">
        <v>22246</v>
      </c>
      <c r="H987" s="151" t="s">
        <v>13365</v>
      </c>
      <c r="I987" s="151" t="s">
        <v>1453</v>
      </c>
      <c r="J987" s="151" t="s">
        <v>1453</v>
      </c>
      <c r="K987" s="151" t="s">
        <v>1453</v>
      </c>
      <c r="M987" s="151" t="s">
        <v>1453</v>
      </c>
      <c r="N987" s="151" t="s">
        <v>19043</v>
      </c>
      <c r="O987" s="151" t="s">
        <v>18962</v>
      </c>
      <c r="P987" s="151" t="s">
        <v>14792</v>
      </c>
      <c r="Q987" s="151" t="s">
        <v>13362</v>
      </c>
      <c r="R987" s="151" t="s">
        <v>1453</v>
      </c>
      <c r="S987" s="151" t="s">
        <v>1453</v>
      </c>
      <c r="T987" s="151" t="s">
        <v>14847</v>
      </c>
      <c r="U987" s="151">
        <v>522401006977505</v>
      </c>
      <c r="V987" s="151" t="s">
        <v>22245</v>
      </c>
      <c r="W987" s="151" t="s">
        <v>1453</v>
      </c>
      <c r="X987" s="151" t="s">
        <v>1453</v>
      </c>
      <c r="Y987" s="151" t="s">
        <v>1453</v>
      </c>
      <c r="Z987" s="151" t="s">
        <v>14742</v>
      </c>
      <c r="AA987" s="151" t="s">
        <v>1453</v>
      </c>
      <c r="AB987" s="151" t="s">
        <v>1453</v>
      </c>
      <c r="AC987" s="151" t="s">
        <v>14743</v>
      </c>
      <c r="AE987" s="151" t="s">
        <v>14744</v>
      </c>
      <c r="AF987" s="151" t="s">
        <v>14745</v>
      </c>
      <c r="AI987" s="156" t="str">
        <f t="shared" si="15"/>
        <v>Hasani Bega</v>
      </c>
    </row>
    <row r="988" spans="1:35" s="151" customFormat="1" ht="13.5">
      <c r="A988" s="151" t="s">
        <v>10817</v>
      </c>
      <c r="B988" s="151" t="s">
        <v>14306</v>
      </c>
      <c r="C988" s="151" t="s">
        <v>10816</v>
      </c>
      <c r="D988" s="151" t="s">
        <v>10818</v>
      </c>
      <c r="E988" s="151" t="s">
        <v>14931</v>
      </c>
      <c r="F988" s="151" t="s">
        <v>14932</v>
      </c>
      <c r="G988" s="151" t="s">
        <v>22248</v>
      </c>
      <c r="H988" s="151">
        <v>81396600738</v>
      </c>
      <c r="N988" s="151" t="s">
        <v>15228</v>
      </c>
      <c r="O988" s="151" t="s">
        <v>14985</v>
      </c>
      <c r="P988" s="151" t="s">
        <v>14737</v>
      </c>
      <c r="Q988" s="151" t="s">
        <v>10816</v>
      </c>
      <c r="R988" s="151">
        <v>0</v>
      </c>
      <c r="S988" s="151">
        <v>0</v>
      </c>
      <c r="T988" s="151" t="s">
        <v>14847</v>
      </c>
      <c r="U988" s="151">
        <v>327101043643530</v>
      </c>
      <c r="V988" s="151" t="s">
        <v>22247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I988" s="156" t="str">
        <f t="shared" si="15"/>
        <v>Hasannuddin</v>
      </c>
    </row>
    <row r="989" spans="1:35" s="151" customFormat="1" ht="13.5">
      <c r="A989" s="151" t="s">
        <v>18126</v>
      </c>
      <c r="B989" s="151" t="s">
        <v>15300</v>
      </c>
      <c r="C989" s="151" t="s">
        <v>22098</v>
      </c>
      <c r="D989" s="151" t="s">
        <v>22250</v>
      </c>
      <c r="E989" s="151" t="s">
        <v>14465</v>
      </c>
      <c r="F989" s="151" t="s">
        <v>14664</v>
      </c>
      <c r="G989" s="151" t="s">
        <v>18638</v>
      </c>
      <c r="H989" s="151" t="s">
        <v>22249</v>
      </c>
      <c r="N989" s="151" t="s">
        <v>14829</v>
      </c>
      <c r="O989" s="151" t="s">
        <v>14830</v>
      </c>
      <c r="P989" s="151" t="s">
        <v>14737</v>
      </c>
      <c r="Q989" s="151" t="s">
        <v>22098</v>
      </c>
      <c r="R989" s="151">
        <v>0</v>
      </c>
      <c r="S989" s="151">
        <v>0</v>
      </c>
      <c r="T989" s="151" t="s">
        <v>14847</v>
      </c>
      <c r="U989" s="151">
        <v>742501028311535</v>
      </c>
      <c r="V989" s="151" t="s">
        <v>22098</v>
      </c>
      <c r="Z989" s="151" t="s">
        <v>14742</v>
      </c>
      <c r="AC989" s="151" t="s">
        <v>14743</v>
      </c>
      <c r="AE989" s="151" t="s">
        <v>14744</v>
      </c>
      <c r="AF989" s="151" t="s">
        <v>14745</v>
      </c>
      <c r="AI989" s="156" t="str">
        <f t="shared" si="15"/>
        <v>Hasanudin</v>
      </c>
    </row>
    <row r="990" spans="1:35" s="151" customFormat="1" ht="13.5">
      <c r="A990" s="151" t="s">
        <v>6611</v>
      </c>
      <c r="B990" s="151" t="s">
        <v>15300</v>
      </c>
      <c r="C990" s="151" t="s">
        <v>6610</v>
      </c>
      <c r="D990" s="151" t="s">
        <v>6612</v>
      </c>
      <c r="E990" s="151" t="s">
        <v>15690</v>
      </c>
      <c r="F990" s="151" t="s">
        <v>14400</v>
      </c>
      <c r="G990" s="151" t="s">
        <v>22254</v>
      </c>
      <c r="H990" s="151">
        <v>0</v>
      </c>
      <c r="N990" s="151" t="s">
        <v>22251</v>
      </c>
      <c r="O990" s="151" t="s">
        <v>19168</v>
      </c>
      <c r="P990" s="151" t="s">
        <v>14737</v>
      </c>
      <c r="Q990" s="151" t="s">
        <v>6610</v>
      </c>
      <c r="R990" s="151">
        <v>0</v>
      </c>
      <c r="S990" s="151">
        <v>0</v>
      </c>
      <c r="T990" s="151" t="s">
        <v>22252</v>
      </c>
      <c r="U990" s="151">
        <v>519601003110537</v>
      </c>
      <c r="V990" s="151" t="s">
        <v>22253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 t="shared" si="15"/>
        <v>Hasna</v>
      </c>
    </row>
    <row r="991" spans="1:35" s="151" customFormat="1" ht="13.5">
      <c r="A991" s="151" t="s">
        <v>15584</v>
      </c>
      <c r="B991" s="151" t="s">
        <v>15300</v>
      </c>
      <c r="C991" s="151" t="s">
        <v>15585</v>
      </c>
      <c r="D991" s="151" t="s">
        <v>15586</v>
      </c>
      <c r="E991" s="151" t="s">
        <v>15359</v>
      </c>
      <c r="F991" s="151" t="s">
        <v>15360</v>
      </c>
      <c r="G991" s="151" t="s">
        <v>15587</v>
      </c>
      <c r="H991" s="151">
        <v>82259679591</v>
      </c>
      <c r="I991" s="151" t="s">
        <v>1453</v>
      </c>
      <c r="J991" s="151" t="s">
        <v>1453</v>
      </c>
      <c r="K991" s="151" t="s">
        <v>1453</v>
      </c>
      <c r="N991" s="151" t="s">
        <v>14735</v>
      </c>
      <c r="O991" s="151" t="s">
        <v>14736</v>
      </c>
      <c r="P991" s="151" t="s">
        <v>14737</v>
      </c>
      <c r="Q991" s="151" t="s">
        <v>15585</v>
      </c>
      <c r="R991" s="151" t="s">
        <v>1453</v>
      </c>
      <c r="S991" s="151" t="s">
        <v>1453</v>
      </c>
      <c r="T991" s="151" t="s">
        <v>14866</v>
      </c>
      <c r="U991" s="151">
        <v>493801020717537</v>
      </c>
      <c r="V991" s="151" t="s">
        <v>15585</v>
      </c>
      <c r="W991" s="151" t="s">
        <v>1453</v>
      </c>
      <c r="X991" s="151" t="s">
        <v>1453</v>
      </c>
      <c r="Y991" s="151" t="s">
        <v>1453</v>
      </c>
      <c r="Z991" s="151" t="s">
        <v>14742</v>
      </c>
      <c r="AA991" s="151" t="s">
        <v>1453</v>
      </c>
      <c r="AB991" s="151" t="s">
        <v>1453</v>
      </c>
      <c r="AC991" s="151" t="s">
        <v>14743</v>
      </c>
      <c r="AE991" s="151" t="s">
        <v>14744</v>
      </c>
      <c r="AF991" s="151" t="s">
        <v>14745</v>
      </c>
      <c r="AI991" s="156" t="str">
        <f t="shared" si="15"/>
        <v>Hasnida</v>
      </c>
    </row>
    <row r="992" spans="1:35" s="151" customFormat="1" ht="13.5">
      <c r="A992" s="151" t="s">
        <v>3446</v>
      </c>
      <c r="B992" s="151" t="s">
        <v>15300</v>
      </c>
      <c r="C992" s="151" t="s">
        <v>3445</v>
      </c>
      <c r="D992" s="151" t="s">
        <v>3447</v>
      </c>
      <c r="E992" s="151" t="s">
        <v>14701</v>
      </c>
      <c r="G992" s="151" t="s">
        <v>14604</v>
      </c>
      <c r="H992" s="151" t="s">
        <v>3448</v>
      </c>
      <c r="J992" s="151" t="s">
        <v>3449</v>
      </c>
      <c r="L992" s="151" t="s">
        <v>22259</v>
      </c>
      <c r="N992" s="151" t="s">
        <v>2273</v>
      </c>
      <c r="P992" s="151" t="s">
        <v>14737</v>
      </c>
      <c r="Q992" s="151" t="s">
        <v>22260</v>
      </c>
      <c r="T992" s="151" t="s">
        <v>14794</v>
      </c>
      <c r="U992" s="151" t="s">
        <v>22261</v>
      </c>
      <c r="V992" s="151" t="s">
        <v>22262</v>
      </c>
      <c r="X992" s="151">
        <v>1986</v>
      </c>
      <c r="Z992" s="151" t="s">
        <v>14742</v>
      </c>
      <c r="AC992" s="151" t="s">
        <v>14743</v>
      </c>
      <c r="AI992" s="156" t="str">
        <f t="shared" si="15"/>
        <v>Hasta Engineering</v>
      </c>
    </row>
    <row r="993" spans="1:35" s="151" customFormat="1" ht="13.5">
      <c r="A993" s="151" t="s">
        <v>15061</v>
      </c>
      <c r="B993" s="151" t="s">
        <v>14306</v>
      </c>
      <c r="C993" s="151" t="s">
        <v>15062</v>
      </c>
      <c r="D993" s="151" t="s">
        <v>15063</v>
      </c>
      <c r="E993" s="151" t="s">
        <v>14931</v>
      </c>
      <c r="F993" s="151" t="s">
        <v>14932</v>
      </c>
      <c r="G993" s="151" t="s">
        <v>15064</v>
      </c>
      <c r="H993" s="151">
        <v>85242771124</v>
      </c>
      <c r="I993" s="151" t="s">
        <v>1453</v>
      </c>
      <c r="J993" s="151" t="s">
        <v>1453</v>
      </c>
      <c r="K993" s="151" t="s">
        <v>1453</v>
      </c>
      <c r="N993" s="151" t="s">
        <v>14735</v>
      </c>
      <c r="O993" s="151" t="s">
        <v>14736</v>
      </c>
      <c r="P993" s="151" t="s">
        <v>14737</v>
      </c>
      <c r="Q993" s="151" t="s">
        <v>15062</v>
      </c>
      <c r="R993" s="151" t="s">
        <v>1453</v>
      </c>
      <c r="S993" s="151" t="s">
        <v>1453</v>
      </c>
      <c r="T993" s="151" t="s">
        <v>1453</v>
      </c>
      <c r="U993" s="151" t="s">
        <v>1453</v>
      </c>
      <c r="V993" s="151" t="s">
        <v>1453</v>
      </c>
      <c r="W993" s="151" t="s">
        <v>1453</v>
      </c>
      <c r="X993" s="151" t="s">
        <v>1453</v>
      </c>
      <c r="Y993" s="151" t="s">
        <v>1453</v>
      </c>
      <c r="Z993" s="151" t="s">
        <v>14742</v>
      </c>
      <c r="AA993" s="151" t="s">
        <v>1453</v>
      </c>
      <c r="AB993" s="151" t="s">
        <v>1453</v>
      </c>
      <c r="AC993" s="151" t="s">
        <v>14743</v>
      </c>
      <c r="AE993" s="151" t="s">
        <v>14744</v>
      </c>
      <c r="AF993" s="151" t="s">
        <v>14745</v>
      </c>
      <c r="AI993" s="156" t="str">
        <f t="shared" si="15"/>
        <v>Haswanuddin</v>
      </c>
    </row>
    <row r="994" spans="1:35" s="151" customFormat="1" ht="13.5">
      <c r="A994" s="151" t="s">
        <v>9330</v>
      </c>
      <c r="B994" s="151" t="s">
        <v>15300</v>
      </c>
      <c r="C994" s="151" t="s">
        <v>9329</v>
      </c>
      <c r="D994" s="151" t="s">
        <v>9331</v>
      </c>
      <c r="E994" s="151" t="s">
        <v>14332</v>
      </c>
      <c r="F994" s="151" t="s">
        <v>14324</v>
      </c>
      <c r="G994" s="151" t="s">
        <v>22264</v>
      </c>
      <c r="H994" s="151" t="s">
        <v>9332</v>
      </c>
      <c r="N994" s="151" t="s">
        <v>15228</v>
      </c>
      <c r="O994" s="151" t="s">
        <v>14985</v>
      </c>
      <c r="P994" s="151" t="s">
        <v>14737</v>
      </c>
      <c r="Q994" s="151" t="s">
        <v>22263</v>
      </c>
      <c r="R994" s="151">
        <v>0</v>
      </c>
      <c r="S994" s="151">
        <v>0</v>
      </c>
      <c r="T994" s="151" t="s">
        <v>14847</v>
      </c>
      <c r="U994" s="151">
        <v>538501006466538</v>
      </c>
      <c r="V994" s="151" t="s">
        <v>9329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 t="shared" si="15"/>
        <v>Hasyim Marpaung</v>
      </c>
    </row>
    <row r="995" spans="1:35" s="151" customFormat="1" ht="13.5">
      <c r="A995" s="151" t="s">
        <v>3438</v>
      </c>
      <c r="B995" s="151" t="s">
        <v>15300</v>
      </c>
      <c r="C995" s="151" t="s">
        <v>3437</v>
      </c>
      <c r="D995" s="151" t="s">
        <v>3439</v>
      </c>
      <c r="E995" s="151" t="s">
        <v>14323</v>
      </c>
      <c r="G995" s="151" t="s">
        <v>14604</v>
      </c>
      <c r="H995" s="151">
        <v>81210461374</v>
      </c>
      <c r="I995" s="151" t="s">
        <v>1453</v>
      </c>
      <c r="J995" s="151" t="s">
        <v>1453</v>
      </c>
      <c r="K995" s="151" t="s">
        <v>1453</v>
      </c>
      <c r="L995" s="151" t="s">
        <v>22270</v>
      </c>
      <c r="N995" s="151" t="s">
        <v>15924</v>
      </c>
      <c r="P995" s="151" t="s">
        <v>14737</v>
      </c>
      <c r="Q995" s="151" t="s">
        <v>22271</v>
      </c>
      <c r="T995" s="151" t="s">
        <v>22272</v>
      </c>
      <c r="U995" s="151">
        <v>384416108</v>
      </c>
      <c r="V995" s="151" t="s">
        <v>22273</v>
      </c>
      <c r="W995" s="151" t="s">
        <v>1453</v>
      </c>
      <c r="X995" s="151" t="s">
        <v>1453</v>
      </c>
      <c r="Y995" s="151" t="s">
        <v>1453</v>
      </c>
      <c r="Z995" s="151" t="s">
        <v>14742</v>
      </c>
      <c r="AA995" s="151" t="s">
        <v>1453</v>
      </c>
      <c r="AB995" s="151" t="s">
        <v>1453</v>
      </c>
      <c r="AC995" s="151" t="s">
        <v>14743</v>
      </c>
      <c r="AI995" s="156" t="str">
        <f t="shared" si="15"/>
        <v>HEGAR INDAH</v>
      </c>
    </row>
    <row r="996" spans="1:35" s="151" customFormat="1" ht="13.5">
      <c r="A996" s="151" t="s">
        <v>7897</v>
      </c>
      <c r="B996" s="151" t="s">
        <v>15300</v>
      </c>
      <c r="C996" s="151" t="s">
        <v>7896</v>
      </c>
      <c r="D996" s="151" t="s">
        <v>7898</v>
      </c>
      <c r="E996" s="151" t="s">
        <v>14701</v>
      </c>
      <c r="F996" s="151" t="s">
        <v>18990</v>
      </c>
      <c r="H996" s="151">
        <v>0</v>
      </c>
      <c r="N996" s="151" t="s">
        <v>22274</v>
      </c>
      <c r="O996" s="151" t="s">
        <v>14889</v>
      </c>
      <c r="P996" s="151" t="s">
        <v>20401</v>
      </c>
      <c r="Q996" s="151" t="s">
        <v>7896</v>
      </c>
      <c r="R996" s="151">
        <v>0</v>
      </c>
      <c r="S996" s="151">
        <v>0</v>
      </c>
      <c r="T996" s="151" t="s">
        <v>14847</v>
      </c>
      <c r="U996" s="151">
        <v>113001006779534</v>
      </c>
      <c r="V996" s="151" t="s">
        <v>22275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 t="shared" si="15"/>
        <v>Helmi</v>
      </c>
    </row>
    <row r="997" spans="1:35" s="151" customFormat="1" ht="13.5">
      <c r="A997" s="151" t="s">
        <v>2577</v>
      </c>
      <c r="B997" s="151" t="s">
        <v>19165</v>
      </c>
      <c r="C997" s="151" t="s">
        <v>2576</v>
      </c>
      <c r="D997" s="151" t="s">
        <v>2578</v>
      </c>
      <c r="E997" s="151" t="s">
        <v>14931</v>
      </c>
      <c r="G997" s="151" t="s">
        <v>14604</v>
      </c>
      <c r="N997" s="151" t="s">
        <v>470</v>
      </c>
      <c r="P997" s="151" t="s">
        <v>14737</v>
      </c>
      <c r="AC997" s="151" t="s">
        <v>14743</v>
      </c>
      <c r="AI997" s="156" t="str">
        <f t="shared" si="15"/>
        <v>Hendra - RentMotorcyle</v>
      </c>
    </row>
    <row r="998" spans="1:35" s="151" customFormat="1" ht="13.5">
      <c r="A998" s="151" t="s">
        <v>9206</v>
      </c>
      <c r="B998" s="151" t="s">
        <v>15300</v>
      </c>
      <c r="C998" s="151" t="s">
        <v>9205</v>
      </c>
      <c r="D998" s="151" t="s">
        <v>9207</v>
      </c>
      <c r="E998" s="151" t="s">
        <v>14465</v>
      </c>
      <c r="F998" s="151" t="s">
        <v>14466</v>
      </c>
      <c r="G998" s="151" t="s">
        <v>22278</v>
      </c>
      <c r="H998" s="151" t="s">
        <v>9208</v>
      </c>
      <c r="N998" s="151" t="s">
        <v>15768</v>
      </c>
      <c r="O998" s="151" t="s">
        <v>14985</v>
      </c>
      <c r="P998" s="151" t="s">
        <v>14737</v>
      </c>
      <c r="Q998" s="151" t="s">
        <v>22276</v>
      </c>
      <c r="R998" s="151">
        <v>0</v>
      </c>
      <c r="S998" s="151">
        <v>0</v>
      </c>
      <c r="T998" s="151" t="s">
        <v>19816</v>
      </c>
      <c r="U998" s="151">
        <v>8645057917</v>
      </c>
      <c r="V998" s="151" t="s">
        <v>22277</v>
      </c>
      <c r="Z998" s="151" t="s">
        <v>14742</v>
      </c>
      <c r="AC998" s="151" t="s">
        <v>14743</v>
      </c>
      <c r="AE998" s="151" t="s">
        <v>15223</v>
      </c>
      <c r="AF998" s="151" t="s">
        <v>14745</v>
      </c>
      <c r="AI998" s="156" t="str">
        <f t="shared" si="15"/>
        <v>Hendra Kosasih</v>
      </c>
    </row>
    <row r="999" spans="1:35" s="151" customFormat="1" ht="13.5">
      <c r="A999" s="151" t="s">
        <v>8741</v>
      </c>
      <c r="B999" s="151" t="s">
        <v>15300</v>
      </c>
      <c r="C999" s="151" t="s">
        <v>8740</v>
      </c>
      <c r="D999" s="151" t="s">
        <v>8742</v>
      </c>
      <c r="E999" s="151" t="s">
        <v>14275</v>
      </c>
      <c r="F999" s="151" t="s">
        <v>14400</v>
      </c>
      <c r="G999" s="151">
        <v>0</v>
      </c>
      <c r="H999" s="151" t="s">
        <v>22279</v>
      </c>
      <c r="I999" s="151" t="s">
        <v>22280</v>
      </c>
      <c r="J999" s="151">
        <v>0</v>
      </c>
      <c r="K999" s="151" t="s">
        <v>22280</v>
      </c>
      <c r="M999" s="151" t="s">
        <v>22281</v>
      </c>
      <c r="N999" s="151" t="s">
        <v>15246</v>
      </c>
      <c r="O999" s="151" t="s">
        <v>14791</v>
      </c>
      <c r="P999" s="151" t="s">
        <v>14737</v>
      </c>
      <c r="Q999" s="151" t="s">
        <v>8740</v>
      </c>
      <c r="R999" s="151">
        <v>0</v>
      </c>
      <c r="S999" s="151">
        <v>0</v>
      </c>
      <c r="T999" s="151" t="s">
        <v>19036</v>
      </c>
      <c r="U999" s="151">
        <v>704153420300</v>
      </c>
      <c r="V999" s="151" t="s">
        <v>8740</v>
      </c>
      <c r="W999" s="151">
        <v>0</v>
      </c>
      <c r="X999" s="151">
        <v>0</v>
      </c>
      <c r="Y999" s="151">
        <v>0</v>
      </c>
      <c r="Z999" s="151" t="s">
        <v>14742</v>
      </c>
      <c r="AA999" s="151">
        <v>0</v>
      </c>
      <c r="AB999" s="151">
        <v>0</v>
      </c>
      <c r="AC999" s="151" t="s">
        <v>14743</v>
      </c>
      <c r="AE999" s="151" t="s">
        <v>15223</v>
      </c>
      <c r="AF999" s="151" t="s">
        <v>14745</v>
      </c>
      <c r="AI999" s="156" t="str">
        <f t="shared" si="15"/>
        <v>Hendra Tirta</v>
      </c>
    </row>
    <row r="1000" spans="1:35" s="151" customFormat="1" ht="13.5">
      <c r="A1000" s="151" t="s">
        <v>12141</v>
      </c>
      <c r="B1000" s="151" t="s">
        <v>15300</v>
      </c>
      <c r="C1000" s="151" t="s">
        <v>12140</v>
      </c>
      <c r="D1000" s="151" t="s">
        <v>12142</v>
      </c>
      <c r="E1000" s="151" t="s">
        <v>15436</v>
      </c>
      <c r="F1000" s="151" t="s">
        <v>14664</v>
      </c>
      <c r="G1000" s="151" t="s">
        <v>22284</v>
      </c>
      <c r="H1000" s="151" t="s">
        <v>12143</v>
      </c>
      <c r="N1000" s="151" t="s">
        <v>15818</v>
      </c>
      <c r="O1000" s="151" t="s">
        <v>15328</v>
      </c>
      <c r="P1000" s="151" t="s">
        <v>14737</v>
      </c>
      <c r="Q1000" s="151" t="s">
        <v>22282</v>
      </c>
      <c r="R1000" s="151">
        <v>0</v>
      </c>
      <c r="S1000" s="151">
        <v>0</v>
      </c>
      <c r="T1000" s="151" t="s">
        <v>14794</v>
      </c>
      <c r="U1000" s="151">
        <v>8335199886</v>
      </c>
      <c r="V1000" s="151" t="s">
        <v>22283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I1000" s="156" t="str">
        <f t="shared" si="15"/>
        <v>Hendri Hadi</v>
      </c>
    </row>
    <row r="1001" spans="1:35" s="151" customFormat="1" ht="13.5">
      <c r="A1001" s="151" t="s">
        <v>15590</v>
      </c>
      <c r="B1001" s="151" t="s">
        <v>15300</v>
      </c>
      <c r="C1001" s="151" t="s">
        <v>15591</v>
      </c>
      <c r="D1001" s="151" t="s">
        <v>22285</v>
      </c>
      <c r="E1001" s="151" t="s">
        <v>14323</v>
      </c>
      <c r="F1001" s="151" t="s">
        <v>15131</v>
      </c>
      <c r="G1001" s="151" t="s">
        <v>15593</v>
      </c>
      <c r="H1001" s="151" t="s">
        <v>15594</v>
      </c>
      <c r="N1001" s="151" t="s">
        <v>15580</v>
      </c>
      <c r="O1001" s="151" t="s">
        <v>15581</v>
      </c>
      <c r="P1001" s="151" t="s">
        <v>14737</v>
      </c>
      <c r="Q1001" s="151" t="s">
        <v>15595</v>
      </c>
      <c r="R1001" s="151" t="s">
        <v>1453</v>
      </c>
      <c r="S1001" s="151" t="s">
        <v>1453</v>
      </c>
      <c r="T1001" s="151" t="s">
        <v>15596</v>
      </c>
      <c r="U1001" s="151" t="s">
        <v>15597</v>
      </c>
      <c r="V1001" s="151" t="s">
        <v>15598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 t="shared" si="15"/>
        <v>Hendri Rahmat - Kepala Lab. Univ. Lancang Kuning</v>
      </c>
    </row>
    <row r="1002" spans="1:35" s="151" customFormat="1" ht="13.5">
      <c r="A1002" s="151" t="s">
        <v>2671</v>
      </c>
      <c r="B1002" s="151" t="s">
        <v>14306</v>
      </c>
      <c r="C1002" s="151" t="s">
        <v>2670</v>
      </c>
      <c r="D1002" s="151" t="s">
        <v>2672</v>
      </c>
      <c r="E1002" s="151" t="s">
        <v>14931</v>
      </c>
      <c r="G1002" s="151" t="s">
        <v>14604</v>
      </c>
      <c r="H1002" s="151" t="s">
        <v>2673</v>
      </c>
      <c r="AC1002" s="151" t="s">
        <v>14743</v>
      </c>
      <c r="AI1002" s="156" t="str">
        <f t="shared" si="15"/>
        <v>Hendrik Parlindungan</v>
      </c>
    </row>
    <row r="1003" spans="1:35" s="151" customFormat="1" ht="13.5">
      <c r="A1003" s="151" t="s">
        <v>18129</v>
      </c>
      <c r="B1003" s="151" t="s">
        <v>15300</v>
      </c>
      <c r="C1003" s="151" t="s">
        <v>19947</v>
      </c>
      <c r="D1003" s="151" t="s">
        <v>22288</v>
      </c>
      <c r="E1003" s="151" t="s">
        <v>16138</v>
      </c>
      <c r="F1003" s="151" t="s">
        <v>16593</v>
      </c>
      <c r="H1003" s="151" t="s">
        <v>22286</v>
      </c>
      <c r="I1003" s="151" t="s">
        <v>22287</v>
      </c>
      <c r="K1003" s="151" t="s">
        <v>22287</v>
      </c>
      <c r="N1003" s="151" t="s">
        <v>14857</v>
      </c>
      <c r="O1003" s="151" t="s">
        <v>14801</v>
      </c>
      <c r="P1003" s="151" t="s">
        <v>14737</v>
      </c>
      <c r="Q1003" s="151" t="s">
        <v>19947</v>
      </c>
      <c r="R1003" s="151">
        <v>0</v>
      </c>
      <c r="S1003" s="151">
        <v>0</v>
      </c>
      <c r="T1003" s="151" t="s">
        <v>14782</v>
      </c>
      <c r="U1003" s="151" t="s">
        <v>22289</v>
      </c>
      <c r="V1003" s="151" t="s">
        <v>19947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 t="shared" si="15"/>
        <v>Hendry</v>
      </c>
    </row>
    <row r="1004" spans="1:35" s="151" customFormat="1" ht="13.5">
      <c r="A1004" s="151" t="s">
        <v>12056</v>
      </c>
      <c r="B1004" s="151" t="s">
        <v>15300</v>
      </c>
      <c r="C1004" s="151" t="s">
        <v>12055</v>
      </c>
      <c r="D1004" s="151" t="s">
        <v>12057</v>
      </c>
      <c r="E1004" s="151" t="s">
        <v>14465</v>
      </c>
      <c r="F1004" s="151" t="s">
        <v>18822</v>
      </c>
      <c r="G1004" s="151" t="s">
        <v>22290</v>
      </c>
      <c r="H1004" s="151" t="s">
        <v>12058</v>
      </c>
      <c r="N1004" s="151" t="s">
        <v>18815</v>
      </c>
      <c r="O1004" s="151" t="s">
        <v>14889</v>
      </c>
      <c r="P1004" s="151" t="s">
        <v>14737</v>
      </c>
      <c r="Q1004" s="151" t="s">
        <v>19947</v>
      </c>
      <c r="R1004" s="151">
        <v>0</v>
      </c>
      <c r="S1004" s="151">
        <v>0</v>
      </c>
      <c r="T1004" s="151" t="s">
        <v>14794</v>
      </c>
      <c r="U1004" s="151">
        <v>8730487763</v>
      </c>
      <c r="V1004" s="151" t="s">
        <v>12055</v>
      </c>
      <c r="Z1004" s="151" t="s">
        <v>14742</v>
      </c>
      <c r="AC1004" s="151" t="s">
        <v>14743</v>
      </c>
      <c r="AE1004" s="151" t="s">
        <v>14744</v>
      </c>
      <c r="AF1004" s="151" t="s">
        <v>14745</v>
      </c>
      <c r="AI1004" s="156" t="str">
        <f t="shared" si="15"/>
        <v>Hendry Ardriansyah</v>
      </c>
    </row>
    <row r="1005" spans="1:35" s="151" customFormat="1" ht="13.5">
      <c r="A1005" s="151" t="s">
        <v>6356</v>
      </c>
      <c r="B1005" s="151" t="s">
        <v>15300</v>
      </c>
      <c r="C1005" s="151" t="s">
        <v>6355</v>
      </c>
      <c r="D1005" s="151" t="s">
        <v>6357</v>
      </c>
      <c r="E1005" s="151" t="s">
        <v>14701</v>
      </c>
      <c r="F1005" s="151" t="s">
        <v>14664</v>
      </c>
      <c r="G1005" s="151" t="s">
        <v>22294</v>
      </c>
      <c r="H1005" s="151">
        <v>85358981003</v>
      </c>
      <c r="N1005" s="151" t="s">
        <v>18659</v>
      </c>
      <c r="O1005" s="151" t="s">
        <v>14985</v>
      </c>
      <c r="P1005" s="151" t="s">
        <v>14792</v>
      </c>
      <c r="Q1005" s="151">
        <v>85358981003</v>
      </c>
      <c r="R1005" s="151" t="s">
        <v>22291</v>
      </c>
      <c r="S1005" s="151" t="s">
        <v>22292</v>
      </c>
      <c r="T1005" s="151" t="s">
        <v>22062</v>
      </c>
      <c r="U1005" s="151" t="s">
        <v>22293</v>
      </c>
      <c r="V1005" s="151" t="s">
        <v>22291</v>
      </c>
      <c r="W1005" s="151">
        <v>2011</v>
      </c>
      <c r="X1005" s="151">
        <v>2011</v>
      </c>
      <c r="Y1005" s="151">
        <v>1</v>
      </c>
      <c r="Z1005" s="151" t="s">
        <v>14742</v>
      </c>
      <c r="AB1005" s="151">
        <v>2</v>
      </c>
      <c r="AC1005" s="151" t="s">
        <v>14743</v>
      </c>
      <c r="AE1005" s="151" t="s">
        <v>15223</v>
      </c>
      <c r="AF1005" s="151" t="s">
        <v>14745</v>
      </c>
      <c r="AI1005" s="156" t="str">
        <f t="shared" si="15"/>
        <v>HENDRY HUTABARAT</v>
      </c>
    </row>
    <row r="1006" spans="1:35" s="151" customFormat="1" ht="13.5">
      <c r="A1006" s="151" t="s">
        <v>10070</v>
      </c>
      <c r="B1006" s="151" t="s">
        <v>15300</v>
      </c>
      <c r="C1006" s="151" t="s">
        <v>10069</v>
      </c>
      <c r="D1006" s="151" t="s">
        <v>10071</v>
      </c>
      <c r="E1006" s="151" t="s">
        <v>14465</v>
      </c>
      <c r="F1006" s="151" t="s">
        <v>14402</v>
      </c>
      <c r="G1006" s="151" t="s">
        <v>22296</v>
      </c>
      <c r="H1006" s="151" t="s">
        <v>10072</v>
      </c>
      <c r="N1006" s="151" t="s">
        <v>15768</v>
      </c>
      <c r="O1006" s="151" t="s">
        <v>14985</v>
      </c>
      <c r="P1006" s="151" t="s">
        <v>14737</v>
      </c>
      <c r="Q1006" s="151" t="s">
        <v>10069</v>
      </c>
      <c r="R1006" s="151">
        <v>0</v>
      </c>
      <c r="S1006" s="151">
        <v>0</v>
      </c>
      <c r="T1006" s="151" t="s">
        <v>14782</v>
      </c>
      <c r="U1006" s="151">
        <v>1060012999457</v>
      </c>
      <c r="V1006" s="151" t="s">
        <v>22295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 t="shared" si="15"/>
        <v>Hendy Hidayat</v>
      </c>
    </row>
    <row r="1007" spans="1:35" s="151" customFormat="1" ht="13.5">
      <c r="A1007" s="151" t="s">
        <v>2437</v>
      </c>
      <c r="B1007" s="151" t="s">
        <v>19165</v>
      </c>
      <c r="C1007" s="151" t="s">
        <v>2436</v>
      </c>
      <c r="D1007" s="151" t="s">
        <v>2438</v>
      </c>
      <c r="E1007" s="151" t="s">
        <v>14931</v>
      </c>
      <c r="G1007" s="151" t="s">
        <v>14604</v>
      </c>
      <c r="N1007" s="151" t="s">
        <v>22301</v>
      </c>
      <c r="P1007" s="151" t="s">
        <v>14737</v>
      </c>
      <c r="AC1007" s="151" t="s">
        <v>14743</v>
      </c>
      <c r="AI1007" s="156" t="str">
        <f t="shared" si="15"/>
        <v>Henny - Rent Motorcyle</v>
      </c>
    </row>
    <row r="1008" spans="1:35" s="151" customFormat="1" ht="13.5">
      <c r="A1008" s="151" t="s">
        <v>12379</v>
      </c>
      <c r="B1008" s="151" t="s">
        <v>15300</v>
      </c>
      <c r="C1008" s="151" t="s">
        <v>12378</v>
      </c>
      <c r="D1008" s="151" t="s">
        <v>12380</v>
      </c>
      <c r="E1008" s="151" t="s">
        <v>14323</v>
      </c>
      <c r="F1008" s="151" t="s">
        <v>14664</v>
      </c>
      <c r="G1008" s="151" t="s">
        <v>22305</v>
      </c>
      <c r="H1008" s="151" t="s">
        <v>12381</v>
      </c>
      <c r="N1008" s="151" t="s">
        <v>20501</v>
      </c>
      <c r="O1008" s="151" t="s">
        <v>18702</v>
      </c>
      <c r="P1008" s="151" t="s">
        <v>14737</v>
      </c>
      <c r="Q1008" s="151" t="s">
        <v>22302</v>
      </c>
      <c r="R1008" s="151">
        <v>0</v>
      </c>
      <c r="S1008" s="151">
        <v>0</v>
      </c>
      <c r="T1008" s="151" t="s">
        <v>22303</v>
      </c>
      <c r="U1008" s="151">
        <v>1002023027</v>
      </c>
      <c r="V1008" s="151" t="s">
        <v>22304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 t="shared" si="15"/>
        <v>Herce Sakeus Noya</v>
      </c>
    </row>
    <row r="1009" spans="1:35" s="151" customFormat="1" ht="13.5">
      <c r="A1009" s="151" t="s">
        <v>15599</v>
      </c>
      <c r="B1009" s="151" t="s">
        <v>15300</v>
      </c>
      <c r="C1009" s="151" t="s">
        <v>15600</v>
      </c>
      <c r="D1009" s="151" t="s">
        <v>22306</v>
      </c>
      <c r="E1009" s="151" t="s">
        <v>14465</v>
      </c>
      <c r="F1009" s="151" t="s">
        <v>14683</v>
      </c>
      <c r="G1009" s="151" t="s">
        <v>15602</v>
      </c>
      <c r="H1009" s="151" t="s">
        <v>15603</v>
      </c>
      <c r="N1009" s="151" t="s">
        <v>14816</v>
      </c>
      <c r="O1009" s="151" t="s">
        <v>14817</v>
      </c>
      <c r="P1009" s="151" t="s">
        <v>14737</v>
      </c>
      <c r="Q1009" s="151" t="s">
        <v>15604</v>
      </c>
      <c r="R1009" s="151" t="s">
        <v>1453</v>
      </c>
      <c r="S1009" s="151" t="s">
        <v>1453</v>
      </c>
      <c r="T1009" s="151" t="s">
        <v>14859</v>
      </c>
      <c r="U1009" s="151">
        <v>8585319712</v>
      </c>
      <c r="V1009" s="151" t="s">
        <v>15600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 t="shared" si="15"/>
        <v>Herdi Riawan</v>
      </c>
    </row>
    <row r="1010" spans="1:35" s="151" customFormat="1" ht="13.5">
      <c r="A1010" s="151" t="s">
        <v>18130</v>
      </c>
      <c r="B1010" s="151" t="s">
        <v>15300</v>
      </c>
      <c r="C1010" s="151" t="s">
        <v>14890</v>
      </c>
      <c r="D1010" s="151" t="s">
        <v>22307</v>
      </c>
      <c r="E1010" s="151" t="s">
        <v>18729</v>
      </c>
      <c r="F1010" s="151" t="s">
        <v>18730</v>
      </c>
      <c r="G1010" s="151" t="s">
        <v>22309</v>
      </c>
      <c r="H1010" s="151" t="s">
        <v>18736</v>
      </c>
      <c r="N1010" s="151" t="s">
        <v>15246</v>
      </c>
      <c r="O1010" s="151" t="s">
        <v>14791</v>
      </c>
      <c r="P1010" s="151" t="s">
        <v>14737</v>
      </c>
      <c r="Q1010" s="151" t="s">
        <v>14890</v>
      </c>
      <c r="R1010" s="151">
        <v>0</v>
      </c>
      <c r="S1010" s="151">
        <v>0</v>
      </c>
      <c r="T1010" s="151" t="s">
        <v>14782</v>
      </c>
      <c r="U1010" s="151">
        <v>1010007061094</v>
      </c>
      <c r="V1010" s="151" t="s">
        <v>14890</v>
      </c>
      <c r="Z1010" s="151" t="s">
        <v>14742</v>
      </c>
      <c r="AC1010" s="151" t="s">
        <v>14743</v>
      </c>
      <c r="AD1010" s="151" t="s">
        <v>22308</v>
      </c>
      <c r="AE1010" s="151" t="s">
        <v>14752</v>
      </c>
      <c r="AF1010" s="151" t="s">
        <v>14745</v>
      </c>
      <c r="AI1010" s="156" t="str">
        <f t="shared" si="15"/>
        <v>Heri</v>
      </c>
    </row>
    <row r="1011" spans="1:35" s="151" customFormat="1" ht="13.5">
      <c r="A1011" s="151" t="s">
        <v>9721</v>
      </c>
      <c r="B1011" s="151" t="s">
        <v>14306</v>
      </c>
      <c r="C1011" s="151" t="s">
        <v>9720</v>
      </c>
      <c r="D1011" s="151" t="s">
        <v>22311</v>
      </c>
      <c r="E1011" s="151" t="s">
        <v>14931</v>
      </c>
      <c r="F1011" s="151" t="s">
        <v>14932</v>
      </c>
      <c r="G1011" s="151" t="s">
        <v>22314</v>
      </c>
      <c r="H1011" s="151" t="s">
        <v>22310</v>
      </c>
      <c r="I1011" s="151">
        <v>0</v>
      </c>
      <c r="J1011" s="151">
        <v>0</v>
      </c>
      <c r="K1011" s="151">
        <v>0</v>
      </c>
      <c r="M1011" s="151" t="s">
        <v>22312</v>
      </c>
      <c r="N1011" s="151" t="s">
        <v>15609</v>
      </c>
      <c r="O1011" s="151" t="s">
        <v>14791</v>
      </c>
      <c r="P1011" s="151" t="s">
        <v>14737</v>
      </c>
      <c r="Q1011" s="151">
        <v>0</v>
      </c>
      <c r="R1011" s="151">
        <v>0</v>
      </c>
      <c r="S1011" s="151">
        <v>0</v>
      </c>
      <c r="T1011" s="151" t="s">
        <v>14794</v>
      </c>
      <c r="U1011" s="151" t="s">
        <v>22313</v>
      </c>
      <c r="V1011" s="151" t="s">
        <v>9720</v>
      </c>
      <c r="W1011" s="151">
        <v>0</v>
      </c>
      <c r="X1011" s="151">
        <v>0</v>
      </c>
      <c r="Y1011" s="151">
        <v>0</v>
      </c>
      <c r="Z1011" s="151" t="s">
        <v>14742</v>
      </c>
      <c r="AA1011" s="151">
        <v>0</v>
      </c>
      <c r="AB1011" s="151">
        <v>0</v>
      </c>
      <c r="AC1011" s="151" t="s">
        <v>14743</v>
      </c>
      <c r="AE1011" s="151" t="s">
        <v>14744</v>
      </c>
      <c r="AF1011" s="151" t="s">
        <v>14745</v>
      </c>
      <c r="AI1011" s="156" t="str">
        <f t="shared" si="15"/>
        <v>Heri Hermawan</v>
      </c>
    </row>
    <row r="1012" spans="1:35" s="151" customFormat="1" ht="13.5">
      <c r="A1012" s="151" t="s">
        <v>18131</v>
      </c>
      <c r="B1012" s="151" t="s">
        <v>15300</v>
      </c>
      <c r="C1012" s="151" t="s">
        <v>22315</v>
      </c>
      <c r="D1012" s="151" t="s">
        <v>22316</v>
      </c>
      <c r="E1012" s="151" t="s">
        <v>18729</v>
      </c>
      <c r="F1012" s="151" t="s">
        <v>20229</v>
      </c>
      <c r="G1012" s="151" t="s">
        <v>22319</v>
      </c>
      <c r="H1012" s="151">
        <v>0</v>
      </c>
      <c r="N1012" s="151" t="s">
        <v>18759</v>
      </c>
      <c r="O1012" s="151" t="s">
        <v>14791</v>
      </c>
      <c r="P1012" s="151" t="s">
        <v>14737</v>
      </c>
      <c r="Q1012" s="151" t="s">
        <v>22317</v>
      </c>
      <c r="R1012" s="151">
        <v>0</v>
      </c>
      <c r="S1012" s="151">
        <v>0</v>
      </c>
      <c r="T1012" s="151" t="s">
        <v>14794</v>
      </c>
      <c r="U1012" s="151">
        <v>4060779134</v>
      </c>
      <c r="V1012" s="151" t="s">
        <v>22318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I1012" s="156" t="str">
        <f t="shared" si="15"/>
        <v>Heri Japarudin</v>
      </c>
    </row>
    <row r="1013" spans="1:35" s="151" customFormat="1" ht="13.5">
      <c r="A1013" s="151" t="s">
        <v>4053</v>
      </c>
      <c r="B1013" s="151" t="s">
        <v>15300</v>
      </c>
      <c r="C1013" s="151" t="s">
        <v>4052</v>
      </c>
      <c r="D1013" s="151" t="s">
        <v>22321</v>
      </c>
      <c r="E1013" s="151" t="s">
        <v>14931</v>
      </c>
      <c r="G1013" s="151" t="s">
        <v>14604</v>
      </c>
      <c r="H1013" s="151">
        <v>8126701827</v>
      </c>
      <c r="I1013" s="151" t="s">
        <v>4055</v>
      </c>
      <c r="J1013" s="151" t="s">
        <v>1453</v>
      </c>
      <c r="K1013" s="151" t="s">
        <v>4055</v>
      </c>
      <c r="L1013" s="151" t="s">
        <v>22320</v>
      </c>
      <c r="M1013" s="151" t="s">
        <v>22322</v>
      </c>
      <c r="N1013" s="151" t="s">
        <v>19428</v>
      </c>
      <c r="P1013" s="151" t="s">
        <v>14792</v>
      </c>
      <c r="Q1013" s="151" t="s">
        <v>4052</v>
      </c>
      <c r="T1013" s="151" t="s">
        <v>22323</v>
      </c>
      <c r="U1013" s="151" t="s">
        <v>4052</v>
      </c>
      <c r="V1013" s="151" t="s">
        <v>22324</v>
      </c>
      <c r="W1013" s="151" t="s">
        <v>1453</v>
      </c>
      <c r="X1013" s="151" t="s">
        <v>1453</v>
      </c>
      <c r="Y1013" s="151" t="s">
        <v>1453</v>
      </c>
      <c r="Z1013" s="151" t="s">
        <v>14742</v>
      </c>
      <c r="AA1013" s="151" t="s">
        <v>1453</v>
      </c>
      <c r="AB1013" s="151" t="s">
        <v>1453</v>
      </c>
      <c r="AC1013" s="151" t="s">
        <v>14743</v>
      </c>
      <c r="AI1013" s="156" t="str">
        <f t="shared" si="15"/>
        <v>Heri Mustika, ST</v>
      </c>
    </row>
    <row r="1014" spans="1:35" s="151" customFormat="1" ht="13.5">
      <c r="A1014" s="151" t="s">
        <v>1940</v>
      </c>
      <c r="B1014" s="151" t="s">
        <v>14306</v>
      </c>
      <c r="C1014" s="151" t="s">
        <v>1939</v>
      </c>
      <c r="D1014" s="151" t="s">
        <v>1941</v>
      </c>
      <c r="E1014" s="151" t="s">
        <v>6</v>
      </c>
      <c r="G1014" s="151" t="s">
        <v>14604</v>
      </c>
      <c r="N1014" s="151" t="s">
        <v>1459</v>
      </c>
      <c r="AC1014" s="151" t="s">
        <v>14743</v>
      </c>
      <c r="AI1014" s="156" t="str">
        <f t="shared" si="15"/>
        <v>HERI SUSANTO</v>
      </c>
    </row>
    <row r="1015" spans="1:35" s="151" customFormat="1" ht="13.5">
      <c r="A1015" s="151" t="s">
        <v>10587</v>
      </c>
      <c r="B1015" s="151" t="s">
        <v>14306</v>
      </c>
      <c r="C1015" s="151" t="s">
        <v>10586</v>
      </c>
      <c r="D1015" s="151" t="s">
        <v>10588</v>
      </c>
      <c r="E1015" s="151" t="s">
        <v>14931</v>
      </c>
      <c r="F1015" s="151" t="s">
        <v>14932</v>
      </c>
      <c r="H1015" s="151" t="s">
        <v>10589</v>
      </c>
      <c r="M1015" s="151" t="s">
        <v>22325</v>
      </c>
      <c r="N1015" s="151" t="s">
        <v>15768</v>
      </c>
      <c r="O1015" s="151" t="s">
        <v>14985</v>
      </c>
      <c r="P1015" s="151" t="s">
        <v>14737</v>
      </c>
      <c r="Q1015" s="151" t="s">
        <v>10586</v>
      </c>
      <c r="R1015" s="151">
        <v>0</v>
      </c>
      <c r="S1015" s="151">
        <v>0</v>
      </c>
      <c r="T1015" s="151" t="s">
        <v>14904</v>
      </c>
      <c r="U1015" s="151">
        <v>344582850</v>
      </c>
      <c r="V1015" s="151" t="s">
        <v>10586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 t="shared" si="15"/>
        <v>Heri Susanto</v>
      </c>
    </row>
    <row r="1016" spans="1:35" s="151" customFormat="1" ht="13.5">
      <c r="A1016" s="151" t="s">
        <v>9182</v>
      </c>
      <c r="B1016" s="151" t="s">
        <v>15300</v>
      </c>
      <c r="C1016" s="151" t="s">
        <v>7401</v>
      </c>
      <c r="D1016" s="151" t="s">
        <v>22326</v>
      </c>
      <c r="E1016" s="151" t="s">
        <v>14701</v>
      </c>
      <c r="F1016" s="151" t="s">
        <v>14466</v>
      </c>
      <c r="G1016" s="151">
        <v>0</v>
      </c>
      <c r="H1016" s="151" t="s">
        <v>9184</v>
      </c>
      <c r="I1016" s="151">
        <v>0</v>
      </c>
      <c r="J1016" s="151">
        <v>0</v>
      </c>
      <c r="K1016" s="151">
        <v>0</v>
      </c>
      <c r="M1016" s="151" t="s">
        <v>22327</v>
      </c>
      <c r="N1016" s="151" t="s">
        <v>14800</v>
      </c>
      <c r="O1016" s="151" t="s">
        <v>14801</v>
      </c>
      <c r="P1016" s="151" t="s">
        <v>14737</v>
      </c>
      <c r="Q1016" s="151" t="s">
        <v>22328</v>
      </c>
      <c r="R1016" s="151">
        <v>0</v>
      </c>
      <c r="S1016" s="151">
        <v>0</v>
      </c>
      <c r="T1016" s="151" t="s">
        <v>14859</v>
      </c>
      <c r="U1016" s="151" t="s">
        <v>22329</v>
      </c>
      <c r="V1016" s="151" t="s">
        <v>7401</v>
      </c>
      <c r="W1016" s="151">
        <v>0</v>
      </c>
      <c r="X1016" s="151">
        <v>0</v>
      </c>
      <c r="Y1016" s="151">
        <v>0</v>
      </c>
      <c r="Z1016" s="151" t="s">
        <v>14742</v>
      </c>
      <c r="AA1016" s="151">
        <v>0</v>
      </c>
      <c r="AB1016" s="151">
        <v>0</v>
      </c>
      <c r="AC1016" s="151" t="s">
        <v>14743</v>
      </c>
      <c r="AE1016" s="151" t="s">
        <v>15223</v>
      </c>
      <c r="AF1016" s="151" t="s">
        <v>14745</v>
      </c>
      <c r="AI1016" s="156" t="str">
        <f t="shared" si="15"/>
        <v>Herman</v>
      </c>
    </row>
    <row r="1017" spans="1:35" s="151" customFormat="1" ht="13.5">
      <c r="A1017" s="151" t="s">
        <v>9132</v>
      </c>
      <c r="B1017" s="151" t="s">
        <v>15300</v>
      </c>
      <c r="C1017" s="151" t="s">
        <v>7401</v>
      </c>
      <c r="D1017" s="151" t="s">
        <v>22332</v>
      </c>
      <c r="E1017" s="151" t="s">
        <v>15690</v>
      </c>
      <c r="F1017" s="151" t="s">
        <v>14400</v>
      </c>
      <c r="G1017" s="151">
        <v>0</v>
      </c>
      <c r="H1017" s="151" t="s">
        <v>22330</v>
      </c>
      <c r="I1017" s="151" t="s">
        <v>22331</v>
      </c>
      <c r="J1017" s="151">
        <v>0</v>
      </c>
      <c r="K1017" s="151" t="s">
        <v>22331</v>
      </c>
      <c r="M1017" s="151" t="s">
        <v>22333</v>
      </c>
      <c r="N1017" s="151" t="s">
        <v>15126</v>
      </c>
      <c r="O1017" s="151" t="s">
        <v>14791</v>
      </c>
      <c r="P1017" s="151" t="s">
        <v>14737</v>
      </c>
      <c r="Q1017" s="151">
        <v>0</v>
      </c>
      <c r="R1017" s="151">
        <v>0</v>
      </c>
      <c r="S1017" s="151">
        <v>0</v>
      </c>
      <c r="T1017" s="151" t="s">
        <v>14859</v>
      </c>
      <c r="U1017" s="151" t="s">
        <v>22334</v>
      </c>
      <c r="V1017" s="151" t="s">
        <v>7401</v>
      </c>
      <c r="W1017" s="151">
        <v>0</v>
      </c>
      <c r="X1017" s="151">
        <v>0</v>
      </c>
      <c r="Y1017" s="151">
        <v>0</v>
      </c>
      <c r="Z1017" s="151" t="s">
        <v>14742</v>
      </c>
      <c r="AA1017" s="151">
        <v>0</v>
      </c>
      <c r="AB1017" s="151">
        <v>0</v>
      </c>
      <c r="AC1017" s="151" t="s">
        <v>14743</v>
      </c>
      <c r="AE1017" s="151" t="s">
        <v>15223</v>
      </c>
      <c r="AF1017" s="151" t="s">
        <v>14745</v>
      </c>
      <c r="AI1017" s="156" t="str">
        <f t="shared" si="15"/>
        <v>Herman</v>
      </c>
    </row>
    <row r="1018" spans="1:35" s="151" customFormat="1" ht="13.5">
      <c r="A1018" s="151" t="s">
        <v>7402</v>
      </c>
      <c r="B1018" s="151" t="s">
        <v>14306</v>
      </c>
      <c r="C1018" s="151" t="s">
        <v>7401</v>
      </c>
      <c r="D1018" s="151" t="s">
        <v>7403</v>
      </c>
      <c r="E1018" s="151" t="s">
        <v>14931</v>
      </c>
      <c r="F1018" s="151" t="s">
        <v>15219</v>
      </c>
      <c r="H1018" s="151" t="s">
        <v>7404</v>
      </c>
      <c r="I1018" s="151" t="s">
        <v>7405</v>
      </c>
      <c r="K1018" s="151" t="s">
        <v>7405</v>
      </c>
      <c r="N1018" s="151" t="s">
        <v>14954</v>
      </c>
      <c r="O1018" s="151" t="s">
        <v>14764</v>
      </c>
      <c r="P1018" s="151" t="s">
        <v>14737</v>
      </c>
      <c r="Q1018" s="151" t="s">
        <v>7401</v>
      </c>
      <c r="R1018" s="151" t="s">
        <v>22335</v>
      </c>
      <c r="S1018" s="151" t="s">
        <v>7401</v>
      </c>
      <c r="T1018" s="151" t="s">
        <v>16066</v>
      </c>
      <c r="U1018" s="151">
        <v>85277763458</v>
      </c>
      <c r="V1018" s="151" t="s">
        <v>22336</v>
      </c>
      <c r="W1018" s="151">
        <v>1996</v>
      </c>
      <c r="X1018" s="151">
        <v>1996</v>
      </c>
      <c r="Y1018" s="151">
        <v>1</v>
      </c>
      <c r="Z1018" s="151" t="s">
        <v>14742</v>
      </c>
      <c r="AB1018" s="151">
        <v>30</v>
      </c>
      <c r="AC1018" s="151" t="s">
        <v>14743</v>
      </c>
      <c r="AE1018" s="151" t="s">
        <v>15223</v>
      </c>
      <c r="AF1018" s="151" t="s">
        <v>14745</v>
      </c>
      <c r="AI1018" s="156" t="str">
        <f t="shared" si="15"/>
        <v>Herman</v>
      </c>
    </row>
    <row r="1019" spans="1:35" s="151" customFormat="1" ht="13.5">
      <c r="A1019" s="151" t="s">
        <v>2164</v>
      </c>
      <c r="B1019" s="151" t="s">
        <v>19165</v>
      </c>
      <c r="C1019" s="151" t="s">
        <v>2163</v>
      </c>
      <c r="D1019" s="151" t="s">
        <v>22338</v>
      </c>
      <c r="E1019" s="151" t="s">
        <v>6</v>
      </c>
      <c r="G1019" s="151" t="s">
        <v>14604</v>
      </c>
      <c r="H1019" s="151" t="s">
        <v>2166</v>
      </c>
      <c r="J1019" s="151" t="s">
        <v>2166</v>
      </c>
      <c r="L1019" s="151" t="s">
        <v>22337</v>
      </c>
      <c r="Q1019" s="151" t="s">
        <v>22339</v>
      </c>
      <c r="AC1019" s="151" t="s">
        <v>14743</v>
      </c>
      <c r="AI1019" s="156" t="str">
        <f t="shared" si="15"/>
        <v>HERMAN SOESILO, SH</v>
      </c>
    </row>
    <row r="1020" spans="1:35" s="151" customFormat="1" ht="13.5">
      <c r="A1020" s="151" t="s">
        <v>10296</v>
      </c>
      <c r="B1020" s="151" t="s">
        <v>14306</v>
      </c>
      <c r="C1020" s="151" t="s">
        <v>10295</v>
      </c>
      <c r="D1020" s="151" t="s">
        <v>22340</v>
      </c>
      <c r="E1020" s="151" t="s">
        <v>14931</v>
      </c>
      <c r="F1020" s="151" t="s">
        <v>15075</v>
      </c>
      <c r="H1020" s="151">
        <v>82297322228</v>
      </c>
      <c r="N1020" s="151" t="s">
        <v>16848</v>
      </c>
      <c r="O1020" s="151" t="s">
        <v>14791</v>
      </c>
      <c r="P1020" s="151" t="s">
        <v>14737</v>
      </c>
      <c r="Q1020" s="151" t="s">
        <v>10295</v>
      </c>
      <c r="R1020" s="151">
        <v>0</v>
      </c>
      <c r="S1020" s="151">
        <v>0</v>
      </c>
      <c r="T1020" s="151" t="s">
        <v>14782</v>
      </c>
      <c r="U1020" s="151">
        <v>1320018737545</v>
      </c>
      <c r="V1020" s="151" t="s">
        <v>10295</v>
      </c>
      <c r="Z1020" s="151" t="s">
        <v>14742</v>
      </c>
      <c r="AC1020" s="151" t="s">
        <v>14743</v>
      </c>
      <c r="AE1020" s="151" t="s">
        <v>14744</v>
      </c>
      <c r="AF1020" s="151" t="s">
        <v>14745</v>
      </c>
      <c r="AI1020" s="156" t="str">
        <f t="shared" si="15"/>
        <v>Herman Suparman</v>
      </c>
    </row>
    <row r="1021" spans="1:35" s="151" customFormat="1" ht="13.5">
      <c r="A1021" s="151" t="s">
        <v>7862</v>
      </c>
      <c r="B1021" s="151" t="s">
        <v>14306</v>
      </c>
      <c r="C1021" s="151" t="s">
        <v>7861</v>
      </c>
      <c r="D1021" s="151" t="s">
        <v>7863</v>
      </c>
      <c r="E1021" s="151" t="s">
        <v>14931</v>
      </c>
      <c r="F1021" s="151" t="s">
        <v>18766</v>
      </c>
      <c r="H1021" s="151">
        <v>87884622092</v>
      </c>
      <c r="N1021" s="151" t="s">
        <v>15431</v>
      </c>
      <c r="O1021" s="151" t="s">
        <v>14801</v>
      </c>
      <c r="P1021" s="151" t="s">
        <v>20401</v>
      </c>
      <c r="Q1021" s="151" t="s">
        <v>7861</v>
      </c>
      <c r="R1021" s="151" t="s">
        <v>7861</v>
      </c>
      <c r="S1021" s="151" t="s">
        <v>7861</v>
      </c>
      <c r="T1021" s="151" t="s">
        <v>21994</v>
      </c>
      <c r="U1021" s="151">
        <v>1270007324401</v>
      </c>
      <c r="V1021" s="151" t="s">
        <v>21995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 t="shared" si="15"/>
        <v>Herman Wijaya</v>
      </c>
    </row>
    <row r="1022" spans="1:35" s="151" customFormat="1" ht="13.5">
      <c r="A1022" s="151" t="s">
        <v>2887</v>
      </c>
      <c r="B1022" s="151" t="s">
        <v>15300</v>
      </c>
      <c r="C1022" s="151" t="s">
        <v>2886</v>
      </c>
      <c r="D1022" s="151" t="s">
        <v>2888</v>
      </c>
      <c r="E1022" s="151" t="s">
        <v>18875</v>
      </c>
      <c r="G1022" s="151" t="s">
        <v>14604</v>
      </c>
      <c r="H1022" s="151">
        <v>85265819099</v>
      </c>
      <c r="N1022" s="151" t="s">
        <v>14737</v>
      </c>
      <c r="P1022" s="151" t="s">
        <v>1628</v>
      </c>
      <c r="Q1022" s="151" t="s">
        <v>7401</v>
      </c>
      <c r="T1022" s="151" t="s">
        <v>2749</v>
      </c>
      <c r="U1022" s="151" t="s">
        <v>2749</v>
      </c>
      <c r="V1022" s="151" t="s">
        <v>2749</v>
      </c>
      <c r="AC1022" s="151" t="s">
        <v>14743</v>
      </c>
      <c r="AI1022" s="156" t="str">
        <f t="shared" si="15"/>
        <v>Herman-Pekanbaru</v>
      </c>
    </row>
    <row r="1023" spans="1:35" s="151" customFormat="1" ht="13.5">
      <c r="A1023" s="151" t="s">
        <v>11507</v>
      </c>
      <c r="B1023" s="151" t="s">
        <v>15300</v>
      </c>
      <c r="C1023" s="151" t="s">
        <v>11506</v>
      </c>
      <c r="D1023" s="151" t="s">
        <v>11508</v>
      </c>
      <c r="E1023" s="151" t="s">
        <v>14323</v>
      </c>
      <c r="F1023" s="151" t="s">
        <v>15316</v>
      </c>
      <c r="G1023" s="151" t="s">
        <v>22341</v>
      </c>
      <c r="H1023" s="151" t="s">
        <v>11509</v>
      </c>
      <c r="N1023" s="151" t="s">
        <v>15768</v>
      </c>
      <c r="O1023" s="151" t="s">
        <v>14985</v>
      </c>
      <c r="P1023" s="151" t="s">
        <v>14737</v>
      </c>
      <c r="Q1023" s="151" t="s">
        <v>11506</v>
      </c>
      <c r="R1023" s="151">
        <v>0</v>
      </c>
      <c r="S1023" s="151">
        <v>0</v>
      </c>
      <c r="T1023" s="151" t="s">
        <v>14739</v>
      </c>
      <c r="U1023" s="151">
        <v>1050012074641</v>
      </c>
      <c r="V1023" s="151" t="s">
        <v>11506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 t="shared" si="15"/>
        <v>Hernawati</v>
      </c>
    </row>
    <row r="1024" spans="1:35" s="151" customFormat="1" ht="13.5">
      <c r="A1024" s="151" t="s">
        <v>7052</v>
      </c>
      <c r="B1024" s="151" t="s">
        <v>14304</v>
      </c>
      <c r="C1024" s="151" t="s">
        <v>7051</v>
      </c>
      <c r="D1024" s="151" t="s">
        <v>7053</v>
      </c>
      <c r="E1024" s="151" t="s">
        <v>14332</v>
      </c>
      <c r="F1024" s="151" t="s">
        <v>14324</v>
      </c>
      <c r="G1024" s="151" t="s">
        <v>22344</v>
      </c>
      <c r="H1024" s="151" t="s">
        <v>7054</v>
      </c>
      <c r="J1024" s="151" t="s">
        <v>7054</v>
      </c>
      <c r="N1024" s="151" t="s">
        <v>18652</v>
      </c>
      <c r="O1024" s="151" t="s">
        <v>18653</v>
      </c>
      <c r="P1024" s="151" t="s">
        <v>14737</v>
      </c>
      <c r="Q1024" s="151" t="s">
        <v>22342</v>
      </c>
      <c r="R1024" s="151" t="s">
        <v>22342</v>
      </c>
      <c r="S1024" s="151" t="s">
        <v>22343</v>
      </c>
      <c r="T1024" s="151" t="s">
        <v>14794</v>
      </c>
      <c r="U1024" s="151">
        <v>61170077</v>
      </c>
      <c r="V1024" s="151" t="s">
        <v>22343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I1024" s="156" t="str">
        <f t="shared" si="15"/>
        <v>Hero Jaya</v>
      </c>
    </row>
    <row r="1025" spans="1:35" s="151" customFormat="1" ht="13.5">
      <c r="A1025" s="151" t="s">
        <v>3337</v>
      </c>
      <c r="B1025" s="151" t="s">
        <v>15300</v>
      </c>
      <c r="C1025" s="151" t="s">
        <v>3336</v>
      </c>
      <c r="D1025" s="151" t="s">
        <v>3338</v>
      </c>
      <c r="E1025" s="151" t="s">
        <v>14701</v>
      </c>
      <c r="G1025" s="151" t="s">
        <v>14604</v>
      </c>
      <c r="H1025" s="151" t="s">
        <v>204</v>
      </c>
      <c r="I1025" s="151" t="s">
        <v>204</v>
      </c>
      <c r="J1025" s="151" t="s">
        <v>204</v>
      </c>
      <c r="K1025" s="151" t="s">
        <v>204</v>
      </c>
      <c r="L1025" s="151" t="s">
        <v>22349</v>
      </c>
      <c r="N1025" s="151" t="s">
        <v>1908</v>
      </c>
      <c r="P1025" s="151" t="s">
        <v>14737</v>
      </c>
      <c r="Q1025" s="151" t="s">
        <v>22350</v>
      </c>
      <c r="T1025" s="151" t="s">
        <v>14794</v>
      </c>
      <c r="U1025" s="151">
        <v>2173050101</v>
      </c>
      <c r="V1025" s="151" t="s">
        <v>21325</v>
      </c>
      <c r="W1025" s="151" t="s">
        <v>204</v>
      </c>
      <c r="X1025" s="151" t="s">
        <v>204</v>
      </c>
      <c r="Y1025" s="151" t="s">
        <v>204</v>
      </c>
      <c r="Z1025" s="151" t="s">
        <v>14742</v>
      </c>
      <c r="AA1025" s="151" t="s">
        <v>204</v>
      </c>
      <c r="AB1025" s="151" t="s">
        <v>204</v>
      </c>
      <c r="AC1025" s="151" t="s">
        <v>14743</v>
      </c>
      <c r="AI1025" s="156" t="str">
        <f t="shared" si="15"/>
        <v>HERTU AMBARLITA-MEDAN</v>
      </c>
    </row>
    <row r="1026" spans="1:35" s="151" customFormat="1" ht="13.5">
      <c r="A1026" s="151" t="s">
        <v>6587</v>
      </c>
      <c r="B1026" s="151" t="s">
        <v>15300</v>
      </c>
      <c r="C1026" s="151" t="s">
        <v>6586</v>
      </c>
      <c r="D1026" s="151" t="s">
        <v>6588</v>
      </c>
      <c r="E1026" s="151" t="s">
        <v>14701</v>
      </c>
      <c r="F1026" s="151" t="s">
        <v>14466</v>
      </c>
      <c r="G1026" s="151" t="s">
        <v>22351</v>
      </c>
      <c r="H1026" s="151">
        <v>8115424809</v>
      </c>
      <c r="N1026" s="151" t="s">
        <v>19158</v>
      </c>
      <c r="O1026" s="151" t="s">
        <v>16228</v>
      </c>
      <c r="P1026" s="151" t="s">
        <v>14737</v>
      </c>
      <c r="Q1026" s="151" t="s">
        <v>6586</v>
      </c>
      <c r="R1026" s="151">
        <v>0</v>
      </c>
      <c r="S1026" s="151">
        <v>0</v>
      </c>
      <c r="T1026" s="151" t="s">
        <v>6586</v>
      </c>
      <c r="U1026" s="151">
        <v>1490004577112</v>
      </c>
      <c r="V1026" s="151" t="s">
        <v>14782</v>
      </c>
      <c r="Z1026" s="151" t="s">
        <v>14742</v>
      </c>
      <c r="AC1026" s="151" t="s">
        <v>14743</v>
      </c>
      <c r="AE1026" s="151" t="s">
        <v>15223</v>
      </c>
      <c r="AF1026" s="151" t="s">
        <v>14745</v>
      </c>
      <c r="AI1026" s="156" t="str">
        <f t="shared" ref="AI1026:AI1089" si="16">TRIM(C1026)</f>
        <v>Heru Purwanto</v>
      </c>
    </row>
    <row r="1027" spans="1:35" s="151" customFormat="1" ht="13.5">
      <c r="A1027" s="151" t="s">
        <v>15066</v>
      </c>
      <c r="B1027" s="151" t="s">
        <v>14306</v>
      </c>
      <c r="C1027" s="151" t="s">
        <v>15067</v>
      </c>
      <c r="D1027" s="151" t="s">
        <v>22352</v>
      </c>
      <c r="E1027" s="151" t="s">
        <v>14931</v>
      </c>
      <c r="F1027" s="151" t="s">
        <v>14932</v>
      </c>
      <c r="G1027" s="151" t="s">
        <v>15069</v>
      </c>
      <c r="H1027" s="151" t="s">
        <v>15070</v>
      </c>
      <c r="N1027" s="151" t="s">
        <v>15071</v>
      </c>
      <c r="O1027" s="151" t="s">
        <v>15072</v>
      </c>
      <c r="P1027" s="151" t="s">
        <v>14737</v>
      </c>
      <c r="Q1027" s="151" t="s">
        <v>15067</v>
      </c>
      <c r="R1027" s="151" t="s">
        <v>1453</v>
      </c>
      <c r="S1027" s="151" t="s">
        <v>1453</v>
      </c>
      <c r="T1027" s="151" t="s">
        <v>15073</v>
      </c>
      <c r="U1027" s="151">
        <v>7240601208</v>
      </c>
      <c r="V1027" s="151" t="s">
        <v>15067</v>
      </c>
      <c r="Z1027" s="151" t="s">
        <v>14742</v>
      </c>
      <c r="AC1027" s="151" t="s">
        <v>14743</v>
      </c>
      <c r="AE1027" s="151" t="s">
        <v>14744</v>
      </c>
      <c r="AF1027" s="151" t="s">
        <v>14745</v>
      </c>
      <c r="AI1027" s="156" t="str">
        <f t="shared" si="16"/>
        <v>Heryanto Tanjong</v>
      </c>
    </row>
    <row r="1028" spans="1:35" s="151" customFormat="1" ht="13.5">
      <c r="A1028" s="151" t="s">
        <v>699</v>
      </c>
      <c r="B1028" s="151" t="s">
        <v>14306</v>
      </c>
      <c r="C1028" s="151" t="s">
        <v>698</v>
      </c>
      <c r="E1028" s="151" t="s">
        <v>6</v>
      </c>
      <c r="G1028" s="151" t="s">
        <v>14604</v>
      </c>
      <c r="M1028" s="151" t="s">
        <v>6</v>
      </c>
      <c r="N1028" s="151" t="s">
        <v>22359</v>
      </c>
      <c r="P1028" s="151" t="s">
        <v>14737</v>
      </c>
      <c r="Q1028" s="151" t="s">
        <v>698</v>
      </c>
      <c r="T1028" s="151" t="s">
        <v>6</v>
      </c>
      <c r="U1028" s="151" t="s">
        <v>6</v>
      </c>
      <c r="V1028" s="151" t="s">
        <v>6</v>
      </c>
      <c r="AC1028" s="151" t="s">
        <v>14743</v>
      </c>
      <c r="AI1028" s="156" t="str">
        <f t="shared" si="16"/>
        <v>Hidayat</v>
      </c>
    </row>
    <row r="1029" spans="1:35" s="151" customFormat="1" ht="13.5">
      <c r="A1029" s="151" t="s">
        <v>18133</v>
      </c>
      <c r="B1029" s="151" t="s">
        <v>14306</v>
      </c>
      <c r="C1029" s="151" t="s">
        <v>22360</v>
      </c>
      <c r="D1029" s="151" t="s">
        <v>22361</v>
      </c>
      <c r="E1029" s="151" t="s">
        <v>14931</v>
      </c>
      <c r="F1029" s="151" t="s">
        <v>14932</v>
      </c>
      <c r="G1029" s="151" t="s">
        <v>22363</v>
      </c>
      <c r="H1029" s="151" t="s">
        <v>13290</v>
      </c>
      <c r="N1029" s="151" t="s">
        <v>14829</v>
      </c>
      <c r="O1029" s="151" t="s">
        <v>14830</v>
      </c>
      <c r="P1029" s="151" t="s">
        <v>14737</v>
      </c>
      <c r="Q1029" s="151" t="s">
        <v>22360</v>
      </c>
      <c r="R1029" s="151">
        <v>0</v>
      </c>
      <c r="S1029" s="151">
        <v>0</v>
      </c>
      <c r="T1029" s="151" t="s">
        <v>14794</v>
      </c>
      <c r="U1029" s="151">
        <v>7125273041</v>
      </c>
      <c r="V1029" s="151" t="s">
        <v>22362</v>
      </c>
      <c r="Z1029" s="151" t="s">
        <v>14742</v>
      </c>
      <c r="AC1029" s="151" t="s">
        <v>14743</v>
      </c>
      <c r="AE1029" s="151" t="s">
        <v>14744</v>
      </c>
      <c r="AF1029" s="151" t="s">
        <v>14745</v>
      </c>
      <c r="AI1029" s="156" t="str">
        <f t="shared" si="16"/>
        <v>Hidayat Wahyudi</v>
      </c>
    </row>
    <row r="1030" spans="1:35" s="151" customFormat="1" ht="13.5">
      <c r="A1030" s="151" t="s">
        <v>18134</v>
      </c>
      <c r="B1030" s="151" t="s">
        <v>15300</v>
      </c>
      <c r="C1030" s="151" t="s">
        <v>22364</v>
      </c>
      <c r="D1030" s="151" t="s">
        <v>22367</v>
      </c>
      <c r="E1030" s="151" t="s">
        <v>14686</v>
      </c>
      <c r="F1030" s="151" t="s">
        <v>16913</v>
      </c>
      <c r="G1030" s="151" t="s">
        <v>22369</v>
      </c>
      <c r="H1030" s="151" t="s">
        <v>22365</v>
      </c>
      <c r="I1030" s="151" t="s">
        <v>22366</v>
      </c>
      <c r="J1030" s="151" t="s">
        <v>1453</v>
      </c>
      <c r="K1030" s="151" t="s">
        <v>22366</v>
      </c>
      <c r="N1030" s="151" t="s">
        <v>14845</v>
      </c>
      <c r="O1030" s="151" t="s">
        <v>14801</v>
      </c>
      <c r="P1030" s="151" t="s">
        <v>22368</v>
      </c>
      <c r="Q1030" s="151" t="s">
        <v>22364</v>
      </c>
      <c r="R1030" s="151" t="s">
        <v>1453</v>
      </c>
      <c r="S1030" s="151" t="s">
        <v>1453</v>
      </c>
      <c r="T1030" s="151" t="s">
        <v>1453</v>
      </c>
      <c r="U1030" s="151" t="s">
        <v>1453</v>
      </c>
      <c r="V1030" s="151" t="s">
        <v>1453</v>
      </c>
      <c r="W1030" s="151" t="s">
        <v>1453</v>
      </c>
      <c r="X1030" s="151" t="s">
        <v>1453</v>
      </c>
      <c r="Y1030" s="151" t="s">
        <v>1453</v>
      </c>
      <c r="Z1030" s="151" t="s">
        <v>16286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I1030" s="156" t="str">
        <f t="shared" si="16"/>
        <v>Highv Group</v>
      </c>
    </row>
    <row r="1031" spans="1:35" s="151" customFormat="1" ht="13.5">
      <c r="A1031" s="151" t="s">
        <v>18135</v>
      </c>
      <c r="B1031" s="151" t="s">
        <v>14732</v>
      </c>
      <c r="C1031" s="151" t="s">
        <v>22370</v>
      </c>
      <c r="D1031" s="151" t="s">
        <v>22371</v>
      </c>
      <c r="E1031" s="151" t="s">
        <v>14476</v>
      </c>
      <c r="F1031" s="151" t="s">
        <v>16583</v>
      </c>
      <c r="H1031" s="151">
        <v>2188335153</v>
      </c>
      <c r="I1031" s="151" t="s">
        <v>1453</v>
      </c>
      <c r="J1031" s="151" t="s">
        <v>1453</v>
      </c>
      <c r="K1031" s="151" t="s">
        <v>1453</v>
      </c>
      <c r="M1031" s="151" t="s">
        <v>22372</v>
      </c>
      <c r="N1031" s="151" t="s">
        <v>15246</v>
      </c>
      <c r="O1031" s="151" t="s">
        <v>14791</v>
      </c>
      <c r="P1031" s="151" t="s">
        <v>14737</v>
      </c>
      <c r="Q1031" s="151" t="s">
        <v>22373</v>
      </c>
      <c r="R1031" s="151">
        <v>75219397613</v>
      </c>
      <c r="S1031" s="151" t="s">
        <v>22373</v>
      </c>
      <c r="T1031" s="151" t="s">
        <v>1453</v>
      </c>
      <c r="U1031" s="151" t="s">
        <v>1453</v>
      </c>
      <c r="V1031" s="151" t="s">
        <v>1453</v>
      </c>
      <c r="W1031" s="151" t="s">
        <v>1453</v>
      </c>
      <c r="X1031" s="151" t="s">
        <v>1453</v>
      </c>
      <c r="Y1031" s="151" t="s">
        <v>1453</v>
      </c>
      <c r="Z1031" s="151" t="s">
        <v>14742</v>
      </c>
      <c r="AA1031" s="151" t="s">
        <v>1453</v>
      </c>
      <c r="AB1031" s="151" t="s">
        <v>1453</v>
      </c>
      <c r="AC1031" s="151" t="s">
        <v>14743</v>
      </c>
      <c r="AE1031" s="151" t="s">
        <v>14744</v>
      </c>
      <c r="AF1031" s="151" t="s">
        <v>14745</v>
      </c>
      <c r="AI1031" s="156" t="str">
        <f t="shared" si="16"/>
        <v>Hikam Berkah Utama</v>
      </c>
    </row>
    <row r="1032" spans="1:35" s="151" customFormat="1" ht="13.5">
      <c r="A1032" s="151" t="s">
        <v>8737</v>
      </c>
      <c r="B1032" s="151" t="s">
        <v>15300</v>
      </c>
      <c r="C1032" s="151" t="s">
        <v>8736</v>
      </c>
      <c r="D1032" s="151" t="s">
        <v>8738</v>
      </c>
      <c r="E1032" s="151" t="s">
        <v>14323</v>
      </c>
      <c r="F1032" s="151" t="s">
        <v>14400</v>
      </c>
      <c r="G1032" s="151">
        <v>0</v>
      </c>
      <c r="H1032" s="151" t="s">
        <v>8739</v>
      </c>
      <c r="I1032" s="151">
        <v>0</v>
      </c>
      <c r="J1032" s="151">
        <v>0</v>
      </c>
      <c r="K1032" s="151">
        <v>0</v>
      </c>
      <c r="M1032" s="151" t="s">
        <v>22374</v>
      </c>
      <c r="N1032" s="151" t="s">
        <v>15431</v>
      </c>
      <c r="O1032" s="151" t="s">
        <v>14801</v>
      </c>
      <c r="P1032" s="151" t="s">
        <v>14737</v>
      </c>
      <c r="Q1032" s="151">
        <v>0</v>
      </c>
      <c r="R1032" s="151">
        <v>0</v>
      </c>
      <c r="S1032" s="151">
        <v>0</v>
      </c>
      <c r="T1032" s="151" t="s">
        <v>22375</v>
      </c>
      <c r="U1032" s="151" t="s">
        <v>22376</v>
      </c>
      <c r="V1032" s="151" t="s">
        <v>22377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  <c r="AI1032" s="156" t="str">
        <f t="shared" si="16"/>
        <v>HIKKMI</v>
      </c>
    </row>
    <row r="1033" spans="1:35" s="151" customFormat="1" ht="13.5">
      <c r="A1033" s="151" t="s">
        <v>9941</v>
      </c>
      <c r="B1033" s="151" t="s">
        <v>14304</v>
      </c>
      <c r="C1033" s="151" t="s">
        <v>9940</v>
      </c>
      <c r="D1033" s="151" t="s">
        <v>9942</v>
      </c>
      <c r="E1033" s="151" t="s">
        <v>14323</v>
      </c>
      <c r="F1033" s="151" t="s">
        <v>14485</v>
      </c>
      <c r="H1033" s="151" t="s">
        <v>9943</v>
      </c>
      <c r="I1033" s="151" t="s">
        <v>1453</v>
      </c>
      <c r="J1033" s="151" t="s">
        <v>1453</v>
      </c>
      <c r="K1033" s="151" t="s">
        <v>1453</v>
      </c>
      <c r="M1033" s="151" t="s">
        <v>1453</v>
      </c>
      <c r="N1033" s="151" t="s">
        <v>14790</v>
      </c>
      <c r="O1033" s="151" t="s">
        <v>14791</v>
      </c>
      <c r="P1033" s="151" t="s">
        <v>20762</v>
      </c>
      <c r="Q1033" s="151" t="s">
        <v>1453</v>
      </c>
      <c r="R1033" s="151" t="s">
        <v>1453</v>
      </c>
      <c r="S1033" s="151" t="s">
        <v>1453</v>
      </c>
      <c r="T1033" s="151" t="s">
        <v>1453</v>
      </c>
      <c r="U1033" s="151" t="s">
        <v>1453</v>
      </c>
      <c r="V1033" s="151" t="s">
        <v>1453</v>
      </c>
      <c r="W1033" s="151" t="s">
        <v>1453</v>
      </c>
      <c r="X1033" s="151" t="s">
        <v>1453</v>
      </c>
      <c r="Y1033" s="151" t="s">
        <v>1453</v>
      </c>
      <c r="Z1033" s="151" t="s">
        <v>14742</v>
      </c>
      <c r="AA1033" s="151" t="s">
        <v>1453</v>
      </c>
      <c r="AB1033" s="151" t="s">
        <v>1453</v>
      </c>
      <c r="AC1033" s="151" t="s">
        <v>14743</v>
      </c>
      <c r="AE1033" s="151" t="s">
        <v>15223</v>
      </c>
      <c r="AF1033" s="151" t="s">
        <v>14745</v>
      </c>
      <c r="AI1033" s="156" t="str">
        <f t="shared" si="16"/>
        <v>HIKMAH BAROKAH</v>
      </c>
    </row>
    <row r="1034" spans="1:35" s="151" customFormat="1" ht="13.5">
      <c r="A1034" s="151" t="s">
        <v>3872</v>
      </c>
      <c r="B1034" s="151" t="s">
        <v>15300</v>
      </c>
      <c r="C1034" s="151" t="s">
        <v>3871</v>
      </c>
      <c r="D1034" s="151" t="s">
        <v>3873</v>
      </c>
      <c r="E1034" s="151" t="s">
        <v>14332</v>
      </c>
      <c r="G1034" s="151" t="s">
        <v>14604</v>
      </c>
      <c r="H1034" s="151">
        <v>82156460343</v>
      </c>
      <c r="L1034" s="151" t="s">
        <v>22378</v>
      </c>
      <c r="N1034" s="151" t="s">
        <v>20035</v>
      </c>
      <c r="P1034" s="151" t="s">
        <v>14737</v>
      </c>
      <c r="Q1034" s="151" t="s">
        <v>3871</v>
      </c>
      <c r="T1034" s="151" t="s">
        <v>14794</v>
      </c>
      <c r="U1034" s="151">
        <v>7660268949</v>
      </c>
      <c r="V1034" s="151" t="s">
        <v>22379</v>
      </c>
      <c r="Z1034" s="151" t="s">
        <v>14742</v>
      </c>
      <c r="AC1034" s="151" t="s">
        <v>14743</v>
      </c>
      <c r="AI1034" s="156" t="str">
        <f t="shared" si="16"/>
        <v>Hilarius Puru Maran</v>
      </c>
    </row>
    <row r="1035" spans="1:35" s="151" customFormat="1" ht="13.5">
      <c r="A1035" s="151" t="s">
        <v>18136</v>
      </c>
      <c r="B1035" s="151" t="s">
        <v>15300</v>
      </c>
      <c r="C1035" s="151" t="s">
        <v>22383</v>
      </c>
      <c r="D1035" s="151" t="s">
        <v>22385</v>
      </c>
      <c r="E1035" s="151" t="s">
        <v>17032</v>
      </c>
      <c r="F1035" s="151" t="s">
        <v>17033</v>
      </c>
      <c r="G1035" s="151" t="s">
        <v>1453</v>
      </c>
      <c r="H1035" s="151">
        <v>215721420</v>
      </c>
      <c r="I1035" s="151" t="s">
        <v>22384</v>
      </c>
      <c r="K1035" s="151" t="s">
        <v>22384</v>
      </c>
      <c r="N1035" s="151" t="s">
        <v>14845</v>
      </c>
      <c r="O1035" s="151" t="s">
        <v>14801</v>
      </c>
      <c r="P1035" s="151" t="s">
        <v>14737</v>
      </c>
      <c r="Q1035" s="151" t="s">
        <v>15819</v>
      </c>
      <c r="R1035" s="151" t="s">
        <v>1453</v>
      </c>
      <c r="S1035" s="151" t="s">
        <v>1453</v>
      </c>
      <c r="T1035" s="151" t="s">
        <v>15348</v>
      </c>
      <c r="U1035" s="151" t="s">
        <v>15348</v>
      </c>
      <c r="V1035" s="151" t="s">
        <v>15348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 t="shared" si="16"/>
        <v>HIQ Digital Printing</v>
      </c>
    </row>
    <row r="1036" spans="1:35" s="151" customFormat="1" ht="13.5">
      <c r="A1036" s="151" t="s">
        <v>4893</v>
      </c>
      <c r="B1036" s="151" t="s">
        <v>14732</v>
      </c>
      <c r="C1036" s="151" t="s">
        <v>4892</v>
      </c>
      <c r="D1036" s="151" t="s">
        <v>4894</v>
      </c>
      <c r="E1036" s="151" t="s">
        <v>14931</v>
      </c>
      <c r="F1036" s="151" t="s">
        <v>14400</v>
      </c>
      <c r="G1036" s="151" t="s">
        <v>14604</v>
      </c>
      <c r="H1036" s="151" t="s">
        <v>4895</v>
      </c>
      <c r="I1036" s="151" t="s">
        <v>4896</v>
      </c>
      <c r="J1036" s="151" t="s">
        <v>4897</v>
      </c>
      <c r="K1036" s="151" t="s">
        <v>4896</v>
      </c>
      <c r="L1036" s="151" t="s">
        <v>22386</v>
      </c>
      <c r="N1036" s="151" t="s">
        <v>14914</v>
      </c>
      <c r="P1036" s="151" t="s">
        <v>14792</v>
      </c>
      <c r="Q1036" s="151" t="s">
        <v>22387</v>
      </c>
      <c r="R1036" s="151" t="s">
        <v>22388</v>
      </c>
      <c r="S1036" s="151" t="s">
        <v>22389</v>
      </c>
      <c r="T1036" s="151" t="s">
        <v>22390</v>
      </c>
      <c r="U1036" s="151" t="s">
        <v>22391</v>
      </c>
      <c r="V1036" s="151" t="s">
        <v>22392</v>
      </c>
      <c r="W1036" s="151" t="s">
        <v>22393</v>
      </c>
      <c r="X1036" s="151" t="s">
        <v>22394</v>
      </c>
      <c r="Y1036" s="151">
        <v>1</v>
      </c>
      <c r="Z1036" s="151" t="s">
        <v>14742</v>
      </c>
      <c r="AC1036" s="151" t="s">
        <v>15223</v>
      </c>
      <c r="AE1036" s="151" t="s">
        <v>15223</v>
      </c>
      <c r="AF1036" s="151" t="s">
        <v>14745</v>
      </c>
      <c r="AI1036" s="156" t="str">
        <f t="shared" si="16"/>
        <v>HITA MANDIRI, CV</v>
      </c>
    </row>
    <row r="1037" spans="1:35" s="151" customFormat="1" ht="13.5">
      <c r="A1037" s="151" t="s">
        <v>4957</v>
      </c>
      <c r="B1037" s="151" t="s">
        <v>15300</v>
      </c>
      <c r="C1037" s="151" t="s">
        <v>4956</v>
      </c>
      <c r="D1037" s="151" t="s">
        <v>4958</v>
      </c>
      <c r="E1037" s="151" t="s">
        <v>14275</v>
      </c>
      <c r="F1037" s="151" t="s">
        <v>15375</v>
      </c>
      <c r="G1037" s="151" t="s">
        <v>14604</v>
      </c>
      <c r="H1037" s="151" t="s">
        <v>4959</v>
      </c>
      <c r="I1037" s="151" t="s">
        <v>4960</v>
      </c>
      <c r="J1037" s="151" t="s">
        <v>4959</v>
      </c>
      <c r="K1037" s="151" t="s">
        <v>4960</v>
      </c>
      <c r="L1037" s="151" t="s">
        <v>22395</v>
      </c>
      <c r="N1037" s="151" t="s">
        <v>109</v>
      </c>
      <c r="P1037" s="151" t="s">
        <v>14737</v>
      </c>
      <c r="Q1037" s="151" t="s">
        <v>22396</v>
      </c>
      <c r="R1037" s="151" t="s">
        <v>4816</v>
      </c>
      <c r="S1037" s="151" t="s">
        <v>4816</v>
      </c>
      <c r="T1037" s="151" t="s">
        <v>22397</v>
      </c>
      <c r="U1037" s="151" t="s">
        <v>22398</v>
      </c>
      <c r="V1037" s="151" t="s">
        <v>22399</v>
      </c>
      <c r="Z1037" s="151" t="s">
        <v>14742</v>
      </c>
      <c r="AC1037" s="151" t="s">
        <v>14743</v>
      </c>
      <c r="AE1037" s="151" t="s">
        <v>15223</v>
      </c>
      <c r="AF1037" s="151" t="s">
        <v>14745</v>
      </c>
      <c r="AI1037" s="156" t="str">
        <f t="shared" si="16"/>
        <v>Hitechindo Graha Barcode</v>
      </c>
    </row>
    <row r="1038" spans="1:35" s="151" customFormat="1" ht="13.5">
      <c r="A1038" s="151" t="s">
        <v>6800</v>
      </c>
      <c r="B1038" s="151" t="s">
        <v>15300</v>
      </c>
      <c r="C1038" s="151" t="s">
        <v>6799</v>
      </c>
      <c r="D1038" s="151" t="s">
        <v>22400</v>
      </c>
      <c r="E1038" s="151" t="s">
        <v>15690</v>
      </c>
      <c r="F1038" s="151" t="s">
        <v>14400</v>
      </c>
      <c r="G1038" s="151" t="s">
        <v>22404</v>
      </c>
      <c r="H1038" s="151">
        <v>81290829498</v>
      </c>
      <c r="I1038" s="151" t="s">
        <v>6802</v>
      </c>
      <c r="K1038" s="151" t="s">
        <v>6802</v>
      </c>
      <c r="M1038" s="151" t="s">
        <v>22401</v>
      </c>
      <c r="N1038" s="151" t="s">
        <v>15126</v>
      </c>
      <c r="O1038" s="151" t="s">
        <v>14791</v>
      </c>
      <c r="P1038" s="151" t="s">
        <v>14737</v>
      </c>
      <c r="Q1038" s="151" t="s">
        <v>6799</v>
      </c>
      <c r="R1038" s="151" t="s">
        <v>4816</v>
      </c>
      <c r="S1038" s="151" t="s">
        <v>4816</v>
      </c>
      <c r="T1038" s="151" t="s">
        <v>22402</v>
      </c>
      <c r="U1038" s="151" t="s">
        <v>22403</v>
      </c>
      <c r="V1038" s="151" t="s">
        <v>6799</v>
      </c>
      <c r="Z1038" s="151" t="s">
        <v>14742</v>
      </c>
      <c r="AC1038" s="151" t="s">
        <v>14743</v>
      </c>
      <c r="AE1038" s="151" t="s">
        <v>15223</v>
      </c>
      <c r="AF1038" s="151" t="s">
        <v>14745</v>
      </c>
      <c r="AI1038" s="156" t="str">
        <f t="shared" si="16"/>
        <v>HJ Eneng Masitoh</v>
      </c>
    </row>
    <row r="1039" spans="1:35" s="151" customFormat="1" ht="13.5">
      <c r="A1039" s="151" t="s">
        <v>5202</v>
      </c>
      <c r="B1039" s="151" t="s">
        <v>15300</v>
      </c>
      <c r="C1039" s="151" t="s">
        <v>5201</v>
      </c>
      <c r="D1039" s="151" t="s">
        <v>5203</v>
      </c>
      <c r="E1039" s="151" t="s">
        <v>15690</v>
      </c>
      <c r="F1039" s="151" t="s">
        <v>14400</v>
      </c>
      <c r="H1039" s="151" t="s">
        <v>5204</v>
      </c>
      <c r="N1039" s="151" t="s">
        <v>19041</v>
      </c>
      <c r="P1039" s="151" t="s">
        <v>14737</v>
      </c>
      <c r="Q1039" s="151" t="s">
        <v>5201</v>
      </c>
      <c r="R1039" s="151">
        <v>0</v>
      </c>
      <c r="S1039" s="151">
        <v>0</v>
      </c>
      <c r="T1039" s="151" t="s">
        <v>18853</v>
      </c>
      <c r="U1039" s="151" t="s">
        <v>22405</v>
      </c>
      <c r="V1039" s="151" t="s">
        <v>22406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I1039" s="156" t="str">
        <f t="shared" si="16"/>
        <v>Hj Maeteng</v>
      </c>
    </row>
    <row r="1040" spans="1:35" s="151" customFormat="1" ht="13.5">
      <c r="A1040" s="151" t="s">
        <v>9191</v>
      </c>
      <c r="B1040" s="151" t="s">
        <v>14306</v>
      </c>
      <c r="C1040" s="151" t="s">
        <v>9190</v>
      </c>
      <c r="D1040" s="151" t="s">
        <v>22407</v>
      </c>
      <c r="E1040" s="151" t="s">
        <v>14931</v>
      </c>
      <c r="F1040" s="151" t="s">
        <v>14932</v>
      </c>
      <c r="G1040" s="151">
        <v>0</v>
      </c>
      <c r="H1040" s="151">
        <v>0</v>
      </c>
      <c r="I1040" s="151">
        <v>0</v>
      </c>
      <c r="J1040" s="151">
        <v>0</v>
      </c>
      <c r="K1040" s="151">
        <v>0</v>
      </c>
      <c r="M1040" s="151" t="s">
        <v>22408</v>
      </c>
      <c r="N1040" s="151" t="s">
        <v>15038</v>
      </c>
      <c r="O1040" s="151" t="s">
        <v>14985</v>
      </c>
      <c r="P1040" s="151" t="s">
        <v>14737</v>
      </c>
      <c r="Q1040" s="151">
        <v>0</v>
      </c>
      <c r="R1040" s="151">
        <v>0</v>
      </c>
      <c r="S1040" s="151">
        <v>0</v>
      </c>
      <c r="T1040" s="151" t="s">
        <v>20951</v>
      </c>
      <c r="U1040" s="151" t="s">
        <v>22409</v>
      </c>
      <c r="V1040" s="151" t="s">
        <v>22410</v>
      </c>
      <c r="W1040" s="151">
        <v>0</v>
      </c>
      <c r="X1040" s="151">
        <v>0</v>
      </c>
      <c r="Y1040" s="151">
        <v>0</v>
      </c>
      <c r="Z1040" s="151" t="s">
        <v>14742</v>
      </c>
      <c r="AA1040" s="151">
        <v>0</v>
      </c>
      <c r="AB1040" s="151">
        <v>0</v>
      </c>
      <c r="AC1040" s="151" t="s">
        <v>14743</v>
      </c>
      <c r="AE1040" s="151" t="s">
        <v>15223</v>
      </c>
      <c r="AF1040" s="151" t="s">
        <v>14745</v>
      </c>
      <c r="AI1040" s="156" t="str">
        <f t="shared" si="16"/>
        <v>Hj. Ramlah</v>
      </c>
    </row>
    <row r="1041" spans="1:35" s="151" customFormat="1" ht="13.5">
      <c r="A1041" s="151" t="s">
        <v>5036</v>
      </c>
      <c r="B1041" s="151" t="s">
        <v>15300</v>
      </c>
      <c r="C1041" s="151" t="s">
        <v>5035</v>
      </c>
      <c r="D1041" s="151" t="s">
        <v>5037</v>
      </c>
      <c r="E1041" s="151" t="s">
        <v>14465</v>
      </c>
      <c r="F1041" s="151" t="s">
        <v>14400</v>
      </c>
      <c r="G1041" s="151" t="s">
        <v>22414</v>
      </c>
      <c r="H1041" s="151">
        <v>81355938697</v>
      </c>
      <c r="N1041" s="151" t="s">
        <v>4292</v>
      </c>
      <c r="P1041" s="151" t="s">
        <v>14737</v>
      </c>
      <c r="Q1041" s="151" t="s">
        <v>22411</v>
      </c>
      <c r="R1041" s="151" t="s">
        <v>4816</v>
      </c>
      <c r="S1041" s="151" t="s">
        <v>4816</v>
      </c>
      <c r="T1041" s="151" t="s">
        <v>22412</v>
      </c>
      <c r="U1041" s="151" t="s">
        <v>22413</v>
      </c>
      <c r="V1041" s="151">
        <v>198053749</v>
      </c>
      <c r="Z1041" s="151" t="s">
        <v>14742</v>
      </c>
      <c r="AC1041" s="151" t="s">
        <v>14743</v>
      </c>
      <c r="AE1041" s="151" t="s">
        <v>15223</v>
      </c>
      <c r="AF1041" s="151" t="s">
        <v>14745</v>
      </c>
      <c r="AI1041" s="156" t="str">
        <f t="shared" si="16"/>
        <v>HJ.SALMA HM -WAREHOUSE RENT</v>
      </c>
    </row>
    <row r="1042" spans="1:35" s="151" customFormat="1" ht="13.5">
      <c r="A1042" s="151" t="s">
        <v>10332</v>
      </c>
      <c r="B1042" s="151" t="s">
        <v>15300</v>
      </c>
      <c r="C1042" s="151" t="s">
        <v>10331</v>
      </c>
      <c r="D1042" s="151" t="s">
        <v>10333</v>
      </c>
      <c r="E1042" s="151" t="s">
        <v>14931</v>
      </c>
      <c r="F1042" s="151" t="s">
        <v>15405</v>
      </c>
      <c r="H1042" s="151">
        <v>82249684303</v>
      </c>
      <c r="N1042" s="151" t="s">
        <v>15609</v>
      </c>
      <c r="O1042" s="151" t="s">
        <v>14791</v>
      </c>
      <c r="P1042" s="151" t="s">
        <v>14737</v>
      </c>
      <c r="Q1042" s="151" t="s">
        <v>10331</v>
      </c>
      <c r="R1042" s="151">
        <v>0</v>
      </c>
      <c r="S1042" s="151">
        <v>0</v>
      </c>
      <c r="T1042" s="151" t="s">
        <v>14794</v>
      </c>
      <c r="U1042" s="151">
        <v>5540402541</v>
      </c>
      <c r="V1042" s="151" t="s">
        <v>15611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  <c r="AI1042" s="156" t="str">
        <f t="shared" si="16"/>
        <v>Holid gilpani</v>
      </c>
    </row>
    <row r="1043" spans="1:35" s="151" customFormat="1" ht="13.5">
      <c r="A1043" s="151" t="s">
        <v>18138</v>
      </c>
      <c r="B1043" s="151" t="s">
        <v>14306</v>
      </c>
      <c r="C1043" s="151" t="s">
        <v>8869</v>
      </c>
      <c r="D1043" s="151" t="s">
        <v>8871</v>
      </c>
      <c r="E1043" s="151" t="s">
        <v>14931</v>
      </c>
      <c r="F1043" s="151" t="s">
        <v>14932</v>
      </c>
      <c r="G1043" s="151" t="s">
        <v>22424</v>
      </c>
      <c r="H1043" s="151" t="s">
        <v>8872</v>
      </c>
      <c r="I1043" s="151" t="s">
        <v>8873</v>
      </c>
      <c r="K1043" s="151" t="s">
        <v>8873</v>
      </c>
      <c r="N1043" s="151" t="s">
        <v>15228</v>
      </c>
      <c r="O1043" s="151" t="s">
        <v>14985</v>
      </c>
      <c r="P1043" s="151" t="s">
        <v>14737</v>
      </c>
      <c r="Q1043" s="151" t="s">
        <v>22421</v>
      </c>
      <c r="R1043" s="151" t="s">
        <v>22421</v>
      </c>
      <c r="S1043" s="151" t="s">
        <v>22421</v>
      </c>
      <c r="T1043" s="151" t="s">
        <v>19408</v>
      </c>
      <c r="U1043" s="151" t="s">
        <v>22422</v>
      </c>
      <c r="V1043" s="151" t="s">
        <v>8869</v>
      </c>
      <c r="Z1043" s="151" t="s">
        <v>14742</v>
      </c>
      <c r="AC1043" s="151" t="s">
        <v>14743</v>
      </c>
      <c r="AD1043" s="151" t="s">
        <v>22423</v>
      </c>
      <c r="AE1043" s="151" t="s">
        <v>14743</v>
      </c>
      <c r="AF1043" s="151" t="s">
        <v>16898</v>
      </c>
      <c r="AI1043" s="156" t="str">
        <f t="shared" si="16"/>
        <v>HOLONG ERIXON MANURUNG</v>
      </c>
    </row>
    <row r="1044" spans="1:35" s="151" customFormat="1" ht="13.5">
      <c r="A1044" s="151" t="s">
        <v>8874</v>
      </c>
      <c r="B1044" s="151" t="s">
        <v>14306</v>
      </c>
      <c r="C1044" s="151" t="s">
        <v>8869</v>
      </c>
      <c r="D1044" s="151" t="s">
        <v>8871</v>
      </c>
      <c r="E1044" s="151" t="s">
        <v>14931</v>
      </c>
      <c r="F1044" s="151" t="s">
        <v>14932</v>
      </c>
      <c r="G1044" s="151" t="s">
        <v>22424</v>
      </c>
      <c r="H1044" s="151" t="s">
        <v>8872</v>
      </c>
      <c r="I1044" s="151" t="s">
        <v>8873</v>
      </c>
      <c r="K1044" s="151" t="s">
        <v>8873</v>
      </c>
      <c r="N1044" s="151" t="s">
        <v>15228</v>
      </c>
      <c r="O1044" s="151" t="s">
        <v>14985</v>
      </c>
      <c r="P1044" s="151" t="s">
        <v>14737</v>
      </c>
      <c r="Q1044" s="151" t="s">
        <v>22421</v>
      </c>
      <c r="R1044" s="151" t="s">
        <v>22421</v>
      </c>
      <c r="S1044" s="151" t="s">
        <v>22421</v>
      </c>
      <c r="T1044" s="151" t="s">
        <v>19408</v>
      </c>
      <c r="U1044" s="151" t="s">
        <v>22422</v>
      </c>
      <c r="V1044" s="151" t="s">
        <v>8869</v>
      </c>
      <c r="Z1044" s="151" t="s">
        <v>14742</v>
      </c>
      <c r="AC1044" s="151" t="s">
        <v>14743</v>
      </c>
      <c r="AD1044" s="151" t="s">
        <v>22423</v>
      </c>
      <c r="AE1044" s="151" t="s">
        <v>14743</v>
      </c>
      <c r="AF1044" s="151" t="s">
        <v>16898</v>
      </c>
      <c r="AI1044" s="156" t="str">
        <f t="shared" si="16"/>
        <v>HOLONG ERIXON MANURUNG</v>
      </c>
    </row>
    <row r="1045" spans="1:35" s="151" customFormat="1" ht="13.5">
      <c r="A1045" s="151" t="s">
        <v>9617</v>
      </c>
      <c r="B1045" s="151" t="s">
        <v>14304</v>
      </c>
      <c r="C1045" s="151" t="s">
        <v>9616</v>
      </c>
      <c r="D1045" s="151" t="s">
        <v>22427</v>
      </c>
      <c r="E1045" s="151" t="s">
        <v>14275</v>
      </c>
      <c r="F1045" s="151" t="s">
        <v>14400</v>
      </c>
      <c r="G1045" s="151" t="s">
        <v>22428</v>
      </c>
      <c r="H1045" s="151" t="s">
        <v>22425</v>
      </c>
      <c r="I1045" s="151" t="s">
        <v>22426</v>
      </c>
      <c r="J1045" s="151" t="s">
        <v>9621</v>
      </c>
      <c r="K1045" s="151" t="s">
        <v>22426</v>
      </c>
      <c r="M1045" s="151" t="s">
        <v>9618</v>
      </c>
      <c r="N1045" s="151" t="s">
        <v>14857</v>
      </c>
      <c r="O1045" s="151" t="s">
        <v>14801</v>
      </c>
      <c r="P1045" s="151" t="s">
        <v>14737</v>
      </c>
      <c r="Q1045" s="151">
        <v>0</v>
      </c>
      <c r="R1045" s="151">
        <v>0</v>
      </c>
      <c r="S1045" s="151">
        <v>0</v>
      </c>
      <c r="T1045" s="151">
        <v>0</v>
      </c>
      <c r="U1045" s="151">
        <v>0</v>
      </c>
      <c r="V1045" s="151">
        <v>0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 t="shared" si="16"/>
        <v>Holy Teknik</v>
      </c>
    </row>
    <row r="1046" spans="1:35" s="151" customFormat="1" ht="13.5">
      <c r="A1046" s="151" t="s">
        <v>7370</v>
      </c>
      <c r="B1046" s="151" t="s">
        <v>15300</v>
      </c>
      <c r="C1046" s="151" t="s">
        <v>7369</v>
      </c>
      <c r="D1046" s="151" t="s">
        <v>2228</v>
      </c>
      <c r="E1046" s="151" t="s">
        <v>14465</v>
      </c>
      <c r="F1046" s="151" t="s">
        <v>14499</v>
      </c>
      <c r="H1046" s="151">
        <v>81223514526</v>
      </c>
      <c r="M1046" s="151" t="s">
        <v>2228</v>
      </c>
      <c r="N1046" s="151" t="s">
        <v>15279</v>
      </c>
      <c r="O1046" s="151" t="s">
        <v>14791</v>
      </c>
      <c r="P1046" s="151" t="s">
        <v>14737</v>
      </c>
      <c r="Q1046" s="151" t="s">
        <v>7369</v>
      </c>
      <c r="R1046" s="151" t="s">
        <v>22430</v>
      </c>
      <c r="S1046" s="151" t="s">
        <v>7369</v>
      </c>
      <c r="T1046" s="151" t="s">
        <v>14847</v>
      </c>
      <c r="U1046" s="151" t="s">
        <v>22431</v>
      </c>
      <c r="V1046" s="151" t="s">
        <v>22430</v>
      </c>
      <c r="Z1046" s="151" t="s">
        <v>14742</v>
      </c>
      <c r="AC1046" s="151" t="s">
        <v>14743</v>
      </c>
      <c r="AE1046" s="151" t="s">
        <v>15223</v>
      </c>
      <c r="AF1046" s="151" t="s">
        <v>14745</v>
      </c>
      <c r="AI1046" s="156" t="str">
        <f t="shared" si="16"/>
        <v>Hopid</v>
      </c>
    </row>
    <row r="1047" spans="1:35" s="151" customFormat="1" ht="13.5">
      <c r="A1047" s="151" t="s">
        <v>11908</v>
      </c>
      <c r="B1047" s="151" t="s">
        <v>14304</v>
      </c>
      <c r="C1047" s="151" t="s">
        <v>11907</v>
      </c>
      <c r="D1047" s="151" t="s">
        <v>11909</v>
      </c>
      <c r="E1047" s="151" t="s">
        <v>14275</v>
      </c>
      <c r="F1047" s="151" t="s">
        <v>14396</v>
      </c>
      <c r="G1047" s="151" t="s">
        <v>22434</v>
      </c>
      <c r="H1047" s="151">
        <v>82363111602</v>
      </c>
      <c r="N1047" s="151" t="s">
        <v>15228</v>
      </c>
      <c r="O1047" s="151" t="s">
        <v>14985</v>
      </c>
      <c r="P1047" s="151" t="s">
        <v>14737</v>
      </c>
      <c r="Q1047" s="151" t="s">
        <v>22432</v>
      </c>
      <c r="R1047" s="151">
        <v>0</v>
      </c>
      <c r="S1047" s="151">
        <v>0</v>
      </c>
      <c r="T1047" s="151" t="s">
        <v>14847</v>
      </c>
      <c r="U1047" s="151">
        <v>335501027769534</v>
      </c>
      <c r="V1047" s="151" t="s">
        <v>22433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 t="shared" si="16"/>
        <v>Horas Electronik</v>
      </c>
    </row>
    <row r="1048" spans="1:35" s="151" customFormat="1" ht="13.5">
      <c r="A1048" s="151" t="s">
        <v>4570</v>
      </c>
      <c r="B1048" s="151" t="s">
        <v>15300</v>
      </c>
      <c r="C1048" s="151" t="s">
        <v>4569</v>
      </c>
      <c r="D1048" s="151" t="s">
        <v>4571</v>
      </c>
      <c r="E1048" s="151" t="s">
        <v>15690</v>
      </c>
      <c r="F1048" s="151" t="s">
        <v>14409</v>
      </c>
      <c r="G1048" s="151" t="s">
        <v>14604</v>
      </c>
      <c r="H1048" s="151" t="s">
        <v>4572</v>
      </c>
      <c r="J1048" s="151" t="s">
        <v>4573</v>
      </c>
      <c r="L1048" s="151" t="s">
        <v>22444</v>
      </c>
      <c r="N1048" s="151" t="s">
        <v>15581</v>
      </c>
      <c r="P1048" s="151" t="s">
        <v>14737</v>
      </c>
      <c r="Q1048" s="151" t="s">
        <v>22445</v>
      </c>
      <c r="T1048" s="151" t="s">
        <v>14847</v>
      </c>
      <c r="U1048" s="151" t="s">
        <v>22446</v>
      </c>
      <c r="V1048" s="151" t="s">
        <v>22445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 t="shared" si="16"/>
        <v>Hotel New Furama</v>
      </c>
    </row>
    <row r="1049" spans="1:35" s="151" customFormat="1" ht="13.5">
      <c r="A1049" s="151" t="s">
        <v>4648</v>
      </c>
      <c r="B1049" s="151" t="s">
        <v>15300</v>
      </c>
      <c r="C1049" s="151" t="s">
        <v>4647</v>
      </c>
      <c r="D1049" s="151" t="s">
        <v>22448</v>
      </c>
      <c r="E1049" s="151" t="s">
        <v>14931</v>
      </c>
      <c r="F1049" s="151" t="s">
        <v>14409</v>
      </c>
      <c r="G1049" s="151" t="s">
        <v>14604</v>
      </c>
      <c r="H1049" s="151" t="s">
        <v>4650</v>
      </c>
      <c r="J1049" s="151" t="s">
        <v>4651</v>
      </c>
      <c r="L1049" s="151" t="s">
        <v>22447</v>
      </c>
      <c r="N1049" s="151" t="s">
        <v>22449</v>
      </c>
      <c r="P1049" s="151" t="s">
        <v>14737</v>
      </c>
      <c r="Q1049" s="151" t="s">
        <v>22450</v>
      </c>
      <c r="T1049" s="151" t="s">
        <v>14904</v>
      </c>
      <c r="U1049" s="151">
        <v>249244569</v>
      </c>
      <c r="V1049" s="151" t="s">
        <v>22451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I1049" s="156" t="str">
        <f t="shared" si="16"/>
        <v>Hotel Vina Vira</v>
      </c>
    </row>
    <row r="1050" spans="1:35" s="151" customFormat="1" ht="13.5">
      <c r="A1050" s="151" t="s">
        <v>8412</v>
      </c>
      <c r="B1050" s="151" t="s">
        <v>14306</v>
      </c>
      <c r="C1050" s="151" t="s">
        <v>8411</v>
      </c>
      <c r="D1050" s="151" t="s">
        <v>8413</v>
      </c>
      <c r="E1050" s="151" t="s">
        <v>14931</v>
      </c>
      <c r="F1050" s="151" t="s">
        <v>14932</v>
      </c>
      <c r="H1050" s="151">
        <v>85216039034</v>
      </c>
      <c r="N1050" s="151" t="s">
        <v>15452</v>
      </c>
      <c r="O1050" s="151" t="s">
        <v>14830</v>
      </c>
      <c r="P1050" s="151" t="s">
        <v>14737</v>
      </c>
      <c r="Q1050" s="151" t="s">
        <v>8411</v>
      </c>
      <c r="R1050" s="151">
        <v>0</v>
      </c>
      <c r="S1050" s="151">
        <v>0</v>
      </c>
      <c r="T1050" s="151" t="s">
        <v>14782</v>
      </c>
      <c r="U1050" s="151" t="s">
        <v>22452</v>
      </c>
      <c r="V1050" s="151" t="s">
        <v>8411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 t="shared" si="16"/>
        <v>Hotma Simamora</v>
      </c>
    </row>
    <row r="1051" spans="1:35" s="151" customFormat="1" ht="13.5">
      <c r="A1051" s="151" t="s">
        <v>18140</v>
      </c>
      <c r="B1051" s="151" t="s">
        <v>16001</v>
      </c>
      <c r="C1051" s="151" t="s">
        <v>22453</v>
      </c>
      <c r="D1051" s="151" t="s">
        <v>22457</v>
      </c>
      <c r="E1051" s="151" t="s">
        <v>14686</v>
      </c>
      <c r="F1051" s="151" t="s">
        <v>14393</v>
      </c>
      <c r="H1051" s="151" t="s">
        <v>22454</v>
      </c>
      <c r="I1051" s="151" t="s">
        <v>22455</v>
      </c>
      <c r="J1051" s="151" t="s">
        <v>22456</v>
      </c>
      <c r="K1051" s="151" t="s">
        <v>22455</v>
      </c>
      <c r="M1051" s="151" t="s">
        <v>22458</v>
      </c>
      <c r="N1051" s="151" t="s">
        <v>15431</v>
      </c>
      <c r="O1051" s="151" t="s">
        <v>14801</v>
      </c>
      <c r="P1051" s="151" t="s">
        <v>14737</v>
      </c>
      <c r="Q1051" s="151" t="s">
        <v>1453</v>
      </c>
      <c r="R1051" s="151" t="s">
        <v>1453</v>
      </c>
      <c r="S1051" s="151" t="s">
        <v>1453</v>
      </c>
      <c r="T1051" s="151" t="s">
        <v>1453</v>
      </c>
      <c r="U1051" s="151" t="s">
        <v>1453</v>
      </c>
      <c r="V1051" s="151" t="s">
        <v>1453</v>
      </c>
      <c r="W1051" s="151" t="s">
        <v>1453</v>
      </c>
      <c r="X1051" s="151" t="s">
        <v>1453</v>
      </c>
      <c r="Z1051" s="151" t="s">
        <v>14742</v>
      </c>
      <c r="AA1051" s="151" t="s">
        <v>1453</v>
      </c>
      <c r="AB1051" s="151" t="s">
        <v>1453</v>
      </c>
      <c r="AC1051" s="151" t="s">
        <v>14743</v>
      </c>
      <c r="AE1051" s="151" t="s">
        <v>14744</v>
      </c>
      <c r="AF1051" s="151" t="s">
        <v>14745</v>
      </c>
      <c r="AI1051" s="156" t="str">
        <f t="shared" si="16"/>
        <v>HTC Ltd</v>
      </c>
    </row>
    <row r="1052" spans="1:35" s="151" customFormat="1" ht="13.5">
      <c r="A1052" s="151" t="s">
        <v>12798</v>
      </c>
      <c r="B1052" s="151" t="s">
        <v>15300</v>
      </c>
      <c r="C1052" s="151" t="s">
        <v>12797</v>
      </c>
      <c r="D1052" s="151" t="s">
        <v>12799</v>
      </c>
      <c r="E1052" s="151" t="s">
        <v>14686</v>
      </c>
      <c r="F1052" s="151" t="s">
        <v>15990</v>
      </c>
      <c r="G1052" s="151" t="s">
        <v>22469</v>
      </c>
      <c r="H1052" s="151" t="s">
        <v>12800</v>
      </c>
      <c r="I1052" s="151" t="s">
        <v>12801</v>
      </c>
      <c r="K1052" s="151" t="s">
        <v>12801</v>
      </c>
      <c r="N1052" s="151" t="s">
        <v>15431</v>
      </c>
      <c r="O1052" s="151" t="s">
        <v>14801</v>
      </c>
      <c r="P1052" s="151" t="s">
        <v>15618</v>
      </c>
      <c r="Q1052" s="151" t="s">
        <v>22466</v>
      </c>
      <c r="R1052" s="151">
        <v>0</v>
      </c>
      <c r="S1052" s="151" t="s">
        <v>22467</v>
      </c>
      <c r="T1052" s="151" t="s">
        <v>22468</v>
      </c>
      <c r="U1052" s="151">
        <v>606760972111</v>
      </c>
      <c r="V1052" s="151" t="s">
        <v>19296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I1052" s="156" t="str">
        <f t="shared" si="16"/>
        <v>Hunan Chengdong Technology Co.,LTD</v>
      </c>
    </row>
    <row r="1053" spans="1:35" s="151" customFormat="1" ht="13.5">
      <c r="A1053" s="151" t="s">
        <v>15612</v>
      </c>
      <c r="B1053" s="151" t="s">
        <v>15300</v>
      </c>
      <c r="C1053" s="151" t="s">
        <v>15613</v>
      </c>
      <c r="D1053" s="151" t="s">
        <v>15614</v>
      </c>
      <c r="E1053" s="151" t="s">
        <v>14275</v>
      </c>
      <c r="F1053" s="151" t="s">
        <v>15615</v>
      </c>
      <c r="H1053" s="151" t="s">
        <v>15616</v>
      </c>
      <c r="N1053" s="151" t="s">
        <v>15617</v>
      </c>
      <c r="O1053" s="151" t="s">
        <v>15300</v>
      </c>
      <c r="P1053" s="151" t="s">
        <v>15618</v>
      </c>
      <c r="Q1053" s="151" t="s">
        <v>1453</v>
      </c>
      <c r="R1053" s="151" t="s">
        <v>1453</v>
      </c>
      <c r="S1053" s="151" t="s">
        <v>1453</v>
      </c>
      <c r="T1053" s="151" t="s">
        <v>15619</v>
      </c>
      <c r="U1053" s="151">
        <v>580774700919</v>
      </c>
      <c r="V1053" s="151" t="s">
        <v>15613</v>
      </c>
      <c r="Z1053" s="151" t="s">
        <v>14742</v>
      </c>
      <c r="AC1053" s="151" t="s">
        <v>14743</v>
      </c>
      <c r="AE1053" s="151" t="s">
        <v>14744</v>
      </c>
      <c r="AF1053" s="151" t="s">
        <v>14745</v>
      </c>
      <c r="AI1053" s="156" t="str">
        <f t="shared" si="16"/>
        <v>Hunan Lingte Technology Co., Ltd</v>
      </c>
    </row>
    <row r="1054" spans="1:35" s="151" customFormat="1" ht="13.5">
      <c r="A1054" s="151" t="s">
        <v>9072</v>
      </c>
      <c r="B1054" s="151" t="s">
        <v>15300</v>
      </c>
      <c r="C1054" s="151" t="s">
        <v>9071</v>
      </c>
      <c r="D1054" s="151" t="s">
        <v>22472</v>
      </c>
      <c r="E1054" s="151" t="s">
        <v>14323</v>
      </c>
      <c r="F1054" s="151" t="s">
        <v>14400</v>
      </c>
      <c r="G1054" s="151">
        <v>0</v>
      </c>
      <c r="H1054" s="151" t="s">
        <v>22470</v>
      </c>
      <c r="I1054" s="151" t="s">
        <v>22471</v>
      </c>
      <c r="J1054" s="151">
        <v>0</v>
      </c>
      <c r="K1054" s="151" t="s">
        <v>22471</v>
      </c>
      <c r="M1054" s="151" t="s">
        <v>22473</v>
      </c>
      <c r="N1054" s="151" t="s">
        <v>15126</v>
      </c>
      <c r="O1054" s="151" t="s">
        <v>14791</v>
      </c>
      <c r="P1054" s="151" t="s">
        <v>14737</v>
      </c>
      <c r="Q1054" s="151" t="s">
        <v>22474</v>
      </c>
      <c r="R1054" s="151">
        <v>0</v>
      </c>
      <c r="S1054" s="151">
        <v>0</v>
      </c>
      <c r="T1054" s="151" t="s">
        <v>22475</v>
      </c>
      <c r="U1054" s="151" t="s">
        <v>22476</v>
      </c>
      <c r="V1054" s="151" t="s">
        <v>22477</v>
      </c>
      <c r="W1054" s="151">
        <v>0</v>
      </c>
      <c r="X1054" s="151">
        <v>0</v>
      </c>
      <c r="Y1054" s="151">
        <v>0</v>
      </c>
      <c r="Z1054" s="151" t="s">
        <v>14742</v>
      </c>
      <c r="AA1054" s="151">
        <v>0</v>
      </c>
      <c r="AB1054" s="151">
        <v>0</v>
      </c>
      <c r="AC1054" s="151" t="s">
        <v>14743</v>
      </c>
      <c r="AE1054" s="151" t="s">
        <v>15223</v>
      </c>
      <c r="AF1054" s="151" t="s">
        <v>14745</v>
      </c>
      <c r="AI1054" s="156" t="str">
        <f t="shared" si="16"/>
        <v>Hury Wilman</v>
      </c>
    </row>
    <row r="1055" spans="1:35" s="151" customFormat="1" ht="13.5">
      <c r="A1055" s="151" t="s">
        <v>6109</v>
      </c>
      <c r="B1055" s="151" t="s">
        <v>14304</v>
      </c>
      <c r="C1055" s="151" t="s">
        <v>6108</v>
      </c>
      <c r="D1055" s="151" t="s">
        <v>6110</v>
      </c>
      <c r="E1055" s="151" t="s">
        <v>14332</v>
      </c>
      <c r="F1055" s="151" t="s">
        <v>14324</v>
      </c>
      <c r="H1055" s="151" t="s">
        <v>6111</v>
      </c>
      <c r="N1055" s="151" t="s">
        <v>15768</v>
      </c>
      <c r="O1055" s="151" t="s">
        <v>14985</v>
      </c>
      <c r="P1055" s="151" t="s">
        <v>14792</v>
      </c>
      <c r="Q1055" s="151">
        <v>81376361236</v>
      </c>
      <c r="R1055" s="151" t="s">
        <v>22485</v>
      </c>
      <c r="S1055" s="151" t="s">
        <v>6108</v>
      </c>
      <c r="T1055" s="151" t="s">
        <v>19619</v>
      </c>
      <c r="U1055" s="151" t="s">
        <v>22486</v>
      </c>
      <c r="V1055" s="151" t="s">
        <v>6108</v>
      </c>
      <c r="W1055" s="151">
        <v>2009</v>
      </c>
      <c r="X1055" s="151">
        <v>2009</v>
      </c>
      <c r="Y1055" s="151">
        <v>1</v>
      </c>
      <c r="Z1055" s="151" t="s">
        <v>14742</v>
      </c>
      <c r="AB1055" s="151">
        <v>12</v>
      </c>
      <c r="AC1055" s="151" t="s">
        <v>14743</v>
      </c>
      <c r="AE1055" s="151" t="s">
        <v>15223</v>
      </c>
      <c r="AF1055" s="151" t="s">
        <v>14745</v>
      </c>
      <c r="AI1055" s="156" t="str">
        <f t="shared" si="16"/>
        <v>HUZAILI ROPII</v>
      </c>
    </row>
    <row r="1056" spans="1:35" s="151" customFormat="1" ht="13.5">
      <c r="A1056" s="151" t="s">
        <v>3130</v>
      </c>
      <c r="B1056" s="151" t="s">
        <v>15300</v>
      </c>
      <c r="C1056" s="151" t="s">
        <v>3129</v>
      </c>
      <c r="D1056" s="151" t="s">
        <v>3131</v>
      </c>
      <c r="E1056" s="151" t="s">
        <v>14701</v>
      </c>
      <c r="G1056" s="151" t="s">
        <v>14604</v>
      </c>
      <c r="H1056" s="151">
        <v>81233868624</v>
      </c>
      <c r="I1056" s="151" t="s">
        <v>204</v>
      </c>
      <c r="J1056" s="151">
        <v>81233868624</v>
      </c>
      <c r="K1056" s="151" t="s">
        <v>204</v>
      </c>
      <c r="L1056" s="151" t="s">
        <v>22487</v>
      </c>
      <c r="N1056" s="151" t="s">
        <v>22488</v>
      </c>
      <c r="P1056" s="151" t="s">
        <v>14737</v>
      </c>
      <c r="Q1056" s="151" t="s">
        <v>22489</v>
      </c>
      <c r="T1056" s="151" t="s">
        <v>204</v>
      </c>
      <c r="U1056" s="151" t="s">
        <v>204</v>
      </c>
      <c r="V1056" s="151" t="s">
        <v>204</v>
      </c>
      <c r="W1056" s="151">
        <v>2010</v>
      </c>
      <c r="X1056" s="151">
        <v>2010</v>
      </c>
      <c r="Y1056" s="151" t="s">
        <v>204</v>
      </c>
      <c r="Z1056" s="151" t="s">
        <v>14742</v>
      </c>
      <c r="AA1056" s="151" t="s">
        <v>204</v>
      </c>
      <c r="AB1056" s="151" t="s">
        <v>204</v>
      </c>
      <c r="AC1056" s="151" t="s">
        <v>14743</v>
      </c>
      <c r="AI1056" s="156" t="str">
        <f t="shared" si="16"/>
        <v>I Nyoman Wigunaya</v>
      </c>
    </row>
    <row r="1057" spans="1:35" s="151" customFormat="1" ht="13.5">
      <c r="A1057" s="151" t="s">
        <v>9301</v>
      </c>
      <c r="B1057" s="151" t="s">
        <v>14306</v>
      </c>
      <c r="C1057" s="151" t="s">
        <v>9300</v>
      </c>
      <c r="D1057" s="151" t="s">
        <v>9302</v>
      </c>
      <c r="E1057" s="151" t="s">
        <v>14931</v>
      </c>
      <c r="F1057" s="151" t="s">
        <v>14932</v>
      </c>
      <c r="G1057" s="151" t="s">
        <v>22491</v>
      </c>
      <c r="H1057" s="151" t="s">
        <v>9303</v>
      </c>
      <c r="N1057" s="151" t="s">
        <v>19260</v>
      </c>
      <c r="O1057" s="151" t="s">
        <v>19084</v>
      </c>
      <c r="P1057" s="151" t="s">
        <v>14737</v>
      </c>
      <c r="Q1057" s="151" t="s">
        <v>22490</v>
      </c>
      <c r="R1057" s="151">
        <v>0</v>
      </c>
      <c r="S1057" s="151">
        <v>0</v>
      </c>
      <c r="T1057" s="151" t="s">
        <v>14782</v>
      </c>
      <c r="U1057" s="151">
        <v>16100004562687</v>
      </c>
      <c r="V1057" s="151" t="s">
        <v>9300</v>
      </c>
      <c r="Z1057" s="151" t="s">
        <v>14742</v>
      </c>
      <c r="AC1057" s="151" t="s">
        <v>14743</v>
      </c>
      <c r="AE1057" s="151" t="s">
        <v>15223</v>
      </c>
      <c r="AF1057" s="151" t="s">
        <v>14745</v>
      </c>
      <c r="AI1057" s="156" t="str">
        <f t="shared" si="16"/>
        <v>I Putu Astawa</v>
      </c>
    </row>
    <row r="1058" spans="1:35" s="151" customFormat="1" ht="13.5">
      <c r="A1058" s="151" t="s">
        <v>4479</v>
      </c>
      <c r="B1058" s="151" t="s">
        <v>15300</v>
      </c>
      <c r="C1058" s="151" t="s">
        <v>4478</v>
      </c>
      <c r="D1058" s="151" t="s">
        <v>22493</v>
      </c>
      <c r="E1058" s="151" t="s">
        <v>20286</v>
      </c>
      <c r="F1058" s="151" t="s">
        <v>18726</v>
      </c>
      <c r="G1058" s="151" t="s">
        <v>14604</v>
      </c>
      <c r="H1058" s="151" t="s">
        <v>4481</v>
      </c>
      <c r="I1058" s="151" t="s">
        <v>4482</v>
      </c>
      <c r="J1058" s="151" t="s">
        <v>4483</v>
      </c>
      <c r="K1058" s="151" t="s">
        <v>4482</v>
      </c>
      <c r="L1058" s="151" t="s">
        <v>22492</v>
      </c>
      <c r="N1058" s="151" t="s">
        <v>22494</v>
      </c>
      <c r="P1058" s="151" t="s">
        <v>14737</v>
      </c>
      <c r="Q1058" s="151" t="s">
        <v>22495</v>
      </c>
      <c r="T1058" s="151" t="s">
        <v>22496</v>
      </c>
      <c r="U1058" s="151" t="s">
        <v>22497</v>
      </c>
      <c r="V1058" s="151" t="s">
        <v>22498</v>
      </c>
      <c r="W1058" s="151" t="s">
        <v>22499</v>
      </c>
      <c r="X1058" s="151">
        <v>1986</v>
      </c>
      <c r="Y1058" s="151" t="s">
        <v>1453</v>
      </c>
      <c r="Z1058" s="151" t="s">
        <v>14742</v>
      </c>
      <c r="AA1058" s="151" t="s">
        <v>1453</v>
      </c>
      <c r="AC1058" s="151" t="s">
        <v>14743</v>
      </c>
      <c r="AE1058" s="151" t="s">
        <v>15223</v>
      </c>
      <c r="AF1058" s="151" t="s">
        <v>14745</v>
      </c>
      <c r="AI1058" s="156" t="str">
        <f t="shared" si="16"/>
        <v>I Putu Chandra, Notaris</v>
      </c>
    </row>
    <row r="1059" spans="1:35" s="151" customFormat="1" ht="13.5">
      <c r="A1059" s="151" t="s">
        <v>18142</v>
      </c>
      <c r="B1059" s="151" t="s">
        <v>15300</v>
      </c>
      <c r="C1059" s="151" t="s">
        <v>30030</v>
      </c>
      <c r="D1059" s="151" t="s">
        <v>22500</v>
      </c>
      <c r="E1059" s="151" t="s">
        <v>14573</v>
      </c>
      <c r="F1059" s="151" t="s">
        <v>15779</v>
      </c>
      <c r="G1059" s="151" t="s">
        <v>22503</v>
      </c>
      <c r="H1059" s="151">
        <v>81310306003</v>
      </c>
      <c r="N1059" s="151" t="s">
        <v>14800</v>
      </c>
      <c r="O1059" s="151" t="s">
        <v>14801</v>
      </c>
      <c r="P1059" s="151" t="s">
        <v>14737</v>
      </c>
      <c r="Q1059" s="151" t="s">
        <v>22501</v>
      </c>
      <c r="R1059" s="151" t="s">
        <v>1453</v>
      </c>
      <c r="S1059" s="151" t="s">
        <v>1453</v>
      </c>
      <c r="T1059" s="151" t="s">
        <v>14794</v>
      </c>
      <c r="U1059" s="151">
        <v>1652260467</v>
      </c>
      <c r="V1059" s="151" t="s">
        <v>22502</v>
      </c>
      <c r="W1059" s="151" t="s">
        <v>1453</v>
      </c>
      <c r="X1059" s="151" t="s">
        <v>1453</v>
      </c>
      <c r="Z1059" s="151" t="s">
        <v>14742</v>
      </c>
      <c r="AC1059" s="151" t="s">
        <v>14743</v>
      </c>
      <c r="AE1059" s="151" t="s">
        <v>14744</v>
      </c>
      <c r="AF1059" s="151" t="s">
        <v>14745</v>
      </c>
      <c r="AI1059" s="156" t="str">
        <f t="shared" si="16"/>
        <v>I-Kontruksi</v>
      </c>
    </row>
    <row r="1060" spans="1:35" s="151" customFormat="1" ht="13.5">
      <c r="A1060" s="151" t="s">
        <v>11474</v>
      </c>
      <c r="B1060" s="151" t="s">
        <v>14306</v>
      </c>
      <c r="C1060" s="151" t="s">
        <v>11473</v>
      </c>
      <c r="D1060" s="151" t="s">
        <v>11475</v>
      </c>
      <c r="E1060" s="151" t="s">
        <v>14931</v>
      </c>
      <c r="F1060" s="151" t="s">
        <v>14932</v>
      </c>
      <c r="G1060" s="151" t="s">
        <v>22505</v>
      </c>
      <c r="H1060" s="151" t="s">
        <v>11476</v>
      </c>
      <c r="N1060" s="151" t="s">
        <v>15228</v>
      </c>
      <c r="O1060" s="151" t="s">
        <v>14985</v>
      </c>
      <c r="P1060" s="151" t="s">
        <v>14737</v>
      </c>
      <c r="Q1060" s="151" t="s">
        <v>11473</v>
      </c>
      <c r="R1060" s="151">
        <v>0</v>
      </c>
      <c r="S1060" s="151">
        <v>0</v>
      </c>
      <c r="T1060" s="151" t="s">
        <v>14847</v>
      </c>
      <c r="U1060" s="151">
        <v>335501017307538</v>
      </c>
      <c r="V1060" s="151" t="s">
        <v>22504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 t="shared" si="16"/>
        <v>Ibnu Rezeki</v>
      </c>
    </row>
    <row r="1061" spans="1:35" s="151" customFormat="1" ht="13.5">
      <c r="A1061" s="151" t="s">
        <v>18143</v>
      </c>
      <c r="B1061" s="151" t="s">
        <v>15300</v>
      </c>
      <c r="C1061" s="151" t="s">
        <v>22506</v>
      </c>
      <c r="D1061" s="151" t="s">
        <v>22507</v>
      </c>
      <c r="E1061" s="151" t="s">
        <v>14323</v>
      </c>
      <c r="F1061" s="151" t="s">
        <v>18920</v>
      </c>
      <c r="G1061" s="151" t="s">
        <v>22509</v>
      </c>
      <c r="H1061" s="151">
        <v>89526462911</v>
      </c>
      <c r="I1061" s="151" t="s">
        <v>1453</v>
      </c>
      <c r="J1061" s="151" t="s">
        <v>1453</v>
      </c>
      <c r="K1061" s="151" t="s">
        <v>1453</v>
      </c>
      <c r="M1061" s="151" t="s">
        <v>1453</v>
      </c>
      <c r="N1061" s="151" t="s">
        <v>109</v>
      </c>
      <c r="O1061" s="151" t="s">
        <v>6321</v>
      </c>
      <c r="P1061" s="151" t="s">
        <v>14737</v>
      </c>
      <c r="Q1061" s="151" t="s">
        <v>22506</v>
      </c>
      <c r="R1061" s="151" t="s">
        <v>1453</v>
      </c>
      <c r="S1061" s="151" t="s">
        <v>1453</v>
      </c>
      <c r="T1061" s="151" t="s">
        <v>14794</v>
      </c>
      <c r="U1061" s="151">
        <v>4840243236</v>
      </c>
      <c r="V1061" s="151" t="s">
        <v>22508</v>
      </c>
      <c r="W1061" s="151" t="s">
        <v>1453</v>
      </c>
      <c r="X1061" s="151" t="s">
        <v>1453</v>
      </c>
      <c r="Y1061" s="151" t="s">
        <v>1453</v>
      </c>
      <c r="Z1061" s="151" t="s">
        <v>14742</v>
      </c>
      <c r="AA1061" s="151" t="s">
        <v>1453</v>
      </c>
      <c r="AB1061" s="151" t="s">
        <v>1453</v>
      </c>
      <c r="AC1061" s="151" t="s">
        <v>14743</v>
      </c>
      <c r="AE1061" s="151" t="s">
        <v>14744</v>
      </c>
      <c r="AF1061" s="151" t="s">
        <v>14745</v>
      </c>
      <c r="AI1061" s="156" t="str">
        <f t="shared" si="16"/>
        <v>Ibu Manfaati</v>
      </c>
    </row>
    <row r="1062" spans="1:35" s="151" customFormat="1" ht="13.5">
      <c r="A1062" s="151" t="s">
        <v>8746</v>
      </c>
      <c r="B1062" s="151" t="s">
        <v>15300</v>
      </c>
      <c r="C1062" s="151" t="s">
        <v>8745</v>
      </c>
      <c r="D1062" s="151" t="s">
        <v>22510</v>
      </c>
      <c r="E1062" s="151" t="s">
        <v>15690</v>
      </c>
      <c r="F1062" s="151" t="s">
        <v>14409</v>
      </c>
      <c r="H1062" s="151" t="s">
        <v>8748</v>
      </c>
      <c r="I1062" s="151">
        <v>0</v>
      </c>
      <c r="J1062" s="151">
        <v>0</v>
      </c>
      <c r="K1062" s="151">
        <v>0</v>
      </c>
      <c r="M1062" s="151" t="s">
        <v>22511</v>
      </c>
      <c r="N1062" s="151" t="s">
        <v>15246</v>
      </c>
      <c r="O1062" s="151" t="s">
        <v>14791</v>
      </c>
      <c r="P1062" s="151" t="s">
        <v>14737</v>
      </c>
      <c r="Q1062" s="151">
        <v>0</v>
      </c>
      <c r="R1062" s="151">
        <v>0</v>
      </c>
      <c r="S1062" s="151">
        <v>0</v>
      </c>
      <c r="T1062" s="151" t="s">
        <v>14739</v>
      </c>
      <c r="U1062" s="151" t="s">
        <v>22512</v>
      </c>
      <c r="V1062" s="151" t="s">
        <v>22513</v>
      </c>
      <c r="W1062" s="151">
        <v>0</v>
      </c>
      <c r="X1062" s="151">
        <v>0</v>
      </c>
      <c r="Y1062" s="151">
        <v>0</v>
      </c>
      <c r="Z1062" s="151" t="s">
        <v>14742</v>
      </c>
      <c r="AA1062" s="151">
        <v>0</v>
      </c>
      <c r="AB1062" s="151">
        <v>0</v>
      </c>
      <c r="AC1062" s="151" t="s">
        <v>14743</v>
      </c>
      <c r="AE1062" s="151" t="s">
        <v>15223</v>
      </c>
      <c r="AF1062" s="151" t="s">
        <v>14745</v>
      </c>
      <c r="AI1062" s="156" t="str">
        <f t="shared" si="16"/>
        <v>Ibu R. Handayani</v>
      </c>
    </row>
    <row r="1063" spans="1:35" s="151" customFormat="1" ht="13.5">
      <c r="A1063" s="151" t="s">
        <v>9468</v>
      </c>
      <c r="B1063" s="151" t="s">
        <v>17321</v>
      </c>
      <c r="C1063" s="151" t="s">
        <v>9467</v>
      </c>
      <c r="D1063" s="151" t="s">
        <v>9469</v>
      </c>
      <c r="E1063" s="151" t="s">
        <v>14323</v>
      </c>
      <c r="F1063" s="151" t="s">
        <v>14400</v>
      </c>
      <c r="G1063" s="151" t="s">
        <v>22516</v>
      </c>
      <c r="H1063" s="151">
        <v>85333088802</v>
      </c>
      <c r="N1063" s="151" t="s">
        <v>19260</v>
      </c>
      <c r="O1063" s="151" t="s">
        <v>19084</v>
      </c>
      <c r="P1063" s="151" t="s">
        <v>14737</v>
      </c>
      <c r="Q1063" s="151" t="s">
        <v>22514</v>
      </c>
      <c r="R1063" s="151" t="s">
        <v>22514</v>
      </c>
      <c r="S1063" s="151" t="s">
        <v>22514</v>
      </c>
      <c r="T1063" s="151" t="s">
        <v>14904</v>
      </c>
      <c r="U1063" s="151">
        <v>389378161</v>
      </c>
      <c r="V1063" s="151" t="s">
        <v>22515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 t="shared" si="16"/>
        <v>Ibu SAHODA (Central Lestari)</v>
      </c>
    </row>
    <row r="1064" spans="1:35" s="151" customFormat="1" ht="13.5">
      <c r="A1064" s="151" t="s">
        <v>6359</v>
      </c>
      <c r="B1064" s="151" t="s">
        <v>15300</v>
      </c>
      <c r="C1064" s="151" t="s">
        <v>6358</v>
      </c>
      <c r="D1064" s="151" t="s">
        <v>6360</v>
      </c>
      <c r="E1064" s="151" t="s">
        <v>14701</v>
      </c>
      <c r="F1064" s="151" t="s">
        <v>14664</v>
      </c>
      <c r="G1064" s="151" t="s">
        <v>22519</v>
      </c>
      <c r="H1064" s="151">
        <v>81375368821</v>
      </c>
      <c r="N1064" s="151" t="s">
        <v>18659</v>
      </c>
      <c r="O1064" s="151" t="s">
        <v>14985</v>
      </c>
      <c r="P1064" s="151" t="s">
        <v>14792</v>
      </c>
      <c r="Q1064" s="151">
        <v>81375368821</v>
      </c>
      <c r="R1064" s="151" t="s">
        <v>6358</v>
      </c>
      <c r="S1064" s="151" t="s">
        <v>6358</v>
      </c>
      <c r="T1064" s="151" t="s">
        <v>22517</v>
      </c>
      <c r="U1064" s="151" t="s">
        <v>22518</v>
      </c>
      <c r="V1064" s="151" t="s">
        <v>6358</v>
      </c>
      <c r="W1064" s="151">
        <v>2007</v>
      </c>
      <c r="X1064" s="151">
        <v>2007</v>
      </c>
      <c r="Y1064" s="151">
        <v>1</v>
      </c>
      <c r="Z1064" s="151" t="s">
        <v>14742</v>
      </c>
      <c r="AB1064" s="151">
        <v>2</v>
      </c>
      <c r="AC1064" s="151" t="s">
        <v>14743</v>
      </c>
      <c r="AE1064" s="151" t="s">
        <v>15223</v>
      </c>
      <c r="AF1064" s="151" t="s">
        <v>14745</v>
      </c>
      <c r="AI1064" s="156" t="str">
        <f t="shared" si="16"/>
        <v>IDAWATI</v>
      </c>
    </row>
    <row r="1065" spans="1:35" s="151" customFormat="1" ht="13.5">
      <c r="A1065" s="151" t="s">
        <v>10813</v>
      </c>
      <c r="B1065" s="151" t="s">
        <v>14306</v>
      </c>
      <c r="C1065" s="151" t="s">
        <v>10812</v>
      </c>
      <c r="D1065" s="151" t="s">
        <v>10814</v>
      </c>
      <c r="E1065" s="151" t="s">
        <v>14931</v>
      </c>
      <c r="F1065" s="151" t="s">
        <v>14932</v>
      </c>
      <c r="G1065" s="151" t="s">
        <v>22521</v>
      </c>
      <c r="H1065" s="151" t="s">
        <v>10815</v>
      </c>
      <c r="N1065" s="151" t="s">
        <v>19083</v>
      </c>
      <c r="O1065" s="151" t="s">
        <v>19084</v>
      </c>
      <c r="P1065" s="151" t="s">
        <v>14737</v>
      </c>
      <c r="Q1065" s="151" t="s">
        <v>10812</v>
      </c>
      <c r="R1065" s="151">
        <v>0</v>
      </c>
      <c r="S1065" s="151">
        <v>0</v>
      </c>
      <c r="T1065" s="151" t="s">
        <v>14847</v>
      </c>
      <c r="U1065" s="151">
        <v>464601026643533</v>
      </c>
      <c r="V1065" s="151" t="s">
        <v>22520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I1065" s="156" t="str">
        <f t="shared" si="16"/>
        <v>Idhar</v>
      </c>
    </row>
    <row r="1066" spans="1:35" s="151" customFormat="1" ht="13.5">
      <c r="A1066" s="151" t="s">
        <v>4752</v>
      </c>
      <c r="B1066" s="151" t="s">
        <v>15300</v>
      </c>
      <c r="C1066" s="151" t="s">
        <v>4751</v>
      </c>
      <c r="D1066" s="151" t="s">
        <v>22522</v>
      </c>
      <c r="E1066" s="151" t="s">
        <v>14465</v>
      </c>
      <c r="F1066" s="151" t="s">
        <v>16120</v>
      </c>
      <c r="G1066" s="151" t="s">
        <v>14604</v>
      </c>
      <c r="H1066" s="151">
        <v>81585897005</v>
      </c>
      <c r="I1066" s="151" t="s">
        <v>4754</v>
      </c>
      <c r="J1066" s="151">
        <v>81585897005</v>
      </c>
      <c r="K1066" s="151" t="s">
        <v>4754</v>
      </c>
      <c r="L1066" s="151" t="s">
        <v>15359</v>
      </c>
      <c r="N1066" s="151" t="s">
        <v>1182</v>
      </c>
      <c r="P1066" s="151" t="s">
        <v>14737</v>
      </c>
      <c r="Q1066" s="151" t="s">
        <v>22523</v>
      </c>
      <c r="T1066" s="151" t="s">
        <v>22524</v>
      </c>
      <c r="U1066" s="151">
        <v>1570001974790</v>
      </c>
      <c r="V1066" s="151" t="s">
        <v>22525</v>
      </c>
      <c r="W1066" s="151" t="s">
        <v>3140</v>
      </c>
      <c r="X1066" s="151" t="s">
        <v>204</v>
      </c>
      <c r="Y1066" s="151" t="s">
        <v>3140</v>
      </c>
      <c r="Z1066" s="151" t="s">
        <v>14742</v>
      </c>
      <c r="AA1066" s="151" t="s">
        <v>204</v>
      </c>
      <c r="AB1066" s="151" t="s">
        <v>204</v>
      </c>
      <c r="AC1066" s="151" t="s">
        <v>14743</v>
      </c>
      <c r="AE1066" s="151" t="s">
        <v>15223</v>
      </c>
      <c r="AF1066" s="151" t="s">
        <v>14745</v>
      </c>
      <c r="AI1066" s="156" t="str">
        <f t="shared" si="16"/>
        <v>IDIN ROSIDIN</v>
      </c>
    </row>
    <row r="1067" spans="1:35" s="151" customFormat="1" ht="13.5">
      <c r="A1067" s="151" t="s">
        <v>5939</v>
      </c>
      <c r="B1067" s="151" t="s">
        <v>15300</v>
      </c>
      <c r="C1067" s="151" t="s">
        <v>5938</v>
      </c>
      <c r="D1067" s="151" t="s">
        <v>22526</v>
      </c>
      <c r="E1067" s="151" t="s">
        <v>14465</v>
      </c>
      <c r="F1067" s="151" t="s">
        <v>15375</v>
      </c>
      <c r="G1067" s="151" t="s">
        <v>22527</v>
      </c>
      <c r="H1067" s="151" t="s">
        <v>1453</v>
      </c>
      <c r="N1067" s="151" t="s">
        <v>14757</v>
      </c>
      <c r="O1067" s="151" t="s">
        <v>14758</v>
      </c>
      <c r="P1067" s="151" t="s">
        <v>14737</v>
      </c>
      <c r="Q1067" s="151" t="s">
        <v>5938</v>
      </c>
      <c r="R1067" s="151" t="s">
        <v>1453</v>
      </c>
      <c r="S1067" s="151" t="s">
        <v>1453</v>
      </c>
      <c r="T1067" s="151" t="s">
        <v>14847</v>
      </c>
      <c r="U1067" s="151">
        <v>218901000899504</v>
      </c>
      <c r="V1067" s="151" t="s">
        <v>5938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 t="shared" si="16"/>
        <v>Idris</v>
      </c>
    </row>
    <row r="1068" spans="1:35" s="151" customFormat="1" ht="13.5">
      <c r="A1068" s="151" t="s">
        <v>7937</v>
      </c>
      <c r="B1068" s="151" t="s">
        <v>15300</v>
      </c>
      <c r="C1068" s="151" t="s">
        <v>7936</v>
      </c>
      <c r="D1068" s="151" t="s">
        <v>7938</v>
      </c>
      <c r="E1068" s="151" t="s">
        <v>14701</v>
      </c>
      <c r="F1068" s="151" t="s">
        <v>18990</v>
      </c>
      <c r="H1068" s="151">
        <v>0</v>
      </c>
      <c r="N1068" s="151" t="s">
        <v>19260</v>
      </c>
      <c r="O1068" s="151" t="s">
        <v>19084</v>
      </c>
      <c r="P1068" s="151" t="s">
        <v>14737</v>
      </c>
      <c r="Q1068" s="151" t="s">
        <v>7936</v>
      </c>
      <c r="R1068" s="151">
        <v>0</v>
      </c>
      <c r="S1068" s="151">
        <v>0</v>
      </c>
      <c r="T1068" s="151" t="s">
        <v>22528</v>
      </c>
      <c r="U1068" s="151">
        <v>0</v>
      </c>
      <c r="V1068" s="151">
        <v>0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I1068" s="156" t="str">
        <f t="shared" si="16"/>
        <v>Idrus</v>
      </c>
    </row>
    <row r="1069" spans="1:35" s="151" customFormat="1" ht="13.5">
      <c r="A1069" s="151" t="s">
        <v>9602</v>
      </c>
      <c r="B1069" s="151" t="s">
        <v>15300</v>
      </c>
      <c r="C1069" s="151" t="s">
        <v>9601</v>
      </c>
      <c r="D1069" s="151" t="s">
        <v>9603</v>
      </c>
      <c r="E1069" s="151" t="s">
        <v>14323</v>
      </c>
      <c r="F1069" s="151" t="s">
        <v>20287</v>
      </c>
      <c r="G1069" s="151" t="s">
        <v>22530</v>
      </c>
      <c r="H1069" s="151">
        <v>81513063159</v>
      </c>
      <c r="N1069" s="151" t="s">
        <v>15939</v>
      </c>
      <c r="O1069" s="151" t="s">
        <v>14791</v>
      </c>
      <c r="P1069" s="151" t="s">
        <v>14737</v>
      </c>
      <c r="Q1069" s="151" t="s">
        <v>22529</v>
      </c>
      <c r="R1069" s="151">
        <v>0</v>
      </c>
      <c r="S1069" s="151">
        <v>0</v>
      </c>
      <c r="T1069" s="151" t="s">
        <v>14904</v>
      </c>
      <c r="U1069" s="151">
        <v>437719440</v>
      </c>
      <c r="V1069" s="151" t="s">
        <v>22529</v>
      </c>
      <c r="Z1069" s="151" t="s">
        <v>14742</v>
      </c>
      <c r="AC1069" s="151" t="s">
        <v>14743</v>
      </c>
      <c r="AE1069" s="151" t="s">
        <v>15223</v>
      </c>
      <c r="AF1069" s="151" t="s">
        <v>14745</v>
      </c>
      <c r="AI1069" s="156" t="str">
        <f t="shared" si="16"/>
        <v>IG Amrih Dumadi</v>
      </c>
    </row>
    <row r="1070" spans="1:35" s="151" customFormat="1" ht="13.5">
      <c r="A1070" s="151" t="s">
        <v>6788</v>
      </c>
      <c r="B1070" s="151" t="s">
        <v>15300</v>
      </c>
      <c r="C1070" s="151" t="s">
        <v>6787</v>
      </c>
      <c r="D1070" s="151" t="s">
        <v>6789</v>
      </c>
      <c r="E1070" s="151" t="s">
        <v>15690</v>
      </c>
      <c r="F1070" s="151" t="s">
        <v>15375</v>
      </c>
      <c r="H1070" s="151">
        <v>0</v>
      </c>
      <c r="J1070" s="151">
        <v>0</v>
      </c>
      <c r="N1070" s="151" t="s">
        <v>15818</v>
      </c>
      <c r="O1070" s="151" t="s">
        <v>15328</v>
      </c>
      <c r="P1070" s="151" t="s">
        <v>22531</v>
      </c>
      <c r="Q1070" s="151" t="s">
        <v>6787</v>
      </c>
      <c r="R1070" s="151">
        <v>0</v>
      </c>
      <c r="S1070" s="151">
        <v>0</v>
      </c>
      <c r="T1070" s="151" t="s">
        <v>16010</v>
      </c>
      <c r="U1070" s="151" t="s">
        <v>22532</v>
      </c>
      <c r="V1070" s="151" t="s">
        <v>6787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I1070" s="156" t="str">
        <f t="shared" si="16"/>
        <v>Ig. Anang Pramunanto</v>
      </c>
    </row>
    <row r="1071" spans="1:35" s="151" customFormat="1" ht="13.5">
      <c r="A1071" s="151" t="s">
        <v>3403</v>
      </c>
      <c r="B1071" s="151" t="s">
        <v>15300</v>
      </c>
      <c r="C1071" s="151" t="s">
        <v>3402</v>
      </c>
      <c r="D1071" s="151" t="s">
        <v>3404</v>
      </c>
      <c r="E1071" s="151" t="s">
        <v>14323</v>
      </c>
      <c r="G1071" s="151" t="s">
        <v>14604</v>
      </c>
      <c r="H1071" s="151" t="s">
        <v>3140</v>
      </c>
      <c r="I1071" s="151" t="s">
        <v>3140</v>
      </c>
      <c r="J1071" s="151" t="s">
        <v>3140</v>
      </c>
      <c r="K1071" s="151" t="s">
        <v>3140</v>
      </c>
      <c r="L1071" s="151" t="s">
        <v>22533</v>
      </c>
      <c r="N1071" s="151" t="s">
        <v>3404</v>
      </c>
      <c r="P1071" s="151" t="s">
        <v>14737</v>
      </c>
      <c r="Q1071" s="151" t="s">
        <v>3402</v>
      </c>
      <c r="T1071" s="151" t="s">
        <v>21323</v>
      </c>
      <c r="U1071" s="151" t="s">
        <v>21323</v>
      </c>
      <c r="V1071" s="151" t="s">
        <v>21323</v>
      </c>
      <c r="Z1071" s="151" t="s">
        <v>14742</v>
      </c>
      <c r="AC1071" s="151" t="s">
        <v>14743</v>
      </c>
      <c r="AI1071" s="156" t="str">
        <f t="shared" si="16"/>
        <v>Ignatius Irianto Ssos</v>
      </c>
    </row>
    <row r="1072" spans="1:35" s="151" customFormat="1" ht="13.5">
      <c r="A1072" s="151" t="s">
        <v>7764</v>
      </c>
      <c r="B1072" s="151" t="s">
        <v>15300</v>
      </c>
      <c r="C1072" s="151" t="s">
        <v>7763</v>
      </c>
      <c r="D1072" s="151" t="s">
        <v>7765</v>
      </c>
      <c r="E1072" s="151" t="s">
        <v>14465</v>
      </c>
      <c r="F1072" s="151" t="s">
        <v>14499</v>
      </c>
      <c r="G1072" s="151" t="s">
        <v>22534</v>
      </c>
      <c r="H1072" s="151">
        <v>83870090020</v>
      </c>
      <c r="N1072" s="151" t="s">
        <v>19083</v>
      </c>
      <c r="O1072" s="151" t="s">
        <v>19084</v>
      </c>
      <c r="P1072" s="151" t="s">
        <v>14792</v>
      </c>
      <c r="Q1072" s="151" t="s">
        <v>7763</v>
      </c>
      <c r="R1072" s="151" t="s">
        <v>7763</v>
      </c>
      <c r="S1072" s="151" t="s">
        <v>7763</v>
      </c>
      <c r="T1072" s="151" t="s">
        <v>14794</v>
      </c>
      <c r="U1072" s="151">
        <v>399169815</v>
      </c>
      <c r="V1072" s="151" t="s">
        <v>19845</v>
      </c>
      <c r="Z1072" s="151" t="s">
        <v>14742</v>
      </c>
      <c r="AC1072" s="151" t="s">
        <v>14743</v>
      </c>
      <c r="AE1072" s="151" t="s">
        <v>15223</v>
      </c>
      <c r="AF1072" s="151" t="s">
        <v>14745</v>
      </c>
      <c r="AI1072" s="156" t="str">
        <f t="shared" si="16"/>
        <v>IHDAR</v>
      </c>
    </row>
    <row r="1073" spans="1:35" s="151" customFormat="1" ht="13.5">
      <c r="A1073" s="151" t="s">
        <v>5590</v>
      </c>
      <c r="B1073" s="151" t="s">
        <v>15300</v>
      </c>
      <c r="C1073" s="151" t="s">
        <v>5589</v>
      </c>
      <c r="D1073" s="151" t="s">
        <v>5591</v>
      </c>
      <c r="E1073" s="151" t="s">
        <v>14465</v>
      </c>
      <c r="F1073" s="151" t="s">
        <v>18990</v>
      </c>
      <c r="G1073" s="151" t="s">
        <v>22536</v>
      </c>
      <c r="H1073" s="151">
        <v>85369536492</v>
      </c>
      <c r="J1073" s="151">
        <v>85369536492</v>
      </c>
      <c r="N1073" s="151" t="s">
        <v>14780</v>
      </c>
      <c r="O1073" s="151" t="s">
        <v>14736</v>
      </c>
      <c r="P1073" s="151" t="s">
        <v>14737</v>
      </c>
      <c r="Q1073" s="151" t="s">
        <v>5589</v>
      </c>
      <c r="R1073" s="151" t="s">
        <v>5589</v>
      </c>
      <c r="S1073" s="151" t="s">
        <v>5589</v>
      </c>
      <c r="T1073" s="151" t="s">
        <v>14794</v>
      </c>
      <c r="U1073" s="151">
        <v>2536983541</v>
      </c>
      <c r="V1073" s="151" t="s">
        <v>22535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  <c r="AI1073" s="156" t="str">
        <f t="shared" si="16"/>
        <v>Ihsan</v>
      </c>
    </row>
    <row r="1074" spans="1:35" s="151" customFormat="1" ht="13.5">
      <c r="A1074" s="151" t="s">
        <v>18144</v>
      </c>
      <c r="B1074" s="151" t="s">
        <v>15300</v>
      </c>
      <c r="C1074" s="151" t="s">
        <v>22537</v>
      </c>
      <c r="D1074" s="151" t="s">
        <v>22538</v>
      </c>
      <c r="E1074" s="151" t="s">
        <v>15389</v>
      </c>
      <c r="F1074" s="151" t="s">
        <v>77</v>
      </c>
      <c r="G1074" s="151" t="s">
        <v>22539</v>
      </c>
      <c r="H1074" s="151">
        <v>8129844711</v>
      </c>
      <c r="N1074" s="151" t="s">
        <v>15431</v>
      </c>
      <c r="O1074" s="151" t="s">
        <v>14801</v>
      </c>
      <c r="P1074" s="151" t="s">
        <v>14737</v>
      </c>
      <c r="Q1074" s="151" t="s">
        <v>5589</v>
      </c>
      <c r="R1074" s="151" t="s">
        <v>1453</v>
      </c>
      <c r="S1074" s="151" t="s">
        <v>1453</v>
      </c>
      <c r="T1074" s="151" t="s">
        <v>14739</v>
      </c>
      <c r="U1074" s="151" t="s">
        <v>16159</v>
      </c>
      <c r="V1074" s="151" t="s">
        <v>16154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 t="shared" si="16"/>
        <v>Ihsan - Broker Asuransi Bosowa</v>
      </c>
    </row>
    <row r="1075" spans="1:35" s="151" customFormat="1" ht="13.5">
      <c r="A1075" s="151" t="s">
        <v>9577</v>
      </c>
      <c r="B1075" s="151" t="s">
        <v>15300</v>
      </c>
      <c r="C1075" s="151" t="s">
        <v>9576</v>
      </c>
      <c r="D1075" s="151" t="s">
        <v>9578</v>
      </c>
      <c r="E1075" s="151" t="s">
        <v>14701</v>
      </c>
      <c r="F1075" s="151" t="s">
        <v>14466</v>
      </c>
      <c r="G1075" s="151" t="s">
        <v>20306</v>
      </c>
      <c r="H1075" s="151" t="s">
        <v>9579</v>
      </c>
      <c r="N1075" s="151" t="s">
        <v>19083</v>
      </c>
      <c r="O1075" s="151" t="s">
        <v>19084</v>
      </c>
      <c r="P1075" s="151" t="s">
        <v>14737</v>
      </c>
      <c r="Q1075" s="151" t="s">
        <v>9576</v>
      </c>
      <c r="R1075" s="151">
        <v>0</v>
      </c>
      <c r="S1075" s="151">
        <v>0</v>
      </c>
      <c r="T1075" s="151" t="s">
        <v>14847</v>
      </c>
      <c r="U1075" s="151">
        <v>27201039126507</v>
      </c>
      <c r="V1075" s="151" t="s">
        <v>22543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I1075" s="156" t="str">
        <f t="shared" si="16"/>
        <v>Ihwan</v>
      </c>
    </row>
    <row r="1076" spans="1:35" s="151" customFormat="1" ht="13.5">
      <c r="A1076" s="151" t="s">
        <v>10450</v>
      </c>
      <c r="B1076" s="151" t="s">
        <v>14306</v>
      </c>
      <c r="C1076" s="151" t="s">
        <v>10449</v>
      </c>
      <c r="D1076" s="151" t="s">
        <v>10451</v>
      </c>
      <c r="E1076" s="151" t="s">
        <v>14931</v>
      </c>
      <c r="F1076" s="151" t="s">
        <v>15075</v>
      </c>
      <c r="H1076" s="151">
        <v>82111794488</v>
      </c>
      <c r="N1076" s="151" t="s">
        <v>16848</v>
      </c>
      <c r="O1076" s="151" t="s">
        <v>14791</v>
      </c>
      <c r="P1076" s="151" t="s">
        <v>14737</v>
      </c>
      <c r="Q1076" s="151" t="s">
        <v>10449</v>
      </c>
      <c r="R1076" s="151">
        <v>0</v>
      </c>
      <c r="S1076" s="151">
        <v>0</v>
      </c>
      <c r="T1076" s="151" t="s">
        <v>14782</v>
      </c>
      <c r="U1076" s="151">
        <v>1320006851381</v>
      </c>
      <c r="V1076" s="151" t="s">
        <v>10449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  <c r="AI1076" s="156" t="str">
        <f t="shared" si="16"/>
        <v>Iim Halim</v>
      </c>
    </row>
    <row r="1077" spans="1:35" s="151" customFormat="1" ht="13.5">
      <c r="A1077" s="151" t="s">
        <v>2606</v>
      </c>
      <c r="B1077" s="151" t="s">
        <v>19165</v>
      </c>
      <c r="C1077" s="151" t="s">
        <v>2605</v>
      </c>
      <c r="D1077" s="151" t="s">
        <v>2607</v>
      </c>
      <c r="E1077" s="151" t="s">
        <v>18875</v>
      </c>
      <c r="G1077" s="151" t="s">
        <v>14604</v>
      </c>
      <c r="H1077" s="151">
        <v>82127657053</v>
      </c>
      <c r="N1077" s="151" t="s">
        <v>22544</v>
      </c>
      <c r="P1077" s="151" t="s">
        <v>14737</v>
      </c>
      <c r="AC1077" s="151" t="s">
        <v>14743</v>
      </c>
      <c r="AI1077" s="156" t="str">
        <f t="shared" si="16"/>
        <v>Iin Herawati</v>
      </c>
    </row>
    <row r="1078" spans="1:35" s="151" customFormat="1" ht="13.5">
      <c r="A1078" s="151" t="s">
        <v>7514</v>
      </c>
      <c r="B1078" s="151" t="s">
        <v>14304</v>
      </c>
      <c r="C1078" s="151" t="s">
        <v>7513</v>
      </c>
      <c r="D1078" s="151" t="s">
        <v>7515</v>
      </c>
      <c r="E1078" s="151" t="s">
        <v>14395</v>
      </c>
      <c r="F1078" s="151" t="s">
        <v>14396</v>
      </c>
      <c r="H1078" s="151" t="s">
        <v>7516</v>
      </c>
      <c r="J1078" s="151" t="s">
        <v>7517</v>
      </c>
      <c r="N1078" s="151" t="s">
        <v>14845</v>
      </c>
      <c r="O1078" s="151" t="s">
        <v>14801</v>
      </c>
      <c r="P1078" s="151" t="s">
        <v>14737</v>
      </c>
      <c r="Q1078" s="151" t="s">
        <v>22547</v>
      </c>
      <c r="R1078" s="151">
        <v>0</v>
      </c>
      <c r="S1078" s="151">
        <v>0</v>
      </c>
      <c r="T1078" s="151" t="s">
        <v>14794</v>
      </c>
      <c r="U1078" s="151">
        <v>4760513011</v>
      </c>
      <c r="V1078" s="151" t="s">
        <v>22548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 t="shared" si="16"/>
        <v>Ikhsan Elektrik</v>
      </c>
    </row>
    <row r="1079" spans="1:35" s="151" customFormat="1" ht="13.5">
      <c r="A1079" s="151" t="s">
        <v>15621</v>
      </c>
      <c r="B1079" s="151" t="s">
        <v>15300</v>
      </c>
      <c r="C1079" s="151" t="s">
        <v>15622</v>
      </c>
      <c r="D1079" s="151" t="s">
        <v>22549</v>
      </c>
      <c r="E1079" s="151" t="s">
        <v>14701</v>
      </c>
      <c r="F1079" s="151" t="s">
        <v>14466</v>
      </c>
      <c r="G1079" s="151" t="s">
        <v>15624</v>
      </c>
      <c r="H1079" s="151" t="s">
        <v>15625</v>
      </c>
      <c r="N1079" s="151" t="s">
        <v>15516</v>
      </c>
      <c r="O1079" s="151" t="s">
        <v>14830</v>
      </c>
      <c r="P1079" s="151" t="s">
        <v>14737</v>
      </c>
      <c r="Q1079" s="151" t="s">
        <v>15626</v>
      </c>
      <c r="R1079" s="151" t="s">
        <v>1453</v>
      </c>
      <c r="S1079" s="151" t="s">
        <v>1453</v>
      </c>
      <c r="T1079" s="151" t="s">
        <v>14739</v>
      </c>
      <c r="U1079" s="151" t="s">
        <v>15627</v>
      </c>
      <c r="V1079" s="151" t="s">
        <v>15622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  <c r="AI1079" s="156" t="str">
        <f t="shared" si="16"/>
        <v>Ikhwan Nauli Lubis</v>
      </c>
    </row>
    <row r="1080" spans="1:35" s="151" customFormat="1" ht="13.5">
      <c r="A1080" s="151" t="s">
        <v>5628</v>
      </c>
      <c r="B1080" s="151" t="s">
        <v>15300</v>
      </c>
      <c r="C1080" s="151" t="s">
        <v>5627</v>
      </c>
      <c r="D1080" s="151" t="s">
        <v>22550</v>
      </c>
      <c r="E1080" s="151" t="s">
        <v>14323</v>
      </c>
      <c r="F1080" s="151" t="s">
        <v>15375</v>
      </c>
      <c r="G1080" s="151" t="s">
        <v>22552</v>
      </c>
      <c r="H1080" s="151" t="s">
        <v>5618</v>
      </c>
      <c r="N1080" s="151" t="s">
        <v>15431</v>
      </c>
      <c r="O1080" s="151" t="s">
        <v>14801</v>
      </c>
      <c r="P1080" s="151" t="s">
        <v>14737</v>
      </c>
      <c r="Q1080" s="151" t="s">
        <v>5627</v>
      </c>
      <c r="R1080" s="151">
        <v>0</v>
      </c>
      <c r="S1080" s="151">
        <v>0</v>
      </c>
      <c r="T1080" s="151" t="s">
        <v>14914</v>
      </c>
      <c r="U1080" s="151" t="s">
        <v>22551</v>
      </c>
      <c r="V1080" s="151" t="s">
        <v>5627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I1080" s="156" t="str">
        <f t="shared" si="16"/>
        <v>Ikun M Soedrajat</v>
      </c>
    </row>
    <row r="1081" spans="1:35" s="151" customFormat="1" ht="13.5">
      <c r="A1081" s="151" t="s">
        <v>10365</v>
      </c>
      <c r="B1081" s="151" t="s">
        <v>15300</v>
      </c>
      <c r="C1081" s="151" t="s">
        <v>10364</v>
      </c>
      <c r="D1081" s="151" t="s">
        <v>10366</v>
      </c>
      <c r="E1081" s="151" t="s">
        <v>14275</v>
      </c>
      <c r="F1081" s="151" t="s">
        <v>15705</v>
      </c>
      <c r="G1081" s="151" t="s">
        <v>22555</v>
      </c>
      <c r="H1081" s="151" t="s">
        <v>10367</v>
      </c>
      <c r="N1081" s="151" t="s">
        <v>22553</v>
      </c>
      <c r="O1081" s="151" t="s">
        <v>1652</v>
      </c>
      <c r="P1081" s="151" t="s">
        <v>14737</v>
      </c>
      <c r="Q1081" s="151" t="s">
        <v>22554</v>
      </c>
      <c r="R1081" s="151">
        <v>0</v>
      </c>
      <c r="S1081" s="151">
        <v>0</v>
      </c>
      <c r="T1081" s="151" t="s">
        <v>14794</v>
      </c>
      <c r="U1081" s="151">
        <v>5040165861</v>
      </c>
      <c r="V1081" s="151" t="s">
        <v>22554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I1081" s="156" t="str">
        <f t="shared" si="16"/>
        <v>Ilham santosa</v>
      </c>
    </row>
    <row r="1082" spans="1:35" s="151" customFormat="1" ht="13.5">
      <c r="A1082" s="151" t="s">
        <v>12710</v>
      </c>
      <c r="B1082" s="151" t="s">
        <v>14306</v>
      </c>
      <c r="C1082" s="151" t="s">
        <v>12709</v>
      </c>
      <c r="D1082" s="151" t="s">
        <v>12711</v>
      </c>
      <c r="E1082" s="151" t="s">
        <v>14931</v>
      </c>
      <c r="F1082" s="151" t="s">
        <v>14692</v>
      </c>
      <c r="G1082" s="151" t="s">
        <v>22556</v>
      </c>
      <c r="H1082" s="151" t="s">
        <v>12712</v>
      </c>
      <c r="N1082" s="151" t="s">
        <v>15246</v>
      </c>
      <c r="O1082" s="151" t="s">
        <v>14791</v>
      </c>
      <c r="P1082" s="151" t="s">
        <v>14737</v>
      </c>
      <c r="Q1082" s="151" t="s">
        <v>16358</v>
      </c>
      <c r="R1082" s="151">
        <v>0</v>
      </c>
      <c r="S1082" s="151">
        <v>0</v>
      </c>
      <c r="T1082" s="151" t="s">
        <v>14794</v>
      </c>
      <c r="U1082" s="151">
        <v>5211020262</v>
      </c>
      <c r="V1082" s="151" t="s">
        <v>12709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 t="shared" si="16"/>
        <v>Imam Afriliyanto Suparno</v>
      </c>
    </row>
    <row r="1083" spans="1:35" s="151" customFormat="1" ht="13.5">
      <c r="A1083" s="151" t="s">
        <v>3738</v>
      </c>
      <c r="B1083" s="151" t="s">
        <v>14306</v>
      </c>
      <c r="C1083" s="151" t="s">
        <v>3737</v>
      </c>
      <c r="D1083" s="151" t="s">
        <v>3739</v>
      </c>
      <c r="E1083" s="151" t="s">
        <v>14332</v>
      </c>
      <c r="G1083" s="151" t="s">
        <v>14604</v>
      </c>
      <c r="H1083" s="151">
        <v>81331407721</v>
      </c>
      <c r="I1083" s="151" t="s">
        <v>3740</v>
      </c>
      <c r="J1083" s="151">
        <v>81331407721</v>
      </c>
      <c r="K1083" s="151" t="s">
        <v>3740</v>
      </c>
      <c r="L1083" s="151" t="s">
        <v>22557</v>
      </c>
      <c r="N1083" s="151" t="s">
        <v>20136</v>
      </c>
      <c r="P1083" s="151" t="s">
        <v>14737</v>
      </c>
      <c r="Q1083" s="151" t="s">
        <v>3737</v>
      </c>
      <c r="T1083" s="151" t="s">
        <v>14782</v>
      </c>
      <c r="U1083" s="151">
        <v>1440011860589</v>
      </c>
      <c r="V1083" s="151" t="s">
        <v>3737</v>
      </c>
      <c r="Z1083" s="151" t="s">
        <v>14742</v>
      </c>
      <c r="AC1083" s="151" t="s">
        <v>14743</v>
      </c>
      <c r="AI1083" s="156" t="str">
        <f t="shared" si="16"/>
        <v>Imam Basrowi</v>
      </c>
    </row>
    <row r="1084" spans="1:35" s="151" customFormat="1" ht="13.5">
      <c r="A1084" s="151" t="s">
        <v>18145</v>
      </c>
      <c r="B1084" s="151" t="s">
        <v>15300</v>
      </c>
      <c r="C1084" s="151" t="s">
        <v>4687</v>
      </c>
      <c r="D1084" s="151" t="s">
        <v>22559</v>
      </c>
      <c r="E1084" s="151" t="s">
        <v>14701</v>
      </c>
      <c r="F1084" s="151" t="s">
        <v>14466</v>
      </c>
      <c r="G1084" s="151" t="s">
        <v>14604</v>
      </c>
      <c r="H1084" s="151">
        <v>81330173111</v>
      </c>
      <c r="J1084" s="151">
        <v>81330173111</v>
      </c>
      <c r="L1084" s="151" t="s">
        <v>22558</v>
      </c>
      <c r="N1084" s="151" t="s">
        <v>19032</v>
      </c>
      <c r="P1084" s="151" t="s">
        <v>14737</v>
      </c>
      <c r="Q1084" s="151" t="s">
        <v>4687</v>
      </c>
      <c r="T1084" s="151" t="s">
        <v>14794</v>
      </c>
      <c r="U1084" s="151">
        <v>884883934</v>
      </c>
      <c r="V1084" s="151" t="s">
        <v>4687</v>
      </c>
      <c r="Z1084" s="151" t="s">
        <v>14742</v>
      </c>
      <c r="AC1084" s="151" t="s">
        <v>14743</v>
      </c>
      <c r="AE1084" s="151" t="s">
        <v>15223</v>
      </c>
      <c r="AF1084" s="151" t="s">
        <v>14745</v>
      </c>
      <c r="AI1084" s="156" t="str">
        <f t="shared" si="16"/>
        <v>Imam Bukhori M</v>
      </c>
    </row>
    <row r="1085" spans="1:35" s="151" customFormat="1" ht="13.5">
      <c r="A1085" s="151" t="s">
        <v>2571</v>
      </c>
      <c r="B1085" s="151" t="s">
        <v>19165</v>
      </c>
      <c r="C1085" s="151" t="s">
        <v>2570</v>
      </c>
      <c r="E1085" s="151" t="s">
        <v>18875</v>
      </c>
      <c r="G1085" s="151" t="s">
        <v>14604</v>
      </c>
      <c r="H1085" s="151">
        <v>81330173111</v>
      </c>
      <c r="AC1085" s="151" t="s">
        <v>14743</v>
      </c>
      <c r="AI1085" s="156" t="str">
        <f t="shared" si="16"/>
        <v>Imam Bukhori</v>
      </c>
    </row>
    <row r="1086" spans="1:35" s="151" customFormat="1" ht="13.5">
      <c r="A1086" s="151" t="s">
        <v>12032</v>
      </c>
      <c r="B1086" s="151" t="s">
        <v>15300</v>
      </c>
      <c r="C1086" s="151" t="s">
        <v>12031</v>
      </c>
      <c r="D1086" s="151" t="s">
        <v>12033</v>
      </c>
      <c r="E1086" s="151" t="s">
        <v>14465</v>
      </c>
      <c r="F1086" s="151" t="s">
        <v>15360</v>
      </c>
      <c r="G1086" s="151" t="s">
        <v>22561</v>
      </c>
      <c r="H1086" s="151" t="s">
        <v>12034</v>
      </c>
      <c r="N1086" s="151" t="s">
        <v>22560</v>
      </c>
      <c r="O1086" s="151" t="s">
        <v>15215</v>
      </c>
      <c r="P1086" s="151" t="s">
        <v>14737</v>
      </c>
      <c r="Q1086" s="151" t="s">
        <v>16358</v>
      </c>
      <c r="R1086" s="151">
        <v>0</v>
      </c>
      <c r="S1086" s="151">
        <v>0</v>
      </c>
      <c r="T1086" s="151" t="s">
        <v>14904</v>
      </c>
      <c r="U1086" s="151">
        <v>8102863685</v>
      </c>
      <c r="V1086" s="151" t="s">
        <v>12031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 t="shared" si="16"/>
        <v>Imam Hambali</v>
      </c>
    </row>
    <row r="1087" spans="1:35" s="151" customFormat="1" ht="13.5">
      <c r="A1087" s="151" t="s">
        <v>6994</v>
      </c>
      <c r="B1087" s="151" t="s">
        <v>14306</v>
      </c>
      <c r="C1087" s="151" t="s">
        <v>6993</v>
      </c>
      <c r="D1087" s="151" t="s">
        <v>6995</v>
      </c>
      <c r="E1087" s="151" t="s">
        <v>14931</v>
      </c>
      <c r="F1087" s="151" t="s">
        <v>18766</v>
      </c>
      <c r="G1087" s="151" t="s">
        <v>22563</v>
      </c>
      <c r="H1087" s="151">
        <v>82121984248</v>
      </c>
      <c r="I1087" s="151" t="s">
        <v>6996</v>
      </c>
      <c r="K1087" s="151" t="s">
        <v>6996</v>
      </c>
      <c r="N1087" s="151" t="s">
        <v>21280</v>
      </c>
      <c r="O1087" s="151" t="s">
        <v>14948</v>
      </c>
      <c r="P1087" s="151" t="s">
        <v>14737</v>
      </c>
      <c r="Q1087" s="151" t="s">
        <v>6993</v>
      </c>
      <c r="R1087" s="151" t="s">
        <v>4816</v>
      </c>
      <c r="S1087" s="151" t="s">
        <v>4816</v>
      </c>
      <c r="T1087" s="151" t="s">
        <v>22562</v>
      </c>
      <c r="U1087" s="151">
        <v>642201003452535</v>
      </c>
      <c r="V1087" s="151" t="s">
        <v>6993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I1087" s="156" t="str">
        <f t="shared" si="16"/>
        <v>Imam Munawir</v>
      </c>
    </row>
    <row r="1088" spans="1:35" s="151" customFormat="1" ht="13.5">
      <c r="A1088" s="151" t="s">
        <v>10441</v>
      </c>
      <c r="B1088" s="151" t="s">
        <v>15300</v>
      </c>
      <c r="C1088" s="151" t="s">
        <v>10440</v>
      </c>
      <c r="D1088" s="151" t="s">
        <v>10442</v>
      </c>
      <c r="E1088" s="151" t="s">
        <v>14332</v>
      </c>
      <c r="F1088" s="151" t="s">
        <v>15705</v>
      </c>
      <c r="G1088" s="151" t="s">
        <v>22565</v>
      </c>
      <c r="H1088" s="151">
        <v>82121162006</v>
      </c>
      <c r="N1088" s="151" t="s">
        <v>14907</v>
      </c>
      <c r="O1088" s="151" t="s">
        <v>14791</v>
      </c>
      <c r="P1088" s="151" t="s">
        <v>14737</v>
      </c>
      <c r="Q1088" s="151" t="s">
        <v>10440</v>
      </c>
      <c r="R1088" s="151">
        <v>0</v>
      </c>
      <c r="S1088" s="151">
        <v>0</v>
      </c>
      <c r="T1088" s="151" t="s">
        <v>14794</v>
      </c>
      <c r="U1088" s="151">
        <v>2831301386</v>
      </c>
      <c r="V1088" s="151" t="s">
        <v>22564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I1088" s="156" t="str">
        <f t="shared" si="16"/>
        <v>Imam Supriadi</v>
      </c>
    </row>
    <row r="1089" spans="1:35" s="151" customFormat="1" ht="13.5">
      <c r="A1089" s="151" t="s">
        <v>18146</v>
      </c>
      <c r="B1089" s="151" t="s">
        <v>14306</v>
      </c>
      <c r="C1089" s="151" t="s">
        <v>22566</v>
      </c>
      <c r="D1089" s="151" t="s">
        <v>22568</v>
      </c>
      <c r="E1089" s="151" t="s">
        <v>14931</v>
      </c>
      <c r="F1089" s="151" t="s">
        <v>14932</v>
      </c>
      <c r="H1089" s="151" t="s">
        <v>22567</v>
      </c>
      <c r="M1089" s="151" t="s">
        <v>22569</v>
      </c>
      <c r="N1089" s="151" t="s">
        <v>18701</v>
      </c>
      <c r="O1089" s="151" t="s">
        <v>18702</v>
      </c>
      <c r="P1089" s="151" t="s">
        <v>14737</v>
      </c>
      <c r="Q1089" s="151" t="s">
        <v>22570</v>
      </c>
      <c r="R1089" s="151">
        <v>0</v>
      </c>
      <c r="S1089" s="151">
        <v>0</v>
      </c>
      <c r="T1089" s="151" t="s">
        <v>14847</v>
      </c>
      <c r="U1089" s="151" t="s">
        <v>22571</v>
      </c>
      <c r="V1089" s="151" t="s">
        <v>22572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I1089" s="156" t="str">
        <f t="shared" si="16"/>
        <v>Imanuel Jayatman Tjakra</v>
      </c>
    </row>
    <row r="1090" spans="1:35" s="151" customFormat="1" ht="13.5">
      <c r="A1090" s="151" t="s">
        <v>5649</v>
      </c>
      <c r="B1090" s="151" t="s">
        <v>15300</v>
      </c>
      <c r="C1090" s="151" t="s">
        <v>5648</v>
      </c>
      <c r="D1090" s="151" t="s">
        <v>5650</v>
      </c>
      <c r="E1090" s="151" t="s">
        <v>14465</v>
      </c>
      <c r="F1090" s="151" t="s">
        <v>18990</v>
      </c>
      <c r="G1090" s="151" t="s">
        <v>22573</v>
      </c>
      <c r="H1090" s="151">
        <v>89689248614</v>
      </c>
      <c r="N1090" s="151" t="s">
        <v>14790</v>
      </c>
      <c r="O1090" s="151" t="s">
        <v>14791</v>
      </c>
      <c r="P1090" s="151" t="s">
        <v>14737</v>
      </c>
      <c r="Q1090" s="151" t="s">
        <v>5648</v>
      </c>
      <c r="R1090" s="151">
        <v>0</v>
      </c>
      <c r="S1090" s="151">
        <v>0</v>
      </c>
      <c r="T1090" s="151" t="s">
        <v>14794</v>
      </c>
      <c r="U1090" s="151" t="s">
        <v>5648</v>
      </c>
      <c r="V1090" s="151">
        <v>1392653231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I1090" s="156" t="str">
        <f t="shared" ref="AI1090:AI1153" si="17">TRIM(C1090)</f>
        <v>Imas Maesaroh</v>
      </c>
    </row>
    <row r="1091" spans="1:35" s="151" customFormat="1" ht="13.5">
      <c r="A1091" s="151" t="s">
        <v>12670</v>
      </c>
      <c r="B1091" s="151" t="s">
        <v>15300</v>
      </c>
      <c r="C1091" s="151" t="s">
        <v>12669</v>
      </c>
      <c r="D1091" s="151" t="s">
        <v>12671</v>
      </c>
      <c r="E1091" s="151" t="s">
        <v>14465</v>
      </c>
      <c r="F1091" s="151" t="s">
        <v>14664</v>
      </c>
      <c r="G1091" s="151" t="s">
        <v>22575</v>
      </c>
      <c r="H1091" s="151" t="s">
        <v>12672</v>
      </c>
      <c r="N1091" s="151" t="s">
        <v>19745</v>
      </c>
      <c r="O1091" s="151" t="s">
        <v>18653</v>
      </c>
      <c r="P1091" s="151" t="s">
        <v>14737</v>
      </c>
      <c r="Q1091" s="151" t="s">
        <v>22574</v>
      </c>
      <c r="R1091" s="151">
        <v>0</v>
      </c>
      <c r="S1091" s="151">
        <v>0</v>
      </c>
      <c r="T1091" s="151" t="s">
        <v>14847</v>
      </c>
      <c r="U1091" s="151">
        <v>567001010101537</v>
      </c>
      <c r="V1091" s="151" t="s">
        <v>12669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I1091" s="156" t="str">
        <f t="shared" si="17"/>
        <v>Imron Rosjidi</v>
      </c>
    </row>
    <row r="1092" spans="1:35" s="151" customFormat="1" ht="13.5">
      <c r="A1092" s="151" t="s">
        <v>18147</v>
      </c>
      <c r="B1092" s="151" t="s">
        <v>15300</v>
      </c>
      <c r="C1092" s="151" t="s">
        <v>22576</v>
      </c>
      <c r="D1092" s="151" t="s">
        <v>22577</v>
      </c>
      <c r="E1092" s="151" t="s">
        <v>14323</v>
      </c>
      <c r="F1092" s="151" t="s">
        <v>14626</v>
      </c>
      <c r="G1092" s="151" t="s">
        <v>22578</v>
      </c>
      <c r="H1092" s="151">
        <v>81213513559</v>
      </c>
      <c r="I1092" s="151" t="s">
        <v>1453</v>
      </c>
      <c r="J1092" s="151" t="s">
        <v>1453</v>
      </c>
      <c r="K1092" s="151" t="s">
        <v>1453</v>
      </c>
      <c r="M1092" s="151" t="s">
        <v>1453</v>
      </c>
      <c r="N1092" s="151" t="s">
        <v>14829</v>
      </c>
      <c r="O1092" s="151" t="s">
        <v>14830</v>
      </c>
      <c r="P1092" s="151" t="s">
        <v>14792</v>
      </c>
      <c r="Q1092" s="151" t="s">
        <v>22576</v>
      </c>
      <c r="R1092" s="151" t="s">
        <v>1453</v>
      </c>
      <c r="S1092" s="151" t="s">
        <v>1453</v>
      </c>
      <c r="T1092" s="151" t="s">
        <v>14794</v>
      </c>
      <c r="U1092" s="151">
        <v>8830298666</v>
      </c>
      <c r="V1092" s="151" t="s">
        <v>22576</v>
      </c>
      <c r="W1092" s="151" t="s">
        <v>1453</v>
      </c>
      <c r="X1092" s="151" t="s">
        <v>1453</v>
      </c>
      <c r="Y1092" s="151" t="s">
        <v>1453</v>
      </c>
      <c r="Z1092" s="151" t="s">
        <v>14742</v>
      </c>
      <c r="AA1092" s="151" t="s">
        <v>1453</v>
      </c>
      <c r="AB1092" s="151" t="s">
        <v>1453</v>
      </c>
      <c r="AC1092" s="151" t="s">
        <v>14743</v>
      </c>
      <c r="AE1092" s="151" t="s">
        <v>14744</v>
      </c>
      <c r="AF1092" s="151" t="s">
        <v>14745</v>
      </c>
      <c r="AI1092" s="156" t="str">
        <f t="shared" si="17"/>
        <v>Imron Setiadi</v>
      </c>
    </row>
    <row r="1093" spans="1:35" s="151" customFormat="1" ht="13.5">
      <c r="A1093" s="151" t="s">
        <v>10178</v>
      </c>
      <c r="B1093" s="151" t="s">
        <v>14304</v>
      </c>
      <c r="C1093" s="151" t="s">
        <v>10177</v>
      </c>
      <c r="D1093" s="151" t="s">
        <v>22586</v>
      </c>
      <c r="E1093" s="151" t="s">
        <v>14332</v>
      </c>
      <c r="F1093" s="151" t="s">
        <v>14324</v>
      </c>
      <c r="G1093" s="151" t="s">
        <v>22589</v>
      </c>
      <c r="H1093" s="151" t="s">
        <v>22585</v>
      </c>
      <c r="I1093" s="151">
        <v>0</v>
      </c>
      <c r="J1093" s="151">
        <v>0</v>
      </c>
      <c r="K1093" s="151">
        <v>0</v>
      </c>
      <c r="M1093" s="151" t="s">
        <v>10179</v>
      </c>
      <c r="N1093" s="151" t="s">
        <v>14907</v>
      </c>
      <c r="O1093" s="151" t="s">
        <v>14791</v>
      </c>
      <c r="P1093" s="151" t="s">
        <v>14737</v>
      </c>
      <c r="Q1093" s="151">
        <v>0</v>
      </c>
      <c r="R1093" s="151">
        <v>0</v>
      </c>
      <c r="S1093" s="151">
        <v>0</v>
      </c>
      <c r="T1093" s="151" t="s">
        <v>14897</v>
      </c>
      <c r="U1093" s="151" t="s">
        <v>22587</v>
      </c>
      <c r="V1093" s="151" t="s">
        <v>22588</v>
      </c>
      <c r="W1093" s="151">
        <v>0</v>
      </c>
      <c r="X1093" s="151">
        <v>0</v>
      </c>
      <c r="Y1093" s="151">
        <v>0</v>
      </c>
      <c r="Z1093" s="151" t="s">
        <v>14742</v>
      </c>
      <c r="AA1093" s="151">
        <v>0</v>
      </c>
      <c r="AB1093" s="151">
        <v>0</v>
      </c>
      <c r="AC1093" s="151" t="s">
        <v>14743</v>
      </c>
      <c r="AE1093" s="151" t="s">
        <v>14744</v>
      </c>
      <c r="AF1093" s="151" t="s">
        <v>14745</v>
      </c>
      <c r="AI1093" s="156" t="str">
        <f t="shared" si="17"/>
        <v>Indah Jaya Kusen</v>
      </c>
    </row>
    <row r="1094" spans="1:35" s="151" customFormat="1" ht="13.5">
      <c r="A1094" s="151" t="s">
        <v>7201</v>
      </c>
      <c r="B1094" s="151" t="s">
        <v>14304</v>
      </c>
      <c r="C1094" s="151" t="s">
        <v>7200</v>
      </c>
      <c r="D1094" s="151" t="s">
        <v>7202</v>
      </c>
      <c r="E1094" s="151" t="s">
        <v>14332</v>
      </c>
      <c r="F1094" s="151" t="s">
        <v>14324</v>
      </c>
      <c r="H1094" s="151" t="s">
        <v>7203</v>
      </c>
      <c r="N1094" s="151" t="s">
        <v>14780</v>
      </c>
      <c r="O1094" s="151" t="s">
        <v>14736</v>
      </c>
      <c r="P1094" s="151" t="s">
        <v>14737</v>
      </c>
      <c r="Q1094" s="151" t="s">
        <v>22590</v>
      </c>
      <c r="R1094" s="151">
        <v>0</v>
      </c>
      <c r="S1094" s="151">
        <v>0</v>
      </c>
      <c r="T1094" s="151" t="s">
        <v>14794</v>
      </c>
      <c r="U1094" s="151">
        <v>1580647240</v>
      </c>
      <c r="V1094" s="151" t="s">
        <v>22590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  <c r="AI1094" s="156" t="str">
        <f t="shared" si="17"/>
        <v>Indah jaya TB</v>
      </c>
    </row>
    <row r="1095" spans="1:35" s="151" customFormat="1" ht="13.5">
      <c r="A1095" s="151" t="s">
        <v>6489</v>
      </c>
      <c r="B1095" s="151" t="s">
        <v>14732</v>
      </c>
      <c r="C1095" s="151" t="s">
        <v>6488</v>
      </c>
      <c r="D1095" s="151" t="s">
        <v>6490</v>
      </c>
      <c r="E1095" s="151" t="s">
        <v>14323</v>
      </c>
      <c r="F1095" s="151" t="s">
        <v>15375</v>
      </c>
      <c r="G1095" s="151" t="s">
        <v>22600</v>
      </c>
      <c r="H1095" s="151" t="s">
        <v>6491</v>
      </c>
      <c r="J1095" s="151" t="s">
        <v>6491</v>
      </c>
      <c r="N1095" s="151" t="s">
        <v>15431</v>
      </c>
      <c r="O1095" s="151" t="s">
        <v>14801</v>
      </c>
      <c r="P1095" s="151" t="s">
        <v>14737</v>
      </c>
      <c r="Q1095" s="151" t="s">
        <v>22598</v>
      </c>
      <c r="R1095" s="151" t="s">
        <v>4816</v>
      </c>
      <c r="S1095" s="151" t="s">
        <v>4816</v>
      </c>
      <c r="T1095" s="151" t="s">
        <v>14794</v>
      </c>
      <c r="U1095" s="151">
        <v>4741090443</v>
      </c>
      <c r="V1095" s="151" t="s">
        <v>22599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I1095" s="156" t="str">
        <f t="shared" si="17"/>
        <v>Indo Grafika Mandiri</v>
      </c>
    </row>
    <row r="1096" spans="1:35" s="151" customFormat="1" ht="13.5">
      <c r="A1096" s="151" t="s">
        <v>18149</v>
      </c>
      <c r="B1096" s="151" t="s">
        <v>15300</v>
      </c>
      <c r="C1096" s="151" t="s">
        <v>13430</v>
      </c>
      <c r="D1096" s="151" t="s">
        <v>22602</v>
      </c>
      <c r="E1096" s="151" t="s">
        <v>14465</v>
      </c>
      <c r="F1096" s="151" t="s">
        <v>22605</v>
      </c>
      <c r="G1096" s="151" t="s">
        <v>22606</v>
      </c>
      <c r="H1096" s="151" t="s">
        <v>22601</v>
      </c>
      <c r="N1096" s="151" t="s">
        <v>15818</v>
      </c>
      <c r="O1096" s="151" t="s">
        <v>15328</v>
      </c>
      <c r="P1096" s="151" t="s">
        <v>14737</v>
      </c>
      <c r="Q1096" s="151" t="s">
        <v>22603</v>
      </c>
      <c r="R1096" s="151">
        <v>0</v>
      </c>
      <c r="S1096" s="151">
        <v>0</v>
      </c>
      <c r="T1096" s="151" t="s">
        <v>14794</v>
      </c>
      <c r="U1096" s="151">
        <v>8210329006</v>
      </c>
      <c r="V1096" s="151" t="s">
        <v>22604</v>
      </c>
      <c r="Z1096" s="151" t="s">
        <v>14742</v>
      </c>
      <c r="AC1096" s="151" t="s">
        <v>14743</v>
      </c>
      <c r="AE1096" s="151" t="s">
        <v>14744</v>
      </c>
      <c r="AF1096" s="151" t="s">
        <v>14745</v>
      </c>
      <c r="AI1096" s="156" t="str">
        <f t="shared" si="17"/>
        <v>Indo Jaya Scaffolding</v>
      </c>
    </row>
    <row r="1097" spans="1:35" s="151" customFormat="1" ht="13.5">
      <c r="A1097" s="151" t="s">
        <v>18150</v>
      </c>
      <c r="B1097" s="151" t="s">
        <v>14304</v>
      </c>
      <c r="C1097" s="151" t="s">
        <v>12323</v>
      </c>
      <c r="D1097" s="151" t="s">
        <v>12325</v>
      </c>
      <c r="E1097" s="151" t="s">
        <v>14275</v>
      </c>
      <c r="F1097" s="151" t="s">
        <v>15492</v>
      </c>
      <c r="G1097" s="151" t="s">
        <v>22608</v>
      </c>
      <c r="H1097" s="151">
        <v>85290005595</v>
      </c>
      <c r="N1097" s="151" t="s">
        <v>15516</v>
      </c>
      <c r="O1097" s="151" t="s">
        <v>14830</v>
      </c>
      <c r="P1097" s="151" t="s">
        <v>14737</v>
      </c>
      <c r="Q1097" s="151" t="s">
        <v>22607</v>
      </c>
      <c r="R1097" s="151">
        <v>0</v>
      </c>
      <c r="S1097" s="151">
        <v>0</v>
      </c>
      <c r="T1097" s="151" t="s">
        <v>14794</v>
      </c>
      <c r="U1097" s="151">
        <v>6760331757</v>
      </c>
      <c r="V1097" s="151" t="s">
        <v>22607</v>
      </c>
      <c r="Z1097" s="151" t="s">
        <v>14742</v>
      </c>
      <c r="AC1097" s="151" t="s">
        <v>14743</v>
      </c>
      <c r="AE1097" s="151" t="s">
        <v>14744</v>
      </c>
      <c r="AF1097" s="151" t="s">
        <v>14745</v>
      </c>
      <c r="AI1097" s="156" t="str">
        <f t="shared" si="17"/>
        <v>Indo Kreasi Art</v>
      </c>
    </row>
    <row r="1098" spans="1:35" s="151" customFormat="1" ht="13.5">
      <c r="A1098" s="151" t="s">
        <v>18151</v>
      </c>
      <c r="B1098" s="151" t="s">
        <v>15300</v>
      </c>
      <c r="C1098" s="151" t="s">
        <v>12323</v>
      </c>
      <c r="D1098" s="151" t="s">
        <v>22610</v>
      </c>
      <c r="E1098" s="151" t="s">
        <v>22611</v>
      </c>
      <c r="F1098" s="151" t="s">
        <v>22611</v>
      </c>
      <c r="H1098" s="151">
        <v>85290005595</v>
      </c>
      <c r="I1098" s="151" t="s">
        <v>22609</v>
      </c>
      <c r="J1098" s="151" t="s">
        <v>1453</v>
      </c>
      <c r="K1098" s="151" t="s">
        <v>22609</v>
      </c>
      <c r="M1098" s="151" t="s">
        <v>1453</v>
      </c>
      <c r="N1098" s="151" t="s">
        <v>15516</v>
      </c>
      <c r="O1098" s="151" t="s">
        <v>14830</v>
      </c>
      <c r="P1098" s="151" t="s">
        <v>14792</v>
      </c>
      <c r="Q1098" s="151" t="s">
        <v>22607</v>
      </c>
      <c r="R1098" s="151" t="s">
        <v>1453</v>
      </c>
      <c r="S1098" s="151" t="s">
        <v>1453</v>
      </c>
      <c r="T1098" s="151" t="s">
        <v>14794</v>
      </c>
      <c r="U1098" s="151">
        <v>6760331757</v>
      </c>
      <c r="V1098" s="151" t="s">
        <v>22607</v>
      </c>
      <c r="W1098" s="151" t="s">
        <v>1453</v>
      </c>
      <c r="X1098" s="151" t="s">
        <v>1453</v>
      </c>
      <c r="Y1098" s="151" t="s">
        <v>1453</v>
      </c>
      <c r="Z1098" s="151" t="s">
        <v>14742</v>
      </c>
      <c r="AA1098" s="151" t="s">
        <v>1453</v>
      </c>
      <c r="AB1098" s="151" t="s">
        <v>1453</v>
      </c>
      <c r="AC1098" s="151" t="s">
        <v>14743</v>
      </c>
      <c r="AE1098" s="151" t="s">
        <v>14744</v>
      </c>
      <c r="AF1098" s="151" t="s">
        <v>14745</v>
      </c>
      <c r="AI1098" s="156" t="str">
        <f t="shared" si="17"/>
        <v>Indo Kreasi Art</v>
      </c>
    </row>
    <row r="1099" spans="1:35" s="151" customFormat="1" ht="13.5">
      <c r="A1099" s="151" t="s">
        <v>12861</v>
      </c>
      <c r="B1099" s="151" t="s">
        <v>14304</v>
      </c>
      <c r="C1099" s="151" t="s">
        <v>12860</v>
      </c>
      <c r="D1099" s="151" t="s">
        <v>12862</v>
      </c>
      <c r="E1099" s="151" t="s">
        <v>14275</v>
      </c>
      <c r="F1099" s="151" t="s">
        <v>14324</v>
      </c>
      <c r="H1099" s="151" t="s">
        <v>12863</v>
      </c>
      <c r="I1099" s="151" t="s">
        <v>1453</v>
      </c>
      <c r="J1099" s="151" t="s">
        <v>1453</v>
      </c>
      <c r="K1099" s="151" t="s">
        <v>1453</v>
      </c>
      <c r="M1099" s="151" t="s">
        <v>1453</v>
      </c>
      <c r="N1099" s="151" t="s">
        <v>19043</v>
      </c>
      <c r="O1099" s="151" t="s">
        <v>18962</v>
      </c>
      <c r="P1099" s="151" t="s">
        <v>14737</v>
      </c>
      <c r="Q1099" s="151" t="s">
        <v>22625</v>
      </c>
      <c r="R1099" s="151">
        <v>0</v>
      </c>
      <c r="S1099" s="151">
        <v>0</v>
      </c>
      <c r="T1099" s="151" t="s">
        <v>14847</v>
      </c>
      <c r="U1099" s="151" t="s">
        <v>22626</v>
      </c>
      <c r="V1099" s="151" t="s">
        <v>22625</v>
      </c>
      <c r="W1099" s="151" t="s">
        <v>1453</v>
      </c>
      <c r="X1099" s="151" t="s">
        <v>1453</v>
      </c>
      <c r="Y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  <c r="AI1099" s="156" t="str">
        <f t="shared" si="17"/>
        <v>Indo Raya Sanana</v>
      </c>
    </row>
    <row r="1100" spans="1:35" s="151" customFormat="1" ht="13.5">
      <c r="A1100" s="151" t="s">
        <v>9916</v>
      </c>
      <c r="B1100" s="151" t="s">
        <v>14304</v>
      </c>
      <c r="C1100" s="151" t="s">
        <v>9915</v>
      </c>
      <c r="D1100" s="151" t="s">
        <v>9917</v>
      </c>
      <c r="E1100" s="151" t="s">
        <v>14275</v>
      </c>
      <c r="F1100" s="151" t="s">
        <v>14396</v>
      </c>
      <c r="G1100" s="151" t="s">
        <v>22637</v>
      </c>
      <c r="H1100" s="151" t="s">
        <v>9918</v>
      </c>
      <c r="N1100" s="151" t="s">
        <v>14845</v>
      </c>
      <c r="O1100" s="151" t="s">
        <v>14801</v>
      </c>
      <c r="P1100" s="151" t="s">
        <v>14737</v>
      </c>
      <c r="Q1100" s="151" t="s">
        <v>22635</v>
      </c>
      <c r="R1100" s="151">
        <v>0</v>
      </c>
      <c r="S1100" s="151">
        <v>0</v>
      </c>
      <c r="T1100" s="151" t="s">
        <v>14794</v>
      </c>
      <c r="U1100" s="151">
        <v>5885139890</v>
      </c>
      <c r="V1100" s="151" t="s">
        <v>22636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  <c r="AI1100" s="156" t="str">
        <f t="shared" si="17"/>
        <v>Indo Teknik Lindeteves</v>
      </c>
    </row>
    <row r="1101" spans="1:35" s="151" customFormat="1" ht="13.5">
      <c r="A1101" s="151" t="s">
        <v>4579</v>
      </c>
      <c r="B1101" s="151" t="s">
        <v>14304</v>
      </c>
      <c r="C1101" s="151" t="s">
        <v>4578</v>
      </c>
      <c r="D1101" s="151" t="s">
        <v>4580</v>
      </c>
      <c r="E1101" s="151" t="s">
        <v>14395</v>
      </c>
      <c r="F1101" s="151" t="s">
        <v>15375</v>
      </c>
      <c r="G1101" s="151" t="s">
        <v>14604</v>
      </c>
      <c r="H1101" s="151" t="s">
        <v>4581</v>
      </c>
      <c r="J1101" s="151" t="s">
        <v>22660</v>
      </c>
      <c r="N1101" s="151" t="s">
        <v>19217</v>
      </c>
      <c r="P1101" s="151" t="s">
        <v>14737</v>
      </c>
      <c r="Q1101" s="151" t="s">
        <v>22661</v>
      </c>
      <c r="T1101" s="151" t="s">
        <v>14794</v>
      </c>
      <c r="U1101" s="151">
        <v>290668808</v>
      </c>
      <c r="V1101" s="151" t="s">
        <v>22662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  <c r="AI1101" s="156" t="str">
        <f t="shared" si="17"/>
        <v>Indomas Electronic</v>
      </c>
    </row>
    <row r="1102" spans="1:35" s="151" customFormat="1" ht="13.5">
      <c r="A1102" s="151" t="s">
        <v>1429</v>
      </c>
      <c r="B1102" s="151" t="s">
        <v>14306</v>
      </c>
      <c r="C1102" s="151" t="s">
        <v>1428</v>
      </c>
      <c r="D1102" s="151" t="s">
        <v>1430</v>
      </c>
      <c r="E1102" s="151" t="s">
        <v>14931</v>
      </c>
      <c r="F1102" s="151" t="s">
        <v>15219</v>
      </c>
      <c r="G1102" s="151" t="s">
        <v>22695</v>
      </c>
      <c r="H1102" s="151">
        <v>81391660033</v>
      </c>
      <c r="I1102" s="151" t="s">
        <v>1431</v>
      </c>
      <c r="K1102" s="151" t="s">
        <v>1431</v>
      </c>
      <c r="L1102" s="151" t="s">
        <v>22693</v>
      </c>
      <c r="N1102" s="151" t="s">
        <v>21744</v>
      </c>
      <c r="O1102" s="151" t="s">
        <v>22694</v>
      </c>
      <c r="P1102" s="151" t="s">
        <v>14737</v>
      </c>
      <c r="Q1102" s="151" t="s">
        <v>21851</v>
      </c>
      <c r="R1102" s="151" t="s">
        <v>21851</v>
      </c>
      <c r="S1102" s="151" t="s">
        <v>21851</v>
      </c>
      <c r="T1102" s="151" t="s">
        <v>14794</v>
      </c>
      <c r="U1102" s="151">
        <v>7675037159</v>
      </c>
      <c r="V1102" s="151" t="s">
        <v>1428</v>
      </c>
      <c r="AC1102" s="151" t="s">
        <v>14743</v>
      </c>
      <c r="AE1102" s="151" t="s">
        <v>15223</v>
      </c>
      <c r="AF1102" s="151" t="s">
        <v>14745</v>
      </c>
      <c r="AI1102" s="156" t="str">
        <f t="shared" si="17"/>
        <v>Indra Adi Saputra</v>
      </c>
    </row>
    <row r="1103" spans="1:35" s="151" customFormat="1" ht="13.5">
      <c r="A1103" s="151" t="s">
        <v>11936</v>
      </c>
      <c r="B1103" s="151" t="s">
        <v>14306</v>
      </c>
      <c r="C1103" s="151" t="s">
        <v>11935</v>
      </c>
      <c r="D1103" s="151" t="s">
        <v>11937</v>
      </c>
      <c r="E1103" s="151" t="s">
        <v>14931</v>
      </c>
      <c r="F1103" s="151" t="s">
        <v>14932</v>
      </c>
      <c r="G1103" s="151" t="s">
        <v>20412</v>
      </c>
      <c r="H1103" s="151">
        <v>81361519463</v>
      </c>
      <c r="N1103" s="151" t="s">
        <v>22696</v>
      </c>
      <c r="O1103" s="151" t="s">
        <v>14985</v>
      </c>
      <c r="P1103" s="151" t="s">
        <v>14737</v>
      </c>
      <c r="Q1103" s="151" t="s">
        <v>22697</v>
      </c>
      <c r="R1103" s="151">
        <v>0</v>
      </c>
      <c r="S1103" s="151">
        <v>0</v>
      </c>
      <c r="T1103" s="151" t="s">
        <v>14847</v>
      </c>
      <c r="U1103" s="151">
        <v>335501011483530</v>
      </c>
      <c r="V1103" s="151" t="s">
        <v>11935</v>
      </c>
      <c r="Z1103" s="151" t="s">
        <v>14742</v>
      </c>
      <c r="AC1103" s="151" t="s">
        <v>14743</v>
      </c>
      <c r="AE1103" s="151" t="s">
        <v>14744</v>
      </c>
      <c r="AF1103" s="151" t="s">
        <v>14745</v>
      </c>
      <c r="AI1103" s="156" t="str">
        <f t="shared" si="17"/>
        <v>Indra Budianto Sianipar</v>
      </c>
    </row>
    <row r="1104" spans="1:35" s="151" customFormat="1" ht="13.5">
      <c r="A1104" s="151" t="s">
        <v>9955</v>
      </c>
      <c r="B1104" s="151" t="s">
        <v>14306</v>
      </c>
      <c r="C1104" s="151" t="s">
        <v>9954</v>
      </c>
      <c r="D1104" s="151" t="s">
        <v>9956</v>
      </c>
      <c r="E1104" s="151" t="s">
        <v>14931</v>
      </c>
      <c r="F1104" s="151" t="s">
        <v>14932</v>
      </c>
      <c r="G1104" s="151" t="s">
        <v>22698</v>
      </c>
      <c r="H1104" s="151" t="s">
        <v>9957</v>
      </c>
      <c r="N1104" s="151" t="s">
        <v>19083</v>
      </c>
      <c r="O1104" s="151" t="s">
        <v>19084</v>
      </c>
      <c r="P1104" s="151" t="s">
        <v>14737</v>
      </c>
      <c r="Q1104" s="151" t="s">
        <v>9954</v>
      </c>
      <c r="R1104" s="151">
        <v>0</v>
      </c>
      <c r="S1104" s="151">
        <v>0</v>
      </c>
      <c r="T1104" s="151" t="s">
        <v>14847</v>
      </c>
      <c r="U1104" s="151">
        <v>27201000186564</v>
      </c>
      <c r="V1104" s="151" t="s">
        <v>9954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  <c r="AI1104" s="156" t="str">
        <f t="shared" si="17"/>
        <v>Indra Gunawan</v>
      </c>
    </row>
    <row r="1105" spans="1:35" s="151" customFormat="1" ht="13.5">
      <c r="A1105" s="151" t="s">
        <v>8876</v>
      </c>
      <c r="B1105" s="151" t="s">
        <v>15300</v>
      </c>
      <c r="C1105" s="151" t="s">
        <v>8875</v>
      </c>
      <c r="D1105" s="151" t="s">
        <v>8877</v>
      </c>
      <c r="E1105" s="151" t="s">
        <v>14275</v>
      </c>
      <c r="F1105" s="151" t="s">
        <v>15375</v>
      </c>
      <c r="G1105" s="151" t="s">
        <v>22700</v>
      </c>
      <c r="H1105" s="151" t="s">
        <v>8878</v>
      </c>
      <c r="N1105" s="151" t="s">
        <v>15818</v>
      </c>
      <c r="O1105" s="151" t="s">
        <v>15328</v>
      </c>
      <c r="P1105" s="151" t="s">
        <v>14737</v>
      </c>
      <c r="Q1105" s="151" t="s">
        <v>22699</v>
      </c>
      <c r="R1105" s="151">
        <v>0</v>
      </c>
      <c r="S1105" s="151">
        <v>0</v>
      </c>
      <c r="T1105" s="151" t="s">
        <v>14782</v>
      </c>
      <c r="U1105" s="151">
        <v>1090001031483</v>
      </c>
      <c r="V1105" s="151" t="s">
        <v>8875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  <c r="AI1105" s="156" t="str">
        <f t="shared" si="17"/>
        <v>Indra Jaya</v>
      </c>
    </row>
    <row r="1106" spans="1:35" s="151" customFormat="1" ht="13.5">
      <c r="A1106" s="151" t="s">
        <v>11118</v>
      </c>
      <c r="B1106" s="151" t="s">
        <v>15300</v>
      </c>
      <c r="C1106" s="151" t="s">
        <v>11117</v>
      </c>
      <c r="D1106" s="151" t="s">
        <v>11119</v>
      </c>
      <c r="E1106" s="151" t="s">
        <v>14465</v>
      </c>
      <c r="F1106" s="151" t="s">
        <v>14466</v>
      </c>
      <c r="G1106" s="151" t="s">
        <v>22703</v>
      </c>
      <c r="H1106" s="151" t="s">
        <v>11120</v>
      </c>
      <c r="N1106" s="151" t="s">
        <v>22701</v>
      </c>
      <c r="O1106" s="151" t="s">
        <v>15477</v>
      </c>
      <c r="P1106" s="151" t="s">
        <v>14737</v>
      </c>
      <c r="Q1106" s="151" t="s">
        <v>11117</v>
      </c>
      <c r="R1106" s="151">
        <v>0</v>
      </c>
      <c r="S1106" s="151">
        <v>0</v>
      </c>
      <c r="T1106" s="151" t="s">
        <v>19619</v>
      </c>
      <c r="U1106" s="151" t="s">
        <v>22702</v>
      </c>
      <c r="V1106" s="151" t="s">
        <v>11117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 t="shared" si="17"/>
        <v>Indra Utama</v>
      </c>
    </row>
    <row r="1107" spans="1:35" s="151" customFormat="1" ht="13.5">
      <c r="A1107" s="151" t="s">
        <v>6908</v>
      </c>
      <c r="B1107" s="151" t="s">
        <v>15300</v>
      </c>
      <c r="C1107" s="151" t="s">
        <v>6907</v>
      </c>
      <c r="D1107" s="151" t="s">
        <v>6909</v>
      </c>
      <c r="E1107" s="151" t="s">
        <v>14465</v>
      </c>
      <c r="F1107" s="151" t="s">
        <v>15375</v>
      </c>
      <c r="G1107" s="151" t="s">
        <v>22732</v>
      </c>
      <c r="H1107" s="151">
        <v>82226725758</v>
      </c>
      <c r="N1107" s="151" t="s">
        <v>15883</v>
      </c>
      <c r="O1107" s="151" t="s">
        <v>14889</v>
      </c>
      <c r="P1107" s="151" t="s">
        <v>14737</v>
      </c>
      <c r="Q1107" s="151" t="s">
        <v>22729</v>
      </c>
      <c r="R1107" s="151" t="s">
        <v>4816</v>
      </c>
      <c r="S1107" s="151" t="s">
        <v>4816</v>
      </c>
      <c r="T1107" s="151" t="s">
        <v>22730</v>
      </c>
      <c r="U1107" s="151">
        <v>335704371</v>
      </c>
      <c r="V1107" s="151" t="s">
        <v>22731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I1107" s="156" t="str">
        <f t="shared" si="17"/>
        <v>Ineke intan yuni ani besant</v>
      </c>
    </row>
    <row r="1108" spans="1:35" s="151" customFormat="1" ht="13.5">
      <c r="A1108" s="151" t="s">
        <v>12819</v>
      </c>
      <c r="B1108" s="151" t="s">
        <v>14618</v>
      </c>
      <c r="C1108" s="151" t="s">
        <v>29985</v>
      </c>
      <c r="D1108" s="151" t="s">
        <v>12820</v>
      </c>
      <c r="E1108" s="151" t="s">
        <v>14476</v>
      </c>
      <c r="F1108" s="151" t="s">
        <v>14324</v>
      </c>
      <c r="H1108" s="151" t="s">
        <v>1453</v>
      </c>
      <c r="I1108" s="151" t="s">
        <v>1453</v>
      </c>
      <c r="J1108" s="151" t="s">
        <v>1453</v>
      </c>
      <c r="K1108" s="151" t="s">
        <v>1453</v>
      </c>
      <c r="M1108" s="151" t="s">
        <v>22751</v>
      </c>
      <c r="N1108" s="151" t="s">
        <v>14845</v>
      </c>
      <c r="O1108" s="151" t="s">
        <v>14801</v>
      </c>
      <c r="P1108" s="151" t="s">
        <v>14737</v>
      </c>
      <c r="Q1108" s="151" t="s">
        <v>1453</v>
      </c>
      <c r="R1108" s="151" t="s">
        <v>1453</v>
      </c>
      <c r="S1108" s="151" t="s">
        <v>1453</v>
      </c>
      <c r="T1108" s="151" t="s">
        <v>1453</v>
      </c>
      <c r="U1108" s="151" t="s">
        <v>1453</v>
      </c>
      <c r="V1108" s="151" t="s">
        <v>1453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C1108" s="151" t="s">
        <v>14743</v>
      </c>
      <c r="AE1108" s="151" t="s">
        <v>14744</v>
      </c>
      <c r="AF1108" s="151" t="s">
        <v>14745</v>
      </c>
      <c r="AI1108" s="156" t="str">
        <f t="shared" si="17"/>
        <v>Infracoo Teknologi Indonesia</v>
      </c>
    </row>
    <row r="1109" spans="1:35" s="151" customFormat="1" ht="13.5">
      <c r="A1109" s="151" t="s">
        <v>10671</v>
      </c>
      <c r="B1109" s="151" t="s">
        <v>14304</v>
      </c>
      <c r="C1109" s="151" t="s">
        <v>10670</v>
      </c>
      <c r="D1109" s="151" t="s">
        <v>10672</v>
      </c>
      <c r="E1109" s="151" t="s">
        <v>14931</v>
      </c>
      <c r="F1109" s="151" t="s">
        <v>14431</v>
      </c>
      <c r="H1109" s="151" t="s">
        <v>10673</v>
      </c>
      <c r="N1109" s="151" t="s">
        <v>15246</v>
      </c>
      <c r="O1109" s="151" t="s">
        <v>14791</v>
      </c>
      <c r="P1109" s="151" t="s">
        <v>14737</v>
      </c>
      <c r="Q1109" s="151" t="s">
        <v>22757</v>
      </c>
      <c r="R1109" s="151">
        <v>0</v>
      </c>
      <c r="S1109" s="151">
        <v>0</v>
      </c>
      <c r="T1109" s="151" t="s">
        <v>14794</v>
      </c>
      <c r="U1109" s="151">
        <v>3610330311</v>
      </c>
      <c r="V1109" s="151" t="s">
        <v>22757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  <c r="AI1109" s="156" t="str">
        <f t="shared" si="17"/>
        <v>INNI CCTV</v>
      </c>
    </row>
    <row r="1110" spans="1:35" s="151" customFormat="1" ht="13.5">
      <c r="A1110" s="151" t="s">
        <v>1558</v>
      </c>
      <c r="B1110" s="151" t="s">
        <v>14304</v>
      </c>
      <c r="C1110" s="151" t="s">
        <v>14383</v>
      </c>
      <c r="D1110" s="151" t="s">
        <v>22763</v>
      </c>
      <c r="E1110" s="151" t="s">
        <v>14323</v>
      </c>
      <c r="F1110" s="151" t="s">
        <v>14396</v>
      </c>
      <c r="G1110" s="151" t="s">
        <v>14404</v>
      </c>
      <c r="H1110" s="151" t="s">
        <v>17214</v>
      </c>
      <c r="N1110" s="151" t="s">
        <v>17194</v>
      </c>
      <c r="O1110" s="151" t="s">
        <v>14764</v>
      </c>
      <c r="P1110" s="151" t="s">
        <v>14737</v>
      </c>
      <c r="Q1110" s="151" t="s">
        <v>17215</v>
      </c>
      <c r="R1110" s="151" t="s">
        <v>1453</v>
      </c>
      <c r="S1110" s="151" t="s">
        <v>1453</v>
      </c>
      <c r="T1110" s="151" t="s">
        <v>14739</v>
      </c>
      <c r="U1110" s="151">
        <v>1080007450399</v>
      </c>
      <c r="V1110" s="151" t="s">
        <v>17217</v>
      </c>
      <c r="AC1110" s="151" t="s">
        <v>14743</v>
      </c>
      <c r="AE1110" s="151" t="s">
        <v>14744</v>
      </c>
      <c r="AF1110" s="151" t="s">
        <v>14745</v>
      </c>
      <c r="AI1110" s="156" t="str">
        <f t="shared" si="17"/>
        <v>Inpaco</v>
      </c>
    </row>
    <row r="1111" spans="1:35" s="151" customFormat="1" ht="13.5">
      <c r="A1111" s="151" t="s">
        <v>3742</v>
      </c>
      <c r="B1111" s="151" t="s">
        <v>14618</v>
      </c>
      <c r="C1111" s="151" t="s">
        <v>3741</v>
      </c>
      <c r="D1111" s="151" t="s">
        <v>3743</v>
      </c>
      <c r="E1111" s="151" t="s">
        <v>14395</v>
      </c>
      <c r="G1111" s="151" t="s">
        <v>14604</v>
      </c>
      <c r="H1111" s="151" t="s">
        <v>3744</v>
      </c>
      <c r="I1111" s="151" t="s">
        <v>3745</v>
      </c>
      <c r="J1111" s="151" t="s">
        <v>3746</v>
      </c>
      <c r="K1111" s="151" t="s">
        <v>3745</v>
      </c>
      <c r="L1111" s="151" t="s">
        <v>19811</v>
      </c>
      <c r="N1111" s="151" t="s">
        <v>15789</v>
      </c>
      <c r="P1111" s="151" t="s">
        <v>14737</v>
      </c>
      <c r="Q1111" s="151" t="s">
        <v>10822</v>
      </c>
      <c r="T1111" s="151" t="s">
        <v>16327</v>
      </c>
      <c r="U1111" s="151" t="s">
        <v>22764</v>
      </c>
      <c r="V1111" s="151" t="s">
        <v>3741</v>
      </c>
      <c r="X1111" s="151">
        <v>2002</v>
      </c>
      <c r="Z1111" s="151" t="s">
        <v>14742</v>
      </c>
      <c r="AC1111" s="151" t="s">
        <v>14743</v>
      </c>
      <c r="AI1111" s="156" t="str">
        <f t="shared" si="17"/>
        <v>Insan Cemerlang</v>
      </c>
    </row>
    <row r="1112" spans="1:35" s="151" customFormat="1" ht="13.5">
      <c r="A1112" s="151" t="s">
        <v>18160</v>
      </c>
      <c r="B1112" s="151" t="s">
        <v>15300</v>
      </c>
      <c r="C1112" s="151" t="s">
        <v>22768</v>
      </c>
      <c r="D1112" s="151" t="s">
        <v>22770</v>
      </c>
      <c r="E1112" s="151" t="s">
        <v>15458</v>
      </c>
      <c r="F1112" s="151" t="s">
        <v>16004</v>
      </c>
      <c r="G1112" s="151" t="s">
        <v>22774</v>
      </c>
      <c r="H1112" s="151" t="s">
        <v>22769</v>
      </c>
      <c r="N1112" s="151" t="s">
        <v>15431</v>
      </c>
      <c r="O1112" s="151" t="s">
        <v>14801</v>
      </c>
      <c r="P1112" s="151" t="s">
        <v>14737</v>
      </c>
      <c r="Q1112" s="151" t="s">
        <v>22771</v>
      </c>
      <c r="R1112" s="151" t="s">
        <v>1453</v>
      </c>
      <c r="S1112" s="151" t="s">
        <v>1453</v>
      </c>
      <c r="T1112" s="151" t="s">
        <v>14859</v>
      </c>
      <c r="U1112" s="151" t="s">
        <v>22772</v>
      </c>
      <c r="V1112" s="151" t="s">
        <v>22773</v>
      </c>
      <c r="Z1112" s="151" t="s">
        <v>14742</v>
      </c>
      <c r="AC1112" s="151" t="s">
        <v>14743</v>
      </c>
      <c r="AE1112" s="151" t="s">
        <v>14744</v>
      </c>
      <c r="AF1112" s="151" t="s">
        <v>14745</v>
      </c>
      <c r="AI1112" s="156" t="str">
        <f t="shared" si="17"/>
        <v>Institut Akuntan Publik Indonesia</v>
      </c>
    </row>
    <row r="1113" spans="1:35" s="151" customFormat="1" ht="13.5">
      <c r="A1113" s="151" t="s">
        <v>2035</v>
      </c>
      <c r="B1113" s="151" t="s">
        <v>19165</v>
      </c>
      <c r="C1113" s="151" t="s">
        <v>2034</v>
      </c>
      <c r="D1113" s="151" t="s">
        <v>2036</v>
      </c>
      <c r="E1113" s="151" t="s">
        <v>6</v>
      </c>
      <c r="G1113" s="151" t="s">
        <v>14604</v>
      </c>
      <c r="H1113" s="151" t="s">
        <v>2037</v>
      </c>
      <c r="J1113" s="151" t="s">
        <v>2038</v>
      </c>
      <c r="N1113" s="151" t="s">
        <v>469</v>
      </c>
      <c r="P1113" s="151" t="s">
        <v>14737</v>
      </c>
      <c r="Q1113" s="151" t="s">
        <v>22775</v>
      </c>
      <c r="AC1113" s="151" t="s">
        <v>14743</v>
      </c>
      <c r="AI1113" s="156" t="str">
        <f t="shared" si="17"/>
        <v>INSTITUT TEKNOLOGI BANDUNG</v>
      </c>
    </row>
    <row r="1114" spans="1:35" s="151" customFormat="1" ht="13.5">
      <c r="A1114" s="151" t="s">
        <v>14352</v>
      </c>
      <c r="B1114" s="151" t="s">
        <v>14304</v>
      </c>
      <c r="C1114" s="151" t="s">
        <v>30031</v>
      </c>
      <c r="D1114" s="151" t="s">
        <v>17218</v>
      </c>
      <c r="E1114" s="151" t="s">
        <v>14332</v>
      </c>
      <c r="F1114" s="151" t="s">
        <v>14324</v>
      </c>
      <c r="G1114" s="151" t="s">
        <v>14405</v>
      </c>
      <c r="H1114" s="151" t="s">
        <v>17219</v>
      </c>
      <c r="I1114" s="151" t="s">
        <v>1453</v>
      </c>
      <c r="J1114" s="151" t="s">
        <v>1453</v>
      </c>
      <c r="K1114" s="151" t="s">
        <v>1453</v>
      </c>
      <c r="N1114" s="151" t="s">
        <v>14735</v>
      </c>
      <c r="O1114" s="151" t="s">
        <v>14736</v>
      </c>
      <c r="P1114" s="151" t="s">
        <v>14737</v>
      </c>
      <c r="Q1114" s="151" t="s">
        <v>17220</v>
      </c>
      <c r="R1114" s="151" t="s">
        <v>1453</v>
      </c>
      <c r="S1114" s="151" t="s">
        <v>1453</v>
      </c>
      <c r="T1114" s="151" t="s">
        <v>14739</v>
      </c>
      <c r="U1114" s="151">
        <v>1620008888558</v>
      </c>
      <c r="V1114" s="151" t="s">
        <v>17222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B1114" s="151" t="s">
        <v>1453</v>
      </c>
      <c r="AC1114" s="151" t="s">
        <v>14743</v>
      </c>
      <c r="AE1114" s="151" t="s">
        <v>14744</v>
      </c>
      <c r="AF1114" s="151" t="s">
        <v>14745</v>
      </c>
      <c r="AI1114" s="156" t="str">
        <f t="shared" si="17"/>
        <v>Intan Bangunan</v>
      </c>
    </row>
    <row r="1115" spans="1:35" s="151" customFormat="1" ht="13.5">
      <c r="A1115" s="151" t="s">
        <v>715</v>
      </c>
      <c r="B1115" s="151" t="s">
        <v>14732</v>
      </c>
      <c r="C1115" s="151" t="s">
        <v>714</v>
      </c>
      <c r="D1115" s="151" t="s">
        <v>716</v>
      </c>
      <c r="E1115" s="151" t="s">
        <v>14662</v>
      </c>
      <c r="F1115" s="151" t="s">
        <v>15405</v>
      </c>
      <c r="G1115" s="151" t="s">
        <v>14604</v>
      </c>
      <c r="H1115" s="151" t="s">
        <v>717</v>
      </c>
      <c r="I1115" s="151" t="s">
        <v>718</v>
      </c>
      <c r="J1115" s="151" t="s">
        <v>719</v>
      </c>
      <c r="K1115" s="151" t="s">
        <v>718</v>
      </c>
      <c r="N1115" s="151" t="s">
        <v>19197</v>
      </c>
      <c r="P1115" s="151" t="s">
        <v>14737</v>
      </c>
      <c r="Q1115" s="151" t="s">
        <v>22783</v>
      </c>
      <c r="T1115" s="151" t="s">
        <v>14794</v>
      </c>
      <c r="U1115" s="151">
        <v>1080581935</v>
      </c>
      <c r="V1115" s="151" t="s">
        <v>21208</v>
      </c>
      <c r="W1115" s="151">
        <v>7</v>
      </c>
      <c r="X1115" s="151">
        <v>2004</v>
      </c>
      <c r="AC1115" s="151" t="s">
        <v>14743</v>
      </c>
      <c r="AI1115" s="156" t="str">
        <f t="shared" si="17"/>
        <v>Intan Karya Mandiri</v>
      </c>
    </row>
    <row r="1116" spans="1:35" s="151" customFormat="1" ht="13.5">
      <c r="A1116" s="151" t="s">
        <v>14353</v>
      </c>
      <c r="B1116" s="151" t="s">
        <v>14304</v>
      </c>
      <c r="C1116" s="151" t="s">
        <v>17223</v>
      </c>
      <c r="D1116" s="151" t="s">
        <v>17218</v>
      </c>
      <c r="E1116" s="151" t="s">
        <v>14332</v>
      </c>
      <c r="F1116" s="151" t="s">
        <v>14324</v>
      </c>
      <c r="G1116" s="151" t="s">
        <v>14406</v>
      </c>
      <c r="H1116" s="151" t="s">
        <v>17219</v>
      </c>
      <c r="I1116" s="151" t="s">
        <v>1453</v>
      </c>
      <c r="J1116" s="151" t="s">
        <v>1453</v>
      </c>
      <c r="K1116" s="151" t="s">
        <v>1453</v>
      </c>
      <c r="N1116" s="151" t="s">
        <v>14735</v>
      </c>
      <c r="O1116" s="151" t="s">
        <v>14736</v>
      </c>
      <c r="P1116" s="151" t="s">
        <v>14737</v>
      </c>
      <c r="Q1116" s="151" t="s">
        <v>17220</v>
      </c>
      <c r="R1116" s="151" t="s">
        <v>1453</v>
      </c>
      <c r="S1116" s="151" t="s">
        <v>1453</v>
      </c>
      <c r="T1116" s="151" t="s">
        <v>14739</v>
      </c>
      <c r="U1116" s="151">
        <v>1620008888558</v>
      </c>
      <c r="V1116" s="151" t="s">
        <v>17222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14743</v>
      </c>
      <c r="AE1116" s="151" t="s">
        <v>14744</v>
      </c>
      <c r="AF1116" s="151" t="s">
        <v>14745</v>
      </c>
      <c r="AI1116" s="156" t="str">
        <f t="shared" si="17"/>
        <v>Intan Motor (Yohanes Padidi )</v>
      </c>
    </row>
    <row r="1117" spans="1:35" s="151" customFormat="1" ht="13.5">
      <c r="A1117" s="151" t="s">
        <v>2208</v>
      </c>
      <c r="B1117" s="151" t="s">
        <v>14732</v>
      </c>
      <c r="C1117" s="151" t="s">
        <v>2207</v>
      </c>
      <c r="D1117" s="151" t="s">
        <v>2209</v>
      </c>
      <c r="E1117" s="151" t="s">
        <v>6</v>
      </c>
      <c r="G1117" s="151" t="s">
        <v>14604</v>
      </c>
      <c r="H1117" s="151" t="s">
        <v>2210</v>
      </c>
      <c r="J1117" s="151" t="s">
        <v>2211</v>
      </c>
      <c r="N1117" s="151" t="s">
        <v>469</v>
      </c>
      <c r="P1117" s="151" t="s">
        <v>14737</v>
      </c>
      <c r="Q1117" s="151" t="s">
        <v>21580</v>
      </c>
      <c r="AC1117" s="151" t="s">
        <v>14743</v>
      </c>
      <c r="AI1117" s="156" t="str">
        <f t="shared" si="17"/>
        <v>INTICORE</v>
      </c>
    </row>
    <row r="1118" spans="1:35" s="151" customFormat="1" ht="13.5">
      <c r="A1118" s="151" t="s">
        <v>9496</v>
      </c>
      <c r="B1118" s="151" t="s">
        <v>14306</v>
      </c>
      <c r="C1118" s="151" t="s">
        <v>9495</v>
      </c>
      <c r="D1118" s="151" t="s">
        <v>22823</v>
      </c>
      <c r="E1118" s="151" t="s">
        <v>14931</v>
      </c>
      <c r="F1118" s="151" t="s">
        <v>14932</v>
      </c>
      <c r="G1118" s="151" t="s">
        <v>22827</v>
      </c>
      <c r="H1118" s="151" t="s">
        <v>22822</v>
      </c>
      <c r="I1118" s="151" t="s">
        <v>9499</v>
      </c>
      <c r="J1118" s="151">
        <v>0</v>
      </c>
      <c r="K1118" s="151" t="s">
        <v>9499</v>
      </c>
      <c r="M1118" s="151" t="s">
        <v>22824</v>
      </c>
      <c r="N1118" s="151" t="s">
        <v>14907</v>
      </c>
      <c r="O1118" s="151" t="s">
        <v>14791</v>
      </c>
      <c r="P1118" s="151" t="s">
        <v>16483</v>
      </c>
      <c r="Q1118" s="151" t="s">
        <v>22825</v>
      </c>
      <c r="R1118" s="151">
        <v>0</v>
      </c>
      <c r="S1118" s="151">
        <v>0</v>
      </c>
      <c r="T1118" s="151" t="s">
        <v>14859</v>
      </c>
      <c r="U1118" s="151" t="s">
        <v>22826</v>
      </c>
      <c r="V1118" s="151" t="s">
        <v>9495</v>
      </c>
      <c r="W1118" s="151">
        <v>0</v>
      </c>
      <c r="X1118" s="151">
        <v>0</v>
      </c>
      <c r="Y1118" s="151">
        <v>0</v>
      </c>
      <c r="Z1118" s="151" t="s">
        <v>14742</v>
      </c>
      <c r="AA1118" s="151">
        <v>0</v>
      </c>
      <c r="AB1118" s="151">
        <v>0</v>
      </c>
      <c r="AC1118" s="151" t="s">
        <v>14743</v>
      </c>
      <c r="AE1118" s="151" t="s">
        <v>15223</v>
      </c>
      <c r="AF1118" s="151" t="s">
        <v>14745</v>
      </c>
      <c r="AI1118" s="156" t="str">
        <f t="shared" si="17"/>
        <v>Ir. A Rudy Dunia Wuwuh</v>
      </c>
    </row>
    <row r="1119" spans="1:35" s="151" customFormat="1" ht="13.5">
      <c r="A1119" s="151" t="s">
        <v>10995</v>
      </c>
      <c r="B1119" s="151" t="s">
        <v>15300</v>
      </c>
      <c r="C1119" s="151" t="s">
        <v>10994</v>
      </c>
      <c r="D1119" s="151" t="s">
        <v>10996</v>
      </c>
      <c r="E1119" s="151" t="s">
        <v>14323</v>
      </c>
      <c r="F1119" s="151" t="s">
        <v>19711</v>
      </c>
      <c r="G1119" s="151" t="s">
        <v>1453</v>
      </c>
      <c r="H1119" s="151">
        <v>8161958064</v>
      </c>
      <c r="I1119" s="151" t="s">
        <v>10997</v>
      </c>
      <c r="J1119" s="151" t="s">
        <v>1453</v>
      </c>
      <c r="K1119" s="151" t="s">
        <v>10997</v>
      </c>
      <c r="M1119" s="151" t="s">
        <v>1453</v>
      </c>
      <c r="N1119" s="151" t="s">
        <v>15516</v>
      </c>
      <c r="O1119" s="151" t="s">
        <v>14830</v>
      </c>
      <c r="P1119" s="151" t="s">
        <v>14792</v>
      </c>
      <c r="Q1119" s="151" t="s">
        <v>19709</v>
      </c>
      <c r="R1119" s="151" t="s">
        <v>1453</v>
      </c>
      <c r="S1119" s="151" t="s">
        <v>19709</v>
      </c>
      <c r="T1119" s="151" t="s">
        <v>14782</v>
      </c>
      <c r="U1119" s="151">
        <v>700004213588</v>
      </c>
      <c r="V1119" s="151" t="s">
        <v>19709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D1119" s="151" t="s">
        <v>22828</v>
      </c>
      <c r="AE1119" s="151" t="s">
        <v>14752</v>
      </c>
      <c r="AF1119" s="151" t="s">
        <v>14745</v>
      </c>
      <c r="AI1119" s="156" t="str">
        <f t="shared" si="17"/>
        <v>Ir. Alizar Msc</v>
      </c>
    </row>
    <row r="1120" spans="1:35" s="151" customFormat="1" ht="13.5">
      <c r="A1120" s="151" t="s">
        <v>11208</v>
      </c>
      <c r="B1120" s="151" t="s">
        <v>15300</v>
      </c>
      <c r="C1120" s="151" t="s">
        <v>11207</v>
      </c>
      <c r="D1120" s="151" t="s">
        <v>11209</v>
      </c>
      <c r="E1120" s="151" t="s">
        <v>14275</v>
      </c>
      <c r="F1120" s="151" t="s">
        <v>16091</v>
      </c>
      <c r="G1120" s="151" t="s">
        <v>22830</v>
      </c>
      <c r="H1120" s="151" t="s">
        <v>11210</v>
      </c>
      <c r="N1120" s="151" t="s">
        <v>14907</v>
      </c>
      <c r="O1120" s="151" t="s">
        <v>14791</v>
      </c>
      <c r="P1120" s="151" t="s">
        <v>14737</v>
      </c>
      <c r="Q1120" s="151" t="s">
        <v>22829</v>
      </c>
      <c r="R1120" s="151">
        <v>0</v>
      </c>
      <c r="S1120" s="151">
        <v>0</v>
      </c>
      <c r="T1120" s="151" t="s">
        <v>14904</v>
      </c>
      <c r="U1120" s="151">
        <v>243129212</v>
      </c>
      <c r="V1120" s="151" t="s">
        <v>22829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 t="shared" si="17"/>
        <v>Ir. Cucu Peri</v>
      </c>
    </row>
    <row r="1121" spans="1:35" s="151" customFormat="1" ht="13.5">
      <c r="A1121" s="151" t="s">
        <v>4536</v>
      </c>
      <c r="B1121" s="151" t="s">
        <v>14306</v>
      </c>
      <c r="C1121" s="151" t="s">
        <v>4535</v>
      </c>
      <c r="D1121" s="151" t="s">
        <v>4537</v>
      </c>
      <c r="E1121" s="151" t="s">
        <v>14639</v>
      </c>
      <c r="F1121" s="151" t="s">
        <v>14639</v>
      </c>
      <c r="G1121" s="151" t="s">
        <v>14604</v>
      </c>
      <c r="H1121" s="151" t="s">
        <v>4538</v>
      </c>
      <c r="I1121" s="151" t="s">
        <v>4539</v>
      </c>
      <c r="K1121" s="151" t="s">
        <v>4539</v>
      </c>
      <c r="L1121" s="151" t="s">
        <v>22831</v>
      </c>
      <c r="N1121" s="151" t="s">
        <v>4292</v>
      </c>
      <c r="P1121" s="151" t="s">
        <v>14737</v>
      </c>
      <c r="Q1121" s="151" t="s">
        <v>22832</v>
      </c>
      <c r="T1121" s="151" t="s">
        <v>22833</v>
      </c>
      <c r="U1121" s="151" t="s">
        <v>22834</v>
      </c>
      <c r="V1121" s="151" t="s">
        <v>22835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  <c r="AI1121" s="156" t="str">
        <f t="shared" si="17"/>
        <v>IR. MUH USMAN</v>
      </c>
    </row>
    <row r="1122" spans="1:35" s="151" customFormat="1" ht="13.5">
      <c r="A1122" s="151" t="s">
        <v>8464</v>
      </c>
      <c r="B1122" s="151" t="s">
        <v>15300</v>
      </c>
      <c r="C1122" s="151" t="s">
        <v>8463</v>
      </c>
      <c r="D1122" s="151" t="s">
        <v>8465</v>
      </c>
      <c r="E1122" s="151" t="s">
        <v>14332</v>
      </c>
      <c r="F1122" s="151" t="s">
        <v>14932</v>
      </c>
      <c r="H1122" s="151">
        <v>82110818633</v>
      </c>
      <c r="I1122" s="151" t="s">
        <v>8466</v>
      </c>
      <c r="J1122" s="151" t="s">
        <v>1453</v>
      </c>
      <c r="K1122" s="151" t="s">
        <v>8466</v>
      </c>
      <c r="M1122" s="151" t="s">
        <v>1453</v>
      </c>
      <c r="N1122" s="151" t="s">
        <v>15431</v>
      </c>
      <c r="O1122" s="151" t="s">
        <v>14801</v>
      </c>
      <c r="P1122" s="151" t="s">
        <v>14792</v>
      </c>
      <c r="Q1122" s="151" t="s">
        <v>8463</v>
      </c>
      <c r="R1122" s="151" t="s">
        <v>1453</v>
      </c>
      <c r="S1122" s="151" t="s">
        <v>1453</v>
      </c>
      <c r="T1122" s="151" t="s">
        <v>8463</v>
      </c>
      <c r="U1122" s="151">
        <v>1662928288</v>
      </c>
      <c r="V1122" s="151" t="s">
        <v>14794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15223</v>
      </c>
      <c r="AF1122" s="151" t="s">
        <v>14745</v>
      </c>
      <c r="AI1122" s="156" t="str">
        <f t="shared" si="17"/>
        <v>Ir. Mustika Indra Kusuma</v>
      </c>
    </row>
    <row r="1123" spans="1:35" s="151" customFormat="1" ht="13.5">
      <c r="A1123" s="151" t="s">
        <v>7956</v>
      </c>
      <c r="B1123" s="151" t="s">
        <v>14306</v>
      </c>
      <c r="C1123" s="151" t="s">
        <v>7955</v>
      </c>
      <c r="D1123" s="151" t="s">
        <v>7957</v>
      </c>
      <c r="E1123" s="151" t="s">
        <v>14931</v>
      </c>
      <c r="F1123" s="151" t="s">
        <v>14932</v>
      </c>
      <c r="H1123" s="151">
        <v>81346441064</v>
      </c>
      <c r="N1123" s="151" t="s">
        <v>14857</v>
      </c>
      <c r="O1123" s="151" t="s">
        <v>14801</v>
      </c>
      <c r="P1123" s="151" t="s">
        <v>14737</v>
      </c>
      <c r="Q1123" s="151" t="s">
        <v>22836</v>
      </c>
      <c r="R1123" s="151">
        <v>0</v>
      </c>
      <c r="S1123" s="151">
        <v>0</v>
      </c>
      <c r="T1123" s="151" t="s">
        <v>14794</v>
      </c>
      <c r="U1123" s="151" t="s">
        <v>22837</v>
      </c>
      <c r="V1123" s="151">
        <v>80753845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  <c r="AI1123" s="156" t="str">
        <f t="shared" si="17"/>
        <v>Ir. Sargito</v>
      </c>
    </row>
    <row r="1124" spans="1:35" s="151" customFormat="1" ht="13.5">
      <c r="A1124" s="151" t="s">
        <v>9277</v>
      </c>
      <c r="B1124" s="151" t="s">
        <v>14732</v>
      </c>
      <c r="C1124" s="151" t="s">
        <v>9276</v>
      </c>
      <c r="D1124" s="151" t="s">
        <v>9278</v>
      </c>
      <c r="E1124" s="151" t="s">
        <v>14931</v>
      </c>
      <c r="F1124" s="151" t="s">
        <v>14932</v>
      </c>
      <c r="G1124" s="151" t="s">
        <v>22840</v>
      </c>
      <c r="H1124" s="151">
        <v>85205730178</v>
      </c>
      <c r="J1124" s="151">
        <v>82342700881</v>
      </c>
      <c r="N1124" s="151" t="s">
        <v>19260</v>
      </c>
      <c r="O1124" s="151" t="s">
        <v>19084</v>
      </c>
      <c r="P1124" s="151" t="s">
        <v>14737</v>
      </c>
      <c r="Q1124" s="151" t="s">
        <v>22838</v>
      </c>
      <c r="R1124" s="151">
        <v>0</v>
      </c>
      <c r="S1124" s="151">
        <v>0</v>
      </c>
      <c r="T1124" s="151" t="s">
        <v>14904</v>
      </c>
      <c r="U1124" s="151">
        <v>102115166</v>
      </c>
      <c r="V1124" s="151" t="s">
        <v>22839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I1124" s="156" t="str">
        <f t="shared" si="17"/>
        <v>Irfan Jaya Group</v>
      </c>
    </row>
    <row r="1125" spans="1:35" s="151" customFormat="1" ht="13.5">
      <c r="A1125" s="151" t="s">
        <v>3959</v>
      </c>
      <c r="B1125" s="151" t="s">
        <v>15300</v>
      </c>
      <c r="C1125" s="151" t="s">
        <v>3958</v>
      </c>
      <c r="D1125" s="151" t="s">
        <v>22842</v>
      </c>
      <c r="E1125" s="151" t="s">
        <v>14323</v>
      </c>
      <c r="G1125" s="151" t="s">
        <v>14604</v>
      </c>
      <c r="H1125" s="151">
        <v>816678986</v>
      </c>
      <c r="I1125" s="151" t="s">
        <v>3961</v>
      </c>
      <c r="J1125" s="151">
        <v>816678986</v>
      </c>
      <c r="K1125" s="151" t="s">
        <v>3961</v>
      </c>
      <c r="L1125" s="151" t="s">
        <v>22841</v>
      </c>
      <c r="N1125" s="151" t="s">
        <v>22694</v>
      </c>
      <c r="P1125" s="151" t="s">
        <v>14737</v>
      </c>
      <c r="Q1125" s="151" t="s">
        <v>22843</v>
      </c>
      <c r="T1125" s="151" t="s">
        <v>22844</v>
      </c>
      <c r="U1125" s="151">
        <v>790372158</v>
      </c>
      <c r="V1125" s="151" t="s">
        <v>22845</v>
      </c>
      <c r="W1125" s="151" t="s">
        <v>204</v>
      </c>
      <c r="X1125" s="151" t="s">
        <v>204</v>
      </c>
      <c r="Y1125" s="151" t="s">
        <v>204</v>
      </c>
      <c r="Z1125" s="151" t="s">
        <v>14742</v>
      </c>
      <c r="AA1125" s="151" t="s">
        <v>19238</v>
      </c>
      <c r="AB1125" s="151" t="s">
        <v>204</v>
      </c>
      <c r="AC1125" s="151" t="s">
        <v>14743</v>
      </c>
      <c r="AI1125" s="156" t="str">
        <f t="shared" si="17"/>
        <v>IRFAN SUTRISNO</v>
      </c>
    </row>
    <row r="1126" spans="1:35" s="151" customFormat="1" ht="13.5">
      <c r="A1126" s="151" t="s">
        <v>9989</v>
      </c>
      <c r="B1126" s="151" t="s">
        <v>14306</v>
      </c>
      <c r="C1126" s="151" t="s">
        <v>9988</v>
      </c>
      <c r="D1126" s="151" t="s">
        <v>9990</v>
      </c>
      <c r="E1126" s="151" t="s">
        <v>14931</v>
      </c>
      <c r="F1126" s="151" t="s">
        <v>14932</v>
      </c>
      <c r="G1126" s="151" t="s">
        <v>21045</v>
      </c>
      <c r="H1126" s="151" t="s">
        <v>9991</v>
      </c>
      <c r="N1126" s="151" t="s">
        <v>19260</v>
      </c>
      <c r="O1126" s="151" t="s">
        <v>19084</v>
      </c>
      <c r="P1126" s="151" t="s">
        <v>14737</v>
      </c>
      <c r="Q1126" s="151" t="s">
        <v>9988</v>
      </c>
      <c r="R1126" s="151">
        <v>0</v>
      </c>
      <c r="S1126" s="151">
        <v>0</v>
      </c>
      <c r="T1126" s="151" t="s">
        <v>14847</v>
      </c>
      <c r="U1126" s="151">
        <v>9301007119520</v>
      </c>
      <c r="V1126" s="151" t="s">
        <v>22846</v>
      </c>
      <c r="Z1126" s="151" t="s">
        <v>14742</v>
      </c>
      <c r="AC1126" s="151" t="s">
        <v>14743</v>
      </c>
      <c r="AE1126" s="151" t="s">
        <v>15223</v>
      </c>
      <c r="AF1126" s="151" t="s">
        <v>14745</v>
      </c>
      <c r="AI1126" s="156" t="str">
        <f t="shared" si="17"/>
        <v>Irfan Tussadikin</v>
      </c>
    </row>
    <row r="1127" spans="1:35" s="151" customFormat="1" ht="13.5">
      <c r="A1127" s="151" t="s">
        <v>2894</v>
      </c>
      <c r="B1127" s="151" t="s">
        <v>15300</v>
      </c>
      <c r="C1127" s="151" t="s">
        <v>2893</v>
      </c>
      <c r="D1127" s="151" t="s">
        <v>2895</v>
      </c>
      <c r="E1127" s="151" t="s">
        <v>14931</v>
      </c>
      <c r="F1127" s="151" t="s">
        <v>18726</v>
      </c>
      <c r="G1127" s="151" t="s">
        <v>14604</v>
      </c>
      <c r="H1127" s="151" t="s">
        <v>2896</v>
      </c>
      <c r="L1127" s="151" t="s">
        <v>17193</v>
      </c>
      <c r="N1127" s="151" t="s">
        <v>22847</v>
      </c>
      <c r="P1127" s="151" t="s">
        <v>14737</v>
      </c>
      <c r="Q1127" s="151" t="s">
        <v>22848</v>
      </c>
      <c r="T1127" s="151" t="s">
        <v>22849</v>
      </c>
      <c r="U1127" s="151">
        <v>306211034</v>
      </c>
      <c r="V1127" s="151">
        <v>306211034</v>
      </c>
      <c r="AC1127" s="151" t="s">
        <v>15223</v>
      </c>
      <c r="AI1127" s="156" t="str">
        <f t="shared" si="17"/>
        <v>Irfan-Sitac</v>
      </c>
    </row>
    <row r="1128" spans="1:35" s="151" customFormat="1" ht="13.5">
      <c r="A1128" s="151" t="s">
        <v>15628</v>
      </c>
      <c r="B1128" s="151" t="s">
        <v>15300</v>
      </c>
      <c r="C1128" s="151" t="s">
        <v>15629</v>
      </c>
      <c r="D1128" s="151" t="s">
        <v>22850</v>
      </c>
      <c r="E1128" s="151" t="s">
        <v>14465</v>
      </c>
      <c r="F1128" s="151" t="s">
        <v>14683</v>
      </c>
      <c r="G1128" s="151" t="s">
        <v>15442</v>
      </c>
      <c r="H1128" s="151" t="s">
        <v>15631</v>
      </c>
      <c r="N1128" s="151" t="s">
        <v>15093</v>
      </c>
      <c r="O1128" s="151" t="s">
        <v>14764</v>
      </c>
      <c r="P1128" s="151" t="s">
        <v>14737</v>
      </c>
      <c r="Q1128" s="151" t="s">
        <v>15632</v>
      </c>
      <c r="R1128" s="151" t="s">
        <v>1453</v>
      </c>
      <c r="S1128" s="151" t="s">
        <v>1453</v>
      </c>
      <c r="T1128" s="151" t="s">
        <v>14897</v>
      </c>
      <c r="U1128" s="151" t="s">
        <v>15633</v>
      </c>
      <c r="V1128" s="151" t="s">
        <v>15629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I1128" s="156" t="str">
        <f t="shared" si="17"/>
        <v>Irhamsyah Purba</v>
      </c>
    </row>
    <row r="1129" spans="1:35" s="151" customFormat="1" ht="13.5">
      <c r="A1129" s="151" t="s">
        <v>15634</v>
      </c>
      <c r="B1129" s="151" t="s">
        <v>15300</v>
      </c>
      <c r="C1129" s="151" t="s">
        <v>15635</v>
      </c>
      <c r="D1129" s="151" t="s">
        <v>15636</v>
      </c>
      <c r="E1129" s="151" t="s">
        <v>14701</v>
      </c>
      <c r="F1129" s="151" t="s">
        <v>14466</v>
      </c>
      <c r="G1129" s="151" t="s">
        <v>15637</v>
      </c>
      <c r="H1129" s="151">
        <v>81242618199</v>
      </c>
      <c r="I1129" s="151" t="s">
        <v>1453</v>
      </c>
      <c r="J1129" s="151" t="s">
        <v>1453</v>
      </c>
      <c r="K1129" s="151" t="s">
        <v>1453</v>
      </c>
      <c r="N1129" s="151" t="s">
        <v>14780</v>
      </c>
      <c r="O1129" s="151" t="s">
        <v>14736</v>
      </c>
      <c r="P1129" s="151" t="s">
        <v>14737</v>
      </c>
      <c r="Q1129" s="151" t="s">
        <v>15635</v>
      </c>
      <c r="R1129" s="151" t="s">
        <v>1453</v>
      </c>
      <c r="S1129" s="151" t="s">
        <v>1453</v>
      </c>
      <c r="T1129" s="151" t="s">
        <v>14866</v>
      </c>
      <c r="U1129" s="151">
        <v>19201173900502</v>
      </c>
      <c r="V1129" s="151" t="s">
        <v>15635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I1129" s="156" t="str">
        <f t="shared" si="17"/>
        <v>Irma</v>
      </c>
    </row>
    <row r="1130" spans="1:35" s="151" customFormat="1" ht="13.5">
      <c r="A1130" s="151" t="s">
        <v>2434</v>
      </c>
      <c r="B1130" s="151" t="s">
        <v>19165</v>
      </c>
      <c r="C1130" s="151" t="s">
        <v>2433</v>
      </c>
      <c r="D1130" s="151" t="s">
        <v>2435</v>
      </c>
      <c r="E1130" s="151" t="s">
        <v>14931</v>
      </c>
      <c r="G1130" s="151" t="s">
        <v>14604</v>
      </c>
      <c r="M1130" s="151" t="s">
        <v>22857</v>
      </c>
      <c r="N1130" s="151" t="s">
        <v>2273</v>
      </c>
      <c r="P1130" s="151" t="s">
        <v>14737</v>
      </c>
      <c r="AC1130" s="151" t="s">
        <v>14743</v>
      </c>
      <c r="AI1130" s="156" t="str">
        <f t="shared" si="17"/>
        <v>Irvaq - Rent Motorcyle</v>
      </c>
    </row>
    <row r="1131" spans="1:35" s="151" customFormat="1" ht="13.5">
      <c r="A1131" s="151" t="s">
        <v>18162</v>
      </c>
      <c r="B1131" s="151" t="s">
        <v>15300</v>
      </c>
      <c r="C1131" s="151" t="s">
        <v>22858</v>
      </c>
      <c r="D1131" s="151" t="s">
        <v>22859</v>
      </c>
      <c r="E1131" s="151" t="s">
        <v>14701</v>
      </c>
      <c r="F1131" s="151" t="s">
        <v>14664</v>
      </c>
      <c r="G1131" s="151" t="s">
        <v>22861</v>
      </c>
      <c r="H1131" s="151">
        <v>81261608867</v>
      </c>
      <c r="I1131" s="151" t="s">
        <v>1453</v>
      </c>
      <c r="J1131" s="151" t="s">
        <v>1453</v>
      </c>
      <c r="K1131" s="151" t="s">
        <v>1453</v>
      </c>
      <c r="N1131" s="151" t="s">
        <v>15818</v>
      </c>
      <c r="O1131" s="151" t="s">
        <v>15328</v>
      </c>
      <c r="P1131" s="151" t="s">
        <v>14737</v>
      </c>
      <c r="Q1131" s="151" t="s">
        <v>22858</v>
      </c>
      <c r="R1131" s="151" t="s">
        <v>1453</v>
      </c>
      <c r="S1131" s="151" t="s">
        <v>1453</v>
      </c>
      <c r="T1131" s="151" t="s">
        <v>22860</v>
      </c>
      <c r="U1131" s="151">
        <v>1978041006</v>
      </c>
      <c r="V1131" s="151" t="s">
        <v>22858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A1131" s="151" t="s">
        <v>1453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  <c r="AI1131" s="156" t="str">
        <f t="shared" si="17"/>
        <v>Irwan Cahyono</v>
      </c>
    </row>
    <row r="1132" spans="1:35" s="151" customFormat="1" ht="13.5">
      <c r="A1132" s="151" t="s">
        <v>2950</v>
      </c>
      <c r="B1132" s="151" t="s">
        <v>15300</v>
      </c>
      <c r="C1132" s="151" t="s">
        <v>2949</v>
      </c>
      <c r="D1132" s="151" t="s">
        <v>2951</v>
      </c>
      <c r="E1132" s="151" t="s">
        <v>18875</v>
      </c>
      <c r="G1132" s="151" t="s">
        <v>14604</v>
      </c>
      <c r="H1132" s="151">
        <v>0</v>
      </c>
      <c r="N1132" s="151" t="s">
        <v>22862</v>
      </c>
      <c r="P1132" s="151" t="s">
        <v>14737</v>
      </c>
      <c r="Q1132" s="151" t="s">
        <v>22863</v>
      </c>
      <c r="T1132" s="151">
        <v>0</v>
      </c>
      <c r="U1132" s="151">
        <v>0</v>
      </c>
      <c r="V1132" s="151">
        <v>0</v>
      </c>
      <c r="AC1132" s="151" t="s">
        <v>14743</v>
      </c>
      <c r="AI1132" s="156" t="str">
        <f t="shared" si="17"/>
        <v>Irwan Moto Rent</v>
      </c>
    </row>
    <row r="1133" spans="1:35" s="151" customFormat="1" ht="13.5">
      <c r="A1133" s="151" t="s">
        <v>12025</v>
      </c>
      <c r="B1133" s="151" t="s">
        <v>14304</v>
      </c>
      <c r="C1133" s="151" t="s">
        <v>12024</v>
      </c>
      <c r="D1133" s="151" t="s">
        <v>12026</v>
      </c>
      <c r="E1133" s="151" t="s">
        <v>14931</v>
      </c>
      <c r="F1133" s="151" t="s">
        <v>15405</v>
      </c>
      <c r="G1133" s="151" t="s">
        <v>22867</v>
      </c>
      <c r="H1133" s="151" t="s">
        <v>12027</v>
      </c>
      <c r="N1133" s="151" t="s">
        <v>14857</v>
      </c>
      <c r="O1133" s="151" t="s">
        <v>14801</v>
      </c>
      <c r="P1133" s="151" t="s">
        <v>14737</v>
      </c>
      <c r="Q1133" s="151" t="s">
        <v>22864</v>
      </c>
      <c r="R1133" s="151">
        <v>0</v>
      </c>
      <c r="S1133" s="151">
        <v>0</v>
      </c>
      <c r="T1133" s="151" t="s">
        <v>14794</v>
      </c>
      <c r="U1133" s="151" t="s">
        <v>22865</v>
      </c>
      <c r="V1133" s="151" t="s">
        <v>22866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I1133" s="156" t="str">
        <f t="shared" si="17"/>
        <v>Isa Taufik</v>
      </c>
    </row>
    <row r="1134" spans="1:35" s="151" customFormat="1" ht="13.5">
      <c r="A1134" s="151" t="s">
        <v>18163</v>
      </c>
      <c r="B1134" s="151" t="s">
        <v>14306</v>
      </c>
      <c r="C1134" s="151" t="s">
        <v>8727</v>
      </c>
      <c r="D1134" s="151" t="s">
        <v>8729</v>
      </c>
      <c r="E1134" s="151" t="s">
        <v>14931</v>
      </c>
      <c r="F1134" s="151" t="s">
        <v>14932</v>
      </c>
      <c r="G1134" s="151" t="s">
        <v>22869</v>
      </c>
      <c r="H1134" s="151">
        <v>81375293274</v>
      </c>
      <c r="N1134" s="151" t="s">
        <v>14954</v>
      </c>
      <c r="O1134" s="151" t="s">
        <v>14764</v>
      </c>
      <c r="P1134" s="151" t="s">
        <v>14737</v>
      </c>
      <c r="Q1134" s="151" t="s">
        <v>8727</v>
      </c>
      <c r="R1134" s="151" t="s">
        <v>8727</v>
      </c>
      <c r="S1134" s="151" t="s">
        <v>8727</v>
      </c>
      <c r="T1134" s="151" t="s">
        <v>19816</v>
      </c>
      <c r="U1134" s="151">
        <v>8435130034</v>
      </c>
      <c r="V1134" s="151" t="s">
        <v>8727</v>
      </c>
      <c r="W1134" s="151">
        <v>3</v>
      </c>
      <c r="X1134" s="151">
        <v>2015</v>
      </c>
      <c r="Z1134" s="151" t="s">
        <v>14742</v>
      </c>
      <c r="AC1134" s="151" t="s">
        <v>14743</v>
      </c>
      <c r="AD1134" s="151" t="s">
        <v>22868</v>
      </c>
      <c r="AE1134" s="151" t="s">
        <v>14743</v>
      </c>
      <c r="AF1134" s="151" t="s">
        <v>16898</v>
      </c>
      <c r="AI1134" s="156" t="str">
        <f t="shared" si="17"/>
        <v>ISDAMEL</v>
      </c>
    </row>
    <row r="1135" spans="1:35" s="151" customFormat="1" ht="13.5">
      <c r="A1135" s="151" t="s">
        <v>8730</v>
      </c>
      <c r="B1135" s="151" t="s">
        <v>14306</v>
      </c>
      <c r="C1135" s="151" t="s">
        <v>8727</v>
      </c>
      <c r="D1135" s="151" t="s">
        <v>8729</v>
      </c>
      <c r="E1135" s="151" t="s">
        <v>14931</v>
      </c>
      <c r="F1135" s="151" t="s">
        <v>14932</v>
      </c>
      <c r="G1135" s="151" t="s">
        <v>22869</v>
      </c>
      <c r="H1135" s="151">
        <v>81375293274</v>
      </c>
      <c r="N1135" s="151" t="s">
        <v>14954</v>
      </c>
      <c r="O1135" s="151" t="s">
        <v>14764</v>
      </c>
      <c r="P1135" s="151" t="s">
        <v>14737</v>
      </c>
      <c r="Q1135" s="151" t="s">
        <v>8727</v>
      </c>
      <c r="R1135" s="151" t="s">
        <v>8727</v>
      </c>
      <c r="S1135" s="151" t="s">
        <v>8727</v>
      </c>
      <c r="T1135" s="151" t="s">
        <v>19816</v>
      </c>
      <c r="U1135" s="151">
        <v>8435130034</v>
      </c>
      <c r="V1135" s="151" t="s">
        <v>8727</v>
      </c>
      <c r="W1135" s="151">
        <v>3</v>
      </c>
      <c r="X1135" s="151">
        <v>2015</v>
      </c>
      <c r="Z1135" s="151" t="s">
        <v>14742</v>
      </c>
      <c r="AC1135" s="151" t="s">
        <v>15223</v>
      </c>
      <c r="AD1135" s="151" t="s">
        <v>22868</v>
      </c>
      <c r="AE1135" s="151" t="s">
        <v>14743</v>
      </c>
      <c r="AF1135" s="151" t="s">
        <v>16898</v>
      </c>
      <c r="AI1135" s="156" t="str">
        <f t="shared" si="17"/>
        <v>ISDAMEL</v>
      </c>
    </row>
    <row r="1136" spans="1:35" s="151" customFormat="1" ht="13.5">
      <c r="A1136" s="151" t="s">
        <v>18164</v>
      </c>
      <c r="B1136" s="151" t="s">
        <v>14306</v>
      </c>
      <c r="C1136" s="151" t="s">
        <v>5339</v>
      </c>
      <c r="D1136" s="151" t="s">
        <v>22871</v>
      </c>
      <c r="E1136" s="151" t="s">
        <v>14931</v>
      </c>
      <c r="F1136" s="151" t="s">
        <v>14932</v>
      </c>
      <c r="G1136" s="151" t="s">
        <v>22872</v>
      </c>
      <c r="H1136" s="151" t="s">
        <v>22870</v>
      </c>
      <c r="N1136" s="151" t="s">
        <v>14976</v>
      </c>
      <c r="O1136" s="151" t="s">
        <v>14791</v>
      </c>
      <c r="P1136" s="151" t="s">
        <v>14737</v>
      </c>
      <c r="Q1136" s="151" t="s">
        <v>20392</v>
      </c>
      <c r="R1136" s="151">
        <v>0</v>
      </c>
      <c r="S1136" s="151">
        <v>0</v>
      </c>
      <c r="T1136" s="151" t="s">
        <v>14794</v>
      </c>
      <c r="U1136" s="151">
        <v>551476471</v>
      </c>
      <c r="V1136" s="151" t="s">
        <v>5339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I1136" s="156" t="str">
        <f t="shared" si="17"/>
        <v>Iskandar</v>
      </c>
    </row>
    <row r="1137" spans="1:35" s="151" customFormat="1" ht="13.5">
      <c r="A1137" s="151" t="s">
        <v>5340</v>
      </c>
      <c r="B1137" s="151" t="s">
        <v>14306</v>
      </c>
      <c r="C1137" s="151" t="s">
        <v>5339</v>
      </c>
      <c r="D1137" s="151" t="s">
        <v>5341</v>
      </c>
      <c r="E1137" s="151" t="s">
        <v>14931</v>
      </c>
      <c r="F1137" s="151" t="s">
        <v>14932</v>
      </c>
      <c r="G1137" s="151" t="s">
        <v>22875</v>
      </c>
      <c r="H1137" s="151">
        <v>85342697870</v>
      </c>
      <c r="J1137" s="151">
        <v>85342697870</v>
      </c>
      <c r="N1137" s="151" t="s">
        <v>14780</v>
      </c>
      <c r="O1137" s="151" t="s">
        <v>14736</v>
      </c>
      <c r="P1137" s="151" t="s">
        <v>14737</v>
      </c>
      <c r="Q1137" s="151" t="s">
        <v>22873</v>
      </c>
      <c r="R1137" s="151" t="s">
        <v>5339</v>
      </c>
      <c r="S1137" s="151" t="s">
        <v>5339</v>
      </c>
      <c r="T1137" s="151" t="s">
        <v>14847</v>
      </c>
      <c r="U1137" s="151">
        <v>739401000049501</v>
      </c>
      <c r="V1137" s="151" t="s">
        <v>22874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I1137" s="156" t="str">
        <f t="shared" si="17"/>
        <v>Iskandar</v>
      </c>
    </row>
    <row r="1138" spans="1:35" s="151" customFormat="1" ht="13.5">
      <c r="A1138" s="151" t="s">
        <v>7828</v>
      </c>
      <c r="B1138" s="151" t="s">
        <v>14306</v>
      </c>
      <c r="C1138" s="151" t="s">
        <v>5339</v>
      </c>
      <c r="D1138" s="151" t="s">
        <v>7829</v>
      </c>
      <c r="E1138" s="151" t="s">
        <v>14931</v>
      </c>
      <c r="F1138" s="151" t="s">
        <v>15219</v>
      </c>
      <c r="G1138" s="151" t="s">
        <v>22879</v>
      </c>
      <c r="H1138" s="151">
        <v>81236838976</v>
      </c>
      <c r="N1138" s="151" t="s">
        <v>22876</v>
      </c>
      <c r="O1138" s="151" t="s">
        <v>19190</v>
      </c>
      <c r="P1138" s="151" t="s">
        <v>14737</v>
      </c>
      <c r="Q1138" s="151" t="s">
        <v>5339</v>
      </c>
      <c r="R1138" s="151">
        <v>0</v>
      </c>
      <c r="S1138" s="151">
        <v>0</v>
      </c>
      <c r="T1138" s="151" t="s">
        <v>22877</v>
      </c>
      <c r="U1138" s="151" t="s">
        <v>22878</v>
      </c>
      <c r="V1138" s="151" t="s">
        <v>5339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I1138" s="156" t="str">
        <f t="shared" si="17"/>
        <v>Iskandar</v>
      </c>
    </row>
    <row r="1139" spans="1:35" s="151" customFormat="1" ht="13.5">
      <c r="A1139" s="151" t="s">
        <v>18165</v>
      </c>
      <c r="B1139" s="151" t="s">
        <v>14306</v>
      </c>
      <c r="C1139" s="151" t="s">
        <v>8214</v>
      </c>
      <c r="D1139" s="151" t="s">
        <v>8216</v>
      </c>
      <c r="E1139" s="151" t="s">
        <v>14931</v>
      </c>
      <c r="F1139" s="151" t="s">
        <v>15075</v>
      </c>
      <c r="H1139" s="151" t="s">
        <v>8217</v>
      </c>
      <c r="N1139" s="151" t="s">
        <v>22880</v>
      </c>
      <c r="O1139" s="151" t="s">
        <v>15072</v>
      </c>
      <c r="P1139" s="151" t="s">
        <v>14737</v>
      </c>
      <c r="Q1139" s="151" t="s">
        <v>8214</v>
      </c>
      <c r="R1139" s="151">
        <v>0</v>
      </c>
      <c r="S1139" s="151">
        <v>0</v>
      </c>
      <c r="T1139" s="151" t="s">
        <v>14847</v>
      </c>
      <c r="U1139" s="151">
        <v>1174020412650002</v>
      </c>
      <c r="V1139" s="151" t="s">
        <v>8247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  <c r="AI1139" s="156" t="str">
        <f t="shared" si="17"/>
        <v>Iskandar yunus</v>
      </c>
    </row>
    <row r="1140" spans="1:35" s="151" customFormat="1" ht="13.5">
      <c r="A1140" s="151" t="s">
        <v>8248</v>
      </c>
      <c r="B1140" s="151" t="s">
        <v>14306</v>
      </c>
      <c r="C1140" s="151" t="s">
        <v>8247</v>
      </c>
      <c r="D1140" s="151" t="s">
        <v>8249</v>
      </c>
      <c r="E1140" s="151" t="s">
        <v>14931</v>
      </c>
      <c r="F1140" s="151" t="s">
        <v>15075</v>
      </c>
      <c r="H1140" s="151">
        <v>0</v>
      </c>
      <c r="N1140" s="151" t="s">
        <v>22881</v>
      </c>
      <c r="O1140" s="151" t="s">
        <v>15072</v>
      </c>
      <c r="P1140" s="151" t="s">
        <v>14737</v>
      </c>
      <c r="Q1140" s="151" t="s">
        <v>8247</v>
      </c>
      <c r="R1140" s="151">
        <v>0</v>
      </c>
      <c r="S1140" s="151">
        <v>0</v>
      </c>
      <c r="T1140" s="151" t="s">
        <v>14847</v>
      </c>
      <c r="U1140" s="151" t="s">
        <v>22882</v>
      </c>
      <c r="V1140" s="151" t="s">
        <v>8247</v>
      </c>
      <c r="Z1140" s="151" t="s">
        <v>14742</v>
      </c>
      <c r="AC1140" s="151" t="s">
        <v>14743</v>
      </c>
      <c r="AE1140" s="151" t="s">
        <v>15223</v>
      </c>
      <c r="AF1140" s="151" t="s">
        <v>14745</v>
      </c>
      <c r="AI1140" s="156" t="str">
        <f t="shared" si="17"/>
        <v>Iskandar Yunus</v>
      </c>
    </row>
    <row r="1141" spans="1:35" s="151" customFormat="1" ht="13.5">
      <c r="A1141" s="151" t="s">
        <v>15640</v>
      </c>
      <c r="B1141" s="151" t="s">
        <v>15300</v>
      </c>
      <c r="C1141" s="151" t="s">
        <v>15641</v>
      </c>
      <c r="D1141" s="151" t="s">
        <v>15642</v>
      </c>
      <c r="E1141" s="151" t="s">
        <v>14323</v>
      </c>
      <c r="F1141" s="151" t="s">
        <v>14400</v>
      </c>
      <c r="G1141" s="151" t="s">
        <v>15643</v>
      </c>
      <c r="H1141" s="151" t="s">
        <v>15644</v>
      </c>
      <c r="N1141" s="151" t="s">
        <v>14816</v>
      </c>
      <c r="O1141" s="151" t="s">
        <v>14817</v>
      </c>
      <c r="P1141" s="151" t="s">
        <v>14737</v>
      </c>
      <c r="Q1141" s="151" t="s">
        <v>15645</v>
      </c>
      <c r="R1141" s="151" t="s">
        <v>1453</v>
      </c>
      <c r="S1141" s="151" t="s">
        <v>1453</v>
      </c>
      <c r="T1141" s="151" t="s">
        <v>14897</v>
      </c>
      <c r="U1141" s="151" t="s">
        <v>15646</v>
      </c>
      <c r="V1141" s="151" t="s">
        <v>15645</v>
      </c>
      <c r="Z1141" s="151" t="s">
        <v>14742</v>
      </c>
      <c r="AC1141" s="151" t="s">
        <v>14743</v>
      </c>
      <c r="AE1141" s="151" t="s">
        <v>14744</v>
      </c>
      <c r="AF1141" s="151" t="s">
        <v>14745</v>
      </c>
      <c r="AI1141" s="156" t="str">
        <f t="shared" si="17"/>
        <v>Ismail (Toko Murah Rezeki)</v>
      </c>
    </row>
    <row r="1142" spans="1:35" s="151" customFormat="1" ht="13.5">
      <c r="A1142" s="151" t="s">
        <v>6974</v>
      </c>
      <c r="B1142" s="151" t="s">
        <v>15300</v>
      </c>
      <c r="C1142" s="151" t="s">
        <v>6973</v>
      </c>
      <c r="D1142" s="151" t="s">
        <v>6975</v>
      </c>
      <c r="E1142" s="151" t="s">
        <v>14465</v>
      </c>
      <c r="F1142" s="151" t="s">
        <v>18990</v>
      </c>
      <c r="G1142" s="151" t="s">
        <v>22891</v>
      </c>
      <c r="H1142" s="151">
        <v>8129794982</v>
      </c>
      <c r="N1142" s="151" t="s">
        <v>15059</v>
      </c>
      <c r="O1142" s="151" t="s">
        <v>14889</v>
      </c>
      <c r="P1142" s="151" t="s">
        <v>14737</v>
      </c>
      <c r="Q1142" s="151" t="s">
        <v>6973</v>
      </c>
      <c r="R1142" s="151">
        <v>0</v>
      </c>
      <c r="S1142" s="151">
        <v>0</v>
      </c>
      <c r="T1142" s="151" t="s">
        <v>14782</v>
      </c>
      <c r="U1142" s="151">
        <v>1090013689732</v>
      </c>
      <c r="V1142" s="151" t="s">
        <v>22890</v>
      </c>
      <c r="Z1142" s="151" t="s">
        <v>14742</v>
      </c>
      <c r="AC1142" s="151" t="s">
        <v>14743</v>
      </c>
      <c r="AE1142" s="151" t="s">
        <v>15223</v>
      </c>
      <c r="AF1142" s="151" t="s">
        <v>14745</v>
      </c>
      <c r="AI1142" s="156" t="str">
        <f t="shared" si="17"/>
        <v>Ismanto</v>
      </c>
    </row>
    <row r="1143" spans="1:35" s="151" customFormat="1" ht="13.5">
      <c r="A1143" s="151" t="s">
        <v>12660</v>
      </c>
      <c r="B1143" s="151" t="s">
        <v>15300</v>
      </c>
      <c r="C1143" s="151" t="s">
        <v>12659</v>
      </c>
      <c r="D1143" s="151" t="s">
        <v>22892</v>
      </c>
      <c r="E1143" s="151" t="s">
        <v>14701</v>
      </c>
      <c r="F1143" s="151" t="s">
        <v>14466</v>
      </c>
      <c r="H1143" s="151">
        <v>82244121970</v>
      </c>
      <c r="N1143" s="151" t="s">
        <v>22893</v>
      </c>
      <c r="O1143" s="151" t="s">
        <v>15072</v>
      </c>
      <c r="P1143" s="151" t="s">
        <v>16483</v>
      </c>
      <c r="Q1143" s="151" t="s">
        <v>12659</v>
      </c>
      <c r="R1143" s="151" t="s">
        <v>12659</v>
      </c>
      <c r="S1143" s="151" t="s">
        <v>12659</v>
      </c>
      <c r="T1143" s="151" t="s">
        <v>14847</v>
      </c>
      <c r="U1143" s="151" t="s">
        <v>22894</v>
      </c>
      <c r="V1143" s="151" t="s">
        <v>12659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I1143" s="156" t="str">
        <f t="shared" si="17"/>
        <v>ISMED</v>
      </c>
    </row>
    <row r="1144" spans="1:35" s="151" customFormat="1" ht="13.5">
      <c r="A1144" s="151" t="s">
        <v>18167</v>
      </c>
      <c r="B1144" s="151" t="s">
        <v>14304</v>
      </c>
      <c r="C1144" s="151" t="s">
        <v>22895</v>
      </c>
      <c r="D1144" s="151" t="s">
        <v>22897</v>
      </c>
      <c r="E1144" s="151" t="s">
        <v>14326</v>
      </c>
      <c r="F1144" s="151" t="s">
        <v>14324</v>
      </c>
      <c r="G1144" s="151" t="s">
        <v>22901</v>
      </c>
      <c r="H1144" s="151" t="s">
        <v>22896</v>
      </c>
      <c r="I1144" s="151" t="s">
        <v>1453</v>
      </c>
      <c r="J1144" s="151" t="s">
        <v>1453</v>
      </c>
      <c r="K1144" s="151" t="s">
        <v>1453</v>
      </c>
      <c r="N1144" s="151" t="s">
        <v>14902</v>
      </c>
      <c r="O1144" s="151" t="s">
        <v>14791</v>
      </c>
      <c r="P1144" s="151" t="s">
        <v>14737</v>
      </c>
      <c r="Q1144" s="151" t="s">
        <v>22898</v>
      </c>
      <c r="R1144" s="151" t="s">
        <v>1453</v>
      </c>
      <c r="S1144" s="151" t="s">
        <v>22899</v>
      </c>
      <c r="T1144" s="151" t="s">
        <v>14794</v>
      </c>
      <c r="U1144" s="151">
        <v>2313223434</v>
      </c>
      <c r="V1144" s="151" t="s">
        <v>22900</v>
      </c>
      <c r="W1144" s="151" t="s">
        <v>1453</v>
      </c>
      <c r="X1144" s="151" t="s">
        <v>1453</v>
      </c>
      <c r="Z1144" s="151" t="s">
        <v>14742</v>
      </c>
      <c r="AC1144" s="151" t="s">
        <v>14743</v>
      </c>
      <c r="AE1144" s="151" t="s">
        <v>14744</v>
      </c>
      <c r="AF1144" s="151" t="s">
        <v>14745</v>
      </c>
      <c r="AI1144" s="156" t="str">
        <f t="shared" si="17"/>
        <v>Istana Blok Purwakarta</v>
      </c>
    </row>
    <row r="1145" spans="1:35" s="151" customFormat="1" ht="13.5">
      <c r="A1145" s="151" t="s">
        <v>14648</v>
      </c>
      <c r="B1145" s="151" t="s">
        <v>14732</v>
      </c>
      <c r="C1145" s="151" t="s">
        <v>14654</v>
      </c>
      <c r="D1145" s="151" t="s">
        <v>14839</v>
      </c>
      <c r="E1145" s="151" t="s">
        <v>14573</v>
      </c>
      <c r="F1145" s="151" t="s">
        <v>14664</v>
      </c>
      <c r="G1145" s="151" t="s">
        <v>14665</v>
      </c>
      <c r="H1145" s="151">
        <v>82254016520</v>
      </c>
      <c r="I1145" s="151" t="s">
        <v>1453</v>
      </c>
      <c r="J1145" s="151" t="s">
        <v>1453</v>
      </c>
      <c r="K1145" s="151" t="s">
        <v>1453</v>
      </c>
      <c r="N1145" s="151" t="s">
        <v>14780</v>
      </c>
      <c r="O1145" s="151" t="s">
        <v>14736</v>
      </c>
      <c r="P1145" s="151" t="s">
        <v>14737</v>
      </c>
      <c r="Q1145" s="151" t="s">
        <v>14841</v>
      </c>
      <c r="R1145" s="151" t="s">
        <v>14841</v>
      </c>
      <c r="S1145" s="151" t="s">
        <v>14841</v>
      </c>
      <c r="T1145" s="151" t="s">
        <v>1453</v>
      </c>
      <c r="U1145" s="151" t="s">
        <v>1453</v>
      </c>
      <c r="V1145" s="151" t="s">
        <v>1453</v>
      </c>
      <c r="W1145" s="151" t="s">
        <v>1453</v>
      </c>
      <c r="X1145" s="151" t="s">
        <v>1453</v>
      </c>
      <c r="Y1145" s="151" t="s">
        <v>1453</v>
      </c>
      <c r="Z1145" s="151" t="s">
        <v>14742</v>
      </c>
      <c r="AA1145" s="151" t="s">
        <v>1453</v>
      </c>
      <c r="AB1145" s="151" t="s">
        <v>1453</v>
      </c>
      <c r="AC1145" s="151" t="s">
        <v>14743</v>
      </c>
      <c r="AD1145" s="151" t="s">
        <v>14842</v>
      </c>
      <c r="AE1145" s="151" t="s">
        <v>14752</v>
      </c>
      <c r="AF1145" s="151" t="s">
        <v>14745</v>
      </c>
      <c r="AI1145" s="156" t="str">
        <f t="shared" si="17"/>
        <v>Istana Gemilang Mandiri</v>
      </c>
    </row>
    <row r="1146" spans="1:35" s="151" customFormat="1" ht="13.5">
      <c r="A1146" s="151" t="s">
        <v>1623</v>
      </c>
      <c r="B1146" s="151" t="s">
        <v>14304</v>
      </c>
      <c r="C1146" s="151" t="s">
        <v>1622</v>
      </c>
      <c r="D1146" s="151" t="s">
        <v>1624</v>
      </c>
      <c r="E1146" s="151" t="s">
        <v>6</v>
      </c>
      <c r="G1146" s="151" t="s">
        <v>14604</v>
      </c>
      <c r="H1146" s="151" t="s">
        <v>1625</v>
      </c>
      <c r="N1146" s="151" t="s">
        <v>1628</v>
      </c>
      <c r="P1146" s="151" t="s">
        <v>14737</v>
      </c>
      <c r="AC1146" s="151" t="s">
        <v>14743</v>
      </c>
      <c r="AI1146" s="156" t="str">
        <f t="shared" si="17"/>
        <v>Istana Lampu</v>
      </c>
    </row>
    <row r="1147" spans="1:35" s="151" customFormat="1" ht="13.5">
      <c r="A1147" s="151" t="s">
        <v>11946</v>
      </c>
      <c r="B1147" s="151" t="s">
        <v>14304</v>
      </c>
      <c r="C1147" s="151" t="s">
        <v>11945</v>
      </c>
      <c r="D1147" s="151" t="s">
        <v>11947</v>
      </c>
      <c r="E1147" s="151" t="s">
        <v>14659</v>
      </c>
      <c r="F1147" s="151" t="s">
        <v>14482</v>
      </c>
      <c r="G1147" s="151" t="s">
        <v>22904</v>
      </c>
      <c r="H1147" s="151" t="s">
        <v>11948</v>
      </c>
      <c r="N1147" s="151" t="s">
        <v>15768</v>
      </c>
      <c r="O1147" s="151" t="s">
        <v>14985</v>
      </c>
      <c r="P1147" s="151" t="s">
        <v>14737</v>
      </c>
      <c r="Q1147" s="151" t="s">
        <v>22902</v>
      </c>
      <c r="R1147" s="151">
        <v>0</v>
      </c>
      <c r="S1147" s="151">
        <v>0</v>
      </c>
      <c r="T1147" s="151" t="s">
        <v>14794</v>
      </c>
      <c r="U1147" s="151">
        <v>7860092446</v>
      </c>
      <c r="V1147" s="151" t="s">
        <v>22903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I1147" s="156" t="str">
        <f t="shared" si="17"/>
        <v>Istana Mesin</v>
      </c>
    </row>
    <row r="1148" spans="1:35" s="151" customFormat="1" ht="13.5">
      <c r="A1148" s="151" t="s">
        <v>11375</v>
      </c>
      <c r="B1148" s="151" t="s">
        <v>14304</v>
      </c>
      <c r="C1148" s="151" t="s">
        <v>11374</v>
      </c>
      <c r="D1148" s="151" t="s">
        <v>11376</v>
      </c>
      <c r="E1148" s="151" t="s">
        <v>14476</v>
      </c>
      <c r="F1148" s="151" t="s">
        <v>14402</v>
      </c>
      <c r="G1148" s="151" t="s">
        <v>22907</v>
      </c>
      <c r="H1148" s="151">
        <v>87786575558</v>
      </c>
      <c r="I1148" s="151" t="s">
        <v>11377</v>
      </c>
      <c r="K1148" s="151" t="s">
        <v>11377</v>
      </c>
      <c r="M1148" s="151" t="s">
        <v>11376</v>
      </c>
      <c r="N1148" s="151" t="s">
        <v>15126</v>
      </c>
      <c r="O1148" s="151" t="s">
        <v>14791</v>
      </c>
      <c r="P1148" s="151" t="s">
        <v>14737</v>
      </c>
      <c r="Q1148" s="151" t="s">
        <v>22905</v>
      </c>
      <c r="R1148" s="151">
        <v>87786575558</v>
      </c>
      <c r="S1148" s="151">
        <v>8176365555</v>
      </c>
      <c r="T1148" s="151" t="s">
        <v>14794</v>
      </c>
      <c r="U1148" s="151">
        <v>5210662814</v>
      </c>
      <c r="V1148" s="151" t="s">
        <v>22906</v>
      </c>
      <c r="W1148" s="151">
        <v>2020</v>
      </c>
      <c r="X1148" s="151">
        <v>2020</v>
      </c>
      <c r="Y1148" s="151">
        <v>2020</v>
      </c>
      <c r="Z1148" s="151" t="s">
        <v>14742</v>
      </c>
      <c r="AA1148" s="151">
        <v>1</v>
      </c>
      <c r="AC1148" s="151" t="s">
        <v>14743</v>
      </c>
      <c r="AE1148" s="151" t="s">
        <v>14744</v>
      </c>
      <c r="AF1148" s="151" t="s">
        <v>14745</v>
      </c>
      <c r="AI1148" s="156" t="str">
        <f t="shared" si="17"/>
        <v>Istana Plastik</v>
      </c>
    </row>
    <row r="1149" spans="1:35" s="151" customFormat="1" ht="13.5">
      <c r="A1149" s="151" t="s">
        <v>15647</v>
      </c>
      <c r="B1149" s="151" t="s">
        <v>15300</v>
      </c>
      <c r="C1149" s="151" t="s">
        <v>15648</v>
      </c>
      <c r="D1149" s="151" t="s">
        <v>15649</v>
      </c>
      <c r="E1149" s="151" t="s">
        <v>14332</v>
      </c>
      <c r="F1149" s="151" t="s">
        <v>14626</v>
      </c>
      <c r="H1149" s="151" t="s">
        <v>15650</v>
      </c>
      <c r="N1149" s="151" t="s">
        <v>14816</v>
      </c>
      <c r="O1149" s="151" t="s">
        <v>14817</v>
      </c>
      <c r="P1149" s="151" t="s">
        <v>14737</v>
      </c>
      <c r="Q1149" s="151" t="s">
        <v>15651</v>
      </c>
      <c r="R1149" s="151" t="s">
        <v>1453</v>
      </c>
      <c r="S1149" s="151" t="s">
        <v>1453</v>
      </c>
      <c r="T1149" s="151" t="s">
        <v>14897</v>
      </c>
      <c r="U1149" s="151" t="s">
        <v>15652</v>
      </c>
      <c r="V1149" s="151" t="s">
        <v>15648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I1149" s="156" t="str">
        <f t="shared" si="17"/>
        <v>Istanto</v>
      </c>
    </row>
    <row r="1150" spans="1:35" s="151" customFormat="1" ht="13.5">
      <c r="A1150" s="151" t="s">
        <v>11104</v>
      </c>
      <c r="B1150" s="151" t="s">
        <v>15300</v>
      </c>
      <c r="C1150" s="151" t="s">
        <v>11103</v>
      </c>
      <c r="D1150" s="151" t="s">
        <v>11105</v>
      </c>
      <c r="E1150" s="151" t="s">
        <v>14465</v>
      </c>
      <c r="F1150" s="151" t="s">
        <v>14683</v>
      </c>
      <c r="G1150" s="151" t="s">
        <v>20600</v>
      </c>
      <c r="H1150" s="151">
        <v>81375115024</v>
      </c>
      <c r="N1150" s="151" t="s">
        <v>15228</v>
      </c>
      <c r="O1150" s="151" t="s">
        <v>14985</v>
      </c>
      <c r="P1150" s="151" t="s">
        <v>14737</v>
      </c>
      <c r="Q1150" s="151" t="s">
        <v>22908</v>
      </c>
      <c r="R1150" s="151">
        <v>0</v>
      </c>
      <c r="S1150" s="151">
        <v>0</v>
      </c>
      <c r="T1150" s="151" t="s">
        <v>14904</v>
      </c>
      <c r="U1150" s="151">
        <v>276601246</v>
      </c>
      <c r="V1150" s="151" t="s">
        <v>11103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  <c r="AI1150" s="156" t="str">
        <f t="shared" si="17"/>
        <v>ISWAN</v>
      </c>
    </row>
    <row r="1151" spans="1:35" s="151" customFormat="1" ht="13.5">
      <c r="A1151" s="151" t="s">
        <v>7605</v>
      </c>
      <c r="B1151" s="151" t="s">
        <v>14306</v>
      </c>
      <c r="C1151" s="151" t="s">
        <v>7604</v>
      </c>
      <c r="D1151" s="151" t="s">
        <v>7606</v>
      </c>
      <c r="E1151" s="151" t="s">
        <v>14931</v>
      </c>
      <c r="F1151" s="151" t="s">
        <v>18766</v>
      </c>
      <c r="H1151" s="151" t="s">
        <v>7607</v>
      </c>
      <c r="I1151" s="151" t="s">
        <v>7608</v>
      </c>
      <c r="J1151" s="151">
        <v>0</v>
      </c>
      <c r="K1151" s="151" t="s">
        <v>7608</v>
      </c>
      <c r="N1151" s="151" t="s">
        <v>14954</v>
      </c>
      <c r="O1151" s="151" t="s">
        <v>14764</v>
      </c>
      <c r="P1151" s="151" t="s">
        <v>14737</v>
      </c>
      <c r="Q1151" s="151" t="s">
        <v>7604</v>
      </c>
      <c r="R1151" s="151">
        <v>0</v>
      </c>
      <c r="S1151" s="151">
        <v>0</v>
      </c>
      <c r="T1151" s="151" t="s">
        <v>14782</v>
      </c>
      <c r="U1151" s="151">
        <v>1080011476315</v>
      </c>
      <c r="V1151" s="151" t="s">
        <v>7604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  <c r="AI1151" s="156" t="str">
        <f t="shared" si="17"/>
        <v>Iswandi</v>
      </c>
    </row>
    <row r="1152" spans="1:35" s="151" customFormat="1" ht="13.5">
      <c r="A1152" s="151" t="s">
        <v>18168</v>
      </c>
      <c r="B1152" s="151" t="s">
        <v>14306</v>
      </c>
      <c r="C1152" s="151" t="s">
        <v>22909</v>
      </c>
      <c r="D1152" s="151" t="s">
        <v>22910</v>
      </c>
      <c r="E1152" s="151" t="s">
        <v>14931</v>
      </c>
      <c r="F1152" s="151" t="s">
        <v>15075</v>
      </c>
      <c r="H1152" s="151" t="s">
        <v>1453</v>
      </c>
      <c r="I1152" s="151" t="s">
        <v>1453</v>
      </c>
      <c r="J1152" s="151" t="s">
        <v>1453</v>
      </c>
      <c r="K1152" s="151" t="s">
        <v>1453</v>
      </c>
      <c r="N1152" s="151" t="s">
        <v>18932</v>
      </c>
      <c r="O1152" s="151" t="s">
        <v>14948</v>
      </c>
      <c r="P1152" s="151" t="s">
        <v>14737</v>
      </c>
      <c r="Q1152" s="151" t="s">
        <v>22909</v>
      </c>
      <c r="R1152" s="151" t="s">
        <v>1453</v>
      </c>
      <c r="S1152" s="151" t="s">
        <v>1453</v>
      </c>
      <c r="T1152" s="151" t="s">
        <v>14866</v>
      </c>
      <c r="U1152" s="151">
        <v>583501022979530</v>
      </c>
      <c r="V1152" s="151" t="s">
        <v>22909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I1152" s="156" t="str">
        <f t="shared" si="17"/>
        <v>Iswanto</v>
      </c>
    </row>
    <row r="1153" spans="1:35" s="151" customFormat="1" ht="13.5">
      <c r="A1153" s="151" t="s">
        <v>6165</v>
      </c>
      <c r="B1153" s="151" t="s">
        <v>15300</v>
      </c>
      <c r="C1153" s="151" t="s">
        <v>6164</v>
      </c>
      <c r="D1153" s="151" t="s">
        <v>6166</v>
      </c>
      <c r="E1153" s="151" t="s">
        <v>14323</v>
      </c>
      <c r="F1153" s="151" t="s">
        <v>22914</v>
      </c>
      <c r="G1153" s="151" t="s">
        <v>22915</v>
      </c>
      <c r="H1153" s="151" t="s">
        <v>6167</v>
      </c>
      <c r="I1153" s="151" t="s">
        <v>6168</v>
      </c>
      <c r="J1153" s="151" t="s">
        <v>1453</v>
      </c>
      <c r="K1153" s="151" t="s">
        <v>6168</v>
      </c>
      <c r="N1153" s="151" t="s">
        <v>14907</v>
      </c>
      <c r="O1153" s="151" t="s">
        <v>14791</v>
      </c>
      <c r="P1153" s="151" t="s">
        <v>14737</v>
      </c>
      <c r="Q1153" s="151" t="s">
        <v>22911</v>
      </c>
      <c r="R1153" s="151" t="s">
        <v>1453</v>
      </c>
      <c r="S1153" s="151" t="s">
        <v>22911</v>
      </c>
      <c r="T1153" s="151" t="s">
        <v>22912</v>
      </c>
      <c r="U1153" s="151">
        <v>246138881</v>
      </c>
      <c r="V1153" s="151" t="s">
        <v>22913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15223</v>
      </c>
      <c r="AF1153" s="151" t="s">
        <v>14745</v>
      </c>
      <c r="AI1153" s="156" t="str">
        <f t="shared" si="17"/>
        <v>ITB Career Center</v>
      </c>
    </row>
    <row r="1154" spans="1:35" s="151" customFormat="1" ht="13.5">
      <c r="A1154" s="151" t="s">
        <v>4107</v>
      </c>
      <c r="B1154" s="151" t="s">
        <v>15300</v>
      </c>
      <c r="C1154" s="151" t="s">
        <v>4106</v>
      </c>
      <c r="D1154" s="151" t="s">
        <v>4108</v>
      </c>
      <c r="E1154" s="151" t="s">
        <v>14323</v>
      </c>
      <c r="G1154" s="151" t="s">
        <v>14604</v>
      </c>
      <c r="H1154" s="151" t="s">
        <v>4109</v>
      </c>
      <c r="L1154" s="151" t="s">
        <v>22916</v>
      </c>
      <c r="N1154" s="151" t="s">
        <v>469</v>
      </c>
      <c r="P1154" s="151" t="s">
        <v>14737</v>
      </c>
      <c r="Q1154" s="151" t="s">
        <v>4106</v>
      </c>
      <c r="T1154" s="151" t="s">
        <v>14739</v>
      </c>
      <c r="U1154" s="151">
        <v>1320004916517</v>
      </c>
      <c r="V1154" s="151" t="s">
        <v>4106</v>
      </c>
      <c r="Z1154" s="151" t="s">
        <v>14742</v>
      </c>
      <c r="AC1154" s="151" t="s">
        <v>14743</v>
      </c>
      <c r="AI1154" s="156" t="str">
        <f t="shared" ref="AI1154:AI1197" si="18">TRIM(C1154)</f>
        <v>Ivan Ramdhani Octavian</v>
      </c>
    </row>
    <row r="1155" spans="1:35" s="151" customFormat="1" ht="13.5">
      <c r="A1155" s="151" t="s">
        <v>18169</v>
      </c>
      <c r="B1155" s="151" t="s">
        <v>15300</v>
      </c>
      <c r="C1155" s="151" t="s">
        <v>13221</v>
      </c>
      <c r="D1155" s="151" t="s">
        <v>22918</v>
      </c>
      <c r="E1155" s="151" t="s">
        <v>14465</v>
      </c>
      <c r="F1155" s="151" t="s">
        <v>14664</v>
      </c>
      <c r="G1155" s="151" t="s">
        <v>22919</v>
      </c>
      <c r="H1155" s="151" t="s">
        <v>22917</v>
      </c>
      <c r="N1155" s="151" t="s">
        <v>16663</v>
      </c>
      <c r="O1155" s="151" t="s">
        <v>14948</v>
      </c>
      <c r="P1155" s="151" t="s">
        <v>14737</v>
      </c>
      <c r="Q1155" s="151" t="s">
        <v>13221</v>
      </c>
      <c r="R1155" s="151">
        <v>0</v>
      </c>
      <c r="S1155" s="151">
        <v>0</v>
      </c>
      <c r="T1155" s="151" t="s">
        <v>14794</v>
      </c>
      <c r="U1155" s="151">
        <v>3251400944</v>
      </c>
      <c r="V1155" s="151" t="s">
        <v>13221</v>
      </c>
      <c r="Z1155" s="151" t="s">
        <v>14742</v>
      </c>
      <c r="AC1155" s="151" t="s">
        <v>15223</v>
      </c>
      <c r="AE1155" s="151" t="s">
        <v>14744</v>
      </c>
      <c r="AF1155" s="151" t="s">
        <v>14745</v>
      </c>
      <c r="AI1155" s="156" t="str">
        <f t="shared" si="18"/>
        <v>Iwan Iswanto</v>
      </c>
    </row>
    <row r="1156" spans="1:35" s="151" customFormat="1" ht="13.5">
      <c r="A1156" s="151" t="s">
        <v>18170</v>
      </c>
      <c r="B1156" s="151" t="s">
        <v>15300</v>
      </c>
      <c r="C1156" s="151" t="s">
        <v>13221</v>
      </c>
      <c r="D1156" s="151" t="s">
        <v>13223</v>
      </c>
      <c r="E1156" s="151" t="s">
        <v>14701</v>
      </c>
      <c r="F1156" s="151" t="s">
        <v>14466</v>
      </c>
      <c r="G1156" s="151" t="s">
        <v>22920</v>
      </c>
      <c r="H1156" s="151">
        <v>85231173293</v>
      </c>
      <c r="I1156" s="151" t="s">
        <v>1453</v>
      </c>
      <c r="J1156" s="151" t="s">
        <v>1453</v>
      </c>
      <c r="K1156" s="151" t="s">
        <v>1453</v>
      </c>
      <c r="M1156" s="151" t="s">
        <v>1453</v>
      </c>
      <c r="N1156" s="151" t="s">
        <v>16663</v>
      </c>
      <c r="O1156" s="151" t="s">
        <v>14948</v>
      </c>
      <c r="P1156" s="151" t="s">
        <v>14792</v>
      </c>
      <c r="Q1156" s="151" t="s">
        <v>13221</v>
      </c>
      <c r="R1156" s="151" t="s">
        <v>1453</v>
      </c>
      <c r="S1156" s="151" t="s">
        <v>1453</v>
      </c>
      <c r="T1156" s="151" t="s">
        <v>14794</v>
      </c>
      <c r="U1156" s="151">
        <v>3251400944</v>
      </c>
      <c r="V1156" s="151" t="s">
        <v>13221</v>
      </c>
      <c r="W1156" s="151" t="s">
        <v>1453</v>
      </c>
      <c r="X1156" s="151" t="s">
        <v>1453</v>
      </c>
      <c r="Y1156" s="151" t="s">
        <v>1453</v>
      </c>
      <c r="Z1156" s="151" t="s">
        <v>14742</v>
      </c>
      <c r="AA1156" s="151" t="s">
        <v>1453</v>
      </c>
      <c r="AB1156" s="151" t="s">
        <v>1453</v>
      </c>
      <c r="AC1156" s="151" t="s">
        <v>14743</v>
      </c>
      <c r="AE1156" s="151" t="s">
        <v>14744</v>
      </c>
      <c r="AF1156" s="151" t="s">
        <v>14745</v>
      </c>
      <c r="AI1156" s="156" t="str">
        <f t="shared" si="18"/>
        <v>Iwan Iswanto</v>
      </c>
    </row>
    <row r="1157" spans="1:35" s="151" customFormat="1" ht="13.5">
      <c r="A1157" s="151" t="s">
        <v>11491</v>
      </c>
      <c r="B1157" s="151" t="s">
        <v>15300</v>
      </c>
      <c r="C1157" s="151" t="s">
        <v>11490</v>
      </c>
      <c r="D1157" s="151" t="s">
        <v>11492</v>
      </c>
      <c r="E1157" s="151" t="s">
        <v>14931</v>
      </c>
      <c r="F1157" s="151" t="s">
        <v>14639</v>
      </c>
      <c r="G1157" s="151" t="s">
        <v>22922</v>
      </c>
      <c r="H1157" s="151" t="s">
        <v>11493</v>
      </c>
      <c r="N1157" s="151" t="s">
        <v>14907</v>
      </c>
      <c r="O1157" s="151" t="s">
        <v>14791</v>
      </c>
      <c r="P1157" s="151" t="s">
        <v>14737</v>
      </c>
      <c r="Q1157" s="151" t="s">
        <v>11490</v>
      </c>
      <c r="R1157" s="151">
        <v>0</v>
      </c>
      <c r="S1157" s="151">
        <v>0</v>
      </c>
      <c r="T1157" s="151" t="s">
        <v>22921</v>
      </c>
      <c r="U1157" s="151">
        <v>1012035205</v>
      </c>
      <c r="V1157" s="151" t="s">
        <v>11490</v>
      </c>
      <c r="Z1157" s="151" t="s">
        <v>14742</v>
      </c>
      <c r="AC1157" s="151" t="s">
        <v>14743</v>
      </c>
      <c r="AE1157" s="151" t="s">
        <v>14744</v>
      </c>
      <c r="AF1157" s="151" t="s">
        <v>14745</v>
      </c>
      <c r="AI1157" s="156" t="str">
        <f t="shared" si="18"/>
        <v>Iwan Kurniawan</v>
      </c>
    </row>
    <row r="1158" spans="1:35" s="151" customFormat="1" ht="13.5">
      <c r="A1158" s="151" t="s">
        <v>7482</v>
      </c>
      <c r="B1158" s="151" t="s">
        <v>15300</v>
      </c>
      <c r="C1158" s="151" t="s">
        <v>7481</v>
      </c>
      <c r="D1158" s="151" t="s">
        <v>7483</v>
      </c>
      <c r="E1158" s="151" t="s">
        <v>14323</v>
      </c>
      <c r="F1158" s="151" t="s">
        <v>14404</v>
      </c>
      <c r="H1158" s="151">
        <v>81287561367</v>
      </c>
      <c r="N1158" s="151" t="s">
        <v>15939</v>
      </c>
      <c r="O1158" s="151" t="s">
        <v>14791</v>
      </c>
      <c r="P1158" s="151" t="s">
        <v>14737</v>
      </c>
      <c r="Q1158" s="151" t="s">
        <v>7481</v>
      </c>
      <c r="R1158" s="151" t="s">
        <v>7481</v>
      </c>
      <c r="S1158" s="151" t="s">
        <v>7481</v>
      </c>
      <c r="T1158" s="151" t="s">
        <v>22923</v>
      </c>
      <c r="U1158" s="151" t="s">
        <v>22924</v>
      </c>
      <c r="V1158" s="151" t="s">
        <v>22925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I1158" s="156" t="str">
        <f t="shared" si="18"/>
        <v>Iwan Kusnadi</v>
      </c>
    </row>
    <row r="1159" spans="1:35" s="151" customFormat="1" ht="13.5">
      <c r="A1159" s="151" t="s">
        <v>2942</v>
      </c>
      <c r="B1159" s="151" t="s">
        <v>15300</v>
      </c>
      <c r="C1159" s="151" t="s">
        <v>2941</v>
      </c>
      <c r="D1159" s="151" t="s">
        <v>2943</v>
      </c>
      <c r="E1159" s="151" t="s">
        <v>14931</v>
      </c>
      <c r="G1159" s="151" t="s">
        <v>14604</v>
      </c>
      <c r="H1159" s="151" t="s">
        <v>2944</v>
      </c>
      <c r="N1159" s="151" t="s">
        <v>15924</v>
      </c>
      <c r="P1159" s="151" t="s">
        <v>14737</v>
      </c>
      <c r="Q1159" s="151" t="s">
        <v>2941</v>
      </c>
      <c r="T1159" s="151" t="s">
        <v>1453</v>
      </c>
      <c r="U1159" s="151" t="s">
        <v>1453</v>
      </c>
      <c r="V1159" s="151" t="s">
        <v>1453</v>
      </c>
      <c r="AC1159" s="151" t="s">
        <v>14743</v>
      </c>
      <c r="AI1159" s="156" t="str">
        <f t="shared" si="18"/>
        <v>Iwan Kuswana</v>
      </c>
    </row>
    <row r="1160" spans="1:35" s="151" customFormat="1" ht="13.5">
      <c r="A1160" s="151" t="s">
        <v>11707</v>
      </c>
      <c r="B1160" s="151" t="s">
        <v>15300</v>
      </c>
      <c r="C1160" s="151" t="s">
        <v>11706</v>
      </c>
      <c r="D1160" s="151" t="s">
        <v>11708</v>
      </c>
      <c r="E1160" s="151" t="s">
        <v>15458</v>
      </c>
      <c r="F1160" s="151" t="s">
        <v>15056</v>
      </c>
      <c r="G1160" s="151" t="s">
        <v>22928</v>
      </c>
      <c r="H1160" s="151" t="s">
        <v>11709</v>
      </c>
      <c r="N1160" s="151" t="s">
        <v>15768</v>
      </c>
      <c r="O1160" s="151" t="s">
        <v>14985</v>
      </c>
      <c r="P1160" s="151" t="s">
        <v>14737</v>
      </c>
      <c r="Q1160" s="151" t="s">
        <v>22926</v>
      </c>
      <c r="R1160" s="151">
        <v>0</v>
      </c>
      <c r="S1160" s="151">
        <v>0</v>
      </c>
      <c r="T1160" s="151" t="s">
        <v>14782</v>
      </c>
      <c r="U1160" s="151">
        <v>1050009721857</v>
      </c>
      <c r="V1160" s="151" t="s">
        <v>22927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I1160" s="156" t="str">
        <f t="shared" si="18"/>
        <v>Iwan Prawira Negara IR</v>
      </c>
    </row>
    <row r="1161" spans="1:35" s="151" customFormat="1" ht="13.5">
      <c r="A1161" s="151" t="s">
        <v>12631</v>
      </c>
      <c r="B1161" s="151" t="s">
        <v>14306</v>
      </c>
      <c r="C1161" s="151" t="s">
        <v>12630</v>
      </c>
      <c r="D1161" s="151" t="s">
        <v>12632</v>
      </c>
      <c r="E1161" s="151" t="s">
        <v>14931</v>
      </c>
      <c r="F1161" s="151" t="s">
        <v>15075</v>
      </c>
      <c r="G1161" s="151" t="s">
        <v>15076</v>
      </c>
      <c r="H1161" s="151" t="s">
        <v>12633</v>
      </c>
      <c r="N1161" s="151" t="s">
        <v>14790</v>
      </c>
      <c r="O1161" s="151" t="s">
        <v>14791</v>
      </c>
      <c r="P1161" s="151" t="s">
        <v>14737</v>
      </c>
      <c r="Q1161" s="151" t="s">
        <v>15077</v>
      </c>
      <c r="R1161" s="151">
        <v>0</v>
      </c>
      <c r="S1161" s="151">
        <v>0</v>
      </c>
      <c r="T1161" s="151" t="s">
        <v>14847</v>
      </c>
      <c r="U1161" s="151">
        <v>114001011972502</v>
      </c>
      <c r="V1161" s="151" t="s">
        <v>12630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I1161" s="156" t="str">
        <f t="shared" si="18"/>
        <v>Iwan Risnawan</v>
      </c>
    </row>
    <row r="1162" spans="1:35" s="151" customFormat="1" ht="13.5">
      <c r="A1162" s="151" t="s">
        <v>11138</v>
      </c>
      <c r="B1162" s="151" t="s">
        <v>15300</v>
      </c>
      <c r="C1162" s="151" t="s">
        <v>11137</v>
      </c>
      <c r="D1162" s="151" t="s">
        <v>11139</v>
      </c>
      <c r="E1162" s="151" t="s">
        <v>15690</v>
      </c>
      <c r="F1162" s="151" t="s">
        <v>15375</v>
      </c>
      <c r="G1162" s="151" t="s">
        <v>22931</v>
      </c>
      <c r="H1162" s="151" t="s">
        <v>11140</v>
      </c>
      <c r="N1162" s="151" t="s">
        <v>14829</v>
      </c>
      <c r="O1162" s="151" t="s">
        <v>14830</v>
      </c>
      <c r="P1162" s="151" t="s">
        <v>14737</v>
      </c>
      <c r="Q1162" s="151" t="s">
        <v>22929</v>
      </c>
      <c r="R1162" s="151">
        <v>0</v>
      </c>
      <c r="S1162" s="151">
        <v>0</v>
      </c>
      <c r="T1162" s="151" t="s">
        <v>18997</v>
      </c>
      <c r="U1162" s="151">
        <v>92421163101</v>
      </c>
      <c r="V1162" s="151" t="s">
        <v>22930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I1162" s="156" t="str">
        <f t="shared" si="18"/>
        <v>Iwan Sanwani MZ</v>
      </c>
    </row>
    <row r="1163" spans="1:35" s="151" customFormat="1" ht="13.5">
      <c r="A1163" s="151" t="s">
        <v>5813</v>
      </c>
      <c r="B1163" s="151" t="s">
        <v>15300</v>
      </c>
      <c r="C1163" s="151" t="s">
        <v>5812</v>
      </c>
      <c r="D1163" s="151" t="s">
        <v>5814</v>
      </c>
      <c r="E1163" s="151" t="s">
        <v>14465</v>
      </c>
      <c r="F1163" s="151" t="s">
        <v>18990</v>
      </c>
      <c r="H1163" s="151">
        <v>81322538259</v>
      </c>
      <c r="N1163" s="151" t="s">
        <v>14907</v>
      </c>
      <c r="O1163" s="151" t="s">
        <v>14791</v>
      </c>
      <c r="P1163" s="151" t="s">
        <v>14737</v>
      </c>
      <c r="Q1163" s="151" t="s">
        <v>5812</v>
      </c>
      <c r="R1163" s="151">
        <v>0</v>
      </c>
      <c r="S1163" s="151">
        <v>0</v>
      </c>
      <c r="T1163" s="151" t="s">
        <v>14847</v>
      </c>
      <c r="U1163" s="151" t="s">
        <v>22932</v>
      </c>
      <c r="V1163" s="151" t="s">
        <v>22933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I1163" s="156" t="str">
        <f t="shared" si="18"/>
        <v>Iwan susanto</v>
      </c>
    </row>
    <row r="1164" spans="1:35" s="151" customFormat="1" ht="13.5">
      <c r="A1164" s="151" t="s">
        <v>6983</v>
      </c>
      <c r="B1164" s="151" t="s">
        <v>14306</v>
      </c>
      <c r="C1164" s="151" t="s">
        <v>6982</v>
      </c>
      <c r="D1164" s="151" t="s">
        <v>6984</v>
      </c>
      <c r="E1164" s="151" t="s">
        <v>14931</v>
      </c>
      <c r="F1164" s="151" t="s">
        <v>15219</v>
      </c>
      <c r="G1164" s="151" t="s">
        <v>22936</v>
      </c>
      <c r="H1164" s="151">
        <v>81340477641</v>
      </c>
      <c r="N1164" s="151" t="s">
        <v>14857</v>
      </c>
      <c r="O1164" s="151" t="s">
        <v>14801</v>
      </c>
      <c r="P1164" s="151" t="s">
        <v>14737</v>
      </c>
      <c r="Q1164" s="151" t="s">
        <v>22934</v>
      </c>
      <c r="R1164" s="151" t="s">
        <v>4816</v>
      </c>
      <c r="S1164" s="151" t="s">
        <v>4816</v>
      </c>
      <c r="T1164" s="151" t="s">
        <v>22935</v>
      </c>
      <c r="U1164" s="151">
        <v>2872492446</v>
      </c>
      <c r="V1164" s="151" t="s">
        <v>6982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I1164" s="156" t="str">
        <f t="shared" si="18"/>
        <v>Iwan Sutisna</v>
      </c>
    </row>
    <row r="1165" spans="1:35" s="151" customFormat="1" ht="13.5">
      <c r="A1165" s="151" t="s">
        <v>4226</v>
      </c>
      <c r="B1165" s="151" t="s">
        <v>14306</v>
      </c>
      <c r="C1165" s="151" t="s">
        <v>4225</v>
      </c>
      <c r="D1165" s="151" t="s">
        <v>4227</v>
      </c>
      <c r="E1165" s="151" t="s">
        <v>14323</v>
      </c>
      <c r="F1165" s="151" t="s">
        <v>14396</v>
      </c>
      <c r="G1165" s="151" t="s">
        <v>14604</v>
      </c>
      <c r="H1165" s="151" t="s">
        <v>4228</v>
      </c>
      <c r="L1165" s="151" t="s">
        <v>22937</v>
      </c>
      <c r="N1165" s="151" t="s">
        <v>1459</v>
      </c>
      <c r="P1165" s="151" t="s">
        <v>14737</v>
      </c>
      <c r="Q1165" s="151" t="s">
        <v>4225</v>
      </c>
      <c r="T1165" s="151" t="s">
        <v>14794</v>
      </c>
      <c r="U1165" s="151" t="s">
        <v>22938</v>
      </c>
      <c r="V1165" s="151">
        <v>2173050101</v>
      </c>
      <c r="Z1165" s="151" t="s">
        <v>14742</v>
      </c>
      <c r="AC1165" s="151" t="s">
        <v>14743</v>
      </c>
      <c r="AI1165" s="156" t="str">
        <f t="shared" si="18"/>
        <v>Jabal Altharik Lubis</v>
      </c>
    </row>
    <row r="1166" spans="1:35" s="151" customFormat="1" ht="13.5">
      <c r="A1166" s="151" t="s">
        <v>15079</v>
      </c>
      <c r="B1166" s="151" t="s">
        <v>14306</v>
      </c>
      <c r="C1166" s="151" t="s">
        <v>15080</v>
      </c>
      <c r="D1166" s="151" t="s">
        <v>15081</v>
      </c>
      <c r="E1166" s="151" t="s">
        <v>14931</v>
      </c>
      <c r="F1166" s="151" t="s">
        <v>14932</v>
      </c>
      <c r="G1166" s="151" t="s">
        <v>15082</v>
      </c>
      <c r="H1166" s="151">
        <v>82142424216</v>
      </c>
      <c r="I1166" s="151" t="s">
        <v>1453</v>
      </c>
      <c r="J1166" s="151" t="s">
        <v>1453</v>
      </c>
      <c r="K1166" s="151" t="s">
        <v>1453</v>
      </c>
      <c r="M1166" s="151" t="s">
        <v>15084</v>
      </c>
      <c r="N1166" s="151" t="s">
        <v>15085</v>
      </c>
      <c r="O1166" s="151" t="s">
        <v>14758</v>
      </c>
      <c r="P1166" s="151" t="s">
        <v>14737</v>
      </c>
      <c r="Q1166" s="151" t="s">
        <v>15080</v>
      </c>
      <c r="R1166" s="151" t="s">
        <v>1453</v>
      </c>
      <c r="S1166" s="151" t="s">
        <v>1453</v>
      </c>
      <c r="T1166" s="151" t="s">
        <v>14904</v>
      </c>
      <c r="U1166" s="151">
        <v>821524997</v>
      </c>
      <c r="V1166" s="151" t="s">
        <v>15080</v>
      </c>
      <c r="W1166" s="151" t="s">
        <v>1453</v>
      </c>
      <c r="X1166" s="151" t="s">
        <v>1453</v>
      </c>
      <c r="Y1166" s="151" t="s">
        <v>1453</v>
      </c>
      <c r="Z1166" s="151" t="s">
        <v>14742</v>
      </c>
      <c r="AA1166" s="151" t="s">
        <v>1453</v>
      </c>
      <c r="AB1166" s="151" t="s">
        <v>1453</v>
      </c>
      <c r="AC1166" s="151" t="s">
        <v>14743</v>
      </c>
      <c r="AD1166" s="151" t="s">
        <v>15087</v>
      </c>
      <c r="AE1166" s="151" t="s">
        <v>14752</v>
      </c>
      <c r="AF1166" s="151" t="s">
        <v>14745</v>
      </c>
      <c r="AI1166" s="156" t="str">
        <f t="shared" si="18"/>
        <v>Jaelani W</v>
      </c>
    </row>
    <row r="1167" spans="1:35" s="151" customFormat="1" ht="13.5">
      <c r="A1167" s="151" t="s">
        <v>1442</v>
      </c>
      <c r="B1167" s="151" t="s">
        <v>19165</v>
      </c>
      <c r="C1167" s="151" t="s">
        <v>1441</v>
      </c>
      <c r="E1167" s="151" t="s">
        <v>6</v>
      </c>
      <c r="G1167" s="151" t="s">
        <v>14604</v>
      </c>
      <c r="P1167" s="151" t="s">
        <v>14737</v>
      </c>
      <c r="T1167" s="151" t="s">
        <v>6</v>
      </c>
      <c r="U1167" s="151" t="s">
        <v>6</v>
      </c>
      <c r="V1167" s="151" t="s">
        <v>6</v>
      </c>
      <c r="AC1167" s="151" t="s">
        <v>14743</v>
      </c>
      <c r="AI1167" s="156" t="str">
        <f t="shared" si="18"/>
        <v>Jafar S.Alkaff</v>
      </c>
    </row>
    <row r="1168" spans="1:35" s="151" customFormat="1" ht="13.5">
      <c r="A1168" s="151" t="s">
        <v>7417</v>
      </c>
      <c r="B1168" s="151" t="s">
        <v>14306</v>
      </c>
      <c r="C1168" s="151" t="s">
        <v>7416</v>
      </c>
      <c r="D1168" s="151" t="s">
        <v>7418</v>
      </c>
      <c r="E1168" s="151" t="s">
        <v>14931</v>
      </c>
      <c r="F1168" s="151" t="s">
        <v>15219</v>
      </c>
      <c r="G1168" s="151" t="s">
        <v>22943</v>
      </c>
      <c r="H1168" s="151">
        <v>82162889943</v>
      </c>
      <c r="I1168" s="151" t="s">
        <v>7419</v>
      </c>
      <c r="K1168" s="151" t="s">
        <v>7419</v>
      </c>
      <c r="N1168" s="151" t="s">
        <v>15768</v>
      </c>
      <c r="O1168" s="151" t="s">
        <v>14985</v>
      </c>
      <c r="P1168" s="151" t="s">
        <v>14737</v>
      </c>
      <c r="Q1168" s="151" t="s">
        <v>7416</v>
      </c>
      <c r="R1168" s="151" t="s">
        <v>17927</v>
      </c>
      <c r="S1168" s="151" t="s">
        <v>7416</v>
      </c>
      <c r="T1168" s="151" t="s">
        <v>14847</v>
      </c>
      <c r="U1168" s="151" t="s">
        <v>22942</v>
      </c>
      <c r="V1168" s="151" t="s">
        <v>7416</v>
      </c>
      <c r="W1168" s="151">
        <v>2006</v>
      </c>
      <c r="X1168" s="151">
        <v>2006</v>
      </c>
      <c r="Y1168" s="151">
        <v>12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  <c r="AI1168" s="156" t="str">
        <f t="shared" si="18"/>
        <v>Jagar Joni Harli Harianja</v>
      </c>
    </row>
    <row r="1169" spans="1:35" s="151" customFormat="1" ht="13.5">
      <c r="A1169" s="151" t="s">
        <v>3073</v>
      </c>
      <c r="B1169" s="151" t="s">
        <v>14732</v>
      </c>
      <c r="C1169" s="151" t="s">
        <v>3072</v>
      </c>
      <c r="D1169" s="151" t="s">
        <v>3074</v>
      </c>
      <c r="E1169" s="151" t="s">
        <v>18848</v>
      </c>
      <c r="G1169" s="151" t="s">
        <v>14604</v>
      </c>
      <c r="H1169" s="151" t="s">
        <v>3075</v>
      </c>
      <c r="J1169" s="151">
        <v>262</v>
      </c>
      <c r="N1169" s="151" t="s">
        <v>19953</v>
      </c>
      <c r="P1169" s="151" t="s">
        <v>14737</v>
      </c>
      <c r="Q1169" s="151" t="s">
        <v>15311</v>
      </c>
      <c r="T1169" s="151" t="s">
        <v>14859</v>
      </c>
      <c r="U1169" s="151">
        <v>1480430812</v>
      </c>
      <c r="V1169" s="151" t="s">
        <v>22944</v>
      </c>
      <c r="Z1169" s="151" t="s">
        <v>14742</v>
      </c>
      <c r="AC1169" s="151" t="s">
        <v>14743</v>
      </c>
      <c r="AI1169" s="156" t="str">
        <f t="shared" si="18"/>
        <v>JAGAT,CV</v>
      </c>
    </row>
    <row r="1170" spans="1:35" s="151" customFormat="1" ht="13.5">
      <c r="A1170" s="151" t="s">
        <v>18171</v>
      </c>
      <c r="B1170" s="151" t="s">
        <v>15300</v>
      </c>
      <c r="C1170" s="151" t="s">
        <v>22945</v>
      </c>
      <c r="D1170" s="151" t="s">
        <v>22946</v>
      </c>
      <c r="E1170" s="151" t="s">
        <v>14465</v>
      </c>
      <c r="F1170" s="151" t="s">
        <v>14664</v>
      </c>
      <c r="G1170" s="151" t="s">
        <v>22948</v>
      </c>
      <c r="H1170" s="151" t="s">
        <v>13016</v>
      </c>
      <c r="N1170" s="151" t="s">
        <v>14829</v>
      </c>
      <c r="O1170" s="151" t="s">
        <v>14830</v>
      </c>
      <c r="P1170" s="151" t="s">
        <v>14737</v>
      </c>
      <c r="Q1170" s="151" t="s">
        <v>22947</v>
      </c>
      <c r="R1170" s="151">
        <v>0</v>
      </c>
      <c r="S1170" s="151">
        <v>0</v>
      </c>
      <c r="T1170" s="151" t="s">
        <v>14794</v>
      </c>
      <c r="U1170" s="151">
        <v>71253134000</v>
      </c>
      <c r="V1170" s="151" t="s">
        <v>22947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I1170" s="156" t="str">
        <f t="shared" si="18"/>
        <v>Jahro</v>
      </c>
    </row>
    <row r="1171" spans="1:35" s="151" customFormat="1" ht="13.5">
      <c r="A1171" s="151" t="s">
        <v>18172</v>
      </c>
      <c r="B1171" s="151" t="s">
        <v>14306</v>
      </c>
      <c r="C1171" s="151" t="s">
        <v>22949</v>
      </c>
      <c r="D1171" s="151" t="s">
        <v>22950</v>
      </c>
      <c r="E1171" s="151" t="s">
        <v>14931</v>
      </c>
      <c r="F1171" s="151" t="s">
        <v>15075</v>
      </c>
      <c r="G1171" s="151" t="s">
        <v>22953</v>
      </c>
      <c r="H1171" s="151">
        <v>81242943565</v>
      </c>
      <c r="I1171" s="151" t="s">
        <v>1453</v>
      </c>
      <c r="J1171" s="151" t="s">
        <v>1453</v>
      </c>
      <c r="K1171" s="151" t="s">
        <v>1453</v>
      </c>
      <c r="M1171" s="151" t="s">
        <v>1453</v>
      </c>
      <c r="N1171" s="151" t="s">
        <v>19043</v>
      </c>
      <c r="O1171" s="151" t="s">
        <v>18962</v>
      </c>
      <c r="P1171" s="151" t="s">
        <v>14792</v>
      </c>
      <c r="Q1171" s="151" t="s">
        <v>22951</v>
      </c>
      <c r="R1171" s="151" t="s">
        <v>1453</v>
      </c>
      <c r="S1171" s="151" t="s">
        <v>1453</v>
      </c>
      <c r="T1171" s="151" t="s">
        <v>14847</v>
      </c>
      <c r="U1171" s="151">
        <v>216301021792507</v>
      </c>
      <c r="V1171" s="151" t="s">
        <v>22952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  <c r="AI1171" s="156" t="str">
        <f t="shared" si="18"/>
        <v>Jaisan Aufat</v>
      </c>
    </row>
    <row r="1172" spans="1:35" s="151" customFormat="1" ht="13.5">
      <c r="A1172" s="151" t="s">
        <v>2155</v>
      </c>
      <c r="B1172" s="151" t="s">
        <v>19165</v>
      </c>
      <c r="C1172" s="151" t="s">
        <v>2154</v>
      </c>
      <c r="D1172" s="151" t="s">
        <v>2156</v>
      </c>
      <c r="E1172" s="151" t="s">
        <v>6</v>
      </c>
      <c r="G1172" s="151" t="s">
        <v>14604</v>
      </c>
      <c r="H1172" s="151" t="s">
        <v>2157</v>
      </c>
      <c r="J1172" s="151" t="s">
        <v>2158</v>
      </c>
      <c r="L1172" s="151" t="s">
        <v>22966</v>
      </c>
      <c r="M1172" s="151" t="s">
        <v>22967</v>
      </c>
      <c r="N1172" s="151" t="s">
        <v>22968</v>
      </c>
      <c r="P1172" s="151" t="s">
        <v>14792</v>
      </c>
      <c r="Q1172" s="151" t="s">
        <v>22969</v>
      </c>
      <c r="AC1172" s="151" t="s">
        <v>14743</v>
      </c>
      <c r="AI1172" s="156" t="str">
        <f t="shared" si="18"/>
        <v>JAKARTA NOTEBOOK</v>
      </c>
    </row>
    <row r="1173" spans="1:35" s="151" customFormat="1" ht="13.5">
      <c r="A1173" s="151" t="s">
        <v>18173</v>
      </c>
      <c r="B1173" s="151" t="s">
        <v>14304</v>
      </c>
      <c r="C1173" s="151" t="s">
        <v>14385</v>
      </c>
      <c r="D1173" s="151" t="s">
        <v>14421</v>
      </c>
      <c r="E1173" s="151" t="s">
        <v>14332</v>
      </c>
      <c r="F1173" s="151" t="s">
        <v>14402</v>
      </c>
      <c r="H1173" s="151" t="s">
        <v>17224</v>
      </c>
      <c r="N1173" s="151" t="s">
        <v>14857</v>
      </c>
      <c r="O1173" s="151" t="s">
        <v>14801</v>
      </c>
      <c r="P1173" s="151" t="s">
        <v>14737</v>
      </c>
      <c r="Q1173" s="151" t="s">
        <v>17225</v>
      </c>
      <c r="R1173" s="151" t="s">
        <v>1453</v>
      </c>
      <c r="S1173" s="151" t="s">
        <v>1453</v>
      </c>
      <c r="T1173" s="151" t="s">
        <v>14794</v>
      </c>
      <c r="U1173" s="151" t="s">
        <v>17226</v>
      </c>
      <c r="V1173" s="151" t="s">
        <v>17227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I1173" s="156" t="str">
        <f t="shared" si="18"/>
        <v>Jalajah Karya Teknik</v>
      </c>
    </row>
    <row r="1174" spans="1:35" s="151" customFormat="1" ht="13.5">
      <c r="A1174" s="151" t="s">
        <v>3551</v>
      </c>
      <c r="B1174" s="151" t="s">
        <v>14306</v>
      </c>
      <c r="C1174" s="151" t="s">
        <v>3550</v>
      </c>
      <c r="D1174" s="151" t="s">
        <v>3552</v>
      </c>
      <c r="E1174" s="151" t="s">
        <v>14931</v>
      </c>
      <c r="G1174" s="151" t="s">
        <v>14604</v>
      </c>
      <c r="H1174" s="151">
        <v>85255799409</v>
      </c>
      <c r="N1174" s="151" t="s">
        <v>22978</v>
      </c>
      <c r="P1174" s="151" t="s">
        <v>14737</v>
      </c>
      <c r="Q1174" s="151" t="s">
        <v>22979</v>
      </c>
      <c r="T1174" s="151" t="s">
        <v>14847</v>
      </c>
      <c r="U1174" s="151">
        <v>495401002169530</v>
      </c>
      <c r="V1174" s="151" t="s">
        <v>22980</v>
      </c>
      <c r="Z1174" s="151" t="s">
        <v>14742</v>
      </c>
      <c r="AC1174" s="151" t="s">
        <v>14743</v>
      </c>
      <c r="AI1174" s="156" t="str">
        <f t="shared" si="18"/>
        <v>Jalalluddin Karim</v>
      </c>
    </row>
    <row r="1175" spans="1:35" s="151" customFormat="1" ht="13.5">
      <c r="A1175" s="151" t="s">
        <v>13003</v>
      </c>
      <c r="B1175" s="151" t="s">
        <v>15300</v>
      </c>
      <c r="C1175" s="151" t="s">
        <v>13002</v>
      </c>
      <c r="D1175" s="151" t="s">
        <v>13004</v>
      </c>
      <c r="E1175" s="151" t="s">
        <v>14465</v>
      </c>
      <c r="F1175" s="151" t="s">
        <v>14466</v>
      </c>
      <c r="G1175" s="151" t="s">
        <v>22981</v>
      </c>
      <c r="H1175" s="151" t="s">
        <v>13005</v>
      </c>
      <c r="N1175" s="151" t="s">
        <v>14829</v>
      </c>
      <c r="O1175" s="151" t="s">
        <v>14830</v>
      </c>
      <c r="P1175" s="151" t="s">
        <v>14737</v>
      </c>
      <c r="Q1175" s="151" t="s">
        <v>13002</v>
      </c>
      <c r="R1175" s="151">
        <v>0</v>
      </c>
      <c r="S1175" s="151">
        <v>0</v>
      </c>
      <c r="T1175" s="151" t="s">
        <v>14794</v>
      </c>
      <c r="U1175" s="151" t="s">
        <v>13002</v>
      </c>
      <c r="V1175" s="151">
        <v>5940418668</v>
      </c>
      <c r="Z1175" s="151" t="s">
        <v>14742</v>
      </c>
      <c r="AC1175" s="151" t="s">
        <v>14743</v>
      </c>
      <c r="AE1175" s="151" t="s">
        <v>14744</v>
      </c>
      <c r="AF1175" s="151" t="s">
        <v>14745</v>
      </c>
      <c r="AI1175" s="156" t="str">
        <f t="shared" si="18"/>
        <v>Jamarudin</v>
      </c>
    </row>
    <row r="1176" spans="1:35" s="151" customFormat="1" ht="13.5">
      <c r="A1176" s="151" t="s">
        <v>6052</v>
      </c>
      <c r="B1176" s="151" t="s">
        <v>14304</v>
      </c>
      <c r="C1176" s="151" t="s">
        <v>6051</v>
      </c>
      <c r="D1176" s="151" t="s">
        <v>6053</v>
      </c>
      <c r="E1176" s="151" t="s">
        <v>14323</v>
      </c>
      <c r="F1176" s="151" t="s">
        <v>14402</v>
      </c>
      <c r="G1176" s="151" t="s">
        <v>22988</v>
      </c>
      <c r="H1176" s="151" t="s">
        <v>6054</v>
      </c>
      <c r="I1176" s="151" t="s">
        <v>1453</v>
      </c>
      <c r="J1176" s="151" t="s">
        <v>6055</v>
      </c>
      <c r="K1176" s="151" t="s">
        <v>1453</v>
      </c>
      <c r="N1176" s="151" t="s">
        <v>15398</v>
      </c>
      <c r="O1176" s="151" t="s">
        <v>14758</v>
      </c>
      <c r="P1176" s="151" t="s">
        <v>14737</v>
      </c>
      <c r="Q1176" s="151" t="s">
        <v>22986</v>
      </c>
      <c r="R1176" s="151" t="s">
        <v>1453</v>
      </c>
      <c r="S1176" s="151" t="s">
        <v>1453</v>
      </c>
      <c r="T1176" s="151" t="s">
        <v>22987</v>
      </c>
      <c r="U1176" s="151">
        <v>20620010003789</v>
      </c>
      <c r="V1176" s="151" t="s">
        <v>22986</v>
      </c>
      <c r="W1176" s="151" t="s">
        <v>1453</v>
      </c>
      <c r="X1176" s="151" t="s">
        <v>1453</v>
      </c>
      <c r="Y1176" s="151" t="s">
        <v>1453</v>
      </c>
      <c r="Z1176" s="151" t="s">
        <v>14742</v>
      </c>
      <c r="AB1176" s="151" t="s">
        <v>1453</v>
      </c>
      <c r="AC1176" s="151" t="s">
        <v>14743</v>
      </c>
      <c r="AE1176" s="151" t="s">
        <v>15223</v>
      </c>
      <c r="AF1176" s="151" t="s">
        <v>14745</v>
      </c>
      <c r="AI1176" s="156" t="str">
        <f t="shared" si="18"/>
        <v>Jamesons Hardware</v>
      </c>
    </row>
    <row r="1177" spans="1:35" s="151" customFormat="1" ht="13.5">
      <c r="A1177" s="151" t="s">
        <v>10580</v>
      </c>
      <c r="B1177" s="151" t="s">
        <v>15300</v>
      </c>
      <c r="C1177" s="151" t="s">
        <v>10579</v>
      </c>
      <c r="D1177" s="151" t="s">
        <v>10581</v>
      </c>
      <c r="E1177" s="151" t="s">
        <v>14275</v>
      </c>
      <c r="F1177" s="151" t="s">
        <v>19841</v>
      </c>
      <c r="H1177" s="151">
        <v>85882915109</v>
      </c>
      <c r="N1177" s="151" t="s">
        <v>16848</v>
      </c>
      <c r="O1177" s="151" t="s">
        <v>14791</v>
      </c>
      <c r="P1177" s="151" t="s">
        <v>14737</v>
      </c>
      <c r="Q1177" s="151" t="s">
        <v>10579</v>
      </c>
      <c r="R1177" s="151">
        <v>0</v>
      </c>
      <c r="S1177" s="151">
        <v>0</v>
      </c>
      <c r="T1177" s="151" t="s">
        <v>14794</v>
      </c>
      <c r="U1177" s="151">
        <v>1091699015</v>
      </c>
      <c r="V1177" s="151" t="s">
        <v>22989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I1177" s="156" t="str">
        <f t="shared" si="18"/>
        <v>Jamian</v>
      </c>
    </row>
    <row r="1178" spans="1:35" s="151" customFormat="1" ht="13.5">
      <c r="A1178" s="151" t="s">
        <v>8327</v>
      </c>
      <c r="B1178" s="151" t="s">
        <v>14618</v>
      </c>
      <c r="C1178" s="151" t="s">
        <v>29991</v>
      </c>
      <c r="D1178" s="151" t="s">
        <v>8328</v>
      </c>
      <c r="E1178" s="151" t="s">
        <v>14701</v>
      </c>
      <c r="F1178" s="151" t="s">
        <v>14466</v>
      </c>
      <c r="H1178" s="151" t="s">
        <v>8329</v>
      </c>
      <c r="I1178" s="151" t="s">
        <v>8330</v>
      </c>
      <c r="J1178" s="151">
        <v>0</v>
      </c>
      <c r="K1178" s="151" t="s">
        <v>8330</v>
      </c>
      <c r="M1178" s="151">
        <v>0</v>
      </c>
      <c r="N1178" s="151" t="s">
        <v>14800</v>
      </c>
      <c r="O1178" s="151" t="s">
        <v>14801</v>
      </c>
      <c r="P1178" s="151" t="s">
        <v>14792</v>
      </c>
      <c r="Q1178" s="151" t="s">
        <v>22982</v>
      </c>
      <c r="R1178" s="151">
        <v>0</v>
      </c>
      <c r="S1178" s="151" t="s">
        <v>22983</v>
      </c>
      <c r="T1178" s="151" t="s">
        <v>22984</v>
      </c>
      <c r="U1178" s="151">
        <v>183431131</v>
      </c>
      <c r="V1178" s="151" t="s">
        <v>14904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D1178" s="151" t="s">
        <v>22985</v>
      </c>
      <c r="AE1178" s="151" t="s">
        <v>14743</v>
      </c>
      <c r="AF1178" s="151" t="s">
        <v>16898</v>
      </c>
      <c r="AI1178" s="156" t="str">
        <f t="shared" si="18"/>
        <v>Jamo Tuah Kamo</v>
      </c>
    </row>
    <row r="1179" spans="1:35" s="151" customFormat="1" ht="13.5">
      <c r="A1179" s="151" t="s">
        <v>2668</v>
      </c>
      <c r="B1179" s="151" t="s">
        <v>19165</v>
      </c>
      <c r="C1179" s="151" t="s">
        <v>2667</v>
      </c>
      <c r="D1179" s="151" t="s">
        <v>2669</v>
      </c>
      <c r="E1179" s="151" t="s">
        <v>18875</v>
      </c>
      <c r="G1179" s="151" t="s">
        <v>14604</v>
      </c>
      <c r="N1179" s="151" t="s">
        <v>22996</v>
      </c>
      <c r="P1179" s="151" t="s">
        <v>14737</v>
      </c>
      <c r="AC1179" s="151" t="s">
        <v>14743</v>
      </c>
      <c r="AI1179" s="156" t="str">
        <f t="shared" si="18"/>
        <v>Jamu Ismail</v>
      </c>
    </row>
    <row r="1180" spans="1:35" s="151" customFormat="1" ht="13.5">
      <c r="A1180" s="151" t="s">
        <v>18175</v>
      </c>
      <c r="B1180" s="151" t="s">
        <v>15300</v>
      </c>
      <c r="C1180" s="151" t="s">
        <v>22997</v>
      </c>
      <c r="D1180" s="151" t="s">
        <v>22999</v>
      </c>
      <c r="E1180" s="151" t="s">
        <v>14465</v>
      </c>
      <c r="F1180" s="151" t="s">
        <v>14683</v>
      </c>
      <c r="G1180" s="151" t="s">
        <v>23001</v>
      </c>
      <c r="H1180" s="151" t="s">
        <v>22998</v>
      </c>
      <c r="N1180" s="151" t="s">
        <v>20501</v>
      </c>
      <c r="O1180" s="151" t="s">
        <v>18702</v>
      </c>
      <c r="P1180" s="151" t="s">
        <v>14737</v>
      </c>
      <c r="Q1180" s="151" t="s">
        <v>23000</v>
      </c>
      <c r="R1180" s="151">
        <v>0</v>
      </c>
      <c r="S1180" s="151">
        <v>0</v>
      </c>
      <c r="T1180" s="151" t="s">
        <v>14782</v>
      </c>
      <c r="U1180" s="151">
        <v>1860002824296</v>
      </c>
      <c r="V1180" s="151" t="s">
        <v>22997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I1180" s="156" t="str">
        <f t="shared" si="18"/>
        <v>Jangi Frans</v>
      </c>
    </row>
    <row r="1181" spans="1:35" s="151" customFormat="1" ht="13.5">
      <c r="A1181" s="151" t="s">
        <v>18176</v>
      </c>
      <c r="B1181" s="151" t="s">
        <v>15300</v>
      </c>
      <c r="C1181" s="151" t="s">
        <v>23002</v>
      </c>
      <c r="D1181" s="151" t="s">
        <v>23003</v>
      </c>
      <c r="E1181" s="151" t="s">
        <v>14662</v>
      </c>
      <c r="F1181" s="151" t="s">
        <v>15333</v>
      </c>
      <c r="G1181" s="151" t="s">
        <v>23006</v>
      </c>
      <c r="H1181" s="151">
        <v>0</v>
      </c>
      <c r="N1181" s="151" t="s">
        <v>14816</v>
      </c>
      <c r="O1181" s="151" t="s">
        <v>14817</v>
      </c>
      <c r="P1181" s="151" t="s">
        <v>14737</v>
      </c>
      <c r="Q1181" s="151" t="s">
        <v>23002</v>
      </c>
      <c r="R1181" s="151" t="s">
        <v>1453</v>
      </c>
      <c r="S1181" s="151" t="s">
        <v>1453</v>
      </c>
      <c r="T1181" s="151" t="s">
        <v>14739</v>
      </c>
      <c r="U1181" s="151" t="s">
        <v>23004</v>
      </c>
      <c r="V1181" s="151" t="s">
        <v>23005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  <c r="AI1181" s="156" t="str">
        <f t="shared" si="18"/>
        <v>Janri Fansius Saragih</v>
      </c>
    </row>
    <row r="1182" spans="1:35" s="151" customFormat="1" ht="13.5">
      <c r="A1182" s="151" t="s">
        <v>13202</v>
      </c>
      <c r="B1182" s="151" t="s">
        <v>15300</v>
      </c>
      <c r="C1182" s="151" t="s">
        <v>13201</v>
      </c>
      <c r="D1182" s="151" t="s">
        <v>13203</v>
      </c>
      <c r="E1182" s="151" t="s">
        <v>18729</v>
      </c>
      <c r="F1182" s="151" t="s">
        <v>18730</v>
      </c>
      <c r="H1182" s="151" t="s">
        <v>13204</v>
      </c>
      <c r="N1182" s="151" t="s">
        <v>14829</v>
      </c>
      <c r="O1182" s="151" t="s">
        <v>14830</v>
      </c>
      <c r="P1182" s="151" t="s">
        <v>14737</v>
      </c>
      <c r="Q1182" s="151" t="s">
        <v>13201</v>
      </c>
      <c r="R1182" s="151">
        <v>0</v>
      </c>
      <c r="S1182" s="151">
        <v>0</v>
      </c>
      <c r="T1182" s="151" t="s">
        <v>23007</v>
      </c>
      <c r="U1182" s="151">
        <v>1760001391836</v>
      </c>
      <c r="V1182" s="151" t="s">
        <v>13201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  <c r="AI1182" s="156" t="str">
        <f t="shared" si="18"/>
        <v>Japar Sodik</v>
      </c>
    </row>
    <row r="1183" spans="1:35" s="151" customFormat="1" ht="13.5">
      <c r="A1183" s="151" t="s">
        <v>4333</v>
      </c>
      <c r="B1183" s="151" t="s">
        <v>14306</v>
      </c>
      <c r="C1183" s="151" t="s">
        <v>4332</v>
      </c>
      <c r="D1183" s="151" t="s">
        <v>23008</v>
      </c>
      <c r="E1183" s="151" t="s">
        <v>14931</v>
      </c>
      <c r="F1183" s="151" t="s">
        <v>15219</v>
      </c>
      <c r="G1183" s="151" t="s">
        <v>14604</v>
      </c>
      <c r="H1183" s="151" t="s">
        <v>4335</v>
      </c>
      <c r="N1183" s="151" t="s">
        <v>23009</v>
      </c>
      <c r="P1183" s="151" t="s">
        <v>14737</v>
      </c>
      <c r="Q1183" s="151" t="s">
        <v>23010</v>
      </c>
      <c r="T1183" s="151" t="s">
        <v>23011</v>
      </c>
      <c r="U1183" s="151">
        <v>1250004301420</v>
      </c>
      <c r="V1183" s="151" t="s">
        <v>4332</v>
      </c>
      <c r="Z1183" s="151" t="s">
        <v>14742</v>
      </c>
      <c r="AC1183" s="151" t="s">
        <v>14743</v>
      </c>
      <c r="AI1183" s="156" t="str">
        <f t="shared" si="18"/>
        <v>Jarot Cahyo Nugroho</v>
      </c>
    </row>
    <row r="1184" spans="1:35" s="151" customFormat="1" ht="13.5">
      <c r="A1184" s="151" t="s">
        <v>8002</v>
      </c>
      <c r="B1184" s="151" t="s">
        <v>17321</v>
      </c>
      <c r="C1184" s="151" t="s">
        <v>8001</v>
      </c>
      <c r="D1184" s="151" t="s">
        <v>23012</v>
      </c>
      <c r="E1184" s="151" t="s">
        <v>14332</v>
      </c>
      <c r="F1184" s="151" t="s">
        <v>14324</v>
      </c>
      <c r="H1184" s="151">
        <v>81363418918</v>
      </c>
      <c r="N1184" s="151" t="s">
        <v>18851</v>
      </c>
      <c r="O1184" s="151" t="s">
        <v>15477</v>
      </c>
      <c r="P1184" s="151" t="s">
        <v>14737</v>
      </c>
      <c r="Q1184" s="151" t="s">
        <v>23013</v>
      </c>
      <c r="R1184" s="151">
        <v>0</v>
      </c>
      <c r="S1184" s="151">
        <v>0</v>
      </c>
      <c r="T1184" s="151" t="s">
        <v>21613</v>
      </c>
      <c r="U1184" s="151">
        <v>466769373</v>
      </c>
      <c r="V1184" s="151" t="s">
        <v>18637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  <c r="AI1184" s="156" t="str">
        <f t="shared" si="18"/>
        <v>Jasa Prima</v>
      </c>
    </row>
    <row r="1185" spans="1:38" s="151" customFormat="1" ht="13.5">
      <c r="A1185" s="151" t="s">
        <v>5984</v>
      </c>
      <c r="B1185" s="151" t="s">
        <v>17321</v>
      </c>
      <c r="C1185" s="151" t="s">
        <v>5983</v>
      </c>
      <c r="D1185" s="151" t="s">
        <v>5985</v>
      </c>
      <c r="E1185" s="151" t="s">
        <v>14701</v>
      </c>
      <c r="F1185" s="151" t="s">
        <v>14466</v>
      </c>
      <c r="H1185" s="151" t="s">
        <v>5986</v>
      </c>
      <c r="N1185" s="151" t="s">
        <v>23017</v>
      </c>
      <c r="O1185" s="151" t="s">
        <v>19190</v>
      </c>
      <c r="P1185" s="151" t="s">
        <v>14737</v>
      </c>
      <c r="Q1185" s="151" t="s">
        <v>23018</v>
      </c>
      <c r="R1185" s="151">
        <v>0</v>
      </c>
      <c r="S1185" s="151">
        <v>0</v>
      </c>
      <c r="T1185" s="151" t="s">
        <v>23019</v>
      </c>
      <c r="U1185" s="151" t="s">
        <v>23020</v>
      </c>
      <c r="V1185" s="151" t="s">
        <v>23021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I1185" s="156" t="str">
        <f t="shared" si="18"/>
        <v>Jati Kencana</v>
      </c>
    </row>
    <row r="1186" spans="1:38" s="151" customFormat="1" ht="13.5">
      <c r="A1186" s="151" t="s">
        <v>5707</v>
      </c>
      <c r="B1186" s="151" t="s">
        <v>14304</v>
      </c>
      <c r="C1186" s="151" t="s">
        <v>5706</v>
      </c>
      <c r="D1186" s="151" t="s">
        <v>5708</v>
      </c>
      <c r="E1186" s="151" t="s">
        <v>14395</v>
      </c>
      <c r="F1186" s="151" t="s">
        <v>14396</v>
      </c>
      <c r="G1186" s="151" t="s">
        <v>23024</v>
      </c>
      <c r="H1186" s="151" t="s">
        <v>23022</v>
      </c>
      <c r="N1186" s="151" t="s">
        <v>19158</v>
      </c>
      <c r="O1186" s="151" t="s">
        <v>16228</v>
      </c>
      <c r="P1186" s="151" t="s">
        <v>14737</v>
      </c>
      <c r="Q1186" s="151" t="s">
        <v>21738</v>
      </c>
      <c r="R1186" s="151">
        <v>0</v>
      </c>
      <c r="S1186" s="151">
        <v>0</v>
      </c>
      <c r="T1186" s="151" t="s">
        <v>14794</v>
      </c>
      <c r="U1186" s="151">
        <v>1912020881</v>
      </c>
      <c r="V1186" s="151" t="s">
        <v>23023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I1186" s="156" t="str">
        <f t="shared" si="18"/>
        <v>Jatim Watkoraya</v>
      </c>
    </row>
    <row r="1187" spans="1:38" s="151" customFormat="1" ht="13.5">
      <c r="A1187" s="151" t="s">
        <v>10081</v>
      </c>
      <c r="B1187" s="151" t="s">
        <v>14618</v>
      </c>
      <c r="C1187" s="151" t="s">
        <v>10080</v>
      </c>
      <c r="D1187" s="151" t="s">
        <v>10082</v>
      </c>
      <c r="E1187" s="151" t="s">
        <v>14332</v>
      </c>
      <c r="F1187" s="151" t="s">
        <v>14324</v>
      </c>
      <c r="G1187" s="151" t="s">
        <v>23028</v>
      </c>
      <c r="H1187" s="151" t="s">
        <v>23025</v>
      </c>
      <c r="I1187" s="151">
        <v>0</v>
      </c>
      <c r="J1187" s="151" t="s">
        <v>10084</v>
      </c>
      <c r="K1187" s="151">
        <v>0</v>
      </c>
      <c r="M1187" s="151" t="s">
        <v>10082</v>
      </c>
      <c r="N1187" s="151" t="s">
        <v>14845</v>
      </c>
      <c r="O1187" s="151" t="s">
        <v>14801</v>
      </c>
      <c r="P1187" s="151" t="s">
        <v>14737</v>
      </c>
      <c r="Q1187" s="151">
        <v>0</v>
      </c>
      <c r="R1187" s="151">
        <v>0</v>
      </c>
      <c r="S1187" s="151">
        <v>0</v>
      </c>
      <c r="T1187" s="151" t="s">
        <v>14859</v>
      </c>
      <c r="U1187" s="151" t="s">
        <v>23026</v>
      </c>
      <c r="V1187" s="151" t="s">
        <v>23027</v>
      </c>
      <c r="W1187" s="151">
        <v>0</v>
      </c>
      <c r="X1187" s="151">
        <v>0</v>
      </c>
      <c r="Y1187" s="151">
        <v>0</v>
      </c>
      <c r="Z1187" s="151" t="s">
        <v>14742</v>
      </c>
      <c r="AA1187" s="151">
        <v>0</v>
      </c>
      <c r="AB1187" s="151">
        <v>0</v>
      </c>
      <c r="AC1187" s="151" t="s">
        <v>14743</v>
      </c>
      <c r="AE1187" s="151" t="s">
        <v>15223</v>
      </c>
      <c r="AF1187" s="151" t="s">
        <v>14745</v>
      </c>
      <c r="AI1187" s="156" t="str">
        <f t="shared" si="18"/>
        <v>Jaya Abadi</v>
      </c>
    </row>
    <row r="1188" spans="1:38" s="151" customFormat="1" ht="13.5">
      <c r="A1188" s="151" t="s">
        <v>11308</v>
      </c>
      <c r="B1188" s="151" t="s">
        <v>14732</v>
      </c>
      <c r="C1188" s="151" t="s">
        <v>11307</v>
      </c>
      <c r="D1188" s="151" t="s">
        <v>11309</v>
      </c>
      <c r="E1188" s="151" t="s">
        <v>14465</v>
      </c>
      <c r="F1188" s="151" t="s">
        <v>14683</v>
      </c>
      <c r="G1188" s="151" t="s">
        <v>23031</v>
      </c>
      <c r="H1188" s="151" t="s">
        <v>11310</v>
      </c>
      <c r="N1188" s="151" t="s">
        <v>14829</v>
      </c>
      <c r="O1188" s="151" t="s">
        <v>14830</v>
      </c>
      <c r="P1188" s="151" t="s">
        <v>14737</v>
      </c>
      <c r="Q1188" s="151" t="s">
        <v>23029</v>
      </c>
      <c r="R1188" s="151">
        <v>0</v>
      </c>
      <c r="S1188" s="151">
        <v>0</v>
      </c>
      <c r="T1188" s="151" t="s">
        <v>14794</v>
      </c>
      <c r="U1188" s="151">
        <v>2881818126</v>
      </c>
      <c r="V1188" s="151" t="s">
        <v>23030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 t="shared" si="18"/>
        <v>Jaya Abadi Forklift</v>
      </c>
    </row>
    <row r="1189" spans="1:38" s="151" customFormat="1" ht="13.5">
      <c r="A1189" s="151" t="s">
        <v>5793</v>
      </c>
      <c r="B1189" s="151" t="s">
        <v>14304</v>
      </c>
      <c r="C1189" s="151" t="s">
        <v>5792</v>
      </c>
      <c r="D1189" s="151" t="s">
        <v>5794</v>
      </c>
      <c r="E1189" s="151" t="s">
        <v>14332</v>
      </c>
      <c r="F1189" s="151" t="s">
        <v>14324</v>
      </c>
      <c r="G1189" s="151" t="s">
        <v>23039</v>
      </c>
      <c r="H1189" s="151" t="s">
        <v>5795</v>
      </c>
      <c r="J1189" s="151" t="s">
        <v>5795</v>
      </c>
      <c r="N1189" s="151" t="s">
        <v>23037</v>
      </c>
      <c r="O1189" s="151" t="s">
        <v>23038</v>
      </c>
      <c r="P1189" s="151" t="s">
        <v>14737</v>
      </c>
      <c r="Q1189" s="151" t="s">
        <v>10514</v>
      </c>
      <c r="R1189" s="151" t="s">
        <v>10514</v>
      </c>
      <c r="S1189" s="151" t="s">
        <v>10514</v>
      </c>
      <c r="T1189" s="151" t="s">
        <v>14794</v>
      </c>
      <c r="U1189" s="151" t="s">
        <v>10514</v>
      </c>
      <c r="V1189" s="151">
        <v>6589321563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  <c r="AI1189" s="156" t="str">
        <f t="shared" si="18"/>
        <v>Jaya Agung</v>
      </c>
    </row>
    <row r="1190" spans="1:38" s="151" customFormat="1" ht="13.5">
      <c r="A1190" s="151" t="s">
        <v>3617</v>
      </c>
      <c r="B1190" s="151" t="s">
        <v>14304</v>
      </c>
      <c r="C1190" s="151" t="s">
        <v>3616</v>
      </c>
      <c r="D1190" s="151" t="s">
        <v>3618</v>
      </c>
      <c r="E1190" s="151" t="s">
        <v>14332</v>
      </c>
      <c r="G1190" s="151" t="s">
        <v>14604</v>
      </c>
      <c r="H1190" s="151" t="s">
        <v>3619</v>
      </c>
      <c r="I1190" s="151" t="s">
        <v>204</v>
      </c>
      <c r="K1190" s="151" t="s">
        <v>204</v>
      </c>
      <c r="L1190" s="151" t="s">
        <v>14326</v>
      </c>
      <c r="N1190" s="151" t="s">
        <v>23040</v>
      </c>
      <c r="P1190" s="151" t="s">
        <v>14737</v>
      </c>
      <c r="Q1190" s="151" t="s">
        <v>23041</v>
      </c>
      <c r="T1190" s="151" t="s">
        <v>23042</v>
      </c>
      <c r="U1190" s="151" t="s">
        <v>23043</v>
      </c>
      <c r="V1190" s="151" t="s">
        <v>21325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  <c r="AI1190" s="156" t="str">
        <f t="shared" si="18"/>
        <v>JAYA BANGUNAN</v>
      </c>
    </row>
    <row r="1191" spans="1:38" s="151" customFormat="1" ht="13.5">
      <c r="A1191" s="151" t="s">
        <v>742</v>
      </c>
      <c r="B1191" s="151" t="s">
        <v>14304</v>
      </c>
      <c r="C1191" s="151" t="s">
        <v>741</v>
      </c>
      <c r="D1191" s="151" t="s">
        <v>23044</v>
      </c>
      <c r="E1191" s="151" t="s">
        <v>14332</v>
      </c>
      <c r="F1191" s="151" t="s">
        <v>16120</v>
      </c>
      <c r="G1191" s="151" t="s">
        <v>14604</v>
      </c>
      <c r="H1191" s="151" t="s">
        <v>739</v>
      </c>
      <c r="J1191" s="151" t="s">
        <v>740</v>
      </c>
      <c r="N1191" s="151" t="s">
        <v>11834</v>
      </c>
      <c r="P1191" s="151" t="s">
        <v>14737</v>
      </c>
      <c r="Q1191" s="151" t="s">
        <v>21851</v>
      </c>
      <c r="T1191" s="151" t="s">
        <v>14794</v>
      </c>
      <c r="U1191" s="151">
        <v>1956731857</v>
      </c>
      <c r="V1191" s="151" t="s">
        <v>21851</v>
      </c>
      <c r="AC1191" s="151" t="s">
        <v>14743</v>
      </c>
      <c r="AI1191" s="156" t="str">
        <f t="shared" si="18"/>
        <v>Jaya Baru, Toko</v>
      </c>
    </row>
    <row r="1192" spans="1:38" s="151" customFormat="1" ht="13.5">
      <c r="A1192" s="151" t="s">
        <v>6438</v>
      </c>
      <c r="B1192" s="151" t="s">
        <v>14304</v>
      </c>
      <c r="C1192" s="151" t="s">
        <v>6437</v>
      </c>
      <c r="D1192" s="151" t="s">
        <v>23045</v>
      </c>
      <c r="E1192" s="151" t="s">
        <v>14323</v>
      </c>
      <c r="F1192" s="151" t="s">
        <v>14324</v>
      </c>
      <c r="G1192" s="151" t="s">
        <v>23048</v>
      </c>
      <c r="H1192" s="151" t="s">
        <v>6440</v>
      </c>
      <c r="N1192" s="151" t="s">
        <v>15431</v>
      </c>
      <c r="O1192" s="151" t="s">
        <v>14801</v>
      </c>
      <c r="P1192" s="151" t="s">
        <v>14737</v>
      </c>
      <c r="Q1192" s="151" t="s">
        <v>23046</v>
      </c>
      <c r="R1192" s="151" t="s">
        <v>4816</v>
      </c>
      <c r="S1192" s="151" t="s">
        <v>4816</v>
      </c>
      <c r="T1192" s="151" t="s">
        <v>14794</v>
      </c>
      <c r="U1192" s="151">
        <v>5520145470</v>
      </c>
      <c r="V1192" s="151" t="s">
        <v>23047</v>
      </c>
      <c r="Z1192" s="151" t="s">
        <v>14742</v>
      </c>
      <c r="AC1192" s="151" t="s">
        <v>14743</v>
      </c>
      <c r="AE1192" s="151" t="s">
        <v>15223</v>
      </c>
      <c r="AF1192" s="151" t="s">
        <v>14745</v>
      </c>
      <c r="AI1192" s="156" t="str">
        <f t="shared" si="18"/>
        <v>Jaya Makmur</v>
      </c>
    </row>
    <row r="1193" spans="1:38" s="151" customFormat="1" ht="13.5">
      <c r="A1193" s="151" t="s">
        <v>18177</v>
      </c>
      <c r="B1193" s="151" t="s">
        <v>14732</v>
      </c>
      <c r="C1193" s="151" t="s">
        <v>23049</v>
      </c>
      <c r="D1193" s="151" t="s">
        <v>23051</v>
      </c>
      <c r="E1193" s="151" t="s">
        <v>14465</v>
      </c>
      <c r="F1193" s="151" t="s">
        <v>14683</v>
      </c>
      <c r="G1193" s="151" t="s">
        <v>23053</v>
      </c>
      <c r="H1193" s="151" t="s">
        <v>23050</v>
      </c>
      <c r="N1193" s="151" t="s">
        <v>15452</v>
      </c>
      <c r="O1193" s="151" t="s">
        <v>14830</v>
      </c>
      <c r="P1193" s="151" t="s">
        <v>14737</v>
      </c>
      <c r="Q1193" s="151" t="s">
        <v>23052</v>
      </c>
      <c r="R1193" s="151">
        <v>0</v>
      </c>
      <c r="S1193" s="151">
        <v>0</v>
      </c>
      <c r="T1193" s="151" t="s">
        <v>12970</v>
      </c>
      <c r="U1193" s="151" t="s">
        <v>12970</v>
      </c>
      <c r="V1193" s="151" t="s">
        <v>12970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  <c r="AI1193" s="156" t="str">
        <f t="shared" si="18"/>
        <v>Jaya Makmur Bersama</v>
      </c>
    </row>
    <row r="1194" spans="1:38" s="151" customFormat="1" ht="13.5">
      <c r="A1194" s="151" t="s">
        <v>9781</v>
      </c>
      <c r="B1194" s="151" t="s">
        <v>14304</v>
      </c>
      <c r="C1194" s="151" t="s">
        <v>9780</v>
      </c>
      <c r="D1194" s="151" t="s">
        <v>23054</v>
      </c>
      <c r="E1194" s="151" t="s">
        <v>14332</v>
      </c>
      <c r="F1194" s="151" t="s">
        <v>14324</v>
      </c>
      <c r="G1194" s="151" t="s">
        <v>23057</v>
      </c>
      <c r="H1194" s="151" t="s">
        <v>9783</v>
      </c>
      <c r="I1194" s="151">
        <v>0</v>
      </c>
      <c r="J1194" s="151">
        <v>0</v>
      </c>
      <c r="K1194" s="151">
        <v>0</v>
      </c>
      <c r="M1194" s="151" t="s">
        <v>9782</v>
      </c>
      <c r="N1194" s="151" t="s">
        <v>14845</v>
      </c>
      <c r="O1194" s="151" t="s">
        <v>14801</v>
      </c>
      <c r="P1194" s="151" t="s">
        <v>14737</v>
      </c>
      <c r="Q1194" s="151">
        <v>0</v>
      </c>
      <c r="R1194" s="151">
        <v>0</v>
      </c>
      <c r="S1194" s="151">
        <v>0</v>
      </c>
      <c r="T1194" s="151" t="s">
        <v>14859</v>
      </c>
      <c r="U1194" s="151" t="s">
        <v>23055</v>
      </c>
      <c r="V1194" s="151" t="s">
        <v>23056</v>
      </c>
      <c r="W1194" s="151">
        <v>0</v>
      </c>
      <c r="X1194" s="151">
        <v>0</v>
      </c>
      <c r="Y1194" s="151">
        <v>0</v>
      </c>
      <c r="Z1194" s="151" t="s">
        <v>14742</v>
      </c>
      <c r="AA1194" s="151">
        <v>0</v>
      </c>
      <c r="AB1194" s="151">
        <v>0</v>
      </c>
      <c r="AC1194" s="151" t="s">
        <v>14743</v>
      </c>
      <c r="AE1194" s="151" t="s">
        <v>15223</v>
      </c>
      <c r="AF1194" s="151" t="s">
        <v>14745</v>
      </c>
      <c r="AI1194" s="156" t="str">
        <f t="shared" si="18"/>
        <v>Jaya Mandiri</v>
      </c>
    </row>
    <row r="1195" spans="1:38" s="151" customFormat="1" ht="13.5">
      <c r="A1195" s="151" t="s">
        <v>11126</v>
      </c>
      <c r="B1195" s="151" t="s">
        <v>14304</v>
      </c>
      <c r="C1195" s="151" t="s">
        <v>11125</v>
      </c>
      <c r="D1195" s="151" t="s">
        <v>11127</v>
      </c>
      <c r="E1195" s="151" t="s">
        <v>14275</v>
      </c>
      <c r="F1195" s="151" t="s">
        <v>14409</v>
      </c>
      <c r="G1195" s="151" t="s">
        <v>23067</v>
      </c>
      <c r="H1195" s="151" t="s">
        <v>11128</v>
      </c>
      <c r="N1195" s="151" t="s">
        <v>14845</v>
      </c>
      <c r="O1195" s="151" t="s">
        <v>14801</v>
      </c>
      <c r="P1195" s="151" t="s">
        <v>14737</v>
      </c>
      <c r="Q1195" s="151" t="s">
        <v>23066</v>
      </c>
      <c r="R1195" s="151">
        <v>0</v>
      </c>
      <c r="S1195" s="151">
        <v>0</v>
      </c>
      <c r="T1195" s="151" t="s">
        <v>14794</v>
      </c>
      <c r="U1195" s="151">
        <v>5380056927</v>
      </c>
      <c r="V1195" s="151" t="s">
        <v>23066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 t="shared" si="18"/>
        <v>Jaya Network Solution</v>
      </c>
    </row>
    <row r="1196" spans="1:38" s="151" customFormat="1" ht="13.5">
      <c r="A1196" s="151" t="s">
        <v>18179</v>
      </c>
      <c r="B1196" s="151" t="s">
        <v>14304</v>
      </c>
      <c r="C1196" s="151" t="s">
        <v>23068</v>
      </c>
      <c r="D1196" s="151" t="s">
        <v>23071</v>
      </c>
      <c r="E1196" s="151" t="s">
        <v>14332</v>
      </c>
      <c r="F1196" s="151" t="s">
        <v>14324</v>
      </c>
      <c r="G1196" s="151" t="s">
        <v>23075</v>
      </c>
      <c r="H1196" s="151" t="s">
        <v>23069</v>
      </c>
      <c r="I1196" s="151" t="s">
        <v>23070</v>
      </c>
      <c r="J1196" s="151" t="s">
        <v>1453</v>
      </c>
      <c r="K1196" s="151" t="s">
        <v>23070</v>
      </c>
      <c r="M1196" s="151" t="s">
        <v>1453</v>
      </c>
      <c r="N1196" s="151" t="s">
        <v>14780</v>
      </c>
      <c r="O1196" s="151" t="s">
        <v>14736</v>
      </c>
      <c r="P1196" s="151" t="s">
        <v>14792</v>
      </c>
      <c r="Q1196" s="151" t="s">
        <v>23072</v>
      </c>
      <c r="R1196" s="151" t="s">
        <v>23073</v>
      </c>
      <c r="S1196" s="151" t="s">
        <v>1453</v>
      </c>
      <c r="T1196" s="151" t="s">
        <v>23074</v>
      </c>
      <c r="U1196" s="151">
        <v>7910308208</v>
      </c>
      <c r="V1196" s="151" t="s">
        <v>23073</v>
      </c>
      <c r="W1196" s="151" t="s">
        <v>1453</v>
      </c>
      <c r="X1196" s="151" t="s">
        <v>1453</v>
      </c>
      <c r="Y1196" s="151" t="s">
        <v>1453</v>
      </c>
      <c r="Z1196" s="151" t="s">
        <v>14742</v>
      </c>
      <c r="AA1196" s="151" t="s">
        <v>1453</v>
      </c>
      <c r="AB1196" s="151" t="s">
        <v>1453</v>
      </c>
      <c r="AC1196" s="151" t="s">
        <v>14743</v>
      </c>
      <c r="AE1196" s="151" t="s">
        <v>14744</v>
      </c>
      <c r="AF1196" s="151" t="s">
        <v>14745</v>
      </c>
      <c r="AI1196" s="156" t="str">
        <f t="shared" si="18"/>
        <v>Jaya Perkasa</v>
      </c>
    </row>
    <row r="1197" spans="1:38" s="151" customFormat="1" ht="13.5">
      <c r="A1197" s="151" t="s">
        <v>5012</v>
      </c>
      <c r="B1197" s="151" t="s">
        <v>17321</v>
      </c>
      <c r="C1197" s="151" t="s">
        <v>5011</v>
      </c>
      <c r="D1197" s="151" t="s">
        <v>5013</v>
      </c>
      <c r="E1197" s="151" t="s">
        <v>14332</v>
      </c>
      <c r="F1197" s="151" t="s">
        <v>14324</v>
      </c>
      <c r="H1197" s="151">
        <v>87863036669</v>
      </c>
      <c r="N1197" s="151" t="s">
        <v>23076</v>
      </c>
      <c r="P1197" s="151" t="s">
        <v>14737</v>
      </c>
      <c r="Q1197" s="151" t="s">
        <v>23077</v>
      </c>
      <c r="R1197" s="151">
        <v>0</v>
      </c>
      <c r="S1197" s="151">
        <v>0</v>
      </c>
      <c r="T1197" s="151" t="s">
        <v>14794</v>
      </c>
      <c r="U1197" s="151">
        <v>8270479180</v>
      </c>
      <c r="V1197" s="151" t="s">
        <v>23077</v>
      </c>
      <c r="Z1197" s="151" t="s">
        <v>14742</v>
      </c>
      <c r="AC1197" s="151" t="s">
        <v>15223</v>
      </c>
      <c r="AE1197" s="151" t="s">
        <v>15223</v>
      </c>
      <c r="AF1197" s="151" t="s">
        <v>14745</v>
      </c>
      <c r="AI1197" s="156" t="str">
        <f t="shared" si="18"/>
        <v>Jaya Raya UD</v>
      </c>
    </row>
    <row r="1198" spans="1:38" s="151" customFormat="1">
      <c r="A1198" s="151" t="s">
        <v>10707</v>
      </c>
      <c r="B1198" s="151" t="s">
        <v>14304</v>
      </c>
      <c r="C1198" s="151" t="s">
        <v>10016</v>
      </c>
      <c r="D1198" s="151" t="s">
        <v>10708</v>
      </c>
      <c r="E1198" s="151" t="s">
        <v>14662</v>
      </c>
      <c r="F1198" s="151" t="s">
        <v>19531</v>
      </c>
      <c r="H1198" s="151">
        <v>82121785589</v>
      </c>
      <c r="N1198" s="151" t="s">
        <v>14907</v>
      </c>
      <c r="O1198" s="151" t="s">
        <v>14791</v>
      </c>
      <c r="P1198" s="151" t="s">
        <v>14737</v>
      </c>
      <c r="Q1198" s="151" t="s">
        <v>10057</v>
      </c>
      <c r="R1198" s="151">
        <v>0</v>
      </c>
      <c r="S1198" s="151">
        <v>0</v>
      </c>
      <c r="T1198" s="151" t="s">
        <v>14794</v>
      </c>
      <c r="U1198" s="151">
        <v>4370972287</v>
      </c>
      <c r="V1198" s="151" t="s">
        <v>10057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  <c r="AL1198" s="151" t="str">
        <f t="shared" ref="AL1198:AL1261" si="19">TRIM(C1198)</f>
        <v>Jaya Teknik</v>
      </c>
    </row>
    <row r="1199" spans="1:38" s="151" customFormat="1">
      <c r="A1199" s="151" t="s">
        <v>10017</v>
      </c>
      <c r="B1199" s="151" t="s">
        <v>14732</v>
      </c>
      <c r="C1199" s="151" t="s">
        <v>10016</v>
      </c>
      <c r="D1199" s="151" t="s">
        <v>23088</v>
      </c>
      <c r="E1199" s="151" t="s">
        <v>14332</v>
      </c>
      <c r="F1199" s="151" t="s">
        <v>14324</v>
      </c>
      <c r="G1199" s="151" t="s">
        <v>23092</v>
      </c>
      <c r="H1199" s="151" t="s">
        <v>23087</v>
      </c>
      <c r="I1199" s="151">
        <v>0</v>
      </c>
      <c r="J1199" s="151">
        <v>0</v>
      </c>
      <c r="K1199" s="151">
        <v>0</v>
      </c>
      <c r="M1199" s="151" t="s">
        <v>10018</v>
      </c>
      <c r="N1199" s="151" t="s">
        <v>14857</v>
      </c>
      <c r="O1199" s="151" t="s">
        <v>14801</v>
      </c>
      <c r="P1199" s="151" t="s">
        <v>14737</v>
      </c>
      <c r="Q1199" s="151" t="s">
        <v>23089</v>
      </c>
      <c r="R1199" s="151">
        <v>0</v>
      </c>
      <c r="S1199" s="151">
        <v>0</v>
      </c>
      <c r="T1199" s="151" t="s">
        <v>14859</v>
      </c>
      <c r="U1199" s="151" t="s">
        <v>23090</v>
      </c>
      <c r="V1199" s="151" t="s">
        <v>23091</v>
      </c>
      <c r="W1199" s="151">
        <v>0</v>
      </c>
      <c r="X1199" s="151">
        <v>0</v>
      </c>
      <c r="Y1199" s="151">
        <v>0</v>
      </c>
      <c r="Z1199" s="151" t="s">
        <v>14742</v>
      </c>
      <c r="AA1199" s="151">
        <v>0</v>
      </c>
      <c r="AB1199" s="151">
        <v>0</v>
      </c>
      <c r="AC1199" s="151" t="s">
        <v>14743</v>
      </c>
      <c r="AE1199" s="151" t="s">
        <v>15223</v>
      </c>
      <c r="AF1199" s="151" t="s">
        <v>14745</v>
      </c>
      <c r="AL1199" s="151" t="str">
        <f t="shared" si="19"/>
        <v>Jaya Teknik</v>
      </c>
    </row>
    <row r="1200" spans="1:38" s="151" customFormat="1">
      <c r="A1200" s="151" t="s">
        <v>2290</v>
      </c>
      <c r="B1200" s="151" t="s">
        <v>14732</v>
      </c>
      <c r="C1200" s="151" t="s">
        <v>2289</v>
      </c>
      <c r="D1200" s="151" t="s">
        <v>2291</v>
      </c>
      <c r="E1200" s="151" t="s">
        <v>6</v>
      </c>
      <c r="G1200" s="151" t="s">
        <v>14604</v>
      </c>
      <c r="H1200" s="151" t="s">
        <v>2292</v>
      </c>
      <c r="M1200" s="151" t="s">
        <v>23093</v>
      </c>
      <c r="N1200" s="151" t="s">
        <v>23094</v>
      </c>
      <c r="Q1200" s="151" t="s">
        <v>23095</v>
      </c>
      <c r="AC1200" s="151" t="s">
        <v>14743</v>
      </c>
      <c r="AL1200" s="151" t="str">
        <f t="shared" si="19"/>
        <v>Jaya Terang</v>
      </c>
    </row>
    <row r="1201" spans="1:38" s="151" customFormat="1">
      <c r="A1201" s="151" t="s">
        <v>2573</v>
      </c>
      <c r="B1201" s="151" t="s">
        <v>19165</v>
      </c>
      <c r="C1201" s="151" t="s">
        <v>2572</v>
      </c>
      <c r="E1201" s="151" t="s">
        <v>18875</v>
      </c>
      <c r="G1201" s="151" t="s">
        <v>14604</v>
      </c>
      <c r="H1201" s="151">
        <v>85850068461</v>
      </c>
      <c r="AC1201" s="151" t="s">
        <v>14743</v>
      </c>
      <c r="AL1201" s="151" t="str">
        <f t="shared" si="19"/>
        <v>Jayadi</v>
      </c>
    </row>
    <row r="1202" spans="1:38" s="151" customFormat="1">
      <c r="A1202" s="151" t="s">
        <v>10244</v>
      </c>
      <c r="B1202" s="151" t="s">
        <v>15300</v>
      </c>
      <c r="C1202" s="151" t="s">
        <v>10243</v>
      </c>
      <c r="D1202" s="151" t="s">
        <v>10245</v>
      </c>
      <c r="E1202" s="151" t="s">
        <v>14323</v>
      </c>
      <c r="F1202" s="151" t="s">
        <v>14683</v>
      </c>
      <c r="G1202" s="151" t="s">
        <v>23098</v>
      </c>
      <c r="H1202" s="151" t="s">
        <v>10246</v>
      </c>
      <c r="N1202" s="151" t="s">
        <v>14845</v>
      </c>
      <c r="O1202" s="151" t="s">
        <v>14801</v>
      </c>
      <c r="P1202" s="151" t="s">
        <v>14737</v>
      </c>
      <c r="Q1202" s="151" t="s">
        <v>23096</v>
      </c>
      <c r="R1202" s="151">
        <v>0</v>
      </c>
      <c r="S1202" s="151">
        <v>0</v>
      </c>
      <c r="T1202" s="151" t="s">
        <v>14794</v>
      </c>
      <c r="U1202" s="151">
        <v>5490106229</v>
      </c>
      <c r="V1202" s="151" t="s">
        <v>23097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 t="shared" si="19"/>
        <v>Jayakarta Motor (AKONG)</v>
      </c>
    </row>
    <row r="1203" spans="1:38" s="151" customFormat="1">
      <c r="A1203" s="151" t="s">
        <v>10491</v>
      </c>
      <c r="B1203" s="151" t="s">
        <v>15300</v>
      </c>
      <c r="C1203" s="151" t="s">
        <v>10490</v>
      </c>
      <c r="D1203" s="151" t="s">
        <v>10492</v>
      </c>
      <c r="E1203" s="151" t="s">
        <v>14465</v>
      </c>
      <c r="F1203" s="151" t="s">
        <v>14466</v>
      </c>
      <c r="G1203" s="151" t="s">
        <v>23100</v>
      </c>
      <c r="H1203" s="151" t="s">
        <v>10493</v>
      </c>
      <c r="N1203" s="151" t="s">
        <v>18652</v>
      </c>
      <c r="O1203" s="151" t="s">
        <v>18653</v>
      </c>
      <c r="P1203" s="151" t="s">
        <v>14737</v>
      </c>
      <c r="Q1203" s="151" t="s">
        <v>10490</v>
      </c>
      <c r="R1203" s="151">
        <v>0</v>
      </c>
      <c r="S1203" s="151">
        <v>0</v>
      </c>
      <c r="T1203" s="151" t="s">
        <v>14794</v>
      </c>
      <c r="U1203" s="151">
        <v>1191864528</v>
      </c>
      <c r="V1203" s="151" t="s">
        <v>23099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 t="shared" si="19"/>
        <v>Jayando Sintong</v>
      </c>
    </row>
    <row r="1204" spans="1:38" s="151" customFormat="1">
      <c r="A1204" s="151" t="s">
        <v>13018</v>
      </c>
      <c r="B1204" s="151" t="s">
        <v>14306</v>
      </c>
      <c r="C1204" s="151" t="s">
        <v>13017</v>
      </c>
      <c r="D1204" s="151" t="s">
        <v>13019</v>
      </c>
      <c r="E1204" s="151" t="s">
        <v>14931</v>
      </c>
      <c r="F1204" s="151" t="s">
        <v>15165</v>
      </c>
      <c r="G1204" s="151" t="s">
        <v>23105</v>
      </c>
      <c r="H1204" s="151">
        <v>81229029656</v>
      </c>
      <c r="N1204" s="151" t="s">
        <v>15254</v>
      </c>
      <c r="O1204" s="151" t="s">
        <v>14889</v>
      </c>
      <c r="P1204" s="151" t="s">
        <v>14737</v>
      </c>
      <c r="Q1204" s="151" t="s">
        <v>23103</v>
      </c>
      <c r="R1204" s="151">
        <v>0</v>
      </c>
      <c r="S1204" s="151">
        <v>0</v>
      </c>
      <c r="T1204" s="151" t="s">
        <v>14794</v>
      </c>
      <c r="U1204" s="151">
        <v>2520883846</v>
      </c>
      <c r="V1204" s="151" t="s">
        <v>23104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 t="shared" si="19"/>
        <v>Jayus Supriyadi</v>
      </c>
    </row>
    <row r="1205" spans="1:38" s="151" customFormat="1">
      <c r="A1205" s="151" t="s">
        <v>5914</v>
      </c>
      <c r="B1205" s="151" t="s">
        <v>14306</v>
      </c>
      <c r="C1205" s="151" t="s">
        <v>5913</v>
      </c>
      <c r="D1205" s="151" t="s">
        <v>23106</v>
      </c>
      <c r="E1205" s="151" t="s">
        <v>14931</v>
      </c>
      <c r="F1205" s="151" t="s">
        <v>14932</v>
      </c>
      <c r="G1205" s="151" t="s">
        <v>23110</v>
      </c>
      <c r="H1205" s="151" t="s">
        <v>5916</v>
      </c>
      <c r="I1205" s="151" t="s">
        <v>1453</v>
      </c>
      <c r="J1205" s="151" t="s">
        <v>1453</v>
      </c>
      <c r="K1205" s="151" t="s">
        <v>1453</v>
      </c>
      <c r="N1205" s="151" t="s">
        <v>23107</v>
      </c>
      <c r="O1205" s="151" t="s">
        <v>23108</v>
      </c>
      <c r="P1205" s="151" t="s">
        <v>14737</v>
      </c>
      <c r="Q1205" s="151" t="s">
        <v>5913</v>
      </c>
      <c r="R1205" s="151" t="s">
        <v>1453</v>
      </c>
      <c r="S1205" s="151" t="s">
        <v>1453</v>
      </c>
      <c r="T1205" s="151" t="s">
        <v>14847</v>
      </c>
      <c r="U1205" s="151" t="s">
        <v>23109</v>
      </c>
      <c r="V1205" s="151" t="s">
        <v>5913</v>
      </c>
      <c r="W1205" s="151" t="s">
        <v>1453</v>
      </c>
      <c r="X1205" s="151" t="s">
        <v>1453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 t="shared" si="19"/>
        <v>Jefri Montolalu</v>
      </c>
    </row>
    <row r="1206" spans="1:38" s="151" customFormat="1">
      <c r="A1206" s="151" t="s">
        <v>12365</v>
      </c>
      <c r="B1206" s="151" t="s">
        <v>14306</v>
      </c>
      <c r="C1206" s="151" t="s">
        <v>12364</v>
      </c>
      <c r="D1206" s="151" t="s">
        <v>12366</v>
      </c>
      <c r="E1206" s="151" t="s">
        <v>14931</v>
      </c>
      <c r="F1206" s="151" t="s">
        <v>14932</v>
      </c>
      <c r="G1206" s="151" t="s">
        <v>23114</v>
      </c>
      <c r="H1206" s="151">
        <v>82217530319</v>
      </c>
      <c r="N1206" s="151" t="s">
        <v>18701</v>
      </c>
      <c r="O1206" s="151" t="s">
        <v>18702</v>
      </c>
      <c r="P1206" s="151" t="s">
        <v>14737</v>
      </c>
      <c r="Q1206" s="151" t="s">
        <v>23111</v>
      </c>
      <c r="R1206" s="151">
        <v>0</v>
      </c>
      <c r="S1206" s="151">
        <v>0</v>
      </c>
      <c r="T1206" s="151" t="s">
        <v>14847</v>
      </c>
      <c r="U1206" s="151" t="s">
        <v>23112</v>
      </c>
      <c r="V1206" s="151" t="s">
        <v>23113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 t="shared" si="19"/>
        <v>Jefri Syhailatua</v>
      </c>
    </row>
    <row r="1207" spans="1:38" s="151" customFormat="1">
      <c r="A1207" s="151" t="s">
        <v>10438</v>
      </c>
      <c r="B1207" s="151" t="s">
        <v>14306</v>
      </c>
      <c r="C1207" s="151" t="s">
        <v>10437</v>
      </c>
      <c r="D1207" s="151" t="s">
        <v>10439</v>
      </c>
      <c r="E1207" s="151" t="s">
        <v>14931</v>
      </c>
      <c r="F1207" s="151" t="s">
        <v>14692</v>
      </c>
      <c r="G1207" s="151" t="s">
        <v>23116</v>
      </c>
      <c r="H1207" s="151">
        <v>85720452051</v>
      </c>
      <c r="N1207" s="151" t="s">
        <v>15279</v>
      </c>
      <c r="O1207" s="151" t="s">
        <v>14791</v>
      </c>
      <c r="P1207" s="151" t="s">
        <v>14737</v>
      </c>
      <c r="Q1207" s="151" t="s">
        <v>10437</v>
      </c>
      <c r="R1207" s="151">
        <v>0</v>
      </c>
      <c r="S1207" s="151">
        <v>0</v>
      </c>
      <c r="T1207" s="151" t="s">
        <v>14794</v>
      </c>
      <c r="U1207" s="151">
        <v>3460176149</v>
      </c>
      <c r="V1207" s="151" t="s">
        <v>23115</v>
      </c>
      <c r="Z1207" s="151" t="s">
        <v>14742</v>
      </c>
      <c r="AC1207" s="151" t="s">
        <v>14743</v>
      </c>
      <c r="AE1207" s="151" t="s">
        <v>14744</v>
      </c>
      <c r="AF1207" s="151" t="s">
        <v>14745</v>
      </c>
      <c r="AL1207" s="151" t="str">
        <f t="shared" si="19"/>
        <v>Jejen</v>
      </c>
    </row>
    <row r="1208" spans="1:38" s="151" customFormat="1">
      <c r="A1208" s="151" t="s">
        <v>11068</v>
      </c>
      <c r="B1208" s="151" t="s">
        <v>15300</v>
      </c>
      <c r="C1208" s="151" t="s">
        <v>11067</v>
      </c>
      <c r="D1208" s="151" t="s">
        <v>11069</v>
      </c>
      <c r="E1208" s="151" t="s">
        <v>14275</v>
      </c>
      <c r="F1208" s="151" t="s">
        <v>14400</v>
      </c>
      <c r="G1208" s="151" t="s">
        <v>23117</v>
      </c>
      <c r="H1208" s="151">
        <v>0</v>
      </c>
      <c r="N1208" s="151" t="s">
        <v>14907</v>
      </c>
      <c r="O1208" s="151" t="s">
        <v>14791</v>
      </c>
      <c r="P1208" s="151" t="s">
        <v>14737</v>
      </c>
      <c r="Q1208" s="151" t="s">
        <v>11067</v>
      </c>
      <c r="R1208" s="151">
        <v>0</v>
      </c>
      <c r="S1208" s="151">
        <v>0</v>
      </c>
      <c r="T1208" s="151" t="s">
        <v>14794</v>
      </c>
      <c r="U1208" s="151">
        <v>708589412</v>
      </c>
      <c r="V1208" s="151" t="s">
        <v>11067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 t="shared" si="19"/>
        <v>Jejen Jeni</v>
      </c>
    </row>
    <row r="1209" spans="1:38" s="151" customFormat="1">
      <c r="A1209" s="151" t="s">
        <v>1359</v>
      </c>
      <c r="B1209" s="151" t="s">
        <v>14732</v>
      </c>
      <c r="C1209" s="151" t="s">
        <v>1358</v>
      </c>
      <c r="D1209" s="151" t="s">
        <v>109</v>
      </c>
      <c r="E1209" s="151" t="s">
        <v>6</v>
      </c>
      <c r="G1209" s="151" t="s">
        <v>14604</v>
      </c>
      <c r="T1209" s="151" t="s">
        <v>6</v>
      </c>
      <c r="U1209" s="151" t="s">
        <v>6</v>
      </c>
      <c r="V1209" s="151" t="s">
        <v>6</v>
      </c>
      <c r="AC1209" s="151" t="s">
        <v>14743</v>
      </c>
      <c r="AL1209" s="151" t="str">
        <f t="shared" si="19"/>
        <v>Jeky Latan</v>
      </c>
    </row>
    <row r="1210" spans="1:38" s="151" customFormat="1">
      <c r="A1210" s="151" t="s">
        <v>8617</v>
      </c>
      <c r="B1210" s="151" t="s">
        <v>14732</v>
      </c>
      <c r="C1210" s="151" t="s">
        <v>14655</v>
      </c>
      <c r="D1210" s="151" t="s">
        <v>8618</v>
      </c>
      <c r="E1210" s="151" t="s">
        <v>14395</v>
      </c>
      <c r="F1210" s="151" t="s">
        <v>14396</v>
      </c>
      <c r="G1210" s="151" t="s">
        <v>14666</v>
      </c>
      <c r="H1210" s="151" t="s">
        <v>14843</v>
      </c>
      <c r="I1210" s="151" t="s">
        <v>14844</v>
      </c>
      <c r="K1210" s="151" t="s">
        <v>14844</v>
      </c>
      <c r="N1210" s="151" t="s">
        <v>14845</v>
      </c>
      <c r="O1210" s="151" t="s">
        <v>14801</v>
      </c>
      <c r="P1210" s="151" t="s">
        <v>14737</v>
      </c>
      <c r="Q1210" s="151" t="s">
        <v>14846</v>
      </c>
      <c r="R1210" s="151" t="s">
        <v>1453</v>
      </c>
      <c r="S1210" s="151" t="s">
        <v>1453</v>
      </c>
      <c r="T1210" s="151" t="s">
        <v>14847</v>
      </c>
      <c r="U1210" s="151">
        <v>2101020767565</v>
      </c>
      <c r="V1210" s="151" t="s">
        <v>14849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 t="shared" si="19"/>
        <v>Jember Elektrindo Gemilang</v>
      </c>
    </row>
    <row r="1211" spans="1:38" s="151" customFormat="1">
      <c r="A1211" s="151" t="s">
        <v>12850</v>
      </c>
      <c r="B1211" s="151" t="s">
        <v>15300</v>
      </c>
      <c r="C1211" s="151" t="s">
        <v>12849</v>
      </c>
      <c r="D1211" s="151" t="s">
        <v>12851</v>
      </c>
      <c r="E1211" s="151" t="s">
        <v>14701</v>
      </c>
      <c r="F1211" s="151" t="s">
        <v>14466</v>
      </c>
      <c r="G1211" s="151" t="s">
        <v>23124</v>
      </c>
      <c r="H1211" s="151" t="s">
        <v>12852</v>
      </c>
      <c r="N1211" s="151" t="s">
        <v>18715</v>
      </c>
      <c r="O1211" s="151" t="s">
        <v>18702</v>
      </c>
      <c r="P1211" s="151" t="s">
        <v>14737</v>
      </c>
      <c r="Q1211" s="151" t="s">
        <v>23123</v>
      </c>
      <c r="R1211" s="151">
        <v>0</v>
      </c>
      <c r="S1211" s="151">
        <v>0</v>
      </c>
      <c r="T1211" s="151" t="s">
        <v>14782</v>
      </c>
      <c r="U1211" s="151">
        <v>1860000303616</v>
      </c>
      <c r="V1211" s="151" t="s">
        <v>12849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  <c r="AL1211" s="151" t="str">
        <f t="shared" si="19"/>
        <v>Jemy Manuputty</v>
      </c>
    </row>
    <row r="1212" spans="1:38" s="151" customFormat="1">
      <c r="A1212" s="151" t="s">
        <v>6920</v>
      </c>
      <c r="B1212" s="151" t="s">
        <v>14306</v>
      </c>
      <c r="C1212" s="151" t="s">
        <v>6919</v>
      </c>
      <c r="D1212" s="151" t="s">
        <v>6921</v>
      </c>
      <c r="E1212" s="151" t="s">
        <v>14931</v>
      </c>
      <c r="F1212" s="151" t="s">
        <v>18766</v>
      </c>
      <c r="H1212" s="151" t="s">
        <v>6922</v>
      </c>
      <c r="N1212" s="151" t="s">
        <v>20527</v>
      </c>
      <c r="O1212" s="151" t="s">
        <v>2455</v>
      </c>
      <c r="P1212" s="151" t="s">
        <v>14737</v>
      </c>
      <c r="Q1212" s="151" t="s">
        <v>6919</v>
      </c>
      <c r="R1212" s="151">
        <v>0</v>
      </c>
      <c r="S1212" s="151">
        <v>0</v>
      </c>
      <c r="T1212" s="151" t="s">
        <v>23125</v>
      </c>
      <c r="U1212" s="151">
        <v>36801021775507</v>
      </c>
      <c r="V1212" s="151" t="s">
        <v>6919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  <c r="AL1212" s="151" t="str">
        <f t="shared" si="19"/>
        <v>Jenal Mustopa</v>
      </c>
    </row>
    <row r="1213" spans="1:38" s="151" customFormat="1">
      <c r="A1213" s="151" t="s">
        <v>18180</v>
      </c>
      <c r="B1213" s="151" t="s">
        <v>15300</v>
      </c>
      <c r="C1213" s="151" t="s">
        <v>30004</v>
      </c>
      <c r="D1213" s="151" t="s">
        <v>23127</v>
      </c>
      <c r="E1213" s="151" t="s">
        <v>14616</v>
      </c>
      <c r="F1213" s="151" t="s">
        <v>14616</v>
      </c>
      <c r="G1213" s="151" t="s">
        <v>23130</v>
      </c>
      <c r="H1213" s="151" t="s">
        <v>23126</v>
      </c>
      <c r="I1213" s="151" t="s">
        <v>1453</v>
      </c>
      <c r="J1213" s="151" t="s">
        <v>1453</v>
      </c>
      <c r="K1213" s="151" t="s">
        <v>1453</v>
      </c>
      <c r="N1213" s="151" t="s">
        <v>19529</v>
      </c>
      <c r="O1213" s="151" t="s">
        <v>14948</v>
      </c>
      <c r="P1213" s="151" t="s">
        <v>14737</v>
      </c>
      <c r="Q1213" s="151" t="s">
        <v>23128</v>
      </c>
      <c r="R1213" s="151" t="s">
        <v>1453</v>
      </c>
      <c r="S1213" s="151" t="s">
        <v>1453</v>
      </c>
      <c r="T1213" s="151" t="s">
        <v>14739</v>
      </c>
      <c r="U1213" s="151">
        <v>1410022222012</v>
      </c>
      <c r="V1213" s="151" t="s">
        <v>23129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E1213" s="151" t="s">
        <v>14744</v>
      </c>
      <c r="AF1213" s="151" t="s">
        <v>14745</v>
      </c>
      <c r="AL1213" s="151" t="str">
        <f t="shared" si="19"/>
        <v>Jenggolo Diagnostic Centre</v>
      </c>
    </row>
    <row r="1214" spans="1:38" s="151" customFormat="1">
      <c r="A1214" s="151" t="s">
        <v>15653</v>
      </c>
      <c r="B1214" s="151" t="s">
        <v>15300</v>
      </c>
      <c r="C1214" s="151" t="s">
        <v>15654</v>
      </c>
      <c r="D1214" s="151" t="s">
        <v>15655</v>
      </c>
      <c r="E1214" s="151" t="s">
        <v>14662</v>
      </c>
      <c r="F1214" s="151" t="s">
        <v>15656</v>
      </c>
      <c r="G1214" s="151" t="s">
        <v>15657</v>
      </c>
      <c r="H1214" s="151" t="s">
        <v>15658</v>
      </c>
      <c r="N1214" s="151" t="s">
        <v>14816</v>
      </c>
      <c r="O1214" s="151" t="s">
        <v>14817</v>
      </c>
      <c r="P1214" s="151" t="s">
        <v>14737</v>
      </c>
      <c r="Q1214" s="151" t="s">
        <v>15659</v>
      </c>
      <c r="R1214" s="151" t="s">
        <v>1453</v>
      </c>
      <c r="S1214" s="151" t="s">
        <v>1453</v>
      </c>
      <c r="T1214" s="151" t="s">
        <v>14859</v>
      </c>
      <c r="U1214" s="151" t="s">
        <v>15660</v>
      </c>
      <c r="V1214" s="151" t="s">
        <v>15661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 t="shared" si="19"/>
        <v>Jently Bentley Rokot (Agen Kaca Kita Yakin)</v>
      </c>
    </row>
    <row r="1215" spans="1:38" s="151" customFormat="1">
      <c r="A1215" s="151" t="s">
        <v>11365</v>
      </c>
      <c r="B1215" s="151" t="s">
        <v>15300</v>
      </c>
      <c r="C1215" s="151" t="s">
        <v>11364</v>
      </c>
      <c r="D1215" s="151" t="s">
        <v>11366</v>
      </c>
      <c r="E1215" s="151" t="s">
        <v>14275</v>
      </c>
      <c r="F1215" s="151" t="s">
        <v>14400</v>
      </c>
      <c r="G1215" s="151" t="s">
        <v>23132</v>
      </c>
      <c r="H1215" s="151">
        <v>87775515656</v>
      </c>
      <c r="N1215" s="151" t="s">
        <v>14857</v>
      </c>
      <c r="O1215" s="151" t="s">
        <v>14801</v>
      </c>
      <c r="P1215" s="151" t="s">
        <v>14737</v>
      </c>
      <c r="Q1215" s="151" t="s">
        <v>23131</v>
      </c>
      <c r="R1215" s="151">
        <v>0</v>
      </c>
      <c r="S1215" s="151">
        <v>0</v>
      </c>
      <c r="T1215" s="151" t="s">
        <v>14794</v>
      </c>
      <c r="U1215" s="151">
        <v>5260111339</v>
      </c>
      <c r="V1215" s="151" t="s">
        <v>11364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 t="shared" si="19"/>
        <v>Jeny Koesnadi</v>
      </c>
    </row>
    <row r="1216" spans="1:38" s="151" customFormat="1">
      <c r="A1216" s="151" t="s">
        <v>18181</v>
      </c>
      <c r="B1216" s="151" t="s">
        <v>15300</v>
      </c>
      <c r="C1216" s="151" t="s">
        <v>23133</v>
      </c>
      <c r="D1216" s="151" t="s">
        <v>23134</v>
      </c>
      <c r="E1216" s="151" t="s">
        <v>18729</v>
      </c>
      <c r="F1216" s="151" t="s">
        <v>18730</v>
      </c>
      <c r="G1216" s="151" t="s">
        <v>23136</v>
      </c>
      <c r="H1216" s="151" t="s">
        <v>18736</v>
      </c>
      <c r="N1216" s="151" t="s">
        <v>14829</v>
      </c>
      <c r="O1216" s="151" t="s">
        <v>14830</v>
      </c>
      <c r="P1216" s="151" t="s">
        <v>14737</v>
      </c>
      <c r="Q1216" s="151" t="s">
        <v>23133</v>
      </c>
      <c r="R1216" s="151">
        <v>0</v>
      </c>
      <c r="S1216" s="151">
        <v>0</v>
      </c>
      <c r="T1216" s="151" t="s">
        <v>14794</v>
      </c>
      <c r="U1216" s="151">
        <v>7125251668</v>
      </c>
      <c r="V1216" s="151" t="s">
        <v>23133</v>
      </c>
      <c r="Z1216" s="151" t="s">
        <v>14742</v>
      </c>
      <c r="AC1216" s="151" t="s">
        <v>14743</v>
      </c>
      <c r="AD1216" s="151" t="s">
        <v>23135</v>
      </c>
      <c r="AE1216" s="151" t="s">
        <v>14752</v>
      </c>
      <c r="AF1216" s="151" t="s">
        <v>14745</v>
      </c>
      <c r="AL1216" s="151" t="str">
        <f t="shared" si="19"/>
        <v>Jerry Sumardi</v>
      </c>
    </row>
    <row r="1217" spans="1:38" s="151" customFormat="1">
      <c r="A1217" s="151" t="s">
        <v>13179</v>
      </c>
      <c r="B1217" s="151" t="s">
        <v>15300</v>
      </c>
      <c r="C1217" s="151" t="s">
        <v>13178</v>
      </c>
      <c r="D1217" s="151" t="s">
        <v>23137</v>
      </c>
      <c r="E1217" s="151" t="s">
        <v>14275</v>
      </c>
      <c r="F1217" s="151" t="s">
        <v>14482</v>
      </c>
      <c r="G1217" s="151" t="s">
        <v>23144</v>
      </c>
      <c r="H1217" s="151" t="s">
        <v>13181</v>
      </c>
      <c r="I1217" s="151" t="s">
        <v>13182</v>
      </c>
      <c r="K1217" s="151" t="s">
        <v>13182</v>
      </c>
      <c r="N1217" s="151" t="s">
        <v>23138</v>
      </c>
      <c r="O1217" s="151" t="s">
        <v>23139</v>
      </c>
      <c r="P1217" s="151" t="s">
        <v>15618</v>
      </c>
      <c r="Q1217" s="151" t="s">
        <v>23140</v>
      </c>
      <c r="R1217" s="151">
        <v>0</v>
      </c>
      <c r="S1217" s="151">
        <v>0</v>
      </c>
      <c r="T1217" s="151" t="s">
        <v>23141</v>
      </c>
      <c r="U1217" s="151">
        <v>1.2040600098149399E+18</v>
      </c>
      <c r="V1217" s="151" t="s">
        <v>23142</v>
      </c>
      <c r="X1217" s="151" t="s">
        <v>23143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  <c r="AL1217" s="151" t="str">
        <f t="shared" si="19"/>
        <v>Jiaxing Jinnaike Hardware Products Co., Ltd</v>
      </c>
    </row>
    <row r="1218" spans="1:38" s="151" customFormat="1">
      <c r="A1218" s="151" t="s">
        <v>7601</v>
      </c>
      <c r="B1218" s="151" t="s">
        <v>14306</v>
      </c>
      <c r="C1218" s="151" t="s">
        <v>7600</v>
      </c>
      <c r="D1218" s="151" t="s">
        <v>7602</v>
      </c>
      <c r="E1218" s="151" t="s">
        <v>14931</v>
      </c>
      <c r="F1218" s="151" t="s">
        <v>15075</v>
      </c>
      <c r="G1218" s="151" t="s">
        <v>23149</v>
      </c>
      <c r="H1218" s="151">
        <v>81219630781</v>
      </c>
      <c r="I1218" s="151" t="s">
        <v>7603</v>
      </c>
      <c r="K1218" s="151" t="s">
        <v>7603</v>
      </c>
      <c r="N1218" s="151" t="s">
        <v>14829</v>
      </c>
      <c r="O1218" s="151" t="s">
        <v>14830</v>
      </c>
      <c r="P1218" s="151" t="s">
        <v>14737</v>
      </c>
      <c r="Q1218" s="151" t="s">
        <v>23145</v>
      </c>
      <c r="R1218" s="151" t="s">
        <v>23145</v>
      </c>
      <c r="S1218" s="151" t="s">
        <v>23145</v>
      </c>
      <c r="T1218" s="151" t="s">
        <v>14782</v>
      </c>
      <c r="U1218" s="151" t="s">
        <v>23146</v>
      </c>
      <c r="V1218" s="151" t="s">
        <v>23147</v>
      </c>
      <c r="Z1218" s="151" t="s">
        <v>14742</v>
      </c>
      <c r="AC1218" s="151" t="s">
        <v>14743</v>
      </c>
      <c r="AD1218" s="151" t="s">
        <v>23148</v>
      </c>
      <c r="AE1218" s="151" t="s">
        <v>14743</v>
      </c>
      <c r="AF1218" s="151" t="s">
        <v>16898</v>
      </c>
      <c r="AL1218" s="151" t="str">
        <f t="shared" si="19"/>
        <v>Jimin Ahmad Royyan</v>
      </c>
    </row>
    <row r="1219" spans="1:38" s="151" customFormat="1">
      <c r="A1219" s="151" t="s">
        <v>13219</v>
      </c>
      <c r="B1219" s="151" t="s">
        <v>15300</v>
      </c>
      <c r="C1219" s="151" t="s">
        <v>13218</v>
      </c>
      <c r="D1219" s="151" t="s">
        <v>13220</v>
      </c>
      <c r="E1219" s="151" t="s">
        <v>20286</v>
      </c>
      <c r="F1219" s="151" t="s">
        <v>20287</v>
      </c>
      <c r="H1219" s="151">
        <v>8128778078</v>
      </c>
      <c r="N1219" s="151" t="s">
        <v>15431</v>
      </c>
      <c r="O1219" s="151" t="s">
        <v>14801</v>
      </c>
      <c r="P1219" s="151" t="s">
        <v>14737</v>
      </c>
      <c r="Q1219" s="151" t="s">
        <v>23150</v>
      </c>
      <c r="R1219" s="151">
        <v>0</v>
      </c>
      <c r="S1219" s="151">
        <v>0</v>
      </c>
      <c r="T1219" s="151" t="s">
        <v>14794</v>
      </c>
      <c r="U1219" s="151">
        <v>5045128978</v>
      </c>
      <c r="V1219" s="151" t="s">
        <v>23150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  <c r="AL1219" s="151" t="str">
        <f t="shared" si="19"/>
        <v>Jimmy Tanal</v>
      </c>
    </row>
    <row r="1220" spans="1:38" s="151" customFormat="1">
      <c r="A1220" s="151" t="s">
        <v>1907</v>
      </c>
      <c r="B1220" s="151" t="s">
        <v>14306</v>
      </c>
      <c r="C1220" s="151" t="s">
        <v>1906</v>
      </c>
      <c r="D1220" s="151" t="s">
        <v>23152</v>
      </c>
      <c r="E1220" s="151" t="s">
        <v>6</v>
      </c>
      <c r="G1220" s="151" t="s">
        <v>14604</v>
      </c>
      <c r="L1220" s="151" t="s">
        <v>23151</v>
      </c>
      <c r="Q1220" s="151" t="s">
        <v>23153</v>
      </c>
      <c r="AC1220" s="151" t="s">
        <v>14743</v>
      </c>
      <c r="AL1220" s="151" t="str">
        <f t="shared" si="19"/>
        <v>JNK Purba</v>
      </c>
    </row>
    <row r="1221" spans="1:38" s="151" customFormat="1">
      <c r="A1221" s="151" t="s">
        <v>2483</v>
      </c>
      <c r="B1221" s="151" t="s">
        <v>14306</v>
      </c>
      <c r="C1221" s="151" t="s">
        <v>2482</v>
      </c>
      <c r="D1221" s="151" t="s">
        <v>2484</v>
      </c>
      <c r="E1221" s="151" t="s">
        <v>14931</v>
      </c>
      <c r="G1221" s="151" t="s">
        <v>14604</v>
      </c>
      <c r="AC1221" s="151" t="s">
        <v>14743</v>
      </c>
      <c r="AL1221" s="151" t="str">
        <f t="shared" si="19"/>
        <v>JOHAN</v>
      </c>
    </row>
    <row r="1222" spans="1:38" s="151" customFormat="1">
      <c r="A1222" s="151" t="s">
        <v>9430</v>
      </c>
      <c r="B1222" s="151" t="s">
        <v>14306</v>
      </c>
      <c r="C1222" s="151" t="s">
        <v>9429</v>
      </c>
      <c r="D1222" s="151" t="s">
        <v>9431</v>
      </c>
      <c r="E1222" s="151" t="s">
        <v>14931</v>
      </c>
      <c r="F1222" s="151" t="s">
        <v>14932</v>
      </c>
      <c r="G1222" s="151" t="s">
        <v>23164</v>
      </c>
      <c r="H1222" s="151">
        <v>82274873963</v>
      </c>
      <c r="N1222" s="151" t="s">
        <v>23163</v>
      </c>
      <c r="O1222" s="151" t="s">
        <v>14985</v>
      </c>
      <c r="P1222" s="151" t="s">
        <v>14737</v>
      </c>
      <c r="Q1222" s="151" t="s">
        <v>9429</v>
      </c>
      <c r="R1222" s="151">
        <v>0</v>
      </c>
      <c r="S1222" s="151">
        <v>0</v>
      </c>
      <c r="T1222" s="151" t="s">
        <v>14847</v>
      </c>
      <c r="U1222" s="151">
        <v>533401000920501</v>
      </c>
      <c r="V1222" s="151" t="s">
        <v>9429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 t="shared" si="19"/>
        <v>Johan S Mansur</v>
      </c>
    </row>
    <row r="1223" spans="1:38" s="151" customFormat="1">
      <c r="A1223" s="151" t="s">
        <v>9446</v>
      </c>
      <c r="B1223" s="151" t="s">
        <v>14304</v>
      </c>
      <c r="C1223" s="151" t="s">
        <v>9445</v>
      </c>
      <c r="D1223" s="151" t="s">
        <v>9447</v>
      </c>
      <c r="E1223" s="151" t="s">
        <v>14323</v>
      </c>
      <c r="F1223" s="151" t="s">
        <v>14324</v>
      </c>
      <c r="G1223" s="151" t="s">
        <v>1453</v>
      </c>
      <c r="H1223" s="151">
        <v>8126529955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15228</v>
      </c>
      <c r="O1223" s="151" t="s">
        <v>14985</v>
      </c>
      <c r="P1223" s="151" t="s">
        <v>14737</v>
      </c>
      <c r="Q1223" s="151" t="s">
        <v>1453</v>
      </c>
      <c r="R1223" s="151" t="s">
        <v>1453</v>
      </c>
      <c r="S1223" s="151" t="s">
        <v>1453</v>
      </c>
      <c r="T1223" s="151" t="s">
        <v>14794</v>
      </c>
      <c r="U1223" s="151">
        <v>2970253320</v>
      </c>
      <c r="V1223" s="151" t="s">
        <v>23165</v>
      </c>
      <c r="W1223" s="151" t="s">
        <v>1453</v>
      </c>
      <c r="X1223" s="151" t="s">
        <v>1453</v>
      </c>
      <c r="Y1223" s="151">
        <v>0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15223</v>
      </c>
      <c r="AF1223" s="151" t="s">
        <v>14745</v>
      </c>
      <c r="AL1223" s="151" t="str">
        <f t="shared" si="19"/>
        <v>Johan Tan</v>
      </c>
    </row>
    <row r="1224" spans="1:38" s="151" customFormat="1">
      <c r="A1224" s="151" t="s">
        <v>2072</v>
      </c>
      <c r="B1224" s="151" t="s">
        <v>17321</v>
      </c>
      <c r="C1224" s="151" t="s">
        <v>2071</v>
      </c>
      <c r="D1224" s="151" t="s">
        <v>23166</v>
      </c>
      <c r="E1224" s="151" t="s">
        <v>6</v>
      </c>
      <c r="G1224" s="151" t="s">
        <v>14604</v>
      </c>
      <c r="M1224" s="151" t="s">
        <v>2339</v>
      </c>
      <c r="T1224" s="151" t="s">
        <v>14782</v>
      </c>
      <c r="U1224" s="151" t="s">
        <v>23167</v>
      </c>
      <c r="V1224" s="151" t="s">
        <v>2071</v>
      </c>
      <c r="AC1224" s="151" t="s">
        <v>14743</v>
      </c>
      <c r="AL1224" s="151" t="str">
        <f t="shared" si="19"/>
        <v>JOHAN WIJANARKO</v>
      </c>
    </row>
    <row r="1225" spans="1:38" s="151" customFormat="1">
      <c r="A1225" s="151" t="s">
        <v>6017</v>
      </c>
      <c r="B1225" s="151" t="s">
        <v>15300</v>
      </c>
      <c r="C1225" s="151" t="s">
        <v>6016</v>
      </c>
      <c r="D1225" s="151" t="s">
        <v>6018</v>
      </c>
      <c r="E1225" s="151" t="s">
        <v>14465</v>
      </c>
      <c r="F1225" s="151" t="s">
        <v>14664</v>
      </c>
      <c r="H1225" s="151">
        <v>82147993100</v>
      </c>
      <c r="N1225" s="151" t="s">
        <v>19189</v>
      </c>
      <c r="O1225" s="151" t="s">
        <v>19190</v>
      </c>
      <c r="P1225" s="151" t="s">
        <v>20962</v>
      </c>
      <c r="Q1225" s="151" t="s">
        <v>23168</v>
      </c>
      <c r="R1225" s="151">
        <v>0</v>
      </c>
      <c r="S1225" s="151">
        <v>0</v>
      </c>
      <c r="T1225" s="151" t="s">
        <v>23169</v>
      </c>
      <c r="U1225" s="151" t="s">
        <v>23170</v>
      </c>
      <c r="V1225" s="151" t="s">
        <v>6016</v>
      </c>
      <c r="Z1225" s="151" t="s">
        <v>14742</v>
      </c>
      <c r="AC1225" s="151" t="s">
        <v>14743</v>
      </c>
      <c r="AE1225" s="151" t="s">
        <v>15223</v>
      </c>
      <c r="AF1225" s="151" t="s">
        <v>14745</v>
      </c>
      <c r="AL1225" s="151" t="str">
        <f t="shared" si="19"/>
        <v>Johanis Gerson Ndaparoka</v>
      </c>
    </row>
    <row r="1226" spans="1:38" s="151" customFormat="1">
      <c r="A1226" s="151" t="s">
        <v>2911</v>
      </c>
      <c r="B1226" s="151" t="s">
        <v>15300</v>
      </c>
      <c r="C1226" s="151" t="s">
        <v>2910</v>
      </c>
      <c r="D1226" s="151" t="s">
        <v>2912</v>
      </c>
      <c r="E1226" s="151" t="s">
        <v>14931</v>
      </c>
      <c r="G1226" s="151" t="s">
        <v>14604</v>
      </c>
      <c r="H1226" s="151" t="s">
        <v>204</v>
      </c>
      <c r="J1226" s="151" t="s">
        <v>204</v>
      </c>
      <c r="N1226" s="151" t="s">
        <v>23171</v>
      </c>
      <c r="P1226" s="151" t="s">
        <v>14737</v>
      </c>
      <c r="Q1226" s="151" t="s">
        <v>2910</v>
      </c>
      <c r="T1226" s="151" t="s">
        <v>204</v>
      </c>
      <c r="U1226" s="151" t="s">
        <v>204</v>
      </c>
      <c r="V1226" s="151" t="s">
        <v>204</v>
      </c>
      <c r="AC1226" s="151" t="s">
        <v>14743</v>
      </c>
      <c r="AL1226" s="151" t="str">
        <f t="shared" si="19"/>
        <v>Johannes Teti</v>
      </c>
    </row>
    <row r="1227" spans="1:38" s="151" customFormat="1">
      <c r="A1227" s="151" t="s">
        <v>1776</v>
      </c>
      <c r="B1227" s="151" t="s">
        <v>14306</v>
      </c>
      <c r="C1227" s="151" t="s">
        <v>1775</v>
      </c>
      <c r="E1227" s="151" t="s">
        <v>6</v>
      </c>
      <c r="G1227" s="151" t="s">
        <v>14604</v>
      </c>
      <c r="AC1227" s="151" t="s">
        <v>14743</v>
      </c>
      <c r="AL1227" s="151" t="str">
        <f t="shared" si="19"/>
        <v>JOKO M</v>
      </c>
    </row>
    <row r="1228" spans="1:38" s="151" customFormat="1">
      <c r="A1228" s="151" t="s">
        <v>18182</v>
      </c>
      <c r="B1228" s="151" t="s">
        <v>14306</v>
      </c>
      <c r="C1228" s="151" t="s">
        <v>23172</v>
      </c>
      <c r="D1228" s="151" t="s">
        <v>23173</v>
      </c>
      <c r="E1228" s="151" t="s">
        <v>14931</v>
      </c>
      <c r="F1228" s="151" t="s">
        <v>16742</v>
      </c>
      <c r="G1228" s="151" t="s">
        <v>23175</v>
      </c>
      <c r="H1228" s="151">
        <v>85939628280</v>
      </c>
      <c r="I1228" s="151" t="s">
        <v>1453</v>
      </c>
      <c r="J1228" s="151" t="s">
        <v>1453</v>
      </c>
      <c r="K1228" s="151" t="s">
        <v>1453</v>
      </c>
      <c r="N1228" s="151" t="s">
        <v>14857</v>
      </c>
      <c r="O1228" s="151" t="s">
        <v>14801</v>
      </c>
      <c r="P1228" s="151" t="s">
        <v>14737</v>
      </c>
      <c r="Q1228" s="151" t="s">
        <v>23174</v>
      </c>
      <c r="R1228" s="151" t="s">
        <v>1453</v>
      </c>
      <c r="S1228" s="151" t="s">
        <v>1453</v>
      </c>
      <c r="T1228" s="151" t="s">
        <v>14794</v>
      </c>
      <c r="U1228" s="151">
        <v>5930432395</v>
      </c>
      <c r="V1228" s="151" t="s">
        <v>23172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 t="shared" si="19"/>
        <v>Joko Supriyadi</v>
      </c>
    </row>
    <row r="1229" spans="1:38" s="151" customFormat="1">
      <c r="A1229" s="151" t="s">
        <v>14354</v>
      </c>
      <c r="B1229" s="151" t="s">
        <v>14304</v>
      </c>
      <c r="C1229" s="151" t="s">
        <v>17228</v>
      </c>
      <c r="D1229" s="151" t="s">
        <v>14422</v>
      </c>
      <c r="E1229" s="151" t="s">
        <v>14275</v>
      </c>
      <c r="F1229" s="151" t="s">
        <v>14396</v>
      </c>
      <c r="G1229" s="151" t="s">
        <v>14407</v>
      </c>
      <c r="H1229" s="151" t="s">
        <v>17229</v>
      </c>
      <c r="N1229" s="151" t="s">
        <v>15093</v>
      </c>
      <c r="O1229" s="151" t="s">
        <v>14764</v>
      </c>
      <c r="P1229" s="151" t="s">
        <v>14737</v>
      </c>
      <c r="Q1229" s="151" t="s">
        <v>17230</v>
      </c>
      <c r="R1229" s="151" t="s">
        <v>1453</v>
      </c>
      <c r="S1229" s="151" t="s">
        <v>1453</v>
      </c>
      <c r="T1229" s="151" t="s">
        <v>14859</v>
      </c>
      <c r="U1229" s="151" t="s">
        <v>17231</v>
      </c>
      <c r="V1229" s="151" t="s">
        <v>17232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 t="shared" si="19"/>
        <v>Jon Yanto (Toko Sentral Elektronik)</v>
      </c>
    </row>
    <row r="1230" spans="1:38" s="151" customFormat="1">
      <c r="A1230" s="151" t="s">
        <v>11545</v>
      </c>
      <c r="B1230" s="151" t="s">
        <v>15300</v>
      </c>
      <c r="C1230" s="151" t="s">
        <v>11544</v>
      </c>
      <c r="D1230" s="151" t="s">
        <v>11546</v>
      </c>
      <c r="E1230" s="151" t="s">
        <v>14465</v>
      </c>
      <c r="F1230" s="151" t="s">
        <v>14683</v>
      </c>
      <c r="G1230" s="151" t="s">
        <v>23178</v>
      </c>
      <c r="H1230" s="151" t="s">
        <v>11547</v>
      </c>
      <c r="N1230" s="151" t="s">
        <v>15818</v>
      </c>
      <c r="O1230" s="151" t="s">
        <v>15328</v>
      </c>
      <c r="P1230" s="151" t="s">
        <v>14737</v>
      </c>
      <c r="Q1230" s="151" t="s">
        <v>23176</v>
      </c>
      <c r="R1230" s="151">
        <v>0</v>
      </c>
      <c r="S1230" s="151">
        <v>0</v>
      </c>
      <c r="T1230" s="151" t="s">
        <v>14782</v>
      </c>
      <c r="U1230" s="151" t="s">
        <v>11547</v>
      </c>
      <c r="V1230" s="151" t="s">
        <v>23177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  <c r="AL1230" s="151" t="str">
        <f t="shared" si="19"/>
        <v>Jondalton Siregar</v>
      </c>
    </row>
    <row r="1231" spans="1:38" s="151" customFormat="1">
      <c r="A1231" s="151" t="s">
        <v>14355</v>
      </c>
      <c r="B1231" s="151" t="s">
        <v>14304</v>
      </c>
      <c r="C1231" s="151" t="s">
        <v>17233</v>
      </c>
      <c r="D1231" s="151" t="s">
        <v>14423</v>
      </c>
      <c r="E1231" s="151" t="s">
        <v>14332</v>
      </c>
      <c r="F1231" s="151" t="s">
        <v>14324</v>
      </c>
      <c r="G1231" s="151" t="s">
        <v>14408</v>
      </c>
      <c r="H1231" s="151" t="s">
        <v>17234</v>
      </c>
      <c r="I1231" s="151" t="s">
        <v>17235</v>
      </c>
      <c r="J1231" s="151" t="s">
        <v>1453</v>
      </c>
      <c r="K1231" s="151" t="s">
        <v>17235</v>
      </c>
      <c r="N1231" s="151" t="s">
        <v>15452</v>
      </c>
      <c r="O1231" s="151" t="s">
        <v>14830</v>
      </c>
      <c r="P1231" s="151" t="s">
        <v>14737</v>
      </c>
      <c r="Q1231" s="151" t="s">
        <v>17236</v>
      </c>
      <c r="R1231" s="151" t="s">
        <v>1453</v>
      </c>
      <c r="S1231" s="151" t="s">
        <v>1453</v>
      </c>
      <c r="T1231" s="151" t="s">
        <v>14882</v>
      </c>
      <c r="U1231" s="151">
        <v>842158191</v>
      </c>
      <c r="V1231" s="151" t="s">
        <v>17236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E1231" s="151" t="s">
        <v>14744</v>
      </c>
      <c r="AF1231" s="151" t="s">
        <v>14745</v>
      </c>
      <c r="AL1231" s="151" t="str">
        <f t="shared" si="19"/>
        <v>JUALWATERSTOP.NET</v>
      </c>
    </row>
    <row r="1232" spans="1:38" s="151" customFormat="1">
      <c r="A1232" s="151" t="s">
        <v>10024</v>
      </c>
      <c r="B1232" s="151" t="s">
        <v>14306</v>
      </c>
      <c r="C1232" s="151" t="s">
        <v>9542</v>
      </c>
      <c r="D1232" s="151" t="s">
        <v>10025</v>
      </c>
      <c r="E1232" s="151" t="s">
        <v>14931</v>
      </c>
      <c r="F1232" s="151" t="s">
        <v>14932</v>
      </c>
      <c r="H1232" s="151">
        <v>89604571806</v>
      </c>
      <c r="N1232" s="151" t="s">
        <v>15126</v>
      </c>
      <c r="O1232" s="151" t="s">
        <v>14791</v>
      </c>
      <c r="P1232" s="151" t="s">
        <v>14737</v>
      </c>
      <c r="Q1232" s="151" t="s">
        <v>9542</v>
      </c>
      <c r="R1232" s="151" t="s">
        <v>1453</v>
      </c>
      <c r="S1232" s="151" t="s">
        <v>1453</v>
      </c>
      <c r="T1232" s="151" t="s">
        <v>14847</v>
      </c>
      <c r="U1232" s="151">
        <v>426001005573535</v>
      </c>
      <c r="V1232" s="151" t="s">
        <v>9542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 t="shared" si="19"/>
        <v>Juanda</v>
      </c>
    </row>
    <row r="1233" spans="1:38" s="151" customFormat="1">
      <c r="A1233" s="151" t="s">
        <v>9543</v>
      </c>
      <c r="B1233" s="151" t="s">
        <v>14306</v>
      </c>
      <c r="C1233" s="151" t="s">
        <v>9542</v>
      </c>
      <c r="D1233" s="151" t="s">
        <v>23188</v>
      </c>
      <c r="E1233" s="151" t="s">
        <v>14931</v>
      </c>
      <c r="F1233" s="151" t="s">
        <v>15165</v>
      </c>
      <c r="G1233" s="151" t="s">
        <v>23191</v>
      </c>
      <c r="H1233" s="151" t="s">
        <v>23187</v>
      </c>
      <c r="I1233" s="151">
        <v>0</v>
      </c>
      <c r="J1233" s="151">
        <v>0</v>
      </c>
      <c r="K1233" s="151">
        <v>0</v>
      </c>
      <c r="M1233" s="151" t="s">
        <v>23189</v>
      </c>
      <c r="N1233" s="151" t="s">
        <v>16848</v>
      </c>
      <c r="O1233" s="151" t="s">
        <v>14791</v>
      </c>
      <c r="P1233" s="151" t="s">
        <v>14737</v>
      </c>
      <c r="Q1233" s="151" t="s">
        <v>9542</v>
      </c>
      <c r="R1233" s="151">
        <v>0</v>
      </c>
      <c r="S1233" s="151">
        <v>0</v>
      </c>
      <c r="T1233" s="151" t="s">
        <v>14897</v>
      </c>
      <c r="U1233" s="151" t="s">
        <v>23190</v>
      </c>
      <c r="V1233" s="151" t="s">
        <v>9542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  <c r="AL1233" s="151" t="str">
        <f t="shared" si="19"/>
        <v>Juanda</v>
      </c>
    </row>
    <row r="1234" spans="1:38" s="151" customFormat="1">
      <c r="A1234" s="151" t="s">
        <v>8095</v>
      </c>
      <c r="B1234" s="151" t="s">
        <v>14306</v>
      </c>
      <c r="C1234" s="151" t="s">
        <v>8094</v>
      </c>
      <c r="D1234" s="151" t="s">
        <v>23192</v>
      </c>
      <c r="E1234" s="151" t="s">
        <v>14465</v>
      </c>
      <c r="F1234" s="151" t="s">
        <v>14466</v>
      </c>
      <c r="H1234" s="151">
        <v>0</v>
      </c>
      <c r="N1234" s="151" t="s">
        <v>23193</v>
      </c>
      <c r="O1234" s="151" t="s">
        <v>15477</v>
      </c>
      <c r="P1234" s="151" t="s">
        <v>14737</v>
      </c>
      <c r="Q1234" s="151" t="s">
        <v>23194</v>
      </c>
      <c r="R1234" s="151">
        <v>0</v>
      </c>
      <c r="S1234" s="151">
        <v>0</v>
      </c>
      <c r="T1234" s="151" t="s">
        <v>14847</v>
      </c>
      <c r="U1234" s="151">
        <v>546401001792500</v>
      </c>
      <c r="V1234" s="151" t="s">
        <v>8072</v>
      </c>
      <c r="Z1234" s="151" t="s">
        <v>14742</v>
      </c>
      <c r="AC1234" s="151" t="s">
        <v>14743</v>
      </c>
      <c r="AE1234" s="151" t="s">
        <v>15223</v>
      </c>
      <c r="AF1234" s="151" t="s">
        <v>14745</v>
      </c>
      <c r="AL1234" s="151" t="str">
        <f t="shared" si="19"/>
        <v>Jufrianto</v>
      </c>
    </row>
    <row r="1235" spans="1:38" s="151" customFormat="1">
      <c r="A1235" s="151" t="s">
        <v>6535</v>
      </c>
      <c r="B1235" s="151" t="s">
        <v>15300</v>
      </c>
      <c r="C1235" s="151" t="s">
        <v>6534</v>
      </c>
      <c r="D1235" s="151" t="s">
        <v>6536</v>
      </c>
      <c r="E1235" s="151" t="s">
        <v>14465</v>
      </c>
      <c r="F1235" s="151" t="s">
        <v>18990</v>
      </c>
      <c r="H1235" s="151">
        <v>0</v>
      </c>
      <c r="N1235" s="151" t="s">
        <v>19167</v>
      </c>
      <c r="O1235" s="151" t="s">
        <v>19168</v>
      </c>
      <c r="P1235" s="151" t="s">
        <v>14737</v>
      </c>
      <c r="Q1235" s="151" t="s">
        <v>6534</v>
      </c>
      <c r="R1235" s="151">
        <v>0</v>
      </c>
      <c r="S1235" s="151">
        <v>0</v>
      </c>
      <c r="T1235" s="151" t="s">
        <v>14847</v>
      </c>
      <c r="U1235" s="151" t="s">
        <v>23195</v>
      </c>
      <c r="V1235" s="151" t="s">
        <v>23196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 t="shared" si="19"/>
        <v>Jujen M Bouti</v>
      </c>
    </row>
    <row r="1236" spans="1:38" s="151" customFormat="1">
      <c r="A1236" s="151" t="s">
        <v>5658</v>
      </c>
      <c r="B1236" s="151" t="s">
        <v>14304</v>
      </c>
      <c r="C1236" s="151" t="s">
        <v>5657</v>
      </c>
      <c r="D1236" s="151" t="s">
        <v>5659</v>
      </c>
      <c r="E1236" s="151" t="s">
        <v>14332</v>
      </c>
      <c r="F1236" s="151" t="s">
        <v>15375</v>
      </c>
      <c r="G1236" s="151" t="s">
        <v>23199</v>
      </c>
      <c r="H1236" s="151" t="s">
        <v>5660</v>
      </c>
      <c r="I1236" s="151" t="s">
        <v>5661</v>
      </c>
      <c r="J1236" s="151" t="s">
        <v>5662</v>
      </c>
      <c r="K1236" s="151" t="s">
        <v>5661</v>
      </c>
      <c r="N1236" s="151" t="s">
        <v>19167</v>
      </c>
      <c r="O1236" s="151" t="s">
        <v>19168</v>
      </c>
      <c r="P1236" s="151" t="s">
        <v>14792</v>
      </c>
      <c r="Q1236" s="151" t="s">
        <v>23197</v>
      </c>
      <c r="R1236" s="151" t="s">
        <v>23197</v>
      </c>
      <c r="S1236" s="151" t="s">
        <v>23197</v>
      </c>
      <c r="T1236" s="151" t="s">
        <v>14794</v>
      </c>
      <c r="U1236" s="151">
        <v>7920389966</v>
      </c>
      <c r="V1236" s="151" t="s">
        <v>23198</v>
      </c>
      <c r="Z1236" s="151" t="s">
        <v>14742</v>
      </c>
      <c r="AC1236" s="151" t="s">
        <v>14743</v>
      </c>
      <c r="AE1236" s="151" t="s">
        <v>15223</v>
      </c>
      <c r="AF1236" s="151" t="s">
        <v>14745</v>
      </c>
      <c r="AL1236" s="151" t="str">
        <f t="shared" si="19"/>
        <v>JUJUR JAYA</v>
      </c>
    </row>
    <row r="1237" spans="1:38" s="151" customFormat="1">
      <c r="A1237" s="151" t="s">
        <v>11362</v>
      </c>
      <c r="B1237" s="151" t="s">
        <v>15300</v>
      </c>
      <c r="C1237" s="151" t="s">
        <v>11361</v>
      </c>
      <c r="D1237" s="151" t="s">
        <v>11363</v>
      </c>
      <c r="E1237" s="151" t="s">
        <v>14275</v>
      </c>
      <c r="F1237" s="151" t="s">
        <v>14400</v>
      </c>
      <c r="G1237" s="151" t="s">
        <v>23202</v>
      </c>
      <c r="H1237" s="151">
        <v>81514367728</v>
      </c>
      <c r="N1237" s="151" t="s">
        <v>14857</v>
      </c>
      <c r="O1237" s="151" t="s">
        <v>14801</v>
      </c>
      <c r="P1237" s="151" t="s">
        <v>14737</v>
      </c>
      <c r="Q1237" s="151" t="s">
        <v>23200</v>
      </c>
      <c r="R1237" s="151">
        <v>0</v>
      </c>
      <c r="S1237" s="151">
        <v>0</v>
      </c>
      <c r="T1237" s="151" t="s">
        <v>14794</v>
      </c>
      <c r="U1237" s="151" t="s">
        <v>23201</v>
      </c>
      <c r="V1237" s="151" t="s">
        <v>11361</v>
      </c>
      <c r="Z1237" s="151" t="s">
        <v>14742</v>
      </c>
      <c r="AC1237" s="151" t="s">
        <v>14743</v>
      </c>
      <c r="AE1237" s="151" t="s">
        <v>14744</v>
      </c>
      <c r="AF1237" s="151" t="s">
        <v>14745</v>
      </c>
      <c r="AL1237" s="151" t="str">
        <f t="shared" si="19"/>
        <v>Juliana Tecoalu</v>
      </c>
    </row>
    <row r="1238" spans="1:38" s="151" customFormat="1">
      <c r="A1238" s="151" t="s">
        <v>12486</v>
      </c>
      <c r="B1238" s="151" t="s">
        <v>14304</v>
      </c>
      <c r="C1238" s="151" t="s">
        <v>12485</v>
      </c>
      <c r="D1238" s="151" t="s">
        <v>109</v>
      </c>
      <c r="E1238" s="151" t="s">
        <v>20908</v>
      </c>
      <c r="F1238" s="151" t="s">
        <v>14393</v>
      </c>
      <c r="H1238" s="151" t="s">
        <v>12487</v>
      </c>
      <c r="M1238" s="151" t="s">
        <v>109</v>
      </c>
      <c r="N1238" s="151" t="s">
        <v>14845</v>
      </c>
      <c r="O1238" s="151" t="s">
        <v>14801</v>
      </c>
      <c r="P1238" s="151" t="s">
        <v>14737</v>
      </c>
      <c r="Q1238" s="151" t="s">
        <v>12485</v>
      </c>
      <c r="R1238" s="151">
        <v>0</v>
      </c>
      <c r="S1238" s="151">
        <v>0</v>
      </c>
      <c r="T1238" s="151" t="s">
        <v>14782</v>
      </c>
      <c r="U1238" s="151" t="s">
        <v>23203</v>
      </c>
      <c r="V1238" s="151" t="s">
        <v>12485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 t="shared" si="19"/>
        <v>Julie Sondang</v>
      </c>
    </row>
    <row r="1239" spans="1:38" s="151" customFormat="1">
      <c r="A1239" s="151" t="s">
        <v>2594</v>
      </c>
      <c r="B1239" s="151" t="s">
        <v>14306</v>
      </c>
      <c r="C1239" s="151" t="s">
        <v>2593</v>
      </c>
      <c r="D1239" s="151" t="s">
        <v>2595</v>
      </c>
      <c r="E1239" s="151" t="s">
        <v>14931</v>
      </c>
      <c r="G1239" s="151" t="s">
        <v>14604</v>
      </c>
      <c r="H1239" s="151">
        <v>81220179238</v>
      </c>
      <c r="T1239" s="151" t="s">
        <v>14794</v>
      </c>
      <c r="U1239" s="151">
        <v>7770854711</v>
      </c>
      <c r="V1239" s="151" t="s">
        <v>23204</v>
      </c>
      <c r="AC1239" s="151" t="s">
        <v>14743</v>
      </c>
      <c r="AL1239" s="151" t="str">
        <f t="shared" si="19"/>
        <v>Julius - Mandor</v>
      </c>
    </row>
    <row r="1240" spans="1:38" s="151" customFormat="1">
      <c r="A1240" s="151" t="s">
        <v>13246</v>
      </c>
      <c r="B1240" s="151" t="s">
        <v>15300</v>
      </c>
      <c r="C1240" s="151" t="s">
        <v>13245</v>
      </c>
      <c r="D1240" s="151" t="s">
        <v>13247</v>
      </c>
      <c r="E1240" s="151" t="s">
        <v>14931</v>
      </c>
      <c r="F1240" s="151" t="s">
        <v>14932</v>
      </c>
      <c r="G1240" s="151" t="s">
        <v>23206</v>
      </c>
      <c r="H1240" s="151">
        <v>82210202248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19043</v>
      </c>
      <c r="O1240" s="151" t="s">
        <v>18962</v>
      </c>
      <c r="P1240" s="151" t="s">
        <v>14792</v>
      </c>
      <c r="Q1240" s="151" t="s">
        <v>23205</v>
      </c>
      <c r="R1240" s="151" t="s">
        <v>1453</v>
      </c>
      <c r="S1240" s="151" t="s">
        <v>1453</v>
      </c>
      <c r="T1240" s="151" t="s">
        <v>14847</v>
      </c>
      <c r="U1240" s="151">
        <v>216301014981501</v>
      </c>
      <c r="V1240" s="151" t="s">
        <v>23205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14743</v>
      </c>
      <c r="AE1240" s="151" t="s">
        <v>14744</v>
      </c>
      <c r="AF1240" s="151" t="s">
        <v>14745</v>
      </c>
      <c r="AL1240" s="151" t="str">
        <f t="shared" si="19"/>
        <v>Jumadi Panigfat, Kades Waitamua</v>
      </c>
    </row>
    <row r="1241" spans="1:38" s="151" customFormat="1">
      <c r="A1241" s="151" t="s">
        <v>5111</v>
      </c>
      <c r="B1241" s="151" t="s">
        <v>14306</v>
      </c>
      <c r="C1241" s="151" t="s">
        <v>3042</v>
      </c>
      <c r="D1241" s="151" t="s">
        <v>5112</v>
      </c>
      <c r="E1241" s="151" t="s">
        <v>14931</v>
      </c>
      <c r="F1241" s="151" t="s">
        <v>18726</v>
      </c>
      <c r="G1241" s="151" t="s">
        <v>23207</v>
      </c>
      <c r="H1241" s="151">
        <v>8192104008</v>
      </c>
      <c r="I1241" s="151" t="s">
        <v>5113</v>
      </c>
      <c r="K1241" s="151" t="s">
        <v>5113</v>
      </c>
      <c r="N1241" s="151" t="s">
        <v>1908</v>
      </c>
      <c r="P1241" s="151" t="s">
        <v>14792</v>
      </c>
      <c r="Q1241" s="151">
        <v>8192104008</v>
      </c>
      <c r="R1241" s="151">
        <v>8192104008</v>
      </c>
      <c r="S1241" s="151">
        <v>8192104008</v>
      </c>
      <c r="T1241" s="151" t="s">
        <v>14803</v>
      </c>
      <c r="U1241" s="151" t="s">
        <v>3042</v>
      </c>
      <c r="V1241" s="151">
        <v>1060009743231</v>
      </c>
      <c r="W1241" s="151">
        <v>2005</v>
      </c>
      <c r="X1241" s="151">
        <v>2005</v>
      </c>
      <c r="Z1241" s="151" t="s">
        <v>14742</v>
      </c>
      <c r="AC1241" s="151" t="s">
        <v>14743</v>
      </c>
      <c r="AE1241" s="151" t="s">
        <v>15223</v>
      </c>
      <c r="AF1241" s="151" t="s">
        <v>14745</v>
      </c>
      <c r="AL1241" s="151" t="str">
        <f t="shared" si="19"/>
        <v>JUMELDI GUNAWAN</v>
      </c>
    </row>
    <row r="1242" spans="1:38" s="151" customFormat="1">
      <c r="A1242" s="151" t="s">
        <v>3043</v>
      </c>
      <c r="B1242" s="151" t="s">
        <v>14306</v>
      </c>
      <c r="C1242" s="151" t="s">
        <v>3042</v>
      </c>
      <c r="D1242" s="151" t="s">
        <v>3044</v>
      </c>
      <c r="E1242" s="151" t="s">
        <v>14931</v>
      </c>
      <c r="G1242" s="151" t="s">
        <v>14604</v>
      </c>
      <c r="H1242" s="151">
        <v>81396523421</v>
      </c>
      <c r="I1242" s="151" t="s">
        <v>204</v>
      </c>
      <c r="J1242" s="151">
        <v>8139652342</v>
      </c>
      <c r="K1242" s="151" t="s">
        <v>204</v>
      </c>
      <c r="L1242" s="151" t="s">
        <v>23208</v>
      </c>
      <c r="N1242" s="151" t="s">
        <v>1459</v>
      </c>
      <c r="P1242" s="151" t="s">
        <v>14737</v>
      </c>
      <c r="Q1242" s="151" t="s">
        <v>3042</v>
      </c>
      <c r="T1242" s="151" t="s">
        <v>14794</v>
      </c>
      <c r="U1242" s="151">
        <v>3831094581</v>
      </c>
      <c r="V1242" s="151" t="s">
        <v>3042</v>
      </c>
      <c r="W1242" s="151" t="s">
        <v>204</v>
      </c>
      <c r="X1242" s="151" t="s">
        <v>204</v>
      </c>
      <c r="Y1242" s="151" t="s">
        <v>204</v>
      </c>
      <c r="Z1242" s="151" t="s">
        <v>14742</v>
      </c>
      <c r="AA1242" s="151" t="s">
        <v>204</v>
      </c>
      <c r="AB1242" s="151">
        <v>2</v>
      </c>
      <c r="AC1242" s="151" t="s">
        <v>14743</v>
      </c>
      <c r="AL1242" s="151" t="str">
        <f t="shared" si="19"/>
        <v>JUMELDI GUNAWAN</v>
      </c>
    </row>
    <row r="1243" spans="1:38" s="151" customFormat="1">
      <c r="A1243" s="151" t="s">
        <v>4485</v>
      </c>
      <c r="B1243" s="151" t="s">
        <v>15300</v>
      </c>
      <c r="C1243" s="151" t="s">
        <v>4484</v>
      </c>
      <c r="D1243" s="151" t="s">
        <v>23210</v>
      </c>
      <c r="E1243" s="151" t="s">
        <v>14931</v>
      </c>
      <c r="F1243" s="151" t="s">
        <v>15375</v>
      </c>
      <c r="G1243" s="151" t="s">
        <v>14604</v>
      </c>
      <c r="H1243" s="151">
        <v>85376288875</v>
      </c>
      <c r="I1243" s="151" t="s">
        <v>1453</v>
      </c>
      <c r="J1243" s="151" t="s">
        <v>1453</v>
      </c>
      <c r="K1243" s="151" t="s">
        <v>1453</v>
      </c>
      <c r="L1243" s="151" t="s">
        <v>23209</v>
      </c>
      <c r="M1243" s="151" t="s">
        <v>1453</v>
      </c>
      <c r="N1243" s="151" t="s">
        <v>14764</v>
      </c>
      <c r="P1243" s="151" t="s">
        <v>14792</v>
      </c>
      <c r="Q1243" s="151" t="s">
        <v>23211</v>
      </c>
      <c r="T1243" s="151" t="s">
        <v>23212</v>
      </c>
      <c r="U1243" s="151">
        <v>540601010393539</v>
      </c>
      <c r="V1243" s="151" t="s">
        <v>23213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E1243" s="151" t="s">
        <v>15223</v>
      </c>
      <c r="AF1243" s="151" t="s">
        <v>14745</v>
      </c>
      <c r="AL1243" s="151" t="str">
        <f t="shared" si="19"/>
        <v>JUMINGIN / DOGOL</v>
      </c>
    </row>
    <row r="1244" spans="1:38" s="151" customFormat="1">
      <c r="A1244" s="151" t="s">
        <v>1644</v>
      </c>
      <c r="B1244" s="151" t="s">
        <v>19165</v>
      </c>
      <c r="C1244" s="151" t="s">
        <v>1643</v>
      </c>
      <c r="D1244" s="151" t="s">
        <v>23215</v>
      </c>
      <c r="E1244" s="151" t="s">
        <v>6</v>
      </c>
      <c r="G1244" s="151" t="s">
        <v>14604</v>
      </c>
      <c r="H1244" s="151">
        <v>87720870343</v>
      </c>
      <c r="L1244" s="151" t="s">
        <v>23214</v>
      </c>
      <c r="Q1244" s="151" t="s">
        <v>23216</v>
      </c>
      <c r="T1244" s="151" t="s">
        <v>23217</v>
      </c>
      <c r="U1244" s="151" t="s">
        <v>23218</v>
      </c>
      <c r="V1244" s="151" t="s">
        <v>23219</v>
      </c>
      <c r="AC1244" s="151" t="s">
        <v>14743</v>
      </c>
      <c r="AL1244" s="151" t="str">
        <f t="shared" si="19"/>
        <v>JUN MANDIRI</v>
      </c>
    </row>
    <row r="1245" spans="1:38" s="151" customFormat="1">
      <c r="A1245" s="151" t="s">
        <v>10160</v>
      </c>
      <c r="B1245" s="151" t="s">
        <v>15300</v>
      </c>
      <c r="C1245" s="151" t="s">
        <v>10159</v>
      </c>
      <c r="D1245" s="151" t="s">
        <v>23220</v>
      </c>
      <c r="E1245" s="151" t="s">
        <v>15690</v>
      </c>
      <c r="F1245" s="151" t="s">
        <v>15375</v>
      </c>
      <c r="G1245" s="151" t="s">
        <v>23224</v>
      </c>
      <c r="H1245" s="151">
        <v>0</v>
      </c>
      <c r="I1245" s="151">
        <v>0</v>
      </c>
      <c r="J1245" s="151">
        <v>0</v>
      </c>
      <c r="K1245" s="151">
        <v>0</v>
      </c>
      <c r="M1245" s="151" t="s">
        <v>23221</v>
      </c>
      <c r="N1245" s="151" t="s">
        <v>16848</v>
      </c>
      <c r="O1245" s="151" t="s">
        <v>14791</v>
      </c>
      <c r="P1245" s="151" t="s">
        <v>14737</v>
      </c>
      <c r="Q1245" s="151">
        <v>0</v>
      </c>
      <c r="R1245" s="151">
        <v>0</v>
      </c>
      <c r="S1245" s="151">
        <v>0</v>
      </c>
      <c r="T1245" s="151" t="s">
        <v>14859</v>
      </c>
      <c r="U1245" s="151" t="s">
        <v>23222</v>
      </c>
      <c r="V1245" s="151" t="s">
        <v>23223</v>
      </c>
      <c r="W1245" s="151">
        <v>0</v>
      </c>
      <c r="X1245" s="151">
        <v>0</v>
      </c>
      <c r="Y1245" s="151">
        <v>0</v>
      </c>
      <c r="Z1245" s="151" t="s">
        <v>14742</v>
      </c>
      <c r="AA1245" s="151">
        <v>0</v>
      </c>
      <c r="AB1245" s="151">
        <v>0</v>
      </c>
      <c r="AC1245" s="151" t="s">
        <v>14743</v>
      </c>
      <c r="AE1245" s="151" t="s">
        <v>14744</v>
      </c>
      <c r="AF1245" s="151" t="s">
        <v>14745</v>
      </c>
      <c r="AL1245" s="151" t="str">
        <f t="shared" si="19"/>
        <v>Junaedi</v>
      </c>
    </row>
    <row r="1246" spans="1:38" s="151" customFormat="1">
      <c r="A1246" s="151" t="s">
        <v>12260</v>
      </c>
      <c r="B1246" s="151" t="s">
        <v>15300</v>
      </c>
      <c r="C1246" s="151" t="s">
        <v>12259</v>
      </c>
      <c r="D1246" s="151" t="s">
        <v>12261</v>
      </c>
      <c r="E1246" s="151" t="s">
        <v>14931</v>
      </c>
      <c r="F1246" s="151" t="s">
        <v>14932</v>
      </c>
      <c r="G1246" s="151" t="s">
        <v>23225</v>
      </c>
      <c r="H1246" s="151">
        <v>81522526937</v>
      </c>
      <c r="N1246" s="151" t="s">
        <v>15516</v>
      </c>
      <c r="O1246" s="151" t="s">
        <v>14830</v>
      </c>
      <c r="P1246" s="151" t="s">
        <v>14737</v>
      </c>
      <c r="Q1246" s="151" t="s">
        <v>12259</v>
      </c>
      <c r="R1246" s="151">
        <v>0</v>
      </c>
      <c r="S1246" s="151">
        <v>0</v>
      </c>
      <c r="T1246" s="151" t="s">
        <v>14904</v>
      </c>
      <c r="U1246" s="151">
        <v>273483086</v>
      </c>
      <c r="V1246" s="151" t="s">
        <v>12259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L1246" s="151" t="str">
        <f t="shared" si="19"/>
        <v>Junaidi</v>
      </c>
    </row>
    <row r="1247" spans="1:38" s="151" customFormat="1">
      <c r="A1247" s="151" t="s">
        <v>12900</v>
      </c>
      <c r="B1247" s="151" t="s">
        <v>15300</v>
      </c>
      <c r="C1247" s="151" t="s">
        <v>12259</v>
      </c>
      <c r="D1247" s="151" t="s">
        <v>12901</v>
      </c>
      <c r="E1247" s="151" t="s">
        <v>14323</v>
      </c>
      <c r="F1247" s="151" t="s">
        <v>14499</v>
      </c>
      <c r="G1247" s="151" t="s">
        <v>21719</v>
      </c>
      <c r="H1247" s="151" t="s">
        <v>12902</v>
      </c>
      <c r="N1247" s="151" t="s">
        <v>15431</v>
      </c>
      <c r="O1247" s="151" t="s">
        <v>14801</v>
      </c>
      <c r="P1247" s="151" t="s">
        <v>14737</v>
      </c>
      <c r="Q1247" s="151" t="s">
        <v>23226</v>
      </c>
      <c r="R1247" s="151">
        <v>0</v>
      </c>
      <c r="S1247" s="151">
        <v>0</v>
      </c>
      <c r="T1247" s="151" t="s">
        <v>14794</v>
      </c>
      <c r="U1247" s="151">
        <v>700250075</v>
      </c>
      <c r="V1247" s="151" t="s">
        <v>23227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 t="shared" si="19"/>
        <v>Junaidi</v>
      </c>
    </row>
    <row r="1248" spans="1:38" s="151" customFormat="1">
      <c r="A1248" s="151" t="s">
        <v>18184</v>
      </c>
      <c r="B1248" s="151" t="s">
        <v>15300</v>
      </c>
      <c r="C1248" s="151" t="s">
        <v>23228</v>
      </c>
      <c r="D1248" s="151" t="s">
        <v>23230</v>
      </c>
      <c r="E1248" s="151" t="s">
        <v>14323</v>
      </c>
      <c r="F1248" s="151" t="s">
        <v>14324</v>
      </c>
      <c r="G1248" s="151" t="s">
        <v>23232</v>
      </c>
      <c r="H1248" s="151" t="s">
        <v>23229</v>
      </c>
      <c r="I1248" s="151" t="s">
        <v>1453</v>
      </c>
      <c r="J1248" s="151" t="s">
        <v>1453</v>
      </c>
      <c r="K1248" s="151" t="s">
        <v>1453</v>
      </c>
      <c r="M1248" s="151" t="s">
        <v>1453</v>
      </c>
      <c r="N1248" s="151" t="s">
        <v>19043</v>
      </c>
      <c r="O1248" s="151" t="s">
        <v>18962</v>
      </c>
      <c r="P1248" s="151" t="s">
        <v>14792</v>
      </c>
      <c r="Q1248" s="151" t="s">
        <v>23228</v>
      </c>
      <c r="R1248" s="151" t="s">
        <v>1453</v>
      </c>
      <c r="S1248" s="151" t="s">
        <v>1453</v>
      </c>
      <c r="T1248" s="151" t="s">
        <v>14847</v>
      </c>
      <c r="U1248" s="151" t="s">
        <v>23231</v>
      </c>
      <c r="V1248" s="151" t="s">
        <v>23228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 t="shared" si="19"/>
        <v>Junaidi Wambes</v>
      </c>
    </row>
    <row r="1249" spans="1:38" s="151" customFormat="1">
      <c r="A1249" s="151" t="s">
        <v>7845</v>
      </c>
      <c r="B1249" s="151" t="s">
        <v>14306</v>
      </c>
      <c r="C1249" s="151" t="s">
        <v>7844</v>
      </c>
      <c r="D1249" s="151" t="s">
        <v>7846</v>
      </c>
      <c r="E1249" s="151" t="s">
        <v>14931</v>
      </c>
      <c r="F1249" s="151" t="s">
        <v>18766</v>
      </c>
      <c r="G1249" s="151" t="s">
        <v>23234</v>
      </c>
      <c r="H1249" s="151">
        <v>0</v>
      </c>
      <c r="N1249" s="151" t="s">
        <v>14790</v>
      </c>
      <c r="O1249" s="151" t="s">
        <v>14791</v>
      </c>
      <c r="P1249" s="151" t="s">
        <v>14737</v>
      </c>
      <c r="Q1249" s="151" t="s">
        <v>7844</v>
      </c>
      <c r="R1249" s="151">
        <v>0</v>
      </c>
      <c r="S1249" s="151">
        <v>0</v>
      </c>
      <c r="T1249" s="151" t="s">
        <v>14782</v>
      </c>
      <c r="U1249" s="151">
        <v>1300012612688</v>
      </c>
      <c r="V1249" s="151" t="s">
        <v>23233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L1249" s="151" t="str">
        <f t="shared" si="19"/>
        <v>Juned</v>
      </c>
    </row>
    <row r="1250" spans="1:38" s="151" customFormat="1">
      <c r="A1250" s="151" t="s">
        <v>10971</v>
      </c>
      <c r="B1250" s="151" t="s">
        <v>15300</v>
      </c>
      <c r="C1250" s="151" t="s">
        <v>10970</v>
      </c>
      <c r="D1250" s="151" t="s">
        <v>23235</v>
      </c>
      <c r="E1250" s="151" t="s">
        <v>14465</v>
      </c>
      <c r="F1250" s="151" t="s">
        <v>14683</v>
      </c>
      <c r="G1250" s="151" t="s">
        <v>23239</v>
      </c>
      <c r="H1250" s="151">
        <v>85205984888</v>
      </c>
      <c r="N1250" s="151" t="s">
        <v>23236</v>
      </c>
      <c r="O1250" s="151" t="s">
        <v>19084</v>
      </c>
      <c r="P1250" s="151" t="s">
        <v>14737</v>
      </c>
      <c r="Q1250" s="151" t="s">
        <v>23237</v>
      </c>
      <c r="R1250" s="151">
        <v>0</v>
      </c>
      <c r="S1250" s="151">
        <v>0</v>
      </c>
      <c r="T1250" s="151" t="s">
        <v>14904</v>
      </c>
      <c r="U1250" s="151">
        <v>50310820</v>
      </c>
      <c r="V1250" s="151" t="s">
        <v>23238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 t="shared" si="19"/>
        <v>Jung Siswanto</v>
      </c>
    </row>
    <row r="1251" spans="1:38" s="151" customFormat="1">
      <c r="A1251" s="151" t="s">
        <v>8343</v>
      </c>
      <c r="B1251" s="151" t="s">
        <v>15300</v>
      </c>
      <c r="C1251" s="151" t="s">
        <v>8342</v>
      </c>
      <c r="D1251" s="151" t="s">
        <v>8344</v>
      </c>
      <c r="E1251" s="151" t="s">
        <v>14931</v>
      </c>
      <c r="F1251" s="151" t="s">
        <v>19711</v>
      </c>
      <c r="G1251" s="151">
        <v>0</v>
      </c>
      <c r="H1251" s="151">
        <v>818160345</v>
      </c>
      <c r="I1251" s="151" t="s">
        <v>8345</v>
      </c>
      <c r="J1251" s="151">
        <v>0</v>
      </c>
      <c r="K1251" s="151" t="s">
        <v>8345</v>
      </c>
      <c r="M1251" s="151">
        <v>0</v>
      </c>
      <c r="N1251" s="151" t="s">
        <v>14857</v>
      </c>
      <c r="O1251" s="151" t="s">
        <v>14801</v>
      </c>
      <c r="P1251" s="151" t="s">
        <v>14792</v>
      </c>
      <c r="Q1251" s="151" t="s">
        <v>8342</v>
      </c>
      <c r="R1251" s="151">
        <v>0</v>
      </c>
      <c r="S1251" s="151">
        <v>0</v>
      </c>
      <c r="T1251" s="151" t="s">
        <v>8342</v>
      </c>
      <c r="U1251" s="151">
        <v>3740522051</v>
      </c>
      <c r="V1251" s="151" t="s">
        <v>14794</v>
      </c>
      <c r="W1251" s="151">
        <v>0</v>
      </c>
      <c r="X1251" s="151">
        <v>0</v>
      </c>
      <c r="Y1251" s="151">
        <v>0</v>
      </c>
      <c r="Z1251" s="151" t="s">
        <v>14742</v>
      </c>
      <c r="AA1251" s="151">
        <v>0</v>
      </c>
      <c r="AB1251" s="151">
        <v>0</v>
      </c>
      <c r="AC1251" s="151" t="s">
        <v>14743</v>
      </c>
      <c r="AE1251" s="151" t="s">
        <v>15223</v>
      </c>
      <c r="AF1251" s="151" t="s">
        <v>14745</v>
      </c>
      <c r="AL1251" s="151" t="str">
        <f t="shared" si="19"/>
        <v>JUNIARSO GUNAWANHADI</v>
      </c>
    </row>
    <row r="1252" spans="1:38" s="151" customFormat="1">
      <c r="A1252" s="151" t="s">
        <v>2052</v>
      </c>
      <c r="B1252" s="151" t="s">
        <v>14306</v>
      </c>
      <c r="C1252" s="151" t="s">
        <v>2051</v>
      </c>
      <c r="D1252" s="151" t="s">
        <v>1908</v>
      </c>
      <c r="E1252" s="151" t="s">
        <v>6</v>
      </c>
      <c r="G1252" s="151" t="s">
        <v>14604</v>
      </c>
      <c r="AC1252" s="151" t="s">
        <v>14743</v>
      </c>
      <c r="AL1252" s="151" t="str">
        <f t="shared" si="19"/>
        <v>JUSENER NABABAN</v>
      </c>
    </row>
    <row r="1253" spans="1:38" s="151" customFormat="1">
      <c r="A1253" s="151" t="s">
        <v>15088</v>
      </c>
      <c r="B1253" s="151" t="s">
        <v>14306</v>
      </c>
      <c r="C1253" s="151" t="s">
        <v>15089</v>
      </c>
      <c r="D1253" s="151" t="s">
        <v>15090</v>
      </c>
      <c r="E1253" s="151" t="s">
        <v>14931</v>
      </c>
      <c r="F1253" s="151" t="s">
        <v>14932</v>
      </c>
      <c r="G1253" s="151" t="s">
        <v>15091</v>
      </c>
      <c r="H1253" s="151">
        <v>81365559618</v>
      </c>
      <c r="I1253" s="151" t="s">
        <v>1453</v>
      </c>
      <c r="J1253" s="151" t="s">
        <v>1453</v>
      </c>
      <c r="K1253" s="151" t="s">
        <v>1453</v>
      </c>
      <c r="N1253" s="151" t="s">
        <v>15093</v>
      </c>
      <c r="O1253" s="151" t="s">
        <v>14764</v>
      </c>
      <c r="P1253" s="151" t="s">
        <v>14737</v>
      </c>
      <c r="Q1253" s="151" t="s">
        <v>15089</v>
      </c>
      <c r="R1253" s="151" t="s">
        <v>1453</v>
      </c>
      <c r="S1253" s="151" t="s">
        <v>1453</v>
      </c>
      <c r="T1253" s="151" t="s">
        <v>14847</v>
      </c>
      <c r="U1253" s="151">
        <v>18901016154508</v>
      </c>
      <c r="V1253" s="151" t="s">
        <v>15089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 t="shared" si="19"/>
        <v>Jusrial</v>
      </c>
    </row>
    <row r="1254" spans="1:38" s="151" customFormat="1">
      <c r="A1254" s="151" t="s">
        <v>4859</v>
      </c>
      <c r="B1254" s="151" t="s">
        <v>15300</v>
      </c>
      <c r="C1254" s="151" t="s">
        <v>4858</v>
      </c>
      <c r="D1254" s="151" t="s">
        <v>4860</v>
      </c>
      <c r="E1254" s="151" t="s">
        <v>15436</v>
      </c>
      <c r="F1254" s="151" t="s">
        <v>14400</v>
      </c>
      <c r="G1254" s="151" t="s">
        <v>14604</v>
      </c>
      <c r="H1254" s="151" t="s">
        <v>4861</v>
      </c>
      <c r="I1254" s="151" t="s">
        <v>4862</v>
      </c>
      <c r="J1254" s="151" t="s">
        <v>4863</v>
      </c>
      <c r="K1254" s="151" t="s">
        <v>4862</v>
      </c>
      <c r="L1254" s="151" t="s">
        <v>23240</v>
      </c>
      <c r="N1254" s="151" t="s">
        <v>23241</v>
      </c>
      <c r="P1254" s="151" t="s">
        <v>14737</v>
      </c>
      <c r="Q1254" s="151" t="s">
        <v>23242</v>
      </c>
      <c r="R1254" s="151" t="s">
        <v>4816</v>
      </c>
      <c r="S1254" s="151" t="s">
        <v>4816</v>
      </c>
      <c r="T1254" s="151" t="s">
        <v>14794</v>
      </c>
      <c r="U1254" s="151" t="s">
        <v>23243</v>
      </c>
      <c r="V1254" s="151" t="s">
        <v>23242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  <c r="AL1254" s="151" t="str">
        <f t="shared" si="19"/>
        <v>K.I.A Tour &amp; Trevel</v>
      </c>
    </row>
    <row r="1255" spans="1:38" s="151" customFormat="1">
      <c r="A1255" s="151" t="s">
        <v>3885</v>
      </c>
      <c r="B1255" s="151" t="s">
        <v>14732</v>
      </c>
      <c r="C1255" s="151" t="s">
        <v>3884</v>
      </c>
      <c r="D1255" s="151" t="s">
        <v>23244</v>
      </c>
      <c r="E1255" s="151" t="s">
        <v>18848</v>
      </c>
      <c r="G1255" s="151" t="s">
        <v>14604</v>
      </c>
      <c r="H1255" s="151" t="s">
        <v>3887</v>
      </c>
      <c r="I1255" s="151" t="s">
        <v>3888</v>
      </c>
      <c r="J1255" s="151" t="s">
        <v>3889</v>
      </c>
      <c r="K1255" s="151" t="s">
        <v>3888</v>
      </c>
      <c r="L1255" s="151" t="s">
        <v>18746</v>
      </c>
      <c r="N1255" s="151" t="s">
        <v>469</v>
      </c>
      <c r="P1255" s="151" t="s">
        <v>14737</v>
      </c>
      <c r="Q1255" s="151" t="s">
        <v>23245</v>
      </c>
      <c r="T1255" s="151" t="s">
        <v>14794</v>
      </c>
      <c r="U1255" s="151" t="s">
        <v>23246</v>
      </c>
      <c r="V1255" s="151">
        <v>1480372502</v>
      </c>
      <c r="W1255" s="151" t="s">
        <v>204</v>
      </c>
      <c r="X1255" s="151" t="s">
        <v>204</v>
      </c>
      <c r="Y1255" s="151" t="s">
        <v>204</v>
      </c>
      <c r="Z1255" s="151" t="s">
        <v>14742</v>
      </c>
      <c r="AA1255" s="151" t="s">
        <v>204</v>
      </c>
      <c r="AB1255" s="151" t="s">
        <v>204</v>
      </c>
      <c r="AC1255" s="151" t="s">
        <v>14743</v>
      </c>
      <c r="AL1255" s="151" t="str">
        <f t="shared" si="19"/>
        <v>KAARIM INDOUSAHA</v>
      </c>
    </row>
    <row r="1256" spans="1:38" s="151" customFormat="1">
      <c r="A1256" s="151" t="s">
        <v>8732</v>
      </c>
      <c r="B1256" s="151" t="s">
        <v>14618</v>
      </c>
      <c r="C1256" s="151" t="s">
        <v>8731</v>
      </c>
      <c r="D1256" s="151" t="s">
        <v>8733</v>
      </c>
      <c r="E1256" s="151" t="s">
        <v>14931</v>
      </c>
      <c r="F1256" s="151" t="s">
        <v>14932</v>
      </c>
      <c r="G1256" s="151">
        <v>0</v>
      </c>
      <c r="H1256" s="151" t="s">
        <v>8734</v>
      </c>
      <c r="I1256" s="151" t="s">
        <v>23253</v>
      </c>
      <c r="J1256" s="151">
        <v>0</v>
      </c>
      <c r="K1256" s="151" t="s">
        <v>23253</v>
      </c>
      <c r="M1256" s="151" t="s">
        <v>23254</v>
      </c>
      <c r="N1256" s="151" t="s">
        <v>15246</v>
      </c>
      <c r="O1256" s="151" t="s">
        <v>14791</v>
      </c>
      <c r="P1256" s="151" t="s">
        <v>14737</v>
      </c>
      <c r="Q1256" s="151">
        <v>0</v>
      </c>
      <c r="R1256" s="151">
        <v>0</v>
      </c>
      <c r="S1256" s="151">
        <v>0</v>
      </c>
      <c r="T1256" s="151" t="s">
        <v>14794</v>
      </c>
      <c r="U1256" s="151">
        <v>3462579486</v>
      </c>
      <c r="V1256" s="151" t="s">
        <v>23255</v>
      </c>
      <c r="W1256" s="151">
        <v>0</v>
      </c>
      <c r="X1256" s="151">
        <v>0</v>
      </c>
      <c r="Y1256" s="151">
        <v>0</v>
      </c>
      <c r="Z1256" s="151" t="s">
        <v>14742</v>
      </c>
      <c r="AA1256" s="151">
        <v>0</v>
      </c>
      <c r="AB1256" s="151">
        <v>0</v>
      </c>
      <c r="AC1256" s="151" t="s">
        <v>14743</v>
      </c>
      <c r="AE1256" s="151" t="s">
        <v>15223</v>
      </c>
      <c r="AF1256" s="151" t="s">
        <v>14745</v>
      </c>
      <c r="AL1256" s="151" t="str">
        <f t="shared" si="19"/>
        <v>Kaderi P.</v>
      </c>
    </row>
    <row r="1257" spans="1:38" s="151" customFormat="1">
      <c r="A1257" s="151" t="s">
        <v>3158</v>
      </c>
      <c r="B1257" s="151" t="s">
        <v>15300</v>
      </c>
      <c r="C1257" s="151" t="s">
        <v>3157</v>
      </c>
      <c r="D1257" s="151" t="s">
        <v>3159</v>
      </c>
      <c r="E1257" s="151" t="s">
        <v>14323</v>
      </c>
      <c r="G1257" s="151" t="s">
        <v>14604</v>
      </c>
      <c r="H1257" s="151">
        <v>812</v>
      </c>
      <c r="L1257" s="151" t="s">
        <v>23256</v>
      </c>
      <c r="N1257" s="151" t="s">
        <v>2421</v>
      </c>
      <c r="P1257" s="151" t="s">
        <v>14737</v>
      </c>
      <c r="Q1257" s="151" t="s">
        <v>3157</v>
      </c>
      <c r="T1257" s="151" t="s">
        <v>2749</v>
      </c>
      <c r="U1257" s="151" t="s">
        <v>2749</v>
      </c>
      <c r="V1257" s="151" t="s">
        <v>2749</v>
      </c>
      <c r="Z1257" s="151" t="s">
        <v>14742</v>
      </c>
      <c r="AC1257" s="151" t="s">
        <v>14743</v>
      </c>
      <c r="AL1257" s="151" t="str">
        <f t="shared" si="19"/>
        <v>Kadiyani</v>
      </c>
    </row>
    <row r="1258" spans="1:38" s="151" customFormat="1">
      <c r="A1258" s="151" t="s">
        <v>7975</v>
      </c>
      <c r="B1258" s="151" t="s">
        <v>14306</v>
      </c>
      <c r="C1258" s="151" t="s">
        <v>7974</v>
      </c>
      <c r="D1258" s="151" t="s">
        <v>7976</v>
      </c>
      <c r="E1258" s="151" t="s">
        <v>14931</v>
      </c>
      <c r="F1258" s="151" t="s">
        <v>15219</v>
      </c>
      <c r="H1258" s="151">
        <v>81279419069</v>
      </c>
      <c r="N1258" s="151" t="s">
        <v>14800</v>
      </c>
      <c r="O1258" s="151" t="s">
        <v>14801</v>
      </c>
      <c r="P1258" s="151" t="s">
        <v>14737</v>
      </c>
      <c r="Q1258" s="151" t="s">
        <v>7974</v>
      </c>
      <c r="R1258" s="151">
        <v>0</v>
      </c>
      <c r="S1258" s="151">
        <v>0</v>
      </c>
      <c r="T1258" s="151" t="s">
        <v>23257</v>
      </c>
      <c r="U1258" s="151" t="s">
        <v>23258</v>
      </c>
      <c r="V1258" s="151" t="s">
        <v>7974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 t="shared" si="19"/>
        <v>Kahar</v>
      </c>
    </row>
    <row r="1259" spans="1:38" s="151" customFormat="1">
      <c r="A1259" s="151" t="s">
        <v>18185</v>
      </c>
      <c r="B1259" s="151" t="s">
        <v>15300</v>
      </c>
      <c r="C1259" s="151" t="s">
        <v>23259</v>
      </c>
      <c r="D1259" s="151" t="s">
        <v>23260</v>
      </c>
      <c r="E1259" s="151" t="s">
        <v>14323</v>
      </c>
      <c r="F1259" s="151" t="s">
        <v>16004</v>
      </c>
      <c r="G1259" s="151" t="s">
        <v>23262</v>
      </c>
      <c r="H1259" s="151">
        <v>82112255434</v>
      </c>
      <c r="I1259" s="151" t="s">
        <v>1453</v>
      </c>
      <c r="J1259" s="151" t="s">
        <v>1453</v>
      </c>
      <c r="K1259" s="151" t="s">
        <v>1453</v>
      </c>
      <c r="N1259" s="151" t="s">
        <v>14857</v>
      </c>
      <c r="O1259" s="151" t="s">
        <v>14801</v>
      </c>
      <c r="P1259" s="151" t="s">
        <v>14737</v>
      </c>
      <c r="Q1259" s="151" t="s">
        <v>23261</v>
      </c>
      <c r="R1259" s="151">
        <v>0</v>
      </c>
      <c r="S1259" s="151">
        <v>0</v>
      </c>
      <c r="T1259" s="151">
        <v>0</v>
      </c>
      <c r="U1259" s="151">
        <v>0</v>
      </c>
      <c r="V1259" s="151">
        <v>0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C1259" s="151" t="s">
        <v>14743</v>
      </c>
      <c r="AE1259" s="151" t="s">
        <v>14744</v>
      </c>
      <c r="AF1259" s="151" t="s">
        <v>14745</v>
      </c>
      <c r="AL1259" s="151" t="str">
        <f t="shared" si="19"/>
        <v>Kahfi Ridho Santoso</v>
      </c>
    </row>
    <row r="1260" spans="1:38" s="151" customFormat="1">
      <c r="A1260" s="151" t="s">
        <v>14315</v>
      </c>
      <c r="B1260" s="151" t="s">
        <v>17321</v>
      </c>
      <c r="C1260" s="151" t="s">
        <v>14310</v>
      </c>
      <c r="D1260" s="151" t="s">
        <v>17327</v>
      </c>
      <c r="E1260" s="151" t="s">
        <v>14323</v>
      </c>
      <c r="F1260" s="151" t="s">
        <v>14328</v>
      </c>
      <c r="G1260" s="151" t="s">
        <v>14329</v>
      </c>
      <c r="H1260" s="151">
        <v>4013122812</v>
      </c>
      <c r="I1260" s="151" t="s">
        <v>1453</v>
      </c>
      <c r="J1260" s="151" t="s">
        <v>1453</v>
      </c>
      <c r="K1260" s="151" t="s">
        <v>1453</v>
      </c>
      <c r="N1260" s="151" t="s">
        <v>14780</v>
      </c>
      <c r="O1260" s="151" t="s">
        <v>14736</v>
      </c>
      <c r="P1260" s="151" t="s">
        <v>14737</v>
      </c>
      <c r="Q1260" s="151" t="s">
        <v>17329</v>
      </c>
      <c r="R1260" s="151" t="s">
        <v>1453</v>
      </c>
      <c r="S1260" s="151" t="s">
        <v>1453</v>
      </c>
      <c r="T1260" s="151" t="s">
        <v>14882</v>
      </c>
      <c r="U1260" s="151">
        <v>7910036635</v>
      </c>
      <c r="V1260" s="151" t="s">
        <v>17331</v>
      </c>
      <c r="W1260" s="151" t="s">
        <v>1453</v>
      </c>
      <c r="X1260" s="151" t="s">
        <v>1453</v>
      </c>
      <c r="Y1260" s="151" t="s">
        <v>1453</v>
      </c>
      <c r="Z1260" s="151" t="s">
        <v>14742</v>
      </c>
      <c r="AA1260" s="151" t="s">
        <v>1453</v>
      </c>
      <c r="AB1260" s="151" t="s">
        <v>1453</v>
      </c>
      <c r="AC1260" s="151" t="s">
        <v>14743</v>
      </c>
      <c r="AE1260" s="151" t="s">
        <v>14744</v>
      </c>
      <c r="AF1260" s="151" t="s">
        <v>14745</v>
      </c>
      <c r="AL1260" s="151" t="str">
        <f t="shared" si="19"/>
        <v>Kalam Hidup kendari</v>
      </c>
    </row>
    <row r="1261" spans="1:38" s="151" customFormat="1">
      <c r="A1261" s="151" t="s">
        <v>6727</v>
      </c>
      <c r="B1261" s="151" t="s">
        <v>14304</v>
      </c>
      <c r="C1261" s="151" t="s">
        <v>6726</v>
      </c>
      <c r="D1261" s="151" t="s">
        <v>6728</v>
      </c>
      <c r="E1261" s="151" t="s">
        <v>14332</v>
      </c>
      <c r="F1261" s="151" t="s">
        <v>14324</v>
      </c>
      <c r="G1261" s="151" t="s">
        <v>23268</v>
      </c>
      <c r="H1261" s="151" t="s">
        <v>6729</v>
      </c>
      <c r="J1261" s="151" t="s">
        <v>6730</v>
      </c>
      <c r="N1261" s="151" t="s">
        <v>14845</v>
      </c>
      <c r="O1261" s="151" t="s">
        <v>14801</v>
      </c>
      <c r="P1261" s="151" t="s">
        <v>14737</v>
      </c>
      <c r="Q1261" s="151" t="s">
        <v>23266</v>
      </c>
      <c r="R1261" s="151" t="s">
        <v>23266</v>
      </c>
      <c r="S1261" s="151" t="s">
        <v>23266</v>
      </c>
      <c r="T1261" s="151" t="s">
        <v>14794</v>
      </c>
      <c r="U1261" s="151" t="s">
        <v>23267</v>
      </c>
      <c r="V1261" s="151" t="s">
        <v>23266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 t="shared" si="19"/>
        <v>Kali Jaya</v>
      </c>
    </row>
    <row r="1262" spans="1:38" s="151" customFormat="1">
      <c r="A1262" s="151" t="s">
        <v>2511</v>
      </c>
      <c r="B1262" s="151" t="s">
        <v>14304</v>
      </c>
      <c r="C1262" s="151" t="s">
        <v>2510</v>
      </c>
      <c r="D1262" s="151" t="s">
        <v>23274</v>
      </c>
      <c r="E1262" s="151" t="s">
        <v>16192</v>
      </c>
      <c r="G1262" s="151" t="s">
        <v>14604</v>
      </c>
      <c r="H1262" s="151">
        <v>81387034451</v>
      </c>
      <c r="M1262" s="151" t="s">
        <v>6321</v>
      </c>
      <c r="N1262" s="151" t="s">
        <v>109</v>
      </c>
      <c r="P1262" s="151" t="s">
        <v>14737</v>
      </c>
      <c r="AC1262" s="151" t="s">
        <v>14743</v>
      </c>
      <c r="AL1262" s="151" t="str">
        <f t="shared" ref="AL1262:AL1325" si="20">TRIM(C1262)</f>
        <v>Kamaludin</v>
      </c>
    </row>
    <row r="1263" spans="1:38" s="151" customFormat="1">
      <c r="A1263" s="151" t="s">
        <v>15662</v>
      </c>
      <c r="B1263" s="151" t="s">
        <v>15300</v>
      </c>
      <c r="C1263" s="151" t="s">
        <v>15663</v>
      </c>
      <c r="D1263" s="151" t="s">
        <v>15664</v>
      </c>
      <c r="E1263" s="151" t="s">
        <v>14701</v>
      </c>
      <c r="F1263" s="151" t="s">
        <v>14664</v>
      </c>
      <c r="G1263" s="151" t="s">
        <v>15665</v>
      </c>
      <c r="H1263" s="151">
        <v>81340345555</v>
      </c>
      <c r="I1263" s="151" t="s">
        <v>1453</v>
      </c>
      <c r="J1263" s="151" t="s">
        <v>1453</v>
      </c>
      <c r="K1263" s="151" t="s">
        <v>1453</v>
      </c>
      <c r="N1263" s="151" t="s">
        <v>14735</v>
      </c>
      <c r="O1263" s="151" t="s">
        <v>14736</v>
      </c>
      <c r="P1263" s="151" t="s">
        <v>14737</v>
      </c>
      <c r="Q1263" s="151" t="s">
        <v>15663</v>
      </c>
      <c r="R1263" s="151" t="s">
        <v>1453</v>
      </c>
      <c r="S1263" s="151" t="s">
        <v>1453</v>
      </c>
      <c r="T1263" s="151" t="s">
        <v>14782</v>
      </c>
      <c r="U1263" s="151" t="s">
        <v>15667</v>
      </c>
      <c r="V1263" s="151" t="s">
        <v>15663</v>
      </c>
      <c r="W1263" s="151" t="s">
        <v>1453</v>
      </c>
      <c r="X1263" s="151" t="s">
        <v>1453</v>
      </c>
      <c r="Y1263" s="151" t="s">
        <v>1453</v>
      </c>
      <c r="Z1263" s="151" t="s">
        <v>14742</v>
      </c>
      <c r="AA1263" s="151" t="s">
        <v>1453</v>
      </c>
      <c r="AB1263" s="151" t="s">
        <v>1453</v>
      </c>
      <c r="AC1263" s="151" t="s">
        <v>14743</v>
      </c>
      <c r="AD1263" s="151" t="s">
        <v>15668</v>
      </c>
      <c r="AE1263" s="151" t="s">
        <v>14752</v>
      </c>
      <c r="AF1263" s="151" t="s">
        <v>14745</v>
      </c>
      <c r="AL1263" s="151" t="str">
        <f t="shared" si="20"/>
        <v>Kamil</v>
      </c>
    </row>
    <row r="1264" spans="1:38" s="151" customFormat="1">
      <c r="A1264" s="151" t="s">
        <v>11919</v>
      </c>
      <c r="B1264" s="151" t="s">
        <v>15300</v>
      </c>
      <c r="C1264" s="151" t="s">
        <v>11918</v>
      </c>
      <c r="D1264" s="151" t="s">
        <v>11920</v>
      </c>
      <c r="E1264" s="151" t="s">
        <v>15458</v>
      </c>
      <c r="F1264" s="151" t="s">
        <v>21503</v>
      </c>
      <c r="H1264" s="151" t="s">
        <v>11921</v>
      </c>
      <c r="I1264" s="151" t="s">
        <v>11922</v>
      </c>
      <c r="K1264" s="151" t="s">
        <v>11922</v>
      </c>
      <c r="N1264" s="151" t="s">
        <v>15246</v>
      </c>
      <c r="O1264" s="151" t="s">
        <v>14791</v>
      </c>
      <c r="P1264" s="151" t="s">
        <v>14737</v>
      </c>
      <c r="Q1264" s="151" t="s">
        <v>23279</v>
      </c>
      <c r="R1264" s="151">
        <v>0</v>
      </c>
      <c r="S1264" s="151">
        <v>0</v>
      </c>
      <c r="T1264" s="151" t="s">
        <v>14794</v>
      </c>
      <c r="U1264" s="151">
        <v>7401730358</v>
      </c>
      <c r="V1264" s="151" t="s">
        <v>23279</v>
      </c>
      <c r="Z1264" s="151" t="s">
        <v>14742</v>
      </c>
      <c r="AC1264" s="151" t="s">
        <v>14743</v>
      </c>
      <c r="AD1264" s="151">
        <v>316400258432000</v>
      </c>
      <c r="AE1264" s="151" t="s">
        <v>14752</v>
      </c>
      <c r="AF1264" s="151" t="s">
        <v>14745</v>
      </c>
      <c r="AL1264" s="151" t="str">
        <f t="shared" si="20"/>
        <v>Kantor Akuntan Publik Effendy dan Rekan</v>
      </c>
    </row>
    <row r="1265" spans="1:38" s="151" customFormat="1">
      <c r="A1265" s="151" t="s">
        <v>18186</v>
      </c>
      <c r="B1265" s="151" t="s">
        <v>15300</v>
      </c>
      <c r="C1265" s="151" t="s">
        <v>23280</v>
      </c>
      <c r="D1265" s="151" t="s">
        <v>23282</v>
      </c>
      <c r="E1265" s="151" t="s">
        <v>15458</v>
      </c>
      <c r="F1265" s="151" t="s">
        <v>21503</v>
      </c>
      <c r="H1265" s="151" t="s">
        <v>23281</v>
      </c>
      <c r="N1265" s="151" t="s">
        <v>14845</v>
      </c>
      <c r="O1265" s="151" t="s">
        <v>14801</v>
      </c>
      <c r="P1265" s="151" t="s">
        <v>14737</v>
      </c>
      <c r="Q1265" s="151" t="s">
        <v>23283</v>
      </c>
      <c r="R1265" s="151" t="s">
        <v>1453</v>
      </c>
      <c r="S1265" s="151" t="s">
        <v>1453</v>
      </c>
      <c r="T1265" s="151" t="s">
        <v>14739</v>
      </c>
      <c r="U1265" s="151" t="s">
        <v>23284</v>
      </c>
      <c r="V1265" s="151" t="s">
        <v>23285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 t="shared" si="20"/>
        <v>Kantor Akuntan Publik Griselda, Wisnu, dan Arum</v>
      </c>
    </row>
    <row r="1266" spans="1:38" s="151" customFormat="1">
      <c r="A1266" s="151" t="s">
        <v>4904</v>
      </c>
      <c r="B1266" s="151" t="s">
        <v>15300</v>
      </c>
      <c r="C1266" s="151" t="s">
        <v>4903</v>
      </c>
      <c r="D1266" s="151" t="s">
        <v>23287</v>
      </c>
      <c r="E1266" s="151" t="s">
        <v>15389</v>
      </c>
      <c r="F1266" s="151" t="s">
        <v>15375</v>
      </c>
      <c r="G1266" s="151" t="s">
        <v>14604</v>
      </c>
      <c r="H1266" s="151" t="s">
        <v>4906</v>
      </c>
      <c r="J1266" s="151" t="s">
        <v>4906</v>
      </c>
      <c r="L1266" s="151" t="s">
        <v>23286</v>
      </c>
      <c r="N1266" s="151" t="s">
        <v>23288</v>
      </c>
      <c r="P1266" s="151" t="s">
        <v>14737</v>
      </c>
      <c r="Q1266" s="151" t="s">
        <v>23289</v>
      </c>
      <c r="R1266" s="151" t="s">
        <v>23289</v>
      </c>
      <c r="S1266" s="151" t="s">
        <v>23289</v>
      </c>
      <c r="T1266" s="151" t="s">
        <v>23290</v>
      </c>
      <c r="U1266" s="151">
        <v>185215426</v>
      </c>
      <c r="V1266" s="151" t="s">
        <v>23291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 t="shared" si="20"/>
        <v>Kantor Akuntan Publik Jas &amp; Rekan</v>
      </c>
    </row>
    <row r="1267" spans="1:38" s="151" customFormat="1">
      <c r="A1267" s="151" t="s">
        <v>6180</v>
      </c>
      <c r="B1267" s="151" t="s">
        <v>15300</v>
      </c>
      <c r="C1267" s="151" t="s">
        <v>6179</v>
      </c>
      <c r="D1267" s="151" t="s">
        <v>6181</v>
      </c>
      <c r="E1267" s="151" t="s">
        <v>14931</v>
      </c>
      <c r="F1267" s="151" t="s">
        <v>19853</v>
      </c>
      <c r="G1267" s="151" t="s">
        <v>23293</v>
      </c>
      <c r="H1267" s="151" t="s">
        <v>6182</v>
      </c>
      <c r="J1267" s="151" t="s">
        <v>6183</v>
      </c>
      <c r="N1267" s="151" t="s">
        <v>14800</v>
      </c>
      <c r="O1267" s="151" t="s">
        <v>14801</v>
      </c>
      <c r="P1267" s="151" t="s">
        <v>14737</v>
      </c>
      <c r="Q1267" s="151" t="s">
        <v>23292</v>
      </c>
      <c r="R1267" s="151" t="s">
        <v>23292</v>
      </c>
      <c r="S1267" s="151" t="s">
        <v>23292</v>
      </c>
      <c r="T1267" s="151" t="s">
        <v>14794</v>
      </c>
      <c r="U1267" s="151">
        <v>2120104317</v>
      </c>
      <c r="V1267" s="151" t="s">
        <v>23292</v>
      </c>
      <c r="Z1267" s="151" t="s">
        <v>14742</v>
      </c>
      <c r="AC1267" s="151" t="s">
        <v>14743</v>
      </c>
      <c r="AE1267" s="151" t="s">
        <v>15223</v>
      </c>
      <c r="AF1267" s="151" t="s">
        <v>14745</v>
      </c>
      <c r="AL1267" s="151" t="str">
        <f t="shared" si="20"/>
        <v>Kantor Hukum Wirman, Nazara dan Rekan</v>
      </c>
    </row>
    <row r="1268" spans="1:38" s="151" customFormat="1">
      <c r="A1268" s="151" t="s">
        <v>3949</v>
      </c>
      <c r="B1268" s="151" t="s">
        <v>15300</v>
      </c>
      <c r="C1268" s="151" t="s">
        <v>3948</v>
      </c>
      <c r="D1268" s="151" t="s">
        <v>3950</v>
      </c>
      <c r="E1268" s="151" t="s">
        <v>15389</v>
      </c>
      <c r="G1268" s="151" t="s">
        <v>14604</v>
      </c>
      <c r="H1268" s="151" t="s">
        <v>3951</v>
      </c>
      <c r="I1268" s="151" t="s">
        <v>3952</v>
      </c>
      <c r="J1268" s="151" t="s">
        <v>3953</v>
      </c>
      <c r="K1268" s="151" t="s">
        <v>3952</v>
      </c>
      <c r="L1268" s="151" t="s">
        <v>23294</v>
      </c>
      <c r="N1268" s="151" t="s">
        <v>13630</v>
      </c>
      <c r="P1268" s="151" t="s">
        <v>14737</v>
      </c>
      <c r="Q1268" s="151" t="s">
        <v>23295</v>
      </c>
      <c r="T1268" s="151" t="s">
        <v>23296</v>
      </c>
      <c r="U1268" s="151" t="s">
        <v>23297</v>
      </c>
      <c r="V1268" s="151" t="s">
        <v>23298</v>
      </c>
      <c r="Z1268" s="151" t="s">
        <v>14742</v>
      </c>
      <c r="AC1268" s="151" t="s">
        <v>14743</v>
      </c>
      <c r="AL1268" s="151" t="str">
        <f t="shared" si="20"/>
        <v>Kantor Jasa Penilai Publik - Muttaqin bambang Purw</v>
      </c>
    </row>
    <row r="1269" spans="1:38" s="151" customFormat="1">
      <c r="A1269" s="151" t="s">
        <v>18187</v>
      </c>
      <c r="B1269" s="151" t="s">
        <v>15300</v>
      </c>
      <c r="C1269" s="151" t="s">
        <v>23299</v>
      </c>
      <c r="D1269" s="151" t="s">
        <v>23303</v>
      </c>
      <c r="E1269" s="151" t="s">
        <v>20286</v>
      </c>
      <c r="F1269" s="151" t="s">
        <v>20287</v>
      </c>
      <c r="G1269" s="151" t="s">
        <v>23306</v>
      </c>
      <c r="H1269" s="151" t="s">
        <v>23300</v>
      </c>
      <c r="I1269" s="151" t="s">
        <v>23301</v>
      </c>
      <c r="J1269" s="151" t="s">
        <v>23302</v>
      </c>
      <c r="K1269" s="151" t="s">
        <v>23301</v>
      </c>
      <c r="N1269" s="151" t="s">
        <v>15768</v>
      </c>
      <c r="O1269" s="151" t="s">
        <v>14985</v>
      </c>
      <c r="P1269" s="151" t="s">
        <v>14737</v>
      </c>
      <c r="Q1269" s="151" t="s">
        <v>23304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23305</v>
      </c>
      <c r="AE1269" s="151" t="s">
        <v>14744</v>
      </c>
      <c r="AF1269" s="151" t="s">
        <v>14745</v>
      </c>
      <c r="AL1269" s="151" t="str">
        <f t="shared" si="20"/>
        <v>Kantor Jasa Penilai Publik Amin Nirwan Alfiantori dan Rekan (KJPP ANA dan Rekan)</v>
      </c>
    </row>
    <row r="1270" spans="1:38" s="151" customFormat="1">
      <c r="A1270" s="151" t="s">
        <v>7770</v>
      </c>
      <c r="B1270" s="151" t="s">
        <v>15300</v>
      </c>
      <c r="C1270" s="151" t="s">
        <v>7769</v>
      </c>
      <c r="D1270" s="151" t="s">
        <v>23307</v>
      </c>
      <c r="E1270" s="151" t="s">
        <v>19131</v>
      </c>
      <c r="F1270" s="151" t="s">
        <v>14400</v>
      </c>
      <c r="G1270" s="151" t="s">
        <v>23313</v>
      </c>
      <c r="H1270" s="151" t="s">
        <v>7772</v>
      </c>
      <c r="I1270" s="151" t="s">
        <v>7773</v>
      </c>
      <c r="J1270" s="151" t="s">
        <v>7774</v>
      </c>
      <c r="K1270" s="151" t="s">
        <v>7773</v>
      </c>
      <c r="N1270" s="151" t="s">
        <v>14845</v>
      </c>
      <c r="O1270" s="151" t="s">
        <v>14801</v>
      </c>
      <c r="P1270" s="151" t="s">
        <v>14792</v>
      </c>
      <c r="Q1270" s="151" t="s">
        <v>23308</v>
      </c>
      <c r="R1270" s="151" t="s">
        <v>23309</v>
      </c>
      <c r="S1270" s="151" t="s">
        <v>23309</v>
      </c>
      <c r="T1270" s="151" t="s">
        <v>14794</v>
      </c>
      <c r="U1270" s="151" t="s">
        <v>23310</v>
      </c>
      <c r="V1270" s="151" t="s">
        <v>23311</v>
      </c>
      <c r="Z1270" s="151" t="s">
        <v>14742</v>
      </c>
      <c r="AC1270" s="151" t="s">
        <v>14743</v>
      </c>
      <c r="AD1270" s="151" t="s">
        <v>23312</v>
      </c>
      <c r="AE1270" s="151" t="s">
        <v>14743</v>
      </c>
      <c r="AF1270" s="151" t="s">
        <v>16898</v>
      </c>
      <c r="AL1270" s="151" t="str">
        <f t="shared" si="20"/>
        <v>KANTOR JASA PENILAI PUBLIK ASMAWI DAN REKAN</v>
      </c>
    </row>
    <row r="1271" spans="1:38" s="151" customFormat="1">
      <c r="A1271" s="151" t="s">
        <v>7823</v>
      </c>
      <c r="B1271" s="151" t="s">
        <v>15300</v>
      </c>
      <c r="C1271" s="151" t="s">
        <v>7822</v>
      </c>
      <c r="D1271" s="151" t="s">
        <v>7824</v>
      </c>
      <c r="E1271" s="151" t="s">
        <v>15389</v>
      </c>
      <c r="F1271" s="151" t="s">
        <v>14639</v>
      </c>
      <c r="G1271" s="151" t="s">
        <v>23319</v>
      </c>
      <c r="H1271" s="151" t="s">
        <v>7825</v>
      </c>
      <c r="I1271" s="151" t="s">
        <v>7826</v>
      </c>
      <c r="J1271" s="151" t="s">
        <v>7827</v>
      </c>
      <c r="K1271" s="151" t="s">
        <v>7826</v>
      </c>
      <c r="N1271" s="151" t="s">
        <v>14800</v>
      </c>
      <c r="O1271" s="151" t="s">
        <v>14801</v>
      </c>
      <c r="P1271" s="151" t="s">
        <v>14737</v>
      </c>
      <c r="Q1271" s="151" t="s">
        <v>23314</v>
      </c>
      <c r="R1271" s="151" t="s">
        <v>23314</v>
      </c>
      <c r="S1271" s="151" t="s">
        <v>23315</v>
      </c>
      <c r="T1271" s="151" t="s">
        <v>23316</v>
      </c>
      <c r="U1271" s="151">
        <v>701372433</v>
      </c>
      <c r="V1271" s="151" t="s">
        <v>23317</v>
      </c>
      <c r="Z1271" s="151" t="s">
        <v>14742</v>
      </c>
      <c r="AC1271" s="151" t="s">
        <v>14743</v>
      </c>
      <c r="AD1271" s="151" t="s">
        <v>23318</v>
      </c>
      <c r="AE1271" s="151" t="s">
        <v>14743</v>
      </c>
      <c r="AF1271" s="151" t="s">
        <v>16898</v>
      </c>
      <c r="AL1271" s="151" t="str">
        <f t="shared" si="20"/>
        <v>Kantor Jasa Penilai Publik Dwi Haryantono Agustinus Tamba</v>
      </c>
    </row>
    <row r="1272" spans="1:38" s="151" customFormat="1">
      <c r="A1272" s="151" t="s">
        <v>5593</v>
      </c>
      <c r="B1272" s="151" t="s">
        <v>15300</v>
      </c>
      <c r="C1272" s="151" t="s">
        <v>5592</v>
      </c>
      <c r="D1272" s="151" t="s">
        <v>23323</v>
      </c>
      <c r="E1272" s="151" t="s">
        <v>19131</v>
      </c>
      <c r="F1272" s="151" t="s">
        <v>15375</v>
      </c>
      <c r="G1272" s="151" t="s">
        <v>23327</v>
      </c>
      <c r="H1272" s="151" t="s">
        <v>23320</v>
      </c>
      <c r="I1272" s="151" t="s">
        <v>23321</v>
      </c>
      <c r="J1272" s="151" t="s">
        <v>23322</v>
      </c>
      <c r="K1272" s="151" t="s">
        <v>23321</v>
      </c>
      <c r="N1272" s="151" t="s">
        <v>14845</v>
      </c>
      <c r="O1272" s="151" t="s">
        <v>14801</v>
      </c>
      <c r="P1272" s="151" t="s">
        <v>14737</v>
      </c>
      <c r="Q1272" s="151" t="s">
        <v>23324</v>
      </c>
      <c r="R1272" s="151" t="s">
        <v>23324</v>
      </c>
      <c r="S1272" s="151" t="s">
        <v>23324</v>
      </c>
      <c r="T1272" s="151" t="s">
        <v>16010</v>
      </c>
      <c r="U1272" s="151" t="s">
        <v>23325</v>
      </c>
      <c r="V1272" s="151" t="s">
        <v>23326</v>
      </c>
      <c r="W1272" s="151">
        <v>18</v>
      </c>
      <c r="X1272" s="151">
        <v>1995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 t="shared" si="20"/>
        <v>Kantor Jasa Penilai Publik Romulo, Charlie dan Rekan</v>
      </c>
    </row>
    <row r="1273" spans="1:38" s="151" customFormat="1">
      <c r="A1273" s="151" t="s">
        <v>18188</v>
      </c>
      <c r="B1273" s="151" t="s">
        <v>15300</v>
      </c>
      <c r="C1273" s="151" t="s">
        <v>23328</v>
      </c>
      <c r="D1273" s="151" t="s">
        <v>23332</v>
      </c>
      <c r="E1273" s="151" t="s">
        <v>20286</v>
      </c>
      <c r="F1273" s="151" t="s">
        <v>20287</v>
      </c>
      <c r="G1273" s="151" t="s">
        <v>23328</v>
      </c>
      <c r="H1273" s="151" t="s">
        <v>23329</v>
      </c>
      <c r="I1273" s="151" t="s">
        <v>23330</v>
      </c>
      <c r="J1273" s="151" t="s">
        <v>23331</v>
      </c>
      <c r="K1273" s="151" t="s">
        <v>23330</v>
      </c>
      <c r="N1273" s="151" t="s">
        <v>14800</v>
      </c>
      <c r="O1273" s="151" t="s">
        <v>14801</v>
      </c>
      <c r="P1273" s="151" t="s">
        <v>23333</v>
      </c>
      <c r="Q1273" s="151" t="s">
        <v>23330</v>
      </c>
      <c r="R1273" s="151" t="s">
        <v>1453</v>
      </c>
      <c r="S1273" s="151" t="s">
        <v>1453</v>
      </c>
      <c r="T1273" s="151" t="s">
        <v>1453</v>
      </c>
      <c r="U1273" s="151" t="s">
        <v>1453</v>
      </c>
      <c r="V1273" s="151" t="s">
        <v>1453</v>
      </c>
      <c r="W1273" s="151" t="s">
        <v>1453</v>
      </c>
      <c r="X1273" s="151" t="s">
        <v>1453</v>
      </c>
      <c r="Y1273" s="151" t="s">
        <v>1453</v>
      </c>
      <c r="Z1273" s="151" t="s">
        <v>14742</v>
      </c>
      <c r="AA1273" s="151" t="s">
        <v>1453</v>
      </c>
      <c r="AB1273" s="151" t="s">
        <v>1453</v>
      </c>
      <c r="AC1273" s="151" t="s">
        <v>14743</v>
      </c>
      <c r="AE1273" s="151" t="s">
        <v>14744</v>
      </c>
      <c r="AF1273" s="151" t="s">
        <v>14745</v>
      </c>
      <c r="AL1273" s="151" t="str">
        <f t="shared" si="20"/>
        <v>Kantor Notaris &amp; PPAT FIRDHONAL, SH</v>
      </c>
    </row>
    <row r="1274" spans="1:38" s="151" customFormat="1">
      <c r="A1274" s="151" t="s">
        <v>18189</v>
      </c>
      <c r="B1274" s="151" t="s">
        <v>15300</v>
      </c>
      <c r="C1274" s="151" t="s">
        <v>23334</v>
      </c>
      <c r="D1274" s="151" t="s">
        <v>23337</v>
      </c>
      <c r="E1274" s="151" t="s">
        <v>19131</v>
      </c>
      <c r="F1274" s="151" t="s">
        <v>16004</v>
      </c>
      <c r="H1274" s="151" t="s">
        <v>23335</v>
      </c>
      <c r="I1274" s="151" t="s">
        <v>1453</v>
      </c>
      <c r="J1274" s="151" t="s">
        <v>23336</v>
      </c>
      <c r="K1274" s="151" t="s">
        <v>1453</v>
      </c>
      <c r="N1274" s="151" t="s">
        <v>14857</v>
      </c>
      <c r="O1274" s="151" t="s">
        <v>14801</v>
      </c>
      <c r="P1274" s="151" t="s">
        <v>14737</v>
      </c>
      <c r="Q1274" s="151" t="s">
        <v>23338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 t="shared" si="20"/>
        <v>Kantor Notaris &amp; PPAT Hannywati Gunawan, SH</v>
      </c>
    </row>
    <row r="1275" spans="1:38" s="151" customFormat="1">
      <c r="A1275" s="151" t="s">
        <v>4921</v>
      </c>
      <c r="B1275" s="151" t="s">
        <v>15300</v>
      </c>
      <c r="C1275" s="151" t="s">
        <v>4920</v>
      </c>
      <c r="D1275" s="151" t="s">
        <v>23340</v>
      </c>
      <c r="E1275" s="151" t="s">
        <v>20286</v>
      </c>
      <c r="F1275" s="151" t="s">
        <v>20287</v>
      </c>
      <c r="G1275" s="151" t="s">
        <v>14604</v>
      </c>
      <c r="H1275" s="151" t="s">
        <v>4923</v>
      </c>
      <c r="I1275" s="151" t="s">
        <v>4924</v>
      </c>
      <c r="J1275" s="151" t="s">
        <v>4925</v>
      </c>
      <c r="K1275" s="151" t="s">
        <v>4924</v>
      </c>
      <c r="L1275" s="151" t="s">
        <v>23339</v>
      </c>
      <c r="M1275" s="151" t="s">
        <v>1453</v>
      </c>
      <c r="N1275" s="151" t="s">
        <v>22694</v>
      </c>
      <c r="P1275" s="151" t="s">
        <v>14737</v>
      </c>
      <c r="Q1275" s="151" t="s">
        <v>23341</v>
      </c>
      <c r="R1275" s="151" t="s">
        <v>23342</v>
      </c>
      <c r="S1275" s="151" t="s">
        <v>23343</v>
      </c>
      <c r="T1275" s="151" t="s">
        <v>14859</v>
      </c>
      <c r="U1275" s="151">
        <v>3940203022</v>
      </c>
      <c r="V1275" s="151" t="s">
        <v>23344</v>
      </c>
      <c r="W1275" s="151">
        <v>12</v>
      </c>
      <c r="X1275" s="151">
        <v>2000</v>
      </c>
      <c r="Y1275" s="151" t="s">
        <v>1453</v>
      </c>
      <c r="Z1275" s="151" t="s">
        <v>14742</v>
      </c>
      <c r="AA1275" s="151" t="s">
        <v>1453</v>
      </c>
      <c r="AB1275" s="151">
        <v>6</v>
      </c>
      <c r="AC1275" s="151" t="s">
        <v>14743</v>
      </c>
      <c r="AE1275" s="151" t="s">
        <v>15223</v>
      </c>
      <c r="AF1275" s="151" t="s">
        <v>14745</v>
      </c>
      <c r="AL1275" s="151" t="str">
        <f t="shared" si="20"/>
        <v>Kantor Notaris Augustine Esther, SH</v>
      </c>
    </row>
    <row r="1276" spans="1:38" s="151" customFormat="1">
      <c r="A1276" s="151" t="s">
        <v>4280</v>
      </c>
      <c r="B1276" s="151" t="s">
        <v>15300</v>
      </c>
      <c r="C1276" s="151" t="s">
        <v>4279</v>
      </c>
      <c r="D1276" s="151" t="s">
        <v>4281</v>
      </c>
      <c r="E1276" s="151" t="s">
        <v>20286</v>
      </c>
      <c r="F1276" s="151" t="s">
        <v>20287</v>
      </c>
      <c r="G1276" s="151" t="s">
        <v>14604</v>
      </c>
      <c r="H1276" s="151" t="s">
        <v>4282</v>
      </c>
      <c r="I1276" s="151" t="s">
        <v>4283</v>
      </c>
      <c r="J1276" s="151" t="s">
        <v>4282</v>
      </c>
      <c r="K1276" s="151" t="s">
        <v>4283</v>
      </c>
      <c r="N1276" s="151" t="s">
        <v>15413</v>
      </c>
      <c r="P1276" s="151" t="s">
        <v>15414</v>
      </c>
      <c r="Q1276" s="151" t="s">
        <v>23345</v>
      </c>
      <c r="T1276" s="151" t="s">
        <v>23346</v>
      </c>
      <c r="U1276" s="151">
        <v>701287699</v>
      </c>
      <c r="V1276" s="151" t="s">
        <v>23347</v>
      </c>
      <c r="W1276" s="151">
        <v>2002</v>
      </c>
      <c r="X1276" s="151">
        <v>2002</v>
      </c>
      <c r="Y1276" s="151" t="s">
        <v>204</v>
      </c>
      <c r="Z1276" s="151" t="s">
        <v>14742</v>
      </c>
      <c r="AA1276" s="151" t="s">
        <v>204</v>
      </c>
      <c r="AB1276" s="151" t="s">
        <v>23348</v>
      </c>
      <c r="AC1276" s="151" t="s">
        <v>14743</v>
      </c>
      <c r="AL1276" s="151" t="str">
        <f t="shared" si="20"/>
        <v>KANTOR NOTARIS-PPAT MUHAMMAD RIDHA, SH</v>
      </c>
    </row>
    <row r="1277" spans="1:38" s="151" customFormat="1">
      <c r="A1277" s="151" t="s">
        <v>18190</v>
      </c>
      <c r="B1277" s="151" t="s">
        <v>15300</v>
      </c>
      <c r="C1277" s="151" t="s">
        <v>30005</v>
      </c>
      <c r="D1277" s="151" t="s">
        <v>23351</v>
      </c>
      <c r="E1277" s="151" t="s">
        <v>20286</v>
      </c>
      <c r="F1277" s="151" t="s">
        <v>20287</v>
      </c>
      <c r="G1277" s="151" t="s">
        <v>23349</v>
      </c>
      <c r="H1277" s="151">
        <v>213506192</v>
      </c>
      <c r="I1277" s="151" t="s">
        <v>23350</v>
      </c>
      <c r="J1277" s="151">
        <v>213506192</v>
      </c>
      <c r="K1277" s="151" t="s">
        <v>23350</v>
      </c>
      <c r="N1277" s="151" t="s">
        <v>14845</v>
      </c>
      <c r="O1277" s="151" t="s">
        <v>14801</v>
      </c>
      <c r="P1277" s="151" t="s">
        <v>14737</v>
      </c>
      <c r="Q1277" s="151" t="s">
        <v>23352</v>
      </c>
      <c r="R1277" s="151" t="s">
        <v>1453</v>
      </c>
      <c r="S1277" s="151" t="s">
        <v>1453</v>
      </c>
      <c r="T1277" s="151" t="s">
        <v>15255</v>
      </c>
      <c r="U1277" s="151">
        <v>707161308</v>
      </c>
      <c r="V1277" s="151" t="s">
        <v>23353</v>
      </c>
      <c r="W1277" s="151" t="s">
        <v>1453</v>
      </c>
      <c r="X1277" s="151" t="s">
        <v>1453</v>
      </c>
      <c r="Y1277" s="151" t="s">
        <v>1453</v>
      </c>
      <c r="Z1277" s="151" t="s">
        <v>14742</v>
      </c>
      <c r="AA1277" s="151" t="s">
        <v>1453</v>
      </c>
      <c r="AB1277" s="151" t="s">
        <v>1453</v>
      </c>
      <c r="AC1277" s="151" t="s">
        <v>14743</v>
      </c>
      <c r="AD1277" s="151" t="s">
        <v>23354</v>
      </c>
      <c r="AE1277" s="151" t="s">
        <v>14752</v>
      </c>
      <c r="AF1277" s="151" t="s">
        <v>14745</v>
      </c>
      <c r="AL1277" s="151" t="str">
        <f t="shared" si="20"/>
        <v>Kap Jojo Sunarjo dan Rekan</v>
      </c>
    </row>
    <row r="1278" spans="1:38" s="151" customFormat="1">
      <c r="A1278" s="151" t="s">
        <v>18191</v>
      </c>
      <c r="B1278" s="151" t="s">
        <v>15300</v>
      </c>
      <c r="C1278" s="151" t="s">
        <v>23355</v>
      </c>
      <c r="D1278" s="151" t="s">
        <v>23357</v>
      </c>
      <c r="E1278" s="151" t="s">
        <v>14465</v>
      </c>
      <c r="F1278" s="151" t="s">
        <v>14664</v>
      </c>
      <c r="G1278" s="151" t="s">
        <v>18638</v>
      </c>
      <c r="H1278" s="151" t="s">
        <v>23356</v>
      </c>
      <c r="N1278" s="151" t="s">
        <v>14800</v>
      </c>
      <c r="O1278" s="151" t="s">
        <v>14801</v>
      </c>
      <c r="P1278" s="151" t="s">
        <v>14737</v>
      </c>
      <c r="Q1278" s="151" t="s">
        <v>23355</v>
      </c>
      <c r="R1278" s="151">
        <v>0</v>
      </c>
      <c r="S1278" s="151">
        <v>0</v>
      </c>
      <c r="T1278" s="151" t="s">
        <v>14904</v>
      </c>
      <c r="U1278" s="151">
        <v>352171689</v>
      </c>
      <c r="V1278" s="151" t="s">
        <v>23355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 t="shared" si="20"/>
        <v>Kapin Parhusip</v>
      </c>
    </row>
    <row r="1279" spans="1:38" s="151" customFormat="1">
      <c r="A1279" s="151" t="s">
        <v>13298</v>
      </c>
      <c r="B1279" s="151" t="s">
        <v>15300</v>
      </c>
      <c r="C1279" s="151" t="s">
        <v>13297</v>
      </c>
      <c r="D1279" s="151" t="s">
        <v>13299</v>
      </c>
      <c r="E1279" s="151" t="s">
        <v>14465</v>
      </c>
      <c r="F1279" s="151" t="s">
        <v>14664</v>
      </c>
      <c r="G1279" s="151" t="s">
        <v>23360</v>
      </c>
      <c r="H1279" s="151" t="s">
        <v>13300</v>
      </c>
      <c r="N1279" s="151" t="s">
        <v>18682</v>
      </c>
      <c r="O1279" s="151" t="s">
        <v>14817</v>
      </c>
      <c r="P1279" s="151" t="s">
        <v>14737</v>
      </c>
      <c r="Q1279" s="151" t="s">
        <v>23358</v>
      </c>
      <c r="R1279" s="151">
        <v>0</v>
      </c>
      <c r="S1279" s="151">
        <v>0</v>
      </c>
      <c r="T1279" s="151" t="s">
        <v>14847</v>
      </c>
      <c r="U1279" s="151">
        <v>361101019373531</v>
      </c>
      <c r="V1279" s="151" t="s">
        <v>23359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 t="shared" si="20"/>
        <v>Kapsul Anuar</v>
      </c>
    </row>
    <row r="1280" spans="1:38" s="151" customFormat="1">
      <c r="A1280" s="151" t="s">
        <v>7192</v>
      </c>
      <c r="B1280" s="151" t="s">
        <v>15300</v>
      </c>
      <c r="C1280" s="151" t="s">
        <v>7191</v>
      </c>
      <c r="D1280" s="151" t="s">
        <v>7193</v>
      </c>
      <c r="E1280" s="151" t="s">
        <v>14323</v>
      </c>
      <c r="F1280" s="151" t="s">
        <v>14396</v>
      </c>
      <c r="G1280" s="151" t="s">
        <v>23363</v>
      </c>
      <c r="H1280" s="151">
        <v>0</v>
      </c>
      <c r="N1280" s="151" t="s">
        <v>21785</v>
      </c>
      <c r="O1280" s="151" t="s">
        <v>19190</v>
      </c>
      <c r="P1280" s="151" t="s">
        <v>14737</v>
      </c>
      <c r="Q1280" s="151" t="s">
        <v>7191</v>
      </c>
      <c r="R1280" s="151">
        <v>0</v>
      </c>
      <c r="S1280" s="151">
        <v>0</v>
      </c>
      <c r="T1280" s="151" t="s">
        <v>14782</v>
      </c>
      <c r="U1280" s="151">
        <v>1610002004666</v>
      </c>
      <c r="V1280" s="151" t="s">
        <v>7191</v>
      </c>
      <c r="Z1280" s="151" t="s">
        <v>14742</v>
      </c>
      <c r="AC1280" s="151" t="s">
        <v>14743</v>
      </c>
      <c r="AE1280" s="151" t="s">
        <v>15223</v>
      </c>
      <c r="AF1280" s="151" t="s">
        <v>14745</v>
      </c>
      <c r="AL1280" s="151" t="str">
        <f t="shared" si="20"/>
        <v>Karama Bajher</v>
      </c>
    </row>
    <row r="1281" spans="1:38" s="151" customFormat="1">
      <c r="A1281" s="151" t="s">
        <v>6392</v>
      </c>
      <c r="B1281" s="151" t="s">
        <v>15300</v>
      </c>
      <c r="C1281" s="151" t="s">
        <v>6391</v>
      </c>
      <c r="D1281" s="151" t="s">
        <v>6393</v>
      </c>
      <c r="E1281" s="151" t="s">
        <v>14465</v>
      </c>
      <c r="F1281" s="151" t="s">
        <v>18990</v>
      </c>
      <c r="H1281" s="151" t="s">
        <v>6394</v>
      </c>
      <c r="N1281" s="151" t="s">
        <v>23372</v>
      </c>
      <c r="O1281" s="151" t="s">
        <v>19190</v>
      </c>
      <c r="P1281" s="151" t="s">
        <v>14737</v>
      </c>
      <c r="Q1281" s="151" t="s">
        <v>6391</v>
      </c>
      <c r="R1281" s="151">
        <v>0</v>
      </c>
      <c r="S1281" s="151">
        <v>0</v>
      </c>
      <c r="T1281" s="151" t="s">
        <v>14904</v>
      </c>
      <c r="U1281" s="151">
        <v>193074301</v>
      </c>
      <c r="V1281" s="151" t="s">
        <v>23373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  <c r="AL1281" s="151" t="str">
        <f t="shared" si="20"/>
        <v>Karolus Boro Meus Soi</v>
      </c>
    </row>
    <row r="1282" spans="1:38" s="151" customFormat="1">
      <c r="A1282" s="151" t="s">
        <v>1806</v>
      </c>
      <c r="B1282" s="151" t="s">
        <v>14732</v>
      </c>
      <c r="C1282" s="151" t="s">
        <v>1805</v>
      </c>
      <c r="D1282" s="151" t="s">
        <v>1807</v>
      </c>
      <c r="E1282" s="151" t="s">
        <v>6</v>
      </c>
      <c r="G1282" s="151" t="s">
        <v>14604</v>
      </c>
      <c r="H1282" s="151" t="s">
        <v>1808</v>
      </c>
      <c r="N1282" s="151" t="s">
        <v>495</v>
      </c>
      <c r="P1282" s="151" t="s">
        <v>14737</v>
      </c>
      <c r="Q1282" s="151" t="s">
        <v>23380</v>
      </c>
      <c r="AC1282" s="151" t="s">
        <v>14743</v>
      </c>
      <c r="AL1282" s="151" t="str">
        <f t="shared" si="20"/>
        <v>Karunia Jaya</v>
      </c>
    </row>
    <row r="1283" spans="1:38" s="151" customFormat="1">
      <c r="A1283" s="151" t="s">
        <v>1921</v>
      </c>
      <c r="B1283" s="151" t="s">
        <v>14304</v>
      </c>
      <c r="C1283" s="151" t="s">
        <v>1805</v>
      </c>
      <c r="D1283" s="151" t="s">
        <v>23381</v>
      </c>
      <c r="E1283" s="151" t="s">
        <v>6</v>
      </c>
      <c r="G1283" s="151" t="s">
        <v>14604</v>
      </c>
      <c r="H1283" s="151" t="s">
        <v>1923</v>
      </c>
      <c r="AC1283" s="151" t="s">
        <v>14743</v>
      </c>
      <c r="AL1283" s="151" t="str">
        <f t="shared" si="20"/>
        <v>Karunia Jaya</v>
      </c>
    </row>
    <row r="1284" spans="1:38" s="151" customFormat="1">
      <c r="A1284" s="151" t="s">
        <v>1918</v>
      </c>
      <c r="B1284" s="151" t="s">
        <v>17321</v>
      </c>
      <c r="C1284" s="151" t="s">
        <v>1917</v>
      </c>
      <c r="D1284" s="151" t="s">
        <v>1919</v>
      </c>
      <c r="E1284" s="151" t="s">
        <v>6</v>
      </c>
      <c r="G1284" s="151" t="s">
        <v>14604</v>
      </c>
      <c r="H1284" s="151" t="s">
        <v>1920</v>
      </c>
      <c r="M1284" s="151" t="s">
        <v>1908</v>
      </c>
      <c r="AC1284" s="151" t="s">
        <v>14743</v>
      </c>
      <c r="AL1284" s="151" t="str">
        <f t="shared" si="20"/>
        <v>Karya Abadi</v>
      </c>
    </row>
    <row r="1285" spans="1:38" s="151" customFormat="1">
      <c r="A1285" s="151" t="s">
        <v>18193</v>
      </c>
      <c r="B1285" s="151" t="s">
        <v>14304</v>
      </c>
      <c r="C1285" s="151" t="s">
        <v>23382</v>
      </c>
      <c r="D1285" s="151" t="s">
        <v>23384</v>
      </c>
      <c r="E1285" s="151" t="s">
        <v>14395</v>
      </c>
      <c r="F1285" s="151" t="s">
        <v>14396</v>
      </c>
      <c r="G1285" s="151" t="s">
        <v>23387</v>
      </c>
      <c r="H1285" s="151" t="s">
        <v>23383</v>
      </c>
      <c r="N1285" s="151" t="s">
        <v>15768</v>
      </c>
      <c r="O1285" s="151" t="s">
        <v>14985</v>
      </c>
      <c r="P1285" s="151" t="s">
        <v>14737</v>
      </c>
      <c r="Q1285" s="151" t="s">
        <v>23385</v>
      </c>
      <c r="R1285" s="151">
        <v>0</v>
      </c>
      <c r="S1285" s="151">
        <v>0</v>
      </c>
      <c r="T1285" s="151" t="s">
        <v>23386</v>
      </c>
      <c r="U1285" s="151" t="s">
        <v>23386</v>
      </c>
      <c r="V1285" s="151" t="s">
        <v>23386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  <c r="AL1285" s="151" t="str">
        <f t="shared" si="20"/>
        <v>Karya Agung</v>
      </c>
    </row>
    <row r="1286" spans="1:38" s="151" customFormat="1">
      <c r="A1286" s="151" t="s">
        <v>14649</v>
      </c>
      <c r="B1286" s="151" t="s">
        <v>14732</v>
      </c>
      <c r="C1286" s="151" t="s">
        <v>14656</v>
      </c>
      <c r="D1286" s="151" t="s">
        <v>14850</v>
      </c>
      <c r="E1286" s="151" t="s">
        <v>14332</v>
      </c>
      <c r="F1286" s="151" t="s">
        <v>14626</v>
      </c>
      <c r="G1286" s="151" t="s">
        <v>14667</v>
      </c>
      <c r="H1286" s="151" t="s">
        <v>14851</v>
      </c>
      <c r="N1286" s="151" t="s">
        <v>14816</v>
      </c>
      <c r="O1286" s="151" t="s">
        <v>14817</v>
      </c>
      <c r="P1286" s="151" t="s">
        <v>14737</v>
      </c>
      <c r="Q1286" s="151" t="s">
        <v>14852</v>
      </c>
      <c r="R1286" s="151" t="s">
        <v>1453</v>
      </c>
      <c r="S1286" s="151" t="s">
        <v>1453</v>
      </c>
      <c r="T1286" s="151" t="s">
        <v>14739</v>
      </c>
      <c r="U1286" s="151" t="s">
        <v>14853</v>
      </c>
      <c r="V1286" s="151" t="s">
        <v>14854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 t="shared" si="20"/>
        <v>Karya Baru</v>
      </c>
    </row>
    <row r="1287" spans="1:38" s="151" customFormat="1">
      <c r="A1287" s="151" t="s">
        <v>2938</v>
      </c>
      <c r="B1287" s="151" t="s">
        <v>14304</v>
      </c>
      <c r="C1287" s="151" t="s">
        <v>2937</v>
      </c>
      <c r="D1287" s="151" t="s">
        <v>2939</v>
      </c>
      <c r="E1287" s="151" t="s">
        <v>16192</v>
      </c>
      <c r="G1287" s="151" t="s">
        <v>14604</v>
      </c>
      <c r="H1287" s="151" t="s">
        <v>23391</v>
      </c>
      <c r="J1287" s="151" t="s">
        <v>23391</v>
      </c>
      <c r="N1287" s="151" t="s">
        <v>23392</v>
      </c>
      <c r="P1287" s="151" t="s">
        <v>14737</v>
      </c>
      <c r="Q1287" s="151" t="s">
        <v>204</v>
      </c>
      <c r="T1287" s="151" t="s">
        <v>204</v>
      </c>
      <c r="U1287" s="151" t="s">
        <v>204</v>
      </c>
      <c r="V1287" s="151" t="s">
        <v>204</v>
      </c>
      <c r="AC1287" s="151" t="s">
        <v>14743</v>
      </c>
      <c r="AL1287" s="151" t="str">
        <f t="shared" si="20"/>
        <v>Karya Besi</v>
      </c>
    </row>
    <row r="1288" spans="1:38" s="151" customFormat="1">
      <c r="A1288" s="151" t="s">
        <v>3267</v>
      </c>
      <c r="B1288" s="151" t="s">
        <v>14732</v>
      </c>
      <c r="C1288" s="151" t="s">
        <v>3266</v>
      </c>
      <c r="D1288" s="151" t="s">
        <v>23399</v>
      </c>
      <c r="E1288" s="151" t="s">
        <v>14332</v>
      </c>
      <c r="G1288" s="151" t="s">
        <v>14604</v>
      </c>
      <c r="H1288" s="151">
        <v>857790843777</v>
      </c>
      <c r="I1288" s="151" t="s">
        <v>3269</v>
      </c>
      <c r="K1288" s="151" t="s">
        <v>3269</v>
      </c>
      <c r="L1288" s="151" t="s">
        <v>23398</v>
      </c>
      <c r="N1288" s="151" t="s">
        <v>22301</v>
      </c>
      <c r="P1288" s="151" t="s">
        <v>14737</v>
      </c>
      <c r="Q1288" s="151" t="s">
        <v>23400</v>
      </c>
      <c r="T1288" s="151" t="s">
        <v>14782</v>
      </c>
      <c r="U1288" s="151" t="s">
        <v>23401</v>
      </c>
      <c r="V1288" s="151" t="s">
        <v>23400</v>
      </c>
      <c r="W1288" s="151">
        <v>1</v>
      </c>
      <c r="X1288" s="151">
        <v>2010</v>
      </c>
      <c r="Z1288" s="151" t="s">
        <v>14742</v>
      </c>
      <c r="AB1288" s="151">
        <v>50</v>
      </c>
      <c r="AC1288" s="151" t="s">
        <v>14743</v>
      </c>
      <c r="AL1288" s="151" t="str">
        <f t="shared" si="20"/>
        <v>Karya Cipta Gumelar, CV</v>
      </c>
    </row>
    <row r="1289" spans="1:38" s="151" customFormat="1">
      <c r="A1289" s="151" t="s">
        <v>12847</v>
      </c>
      <c r="B1289" s="151" t="s">
        <v>14304</v>
      </c>
      <c r="C1289" s="151" t="s">
        <v>12846</v>
      </c>
      <c r="D1289" s="151" t="s">
        <v>23406</v>
      </c>
      <c r="E1289" s="151" t="s">
        <v>14275</v>
      </c>
      <c r="F1289" s="151" t="s">
        <v>14324</v>
      </c>
      <c r="H1289" s="151">
        <v>82251324515</v>
      </c>
      <c r="N1289" s="151" t="s">
        <v>19043</v>
      </c>
      <c r="O1289" s="151" t="s">
        <v>18962</v>
      </c>
      <c r="P1289" s="151" t="s">
        <v>14737</v>
      </c>
      <c r="Q1289" s="151" t="s">
        <v>23407</v>
      </c>
      <c r="R1289" s="151">
        <v>0</v>
      </c>
      <c r="S1289" s="151">
        <v>0</v>
      </c>
      <c r="T1289" s="151" t="s">
        <v>14847</v>
      </c>
      <c r="U1289" s="151">
        <v>216301004280503</v>
      </c>
      <c r="V1289" s="151" t="s">
        <v>23407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 t="shared" si="20"/>
        <v>Karya Emas</v>
      </c>
    </row>
    <row r="1290" spans="1:38" s="151" customFormat="1">
      <c r="A1290" s="151" t="s">
        <v>2015</v>
      </c>
      <c r="B1290" s="151" t="s">
        <v>15300</v>
      </c>
      <c r="C1290" s="151" t="s">
        <v>2014</v>
      </c>
      <c r="D1290" s="151" t="s">
        <v>23408</v>
      </c>
      <c r="E1290" s="151" t="s">
        <v>6</v>
      </c>
      <c r="G1290" s="151" t="s">
        <v>14604</v>
      </c>
      <c r="H1290" s="151" t="s">
        <v>2017</v>
      </c>
      <c r="J1290" s="151" t="s">
        <v>2018</v>
      </c>
      <c r="M1290" s="151" t="s">
        <v>23409</v>
      </c>
      <c r="Q1290" s="151" t="s">
        <v>23410</v>
      </c>
      <c r="AC1290" s="151" t="s">
        <v>14743</v>
      </c>
      <c r="AL1290" s="151" t="str">
        <f t="shared" si="20"/>
        <v>Karya Gundala</v>
      </c>
    </row>
    <row r="1291" spans="1:38" s="151" customFormat="1">
      <c r="A1291" s="151" t="s">
        <v>12358</v>
      </c>
      <c r="B1291" s="151" t="s">
        <v>14304</v>
      </c>
      <c r="C1291" s="151" t="s">
        <v>12357</v>
      </c>
      <c r="D1291" s="151" t="s">
        <v>12359</v>
      </c>
      <c r="E1291" s="151" t="s">
        <v>14323</v>
      </c>
      <c r="F1291" s="151" t="s">
        <v>21778</v>
      </c>
      <c r="H1291" s="151" t="s">
        <v>12360</v>
      </c>
      <c r="N1291" s="151" t="s">
        <v>14907</v>
      </c>
      <c r="O1291" s="151" t="s">
        <v>14791</v>
      </c>
      <c r="P1291" s="151" t="s">
        <v>14737</v>
      </c>
      <c r="Q1291" s="151" t="s">
        <v>23413</v>
      </c>
      <c r="R1291" s="151">
        <v>0</v>
      </c>
      <c r="S1291" s="151">
        <v>0</v>
      </c>
      <c r="T1291" s="151" t="s">
        <v>14794</v>
      </c>
      <c r="U1291" s="151">
        <v>2830386737</v>
      </c>
      <c r="V1291" s="151" t="s">
        <v>23413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  <c r="AL1291" s="151" t="str">
        <f t="shared" si="20"/>
        <v>Karya jaya</v>
      </c>
    </row>
    <row r="1292" spans="1:38" s="151" customFormat="1">
      <c r="A1292" s="151" t="s">
        <v>5097</v>
      </c>
      <c r="B1292" s="151" t="s">
        <v>14732</v>
      </c>
      <c r="C1292" s="151" t="s">
        <v>5096</v>
      </c>
      <c r="D1292" s="151" t="s">
        <v>5098</v>
      </c>
      <c r="E1292" s="151" t="s">
        <v>14701</v>
      </c>
      <c r="F1292" s="151" t="s">
        <v>14466</v>
      </c>
      <c r="H1292" s="151" t="s">
        <v>5099</v>
      </c>
      <c r="J1292" s="151" t="s">
        <v>5099</v>
      </c>
      <c r="N1292" s="151" t="s">
        <v>109</v>
      </c>
      <c r="P1292" s="151" t="s">
        <v>14737</v>
      </c>
      <c r="Q1292" s="151" t="s">
        <v>23422</v>
      </c>
      <c r="R1292" s="151" t="s">
        <v>23422</v>
      </c>
      <c r="S1292" s="151" t="s">
        <v>23422</v>
      </c>
      <c r="T1292" s="151" t="s">
        <v>14782</v>
      </c>
      <c r="U1292" s="151">
        <v>1440009188951</v>
      </c>
      <c r="V1292" s="151" t="s">
        <v>23422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  <c r="AL1292" s="151" t="str">
        <f t="shared" si="20"/>
        <v>Karya Logistic</v>
      </c>
    </row>
    <row r="1293" spans="1:38" s="151" customFormat="1">
      <c r="A1293" s="151" t="s">
        <v>581</v>
      </c>
      <c r="B1293" s="151" t="s">
        <v>14732</v>
      </c>
      <c r="C1293" s="151" t="s">
        <v>580</v>
      </c>
      <c r="D1293" s="151" t="s">
        <v>582</v>
      </c>
      <c r="E1293" s="151" t="s">
        <v>6</v>
      </c>
      <c r="G1293" s="151" t="s">
        <v>14604</v>
      </c>
      <c r="H1293" s="151" t="s">
        <v>583</v>
      </c>
      <c r="J1293" s="151" t="s">
        <v>584</v>
      </c>
      <c r="M1293" s="151" t="s">
        <v>6</v>
      </c>
      <c r="N1293" s="151" t="s">
        <v>4883</v>
      </c>
      <c r="P1293" s="151" t="s">
        <v>14737</v>
      </c>
      <c r="T1293" s="151" t="s">
        <v>6</v>
      </c>
      <c r="U1293" s="151" t="s">
        <v>6</v>
      </c>
      <c r="V1293" s="151" t="s">
        <v>6</v>
      </c>
      <c r="AC1293" s="151" t="s">
        <v>14743</v>
      </c>
      <c r="AL1293" s="151" t="str">
        <f t="shared" si="20"/>
        <v>Karya Maju Bersama Teknik</v>
      </c>
    </row>
    <row r="1294" spans="1:38" s="151" customFormat="1">
      <c r="A1294" s="151" t="s">
        <v>8490</v>
      </c>
      <c r="B1294" s="151" t="s">
        <v>15300</v>
      </c>
      <c r="C1294" s="151" t="s">
        <v>8489</v>
      </c>
      <c r="D1294" s="151" t="s">
        <v>23423</v>
      </c>
      <c r="E1294" s="151" t="s">
        <v>14395</v>
      </c>
      <c r="F1294" s="151" t="s">
        <v>14396</v>
      </c>
      <c r="G1294" s="151">
        <v>0</v>
      </c>
      <c r="H1294" s="151" t="s">
        <v>8492</v>
      </c>
      <c r="I1294" s="151">
        <v>0</v>
      </c>
      <c r="J1294" s="151">
        <v>0</v>
      </c>
      <c r="K1294" s="151">
        <v>0</v>
      </c>
      <c r="M1294" s="151">
        <v>0</v>
      </c>
      <c r="N1294" s="151" t="s">
        <v>14845</v>
      </c>
      <c r="O1294" s="151" t="s">
        <v>14801</v>
      </c>
      <c r="P1294" s="151" t="s">
        <v>14737</v>
      </c>
      <c r="Q1294" s="151">
        <v>0</v>
      </c>
      <c r="R1294" s="151">
        <v>0</v>
      </c>
      <c r="S1294" s="151">
        <v>0</v>
      </c>
      <c r="T1294" s="151">
        <v>0</v>
      </c>
      <c r="U1294" s="151">
        <v>0</v>
      </c>
      <c r="V1294" s="151">
        <v>0</v>
      </c>
      <c r="W1294" s="151">
        <v>0</v>
      </c>
      <c r="X1294" s="151">
        <v>0</v>
      </c>
      <c r="Y1294" s="151">
        <v>0</v>
      </c>
      <c r="Z1294" s="151" t="s">
        <v>14742</v>
      </c>
      <c r="AA1294" s="151">
        <v>0</v>
      </c>
      <c r="AB1294" s="151">
        <v>0</v>
      </c>
      <c r="AC1294" s="151" t="s">
        <v>14743</v>
      </c>
      <c r="AE1294" s="151" t="s">
        <v>15223</v>
      </c>
      <c r="AF1294" s="151" t="s">
        <v>14745</v>
      </c>
      <c r="AL1294" s="151" t="str">
        <f t="shared" si="20"/>
        <v>Karya Mandiri</v>
      </c>
    </row>
    <row r="1295" spans="1:38" s="151" customFormat="1">
      <c r="A1295" s="151" t="s">
        <v>5280</v>
      </c>
      <c r="B1295" s="151" t="s">
        <v>14732</v>
      </c>
      <c r="C1295" s="151" t="s">
        <v>5279</v>
      </c>
      <c r="D1295" s="151" t="s">
        <v>5281</v>
      </c>
      <c r="E1295" s="151" t="s">
        <v>14931</v>
      </c>
      <c r="F1295" s="151" t="s">
        <v>14932</v>
      </c>
      <c r="G1295" s="151" t="s">
        <v>23427</v>
      </c>
      <c r="H1295" s="151" t="s">
        <v>5282</v>
      </c>
      <c r="I1295" s="151" t="s">
        <v>5283</v>
      </c>
      <c r="K1295" s="151" t="s">
        <v>5283</v>
      </c>
      <c r="N1295" s="151" t="s">
        <v>15398</v>
      </c>
      <c r="O1295" s="151" t="s">
        <v>14758</v>
      </c>
      <c r="P1295" s="151" t="s">
        <v>14737</v>
      </c>
      <c r="Q1295" s="151" t="s">
        <v>23424</v>
      </c>
      <c r="R1295" s="151" t="s">
        <v>23424</v>
      </c>
      <c r="S1295" s="151" t="s">
        <v>23424</v>
      </c>
      <c r="T1295" s="151" t="s">
        <v>23425</v>
      </c>
      <c r="U1295" s="151" t="s">
        <v>23426</v>
      </c>
      <c r="V1295" s="151">
        <v>1520006522623</v>
      </c>
      <c r="W1295" s="151">
        <v>2010</v>
      </c>
      <c r="X1295" s="151">
        <v>2009</v>
      </c>
      <c r="Y1295" s="151">
        <v>0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  <c r="AL1295" s="151" t="str">
        <f t="shared" si="20"/>
        <v>KARYA PUTRA MADINING</v>
      </c>
    </row>
    <row r="1296" spans="1:38" s="151" customFormat="1">
      <c r="A1296" s="151" t="s">
        <v>7125</v>
      </c>
      <c r="B1296" s="151" t="s">
        <v>14732</v>
      </c>
      <c r="C1296" s="151" t="s">
        <v>7124</v>
      </c>
      <c r="D1296" s="151" t="s">
        <v>7126</v>
      </c>
      <c r="E1296" s="151" t="s">
        <v>14323</v>
      </c>
      <c r="F1296" s="151" t="s">
        <v>15375</v>
      </c>
      <c r="G1296" s="151" t="s">
        <v>23438</v>
      </c>
      <c r="H1296" s="151">
        <v>81315385590</v>
      </c>
      <c r="N1296" s="151" t="s">
        <v>15126</v>
      </c>
      <c r="O1296" s="151" t="s">
        <v>14791</v>
      </c>
      <c r="P1296" s="151" t="s">
        <v>14737</v>
      </c>
      <c r="Q1296" s="151" t="s">
        <v>23437</v>
      </c>
      <c r="R1296" s="151" t="s">
        <v>4816</v>
      </c>
      <c r="S1296" s="151" t="s">
        <v>4816</v>
      </c>
      <c r="T1296" s="151" t="s">
        <v>14847</v>
      </c>
      <c r="U1296" s="151">
        <v>114401003645507</v>
      </c>
      <c r="V1296" s="151" t="s">
        <v>23437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  <c r="AL1296" s="151" t="str">
        <f t="shared" si="20"/>
        <v>Karya Tunas Mandiri</v>
      </c>
    </row>
    <row r="1297" spans="1:38" s="151" customFormat="1">
      <c r="A1297" s="151" t="s">
        <v>15095</v>
      </c>
      <c r="B1297" s="151" t="s">
        <v>14306</v>
      </c>
      <c r="C1297" s="151" t="s">
        <v>15096</v>
      </c>
      <c r="D1297" s="151" t="s">
        <v>15097</v>
      </c>
      <c r="E1297" s="151" t="s">
        <v>14931</v>
      </c>
      <c r="F1297" s="151" t="s">
        <v>15056</v>
      </c>
      <c r="G1297" s="151" t="s">
        <v>15098</v>
      </c>
      <c r="H1297" s="151" t="s">
        <v>15099</v>
      </c>
      <c r="N1297" s="151" t="s">
        <v>15093</v>
      </c>
      <c r="O1297" s="151" t="s">
        <v>14764</v>
      </c>
      <c r="P1297" s="151" t="s">
        <v>14737</v>
      </c>
      <c r="Q1297" s="151" t="s">
        <v>15096</v>
      </c>
      <c r="R1297" s="151" t="s">
        <v>1453</v>
      </c>
      <c r="S1297" s="151" t="s">
        <v>1453</v>
      </c>
      <c r="T1297" s="151" t="s">
        <v>14897</v>
      </c>
      <c r="U1297" s="151" t="s">
        <v>15100</v>
      </c>
      <c r="V1297" s="151" t="s">
        <v>15096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 t="shared" si="20"/>
        <v>Kasiyono</v>
      </c>
    </row>
    <row r="1298" spans="1:38" s="151" customFormat="1">
      <c r="A1298" s="151" t="s">
        <v>2994</v>
      </c>
      <c r="B1298" s="151" t="s">
        <v>15300</v>
      </c>
      <c r="C1298" s="151" t="s">
        <v>2993</v>
      </c>
      <c r="D1298" s="151" t="s">
        <v>2995</v>
      </c>
      <c r="E1298" s="151" t="s">
        <v>14931</v>
      </c>
      <c r="G1298" s="151" t="s">
        <v>14604</v>
      </c>
      <c r="H1298" s="151" t="s">
        <v>2996</v>
      </c>
      <c r="N1298" s="151" t="s">
        <v>470</v>
      </c>
      <c r="P1298" s="151" t="s">
        <v>14737</v>
      </c>
      <c r="Q1298" s="151" t="s">
        <v>23451</v>
      </c>
      <c r="T1298" s="151" t="s">
        <v>2749</v>
      </c>
      <c r="U1298" s="151" t="s">
        <v>6394</v>
      </c>
      <c r="V1298" s="151" t="s">
        <v>6394</v>
      </c>
      <c r="AC1298" s="151" t="s">
        <v>14743</v>
      </c>
      <c r="AL1298" s="151" t="str">
        <f t="shared" si="20"/>
        <v>Kasmari</v>
      </c>
    </row>
    <row r="1299" spans="1:38" s="151" customFormat="1">
      <c r="A1299" s="151" t="s">
        <v>9565</v>
      </c>
      <c r="B1299" s="151" t="s">
        <v>15300</v>
      </c>
      <c r="C1299" s="151" t="s">
        <v>9564</v>
      </c>
      <c r="D1299" s="151" t="s">
        <v>23452</v>
      </c>
      <c r="E1299" s="151" t="s">
        <v>15690</v>
      </c>
      <c r="F1299" s="151" t="s">
        <v>14409</v>
      </c>
      <c r="G1299" s="151" t="s">
        <v>23456</v>
      </c>
      <c r="H1299" s="151">
        <v>0</v>
      </c>
      <c r="I1299" s="151">
        <v>0</v>
      </c>
      <c r="J1299" s="151">
        <v>0</v>
      </c>
      <c r="K1299" s="151">
        <v>0</v>
      </c>
      <c r="M1299" s="151" t="s">
        <v>23453</v>
      </c>
      <c r="N1299" s="151" t="s">
        <v>19745</v>
      </c>
      <c r="O1299" s="151" t="s">
        <v>18653</v>
      </c>
      <c r="P1299" s="151" t="s">
        <v>14737</v>
      </c>
      <c r="Q1299" s="151" t="s">
        <v>23454</v>
      </c>
      <c r="R1299" s="151">
        <v>0</v>
      </c>
      <c r="S1299" s="151">
        <v>0</v>
      </c>
      <c r="T1299" s="151" t="s">
        <v>14897</v>
      </c>
      <c r="U1299" s="151">
        <v>567001019009538</v>
      </c>
      <c r="V1299" s="151" t="s">
        <v>23455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14744</v>
      </c>
      <c r="AF1299" s="151" t="s">
        <v>14745</v>
      </c>
      <c r="AL1299" s="151" t="str">
        <f t="shared" si="20"/>
        <v>Kasmayanti</v>
      </c>
    </row>
    <row r="1300" spans="1:38" s="151" customFormat="1">
      <c r="A1300" s="151" t="s">
        <v>1115</v>
      </c>
      <c r="B1300" s="151" t="s">
        <v>19165</v>
      </c>
      <c r="C1300" s="151" t="s">
        <v>1114</v>
      </c>
      <c r="D1300" s="151" t="s">
        <v>1116</v>
      </c>
      <c r="E1300" s="151" t="s">
        <v>6</v>
      </c>
      <c r="G1300" s="151" t="s">
        <v>14604</v>
      </c>
      <c r="H1300" s="151" t="s">
        <v>1117</v>
      </c>
      <c r="J1300" s="151" t="s">
        <v>1118</v>
      </c>
      <c r="N1300" s="151" t="s">
        <v>23457</v>
      </c>
      <c r="P1300" s="151" t="s">
        <v>23458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 t="shared" si="20"/>
        <v>Kathrein Indochina Co. Ltd</v>
      </c>
    </row>
    <row r="1301" spans="1:38" s="151" customFormat="1">
      <c r="A1301" s="151" t="s">
        <v>14650</v>
      </c>
      <c r="B1301" s="151" t="s">
        <v>14732</v>
      </c>
      <c r="C1301" s="151" t="s">
        <v>14657</v>
      </c>
      <c r="D1301" s="151" t="s">
        <v>14855</v>
      </c>
      <c r="E1301" s="151" t="s">
        <v>14662</v>
      </c>
      <c r="F1301" s="151" t="s">
        <v>14482</v>
      </c>
      <c r="G1301" s="151" t="s">
        <v>14668</v>
      </c>
      <c r="H1301" s="151" t="s">
        <v>14856</v>
      </c>
      <c r="N1301" s="151" t="s">
        <v>14857</v>
      </c>
      <c r="O1301" s="151" t="s">
        <v>14801</v>
      </c>
      <c r="P1301" s="151" t="s">
        <v>14737</v>
      </c>
      <c r="Q1301" s="151" t="s">
        <v>14858</v>
      </c>
      <c r="R1301" s="151" t="s">
        <v>1453</v>
      </c>
      <c r="S1301" s="151" t="s">
        <v>1453</v>
      </c>
      <c r="T1301" s="151" t="s">
        <v>14859</v>
      </c>
      <c r="U1301" s="151" t="s">
        <v>14860</v>
      </c>
      <c r="V1301" s="151" t="s">
        <v>14861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 t="shared" si="20"/>
        <v>Kawan Inti Jaya</v>
      </c>
    </row>
    <row r="1302" spans="1:38" s="151" customFormat="1">
      <c r="A1302" s="151" t="s">
        <v>18198</v>
      </c>
      <c r="B1302" s="151" t="s">
        <v>15300</v>
      </c>
      <c r="C1302" s="151" t="s">
        <v>23466</v>
      </c>
      <c r="D1302" s="151" t="s">
        <v>23469</v>
      </c>
      <c r="E1302" s="151" t="s">
        <v>16138</v>
      </c>
      <c r="F1302" s="151" t="s">
        <v>16518</v>
      </c>
      <c r="G1302" s="151" t="s">
        <v>23473</v>
      </c>
      <c r="H1302" s="151" t="s">
        <v>23467</v>
      </c>
      <c r="I1302" s="151" t="s">
        <v>23468</v>
      </c>
      <c r="K1302" s="151" t="s">
        <v>23468</v>
      </c>
      <c r="N1302" s="151" t="s">
        <v>14800</v>
      </c>
      <c r="O1302" s="151" t="s">
        <v>14801</v>
      </c>
      <c r="P1302" s="151" t="s">
        <v>14737</v>
      </c>
      <c r="Q1302" s="151" t="s">
        <v>23470</v>
      </c>
      <c r="R1302" s="151" t="s">
        <v>1453</v>
      </c>
      <c r="S1302" s="151" t="s">
        <v>1453</v>
      </c>
      <c r="T1302" s="151" t="s">
        <v>15255</v>
      </c>
      <c r="U1302" s="151">
        <v>9887757622123080</v>
      </c>
      <c r="V1302" s="151" t="s">
        <v>23471</v>
      </c>
      <c r="W1302" s="151" t="s">
        <v>1453</v>
      </c>
      <c r="X1302" s="151" t="s">
        <v>1453</v>
      </c>
      <c r="Y1302" s="151" t="s">
        <v>1453</v>
      </c>
      <c r="Z1302" s="151" t="s">
        <v>14742</v>
      </c>
      <c r="AA1302" s="151" t="s">
        <v>1453</v>
      </c>
      <c r="AB1302" s="151" t="s">
        <v>1453</v>
      </c>
      <c r="AC1302" s="151" t="s">
        <v>14743</v>
      </c>
      <c r="AD1302" s="151" t="s">
        <v>23472</v>
      </c>
      <c r="AE1302" s="151" t="s">
        <v>14744</v>
      </c>
      <c r="AF1302" s="151" t="s">
        <v>14745</v>
      </c>
      <c r="AL1302" s="151" t="str">
        <f t="shared" si="20"/>
        <v>Kementerian ESDM - PPSDM KEBTKE</v>
      </c>
    </row>
    <row r="1303" spans="1:38" s="151" customFormat="1">
      <c r="A1303" s="151" t="s">
        <v>10108</v>
      </c>
      <c r="B1303" s="151" t="s">
        <v>15300</v>
      </c>
      <c r="C1303" s="151" t="s">
        <v>10107</v>
      </c>
      <c r="D1303" s="151" t="s">
        <v>23476</v>
      </c>
      <c r="E1303" s="151" t="s">
        <v>14275</v>
      </c>
      <c r="F1303" s="151" t="s">
        <v>15333</v>
      </c>
      <c r="G1303" s="151" t="s">
        <v>23478</v>
      </c>
      <c r="H1303" s="151" t="s">
        <v>23474</v>
      </c>
      <c r="I1303" s="151" t="s">
        <v>10111</v>
      </c>
      <c r="J1303" s="151" t="s">
        <v>23475</v>
      </c>
      <c r="K1303" s="151" t="s">
        <v>10111</v>
      </c>
      <c r="M1303" s="151" t="s">
        <v>23477</v>
      </c>
      <c r="N1303" s="151" t="s">
        <v>14907</v>
      </c>
      <c r="O1303" s="151" t="s">
        <v>14791</v>
      </c>
      <c r="P1303" s="151" t="s">
        <v>14737</v>
      </c>
      <c r="Q1303" s="151">
        <v>0</v>
      </c>
      <c r="R1303" s="151">
        <v>0</v>
      </c>
      <c r="S1303" s="151">
        <v>0</v>
      </c>
      <c r="T1303" s="151">
        <v>0</v>
      </c>
      <c r="U1303" s="151">
        <v>0</v>
      </c>
      <c r="V1303" s="151">
        <v>0</v>
      </c>
      <c r="W1303" s="151">
        <v>0</v>
      </c>
      <c r="X1303" s="151">
        <v>0</v>
      </c>
      <c r="Y1303" s="151">
        <v>0</v>
      </c>
      <c r="Z1303" s="151" t="s">
        <v>14742</v>
      </c>
      <c r="AA1303" s="151">
        <v>0</v>
      </c>
      <c r="AB1303" s="151">
        <v>0</v>
      </c>
      <c r="AC1303" s="151" t="s">
        <v>14743</v>
      </c>
      <c r="AE1303" s="151" t="s">
        <v>15223</v>
      </c>
      <c r="AF1303" s="151" t="s">
        <v>14745</v>
      </c>
      <c r="AL1303" s="151" t="str">
        <f t="shared" si="20"/>
        <v>Kementerian Pekerjaan Umum dan Perumahan Rakyat</v>
      </c>
    </row>
    <row r="1304" spans="1:38" s="151" customFormat="1">
      <c r="A1304" s="151" t="s">
        <v>6744</v>
      </c>
      <c r="B1304" s="151" t="s">
        <v>14732</v>
      </c>
      <c r="C1304" s="151" t="s">
        <v>6743</v>
      </c>
      <c r="D1304" s="151" t="s">
        <v>6745</v>
      </c>
      <c r="E1304" s="151" t="s">
        <v>14332</v>
      </c>
      <c r="F1304" s="151" t="s">
        <v>14324</v>
      </c>
      <c r="G1304" s="151" t="s">
        <v>23483</v>
      </c>
      <c r="H1304" s="151" t="s">
        <v>6746</v>
      </c>
      <c r="I1304" s="151" t="s">
        <v>6747</v>
      </c>
      <c r="J1304" s="151" t="s">
        <v>6748</v>
      </c>
      <c r="K1304" s="151" t="s">
        <v>6747</v>
      </c>
      <c r="N1304" s="151" t="s">
        <v>19406</v>
      </c>
      <c r="O1304" s="151" t="s">
        <v>14985</v>
      </c>
      <c r="P1304" s="151" t="s">
        <v>14737</v>
      </c>
      <c r="Q1304" s="151" t="s">
        <v>23479</v>
      </c>
      <c r="R1304" s="151" t="s">
        <v>23479</v>
      </c>
      <c r="S1304" s="151" t="s">
        <v>23480</v>
      </c>
      <c r="T1304" s="151" t="s">
        <v>19408</v>
      </c>
      <c r="U1304" s="151" t="s">
        <v>23481</v>
      </c>
      <c r="V1304" s="151" t="s">
        <v>23482</v>
      </c>
      <c r="Z1304" s="151" t="s">
        <v>14742</v>
      </c>
      <c r="AC1304" s="151" t="s">
        <v>14743</v>
      </c>
      <c r="AD1304" s="151">
        <v>12622205128000</v>
      </c>
      <c r="AE1304" s="151" t="s">
        <v>14743</v>
      </c>
      <c r="AF1304" s="151" t="s">
        <v>16898</v>
      </c>
      <c r="AL1304" s="151" t="str">
        <f t="shared" si="20"/>
        <v>Kenali Jasa</v>
      </c>
    </row>
    <row r="1305" spans="1:38" s="151" customFormat="1">
      <c r="A1305" s="151" t="s">
        <v>745</v>
      </c>
      <c r="B1305" s="151" t="s">
        <v>14732</v>
      </c>
      <c r="C1305" s="151" t="s">
        <v>744</v>
      </c>
      <c r="D1305" s="151" t="s">
        <v>746</v>
      </c>
      <c r="E1305" s="151" t="s">
        <v>6</v>
      </c>
      <c r="G1305" s="151" t="s">
        <v>14604</v>
      </c>
      <c r="H1305" s="151" t="s">
        <v>747</v>
      </c>
      <c r="M1305" s="151" t="s">
        <v>6</v>
      </c>
      <c r="N1305" s="151" t="s">
        <v>19197</v>
      </c>
      <c r="P1305" s="151" t="s">
        <v>14737</v>
      </c>
      <c r="T1305" s="151" t="s">
        <v>6</v>
      </c>
      <c r="U1305" s="151" t="s">
        <v>6</v>
      </c>
      <c r="V1305" s="151" t="s">
        <v>6</v>
      </c>
      <c r="AC1305" s="151" t="s">
        <v>14743</v>
      </c>
      <c r="AL1305" s="151" t="str">
        <f t="shared" si="20"/>
        <v>Kencana Rent a Car</v>
      </c>
    </row>
    <row r="1306" spans="1:38" s="151" customFormat="1">
      <c r="A1306" s="151" t="s">
        <v>3676</v>
      </c>
      <c r="B1306" s="151" t="s">
        <v>14732</v>
      </c>
      <c r="C1306" s="151" t="s">
        <v>3675</v>
      </c>
      <c r="D1306" s="151" t="s">
        <v>3677</v>
      </c>
      <c r="E1306" s="151" t="s">
        <v>14395</v>
      </c>
      <c r="G1306" s="151" t="s">
        <v>14604</v>
      </c>
      <c r="H1306" s="151" t="s">
        <v>3678</v>
      </c>
      <c r="I1306" s="151" t="s">
        <v>3679</v>
      </c>
      <c r="J1306" s="151" t="s">
        <v>3680</v>
      </c>
      <c r="K1306" s="151" t="s">
        <v>3679</v>
      </c>
      <c r="L1306" s="151" t="s">
        <v>23494</v>
      </c>
      <c r="N1306" s="151" t="s">
        <v>23495</v>
      </c>
      <c r="P1306" s="151" t="s">
        <v>14737</v>
      </c>
      <c r="Q1306" s="151" t="s">
        <v>16763</v>
      </c>
      <c r="T1306" s="151" t="s">
        <v>16243</v>
      </c>
      <c r="U1306" s="151" t="s">
        <v>23496</v>
      </c>
      <c r="V1306" s="151" t="s">
        <v>3675</v>
      </c>
      <c r="W1306" s="151">
        <v>25</v>
      </c>
      <c r="X1306" s="151">
        <v>1986</v>
      </c>
      <c r="Z1306" s="151" t="s">
        <v>14742</v>
      </c>
      <c r="AC1306" s="151" t="s">
        <v>14743</v>
      </c>
      <c r="AL1306" s="151" t="str">
        <f t="shared" si="20"/>
        <v>Kenten Perdana</v>
      </c>
    </row>
    <row r="1307" spans="1:38" s="151" customFormat="1">
      <c r="A1307" s="151" t="s">
        <v>18200</v>
      </c>
      <c r="B1307" s="151" t="s">
        <v>15300</v>
      </c>
      <c r="C1307" s="151" t="s">
        <v>23508</v>
      </c>
      <c r="D1307" s="151" t="s">
        <v>23510</v>
      </c>
      <c r="E1307" s="151" t="s">
        <v>14332</v>
      </c>
      <c r="F1307" s="151" t="s">
        <v>14324</v>
      </c>
      <c r="G1307" s="151" t="s">
        <v>23511</v>
      </c>
      <c r="H1307" s="151" t="s">
        <v>23509</v>
      </c>
      <c r="I1307" s="151" t="s">
        <v>1453</v>
      </c>
      <c r="J1307" s="151" t="s">
        <v>1453</v>
      </c>
      <c r="K1307" s="151" t="s">
        <v>1453</v>
      </c>
      <c r="M1307" s="151" t="s">
        <v>1453</v>
      </c>
      <c r="N1307" s="151" t="s">
        <v>14780</v>
      </c>
      <c r="O1307" s="151" t="s">
        <v>14736</v>
      </c>
      <c r="P1307" s="151" t="s">
        <v>14792</v>
      </c>
      <c r="Q1307" s="151" t="s">
        <v>23508</v>
      </c>
      <c r="R1307" s="151" t="s">
        <v>23508</v>
      </c>
      <c r="S1307" s="151" t="s">
        <v>1453</v>
      </c>
      <c r="T1307" s="151" t="s">
        <v>14882</v>
      </c>
      <c r="U1307" s="151">
        <v>7910411777</v>
      </c>
      <c r="V1307" s="151" t="s">
        <v>23508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E1307" s="151" t="s">
        <v>14744</v>
      </c>
      <c r="AF1307" s="151" t="s">
        <v>14745</v>
      </c>
      <c r="AL1307" s="151" t="str">
        <f t="shared" si="20"/>
        <v>Kevin Alecson Caddi</v>
      </c>
    </row>
    <row r="1308" spans="1:38" s="151" customFormat="1">
      <c r="A1308" s="151" t="s">
        <v>18201</v>
      </c>
      <c r="B1308" s="151" t="s">
        <v>15300</v>
      </c>
      <c r="C1308" s="151" t="s">
        <v>23508</v>
      </c>
      <c r="D1308" s="151" t="s">
        <v>23512</v>
      </c>
      <c r="E1308" s="151" t="s">
        <v>14275</v>
      </c>
      <c r="F1308" s="151" t="s">
        <v>14324</v>
      </c>
      <c r="G1308" s="151" t="s">
        <v>23513</v>
      </c>
      <c r="H1308" s="151" t="s">
        <v>23509</v>
      </c>
      <c r="I1308" s="151" t="s">
        <v>1453</v>
      </c>
      <c r="J1308" s="151" t="s">
        <v>1453</v>
      </c>
      <c r="K1308" s="151" t="s">
        <v>1453</v>
      </c>
      <c r="M1308" s="151" t="s">
        <v>1453</v>
      </c>
      <c r="N1308" s="151" t="s">
        <v>14780</v>
      </c>
      <c r="O1308" s="151" t="s">
        <v>14736</v>
      </c>
      <c r="P1308" s="151" t="s">
        <v>14792</v>
      </c>
      <c r="Q1308" s="151" t="s">
        <v>23508</v>
      </c>
      <c r="R1308" s="151" t="s">
        <v>1453</v>
      </c>
      <c r="S1308" s="151" t="s">
        <v>1453</v>
      </c>
      <c r="T1308" s="151" t="s">
        <v>14882</v>
      </c>
      <c r="U1308" s="151">
        <v>7910411777</v>
      </c>
      <c r="V1308" s="151" t="s">
        <v>23508</v>
      </c>
      <c r="W1308" s="151" t="s">
        <v>1453</v>
      </c>
      <c r="X1308" s="151" t="s">
        <v>1453</v>
      </c>
      <c r="Y1308" s="151" t="s">
        <v>1453</v>
      </c>
      <c r="Z1308" s="151" t="s">
        <v>14742</v>
      </c>
      <c r="AA1308" s="151" t="s">
        <v>1453</v>
      </c>
      <c r="AB1308" s="151" t="s">
        <v>1453</v>
      </c>
      <c r="AC1308" s="151" t="s">
        <v>15223</v>
      </c>
      <c r="AE1308" s="151" t="s">
        <v>14744</v>
      </c>
      <c r="AF1308" s="151" t="s">
        <v>14745</v>
      </c>
      <c r="AL1308" s="151" t="str">
        <f t="shared" si="20"/>
        <v>Kevin Alecson Caddi</v>
      </c>
    </row>
    <row r="1309" spans="1:38" s="151" customFormat="1">
      <c r="A1309" s="151" t="s">
        <v>8032</v>
      </c>
      <c r="B1309" s="151" t="s">
        <v>15300</v>
      </c>
      <c r="C1309" s="151" t="s">
        <v>8031</v>
      </c>
      <c r="D1309" s="151" t="s">
        <v>8033</v>
      </c>
      <c r="E1309" s="151" t="s">
        <v>14275</v>
      </c>
      <c r="F1309" s="151" t="s">
        <v>16091</v>
      </c>
      <c r="G1309" s="151" t="s">
        <v>23517</v>
      </c>
      <c r="H1309" s="151">
        <v>628119889536</v>
      </c>
      <c r="N1309" s="151" t="s">
        <v>15431</v>
      </c>
      <c r="O1309" s="151" t="s">
        <v>14801</v>
      </c>
      <c r="P1309" s="151" t="s">
        <v>14737</v>
      </c>
      <c r="Q1309" s="151">
        <v>628119889536</v>
      </c>
      <c r="R1309" s="151">
        <v>0</v>
      </c>
      <c r="S1309" s="151">
        <v>0</v>
      </c>
      <c r="T1309" s="151" t="s">
        <v>14794</v>
      </c>
      <c r="U1309" s="151">
        <v>4411286244</v>
      </c>
      <c r="V1309" s="151" t="s">
        <v>8031</v>
      </c>
      <c r="Z1309" s="151" t="s">
        <v>14742</v>
      </c>
      <c r="AC1309" s="151" t="s">
        <v>14743</v>
      </c>
      <c r="AE1309" s="151" t="s">
        <v>15223</v>
      </c>
      <c r="AF1309" s="151" t="s">
        <v>14745</v>
      </c>
      <c r="AL1309" s="151" t="str">
        <f t="shared" si="20"/>
        <v>Kevin Raoul Geroi K</v>
      </c>
    </row>
    <row r="1310" spans="1:38" s="151" customFormat="1">
      <c r="A1310" s="151" t="s">
        <v>6695</v>
      </c>
      <c r="B1310" s="151" t="s">
        <v>15300</v>
      </c>
      <c r="C1310" s="151" t="s">
        <v>6694</v>
      </c>
      <c r="D1310" s="151" t="s">
        <v>6696</v>
      </c>
      <c r="E1310" s="151" t="s">
        <v>18848</v>
      </c>
      <c r="F1310" s="151" t="s">
        <v>8749</v>
      </c>
      <c r="G1310" s="151" t="s">
        <v>23516</v>
      </c>
      <c r="H1310" s="151">
        <v>81311027311</v>
      </c>
      <c r="J1310" s="151">
        <v>81311027311</v>
      </c>
      <c r="N1310" s="151" t="s">
        <v>15431</v>
      </c>
      <c r="O1310" s="151" t="s">
        <v>14801</v>
      </c>
      <c r="P1310" s="151" t="s">
        <v>14737</v>
      </c>
      <c r="Q1310" s="151" t="s">
        <v>23514</v>
      </c>
      <c r="R1310" s="151" t="s">
        <v>23514</v>
      </c>
      <c r="S1310" s="151" t="s">
        <v>23514</v>
      </c>
      <c r="T1310" s="151" t="s">
        <v>14782</v>
      </c>
      <c r="U1310" s="151" t="s">
        <v>23515</v>
      </c>
      <c r="V1310" s="151" t="s">
        <v>23514</v>
      </c>
      <c r="Z1310" s="151" t="s">
        <v>14742</v>
      </c>
      <c r="AC1310" s="151" t="s">
        <v>14743</v>
      </c>
      <c r="AE1310" s="151" t="s">
        <v>15223</v>
      </c>
      <c r="AF1310" s="151" t="s">
        <v>14745</v>
      </c>
      <c r="AL1310" s="151" t="str">
        <f t="shared" si="20"/>
        <v>Kevin Putra Cemerlang</v>
      </c>
    </row>
    <row r="1311" spans="1:38" s="151" customFormat="1">
      <c r="A1311" s="151" t="s">
        <v>9623</v>
      </c>
      <c r="B1311" s="151" t="s">
        <v>14306</v>
      </c>
      <c r="C1311" s="151" t="s">
        <v>9622</v>
      </c>
      <c r="D1311" s="151" t="s">
        <v>23529</v>
      </c>
      <c r="E1311" s="151" t="s">
        <v>14931</v>
      </c>
      <c r="F1311" s="151" t="s">
        <v>14404</v>
      </c>
      <c r="G1311" s="151" t="s">
        <v>23530</v>
      </c>
      <c r="H1311" s="151" t="s">
        <v>9625</v>
      </c>
      <c r="N1311" s="151" t="s">
        <v>19161</v>
      </c>
      <c r="O1311" s="151" t="s">
        <v>14948</v>
      </c>
      <c r="P1311" s="151" t="s">
        <v>14737</v>
      </c>
      <c r="Q1311" s="151" t="s">
        <v>9622</v>
      </c>
      <c r="R1311" s="151">
        <v>0</v>
      </c>
      <c r="S1311" s="151">
        <v>0</v>
      </c>
      <c r="T1311" s="151" t="s">
        <v>14847</v>
      </c>
      <c r="U1311" s="151">
        <v>616701016244539</v>
      </c>
      <c r="V1311" s="151" t="s">
        <v>9622</v>
      </c>
      <c r="Z1311" s="151" t="s">
        <v>14742</v>
      </c>
      <c r="AC1311" s="151" t="s">
        <v>14743</v>
      </c>
      <c r="AE1311" s="151" t="s">
        <v>15223</v>
      </c>
      <c r="AF1311" s="151" t="s">
        <v>14745</v>
      </c>
      <c r="AL1311" s="151" t="str">
        <f t="shared" si="20"/>
        <v>Khamim Fauzi</v>
      </c>
    </row>
    <row r="1312" spans="1:38" s="151" customFormat="1">
      <c r="A1312" s="151" t="s">
        <v>10900</v>
      </c>
      <c r="B1312" s="151" t="s">
        <v>14732</v>
      </c>
      <c r="C1312" s="151" t="s">
        <v>10899</v>
      </c>
      <c r="D1312" s="151" t="s">
        <v>10901</v>
      </c>
      <c r="E1312" s="151" t="s">
        <v>14662</v>
      </c>
      <c r="F1312" s="151" t="s">
        <v>16319</v>
      </c>
      <c r="H1312" s="151" t="s">
        <v>10902</v>
      </c>
      <c r="N1312" s="151" t="s">
        <v>15018</v>
      </c>
      <c r="O1312" s="151" t="s">
        <v>14791</v>
      </c>
      <c r="P1312" s="151" t="s">
        <v>14737</v>
      </c>
      <c r="Q1312" s="151" t="s">
        <v>23531</v>
      </c>
      <c r="R1312" s="151">
        <v>0</v>
      </c>
      <c r="S1312" s="151" t="s">
        <v>23532</v>
      </c>
      <c r="T1312" s="151" t="s">
        <v>14904</v>
      </c>
      <c r="U1312" s="151">
        <v>8121266761</v>
      </c>
      <c r="V1312" s="151" t="s">
        <v>23533</v>
      </c>
      <c r="Z1312" s="151" t="s">
        <v>14742</v>
      </c>
      <c r="AC1312" s="151" t="s">
        <v>14743</v>
      </c>
      <c r="AD1312" s="151">
        <v>755630316434000</v>
      </c>
      <c r="AE1312" s="151" t="s">
        <v>14752</v>
      </c>
      <c r="AF1312" s="151" t="s">
        <v>14745</v>
      </c>
      <c r="AL1312" s="151" t="str">
        <f t="shared" si="20"/>
        <v>Khanza Pratama Abadi</v>
      </c>
    </row>
    <row r="1313" spans="1:38" s="151" customFormat="1">
      <c r="A1313" s="151" t="s">
        <v>6170</v>
      </c>
      <c r="B1313" s="151" t="s">
        <v>14732</v>
      </c>
      <c r="C1313" s="151" t="s">
        <v>6169</v>
      </c>
      <c r="D1313" s="151" t="s">
        <v>6171</v>
      </c>
      <c r="E1313" s="151" t="s">
        <v>19026</v>
      </c>
      <c r="F1313" s="151" t="s">
        <v>17148</v>
      </c>
      <c r="G1313" s="151" t="s">
        <v>23536</v>
      </c>
      <c r="H1313" s="151">
        <v>81322894347</v>
      </c>
      <c r="I1313" s="151" t="s">
        <v>6172</v>
      </c>
      <c r="J1313" s="151">
        <v>81322894347</v>
      </c>
      <c r="K1313" s="151" t="s">
        <v>6172</v>
      </c>
      <c r="N1313" s="151" t="s">
        <v>14790</v>
      </c>
      <c r="O1313" s="151" t="s">
        <v>14791</v>
      </c>
      <c r="P1313" s="151" t="s">
        <v>14737</v>
      </c>
      <c r="Q1313" s="151" t="s">
        <v>23534</v>
      </c>
      <c r="R1313" s="151" t="s">
        <v>23534</v>
      </c>
      <c r="S1313" s="151" t="s">
        <v>23534</v>
      </c>
      <c r="T1313" s="151" t="s">
        <v>14782</v>
      </c>
      <c r="U1313" s="151" t="s">
        <v>23535</v>
      </c>
      <c r="V1313" s="151" t="s">
        <v>23534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  <c r="AL1313" s="151" t="str">
        <f t="shared" si="20"/>
        <v>Kharisma Jaya Mandiri</v>
      </c>
    </row>
    <row r="1314" spans="1:38" s="151" customFormat="1">
      <c r="A1314" s="151" t="s">
        <v>9186</v>
      </c>
      <c r="B1314" s="151" t="s">
        <v>14732</v>
      </c>
      <c r="C1314" s="151" t="s">
        <v>9185</v>
      </c>
      <c r="D1314" s="151" t="s">
        <v>9187</v>
      </c>
      <c r="E1314" s="151" t="s">
        <v>14662</v>
      </c>
      <c r="F1314" s="151" t="s">
        <v>15405</v>
      </c>
      <c r="G1314" s="151" t="s">
        <v>23552</v>
      </c>
      <c r="H1314" s="151" t="s">
        <v>9188</v>
      </c>
      <c r="I1314" s="151" t="s">
        <v>9189</v>
      </c>
      <c r="K1314" s="151" t="s">
        <v>9189</v>
      </c>
      <c r="N1314" s="151" t="s">
        <v>21753</v>
      </c>
      <c r="O1314" s="151" t="s">
        <v>14791</v>
      </c>
      <c r="P1314" s="151" t="s">
        <v>14737</v>
      </c>
      <c r="Q1314" s="151" t="s">
        <v>23550</v>
      </c>
      <c r="R1314" s="151">
        <v>0</v>
      </c>
      <c r="S1314" s="151">
        <v>0</v>
      </c>
      <c r="T1314" s="151" t="s">
        <v>19816</v>
      </c>
      <c r="U1314" s="151">
        <v>3520375154</v>
      </c>
      <c r="V1314" s="151" t="s">
        <v>23551</v>
      </c>
      <c r="Z1314" s="151" t="s">
        <v>14742</v>
      </c>
      <c r="AB1314" s="151">
        <v>5</v>
      </c>
      <c r="AC1314" s="151" t="s">
        <v>14743</v>
      </c>
      <c r="AE1314" s="151" t="s">
        <v>15223</v>
      </c>
      <c r="AF1314" s="151" t="s">
        <v>14745</v>
      </c>
      <c r="AL1314" s="151" t="str">
        <f t="shared" si="20"/>
        <v>KHAY JAYA TEKNIK</v>
      </c>
    </row>
    <row r="1315" spans="1:38" s="151" customFormat="1">
      <c r="A1315" s="151" t="s">
        <v>11226</v>
      </c>
      <c r="B1315" s="151" t="s">
        <v>15300</v>
      </c>
      <c r="C1315" s="151" t="s">
        <v>11225</v>
      </c>
      <c r="D1315" s="151" t="s">
        <v>11227</v>
      </c>
      <c r="E1315" s="151" t="s">
        <v>14639</v>
      </c>
      <c r="F1315" s="151" t="s">
        <v>19132</v>
      </c>
      <c r="H1315" s="151" t="s">
        <v>11228</v>
      </c>
      <c r="N1315" s="151" t="s">
        <v>14857</v>
      </c>
      <c r="O1315" s="151" t="s">
        <v>14801</v>
      </c>
      <c r="P1315" s="151" t="s">
        <v>14737</v>
      </c>
      <c r="Q1315" s="151" t="s">
        <v>23553</v>
      </c>
      <c r="R1315" s="151">
        <v>0</v>
      </c>
      <c r="S1315" s="151">
        <v>0</v>
      </c>
      <c r="T1315" s="151" t="s">
        <v>14904</v>
      </c>
      <c r="U1315" s="151">
        <v>906036201</v>
      </c>
      <c r="V1315" s="151" t="s">
        <v>11225</v>
      </c>
      <c r="Z1315" s="151" t="s">
        <v>14742</v>
      </c>
      <c r="AC1315" s="151" t="s">
        <v>14743</v>
      </c>
      <c r="AD1315" s="151">
        <v>210106472036001</v>
      </c>
      <c r="AE1315" s="151" t="s">
        <v>14752</v>
      </c>
      <c r="AF1315" s="151" t="s">
        <v>14745</v>
      </c>
      <c r="AL1315" s="151" t="str">
        <f t="shared" si="20"/>
        <v>KJJP Jimmy prasetyo &amp; rekan</v>
      </c>
    </row>
    <row r="1316" spans="1:38" s="151" customFormat="1">
      <c r="A1316" s="151" t="s">
        <v>12303</v>
      </c>
      <c r="B1316" s="151" t="s">
        <v>15300</v>
      </c>
      <c r="C1316" s="151" t="s">
        <v>12302</v>
      </c>
      <c r="D1316" s="151" t="s">
        <v>12304</v>
      </c>
      <c r="E1316" s="151" t="s">
        <v>20286</v>
      </c>
      <c r="F1316" s="151" t="s">
        <v>20287</v>
      </c>
      <c r="G1316" s="151" t="s">
        <v>23555</v>
      </c>
      <c r="H1316" s="151">
        <v>0</v>
      </c>
      <c r="N1316" s="151" t="s">
        <v>15708</v>
      </c>
      <c r="O1316" s="151" t="s">
        <v>14948</v>
      </c>
      <c r="P1316" s="151" t="s">
        <v>14737</v>
      </c>
      <c r="Q1316" s="151" t="s">
        <v>15194</v>
      </c>
      <c r="R1316" s="151">
        <v>0</v>
      </c>
      <c r="S1316" s="151">
        <v>0</v>
      </c>
      <c r="T1316" s="151" t="s">
        <v>14794</v>
      </c>
      <c r="U1316" s="151">
        <v>7880055822</v>
      </c>
      <c r="V1316" s="151" t="s">
        <v>23554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 t="shared" si="20"/>
        <v>KJJP NI MADE TJANDRA KASIH</v>
      </c>
    </row>
    <row r="1317" spans="1:38" s="151" customFormat="1">
      <c r="A1317" s="151" t="s">
        <v>18205</v>
      </c>
      <c r="B1317" s="151" t="s">
        <v>15300</v>
      </c>
      <c r="C1317" s="151" t="s">
        <v>23556</v>
      </c>
      <c r="D1317" s="151" t="s">
        <v>23559</v>
      </c>
      <c r="E1317" s="151" t="s">
        <v>15389</v>
      </c>
      <c r="F1317" s="151" t="s">
        <v>20287</v>
      </c>
      <c r="G1317" s="151" t="s">
        <v>23564</v>
      </c>
      <c r="H1317" s="151" t="s">
        <v>23557</v>
      </c>
      <c r="I1317" s="151" t="s">
        <v>23558</v>
      </c>
      <c r="K1317" s="151" t="s">
        <v>23558</v>
      </c>
      <c r="N1317" s="151" t="s">
        <v>14800</v>
      </c>
      <c r="O1317" s="151" t="s">
        <v>14801</v>
      </c>
      <c r="P1317" s="151" t="s">
        <v>14737</v>
      </c>
      <c r="Q1317" s="151" t="s">
        <v>23560</v>
      </c>
      <c r="R1317" s="151" t="s">
        <v>1453</v>
      </c>
      <c r="S1317" s="151" t="s">
        <v>1453</v>
      </c>
      <c r="T1317" s="151" t="s">
        <v>22062</v>
      </c>
      <c r="U1317" s="151" t="s">
        <v>23561</v>
      </c>
      <c r="V1317" s="151" t="s">
        <v>23562</v>
      </c>
      <c r="W1317" s="151" t="s">
        <v>1453</v>
      </c>
      <c r="X1317" s="151" t="s">
        <v>1453</v>
      </c>
      <c r="Y1317" s="151" t="s">
        <v>1453</v>
      </c>
      <c r="Z1317" s="151" t="s">
        <v>14742</v>
      </c>
      <c r="AA1317" s="151" t="s">
        <v>1453</v>
      </c>
      <c r="AB1317" s="151" t="s">
        <v>1453</v>
      </c>
      <c r="AC1317" s="151" t="s">
        <v>14743</v>
      </c>
      <c r="AD1317" s="151" t="s">
        <v>23563</v>
      </c>
      <c r="AE1317" s="151" t="s">
        <v>14752</v>
      </c>
      <c r="AF1317" s="151" t="s">
        <v>14745</v>
      </c>
      <c r="AL1317" s="151" t="str">
        <f t="shared" si="20"/>
        <v>KJPP AGUS, FIRDAUS &amp; REKAN</v>
      </c>
    </row>
    <row r="1318" spans="1:38" s="151" customFormat="1">
      <c r="A1318" s="151" t="s">
        <v>18206</v>
      </c>
      <c r="B1318" s="151" t="s">
        <v>15300</v>
      </c>
      <c r="C1318" s="151" t="s">
        <v>23565</v>
      </c>
      <c r="D1318" s="151" t="s">
        <v>23567</v>
      </c>
      <c r="E1318" s="151" t="s">
        <v>15389</v>
      </c>
      <c r="F1318" s="151" t="s">
        <v>23568</v>
      </c>
      <c r="G1318" s="151" t="s">
        <v>23569</v>
      </c>
      <c r="H1318" s="151" t="s">
        <v>23566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14800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1453</v>
      </c>
      <c r="U1318" s="151" t="s">
        <v>1453</v>
      </c>
      <c r="V1318" s="151" t="s">
        <v>1453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15223</v>
      </c>
      <c r="AE1318" s="151" t="s">
        <v>14744</v>
      </c>
      <c r="AF1318" s="151" t="s">
        <v>14745</v>
      </c>
      <c r="AL1318" s="151" t="str">
        <f t="shared" si="20"/>
        <v>KJPP Bambang, Ernasapta &amp; Rekan</v>
      </c>
    </row>
    <row r="1319" spans="1:38" s="151" customFormat="1">
      <c r="A1319" s="151" t="s">
        <v>12704</v>
      </c>
      <c r="B1319" s="151" t="s">
        <v>15300</v>
      </c>
      <c r="C1319" s="151" t="s">
        <v>12703</v>
      </c>
      <c r="D1319" s="151" t="s">
        <v>12705</v>
      </c>
      <c r="E1319" s="151" t="s">
        <v>15389</v>
      </c>
      <c r="F1319" s="151" t="s">
        <v>20287</v>
      </c>
      <c r="H1319" s="151" t="s">
        <v>12706</v>
      </c>
      <c r="I1319" s="151" t="s">
        <v>23570</v>
      </c>
      <c r="J1319" s="151" t="s">
        <v>12708</v>
      </c>
      <c r="K1319" s="151" t="s">
        <v>23570</v>
      </c>
      <c r="M1319" s="151" t="s">
        <v>23571</v>
      </c>
      <c r="N1319" s="151" t="s">
        <v>15431</v>
      </c>
      <c r="O1319" s="151" t="s">
        <v>14801</v>
      </c>
      <c r="P1319" s="151" t="s">
        <v>14737</v>
      </c>
      <c r="Q1319" s="151" t="s">
        <v>23572</v>
      </c>
      <c r="R1319" s="151">
        <v>0</v>
      </c>
      <c r="S1319" s="151">
        <v>0</v>
      </c>
      <c r="T1319" s="151">
        <v>0</v>
      </c>
      <c r="U1319" s="151">
        <v>0</v>
      </c>
      <c r="V1319" s="151">
        <v>0</v>
      </c>
      <c r="Z1319" s="151" t="s">
        <v>14742</v>
      </c>
      <c r="AC1319" s="151" t="s">
        <v>14743</v>
      </c>
      <c r="AE1319" s="151" t="s">
        <v>14744</v>
      </c>
      <c r="AF1319" s="151" t="s">
        <v>14745</v>
      </c>
      <c r="AL1319" s="151" t="str">
        <f t="shared" si="20"/>
        <v>KJPP BEST</v>
      </c>
    </row>
    <row r="1320" spans="1:38" s="151" customFormat="1">
      <c r="A1320" s="151" t="s">
        <v>18207</v>
      </c>
      <c r="B1320" s="151" t="s">
        <v>15300</v>
      </c>
      <c r="C1320" s="151" t="s">
        <v>30006</v>
      </c>
      <c r="D1320" s="151" t="s">
        <v>23575</v>
      </c>
      <c r="E1320" s="151" t="s">
        <v>15389</v>
      </c>
      <c r="F1320" s="151" t="s">
        <v>16058</v>
      </c>
      <c r="G1320" s="151" t="s">
        <v>23579</v>
      </c>
      <c r="H1320" s="151" t="s">
        <v>23573</v>
      </c>
      <c r="I1320" s="151" t="s">
        <v>23574</v>
      </c>
      <c r="J1320" s="151" t="s">
        <v>1453</v>
      </c>
      <c r="K1320" s="151" t="s">
        <v>23574</v>
      </c>
      <c r="M1320" s="151" t="s">
        <v>23576</v>
      </c>
      <c r="N1320" s="151" t="s">
        <v>15516</v>
      </c>
      <c r="O1320" s="151" t="s">
        <v>14830</v>
      </c>
      <c r="P1320" s="151" t="s">
        <v>14737</v>
      </c>
      <c r="Q1320" s="151" t="s">
        <v>23577</v>
      </c>
      <c r="R1320" s="151" t="s">
        <v>1453</v>
      </c>
      <c r="S1320" s="151" t="s">
        <v>1453</v>
      </c>
      <c r="T1320" s="151" t="s">
        <v>14739</v>
      </c>
      <c r="U1320" s="151">
        <v>1640010178780</v>
      </c>
      <c r="V1320" s="151" t="s">
        <v>23578</v>
      </c>
      <c r="W1320" s="151" t="s">
        <v>1453</v>
      </c>
      <c r="X1320" s="151" t="s">
        <v>1453</v>
      </c>
      <c r="Y1320" s="151" t="s">
        <v>1453</v>
      </c>
      <c r="Z1320" s="151" t="s">
        <v>14742</v>
      </c>
      <c r="AA1320" s="151" t="s">
        <v>1453</v>
      </c>
      <c r="AB1320" s="151" t="s">
        <v>1453</v>
      </c>
      <c r="AC1320" s="151" t="s">
        <v>14743</v>
      </c>
      <c r="AE1320" s="151" t="s">
        <v>14744</v>
      </c>
      <c r="AF1320" s="151" t="s">
        <v>14745</v>
      </c>
      <c r="AL1320" s="151" t="str">
        <f t="shared" si="20"/>
        <v>KJPP Firmansyah dan Rekan</v>
      </c>
    </row>
    <row r="1321" spans="1:38" s="151" customFormat="1">
      <c r="A1321" s="151" t="s">
        <v>13316</v>
      </c>
      <c r="B1321" s="151" t="s">
        <v>15300</v>
      </c>
      <c r="C1321" s="151" t="s">
        <v>13315</v>
      </c>
      <c r="D1321" s="151" t="s">
        <v>13317</v>
      </c>
      <c r="E1321" s="151" t="s">
        <v>15458</v>
      </c>
      <c r="F1321" s="151" t="s">
        <v>14400</v>
      </c>
      <c r="G1321" s="151" t="s">
        <v>1453</v>
      </c>
      <c r="H1321" s="151">
        <v>8126580991</v>
      </c>
      <c r="I1321" s="151" t="s">
        <v>13318</v>
      </c>
      <c r="J1321" s="151" t="s">
        <v>1453</v>
      </c>
      <c r="K1321" s="151" t="s">
        <v>13318</v>
      </c>
      <c r="M1321" s="151" t="s">
        <v>1453</v>
      </c>
      <c r="N1321" s="151" t="s">
        <v>1908</v>
      </c>
      <c r="O1321" s="151" t="s">
        <v>14792</v>
      </c>
      <c r="P1321" s="151" t="s">
        <v>14792</v>
      </c>
      <c r="Q1321" s="151" t="s">
        <v>23580</v>
      </c>
      <c r="R1321" s="151" t="s">
        <v>1453</v>
      </c>
      <c r="S1321" s="151" t="s">
        <v>1453</v>
      </c>
      <c r="T1321" s="151" t="s">
        <v>14794</v>
      </c>
      <c r="U1321" s="151">
        <v>222221828</v>
      </c>
      <c r="V1321" s="151" t="s">
        <v>23298</v>
      </c>
      <c r="W1321" s="151" t="s">
        <v>1453</v>
      </c>
      <c r="X1321" s="151" t="s">
        <v>1453</v>
      </c>
      <c r="Y1321" s="151" t="s">
        <v>1453</v>
      </c>
      <c r="Z1321" s="151" t="s">
        <v>14742</v>
      </c>
      <c r="AA1321" s="151" t="s">
        <v>1453</v>
      </c>
      <c r="AB1321" s="151" t="s">
        <v>1453</v>
      </c>
      <c r="AC1321" s="151" t="s">
        <v>14743</v>
      </c>
      <c r="AD1321" s="151">
        <v>26242487124001</v>
      </c>
      <c r="AE1321" s="151" t="s">
        <v>14752</v>
      </c>
      <c r="AF1321" s="151" t="s">
        <v>14745</v>
      </c>
      <c r="AL1321" s="151" t="str">
        <f t="shared" si="20"/>
        <v>KJPP MBPRU, Muttaqin Bambang Purwanto Rozak Uswatun dan Rekan</v>
      </c>
    </row>
    <row r="1322" spans="1:38" s="151" customFormat="1">
      <c r="A1322" s="151" t="s">
        <v>3314</v>
      </c>
      <c r="B1322" s="151" t="s">
        <v>15300</v>
      </c>
      <c r="C1322" s="151" t="s">
        <v>3313</v>
      </c>
      <c r="D1322" s="151" t="s">
        <v>3315</v>
      </c>
      <c r="E1322" s="151" t="s">
        <v>14323</v>
      </c>
      <c r="F1322" s="151" t="s">
        <v>14400</v>
      </c>
      <c r="G1322" s="151" t="s">
        <v>14604</v>
      </c>
      <c r="H1322" s="151" t="s">
        <v>3316</v>
      </c>
      <c r="J1322" s="151" t="s">
        <v>3317</v>
      </c>
      <c r="L1322" s="151" t="s">
        <v>23581</v>
      </c>
      <c r="N1322" s="151" t="s">
        <v>109</v>
      </c>
      <c r="O1322" s="151" t="s">
        <v>14914</v>
      </c>
      <c r="P1322" s="151" t="s">
        <v>14737</v>
      </c>
      <c r="Q1322" s="151" t="s">
        <v>23582</v>
      </c>
      <c r="R1322" s="151">
        <v>0</v>
      </c>
      <c r="S1322" s="151">
        <v>0</v>
      </c>
      <c r="T1322" s="151" t="s">
        <v>23583</v>
      </c>
      <c r="U1322" s="151" t="s">
        <v>23584</v>
      </c>
      <c r="V1322" s="151" t="s">
        <v>23585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  <c r="AL1322" s="151" t="str">
        <f t="shared" si="20"/>
        <v>KJPP Rachmat MP &amp; Rekan</v>
      </c>
    </row>
    <row r="1323" spans="1:38" s="151" customFormat="1">
      <c r="A1323" s="151" t="s">
        <v>18208</v>
      </c>
      <c r="B1323" s="151" t="s">
        <v>15300</v>
      </c>
      <c r="C1323" s="151" t="s">
        <v>23586</v>
      </c>
      <c r="D1323" s="151" t="s">
        <v>23590</v>
      </c>
      <c r="E1323" s="151" t="s">
        <v>15389</v>
      </c>
      <c r="F1323" s="151" t="s">
        <v>16004</v>
      </c>
      <c r="H1323" s="151" t="s">
        <v>23587</v>
      </c>
      <c r="I1323" s="151" t="s">
        <v>23588</v>
      </c>
      <c r="J1323" s="151" t="s">
        <v>23589</v>
      </c>
      <c r="K1323" s="151" t="s">
        <v>23588</v>
      </c>
      <c r="N1323" s="151" t="s">
        <v>23591</v>
      </c>
      <c r="O1323" s="151" t="s">
        <v>19782</v>
      </c>
      <c r="P1323" s="151" t="s">
        <v>14737</v>
      </c>
      <c r="Q1323" s="151" t="s">
        <v>23592</v>
      </c>
      <c r="R1323" s="151" t="s">
        <v>1453</v>
      </c>
      <c r="S1323" s="151" t="s">
        <v>1453</v>
      </c>
      <c r="T1323" s="151" t="s">
        <v>1453</v>
      </c>
      <c r="U1323" s="151" t="s">
        <v>1453</v>
      </c>
      <c r="V1323" s="151" t="s">
        <v>1453</v>
      </c>
      <c r="W1323" s="151" t="s">
        <v>1453</v>
      </c>
      <c r="X1323" s="151" t="s">
        <v>1453</v>
      </c>
      <c r="Y1323" s="151" t="s">
        <v>1453</v>
      </c>
      <c r="Z1323" s="151" t="s">
        <v>14742</v>
      </c>
      <c r="AA1323" s="151" t="s">
        <v>1453</v>
      </c>
      <c r="AB1323" s="151" t="s">
        <v>1453</v>
      </c>
      <c r="AC1323" s="151" t="s">
        <v>14743</v>
      </c>
      <c r="AE1323" s="151" t="s">
        <v>14744</v>
      </c>
      <c r="AF1323" s="151" t="s">
        <v>14745</v>
      </c>
      <c r="AL1323" s="151" t="str">
        <f t="shared" si="20"/>
        <v>KJPP Sudiono Awaludin dan Rekan</v>
      </c>
    </row>
    <row r="1324" spans="1:38" s="151" customFormat="1">
      <c r="A1324" s="151" t="s">
        <v>4869</v>
      </c>
      <c r="B1324" s="151" t="s">
        <v>15300</v>
      </c>
      <c r="C1324" s="151" t="s">
        <v>4868</v>
      </c>
      <c r="D1324" s="151" t="s">
        <v>4870</v>
      </c>
      <c r="E1324" s="151" t="s">
        <v>14323</v>
      </c>
      <c r="F1324" s="151" t="s">
        <v>14400</v>
      </c>
      <c r="G1324" s="151" t="s">
        <v>14604</v>
      </c>
      <c r="H1324" s="151" t="s">
        <v>4871</v>
      </c>
      <c r="I1324" s="151" t="s">
        <v>4872</v>
      </c>
      <c r="J1324" s="151" t="s">
        <v>4873</v>
      </c>
      <c r="K1324" s="151" t="s">
        <v>4872</v>
      </c>
      <c r="L1324" s="151" t="s">
        <v>23593</v>
      </c>
      <c r="N1324" s="151" t="s">
        <v>23594</v>
      </c>
      <c r="P1324" s="151" t="s">
        <v>14737</v>
      </c>
      <c r="Q1324" s="151" t="s">
        <v>23595</v>
      </c>
      <c r="R1324" s="151" t="s">
        <v>4816</v>
      </c>
      <c r="S1324" s="151" t="s">
        <v>4816</v>
      </c>
      <c r="T1324" s="151" t="s">
        <v>23596</v>
      </c>
      <c r="U1324" s="151" t="s">
        <v>23597</v>
      </c>
      <c r="V1324" s="151" t="s">
        <v>4868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 t="shared" si="20"/>
        <v>KJPP Susan Widjojo &amp; Rekan</v>
      </c>
    </row>
    <row r="1325" spans="1:38" s="151" customFormat="1">
      <c r="A1325" s="151" t="s">
        <v>18209</v>
      </c>
      <c r="B1325" s="151" t="s">
        <v>15300</v>
      </c>
      <c r="C1325" s="151" t="s">
        <v>23598</v>
      </c>
      <c r="D1325" s="151" t="s">
        <v>23602</v>
      </c>
      <c r="E1325" s="151" t="s">
        <v>20286</v>
      </c>
      <c r="F1325" s="151" t="s">
        <v>20287</v>
      </c>
      <c r="H1325" s="151" t="s">
        <v>23599</v>
      </c>
      <c r="I1325" s="151" t="s">
        <v>23600</v>
      </c>
      <c r="J1325" s="151" t="s">
        <v>23601</v>
      </c>
      <c r="K1325" s="151" t="s">
        <v>23600</v>
      </c>
      <c r="N1325" s="151" t="s">
        <v>15516</v>
      </c>
      <c r="O1325" s="151" t="s">
        <v>14830</v>
      </c>
      <c r="P1325" s="151" t="s">
        <v>14737</v>
      </c>
      <c r="Q1325" s="151" t="s">
        <v>23603</v>
      </c>
      <c r="R1325" s="151" t="s">
        <v>1453</v>
      </c>
      <c r="S1325" s="151" t="s">
        <v>1453</v>
      </c>
      <c r="T1325" s="151" t="s">
        <v>1453</v>
      </c>
      <c r="U1325" s="151" t="s">
        <v>1453</v>
      </c>
      <c r="V1325" s="151" t="s">
        <v>1453</v>
      </c>
      <c r="W1325" s="151" t="s">
        <v>1453</v>
      </c>
      <c r="X1325" s="151" t="s">
        <v>1453</v>
      </c>
      <c r="Y1325" s="151" t="s">
        <v>1453</v>
      </c>
      <c r="Z1325" s="151" t="s">
        <v>14742</v>
      </c>
      <c r="AA1325" s="151" t="s">
        <v>1453</v>
      </c>
      <c r="AB1325" s="151" t="s">
        <v>1453</v>
      </c>
      <c r="AC1325" s="151" t="s">
        <v>14743</v>
      </c>
      <c r="AD1325" s="151" t="s">
        <v>23604</v>
      </c>
      <c r="AE1325" s="151" t="s">
        <v>14752</v>
      </c>
      <c r="AF1325" s="151" t="s">
        <v>14745</v>
      </c>
      <c r="AL1325" s="151" t="str">
        <f t="shared" si="20"/>
        <v>KJPP TRI KURNIAWAN DAN REKAN</v>
      </c>
    </row>
    <row r="1326" spans="1:38" s="151" customFormat="1">
      <c r="A1326" s="151" t="s">
        <v>18210</v>
      </c>
      <c r="B1326" s="151" t="s">
        <v>15300</v>
      </c>
      <c r="C1326" s="151" t="s">
        <v>23605</v>
      </c>
      <c r="D1326" s="151" t="s">
        <v>23609</v>
      </c>
      <c r="E1326" s="151" t="s">
        <v>20286</v>
      </c>
      <c r="F1326" s="151" t="s">
        <v>20287</v>
      </c>
      <c r="G1326" s="151" t="s">
        <v>23605</v>
      </c>
      <c r="H1326" s="151" t="s">
        <v>23606</v>
      </c>
      <c r="I1326" s="151" t="s">
        <v>23607</v>
      </c>
      <c r="J1326" s="151" t="s">
        <v>23608</v>
      </c>
      <c r="K1326" s="151" t="s">
        <v>23607</v>
      </c>
      <c r="N1326" s="151" t="s">
        <v>14845</v>
      </c>
      <c r="O1326" s="151" t="s">
        <v>14801</v>
      </c>
      <c r="P1326" s="151" t="s">
        <v>14737</v>
      </c>
      <c r="Q1326" s="151" t="s">
        <v>23610</v>
      </c>
      <c r="R1326" s="151" t="s">
        <v>1453</v>
      </c>
      <c r="S1326" s="151" t="s">
        <v>1453</v>
      </c>
      <c r="T1326" s="151" t="s">
        <v>1453</v>
      </c>
      <c r="U1326" s="151" t="s">
        <v>1453</v>
      </c>
      <c r="V1326" s="151" t="s">
        <v>1453</v>
      </c>
      <c r="W1326" s="151" t="s">
        <v>1453</v>
      </c>
      <c r="X1326" s="151" t="s">
        <v>1453</v>
      </c>
      <c r="Y1326" s="151" t="s">
        <v>1453</v>
      </c>
      <c r="Z1326" s="151" t="s">
        <v>14742</v>
      </c>
      <c r="AA1326" s="151" t="s">
        <v>1453</v>
      </c>
      <c r="AB1326" s="151" t="s">
        <v>1453</v>
      </c>
      <c r="AC1326" s="151" t="s">
        <v>14743</v>
      </c>
      <c r="AE1326" s="151" t="s">
        <v>14744</v>
      </c>
      <c r="AF1326" s="151" t="s">
        <v>14745</v>
      </c>
      <c r="AL1326" s="151" t="str">
        <f t="shared" ref="AL1326:AL1389" si="21">TRIM(C1326)</f>
        <v>KJPP-SAPTO KASMODIARD DAN REKAN</v>
      </c>
    </row>
    <row r="1327" spans="1:38" s="151" customFormat="1">
      <c r="A1327" s="151" t="s">
        <v>12897</v>
      </c>
      <c r="B1327" s="151" t="s">
        <v>15300</v>
      </c>
      <c r="C1327" s="151" t="s">
        <v>12896</v>
      </c>
      <c r="D1327" s="151" t="s">
        <v>23611</v>
      </c>
      <c r="E1327" s="151" t="s">
        <v>14323</v>
      </c>
      <c r="F1327" s="151" t="s">
        <v>14499</v>
      </c>
      <c r="G1327" s="151" t="s">
        <v>23614</v>
      </c>
      <c r="H1327" s="151" t="s">
        <v>12899</v>
      </c>
      <c r="N1327" s="151" t="s">
        <v>14829</v>
      </c>
      <c r="O1327" s="151" t="s">
        <v>14830</v>
      </c>
      <c r="P1327" s="151" t="s">
        <v>14737</v>
      </c>
      <c r="Q1327" s="151" t="s">
        <v>23612</v>
      </c>
      <c r="R1327" s="151">
        <v>0</v>
      </c>
      <c r="S1327" s="151">
        <v>0</v>
      </c>
      <c r="T1327" s="151" t="s">
        <v>14794</v>
      </c>
      <c r="U1327" s="151">
        <v>4800311131</v>
      </c>
      <c r="V1327" s="151" t="s">
        <v>23613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 t="shared" si="21"/>
        <v>KK Motor</v>
      </c>
    </row>
    <row r="1328" spans="1:38" s="151" customFormat="1">
      <c r="A1328" s="151" t="s">
        <v>7750</v>
      </c>
      <c r="B1328" s="151" t="s">
        <v>15300</v>
      </c>
      <c r="C1328" s="151" t="s">
        <v>7749</v>
      </c>
      <c r="D1328" s="151" t="s">
        <v>7751</v>
      </c>
      <c r="E1328" s="151" t="s">
        <v>14639</v>
      </c>
      <c r="F1328" s="151" t="s">
        <v>14400</v>
      </c>
      <c r="G1328" s="151" t="s">
        <v>23618</v>
      </c>
      <c r="H1328" s="151" t="s">
        <v>7752</v>
      </c>
      <c r="N1328" s="151" t="s">
        <v>14845</v>
      </c>
      <c r="O1328" s="151" t="s">
        <v>19073</v>
      </c>
      <c r="P1328" s="151" t="s">
        <v>14792</v>
      </c>
      <c r="Q1328" s="151" t="s">
        <v>23615</v>
      </c>
      <c r="R1328" s="151" t="s">
        <v>23616</v>
      </c>
      <c r="S1328" s="151" t="s">
        <v>23615</v>
      </c>
      <c r="T1328" s="151" t="s">
        <v>14782</v>
      </c>
      <c r="U1328" s="151">
        <v>1240009983306</v>
      </c>
      <c r="V1328" s="151" t="s">
        <v>23617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  <c r="AL1328" s="151" t="str">
        <f t="shared" si="21"/>
        <v>KKA Arya Bagiastra</v>
      </c>
    </row>
    <row r="1329" spans="1:38" s="151" customFormat="1">
      <c r="A1329" s="151" t="s">
        <v>3483</v>
      </c>
      <c r="B1329" s="151" t="s">
        <v>15300</v>
      </c>
      <c r="C1329" s="151" t="s">
        <v>3482</v>
      </c>
      <c r="D1329" s="151" t="s">
        <v>3484</v>
      </c>
      <c r="E1329" s="151" t="s">
        <v>14323</v>
      </c>
      <c r="G1329" s="151" t="s">
        <v>14604</v>
      </c>
      <c r="H1329" s="151">
        <v>82124186008</v>
      </c>
      <c r="J1329" s="151">
        <v>82124186008</v>
      </c>
      <c r="L1329" s="151" t="s">
        <v>23619</v>
      </c>
      <c r="N1329" s="151" t="s">
        <v>23620</v>
      </c>
      <c r="P1329" s="151" t="s">
        <v>14737</v>
      </c>
      <c r="Q1329" s="151" t="s">
        <v>23621</v>
      </c>
      <c r="T1329" s="151" t="s">
        <v>14794</v>
      </c>
      <c r="U1329" s="151">
        <v>258147369</v>
      </c>
      <c r="V1329" s="151" t="s">
        <v>23621</v>
      </c>
      <c r="Z1329" s="151" t="s">
        <v>14742</v>
      </c>
      <c r="AC1329" s="151" t="s">
        <v>14743</v>
      </c>
      <c r="AL1329" s="151" t="str">
        <f t="shared" si="21"/>
        <v>Klemes</v>
      </c>
    </row>
    <row r="1330" spans="1:38" s="151" customFormat="1">
      <c r="A1330" s="151" t="s">
        <v>15669</v>
      </c>
      <c r="B1330" s="151" t="s">
        <v>15300</v>
      </c>
      <c r="C1330" s="151" t="s">
        <v>15670</v>
      </c>
      <c r="D1330" s="151" t="s">
        <v>15671</v>
      </c>
      <c r="E1330" s="151" t="s">
        <v>14616</v>
      </c>
      <c r="F1330" s="151" t="s">
        <v>14616</v>
      </c>
      <c r="G1330" s="151" t="s">
        <v>15672</v>
      </c>
      <c r="H1330" s="151" t="s">
        <v>15673</v>
      </c>
      <c r="I1330" s="151" t="s">
        <v>15674</v>
      </c>
      <c r="J1330" s="151" t="s">
        <v>1453</v>
      </c>
      <c r="K1330" s="151" t="s">
        <v>15674</v>
      </c>
      <c r="N1330" s="151" t="s">
        <v>15059</v>
      </c>
      <c r="O1330" s="151" t="s">
        <v>14889</v>
      </c>
      <c r="P1330" s="151" t="s">
        <v>14737</v>
      </c>
      <c r="Q1330" s="151" t="s">
        <v>15675</v>
      </c>
      <c r="R1330" s="151" t="s">
        <v>1453</v>
      </c>
      <c r="S1330" s="151" t="s">
        <v>1453</v>
      </c>
      <c r="T1330" s="151" t="s">
        <v>1453</v>
      </c>
      <c r="U1330" s="151" t="s">
        <v>1453</v>
      </c>
      <c r="V1330" s="151" t="s">
        <v>1453</v>
      </c>
      <c r="W1330" s="151" t="s">
        <v>1453</v>
      </c>
      <c r="X1330" s="151" t="s">
        <v>1453</v>
      </c>
      <c r="Y1330" s="151" t="s">
        <v>1453</v>
      </c>
      <c r="Z1330" s="151" t="s">
        <v>14742</v>
      </c>
      <c r="AA1330" s="151" t="s">
        <v>1453</v>
      </c>
      <c r="AB1330" s="151" t="s">
        <v>1453</v>
      </c>
      <c r="AC1330" s="151" t="s">
        <v>14743</v>
      </c>
      <c r="AE1330" s="151" t="s">
        <v>14744</v>
      </c>
      <c r="AF1330" s="151" t="s">
        <v>14745</v>
      </c>
      <c r="AL1330" s="151" t="str">
        <f t="shared" si="21"/>
        <v>Klinik Pratama Simpang Lima Husada</v>
      </c>
    </row>
    <row r="1331" spans="1:38" s="151" customFormat="1">
      <c r="A1331" s="151" t="s">
        <v>12952</v>
      </c>
      <c r="B1331" s="151" t="s">
        <v>15300</v>
      </c>
      <c r="C1331" s="151" t="s">
        <v>12951</v>
      </c>
      <c r="D1331" s="151" t="s">
        <v>12953</v>
      </c>
      <c r="E1331" s="151" t="s">
        <v>14701</v>
      </c>
      <c r="F1331" s="151" t="s">
        <v>14466</v>
      </c>
      <c r="G1331" s="151" t="s">
        <v>23633</v>
      </c>
      <c r="H1331" s="151" t="s">
        <v>12954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23630</v>
      </c>
      <c r="O1331" s="151" t="s">
        <v>18702</v>
      </c>
      <c r="P1331" s="151" t="s">
        <v>14792</v>
      </c>
      <c r="Q1331" s="151" t="s">
        <v>23631</v>
      </c>
      <c r="R1331" s="151" t="s">
        <v>23632</v>
      </c>
      <c r="S1331" s="151" t="s">
        <v>23631</v>
      </c>
      <c r="T1331" s="151" t="s">
        <v>14847</v>
      </c>
      <c r="U1331" s="151">
        <v>3260109576505</v>
      </c>
      <c r="V1331" s="151" t="s">
        <v>23632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  <c r="AL1331" s="151" t="str">
        <f t="shared" si="21"/>
        <v>KLM Yadi Jaya Murido</v>
      </c>
    </row>
    <row r="1332" spans="1:38" s="151" customFormat="1">
      <c r="A1332" s="151" t="s">
        <v>11568</v>
      </c>
      <c r="B1332" s="151" t="s">
        <v>14732</v>
      </c>
      <c r="C1332" s="151" t="s">
        <v>11567</v>
      </c>
      <c r="D1332" s="151" t="s">
        <v>11569</v>
      </c>
      <c r="E1332" s="151" t="s">
        <v>14332</v>
      </c>
      <c r="F1332" s="151" t="s">
        <v>14324</v>
      </c>
      <c r="G1332" s="151" t="s">
        <v>23639</v>
      </c>
      <c r="H1332" s="151" t="s">
        <v>11570</v>
      </c>
      <c r="N1332" s="151" t="s">
        <v>15768</v>
      </c>
      <c r="O1332" s="151" t="s">
        <v>14985</v>
      </c>
      <c r="P1332" s="151" t="s">
        <v>14737</v>
      </c>
      <c r="Q1332" s="151" t="s">
        <v>23637</v>
      </c>
      <c r="R1332" s="151">
        <v>0</v>
      </c>
      <c r="S1332" s="151">
        <v>0</v>
      </c>
      <c r="T1332" s="151" t="s">
        <v>14782</v>
      </c>
      <c r="U1332" s="151" t="s">
        <v>23638</v>
      </c>
      <c r="V1332" s="151" t="s">
        <v>11567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 t="shared" si="21"/>
        <v>Kokoh Bersama Sukses</v>
      </c>
    </row>
    <row r="1333" spans="1:38" s="151" customFormat="1">
      <c r="A1333" s="151" t="s">
        <v>1337</v>
      </c>
      <c r="B1333" s="151" t="s">
        <v>14306</v>
      </c>
      <c r="C1333" s="151" t="s">
        <v>1336</v>
      </c>
      <c r="D1333" s="151" t="s">
        <v>1338</v>
      </c>
      <c r="E1333" s="151" t="s">
        <v>14931</v>
      </c>
      <c r="F1333" s="151" t="s">
        <v>15219</v>
      </c>
      <c r="G1333" s="151" t="s">
        <v>14604</v>
      </c>
      <c r="H1333" s="151">
        <v>81399112121</v>
      </c>
      <c r="N1333" s="151" t="s">
        <v>23641</v>
      </c>
      <c r="P1333" s="151" t="s">
        <v>14737</v>
      </c>
      <c r="Q1333" s="151" t="s">
        <v>1336</v>
      </c>
      <c r="T1333" s="151" t="s">
        <v>14794</v>
      </c>
      <c r="U1333" s="151" t="s">
        <v>23642</v>
      </c>
      <c r="V1333" s="151">
        <v>2883003250</v>
      </c>
      <c r="AC1333" s="151" t="s">
        <v>15223</v>
      </c>
      <c r="AL1333" s="151" t="str">
        <f t="shared" si="21"/>
        <v>Komarudin</v>
      </c>
    </row>
    <row r="1334" spans="1:38" s="151" customFormat="1">
      <c r="A1334" s="151" t="s">
        <v>9671</v>
      </c>
      <c r="B1334" s="151" t="s">
        <v>15300</v>
      </c>
      <c r="C1334" s="151" t="s">
        <v>1336</v>
      </c>
      <c r="D1334" s="151" t="s">
        <v>9672</v>
      </c>
      <c r="E1334" s="151" t="s">
        <v>14465</v>
      </c>
      <c r="F1334" s="151" t="s">
        <v>14664</v>
      </c>
      <c r="G1334" s="151" t="s">
        <v>14664</v>
      </c>
      <c r="H1334" s="151" t="s">
        <v>9673</v>
      </c>
      <c r="N1334" s="151" t="s">
        <v>21724</v>
      </c>
      <c r="O1334" s="151" t="s">
        <v>18653</v>
      </c>
      <c r="P1334" s="151" t="s">
        <v>14737</v>
      </c>
      <c r="Q1334" s="151" t="s">
        <v>1336</v>
      </c>
      <c r="R1334" s="151">
        <v>0</v>
      </c>
      <c r="S1334" s="151">
        <v>0</v>
      </c>
      <c r="T1334" s="151" t="s">
        <v>14847</v>
      </c>
      <c r="U1334" s="151">
        <v>2001088422503</v>
      </c>
      <c r="V1334" s="151" t="s">
        <v>1336</v>
      </c>
      <c r="Z1334" s="151" t="s">
        <v>14742</v>
      </c>
      <c r="AC1334" s="151" t="s">
        <v>14743</v>
      </c>
      <c r="AE1334" s="151" t="s">
        <v>15223</v>
      </c>
      <c r="AF1334" s="151" t="s">
        <v>14745</v>
      </c>
      <c r="AL1334" s="151" t="str">
        <f t="shared" si="21"/>
        <v>Komarudin</v>
      </c>
    </row>
    <row r="1335" spans="1:38" s="151" customFormat="1">
      <c r="A1335" s="151" t="s">
        <v>5737</v>
      </c>
      <c r="B1335" s="151" t="s">
        <v>15300</v>
      </c>
      <c r="C1335" s="151" t="s">
        <v>5736</v>
      </c>
      <c r="D1335" s="151" t="s">
        <v>5738</v>
      </c>
      <c r="E1335" s="151" t="s">
        <v>14323</v>
      </c>
      <c r="F1335" s="151" t="s">
        <v>15375</v>
      </c>
      <c r="G1335" s="151" t="s">
        <v>23654</v>
      </c>
      <c r="H1335" s="151" t="s">
        <v>23650</v>
      </c>
      <c r="I1335" s="151" t="s">
        <v>5740</v>
      </c>
      <c r="K1335" s="151" t="s">
        <v>5740</v>
      </c>
      <c r="N1335" s="151" t="s">
        <v>14800</v>
      </c>
      <c r="O1335" s="151" t="s">
        <v>14801</v>
      </c>
      <c r="P1335" s="151" t="s">
        <v>14737</v>
      </c>
      <c r="Q1335" s="151" t="s">
        <v>23651</v>
      </c>
      <c r="R1335" s="151" t="s">
        <v>1453</v>
      </c>
      <c r="S1335" s="151" t="s">
        <v>23651</v>
      </c>
      <c r="T1335" s="151" t="s">
        <v>23652</v>
      </c>
      <c r="U1335" s="151" t="s">
        <v>23653</v>
      </c>
      <c r="V1335" s="151" t="s">
        <v>23651</v>
      </c>
      <c r="Z1335" s="151" t="s">
        <v>14742</v>
      </c>
      <c r="AC1335" s="151" t="s">
        <v>14743</v>
      </c>
      <c r="AE1335" s="151" t="s">
        <v>15223</v>
      </c>
      <c r="AF1335" s="151" t="s">
        <v>14745</v>
      </c>
      <c r="AL1335" s="151" t="str">
        <f t="shared" si="21"/>
        <v>Konsultan Ir. Gunadi Widjaja</v>
      </c>
    </row>
    <row r="1336" spans="1:38" s="151" customFormat="1">
      <c r="A1336" s="151" t="s">
        <v>7128</v>
      </c>
      <c r="B1336" s="151" t="s">
        <v>15300</v>
      </c>
      <c r="C1336" s="151" t="s">
        <v>7127</v>
      </c>
      <c r="D1336" s="151" t="s">
        <v>7129</v>
      </c>
      <c r="E1336" s="151" t="s">
        <v>14275</v>
      </c>
      <c r="F1336" s="151" t="s">
        <v>15375</v>
      </c>
      <c r="G1336" s="151" t="s">
        <v>23657</v>
      </c>
      <c r="H1336" s="151">
        <v>81319626314</v>
      </c>
      <c r="N1336" s="151" t="s">
        <v>15452</v>
      </c>
      <c r="O1336" s="151" t="s">
        <v>14830</v>
      </c>
      <c r="P1336" s="151" t="s">
        <v>14737</v>
      </c>
      <c r="Q1336" s="151" t="s">
        <v>23655</v>
      </c>
      <c r="R1336" s="151" t="s">
        <v>4816</v>
      </c>
      <c r="S1336" s="151" t="s">
        <v>4816</v>
      </c>
      <c r="T1336" s="151" t="s">
        <v>14794</v>
      </c>
      <c r="U1336" s="151">
        <v>3451617735</v>
      </c>
      <c r="V1336" s="151" t="s">
        <v>23656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  <c r="AL1336" s="151" t="str">
        <f t="shared" si="21"/>
        <v>Konveksi Wanda Nugraha</v>
      </c>
    </row>
    <row r="1337" spans="1:38" s="151" customFormat="1">
      <c r="A1337" s="151" t="s">
        <v>2330</v>
      </c>
      <c r="B1337" s="151" t="s">
        <v>19165</v>
      </c>
      <c r="C1337" s="151" t="s">
        <v>2329</v>
      </c>
      <c r="D1337" s="151" t="s">
        <v>2331</v>
      </c>
      <c r="E1337" s="151" t="s">
        <v>6</v>
      </c>
      <c r="G1337" s="151" t="s">
        <v>14604</v>
      </c>
      <c r="H1337" s="151" t="s">
        <v>2332</v>
      </c>
      <c r="J1337" s="151" t="s">
        <v>2332</v>
      </c>
      <c r="P1337" s="151" t="s">
        <v>14737</v>
      </c>
      <c r="Q1337" s="151" t="s">
        <v>23658</v>
      </c>
      <c r="T1337" s="151" t="s">
        <v>23659</v>
      </c>
      <c r="U1337" s="151">
        <v>47318521</v>
      </c>
      <c r="V1337" s="151" t="s">
        <v>23660</v>
      </c>
      <c r="AC1337" s="151" t="s">
        <v>14743</v>
      </c>
      <c r="AL1337" s="151" t="str">
        <f t="shared" si="21"/>
        <v>Kopegtel Ponorogo</v>
      </c>
    </row>
    <row r="1338" spans="1:38" s="151" customFormat="1">
      <c r="A1338" s="151" t="s">
        <v>1373</v>
      </c>
      <c r="B1338" s="151" t="s">
        <v>19165</v>
      </c>
      <c r="C1338" s="151" t="s">
        <v>1372</v>
      </c>
      <c r="D1338" s="151" t="s">
        <v>1374</v>
      </c>
      <c r="E1338" s="151" t="s">
        <v>6</v>
      </c>
      <c r="G1338" s="151" t="s">
        <v>14604</v>
      </c>
      <c r="N1338" s="151" t="s">
        <v>1374</v>
      </c>
      <c r="P1338" s="151" t="s">
        <v>14737</v>
      </c>
      <c r="T1338" s="151" t="s">
        <v>6</v>
      </c>
      <c r="U1338" s="151" t="s">
        <v>6</v>
      </c>
      <c r="V1338" s="151" t="s">
        <v>6</v>
      </c>
      <c r="AC1338" s="151" t="s">
        <v>14743</v>
      </c>
      <c r="AL1338" s="151" t="str">
        <f t="shared" si="21"/>
        <v>Kopegtel Probolinggo</v>
      </c>
    </row>
    <row r="1339" spans="1:38" s="151" customFormat="1">
      <c r="A1339" s="151" t="s">
        <v>7407</v>
      </c>
      <c r="B1339" s="151" t="s">
        <v>15300</v>
      </c>
      <c r="C1339" s="151" t="s">
        <v>7406</v>
      </c>
      <c r="D1339" s="151" t="s">
        <v>7408</v>
      </c>
      <c r="E1339" s="151" t="s">
        <v>14465</v>
      </c>
      <c r="F1339" s="151" t="s">
        <v>18990</v>
      </c>
      <c r="H1339" s="151" t="s">
        <v>7348</v>
      </c>
      <c r="N1339" s="151" t="s">
        <v>23661</v>
      </c>
      <c r="O1339" s="151" t="s">
        <v>19084</v>
      </c>
      <c r="P1339" s="151" t="s">
        <v>14737</v>
      </c>
      <c r="Q1339" s="151" t="s">
        <v>7345</v>
      </c>
      <c r="R1339" s="151" t="s">
        <v>21505</v>
      </c>
      <c r="S1339" s="151" t="s">
        <v>21505</v>
      </c>
      <c r="T1339" s="151" t="s">
        <v>14782</v>
      </c>
      <c r="U1339" s="151" t="s">
        <v>23662</v>
      </c>
      <c r="V1339" s="151" t="s">
        <v>7406</v>
      </c>
      <c r="Z1339" s="151" t="s">
        <v>14742</v>
      </c>
      <c r="AC1339" s="151" t="s">
        <v>14743</v>
      </c>
      <c r="AE1339" s="151" t="s">
        <v>15223</v>
      </c>
      <c r="AF1339" s="151" t="s">
        <v>14745</v>
      </c>
      <c r="AL1339" s="151" t="str">
        <f t="shared" si="21"/>
        <v>Koperasi Karyawan Mitra Mandiri</v>
      </c>
    </row>
    <row r="1340" spans="1:38" s="151" customFormat="1">
      <c r="A1340" s="151" t="s">
        <v>3733</v>
      </c>
      <c r="B1340" s="151" t="s">
        <v>15300</v>
      </c>
      <c r="C1340" s="151" t="s">
        <v>3732</v>
      </c>
      <c r="D1340" s="151" t="s">
        <v>3734</v>
      </c>
      <c r="E1340" s="151" t="s">
        <v>14931</v>
      </c>
      <c r="G1340" s="151" t="s">
        <v>14604</v>
      </c>
      <c r="H1340" s="151" t="s">
        <v>3735</v>
      </c>
      <c r="J1340" s="151" t="s">
        <v>3736</v>
      </c>
      <c r="L1340" s="151" t="s">
        <v>14664</v>
      </c>
      <c r="N1340" s="151" t="s">
        <v>23663</v>
      </c>
      <c r="P1340" s="151" t="s">
        <v>14737</v>
      </c>
      <c r="Q1340" s="151" t="s">
        <v>23664</v>
      </c>
      <c r="T1340" s="151" t="s">
        <v>23665</v>
      </c>
      <c r="U1340" s="151">
        <v>86470635</v>
      </c>
      <c r="V1340" s="151" t="s">
        <v>3732</v>
      </c>
      <c r="Z1340" s="151" t="s">
        <v>14742</v>
      </c>
      <c r="AC1340" s="151" t="s">
        <v>14743</v>
      </c>
      <c r="AL1340" s="151" t="str">
        <f t="shared" si="21"/>
        <v>Koperasi Karyawan Telkom Mappadaceng</v>
      </c>
    </row>
    <row r="1341" spans="1:38" s="151" customFormat="1">
      <c r="A1341" s="151" t="s">
        <v>4291</v>
      </c>
      <c r="B1341" s="151" t="s">
        <v>15300</v>
      </c>
      <c r="C1341" s="151" t="s">
        <v>4290</v>
      </c>
      <c r="D1341" s="151" t="s">
        <v>4292</v>
      </c>
      <c r="E1341" s="151" t="s">
        <v>14931</v>
      </c>
      <c r="F1341" s="151" t="s">
        <v>18766</v>
      </c>
      <c r="G1341" s="151" t="s">
        <v>14604</v>
      </c>
      <c r="H1341" s="151">
        <v>85242315777</v>
      </c>
      <c r="L1341" s="151" t="s">
        <v>17380</v>
      </c>
      <c r="N1341" s="151" t="s">
        <v>4292</v>
      </c>
      <c r="P1341" s="151" t="s">
        <v>14737</v>
      </c>
      <c r="Q1341" s="151" t="s">
        <v>23666</v>
      </c>
      <c r="T1341" s="151" t="s">
        <v>23667</v>
      </c>
      <c r="U1341" s="151" t="s">
        <v>23668</v>
      </c>
      <c r="V1341" s="151" t="s">
        <v>23669</v>
      </c>
      <c r="Z1341" s="151" t="s">
        <v>14742</v>
      </c>
      <c r="AC1341" s="151" t="s">
        <v>14743</v>
      </c>
      <c r="AL1341" s="151" t="str">
        <f t="shared" si="21"/>
        <v>Koperasi Karyawan Telkom Netre KTI</v>
      </c>
    </row>
    <row r="1342" spans="1:38" s="151" customFormat="1">
      <c r="A1342" s="151" t="s">
        <v>10867</v>
      </c>
      <c r="B1342" s="151" t="s">
        <v>14304</v>
      </c>
      <c r="C1342" s="151" t="s">
        <v>10866</v>
      </c>
      <c r="D1342" s="151" t="s">
        <v>10868</v>
      </c>
      <c r="E1342" s="151" t="s">
        <v>14275</v>
      </c>
      <c r="F1342" s="151" t="s">
        <v>14409</v>
      </c>
      <c r="G1342" s="151" t="s">
        <v>14410</v>
      </c>
      <c r="H1342" s="151" t="s">
        <v>10869</v>
      </c>
      <c r="N1342" s="151" t="s">
        <v>15431</v>
      </c>
      <c r="O1342" s="151" t="s">
        <v>14801</v>
      </c>
      <c r="P1342" s="151" t="s">
        <v>14737</v>
      </c>
      <c r="Q1342" s="151" t="s">
        <v>17238</v>
      </c>
      <c r="R1342" s="151">
        <v>0</v>
      </c>
      <c r="S1342" s="151">
        <v>0</v>
      </c>
      <c r="T1342" s="151" t="s">
        <v>14794</v>
      </c>
      <c r="U1342" s="151">
        <v>6090219918</v>
      </c>
      <c r="V1342" s="151" t="s">
        <v>17238</v>
      </c>
      <c r="Z1342" s="151" t="s">
        <v>14742</v>
      </c>
      <c r="AC1342" s="151" t="s">
        <v>14743</v>
      </c>
      <c r="AE1342" s="151" t="s">
        <v>14744</v>
      </c>
      <c r="AF1342" s="151" t="s">
        <v>14745</v>
      </c>
      <c r="AL1342" s="151" t="str">
        <f t="shared" si="21"/>
        <v>Koperasi Mekar</v>
      </c>
    </row>
    <row r="1343" spans="1:38" s="151" customFormat="1">
      <c r="A1343" s="151" t="s">
        <v>3429</v>
      </c>
      <c r="B1343" s="151" t="s">
        <v>15300</v>
      </c>
      <c r="C1343" s="151" t="s">
        <v>3428</v>
      </c>
      <c r="D1343" s="151" t="s">
        <v>3430</v>
      </c>
      <c r="E1343" s="151" t="s">
        <v>14931</v>
      </c>
      <c r="G1343" s="151" t="s">
        <v>14604</v>
      </c>
      <c r="H1343" s="151" t="s">
        <v>23671</v>
      </c>
      <c r="I1343" s="151" t="s">
        <v>3432</v>
      </c>
      <c r="J1343" s="151" t="s">
        <v>23671</v>
      </c>
      <c r="K1343" s="151" t="s">
        <v>3432</v>
      </c>
      <c r="L1343" s="151" t="s">
        <v>23672</v>
      </c>
      <c r="N1343" s="151" t="s">
        <v>2421</v>
      </c>
      <c r="P1343" s="151" t="s">
        <v>14737</v>
      </c>
      <c r="Q1343" s="151" t="s">
        <v>23673</v>
      </c>
      <c r="T1343" s="151" t="s">
        <v>23674</v>
      </c>
      <c r="U1343" s="151">
        <v>124950190</v>
      </c>
      <c r="V1343" s="151" t="s">
        <v>23673</v>
      </c>
      <c r="Z1343" s="151" t="s">
        <v>14742</v>
      </c>
      <c r="AC1343" s="151" t="s">
        <v>14743</v>
      </c>
      <c r="AL1343" s="151" t="str">
        <f t="shared" si="21"/>
        <v>KOPKAR KIMKO</v>
      </c>
    </row>
    <row r="1344" spans="1:38" s="151" customFormat="1">
      <c r="A1344" s="151" t="s">
        <v>10034</v>
      </c>
      <c r="B1344" s="151" t="s">
        <v>14732</v>
      </c>
      <c r="C1344" s="151" t="s">
        <v>10033</v>
      </c>
      <c r="D1344" s="151" t="s">
        <v>23675</v>
      </c>
      <c r="E1344" s="151" t="s">
        <v>14332</v>
      </c>
      <c r="F1344" s="151" t="s">
        <v>14324</v>
      </c>
      <c r="G1344" s="151" t="s">
        <v>23680</v>
      </c>
      <c r="H1344" s="151" t="s">
        <v>10036</v>
      </c>
      <c r="I1344" s="151" t="s">
        <v>10037</v>
      </c>
      <c r="J1344" s="151">
        <v>0</v>
      </c>
      <c r="K1344" s="151" t="s">
        <v>10037</v>
      </c>
      <c r="M1344" s="151" t="s">
        <v>23676</v>
      </c>
      <c r="N1344" s="151" t="s">
        <v>15461</v>
      </c>
      <c r="O1344" s="151" t="s">
        <v>14791</v>
      </c>
      <c r="P1344" s="151" t="s">
        <v>14737</v>
      </c>
      <c r="Q1344" s="151" t="s">
        <v>23677</v>
      </c>
      <c r="R1344" s="151">
        <v>0</v>
      </c>
      <c r="S1344" s="151">
        <v>0</v>
      </c>
      <c r="T1344" s="151" t="s">
        <v>14897</v>
      </c>
      <c r="U1344" s="151" t="s">
        <v>23678</v>
      </c>
      <c r="V1344" s="151" t="s">
        <v>23679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  <c r="AL1344" s="151" t="str">
        <f t="shared" si="21"/>
        <v>Kordon Putra</v>
      </c>
    </row>
    <row r="1345" spans="1:38" s="151" customFormat="1">
      <c r="A1345" s="151" t="s">
        <v>9045</v>
      </c>
      <c r="B1345" s="151" t="s">
        <v>15300</v>
      </c>
      <c r="C1345" s="151" t="s">
        <v>9044</v>
      </c>
      <c r="D1345" s="151" t="s">
        <v>23683</v>
      </c>
      <c r="E1345" s="151" t="s">
        <v>14323</v>
      </c>
      <c r="F1345" s="151" t="s">
        <v>14499</v>
      </c>
      <c r="G1345" s="151">
        <v>0</v>
      </c>
      <c r="H1345" s="151" t="s">
        <v>23681</v>
      </c>
      <c r="I1345" s="151" t="s">
        <v>23682</v>
      </c>
      <c r="J1345" s="151">
        <v>0</v>
      </c>
      <c r="K1345" s="151" t="s">
        <v>23682</v>
      </c>
      <c r="M1345" s="151" t="s">
        <v>23684</v>
      </c>
      <c r="N1345" s="151" t="s">
        <v>15452</v>
      </c>
      <c r="O1345" s="151" t="s">
        <v>14830</v>
      </c>
      <c r="P1345" s="151" t="s">
        <v>14737</v>
      </c>
      <c r="Q1345" s="151">
        <v>0</v>
      </c>
      <c r="R1345" s="151">
        <v>0</v>
      </c>
      <c r="S1345" s="151">
        <v>0</v>
      </c>
      <c r="T1345" s="151">
        <v>0</v>
      </c>
      <c r="U1345" s="151">
        <v>0</v>
      </c>
      <c r="V1345" s="151">
        <v>0</v>
      </c>
      <c r="W1345" s="151">
        <v>0</v>
      </c>
      <c r="X1345" s="151">
        <v>0</v>
      </c>
      <c r="Y1345" s="151">
        <v>0</v>
      </c>
      <c r="Z1345" s="151" t="s">
        <v>14742</v>
      </c>
      <c r="AA1345" s="151">
        <v>0</v>
      </c>
      <c r="AB1345" s="151">
        <v>0</v>
      </c>
      <c r="AC1345" s="151" t="s">
        <v>14743</v>
      </c>
      <c r="AE1345" s="151" t="s">
        <v>15223</v>
      </c>
      <c r="AF1345" s="151" t="s">
        <v>14745</v>
      </c>
      <c r="AL1345" s="151" t="str">
        <f t="shared" si="21"/>
        <v>Kornelius Sakan</v>
      </c>
    </row>
    <row r="1346" spans="1:38" s="151" customFormat="1">
      <c r="A1346" s="151" t="s">
        <v>6481</v>
      </c>
      <c r="B1346" s="151" t="s">
        <v>14304</v>
      </c>
      <c r="C1346" s="151" t="s">
        <v>6480</v>
      </c>
      <c r="D1346" s="151" t="s">
        <v>6482</v>
      </c>
      <c r="E1346" s="151" t="s">
        <v>14323</v>
      </c>
      <c r="F1346" s="151" t="s">
        <v>15375</v>
      </c>
      <c r="G1346" s="151" t="s">
        <v>23689</v>
      </c>
      <c r="H1346" s="151">
        <v>6013114</v>
      </c>
      <c r="I1346" s="151" t="s">
        <v>6483</v>
      </c>
      <c r="J1346" s="151">
        <v>6124258</v>
      </c>
      <c r="K1346" s="151" t="s">
        <v>6483</v>
      </c>
      <c r="N1346" s="151" t="s">
        <v>14809</v>
      </c>
      <c r="O1346" s="151" t="s">
        <v>14801</v>
      </c>
      <c r="P1346" s="151" t="s">
        <v>14737</v>
      </c>
      <c r="Q1346" s="151" t="s">
        <v>23685</v>
      </c>
      <c r="R1346" s="151" t="s">
        <v>4816</v>
      </c>
      <c r="S1346" s="151" t="s">
        <v>23686</v>
      </c>
      <c r="T1346" s="151" t="s">
        <v>14794</v>
      </c>
      <c r="U1346" s="151" t="s">
        <v>23687</v>
      </c>
      <c r="V1346" s="151" t="s">
        <v>23688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 t="shared" si="21"/>
        <v>Kreasi Computer</v>
      </c>
    </row>
    <row r="1347" spans="1:38" s="151" customFormat="1">
      <c r="A1347" s="151" t="s">
        <v>10013</v>
      </c>
      <c r="B1347" s="151" t="s">
        <v>15300</v>
      </c>
      <c r="C1347" s="151" t="s">
        <v>10012</v>
      </c>
      <c r="D1347" s="151" t="s">
        <v>23690</v>
      </c>
      <c r="E1347" s="151" t="s">
        <v>14275</v>
      </c>
      <c r="F1347" s="151" t="s">
        <v>15779</v>
      </c>
      <c r="G1347" s="151" t="s">
        <v>20874</v>
      </c>
      <c r="H1347" s="151" t="s">
        <v>10015</v>
      </c>
      <c r="I1347" s="151">
        <v>0</v>
      </c>
      <c r="J1347" s="151">
        <v>0</v>
      </c>
      <c r="K1347" s="151">
        <v>0</v>
      </c>
      <c r="M1347" s="151" t="s">
        <v>23691</v>
      </c>
      <c r="N1347" s="151" t="s">
        <v>14800</v>
      </c>
      <c r="O1347" s="151" t="s">
        <v>14801</v>
      </c>
      <c r="P1347" s="151" t="s">
        <v>14737</v>
      </c>
      <c r="Q1347" s="151">
        <v>0</v>
      </c>
      <c r="R1347" s="151">
        <v>0</v>
      </c>
      <c r="S1347" s="151">
        <v>0</v>
      </c>
      <c r="T1347" s="151" t="s">
        <v>14859</v>
      </c>
      <c r="U1347" s="151" t="s">
        <v>23692</v>
      </c>
      <c r="V1347" s="151" t="s">
        <v>23693</v>
      </c>
      <c r="W1347" s="151">
        <v>0</v>
      </c>
      <c r="X1347" s="151">
        <v>0</v>
      </c>
      <c r="Y1347" s="151">
        <v>0</v>
      </c>
      <c r="Z1347" s="151" t="s">
        <v>14742</v>
      </c>
      <c r="AA1347" s="151">
        <v>0</v>
      </c>
      <c r="AB1347" s="151">
        <v>0</v>
      </c>
      <c r="AC1347" s="151" t="s">
        <v>14743</v>
      </c>
      <c r="AE1347" s="151" t="s">
        <v>15223</v>
      </c>
      <c r="AF1347" s="151" t="s">
        <v>14745</v>
      </c>
      <c r="AL1347" s="151" t="str">
        <f t="shared" si="21"/>
        <v>Kreasi Mandiri</v>
      </c>
    </row>
    <row r="1348" spans="1:38" s="151" customFormat="1">
      <c r="A1348" s="151" t="s">
        <v>11079</v>
      </c>
      <c r="B1348" s="151" t="s">
        <v>15300</v>
      </c>
      <c r="C1348" s="151" t="s">
        <v>11078</v>
      </c>
      <c r="D1348" s="151" t="s">
        <v>11080</v>
      </c>
      <c r="E1348" s="151" t="s">
        <v>19131</v>
      </c>
      <c r="F1348" s="151" t="s">
        <v>19853</v>
      </c>
      <c r="H1348" s="151">
        <v>0</v>
      </c>
      <c r="N1348" s="151" t="s">
        <v>15431</v>
      </c>
      <c r="O1348" s="151" t="s">
        <v>14801</v>
      </c>
      <c r="P1348" s="151" t="s">
        <v>14737</v>
      </c>
      <c r="Q1348" s="151" t="s">
        <v>11078</v>
      </c>
      <c r="R1348" s="151">
        <v>0</v>
      </c>
      <c r="S1348" s="151">
        <v>0</v>
      </c>
      <c r="T1348" s="151" t="s">
        <v>11078</v>
      </c>
      <c r="U1348" s="151">
        <v>1010094586193</v>
      </c>
      <c r="V1348" s="151" t="s">
        <v>14782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 t="shared" si="21"/>
        <v>Krishna Mochtar</v>
      </c>
    </row>
    <row r="1349" spans="1:38" s="151" customFormat="1">
      <c r="A1349" s="151" t="s">
        <v>1419</v>
      </c>
      <c r="B1349" s="151" t="s">
        <v>14306</v>
      </c>
      <c r="C1349" s="151" t="s">
        <v>1418</v>
      </c>
      <c r="E1349" s="151" t="s">
        <v>6</v>
      </c>
      <c r="G1349" s="151" t="s">
        <v>14604</v>
      </c>
      <c r="M1349" s="151" t="s">
        <v>18887</v>
      </c>
      <c r="P1349" s="151" t="s">
        <v>14737</v>
      </c>
      <c r="T1349" s="151" t="s">
        <v>6</v>
      </c>
      <c r="U1349" s="151" t="s">
        <v>6</v>
      </c>
      <c r="V1349" s="151" t="s">
        <v>6</v>
      </c>
      <c r="AC1349" s="151" t="s">
        <v>14743</v>
      </c>
      <c r="AL1349" s="151" t="str">
        <f t="shared" si="21"/>
        <v>Krisnadi</v>
      </c>
    </row>
    <row r="1350" spans="1:38" s="151" customFormat="1">
      <c r="A1350" s="151" t="s">
        <v>5871</v>
      </c>
      <c r="B1350" s="151" t="s">
        <v>15300</v>
      </c>
      <c r="C1350" s="151" t="s">
        <v>5870</v>
      </c>
      <c r="D1350" s="151" t="s">
        <v>5872</v>
      </c>
      <c r="E1350" s="151" t="s">
        <v>15690</v>
      </c>
      <c r="F1350" s="151" t="s">
        <v>14409</v>
      </c>
      <c r="H1350" s="151" t="s">
        <v>5873</v>
      </c>
      <c r="N1350" s="151" t="s">
        <v>19189</v>
      </c>
      <c r="O1350" s="151" t="s">
        <v>19190</v>
      </c>
      <c r="P1350" s="151" t="s">
        <v>14737</v>
      </c>
      <c r="Q1350" s="151" t="s">
        <v>23694</v>
      </c>
      <c r="R1350" s="151">
        <v>0</v>
      </c>
      <c r="S1350" s="151">
        <v>0</v>
      </c>
      <c r="T1350" s="151" t="s">
        <v>23695</v>
      </c>
      <c r="U1350" s="151">
        <v>11901025920505</v>
      </c>
      <c r="V1350" s="151" t="s">
        <v>23696</v>
      </c>
      <c r="Z1350" s="151" t="s">
        <v>14742</v>
      </c>
      <c r="AC1350" s="151" t="s">
        <v>14743</v>
      </c>
      <c r="AE1350" s="151" t="s">
        <v>15223</v>
      </c>
      <c r="AF1350" s="151" t="s">
        <v>14745</v>
      </c>
      <c r="AL1350" s="151" t="str">
        <f t="shared" si="21"/>
        <v>Kristoforus Isa Mia</v>
      </c>
    </row>
    <row r="1351" spans="1:38" s="151" customFormat="1">
      <c r="A1351" s="151" t="s">
        <v>8535</v>
      </c>
      <c r="B1351" s="151" t="s">
        <v>14304</v>
      </c>
      <c r="C1351" s="151" t="s">
        <v>8534</v>
      </c>
      <c r="D1351" s="151" t="s">
        <v>8536</v>
      </c>
      <c r="E1351" s="151" t="s">
        <v>14395</v>
      </c>
      <c r="F1351" s="151" t="s">
        <v>14396</v>
      </c>
      <c r="G1351" s="151">
        <v>0</v>
      </c>
      <c r="H1351" s="151" t="s">
        <v>8537</v>
      </c>
      <c r="I1351" s="151" t="s">
        <v>8538</v>
      </c>
      <c r="J1351" s="151" t="s">
        <v>8539</v>
      </c>
      <c r="K1351" s="151" t="s">
        <v>8538</v>
      </c>
      <c r="N1351" s="151" t="s">
        <v>14845</v>
      </c>
      <c r="O1351" s="151" t="s">
        <v>14801</v>
      </c>
      <c r="P1351" s="151" t="s">
        <v>14737</v>
      </c>
      <c r="Q1351" s="151">
        <v>0</v>
      </c>
      <c r="R1351" s="151">
        <v>0</v>
      </c>
      <c r="S1351" s="151" t="s">
        <v>23697</v>
      </c>
      <c r="T1351" s="151" t="s">
        <v>19816</v>
      </c>
      <c r="U1351" s="151">
        <v>680011001</v>
      </c>
      <c r="V1351" s="151" t="s">
        <v>23697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  <c r="AL1351" s="151" t="str">
        <f t="shared" si="21"/>
        <v>Kriston Jaya</v>
      </c>
    </row>
    <row r="1352" spans="1:38" s="151" customFormat="1">
      <c r="A1352" s="151" t="s">
        <v>7743</v>
      </c>
      <c r="B1352" s="151" t="s">
        <v>15300</v>
      </c>
      <c r="C1352" s="151" t="s">
        <v>7742</v>
      </c>
      <c r="D1352" s="151" t="s">
        <v>7744</v>
      </c>
      <c r="E1352" s="151" t="s">
        <v>14323</v>
      </c>
      <c r="F1352" s="151" t="s">
        <v>14400</v>
      </c>
      <c r="G1352" s="151" t="s">
        <v>23703</v>
      </c>
      <c r="H1352" s="151" t="s">
        <v>7745</v>
      </c>
      <c r="J1352" s="151" t="s">
        <v>7745</v>
      </c>
      <c r="N1352" s="151" t="s">
        <v>15431</v>
      </c>
      <c r="O1352" s="151" t="s">
        <v>14801</v>
      </c>
      <c r="P1352" s="151" t="s">
        <v>14792</v>
      </c>
      <c r="Q1352" s="151" t="s">
        <v>23701</v>
      </c>
      <c r="R1352" s="151" t="s">
        <v>23702</v>
      </c>
      <c r="S1352" s="151" t="s">
        <v>23701</v>
      </c>
      <c r="T1352" s="151">
        <v>0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15223</v>
      </c>
      <c r="AF1352" s="151" t="s">
        <v>14745</v>
      </c>
      <c r="AL1352" s="151" t="str">
        <f t="shared" si="21"/>
        <v>KSO PT KEDUNGJAYA REKADAYATAMA - QDC TECHNOLOGIES</v>
      </c>
    </row>
    <row r="1353" spans="1:38" s="151" customFormat="1">
      <c r="A1353" s="151" t="s">
        <v>15676</v>
      </c>
      <c r="B1353" s="151" t="s">
        <v>15300</v>
      </c>
      <c r="C1353" s="151" t="s">
        <v>15677</v>
      </c>
      <c r="D1353" s="151" t="s">
        <v>15678</v>
      </c>
      <c r="E1353" s="151" t="s">
        <v>14639</v>
      </c>
      <c r="F1353" s="151" t="s">
        <v>14400</v>
      </c>
      <c r="G1353" s="151" t="s">
        <v>15679</v>
      </c>
      <c r="H1353" s="151" t="s">
        <v>15680</v>
      </c>
      <c r="N1353" s="151" t="s">
        <v>15431</v>
      </c>
      <c r="O1353" s="151" t="s">
        <v>14801</v>
      </c>
      <c r="P1353" s="151" t="s">
        <v>14737</v>
      </c>
      <c r="Q1353" s="151" t="s">
        <v>15681</v>
      </c>
      <c r="R1353" s="151" t="s">
        <v>1453</v>
      </c>
      <c r="S1353" s="151" t="s">
        <v>1453</v>
      </c>
      <c r="T1353" s="151" t="s">
        <v>15682</v>
      </c>
      <c r="U1353" s="151" t="s">
        <v>15682</v>
      </c>
      <c r="V1353" s="151" t="s">
        <v>15682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 t="shared" si="21"/>
        <v>KSO.Sucofindo-Surveyor Indonesia</v>
      </c>
    </row>
    <row r="1354" spans="1:38" s="151" customFormat="1">
      <c r="A1354" s="151" t="s">
        <v>2397</v>
      </c>
      <c r="B1354" s="151" t="s">
        <v>14732</v>
      </c>
      <c r="C1354" s="151" t="s">
        <v>2396</v>
      </c>
      <c r="D1354" s="151" t="s">
        <v>23715</v>
      </c>
      <c r="E1354" s="151" t="s">
        <v>18875</v>
      </c>
      <c r="G1354" s="151" t="s">
        <v>14604</v>
      </c>
      <c r="H1354" s="151" t="s">
        <v>2399</v>
      </c>
      <c r="L1354" s="151" t="s">
        <v>23714</v>
      </c>
      <c r="P1354" s="151" t="s">
        <v>14791</v>
      </c>
      <c r="Q1354" s="151" t="s">
        <v>23716</v>
      </c>
      <c r="AC1354" s="151" t="s">
        <v>14743</v>
      </c>
      <c r="AL1354" s="151" t="str">
        <f t="shared" si="21"/>
        <v>KUJANG KENCANA</v>
      </c>
    </row>
    <row r="1355" spans="1:38" s="151" customFormat="1">
      <c r="A1355" s="151" t="s">
        <v>8674</v>
      </c>
      <c r="B1355" s="151" t="s">
        <v>14306</v>
      </c>
      <c r="C1355" s="151" t="s">
        <v>8673</v>
      </c>
      <c r="D1355" s="151" t="s">
        <v>8675</v>
      </c>
      <c r="E1355" s="151" t="s">
        <v>14931</v>
      </c>
      <c r="F1355" s="151" t="s">
        <v>15075</v>
      </c>
      <c r="G1355" s="151" t="s">
        <v>23718</v>
      </c>
      <c r="H1355" s="151">
        <v>82144400280</v>
      </c>
      <c r="I1355" s="151" t="s">
        <v>8676</v>
      </c>
      <c r="K1355" s="151" t="s">
        <v>8676</v>
      </c>
      <c r="N1355" s="151" t="s">
        <v>15203</v>
      </c>
      <c r="O1355" s="151" t="s">
        <v>14889</v>
      </c>
      <c r="P1355" s="151" t="s">
        <v>14792</v>
      </c>
      <c r="Q1355" s="151" t="s">
        <v>8673</v>
      </c>
      <c r="R1355" s="151">
        <v>0</v>
      </c>
      <c r="S1355" s="151">
        <v>0</v>
      </c>
      <c r="T1355" s="151" t="s">
        <v>14782</v>
      </c>
      <c r="U1355" s="151" t="s">
        <v>23717</v>
      </c>
      <c r="V1355" s="151" t="s">
        <v>8673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 t="shared" si="21"/>
        <v>KUMAEDI</v>
      </c>
    </row>
    <row r="1356" spans="1:38" s="151" customFormat="1">
      <c r="A1356" s="151" t="s">
        <v>6449</v>
      </c>
      <c r="B1356" s="151" t="s">
        <v>14732</v>
      </c>
      <c r="C1356" s="151" t="s">
        <v>6448</v>
      </c>
      <c r="D1356" s="151" t="s">
        <v>6450</v>
      </c>
      <c r="E1356" s="151" t="s">
        <v>14323</v>
      </c>
      <c r="F1356" s="151" t="s">
        <v>15375</v>
      </c>
      <c r="G1356" s="151" t="s">
        <v>23727</v>
      </c>
      <c r="H1356" s="151" t="s">
        <v>6451</v>
      </c>
      <c r="I1356" s="151" t="s">
        <v>6452</v>
      </c>
      <c r="J1356" s="151">
        <v>8000289</v>
      </c>
      <c r="K1356" s="151" t="s">
        <v>6452</v>
      </c>
      <c r="N1356" s="151" t="s">
        <v>14800</v>
      </c>
      <c r="O1356" s="151" t="s">
        <v>14801</v>
      </c>
      <c r="P1356" s="151" t="s">
        <v>14737</v>
      </c>
      <c r="Q1356" s="151" t="s">
        <v>23719</v>
      </c>
      <c r="R1356" s="151" t="s">
        <v>23720</v>
      </c>
      <c r="S1356" s="151" t="s">
        <v>23721</v>
      </c>
      <c r="T1356" s="151" t="s">
        <v>23722</v>
      </c>
      <c r="U1356" s="151" t="s">
        <v>23723</v>
      </c>
      <c r="V1356" s="151" t="s">
        <v>23724</v>
      </c>
      <c r="Z1356" s="151" t="s">
        <v>14742</v>
      </c>
      <c r="AC1356" s="151" t="s">
        <v>14743</v>
      </c>
      <c r="AD1356" s="151" t="s">
        <v>23725</v>
      </c>
      <c r="AE1356" s="151" t="s">
        <v>14743</v>
      </c>
      <c r="AF1356" s="151" t="s">
        <v>23726</v>
      </c>
      <c r="AL1356" s="151" t="str">
        <f t="shared" si="21"/>
        <v>Kumoro Clean</v>
      </c>
    </row>
    <row r="1357" spans="1:38" s="151" customFormat="1">
      <c r="A1357" s="151" t="s">
        <v>18214</v>
      </c>
      <c r="B1357" s="151" t="s">
        <v>15300</v>
      </c>
      <c r="C1357" s="151" t="s">
        <v>23728</v>
      </c>
      <c r="D1357" s="151" t="s">
        <v>23729</v>
      </c>
      <c r="E1357" s="151" t="s">
        <v>14465</v>
      </c>
      <c r="F1357" s="151" t="s">
        <v>18822</v>
      </c>
      <c r="H1357" s="151">
        <v>0</v>
      </c>
      <c r="N1357" s="151" t="s">
        <v>15246</v>
      </c>
      <c r="O1357" s="151" t="s">
        <v>14791</v>
      </c>
      <c r="P1357" s="151" t="s">
        <v>14737</v>
      </c>
      <c r="Q1357" s="151" t="s">
        <v>23728</v>
      </c>
      <c r="R1357" s="151">
        <v>0</v>
      </c>
      <c r="S1357" s="151">
        <v>0</v>
      </c>
      <c r="T1357" s="151" t="s">
        <v>14794</v>
      </c>
      <c r="U1357" s="151">
        <v>6755067214</v>
      </c>
      <c r="V1357" s="151" t="s">
        <v>23728</v>
      </c>
      <c r="Z1357" s="151" t="s">
        <v>14742</v>
      </c>
      <c r="AC1357" s="151" t="s">
        <v>14743</v>
      </c>
      <c r="AD1357" s="151">
        <v>855484507447000</v>
      </c>
      <c r="AE1357" s="151" t="s">
        <v>14752</v>
      </c>
      <c r="AF1357" s="151" t="s">
        <v>14745</v>
      </c>
      <c r="AL1357" s="151" t="str">
        <f t="shared" si="21"/>
        <v>Kunto Tri Hendro Wahono</v>
      </c>
    </row>
    <row r="1358" spans="1:38" s="151" customFormat="1">
      <c r="A1358" s="151" t="s">
        <v>18215</v>
      </c>
      <c r="B1358" s="151" t="s">
        <v>15300</v>
      </c>
      <c r="C1358" s="151" t="s">
        <v>23730</v>
      </c>
      <c r="D1358" s="151" t="s">
        <v>23731</v>
      </c>
      <c r="E1358" s="151" t="s">
        <v>18729</v>
      </c>
      <c r="F1358" s="151" t="s">
        <v>18730</v>
      </c>
      <c r="H1358" s="151" t="s">
        <v>18736</v>
      </c>
      <c r="N1358" s="151" t="s">
        <v>14829</v>
      </c>
      <c r="O1358" s="151" t="s">
        <v>14830</v>
      </c>
      <c r="P1358" s="151" t="s">
        <v>14737</v>
      </c>
      <c r="Q1358" s="151" t="s">
        <v>23730</v>
      </c>
      <c r="R1358" s="151">
        <v>0</v>
      </c>
      <c r="S1358" s="151">
        <v>0</v>
      </c>
      <c r="T1358" s="151" t="s">
        <v>14847</v>
      </c>
      <c r="U1358" s="151">
        <v>43701076383504</v>
      </c>
      <c r="V1358" s="151" t="s">
        <v>23730</v>
      </c>
      <c r="Z1358" s="151" t="s">
        <v>14742</v>
      </c>
      <c r="AC1358" s="151" t="s">
        <v>14743</v>
      </c>
      <c r="AD1358" s="151" t="s">
        <v>23732</v>
      </c>
      <c r="AE1358" s="151" t="s">
        <v>14752</v>
      </c>
      <c r="AF1358" s="151" t="s">
        <v>14745</v>
      </c>
      <c r="AL1358" s="151" t="str">
        <f t="shared" si="21"/>
        <v>Kurdi bin Nemang</v>
      </c>
    </row>
    <row r="1359" spans="1:38" s="151" customFormat="1">
      <c r="A1359" s="151" t="s">
        <v>2267</v>
      </c>
      <c r="B1359" s="151" t="s">
        <v>17321</v>
      </c>
      <c r="C1359" s="151" t="s">
        <v>2266</v>
      </c>
      <c r="D1359" s="151" t="s">
        <v>2268</v>
      </c>
      <c r="E1359" s="151" t="s">
        <v>6</v>
      </c>
      <c r="G1359" s="151" t="s">
        <v>14604</v>
      </c>
      <c r="H1359" s="151" t="s">
        <v>2269</v>
      </c>
      <c r="J1359" s="151" t="s">
        <v>2270</v>
      </c>
      <c r="AC1359" s="151" t="s">
        <v>14743</v>
      </c>
      <c r="AL1359" s="151" t="str">
        <f t="shared" si="21"/>
        <v>Kurnia Jaya</v>
      </c>
    </row>
    <row r="1360" spans="1:38" s="151" customFormat="1">
      <c r="A1360" s="151" t="s">
        <v>12052</v>
      </c>
      <c r="B1360" s="151" t="s">
        <v>15300</v>
      </c>
      <c r="C1360" s="151" t="s">
        <v>12051</v>
      </c>
      <c r="D1360" s="151" t="s">
        <v>12053</v>
      </c>
      <c r="E1360" s="151" t="s">
        <v>14662</v>
      </c>
      <c r="F1360" s="151" t="s">
        <v>15405</v>
      </c>
      <c r="H1360" s="151" t="s">
        <v>12054</v>
      </c>
      <c r="N1360" s="151" t="s">
        <v>15923</v>
      </c>
      <c r="O1360" s="151" t="s">
        <v>23275</v>
      </c>
      <c r="P1360" s="151" t="s">
        <v>14737</v>
      </c>
      <c r="Q1360" s="151" t="s">
        <v>20355</v>
      </c>
      <c r="R1360" s="151">
        <v>0</v>
      </c>
      <c r="S1360" s="151">
        <v>0</v>
      </c>
      <c r="T1360" s="151" t="s">
        <v>14794</v>
      </c>
      <c r="U1360" s="151">
        <v>7391381147</v>
      </c>
      <c r="V1360" s="151" t="s">
        <v>20355</v>
      </c>
      <c r="Z1360" s="151" t="s">
        <v>14742</v>
      </c>
      <c r="AC1360" s="151" t="s">
        <v>15223</v>
      </c>
      <c r="AE1360" s="151" t="s">
        <v>14744</v>
      </c>
      <c r="AF1360" s="151" t="s">
        <v>14745</v>
      </c>
      <c r="AL1360" s="151" t="str">
        <f t="shared" si="21"/>
        <v>Kurnia Jaya Teknik</v>
      </c>
    </row>
    <row r="1361" spans="1:38" s="151" customFormat="1">
      <c r="A1361" s="151" t="s">
        <v>13292</v>
      </c>
      <c r="B1361" s="151" t="s">
        <v>15300</v>
      </c>
      <c r="C1361" s="151" t="s">
        <v>13291</v>
      </c>
      <c r="D1361" s="151" t="s">
        <v>13293</v>
      </c>
      <c r="E1361" s="151" t="s">
        <v>15690</v>
      </c>
      <c r="F1361" s="151" t="s">
        <v>18726</v>
      </c>
      <c r="H1361" s="151">
        <v>0</v>
      </c>
      <c r="N1361" s="151" t="s">
        <v>14829</v>
      </c>
      <c r="O1361" s="151" t="s">
        <v>14830</v>
      </c>
      <c r="P1361" s="151" t="s">
        <v>14737</v>
      </c>
      <c r="Q1361" s="151" t="s">
        <v>13291</v>
      </c>
      <c r="R1361" s="151">
        <v>0</v>
      </c>
      <c r="S1361" s="151">
        <v>0</v>
      </c>
      <c r="T1361" s="151" t="s">
        <v>14794</v>
      </c>
      <c r="U1361" s="151">
        <v>7125003303</v>
      </c>
      <c r="V1361" s="151" t="s">
        <v>13291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 t="shared" si="21"/>
        <v>Kurniawan</v>
      </c>
    </row>
    <row r="1362" spans="1:38" s="151" customFormat="1">
      <c r="A1362" s="151" t="s">
        <v>18216</v>
      </c>
      <c r="B1362" s="151" t="s">
        <v>19165</v>
      </c>
      <c r="C1362" s="151" t="s">
        <v>1390</v>
      </c>
      <c r="D1362" s="151" t="s">
        <v>2368</v>
      </c>
      <c r="E1362" s="151" t="s">
        <v>14931</v>
      </c>
      <c r="G1362" s="151" t="s">
        <v>14604</v>
      </c>
      <c r="N1362" s="151" t="s">
        <v>21331</v>
      </c>
      <c r="P1362" s="151" t="s">
        <v>14737</v>
      </c>
      <c r="AC1362" s="151" t="s">
        <v>14743</v>
      </c>
      <c r="AL1362" s="151" t="str">
        <f t="shared" si="21"/>
        <v>Kusaini</v>
      </c>
    </row>
    <row r="1363" spans="1:38" s="151" customFormat="1">
      <c r="A1363" s="151" t="s">
        <v>1391</v>
      </c>
      <c r="B1363" s="151" t="s">
        <v>14306</v>
      </c>
      <c r="C1363" s="151" t="s">
        <v>1390</v>
      </c>
      <c r="D1363" s="151" t="s">
        <v>23733</v>
      </c>
      <c r="E1363" s="151" t="s">
        <v>6</v>
      </c>
      <c r="G1363" s="151" t="s">
        <v>14604</v>
      </c>
      <c r="M1363" s="151" t="s">
        <v>18887</v>
      </c>
      <c r="N1363" s="151" t="s">
        <v>1392</v>
      </c>
      <c r="T1363" s="151" t="s">
        <v>6</v>
      </c>
      <c r="U1363" s="151" t="s">
        <v>6</v>
      </c>
      <c r="V1363" s="151" t="s">
        <v>6</v>
      </c>
      <c r="AC1363" s="151" t="s">
        <v>14743</v>
      </c>
      <c r="AL1363" s="151" t="str">
        <f t="shared" si="21"/>
        <v>Kusaini</v>
      </c>
    </row>
    <row r="1364" spans="1:38" s="151" customFormat="1">
      <c r="A1364" s="151" t="s">
        <v>18217</v>
      </c>
      <c r="B1364" s="151" t="s">
        <v>15300</v>
      </c>
      <c r="C1364" s="151" t="s">
        <v>23734</v>
      </c>
      <c r="D1364" s="151" t="s">
        <v>23736</v>
      </c>
      <c r="E1364" s="151" t="s">
        <v>15458</v>
      </c>
      <c r="F1364" s="151" t="s">
        <v>16593</v>
      </c>
      <c r="G1364" s="151" t="s">
        <v>23739</v>
      </c>
      <c r="H1364" s="151" t="s">
        <v>23735</v>
      </c>
      <c r="N1364" s="151" t="s">
        <v>23737</v>
      </c>
      <c r="O1364" s="151" t="s">
        <v>22694</v>
      </c>
      <c r="P1364" s="151" t="s">
        <v>14737</v>
      </c>
      <c r="Q1364" s="151" t="s">
        <v>23734</v>
      </c>
      <c r="R1364" s="151" t="s">
        <v>1453</v>
      </c>
      <c r="S1364" s="151" t="s">
        <v>1453</v>
      </c>
      <c r="T1364" s="151" t="s">
        <v>14859</v>
      </c>
      <c r="U1364" s="151" t="s">
        <v>23738</v>
      </c>
      <c r="V1364" s="151" t="s">
        <v>23734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 t="shared" si="21"/>
        <v>Kustriyowati</v>
      </c>
    </row>
    <row r="1365" spans="1:38" s="151" customFormat="1">
      <c r="A1365" s="151" t="s">
        <v>6648</v>
      </c>
      <c r="B1365" s="151" t="s">
        <v>15300</v>
      </c>
      <c r="C1365" s="151" t="s">
        <v>6647</v>
      </c>
      <c r="D1365" s="151" t="s">
        <v>23740</v>
      </c>
      <c r="E1365" s="151" t="s">
        <v>14323</v>
      </c>
      <c r="F1365" s="151" t="s">
        <v>15375</v>
      </c>
      <c r="G1365" s="151" t="s">
        <v>23744</v>
      </c>
      <c r="H1365" s="151">
        <v>81314331271</v>
      </c>
      <c r="N1365" s="151" t="s">
        <v>15431</v>
      </c>
      <c r="O1365" s="151" t="s">
        <v>14801</v>
      </c>
      <c r="P1365" s="151" t="s">
        <v>14737</v>
      </c>
      <c r="Q1365" s="151" t="s">
        <v>23741</v>
      </c>
      <c r="R1365" s="151" t="s">
        <v>23742</v>
      </c>
      <c r="S1365" s="151" t="s">
        <v>23741</v>
      </c>
      <c r="T1365" s="151" t="s">
        <v>14794</v>
      </c>
      <c r="U1365" s="151">
        <v>5295041592</v>
      </c>
      <c r="V1365" s="151" t="s">
        <v>23743</v>
      </c>
      <c r="Z1365" s="151" t="s">
        <v>14742</v>
      </c>
      <c r="AC1365" s="151" t="s">
        <v>14743</v>
      </c>
      <c r="AE1365" s="151" t="s">
        <v>15223</v>
      </c>
      <c r="AF1365" s="151" t="s">
        <v>14745</v>
      </c>
      <c r="AL1365" s="151" t="str">
        <f t="shared" si="21"/>
        <v>Kusuma Rahayu</v>
      </c>
    </row>
    <row r="1366" spans="1:38" s="151" customFormat="1">
      <c r="A1366" s="151" t="s">
        <v>2200</v>
      </c>
      <c r="B1366" s="151" t="s">
        <v>14306</v>
      </c>
      <c r="C1366" s="151" t="s">
        <v>2199</v>
      </c>
      <c r="E1366" s="151" t="s">
        <v>6</v>
      </c>
      <c r="G1366" s="151" t="s">
        <v>14604</v>
      </c>
      <c r="P1366" s="151" t="s">
        <v>14737</v>
      </c>
      <c r="AC1366" s="151" t="s">
        <v>14743</v>
      </c>
      <c r="AL1366" s="151" t="str">
        <f t="shared" si="21"/>
        <v>Kuswanto</v>
      </c>
    </row>
    <row r="1367" spans="1:38" s="151" customFormat="1">
      <c r="A1367" s="151" t="s">
        <v>18218</v>
      </c>
      <c r="B1367" s="151" t="s">
        <v>14306</v>
      </c>
      <c r="C1367" s="151" t="s">
        <v>23745</v>
      </c>
      <c r="D1367" s="151" t="s">
        <v>23746</v>
      </c>
      <c r="E1367" s="151" t="s">
        <v>14931</v>
      </c>
      <c r="F1367" s="151" t="s">
        <v>15075</v>
      </c>
      <c r="H1367" s="151">
        <v>6281325491702</v>
      </c>
      <c r="I1367" s="151" t="s">
        <v>1453</v>
      </c>
      <c r="J1367" s="151" t="s">
        <v>1453</v>
      </c>
      <c r="K1367" s="151" t="s">
        <v>1453</v>
      </c>
      <c r="N1367" s="151" t="s">
        <v>15883</v>
      </c>
      <c r="O1367" s="151" t="s">
        <v>14889</v>
      </c>
      <c r="P1367" s="151" t="s">
        <v>16483</v>
      </c>
      <c r="Q1367" s="151" t="s">
        <v>23745</v>
      </c>
      <c r="R1367" s="151" t="s">
        <v>1453</v>
      </c>
      <c r="S1367" s="151" t="s">
        <v>1453</v>
      </c>
      <c r="T1367" s="151" t="s">
        <v>14782</v>
      </c>
      <c r="U1367" s="151">
        <v>1360014690959</v>
      </c>
      <c r="V1367" s="151" t="s">
        <v>23745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 t="shared" si="21"/>
        <v>Kuswoyo</v>
      </c>
    </row>
    <row r="1368" spans="1:38" s="151" customFormat="1">
      <c r="A1368" s="151" t="s">
        <v>12883</v>
      </c>
      <c r="B1368" s="151" t="s">
        <v>14306</v>
      </c>
      <c r="C1368" s="151" t="s">
        <v>12882</v>
      </c>
      <c r="D1368" s="151" t="s">
        <v>12884</v>
      </c>
      <c r="E1368" s="151" t="s">
        <v>14931</v>
      </c>
      <c r="F1368" s="151" t="s">
        <v>16120</v>
      </c>
      <c r="H1368" s="151">
        <v>0</v>
      </c>
      <c r="N1368" s="151" t="s">
        <v>19043</v>
      </c>
      <c r="O1368" s="151" t="s">
        <v>18962</v>
      </c>
      <c r="P1368" s="151" t="s">
        <v>14737</v>
      </c>
      <c r="Q1368" s="151" t="s">
        <v>12882</v>
      </c>
      <c r="R1368" s="151">
        <v>0</v>
      </c>
      <c r="S1368" s="151">
        <v>0</v>
      </c>
      <c r="T1368" s="151" t="s">
        <v>23747</v>
      </c>
      <c r="U1368" s="151">
        <v>402383666</v>
      </c>
      <c r="V1368" s="151" t="s">
        <v>12882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 t="shared" si="21"/>
        <v>La Anda Buton</v>
      </c>
    </row>
    <row r="1369" spans="1:38" s="151" customFormat="1">
      <c r="A1369" s="151" t="s">
        <v>2827</v>
      </c>
      <c r="B1369" s="151" t="s">
        <v>14306</v>
      </c>
      <c r="C1369" s="151" t="s">
        <v>2826</v>
      </c>
      <c r="D1369" s="151" t="s">
        <v>23748</v>
      </c>
      <c r="E1369" s="151" t="s">
        <v>14931</v>
      </c>
      <c r="G1369" s="151" t="s">
        <v>14604</v>
      </c>
      <c r="H1369" s="151" t="s">
        <v>2829</v>
      </c>
      <c r="M1369" s="151" t="s">
        <v>23749</v>
      </c>
      <c r="N1369" s="151" t="s">
        <v>470</v>
      </c>
      <c r="P1369" s="151" t="s">
        <v>14737</v>
      </c>
      <c r="Q1369" s="151" t="s">
        <v>23750</v>
      </c>
      <c r="T1369" s="151" t="s">
        <v>6394</v>
      </c>
      <c r="U1369" s="151" t="s">
        <v>6394</v>
      </c>
      <c r="V1369" s="151" t="s">
        <v>6394</v>
      </c>
      <c r="AC1369" s="151" t="s">
        <v>14743</v>
      </c>
      <c r="AL1369" s="151" t="str">
        <f t="shared" si="21"/>
        <v>La Usaha</v>
      </c>
    </row>
    <row r="1370" spans="1:38" s="151" customFormat="1">
      <c r="A1370" s="151" t="s">
        <v>14651</v>
      </c>
      <c r="B1370" s="151" t="s">
        <v>14732</v>
      </c>
      <c r="C1370" s="151" t="s">
        <v>14658</v>
      </c>
      <c r="D1370" s="151" t="s">
        <v>14862</v>
      </c>
      <c r="E1370" s="151" t="s">
        <v>14669</v>
      </c>
      <c r="F1370" s="151" t="s">
        <v>14670</v>
      </c>
      <c r="G1370" s="151" t="s">
        <v>14671</v>
      </c>
      <c r="H1370" s="151">
        <v>82187739295</v>
      </c>
      <c r="I1370" s="151" t="s">
        <v>1453</v>
      </c>
      <c r="J1370" s="151" t="s">
        <v>1453</v>
      </c>
      <c r="K1370" s="151" t="s">
        <v>1453</v>
      </c>
      <c r="M1370" s="151" t="s">
        <v>14864</v>
      </c>
      <c r="N1370" s="151" t="s">
        <v>14735</v>
      </c>
      <c r="O1370" s="151" t="s">
        <v>14736</v>
      </c>
      <c r="P1370" s="151" t="s">
        <v>14737</v>
      </c>
      <c r="Q1370" s="151" t="s">
        <v>14865</v>
      </c>
      <c r="R1370" s="151" t="s">
        <v>1453</v>
      </c>
      <c r="S1370" s="151" t="s">
        <v>14865</v>
      </c>
      <c r="T1370" s="151" t="s">
        <v>14866</v>
      </c>
      <c r="U1370" s="151">
        <v>493801020255535</v>
      </c>
      <c r="V1370" s="151" t="s">
        <v>14865</v>
      </c>
      <c r="W1370" s="151" t="s">
        <v>1453</v>
      </c>
      <c r="X1370" s="151" t="s">
        <v>1453</v>
      </c>
      <c r="Y1370" s="151" t="s">
        <v>1453</v>
      </c>
      <c r="Z1370" s="151" t="s">
        <v>14742</v>
      </c>
      <c r="AA1370" s="151" t="s">
        <v>1453</v>
      </c>
      <c r="AB1370" s="151" t="s">
        <v>1453</v>
      </c>
      <c r="AC1370" s="151" t="s">
        <v>14743</v>
      </c>
      <c r="AD1370" s="151" t="s">
        <v>14868</v>
      </c>
      <c r="AE1370" s="151" t="s">
        <v>14744</v>
      </c>
      <c r="AF1370" s="151" t="s">
        <v>14745</v>
      </c>
      <c r="AL1370" s="151" t="str">
        <f t="shared" si="21"/>
        <v>Laba Mandiri Lapaopao</v>
      </c>
    </row>
    <row r="1371" spans="1:38" s="151" customFormat="1">
      <c r="A1371" s="151" t="s">
        <v>5364</v>
      </c>
      <c r="B1371" s="151" t="s">
        <v>14732</v>
      </c>
      <c r="C1371" s="151" t="s">
        <v>5363</v>
      </c>
      <c r="D1371" s="151" t="s">
        <v>5365</v>
      </c>
      <c r="E1371" s="151" t="s">
        <v>14931</v>
      </c>
      <c r="F1371" s="151" t="s">
        <v>14932</v>
      </c>
      <c r="G1371" s="151" t="s">
        <v>23754</v>
      </c>
      <c r="H1371" s="151" t="s">
        <v>23751</v>
      </c>
      <c r="I1371" s="151" t="s">
        <v>5367</v>
      </c>
      <c r="J1371" s="151" t="s">
        <v>5368</v>
      </c>
      <c r="K1371" s="151" t="s">
        <v>5367</v>
      </c>
      <c r="N1371" s="151" t="s">
        <v>15939</v>
      </c>
      <c r="O1371" s="151" t="s">
        <v>14791</v>
      </c>
      <c r="P1371" s="151" t="s">
        <v>14737</v>
      </c>
      <c r="Q1371" s="151" t="s">
        <v>23752</v>
      </c>
      <c r="R1371" s="151" t="s">
        <v>23753</v>
      </c>
      <c r="S1371" s="151" t="s">
        <v>23752</v>
      </c>
      <c r="T1371" s="151" t="s">
        <v>14794</v>
      </c>
      <c r="U1371" s="151">
        <v>5698213657</v>
      </c>
      <c r="V1371" s="151" t="s">
        <v>23752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 t="shared" si="21"/>
        <v>Labers</v>
      </c>
    </row>
    <row r="1372" spans="1:38" s="151" customFormat="1">
      <c r="A1372" s="151" t="s">
        <v>4461</v>
      </c>
      <c r="B1372" s="151" t="s">
        <v>15300</v>
      </c>
      <c r="C1372" s="151" t="s">
        <v>4460</v>
      </c>
      <c r="D1372" s="151" t="s">
        <v>4462</v>
      </c>
      <c r="E1372" s="151" t="s">
        <v>14639</v>
      </c>
      <c r="F1372" s="151" t="s">
        <v>14639</v>
      </c>
      <c r="G1372" s="151" t="s">
        <v>14604</v>
      </c>
      <c r="H1372" s="151">
        <v>81355674234</v>
      </c>
      <c r="I1372" s="151" t="s">
        <v>4463</v>
      </c>
      <c r="K1372" s="151" t="s">
        <v>4463</v>
      </c>
      <c r="L1372" s="151" t="s">
        <v>23755</v>
      </c>
      <c r="N1372" s="151" t="s">
        <v>23756</v>
      </c>
      <c r="P1372" s="151" t="s">
        <v>14737</v>
      </c>
      <c r="Q1372" s="151" t="s">
        <v>23757</v>
      </c>
      <c r="T1372" s="151" t="s">
        <v>23758</v>
      </c>
      <c r="U1372" s="151" t="s">
        <v>23757</v>
      </c>
      <c r="V1372" s="151">
        <v>1510002136759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  <c r="AL1372" s="151" t="str">
        <f t="shared" si="21"/>
        <v>Laboratorium Ilmu Ukur Tanah Fakultas Teknik Unive</v>
      </c>
    </row>
    <row r="1373" spans="1:38" s="151" customFormat="1">
      <c r="A1373" s="151" t="s">
        <v>4241</v>
      </c>
      <c r="B1373" s="151" t="s">
        <v>14306</v>
      </c>
      <c r="C1373" s="151" t="s">
        <v>4240</v>
      </c>
      <c r="D1373" s="151" t="s">
        <v>4242</v>
      </c>
      <c r="E1373" s="151" t="s">
        <v>14931</v>
      </c>
      <c r="F1373" s="151" t="s">
        <v>17102</v>
      </c>
      <c r="G1373" s="151" t="s">
        <v>14604</v>
      </c>
      <c r="H1373" s="151" t="s">
        <v>4243</v>
      </c>
      <c r="I1373" s="151" t="s">
        <v>4244</v>
      </c>
      <c r="K1373" s="151" t="s">
        <v>4244</v>
      </c>
      <c r="N1373" s="151" t="s">
        <v>1791</v>
      </c>
      <c r="P1373" s="151" t="s">
        <v>14737</v>
      </c>
      <c r="Q1373" s="151" t="s">
        <v>23759</v>
      </c>
      <c r="T1373" s="151" t="s">
        <v>23760</v>
      </c>
      <c r="U1373" s="151" t="s">
        <v>23761</v>
      </c>
      <c r="V1373" s="151" t="s">
        <v>23762</v>
      </c>
      <c r="Z1373" s="151" t="s">
        <v>14742</v>
      </c>
      <c r="AC1373" s="151" t="s">
        <v>14743</v>
      </c>
      <c r="AL1373" s="151" t="str">
        <f t="shared" si="21"/>
        <v>Laboratorium Kalibrasi Telkom MSC area III Jawa Ba</v>
      </c>
    </row>
    <row r="1374" spans="1:38" s="151" customFormat="1">
      <c r="A1374" s="151" t="s">
        <v>11797</v>
      </c>
      <c r="B1374" s="151" t="s">
        <v>15300</v>
      </c>
      <c r="C1374" s="151" t="s">
        <v>11796</v>
      </c>
      <c r="D1374" s="151" t="s">
        <v>11798</v>
      </c>
      <c r="E1374" s="151" t="s">
        <v>20585</v>
      </c>
      <c r="F1374" s="151" t="s">
        <v>14627</v>
      </c>
      <c r="G1374" s="151" t="s">
        <v>23772</v>
      </c>
      <c r="H1374" s="151">
        <v>82363530303</v>
      </c>
      <c r="N1374" s="151" t="s">
        <v>15768</v>
      </c>
      <c r="O1374" s="151" t="s">
        <v>14985</v>
      </c>
      <c r="P1374" s="151" t="s">
        <v>14737</v>
      </c>
      <c r="Q1374" s="151" t="s">
        <v>23770</v>
      </c>
      <c r="R1374" s="151">
        <v>0</v>
      </c>
      <c r="S1374" s="151">
        <v>0</v>
      </c>
      <c r="T1374" s="151" t="s">
        <v>14904</v>
      </c>
      <c r="U1374" s="151">
        <v>590648810</v>
      </c>
      <c r="V1374" s="151" t="s">
        <v>23771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 t="shared" si="21"/>
        <v>Laboratorium Mekanika Tanah Universitas Sumatera Utara</v>
      </c>
    </row>
    <row r="1375" spans="1:38" s="151" customFormat="1">
      <c r="A1375" s="151" t="s">
        <v>10316</v>
      </c>
      <c r="B1375" s="151" t="s">
        <v>15300</v>
      </c>
      <c r="C1375" s="151" t="s">
        <v>10315</v>
      </c>
      <c r="D1375" s="151" t="s">
        <v>10317</v>
      </c>
      <c r="E1375" s="151" t="s">
        <v>20585</v>
      </c>
      <c r="F1375" s="151" t="s">
        <v>15333</v>
      </c>
      <c r="H1375" s="151">
        <v>818658517</v>
      </c>
      <c r="N1375" s="151" t="s">
        <v>15431</v>
      </c>
      <c r="O1375" s="151" t="s">
        <v>14801</v>
      </c>
      <c r="P1375" s="151" t="s">
        <v>14737</v>
      </c>
      <c r="Q1375" s="151" t="s">
        <v>23773</v>
      </c>
      <c r="R1375" s="151">
        <v>0</v>
      </c>
      <c r="S1375" s="151">
        <v>0</v>
      </c>
      <c r="T1375" s="151" t="s">
        <v>14782</v>
      </c>
      <c r="U1375" s="151">
        <v>1270007650631</v>
      </c>
      <c r="V1375" s="151" t="s">
        <v>23773</v>
      </c>
      <c r="Z1375" s="151" t="s">
        <v>14742</v>
      </c>
      <c r="AC1375" s="151" t="s">
        <v>14743</v>
      </c>
      <c r="AE1375" s="151" t="s">
        <v>14744</v>
      </c>
      <c r="AF1375" s="151" t="s">
        <v>14745</v>
      </c>
      <c r="AL1375" s="151" t="str">
        <f t="shared" si="21"/>
        <v>Laboratorium Sipil ISTN</v>
      </c>
    </row>
    <row r="1376" spans="1:38" s="151" customFormat="1">
      <c r="A1376" s="151" t="s">
        <v>10114</v>
      </c>
      <c r="B1376" s="151" t="s">
        <v>15300</v>
      </c>
      <c r="C1376" s="151" t="s">
        <v>10113</v>
      </c>
      <c r="D1376" s="151" t="s">
        <v>23775</v>
      </c>
      <c r="E1376" s="151" t="s">
        <v>14275</v>
      </c>
      <c r="F1376" s="151" t="s">
        <v>15333</v>
      </c>
      <c r="G1376" s="151" t="s">
        <v>23778</v>
      </c>
      <c r="H1376" s="151" t="s">
        <v>23774</v>
      </c>
      <c r="I1376" s="151">
        <v>0</v>
      </c>
      <c r="J1376" s="151">
        <v>0</v>
      </c>
      <c r="K1376" s="151">
        <v>0</v>
      </c>
      <c r="M1376" s="151" t="s">
        <v>10115</v>
      </c>
      <c r="N1376" s="151" t="s">
        <v>14907</v>
      </c>
      <c r="O1376" s="151" t="s">
        <v>14791</v>
      </c>
      <c r="P1376" s="151" t="s">
        <v>14737</v>
      </c>
      <c r="Q1376" s="151" t="s">
        <v>23776</v>
      </c>
      <c r="R1376" s="151">
        <v>0</v>
      </c>
      <c r="S1376" s="151">
        <v>0</v>
      </c>
      <c r="T1376" s="151" t="s">
        <v>14836</v>
      </c>
      <c r="U1376" s="151" t="s">
        <v>23777</v>
      </c>
      <c r="V1376" s="151" t="s">
        <v>23776</v>
      </c>
      <c r="W1376" s="151">
        <v>0</v>
      </c>
      <c r="X1376" s="151">
        <v>0</v>
      </c>
      <c r="Y1376" s="151">
        <v>0</v>
      </c>
      <c r="Z1376" s="151" t="s">
        <v>14742</v>
      </c>
      <c r="AA1376" s="151">
        <v>0</v>
      </c>
      <c r="AB1376" s="151">
        <v>0</v>
      </c>
      <c r="AC1376" s="151" t="s">
        <v>14743</v>
      </c>
      <c r="AE1376" s="151" t="s">
        <v>15223</v>
      </c>
      <c r="AF1376" s="151" t="s">
        <v>14745</v>
      </c>
      <c r="AL1376" s="151" t="str">
        <f t="shared" si="21"/>
        <v>Laboratorium Stuktur dan Bahan ITENAS</v>
      </c>
    </row>
    <row r="1377" spans="1:38" s="151" customFormat="1">
      <c r="A1377" s="151" t="s">
        <v>9034</v>
      </c>
      <c r="B1377" s="151" t="s">
        <v>15300</v>
      </c>
      <c r="C1377" s="151" t="s">
        <v>9033</v>
      </c>
      <c r="D1377" s="151" t="s">
        <v>23781</v>
      </c>
      <c r="E1377" s="151" t="s">
        <v>20585</v>
      </c>
      <c r="F1377" s="151" t="s">
        <v>14400</v>
      </c>
      <c r="H1377" s="151" t="s">
        <v>23779</v>
      </c>
      <c r="I1377" s="151">
        <v>0</v>
      </c>
      <c r="J1377" s="151" t="s">
        <v>23780</v>
      </c>
      <c r="K1377" s="151">
        <v>0</v>
      </c>
      <c r="M1377" s="151" t="s">
        <v>9035</v>
      </c>
      <c r="N1377" s="151" t="s">
        <v>15246</v>
      </c>
      <c r="O1377" s="151" t="s">
        <v>14791</v>
      </c>
      <c r="P1377" s="151" t="s">
        <v>14737</v>
      </c>
      <c r="Q1377" s="151" t="s">
        <v>23782</v>
      </c>
      <c r="R1377" s="151">
        <v>0</v>
      </c>
      <c r="S1377" s="151">
        <v>0</v>
      </c>
      <c r="T1377" s="151" t="s">
        <v>23783</v>
      </c>
      <c r="U1377" s="151" t="s">
        <v>23783</v>
      </c>
      <c r="V1377" s="151" t="s">
        <v>23783</v>
      </c>
      <c r="W1377" s="151">
        <v>0</v>
      </c>
      <c r="X1377" s="151">
        <v>0</v>
      </c>
      <c r="Y1377" s="151">
        <v>0</v>
      </c>
      <c r="Z1377" s="151" t="s">
        <v>14742</v>
      </c>
      <c r="AA1377" s="151">
        <v>0</v>
      </c>
      <c r="AB1377" s="151">
        <v>0</v>
      </c>
      <c r="AC1377" s="151" t="s">
        <v>14743</v>
      </c>
      <c r="AE1377" s="151" t="s">
        <v>15223</v>
      </c>
      <c r="AF1377" s="151" t="s">
        <v>14745</v>
      </c>
      <c r="AL1377" s="151" t="str">
        <f t="shared" si="21"/>
        <v>Laboratorium Teknik Sipil Universitas Islam 45 Bekasi</v>
      </c>
    </row>
    <row r="1378" spans="1:38" s="151" customFormat="1">
      <c r="A1378" s="151" t="s">
        <v>15683</v>
      </c>
      <c r="B1378" s="151" t="s">
        <v>15300</v>
      </c>
      <c r="C1378" s="151" t="s">
        <v>15684</v>
      </c>
      <c r="D1378" s="151" t="s">
        <v>15685</v>
      </c>
      <c r="E1378" s="151" t="s">
        <v>15429</v>
      </c>
      <c r="F1378" s="151" t="s">
        <v>15333</v>
      </c>
      <c r="H1378" s="151" t="s">
        <v>15686</v>
      </c>
      <c r="N1378" s="151" t="s">
        <v>14845</v>
      </c>
      <c r="O1378" s="151" t="s">
        <v>14801</v>
      </c>
      <c r="P1378" s="151" t="s">
        <v>14737</v>
      </c>
      <c r="Q1378" s="151" t="s">
        <v>1453</v>
      </c>
      <c r="R1378" s="151" t="s">
        <v>1453</v>
      </c>
      <c r="S1378" s="151" t="s">
        <v>1453</v>
      </c>
      <c r="T1378" s="151" t="s">
        <v>1453</v>
      </c>
      <c r="U1378" s="151" t="s">
        <v>1453</v>
      </c>
      <c r="V1378" s="151" t="s">
        <v>1453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 t="shared" si="21"/>
        <v>Laboratorium Unit Pengelola Penilaian Kesesuaian Bahan dan Barang Teknik</v>
      </c>
    </row>
    <row r="1379" spans="1:38" s="151" customFormat="1">
      <c r="A1379" s="151" t="s">
        <v>11130</v>
      </c>
      <c r="B1379" s="151" t="s">
        <v>14304</v>
      </c>
      <c r="C1379" s="151" t="s">
        <v>11129</v>
      </c>
      <c r="D1379" s="151" t="s">
        <v>11131</v>
      </c>
      <c r="E1379" s="151" t="s">
        <v>15421</v>
      </c>
      <c r="F1379" s="151" t="s">
        <v>15779</v>
      </c>
      <c r="G1379" s="151" t="s">
        <v>23787</v>
      </c>
      <c r="H1379" s="151" t="s">
        <v>11132</v>
      </c>
      <c r="N1379" s="151" t="s">
        <v>14907</v>
      </c>
      <c r="O1379" s="151" t="s">
        <v>14791</v>
      </c>
      <c r="P1379" s="151" t="s">
        <v>14737</v>
      </c>
      <c r="Q1379" s="151" t="s">
        <v>23784</v>
      </c>
      <c r="R1379" s="151">
        <v>0</v>
      </c>
      <c r="S1379" s="151">
        <v>0</v>
      </c>
      <c r="T1379" s="151" t="s">
        <v>14794</v>
      </c>
      <c r="U1379" s="151" t="s">
        <v>23785</v>
      </c>
      <c r="V1379" s="151" t="s">
        <v>23786</v>
      </c>
      <c r="Z1379" s="151" t="s">
        <v>14742</v>
      </c>
      <c r="AC1379" s="151" t="s">
        <v>14743</v>
      </c>
      <c r="AE1379" s="151" t="s">
        <v>14744</v>
      </c>
      <c r="AF1379" s="151" t="s">
        <v>14745</v>
      </c>
      <c r="AL1379" s="151" t="str">
        <f t="shared" si="21"/>
        <v>Laju jaya Putra</v>
      </c>
    </row>
    <row r="1380" spans="1:38" s="151" customFormat="1">
      <c r="A1380" s="151" t="s">
        <v>2783</v>
      </c>
      <c r="B1380" s="151" t="s">
        <v>14732</v>
      </c>
      <c r="C1380" s="151" t="s">
        <v>2782</v>
      </c>
      <c r="D1380" s="151" t="s">
        <v>23788</v>
      </c>
      <c r="E1380" s="151" t="s">
        <v>14931</v>
      </c>
      <c r="G1380" s="151" t="s">
        <v>14604</v>
      </c>
      <c r="H1380" s="151">
        <v>81649121461</v>
      </c>
      <c r="N1380" s="151" t="s">
        <v>18896</v>
      </c>
      <c r="P1380" s="151" t="s">
        <v>14737</v>
      </c>
      <c r="Q1380" s="151" t="s">
        <v>23789</v>
      </c>
      <c r="T1380" s="151" t="s">
        <v>204</v>
      </c>
      <c r="U1380" s="151" t="s">
        <v>204</v>
      </c>
      <c r="V1380" s="151" t="s">
        <v>204</v>
      </c>
      <c r="AC1380" s="151" t="s">
        <v>14743</v>
      </c>
      <c r="AL1380" s="151" t="str">
        <f t="shared" si="21"/>
        <v>Lala Golden Hosana</v>
      </c>
    </row>
    <row r="1381" spans="1:38" s="151" customFormat="1">
      <c r="A1381" s="151" t="s">
        <v>2920</v>
      </c>
      <c r="B1381" s="151" t="s">
        <v>15300</v>
      </c>
      <c r="C1381" s="151" t="s">
        <v>2919</v>
      </c>
      <c r="D1381" s="151" t="s">
        <v>2921</v>
      </c>
      <c r="E1381" s="151" t="s">
        <v>14931</v>
      </c>
      <c r="G1381" s="151" t="s">
        <v>14604</v>
      </c>
      <c r="H1381" s="151" t="s">
        <v>204</v>
      </c>
      <c r="J1381" s="151" t="s">
        <v>204</v>
      </c>
      <c r="N1381" s="151" t="s">
        <v>18952</v>
      </c>
      <c r="P1381" s="151" t="s">
        <v>14737</v>
      </c>
      <c r="Q1381" s="151" t="s">
        <v>204</v>
      </c>
      <c r="T1381" s="151" t="s">
        <v>204</v>
      </c>
      <c r="U1381" s="151" t="s">
        <v>204</v>
      </c>
      <c r="V1381" s="151" t="s">
        <v>204</v>
      </c>
      <c r="AC1381" s="151" t="s">
        <v>14743</v>
      </c>
      <c r="AL1381" s="151" t="str">
        <f t="shared" si="21"/>
        <v>Lambertus Ngenget</v>
      </c>
    </row>
    <row r="1382" spans="1:38" s="151" customFormat="1">
      <c r="A1382" s="151" t="s">
        <v>1551</v>
      </c>
      <c r="B1382" s="151" t="s">
        <v>14306</v>
      </c>
      <c r="C1382" s="151" t="s">
        <v>1550</v>
      </c>
      <c r="D1382" s="151" t="s">
        <v>1552</v>
      </c>
      <c r="E1382" s="151" t="s">
        <v>14931</v>
      </c>
      <c r="F1382" s="151" t="s">
        <v>16120</v>
      </c>
      <c r="G1382" s="151" t="s">
        <v>14604</v>
      </c>
      <c r="H1382" s="151" t="s">
        <v>1553</v>
      </c>
      <c r="L1382" s="151" t="s">
        <v>23790</v>
      </c>
      <c r="N1382" s="151" t="s">
        <v>23791</v>
      </c>
      <c r="P1382" s="151" t="s">
        <v>14737</v>
      </c>
      <c r="Q1382" s="151" t="s">
        <v>23792</v>
      </c>
      <c r="T1382" s="151" t="s">
        <v>14739</v>
      </c>
      <c r="U1382" s="151">
        <v>1080004608262</v>
      </c>
      <c r="V1382" s="151" t="s">
        <v>23793</v>
      </c>
      <c r="AC1382" s="151" t="s">
        <v>14743</v>
      </c>
      <c r="AL1382" s="151" t="str">
        <f t="shared" si="21"/>
        <v>Lambon Ritonga/ Ibu Hotna Sipahutar</v>
      </c>
    </row>
    <row r="1383" spans="1:38" s="151" customFormat="1">
      <c r="A1383" s="151" t="s">
        <v>8523</v>
      </c>
      <c r="B1383" s="151" t="s">
        <v>14306</v>
      </c>
      <c r="C1383" s="151" t="s">
        <v>8522</v>
      </c>
      <c r="D1383" s="151" t="s">
        <v>23794</v>
      </c>
      <c r="E1383" s="151" t="s">
        <v>14701</v>
      </c>
      <c r="F1383" s="151" t="s">
        <v>14466</v>
      </c>
      <c r="G1383" s="151">
        <v>0</v>
      </c>
      <c r="H1383" s="151" t="s">
        <v>8525</v>
      </c>
      <c r="I1383" s="151">
        <v>0</v>
      </c>
      <c r="J1383" s="151">
        <v>0</v>
      </c>
      <c r="K1383" s="151">
        <v>0</v>
      </c>
      <c r="M1383" s="151">
        <v>0</v>
      </c>
      <c r="N1383" s="151" t="s">
        <v>15431</v>
      </c>
      <c r="O1383" s="151" t="s">
        <v>14801</v>
      </c>
      <c r="P1383" s="151" t="s">
        <v>14737</v>
      </c>
      <c r="Q1383" s="151">
        <v>0</v>
      </c>
      <c r="R1383" s="151">
        <v>0</v>
      </c>
      <c r="S1383" s="151">
        <v>0</v>
      </c>
      <c r="T1383" s="151" t="s">
        <v>14859</v>
      </c>
      <c r="U1383" s="151">
        <v>6495009720</v>
      </c>
      <c r="V1383" s="151" t="s">
        <v>8522</v>
      </c>
      <c r="W1383" s="151">
        <v>0</v>
      </c>
      <c r="X1383" s="151">
        <v>0</v>
      </c>
      <c r="Y1383" s="151">
        <v>0</v>
      </c>
      <c r="Z1383" s="151" t="s">
        <v>14742</v>
      </c>
      <c r="AA1383" s="151">
        <v>0</v>
      </c>
      <c r="AB1383" s="151">
        <v>0</v>
      </c>
      <c r="AC1383" s="151" t="s">
        <v>14743</v>
      </c>
      <c r="AE1383" s="151" t="s">
        <v>15223</v>
      </c>
      <c r="AF1383" s="151" t="s">
        <v>14745</v>
      </c>
      <c r="AL1383" s="151" t="str">
        <f t="shared" si="21"/>
        <v>Laode M Azhar</v>
      </c>
    </row>
    <row r="1384" spans="1:38" s="151" customFormat="1">
      <c r="A1384" s="151" t="s">
        <v>8562</v>
      </c>
      <c r="B1384" s="151" t="s">
        <v>17321</v>
      </c>
      <c r="C1384" s="151" t="s">
        <v>8561</v>
      </c>
      <c r="D1384" s="151" t="s">
        <v>23795</v>
      </c>
      <c r="E1384" s="151" t="s">
        <v>14662</v>
      </c>
      <c r="F1384" s="151" t="s">
        <v>15405</v>
      </c>
      <c r="G1384" s="151">
        <v>0</v>
      </c>
      <c r="H1384" s="151" t="s">
        <v>8564</v>
      </c>
      <c r="I1384" s="151">
        <v>0</v>
      </c>
      <c r="J1384" s="151">
        <v>0</v>
      </c>
      <c r="K1384" s="151">
        <v>0</v>
      </c>
      <c r="M1384" s="151">
        <v>0</v>
      </c>
      <c r="N1384" s="151" t="s">
        <v>15431</v>
      </c>
      <c r="O1384" s="151" t="s">
        <v>14801</v>
      </c>
      <c r="P1384" s="151" t="s">
        <v>14737</v>
      </c>
      <c r="Q1384" s="151">
        <v>0</v>
      </c>
      <c r="R1384" s="151">
        <v>0</v>
      </c>
      <c r="S1384" s="151">
        <v>0</v>
      </c>
      <c r="T1384" s="151">
        <v>0</v>
      </c>
      <c r="U1384" s="151">
        <v>0</v>
      </c>
      <c r="V1384" s="151">
        <v>0</v>
      </c>
      <c r="W1384" s="151">
        <v>0</v>
      </c>
      <c r="X1384" s="151">
        <v>0</v>
      </c>
      <c r="Y1384" s="151">
        <v>0</v>
      </c>
      <c r="Z1384" s="151" t="s">
        <v>14742</v>
      </c>
      <c r="AA1384" s="151">
        <v>0</v>
      </c>
      <c r="AB1384" s="151">
        <v>0</v>
      </c>
      <c r="AC1384" s="151" t="s">
        <v>14743</v>
      </c>
      <c r="AE1384" s="151" t="s">
        <v>15223</v>
      </c>
      <c r="AF1384" s="151" t="s">
        <v>14745</v>
      </c>
      <c r="AL1384" s="151" t="str">
        <f t="shared" si="21"/>
        <v>Laris Jaya</v>
      </c>
    </row>
    <row r="1385" spans="1:38" s="151" customFormat="1">
      <c r="A1385" s="151" t="s">
        <v>4234</v>
      </c>
      <c r="B1385" s="151" t="s">
        <v>14304</v>
      </c>
      <c r="C1385" s="151" t="s">
        <v>4233</v>
      </c>
      <c r="D1385" s="151" t="s">
        <v>4235</v>
      </c>
      <c r="E1385" s="151" t="s">
        <v>14332</v>
      </c>
      <c r="F1385" s="151" t="s">
        <v>14324</v>
      </c>
      <c r="G1385" s="151" t="s">
        <v>14604</v>
      </c>
      <c r="H1385" s="151">
        <v>61.663638800000001</v>
      </c>
      <c r="I1385" s="151" t="s">
        <v>1453</v>
      </c>
      <c r="J1385" s="151" t="s">
        <v>1453</v>
      </c>
      <c r="K1385" s="151" t="s">
        <v>1453</v>
      </c>
      <c r="L1385" s="151" t="s">
        <v>23796</v>
      </c>
      <c r="M1385" s="151" t="s">
        <v>1453</v>
      </c>
      <c r="N1385" s="151" t="s">
        <v>23797</v>
      </c>
      <c r="P1385" s="151" t="s">
        <v>14792</v>
      </c>
      <c r="Q1385" s="151" t="s">
        <v>23798</v>
      </c>
      <c r="T1385" s="151" t="s">
        <v>23799</v>
      </c>
      <c r="U1385" s="151">
        <v>1950697705</v>
      </c>
      <c r="V1385" s="151" t="s">
        <v>23798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L1385" s="151" t="str">
        <f t="shared" si="21"/>
        <v>LARIS LESTSRI</v>
      </c>
    </row>
    <row r="1386" spans="1:38" s="151" customFormat="1">
      <c r="A1386" s="151" t="s">
        <v>7677</v>
      </c>
      <c r="B1386" s="151" t="s">
        <v>14304</v>
      </c>
      <c r="C1386" s="151" t="s">
        <v>7676</v>
      </c>
      <c r="D1386" s="151" t="s">
        <v>7678</v>
      </c>
      <c r="E1386" s="151" t="s">
        <v>14662</v>
      </c>
      <c r="F1386" s="151" t="s">
        <v>14400</v>
      </c>
      <c r="H1386" s="151">
        <v>85323596965</v>
      </c>
      <c r="N1386" s="151" t="s">
        <v>21062</v>
      </c>
      <c r="O1386" s="151" t="s">
        <v>14791</v>
      </c>
      <c r="P1386" s="151" t="s">
        <v>14737</v>
      </c>
      <c r="Q1386" s="151" t="s">
        <v>10598</v>
      </c>
      <c r="R1386" s="151">
        <v>0</v>
      </c>
      <c r="S1386" s="151">
        <v>0</v>
      </c>
      <c r="T1386" s="151" t="s">
        <v>23800</v>
      </c>
      <c r="U1386" s="151">
        <v>133601000535534</v>
      </c>
      <c r="V1386" s="151" t="s">
        <v>23801</v>
      </c>
      <c r="Z1386" s="151" t="s">
        <v>14742</v>
      </c>
      <c r="AC1386" s="151" t="s">
        <v>14743</v>
      </c>
      <c r="AE1386" s="151" t="s">
        <v>15223</v>
      </c>
      <c r="AF1386" s="151" t="s">
        <v>14745</v>
      </c>
      <c r="AL1386" s="151" t="str">
        <f t="shared" si="21"/>
        <v>Las Listrik Yanto</v>
      </c>
    </row>
    <row r="1387" spans="1:38" s="151" customFormat="1">
      <c r="A1387" s="151" t="s">
        <v>18219</v>
      </c>
      <c r="B1387" s="151" t="s">
        <v>14304</v>
      </c>
      <c r="C1387" s="151" t="s">
        <v>23802</v>
      </c>
      <c r="D1387" s="151" t="s">
        <v>23804</v>
      </c>
      <c r="E1387" s="151" t="s">
        <v>14275</v>
      </c>
      <c r="F1387" s="151" t="s">
        <v>14577</v>
      </c>
      <c r="G1387" s="151" t="s">
        <v>23806</v>
      </c>
      <c r="H1387" s="151" t="s">
        <v>23803</v>
      </c>
      <c r="N1387" s="151" t="s">
        <v>14845</v>
      </c>
      <c r="O1387" s="151" t="s">
        <v>14801</v>
      </c>
      <c r="P1387" s="151" t="s">
        <v>14737</v>
      </c>
      <c r="Q1387" s="151" t="s">
        <v>23805</v>
      </c>
      <c r="R1387" s="151">
        <v>0</v>
      </c>
      <c r="S1387" s="151">
        <v>0</v>
      </c>
      <c r="T1387" s="151" t="s">
        <v>14794</v>
      </c>
      <c r="U1387" s="151">
        <v>680056641</v>
      </c>
      <c r="V1387" s="151" t="s">
        <v>23805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  <c r="AL1387" s="151" t="str">
        <f t="shared" si="21"/>
        <v>Laskar Jaya Abadi</v>
      </c>
    </row>
    <row r="1388" spans="1:38" s="151" customFormat="1">
      <c r="A1388" s="151" t="s">
        <v>2656</v>
      </c>
      <c r="B1388" s="151" t="s">
        <v>19165</v>
      </c>
      <c r="C1388" s="151" t="s">
        <v>2655</v>
      </c>
      <c r="D1388" s="151" t="s">
        <v>23808</v>
      </c>
      <c r="E1388" s="151" t="s">
        <v>14931</v>
      </c>
      <c r="G1388" s="151" t="s">
        <v>14604</v>
      </c>
      <c r="H1388" s="151" t="s">
        <v>2658</v>
      </c>
      <c r="L1388" s="151" t="s">
        <v>23807</v>
      </c>
      <c r="Q1388" s="151" t="s">
        <v>2655</v>
      </c>
      <c r="AC1388" s="151" t="s">
        <v>14743</v>
      </c>
      <c r="AL1388" s="151" t="str">
        <f t="shared" si="21"/>
        <v>LASRON</v>
      </c>
    </row>
    <row r="1389" spans="1:38" s="151" customFormat="1">
      <c r="A1389" s="151" t="s">
        <v>6313</v>
      </c>
      <c r="B1389" s="151" t="s">
        <v>14306</v>
      </c>
      <c r="C1389" s="151" t="s">
        <v>6312</v>
      </c>
      <c r="D1389" s="151" t="s">
        <v>6314</v>
      </c>
      <c r="E1389" s="151" t="s">
        <v>14931</v>
      </c>
      <c r="F1389" s="151" t="s">
        <v>14932</v>
      </c>
      <c r="G1389" s="151" t="s">
        <v>23810</v>
      </c>
      <c r="H1389" s="151">
        <v>82361594470</v>
      </c>
      <c r="N1389" s="151" t="s">
        <v>15768</v>
      </c>
      <c r="O1389" s="151" t="s">
        <v>14985</v>
      </c>
      <c r="P1389" s="151" t="s">
        <v>14792</v>
      </c>
      <c r="Q1389" s="151">
        <v>82361594470</v>
      </c>
      <c r="R1389" s="151" t="s">
        <v>6312</v>
      </c>
      <c r="S1389" s="151" t="s">
        <v>6312</v>
      </c>
      <c r="T1389" s="151" t="s">
        <v>14794</v>
      </c>
      <c r="U1389" s="151">
        <v>1651763300</v>
      </c>
      <c r="V1389" s="151" t="s">
        <v>23809</v>
      </c>
      <c r="W1389" s="151">
        <v>2007</v>
      </c>
      <c r="X1389" s="151">
        <v>2007</v>
      </c>
      <c r="Y1389" s="151">
        <v>1</v>
      </c>
      <c r="Z1389" s="151" t="s">
        <v>14742</v>
      </c>
      <c r="AB1389" s="151">
        <v>6</v>
      </c>
      <c r="AC1389" s="151" t="s">
        <v>14743</v>
      </c>
      <c r="AE1389" s="151" t="s">
        <v>15223</v>
      </c>
      <c r="AF1389" s="151" t="s">
        <v>14745</v>
      </c>
      <c r="AL1389" s="151" t="str">
        <f t="shared" si="21"/>
        <v>LASRON MARBUN</v>
      </c>
    </row>
    <row r="1390" spans="1:38" s="151" customFormat="1">
      <c r="A1390" s="151" t="s">
        <v>7031</v>
      </c>
      <c r="B1390" s="151" t="s">
        <v>15300</v>
      </c>
      <c r="C1390" s="151" t="s">
        <v>7030</v>
      </c>
      <c r="D1390" s="151" t="s">
        <v>7032</v>
      </c>
      <c r="E1390" s="151" t="s">
        <v>15690</v>
      </c>
      <c r="F1390" s="151" t="s">
        <v>14409</v>
      </c>
      <c r="H1390" s="151">
        <v>0</v>
      </c>
      <c r="N1390" s="151" t="s">
        <v>23811</v>
      </c>
      <c r="O1390" s="151" t="s">
        <v>18962</v>
      </c>
      <c r="P1390" s="151" t="s">
        <v>14737</v>
      </c>
      <c r="Q1390" s="151" t="s">
        <v>23812</v>
      </c>
      <c r="R1390" s="151">
        <v>0</v>
      </c>
      <c r="S1390" s="151">
        <v>0</v>
      </c>
      <c r="T1390" s="151" t="s">
        <v>23813</v>
      </c>
      <c r="U1390" s="151" t="s">
        <v>23814</v>
      </c>
      <c r="V1390" s="151" t="s">
        <v>23812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 t="shared" ref="AL1390:AL1440" si="22">TRIM(C1390)</f>
        <v>Latifa M</v>
      </c>
    </row>
    <row r="1391" spans="1:38" s="151" customFormat="1">
      <c r="A1391" s="151" t="s">
        <v>12614</v>
      </c>
      <c r="B1391" s="151" t="s">
        <v>15300</v>
      </c>
      <c r="C1391" s="151" t="s">
        <v>12613</v>
      </c>
      <c r="D1391" s="151" t="s">
        <v>12615</v>
      </c>
      <c r="E1391" s="151" t="s">
        <v>14931</v>
      </c>
      <c r="F1391" s="151" t="s">
        <v>15152</v>
      </c>
      <c r="H1391" s="151">
        <v>81355074668</v>
      </c>
      <c r="I1391" s="151" t="s">
        <v>1453</v>
      </c>
      <c r="J1391" s="151" t="s">
        <v>1453</v>
      </c>
      <c r="K1391" s="151" t="s">
        <v>1453</v>
      </c>
      <c r="M1391" s="151" t="s">
        <v>1453</v>
      </c>
      <c r="N1391" s="151" t="s">
        <v>14845</v>
      </c>
      <c r="O1391" s="151" t="s">
        <v>14801</v>
      </c>
      <c r="P1391" s="151" t="s">
        <v>14792</v>
      </c>
      <c r="Q1391" s="151" t="s">
        <v>12613</v>
      </c>
      <c r="R1391" s="151" t="s">
        <v>1453</v>
      </c>
      <c r="S1391" s="151" t="s">
        <v>1453</v>
      </c>
      <c r="T1391" s="151" t="s">
        <v>14739</v>
      </c>
      <c r="U1391" s="151">
        <v>1180007518136</v>
      </c>
      <c r="V1391" s="151" t="s">
        <v>12613</v>
      </c>
      <c r="W1391" s="151" t="s">
        <v>1453</v>
      </c>
      <c r="X1391" s="151" t="s">
        <v>1453</v>
      </c>
      <c r="Y1391" s="151" t="s">
        <v>1453</v>
      </c>
      <c r="Z1391" s="151" t="s">
        <v>14742</v>
      </c>
      <c r="AA1391" s="151" t="s">
        <v>1453</v>
      </c>
      <c r="AB1391" s="151" t="s">
        <v>1453</v>
      </c>
      <c r="AC1391" s="151" t="s">
        <v>14743</v>
      </c>
      <c r="AE1391" s="151" t="s">
        <v>14744</v>
      </c>
      <c r="AF1391" s="151" t="s">
        <v>14745</v>
      </c>
      <c r="AL1391" s="151" t="str">
        <f t="shared" si="22"/>
        <v>Laval Ilham</v>
      </c>
    </row>
    <row r="1392" spans="1:38" s="151" customFormat="1">
      <c r="A1392" s="151" t="s">
        <v>10923</v>
      </c>
      <c r="B1392" s="151" t="s">
        <v>15300</v>
      </c>
      <c r="C1392" s="151" t="s">
        <v>10922</v>
      </c>
      <c r="D1392" s="151" t="s">
        <v>109</v>
      </c>
      <c r="E1392" s="151" t="s">
        <v>14323</v>
      </c>
      <c r="F1392" s="151" t="s">
        <v>14400</v>
      </c>
      <c r="G1392" s="151" t="s">
        <v>14307</v>
      </c>
      <c r="H1392" s="151" t="s">
        <v>10924</v>
      </c>
      <c r="I1392" s="151" t="s">
        <v>10925</v>
      </c>
      <c r="K1392" s="151" t="s">
        <v>10925</v>
      </c>
      <c r="N1392" s="151" t="s">
        <v>14845</v>
      </c>
      <c r="O1392" s="151" t="s">
        <v>14801</v>
      </c>
      <c r="P1392" s="151" t="s">
        <v>14737</v>
      </c>
      <c r="Q1392" s="151" t="s">
        <v>10922</v>
      </c>
      <c r="R1392" s="151">
        <v>0</v>
      </c>
      <c r="S1392" s="151">
        <v>0</v>
      </c>
      <c r="T1392" s="151" t="s">
        <v>15348</v>
      </c>
      <c r="U1392" s="151">
        <v>0</v>
      </c>
      <c r="V1392" s="151">
        <v>0</v>
      </c>
      <c r="Z1392" s="151" t="s">
        <v>14742</v>
      </c>
      <c r="AC1392" s="151" t="s">
        <v>14743</v>
      </c>
      <c r="AE1392" s="151" t="s">
        <v>14744</v>
      </c>
      <c r="AF1392" s="151" t="s">
        <v>14745</v>
      </c>
      <c r="AL1392" s="151" t="str">
        <f t="shared" si="22"/>
        <v>LAZADA</v>
      </c>
    </row>
    <row r="1393" spans="1:38" s="151" customFormat="1">
      <c r="A1393" s="151" t="s">
        <v>11421</v>
      </c>
      <c r="B1393" s="151" t="s">
        <v>14618</v>
      </c>
      <c r="C1393" s="151" t="s">
        <v>30075</v>
      </c>
      <c r="D1393" s="151" t="s">
        <v>11422</v>
      </c>
      <c r="E1393" s="151" t="s">
        <v>14275</v>
      </c>
      <c r="F1393" s="151" t="s">
        <v>14400</v>
      </c>
      <c r="G1393" s="151" t="s">
        <v>20325</v>
      </c>
      <c r="H1393" s="151" t="s">
        <v>381</v>
      </c>
      <c r="N1393" s="151" t="s">
        <v>15431</v>
      </c>
      <c r="O1393" s="151" t="s">
        <v>14801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1453</v>
      </c>
      <c r="U1393" s="151" t="s">
        <v>1453</v>
      </c>
      <c r="V1393" s="151" t="s">
        <v>1453</v>
      </c>
      <c r="Z1393" s="151" t="s">
        <v>14742</v>
      </c>
      <c r="AC1393" s="151" t="s">
        <v>15223</v>
      </c>
      <c r="AE1393" s="151" t="s">
        <v>14744</v>
      </c>
      <c r="AF1393" s="151" t="s">
        <v>14745</v>
      </c>
      <c r="AL1393" s="151" t="str">
        <f t="shared" si="22"/>
        <v>Lazada</v>
      </c>
    </row>
    <row r="1394" spans="1:38" s="151" customFormat="1">
      <c r="A1394" s="151" t="s">
        <v>11848</v>
      </c>
      <c r="B1394" s="151" t="s">
        <v>15300</v>
      </c>
      <c r="C1394" s="151" t="s">
        <v>11847</v>
      </c>
      <c r="D1394" s="151" t="s">
        <v>109</v>
      </c>
      <c r="E1394" s="151" t="s">
        <v>14323</v>
      </c>
      <c r="F1394" s="151" t="s">
        <v>14307</v>
      </c>
      <c r="G1394" s="151" t="s">
        <v>23824</v>
      </c>
      <c r="H1394" s="151">
        <v>0</v>
      </c>
      <c r="N1394" s="151" t="s">
        <v>14845</v>
      </c>
      <c r="O1394" s="151" t="s">
        <v>14801</v>
      </c>
      <c r="P1394" s="151" t="s">
        <v>14737</v>
      </c>
      <c r="Q1394" s="151" t="s">
        <v>23822</v>
      </c>
      <c r="R1394" s="151">
        <v>0</v>
      </c>
      <c r="S1394" s="151">
        <v>0</v>
      </c>
      <c r="T1394" s="151" t="s">
        <v>23823</v>
      </c>
      <c r="U1394" s="151" t="s">
        <v>23823</v>
      </c>
      <c r="V1394" s="151" t="s">
        <v>23823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 t="shared" si="22"/>
        <v>Lazada - Samsung</v>
      </c>
    </row>
    <row r="1395" spans="1:38" s="151" customFormat="1">
      <c r="A1395" s="151" t="s">
        <v>2362</v>
      </c>
      <c r="B1395" s="151" t="s">
        <v>14304</v>
      </c>
      <c r="C1395" s="151" t="s">
        <v>2361</v>
      </c>
      <c r="D1395" s="151" t="s">
        <v>2363</v>
      </c>
      <c r="E1395" s="151" t="s">
        <v>6</v>
      </c>
      <c r="G1395" s="151" t="s">
        <v>14604</v>
      </c>
      <c r="H1395" s="151">
        <v>85223315000</v>
      </c>
      <c r="N1395" s="151" t="s">
        <v>2228</v>
      </c>
      <c r="P1395" s="151" t="s">
        <v>14737</v>
      </c>
      <c r="AC1395" s="151" t="s">
        <v>15223</v>
      </c>
      <c r="AL1395" s="151" t="str">
        <f t="shared" si="22"/>
        <v>Lela Herlina</v>
      </c>
    </row>
    <row r="1396" spans="1:38" s="151" customFormat="1">
      <c r="A1396" s="151" t="s">
        <v>18221</v>
      </c>
      <c r="B1396" s="151" t="s">
        <v>15300</v>
      </c>
      <c r="C1396" s="151" t="s">
        <v>23827</v>
      </c>
      <c r="D1396" s="151" t="s">
        <v>23828</v>
      </c>
      <c r="E1396" s="151" t="s">
        <v>16138</v>
      </c>
      <c r="F1396" s="151" t="s">
        <v>23830</v>
      </c>
      <c r="G1396" s="151" t="s">
        <v>23831</v>
      </c>
      <c r="H1396" s="151">
        <v>81289544344</v>
      </c>
      <c r="I1396" s="151" t="s">
        <v>1453</v>
      </c>
      <c r="J1396" s="151" t="s">
        <v>1453</v>
      </c>
      <c r="K1396" s="151" t="s">
        <v>1453</v>
      </c>
      <c r="M1396" s="151" t="s">
        <v>1453</v>
      </c>
      <c r="N1396" s="151" t="s">
        <v>14857</v>
      </c>
      <c r="O1396" s="151" t="s">
        <v>14801</v>
      </c>
      <c r="P1396" s="151" t="s">
        <v>14792</v>
      </c>
      <c r="Q1396" s="151" t="s">
        <v>1453</v>
      </c>
      <c r="R1396" s="151" t="s">
        <v>1453</v>
      </c>
      <c r="S1396" s="151" t="s">
        <v>1453</v>
      </c>
      <c r="T1396" s="151" t="s">
        <v>14782</v>
      </c>
      <c r="U1396" s="151">
        <v>1650001970285</v>
      </c>
      <c r="V1396" s="151" t="s">
        <v>23829</v>
      </c>
      <c r="W1396" s="151" t="s">
        <v>1453</v>
      </c>
      <c r="X1396" s="151" t="s">
        <v>1453</v>
      </c>
      <c r="Y1396" s="151" t="s">
        <v>1453</v>
      </c>
      <c r="Z1396" s="151" t="s">
        <v>14742</v>
      </c>
      <c r="AA1396" s="151" t="s">
        <v>1453</v>
      </c>
      <c r="AB1396" s="151" t="s">
        <v>1453</v>
      </c>
      <c r="AC1396" s="151" t="s">
        <v>14743</v>
      </c>
      <c r="AE1396" s="151" t="s">
        <v>14744</v>
      </c>
      <c r="AF1396" s="151" t="s">
        <v>14745</v>
      </c>
      <c r="AL1396" s="151" t="str">
        <f t="shared" si="22"/>
        <v>Lembaga PJK3 - AIM TRAINING CENTER</v>
      </c>
    </row>
    <row r="1397" spans="1:38" s="151" customFormat="1">
      <c r="A1397" s="151" t="s">
        <v>2609</v>
      </c>
      <c r="B1397" s="151" t="s">
        <v>19165</v>
      </c>
      <c r="C1397" s="151" t="s">
        <v>2608</v>
      </c>
      <c r="D1397" s="151" t="s">
        <v>2610</v>
      </c>
      <c r="E1397" s="151" t="s">
        <v>14931</v>
      </c>
      <c r="G1397" s="151" t="s">
        <v>14604</v>
      </c>
      <c r="H1397" s="151" t="s">
        <v>2611</v>
      </c>
      <c r="N1397" s="151" t="s">
        <v>109</v>
      </c>
      <c r="P1397" s="151" t="s">
        <v>14737</v>
      </c>
      <c r="AC1397" s="151" t="s">
        <v>14743</v>
      </c>
      <c r="AL1397" s="151" t="str">
        <f t="shared" si="22"/>
        <v>Lembang Jaya</v>
      </c>
    </row>
    <row r="1398" spans="1:38" s="151" customFormat="1">
      <c r="A1398" s="151" t="s">
        <v>18222</v>
      </c>
      <c r="B1398" s="151" t="s">
        <v>14306</v>
      </c>
      <c r="C1398" s="151" t="s">
        <v>1525</v>
      </c>
      <c r="D1398" s="151" t="s">
        <v>1527</v>
      </c>
      <c r="E1398" s="151" t="s">
        <v>6</v>
      </c>
      <c r="G1398" s="151" t="s">
        <v>14604</v>
      </c>
      <c r="H1398" s="151" t="s">
        <v>23832</v>
      </c>
      <c r="J1398" s="151">
        <v>81316000706</v>
      </c>
      <c r="AC1398" s="151" t="s">
        <v>14743</v>
      </c>
      <c r="AL1398" s="151" t="str">
        <f t="shared" si="22"/>
        <v>Leo</v>
      </c>
    </row>
    <row r="1399" spans="1:38" s="151" customFormat="1">
      <c r="A1399" s="151" t="s">
        <v>1788</v>
      </c>
      <c r="B1399" s="151" t="s">
        <v>19165</v>
      </c>
      <c r="C1399" s="151" t="s">
        <v>1525</v>
      </c>
      <c r="D1399" s="151" t="s">
        <v>1628</v>
      </c>
      <c r="E1399" s="151" t="s">
        <v>6</v>
      </c>
      <c r="G1399" s="151" t="s">
        <v>14604</v>
      </c>
      <c r="N1399" s="151" t="s">
        <v>1628</v>
      </c>
      <c r="P1399" s="151" t="s">
        <v>14737</v>
      </c>
      <c r="Q1399" s="151" t="s">
        <v>23833</v>
      </c>
      <c r="AC1399" s="151" t="s">
        <v>14743</v>
      </c>
      <c r="AL1399" s="151" t="str">
        <f t="shared" si="22"/>
        <v>Leo</v>
      </c>
    </row>
    <row r="1400" spans="1:38" s="151" customFormat="1">
      <c r="A1400" s="151" t="s">
        <v>8781</v>
      </c>
      <c r="B1400" s="151" t="s">
        <v>14306</v>
      </c>
      <c r="C1400" s="151" t="s">
        <v>8780</v>
      </c>
      <c r="D1400" s="151" t="s">
        <v>23836</v>
      </c>
      <c r="E1400" s="151" t="s">
        <v>14931</v>
      </c>
      <c r="F1400" s="151" t="s">
        <v>14932</v>
      </c>
      <c r="G1400" s="151">
        <v>0</v>
      </c>
      <c r="H1400" s="151" t="s">
        <v>23834</v>
      </c>
      <c r="I1400" s="151" t="s">
        <v>23835</v>
      </c>
      <c r="J1400" s="151">
        <v>0</v>
      </c>
      <c r="K1400" s="151" t="s">
        <v>23835</v>
      </c>
      <c r="M1400" s="151" t="s">
        <v>23837</v>
      </c>
      <c r="N1400" s="151" t="s">
        <v>14907</v>
      </c>
      <c r="O1400" s="151" t="s">
        <v>14791</v>
      </c>
      <c r="P1400" s="151" t="s">
        <v>14737</v>
      </c>
      <c r="Q1400" s="151">
        <v>0</v>
      </c>
      <c r="R1400" s="151">
        <v>0</v>
      </c>
      <c r="S1400" s="151">
        <v>0</v>
      </c>
      <c r="T1400" s="151" t="s">
        <v>14859</v>
      </c>
      <c r="U1400" s="151" t="s">
        <v>23838</v>
      </c>
      <c r="V1400" s="151" t="s">
        <v>8780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15223</v>
      </c>
      <c r="AF1400" s="151" t="s">
        <v>14745</v>
      </c>
      <c r="AL1400" s="151" t="str">
        <f t="shared" si="22"/>
        <v>Leo Volt Sianturi</v>
      </c>
    </row>
    <row r="1401" spans="1:38" s="151" customFormat="1">
      <c r="A1401" s="151" t="s">
        <v>9685</v>
      </c>
      <c r="B1401" s="151" t="s">
        <v>14306</v>
      </c>
      <c r="C1401" s="151" t="s">
        <v>9684</v>
      </c>
      <c r="D1401" s="151" t="s">
        <v>23839</v>
      </c>
      <c r="E1401" s="151" t="s">
        <v>14931</v>
      </c>
      <c r="F1401" s="151" t="s">
        <v>14932</v>
      </c>
      <c r="G1401" s="151" t="s">
        <v>23842</v>
      </c>
      <c r="H1401" s="151">
        <v>0</v>
      </c>
      <c r="I1401" s="151">
        <v>0</v>
      </c>
      <c r="J1401" s="151">
        <v>0</v>
      </c>
      <c r="K1401" s="151">
        <v>0</v>
      </c>
      <c r="M1401" s="151" t="s">
        <v>23840</v>
      </c>
      <c r="N1401" s="151" t="s">
        <v>15018</v>
      </c>
      <c r="O1401" s="151" t="s">
        <v>14791</v>
      </c>
      <c r="P1401" s="151" t="s">
        <v>14737</v>
      </c>
      <c r="Q1401" s="151">
        <v>0</v>
      </c>
      <c r="R1401" s="151">
        <v>0</v>
      </c>
      <c r="S1401" s="151">
        <v>0</v>
      </c>
      <c r="T1401" s="151" t="s">
        <v>14859</v>
      </c>
      <c r="U1401" s="151" t="s">
        <v>23841</v>
      </c>
      <c r="V1401" s="151" t="s">
        <v>9684</v>
      </c>
      <c r="W1401" s="151">
        <v>0</v>
      </c>
      <c r="X1401" s="151">
        <v>0</v>
      </c>
      <c r="Y1401" s="151">
        <v>0</v>
      </c>
      <c r="Z1401" s="151" t="s">
        <v>14742</v>
      </c>
      <c r="AA1401" s="151">
        <v>0</v>
      </c>
      <c r="AB1401" s="151">
        <v>0</v>
      </c>
      <c r="AC1401" s="151" t="s">
        <v>14743</v>
      </c>
      <c r="AE1401" s="151" t="s">
        <v>15223</v>
      </c>
      <c r="AF1401" s="151" t="s">
        <v>14745</v>
      </c>
      <c r="AL1401" s="151" t="str">
        <f t="shared" si="22"/>
        <v>Leonardus Wahyudi</v>
      </c>
    </row>
    <row r="1402" spans="1:38" s="151" customFormat="1">
      <c r="A1402" s="151" t="s">
        <v>12482</v>
      </c>
      <c r="B1402" s="151" t="s">
        <v>14304</v>
      </c>
      <c r="C1402" s="151" t="s">
        <v>12481</v>
      </c>
      <c r="D1402" s="151" t="s">
        <v>12483</v>
      </c>
      <c r="E1402" s="151" t="s">
        <v>14332</v>
      </c>
      <c r="F1402" s="151" t="s">
        <v>14324</v>
      </c>
      <c r="G1402" s="151" t="s">
        <v>23845</v>
      </c>
      <c r="H1402" s="151" t="s">
        <v>12484</v>
      </c>
      <c r="N1402" s="151" t="s">
        <v>18701</v>
      </c>
      <c r="O1402" s="151" t="s">
        <v>18702</v>
      </c>
      <c r="P1402" s="151" t="s">
        <v>14737</v>
      </c>
      <c r="Q1402" s="151" t="s">
        <v>23843</v>
      </c>
      <c r="R1402" s="151">
        <v>0</v>
      </c>
      <c r="S1402" s="151">
        <v>0</v>
      </c>
      <c r="T1402" s="151" t="s">
        <v>14782</v>
      </c>
      <c r="U1402" s="151">
        <v>1860505009999</v>
      </c>
      <c r="V1402" s="151" t="s">
        <v>23844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 t="shared" si="22"/>
        <v>Liang</v>
      </c>
    </row>
    <row r="1403" spans="1:38" s="151" customFormat="1">
      <c r="A1403" s="151" t="s">
        <v>6720</v>
      </c>
      <c r="B1403" s="151" t="s">
        <v>14304</v>
      </c>
      <c r="C1403" s="151" t="s">
        <v>6719</v>
      </c>
      <c r="D1403" s="151" t="s">
        <v>23846</v>
      </c>
      <c r="E1403" s="151" t="s">
        <v>14332</v>
      </c>
      <c r="F1403" s="151" t="s">
        <v>14324</v>
      </c>
      <c r="G1403" s="151" t="s">
        <v>23848</v>
      </c>
      <c r="H1403" s="151" t="s">
        <v>6722</v>
      </c>
      <c r="J1403" s="151" t="s">
        <v>6722</v>
      </c>
      <c r="N1403" s="151" t="s">
        <v>14845</v>
      </c>
      <c r="O1403" s="151" t="s">
        <v>14801</v>
      </c>
      <c r="P1403" s="151" t="s">
        <v>14737</v>
      </c>
      <c r="Q1403" s="151" t="s">
        <v>23847</v>
      </c>
      <c r="R1403" s="151" t="s">
        <v>23847</v>
      </c>
      <c r="S1403" s="151" t="s">
        <v>23847</v>
      </c>
      <c r="T1403" s="151" t="s">
        <v>14794</v>
      </c>
      <c r="U1403" s="151">
        <v>2761644477</v>
      </c>
      <c r="V1403" s="151" t="s">
        <v>23847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  <c r="AL1403" s="151" t="str">
        <f t="shared" si="22"/>
        <v>Lily Jaya</v>
      </c>
    </row>
    <row r="1404" spans="1:38" s="151" customFormat="1">
      <c r="A1404" s="151" t="s">
        <v>13196</v>
      </c>
      <c r="B1404" s="151" t="s">
        <v>15300</v>
      </c>
      <c r="C1404" s="151" t="s">
        <v>13195</v>
      </c>
      <c r="D1404" s="151" t="s">
        <v>13197</v>
      </c>
      <c r="E1404" s="151" t="s">
        <v>14465</v>
      </c>
      <c r="F1404" s="151" t="s">
        <v>14664</v>
      </c>
      <c r="H1404" s="151">
        <v>0</v>
      </c>
      <c r="N1404" s="151" t="s">
        <v>14829</v>
      </c>
      <c r="O1404" s="151" t="s">
        <v>14830</v>
      </c>
      <c r="P1404" s="151" t="s">
        <v>14737</v>
      </c>
      <c r="Q1404" s="151" t="s">
        <v>13195</v>
      </c>
      <c r="R1404" s="151">
        <v>0</v>
      </c>
      <c r="S1404" s="151">
        <v>0</v>
      </c>
      <c r="T1404" s="151" t="s">
        <v>18997</v>
      </c>
      <c r="U1404" s="151">
        <v>59784072101</v>
      </c>
      <c r="V1404" s="151" t="s">
        <v>13195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  <c r="AL1404" s="151" t="str">
        <f t="shared" si="22"/>
        <v>Limar</v>
      </c>
    </row>
    <row r="1405" spans="1:38" s="151" customFormat="1">
      <c r="A1405" s="151" t="s">
        <v>10506</v>
      </c>
      <c r="B1405" s="151" t="s">
        <v>15300</v>
      </c>
      <c r="C1405" s="151" t="s">
        <v>10505</v>
      </c>
      <c r="D1405" s="151" t="s">
        <v>10507</v>
      </c>
      <c r="E1405" s="151" t="s">
        <v>14465</v>
      </c>
      <c r="F1405" s="151" t="s">
        <v>15316</v>
      </c>
      <c r="H1405" s="151" t="s">
        <v>10508</v>
      </c>
      <c r="I1405" s="151" t="s">
        <v>10509</v>
      </c>
      <c r="K1405" s="151" t="s">
        <v>10509</v>
      </c>
      <c r="M1405" s="151" t="s">
        <v>23858</v>
      </c>
      <c r="N1405" s="151" t="s">
        <v>15246</v>
      </c>
      <c r="O1405" s="151" t="s">
        <v>14791</v>
      </c>
      <c r="P1405" s="151" t="s">
        <v>14737</v>
      </c>
      <c r="Q1405" s="151" t="s">
        <v>10505</v>
      </c>
      <c r="R1405" s="151">
        <v>0</v>
      </c>
      <c r="S1405" s="151">
        <v>0</v>
      </c>
      <c r="T1405" s="151" t="s">
        <v>14794</v>
      </c>
      <c r="U1405" s="151" t="s">
        <v>23859</v>
      </c>
      <c r="V1405" s="151" t="s">
        <v>10505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  <c r="AL1405" s="151" t="str">
        <f t="shared" si="22"/>
        <v>Lina Lusiana</v>
      </c>
    </row>
    <row r="1406" spans="1:38" s="151" customFormat="1">
      <c r="A1406" s="151" t="s">
        <v>749</v>
      </c>
      <c r="B1406" s="151" t="s">
        <v>14618</v>
      </c>
      <c r="C1406" s="151" t="s">
        <v>748</v>
      </c>
      <c r="D1406" s="151" t="s">
        <v>23860</v>
      </c>
      <c r="E1406" s="151" t="s">
        <v>6</v>
      </c>
      <c r="G1406" s="151" t="s">
        <v>14604</v>
      </c>
      <c r="M1406" s="151" t="s">
        <v>6</v>
      </c>
      <c r="N1406" s="151" t="s">
        <v>23861</v>
      </c>
      <c r="P1406" s="151" t="s">
        <v>22231</v>
      </c>
      <c r="T1406" s="151" t="s">
        <v>6</v>
      </c>
      <c r="U1406" s="151" t="s">
        <v>6</v>
      </c>
      <c r="V1406" s="151" t="s">
        <v>6</v>
      </c>
      <c r="AC1406" s="151" t="s">
        <v>14743</v>
      </c>
      <c r="AL1406" s="151" t="str">
        <f t="shared" si="22"/>
        <v>Lineage Power (SIN) Pte Ltd</v>
      </c>
    </row>
    <row r="1407" spans="1:38" s="151" customFormat="1">
      <c r="A1407" s="151" t="s">
        <v>4046</v>
      </c>
      <c r="B1407" s="151" t="s">
        <v>15300</v>
      </c>
      <c r="C1407" s="151" t="s">
        <v>4045</v>
      </c>
      <c r="D1407" s="151" t="s">
        <v>4047</v>
      </c>
      <c r="E1407" s="151" t="s">
        <v>14323</v>
      </c>
      <c r="G1407" s="151" t="s">
        <v>14604</v>
      </c>
      <c r="H1407" s="151">
        <v>62812096177</v>
      </c>
      <c r="I1407" s="151" t="s">
        <v>4048</v>
      </c>
      <c r="J1407" s="151">
        <v>62812096177</v>
      </c>
      <c r="K1407" s="151" t="s">
        <v>4048</v>
      </c>
      <c r="L1407" s="151" t="s">
        <v>23897</v>
      </c>
      <c r="N1407" s="151" t="s">
        <v>109</v>
      </c>
      <c r="P1407" s="151" t="s">
        <v>14737</v>
      </c>
      <c r="Q1407" s="151" t="s">
        <v>23898</v>
      </c>
      <c r="T1407" s="151" t="s">
        <v>23899</v>
      </c>
      <c r="U1407" s="151">
        <v>723810004757</v>
      </c>
      <c r="V1407" s="151" t="s">
        <v>4045</v>
      </c>
      <c r="W1407" s="151" t="s">
        <v>204</v>
      </c>
      <c r="X1407" s="151" t="s">
        <v>204</v>
      </c>
      <c r="Y1407" s="151" t="s">
        <v>204</v>
      </c>
      <c r="Z1407" s="151" t="s">
        <v>14742</v>
      </c>
      <c r="AA1407" s="151" t="s">
        <v>204</v>
      </c>
      <c r="AB1407" s="151" t="s">
        <v>204</v>
      </c>
      <c r="AC1407" s="151" t="s">
        <v>14743</v>
      </c>
      <c r="AL1407" s="151" t="str">
        <f t="shared" si="22"/>
        <v>LISBETH ROSARIA</v>
      </c>
    </row>
    <row r="1408" spans="1:38" s="151" customFormat="1">
      <c r="A1408" s="151" t="s">
        <v>3319</v>
      </c>
      <c r="B1408" s="151" t="s">
        <v>14732</v>
      </c>
      <c r="C1408" s="151" t="s">
        <v>3318</v>
      </c>
      <c r="D1408" s="151" t="s">
        <v>3320</v>
      </c>
      <c r="E1408" s="151" t="s">
        <v>14332</v>
      </c>
      <c r="G1408" s="151" t="s">
        <v>14604</v>
      </c>
      <c r="H1408" s="151">
        <v>81256355077</v>
      </c>
      <c r="I1408" s="151" t="s">
        <v>3321</v>
      </c>
      <c r="J1408" s="151">
        <v>81256355077</v>
      </c>
      <c r="K1408" s="151" t="s">
        <v>3321</v>
      </c>
      <c r="L1408" s="151" t="s">
        <v>23900</v>
      </c>
      <c r="N1408" s="151" t="s">
        <v>18896</v>
      </c>
      <c r="P1408" s="151" t="s">
        <v>14737</v>
      </c>
      <c r="Q1408" s="151" t="s">
        <v>20413</v>
      </c>
      <c r="T1408" s="151" t="s">
        <v>23901</v>
      </c>
      <c r="U1408" s="151">
        <v>8504001190</v>
      </c>
      <c r="V1408" s="151" t="s">
        <v>3035</v>
      </c>
      <c r="W1408" s="151" t="s">
        <v>3140</v>
      </c>
      <c r="X1408" s="151" t="s">
        <v>3140</v>
      </c>
      <c r="Y1408" s="151">
        <v>1</v>
      </c>
      <c r="Z1408" s="151" t="s">
        <v>14742</v>
      </c>
      <c r="AB1408" s="151">
        <v>10</v>
      </c>
      <c r="AC1408" s="151" t="s">
        <v>14743</v>
      </c>
      <c r="AL1408" s="151" t="str">
        <f t="shared" si="22"/>
        <v>Lison Teed</v>
      </c>
    </row>
    <row r="1409" spans="1:38" s="151" customFormat="1">
      <c r="A1409" s="151" t="s">
        <v>2213</v>
      </c>
      <c r="B1409" s="151" t="s">
        <v>14306</v>
      </c>
      <c r="C1409" s="151" t="s">
        <v>2212</v>
      </c>
      <c r="D1409" s="151" t="s">
        <v>23152</v>
      </c>
      <c r="E1409" s="151" t="s">
        <v>6</v>
      </c>
      <c r="G1409" s="151" t="s">
        <v>14604</v>
      </c>
      <c r="H1409" s="151" t="s">
        <v>2214</v>
      </c>
      <c r="L1409" s="151" t="s">
        <v>23902</v>
      </c>
      <c r="Q1409" s="151" t="s">
        <v>23903</v>
      </c>
      <c r="AC1409" s="151" t="s">
        <v>14743</v>
      </c>
      <c r="AL1409" s="151" t="str">
        <f t="shared" si="22"/>
        <v>LONDO</v>
      </c>
    </row>
    <row r="1410" spans="1:38" s="151" customFormat="1">
      <c r="A1410" s="151" t="s">
        <v>10470</v>
      </c>
      <c r="B1410" s="151" t="s">
        <v>14304</v>
      </c>
      <c r="C1410" s="151" t="s">
        <v>10469</v>
      </c>
      <c r="D1410" s="151" t="s">
        <v>10471</v>
      </c>
      <c r="E1410" s="151" t="s">
        <v>14275</v>
      </c>
      <c r="F1410" s="151" t="s">
        <v>16742</v>
      </c>
      <c r="G1410" s="151" t="s">
        <v>470</v>
      </c>
      <c r="H1410" s="151">
        <v>81365488887</v>
      </c>
      <c r="N1410" s="151" t="s">
        <v>15818</v>
      </c>
      <c r="O1410" s="151" t="s">
        <v>15328</v>
      </c>
      <c r="P1410" s="151" t="s">
        <v>14737</v>
      </c>
      <c r="Q1410" s="151" t="s">
        <v>23915</v>
      </c>
      <c r="R1410" s="151">
        <v>0</v>
      </c>
      <c r="S1410" s="151">
        <v>0</v>
      </c>
      <c r="T1410" s="151" t="s">
        <v>14794</v>
      </c>
      <c r="U1410" s="151">
        <v>613203017</v>
      </c>
      <c r="V1410" s="151" t="s">
        <v>23915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 t="shared" si="22"/>
        <v>Lucky Top 77</v>
      </c>
    </row>
    <row r="1411" spans="1:38" s="151" customFormat="1">
      <c r="A1411" s="151" t="s">
        <v>4663</v>
      </c>
      <c r="B1411" s="151" t="s">
        <v>15300</v>
      </c>
      <c r="C1411" s="151" t="s">
        <v>4662</v>
      </c>
      <c r="D1411" s="151" t="s">
        <v>4664</v>
      </c>
      <c r="E1411" s="151" t="s">
        <v>20286</v>
      </c>
      <c r="F1411" s="151" t="s">
        <v>20287</v>
      </c>
      <c r="G1411" s="151" t="s">
        <v>14604</v>
      </c>
      <c r="H1411" s="151" t="s">
        <v>4665</v>
      </c>
      <c r="I1411" s="151" t="s">
        <v>4666</v>
      </c>
      <c r="J1411" s="151" t="s">
        <v>4667</v>
      </c>
      <c r="K1411" s="151" t="s">
        <v>4666</v>
      </c>
      <c r="L1411" s="151" t="s">
        <v>23916</v>
      </c>
      <c r="N1411" s="151" t="s">
        <v>2455</v>
      </c>
      <c r="P1411" s="151" t="s">
        <v>14792</v>
      </c>
      <c r="Q1411" s="151" t="s">
        <v>23917</v>
      </c>
      <c r="T1411" s="151" t="s">
        <v>23918</v>
      </c>
      <c r="U1411" s="151" t="s">
        <v>23919</v>
      </c>
      <c r="V1411" s="151" t="s">
        <v>23920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15223</v>
      </c>
      <c r="AF1411" s="151" t="s">
        <v>14745</v>
      </c>
      <c r="AL1411" s="151" t="str">
        <f t="shared" si="22"/>
        <v>LUH GEDE HERRIANI, SH. M.kn / Notaris/PPAT</v>
      </c>
    </row>
    <row r="1412" spans="1:38" s="151" customFormat="1">
      <c r="A1412" s="151" t="s">
        <v>18225</v>
      </c>
      <c r="B1412" s="151" t="s">
        <v>15300</v>
      </c>
      <c r="C1412" s="151" t="s">
        <v>23921</v>
      </c>
      <c r="D1412" s="151" t="s">
        <v>23923</v>
      </c>
      <c r="E1412" s="151" t="s">
        <v>14498</v>
      </c>
      <c r="F1412" s="151" t="s">
        <v>14499</v>
      </c>
      <c r="G1412" s="151" t="s">
        <v>23926</v>
      </c>
      <c r="H1412" s="151" t="s">
        <v>23922</v>
      </c>
      <c r="N1412" s="151" t="s">
        <v>15939</v>
      </c>
      <c r="O1412" s="151" t="s">
        <v>14791</v>
      </c>
      <c r="P1412" s="151" t="s">
        <v>14737</v>
      </c>
      <c r="Q1412" s="151" t="s">
        <v>23924</v>
      </c>
      <c r="R1412" s="151">
        <v>0</v>
      </c>
      <c r="S1412" s="151">
        <v>0</v>
      </c>
      <c r="T1412" s="151" t="s">
        <v>14794</v>
      </c>
      <c r="U1412" s="151">
        <v>4730566820</v>
      </c>
      <c r="V1412" s="151" t="s">
        <v>23925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 t="shared" si="22"/>
        <v>Lukman Deva Motor</v>
      </c>
    </row>
    <row r="1413" spans="1:38" s="151" customFormat="1">
      <c r="A1413" s="151" t="s">
        <v>18226</v>
      </c>
      <c r="B1413" s="151" t="s">
        <v>14306</v>
      </c>
      <c r="C1413" s="151" t="s">
        <v>23927</v>
      </c>
      <c r="D1413" s="151" t="s">
        <v>23929</v>
      </c>
      <c r="E1413" s="151" t="s">
        <v>14931</v>
      </c>
      <c r="F1413" s="151" t="s">
        <v>23931</v>
      </c>
      <c r="G1413" s="151" t="s">
        <v>23932</v>
      </c>
      <c r="H1413" s="151" t="s">
        <v>23928</v>
      </c>
      <c r="I1413" s="151" t="s">
        <v>1453</v>
      </c>
      <c r="J1413" s="151" t="s">
        <v>1453</v>
      </c>
      <c r="K1413" s="151" t="s">
        <v>1453</v>
      </c>
      <c r="M1413" s="151" t="s">
        <v>1453</v>
      </c>
      <c r="N1413" s="151" t="s">
        <v>14907</v>
      </c>
      <c r="O1413" s="151" t="s">
        <v>14791</v>
      </c>
      <c r="P1413" s="151" t="s">
        <v>14792</v>
      </c>
      <c r="Q1413" s="151" t="s">
        <v>23927</v>
      </c>
      <c r="R1413" s="151" t="s">
        <v>1453</v>
      </c>
      <c r="S1413" s="151" t="s">
        <v>1453</v>
      </c>
      <c r="T1413" s="151" t="s">
        <v>14782</v>
      </c>
      <c r="U1413" s="151">
        <v>163005160786</v>
      </c>
      <c r="V1413" s="151" t="s">
        <v>23930</v>
      </c>
      <c r="W1413" s="151" t="s">
        <v>1453</v>
      </c>
      <c r="X1413" s="151" t="s">
        <v>1453</v>
      </c>
      <c r="Y1413" s="151" t="s">
        <v>1453</v>
      </c>
      <c r="Z1413" s="151" t="s">
        <v>14742</v>
      </c>
      <c r="AA1413" s="151" t="s">
        <v>1453</v>
      </c>
      <c r="AB1413" s="151" t="s">
        <v>1453</v>
      </c>
      <c r="AC1413" s="151" t="s">
        <v>14743</v>
      </c>
      <c r="AE1413" s="151" t="s">
        <v>14744</v>
      </c>
      <c r="AF1413" s="151" t="s">
        <v>14745</v>
      </c>
      <c r="AL1413" s="151" t="str">
        <f t="shared" si="22"/>
        <v>Lukman Wihardi</v>
      </c>
    </row>
    <row r="1414" spans="1:38" s="151" customFormat="1">
      <c r="A1414" s="151" t="s">
        <v>15101</v>
      </c>
      <c r="B1414" s="151" t="s">
        <v>14306</v>
      </c>
      <c r="C1414" s="151" t="s">
        <v>15102</v>
      </c>
      <c r="D1414" s="151" t="s">
        <v>15103</v>
      </c>
      <c r="E1414" s="151" t="s">
        <v>14931</v>
      </c>
      <c r="F1414" s="151" t="s">
        <v>14932</v>
      </c>
      <c r="G1414" s="151" t="s">
        <v>15104</v>
      </c>
      <c r="H1414" s="151">
        <v>88294684138</v>
      </c>
      <c r="N1414" s="151" t="s">
        <v>15059</v>
      </c>
      <c r="O1414" s="151" t="s">
        <v>14889</v>
      </c>
      <c r="P1414" s="151" t="s">
        <v>14737</v>
      </c>
      <c r="Q1414" s="151" t="s">
        <v>15102</v>
      </c>
      <c r="R1414" s="151" t="s">
        <v>1453</v>
      </c>
      <c r="S1414" s="151" t="s">
        <v>1453</v>
      </c>
      <c r="T1414" s="151" t="s">
        <v>14847</v>
      </c>
      <c r="U1414" s="151">
        <v>493801032121536</v>
      </c>
      <c r="V1414" s="151" t="s">
        <v>15102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  <c r="AL1414" s="151" t="str">
        <f t="shared" si="22"/>
        <v>Lulus Pastiono</v>
      </c>
    </row>
    <row r="1415" spans="1:38" s="151" customFormat="1">
      <c r="A1415" s="151" t="s">
        <v>3691</v>
      </c>
      <c r="B1415" s="151" t="s">
        <v>14304</v>
      </c>
      <c r="C1415" s="151" t="s">
        <v>3690</v>
      </c>
      <c r="D1415" s="151" t="s">
        <v>3692</v>
      </c>
      <c r="E1415" s="151" t="s">
        <v>14332</v>
      </c>
      <c r="G1415" s="151" t="s">
        <v>14604</v>
      </c>
      <c r="H1415" s="151" t="s">
        <v>3693</v>
      </c>
      <c r="I1415" s="151" t="s">
        <v>3140</v>
      </c>
      <c r="J1415" s="151" t="s">
        <v>3694</v>
      </c>
      <c r="K1415" s="151" t="s">
        <v>3140</v>
      </c>
      <c r="L1415" s="151" t="s">
        <v>23933</v>
      </c>
      <c r="N1415" s="151" t="s">
        <v>4140</v>
      </c>
      <c r="P1415" s="151" t="s">
        <v>14737</v>
      </c>
      <c r="Q1415" s="151" t="s">
        <v>23934</v>
      </c>
      <c r="T1415" s="151" t="s">
        <v>14782</v>
      </c>
      <c r="U1415" s="151" t="s">
        <v>23935</v>
      </c>
      <c r="V1415" s="151" t="s">
        <v>23936</v>
      </c>
      <c r="W1415" s="151">
        <v>25</v>
      </c>
      <c r="X1415" s="151">
        <v>1986</v>
      </c>
      <c r="Z1415" s="151" t="s">
        <v>14742</v>
      </c>
      <c r="AC1415" s="151" t="s">
        <v>14743</v>
      </c>
      <c r="AL1415" s="151" t="str">
        <f t="shared" si="22"/>
        <v>Lumbung Bangunan</v>
      </c>
    </row>
    <row r="1416" spans="1:38" s="151" customFormat="1">
      <c r="A1416" s="151" t="s">
        <v>4598</v>
      </c>
      <c r="B1416" s="151" t="s">
        <v>14732</v>
      </c>
      <c r="C1416" s="151" t="s">
        <v>4597</v>
      </c>
      <c r="D1416" s="151" t="s">
        <v>4599</v>
      </c>
      <c r="E1416" s="151" t="s">
        <v>14323</v>
      </c>
      <c r="F1416" s="151" t="s">
        <v>14400</v>
      </c>
      <c r="G1416" s="151" t="s">
        <v>14604</v>
      </c>
      <c r="H1416" s="151" t="s">
        <v>4600</v>
      </c>
      <c r="I1416" s="151" t="s">
        <v>4601</v>
      </c>
      <c r="J1416" s="151" t="s">
        <v>4602</v>
      </c>
      <c r="K1416" s="151" t="s">
        <v>4601</v>
      </c>
      <c r="L1416" s="151" t="s">
        <v>23937</v>
      </c>
      <c r="N1416" s="151" t="s">
        <v>18689</v>
      </c>
      <c r="P1416" s="151" t="s">
        <v>14792</v>
      </c>
      <c r="Q1416" s="151" t="s">
        <v>23938</v>
      </c>
      <c r="T1416" s="151" t="s">
        <v>23939</v>
      </c>
      <c r="U1416" s="151" t="s">
        <v>23940</v>
      </c>
      <c r="V1416" s="151" t="s">
        <v>23941</v>
      </c>
      <c r="W1416" s="151">
        <v>2000</v>
      </c>
      <c r="X1416" s="151">
        <v>2000</v>
      </c>
      <c r="Z1416" s="151" t="s">
        <v>14742</v>
      </c>
      <c r="AC1416" s="151" t="s">
        <v>14743</v>
      </c>
      <c r="AD1416" s="151" t="s">
        <v>23942</v>
      </c>
      <c r="AE1416" s="151" t="s">
        <v>14743</v>
      </c>
      <c r="AF1416" s="151" t="s">
        <v>23943</v>
      </c>
      <c r="AL1416" s="151" t="str">
        <f t="shared" si="22"/>
        <v>LUMBUNG BERKAT SEJAHTERA, CV</v>
      </c>
    </row>
    <row r="1417" spans="1:38" s="151" customFormat="1">
      <c r="A1417" s="151" t="s">
        <v>6427</v>
      </c>
      <c r="B1417" s="151" t="s">
        <v>15300</v>
      </c>
      <c r="C1417" s="151" t="s">
        <v>6426</v>
      </c>
      <c r="D1417" s="151" t="s">
        <v>6428</v>
      </c>
      <c r="E1417" s="151" t="s">
        <v>14323</v>
      </c>
      <c r="F1417" s="151" t="s">
        <v>15375</v>
      </c>
      <c r="G1417" s="151" t="s">
        <v>23945</v>
      </c>
      <c r="H1417" s="151" t="s">
        <v>6429</v>
      </c>
      <c r="I1417" s="151" t="s">
        <v>6430</v>
      </c>
      <c r="K1417" s="151" t="s">
        <v>6430</v>
      </c>
      <c r="N1417" s="151" t="s">
        <v>14845</v>
      </c>
      <c r="O1417" s="151" t="s">
        <v>14801</v>
      </c>
      <c r="P1417" s="151" t="s">
        <v>14737</v>
      </c>
      <c r="Q1417" s="151" t="s">
        <v>23944</v>
      </c>
      <c r="R1417" s="151" t="s">
        <v>4816</v>
      </c>
      <c r="S1417" s="151" t="s">
        <v>4816</v>
      </c>
      <c r="T1417" s="151" t="s">
        <v>14794</v>
      </c>
      <c r="U1417" s="151">
        <v>6340187022</v>
      </c>
      <c r="V1417" s="151" t="s">
        <v>6426</v>
      </c>
      <c r="Z1417" s="151" t="s">
        <v>14742</v>
      </c>
      <c r="AC1417" s="151" t="s">
        <v>14743</v>
      </c>
      <c r="AE1417" s="151" t="s">
        <v>15223</v>
      </c>
      <c r="AF1417" s="151" t="s">
        <v>14745</v>
      </c>
      <c r="AL1417" s="151" t="str">
        <f t="shared" si="22"/>
        <v>Lusino</v>
      </c>
    </row>
    <row r="1418" spans="1:38" s="151" customFormat="1">
      <c r="A1418" s="151" t="s">
        <v>18227</v>
      </c>
      <c r="B1418" s="151" t="s">
        <v>14306</v>
      </c>
      <c r="C1418" s="151" t="s">
        <v>23946</v>
      </c>
      <c r="D1418" s="151" t="s">
        <v>23948</v>
      </c>
      <c r="E1418" s="151" t="s">
        <v>14931</v>
      </c>
      <c r="F1418" s="151" t="s">
        <v>16120</v>
      </c>
      <c r="H1418" s="151" t="s">
        <v>23947</v>
      </c>
      <c r="N1418" s="151" t="s">
        <v>19043</v>
      </c>
      <c r="O1418" s="151" t="s">
        <v>18962</v>
      </c>
      <c r="P1418" s="151" t="s">
        <v>14737</v>
      </c>
      <c r="Q1418" s="151" t="s">
        <v>23949</v>
      </c>
      <c r="R1418" s="151">
        <v>0</v>
      </c>
      <c r="S1418" s="151">
        <v>0</v>
      </c>
      <c r="T1418" s="151" t="s">
        <v>14847</v>
      </c>
      <c r="U1418" s="151">
        <v>522401021167533</v>
      </c>
      <c r="V1418" s="151" t="s">
        <v>23949</v>
      </c>
      <c r="Z1418" s="151" t="s">
        <v>14742</v>
      </c>
      <c r="AC1418" s="151" t="s">
        <v>14743</v>
      </c>
      <c r="AD1418" s="151" t="s">
        <v>23950</v>
      </c>
      <c r="AE1418" s="151" t="s">
        <v>14752</v>
      </c>
      <c r="AF1418" s="151" t="s">
        <v>14745</v>
      </c>
      <c r="AL1418" s="151" t="str">
        <f t="shared" si="22"/>
        <v>M Nur Galela</v>
      </c>
    </row>
    <row r="1419" spans="1:38" s="151" customFormat="1">
      <c r="A1419" s="151" t="s">
        <v>5269</v>
      </c>
      <c r="B1419" s="151" t="s">
        <v>15300</v>
      </c>
      <c r="C1419" s="151" t="s">
        <v>5268</v>
      </c>
      <c r="D1419" s="151" t="s">
        <v>5270</v>
      </c>
      <c r="E1419" s="151" t="s">
        <v>15690</v>
      </c>
      <c r="F1419" s="151" t="s">
        <v>14400</v>
      </c>
      <c r="G1419" s="151" t="s">
        <v>23953</v>
      </c>
      <c r="H1419" s="151">
        <v>81347217821</v>
      </c>
      <c r="N1419" s="151" t="s">
        <v>21664</v>
      </c>
      <c r="O1419" s="151" t="s">
        <v>21665</v>
      </c>
      <c r="P1419" s="151" t="s">
        <v>23951</v>
      </c>
      <c r="Q1419" s="151" t="s">
        <v>5268</v>
      </c>
      <c r="R1419" s="151">
        <v>0</v>
      </c>
      <c r="S1419" s="151">
        <v>0</v>
      </c>
      <c r="T1419" s="151" t="s">
        <v>14782</v>
      </c>
      <c r="U1419" s="151">
        <v>310006810934</v>
      </c>
      <c r="V1419" s="151" t="s">
        <v>23952</v>
      </c>
      <c r="Z1419" s="151" t="s">
        <v>14742</v>
      </c>
      <c r="AC1419" s="151" t="s">
        <v>14743</v>
      </c>
      <c r="AE1419" s="151" t="s">
        <v>15223</v>
      </c>
      <c r="AF1419" s="151" t="s">
        <v>14745</v>
      </c>
      <c r="AL1419" s="151" t="str">
        <f t="shared" si="22"/>
        <v>M Santoso</v>
      </c>
    </row>
    <row r="1420" spans="1:38" s="151" customFormat="1">
      <c r="A1420" s="151" t="s">
        <v>11893</v>
      </c>
      <c r="B1420" s="151" t="s">
        <v>15300</v>
      </c>
      <c r="C1420" s="151" t="s">
        <v>11892</v>
      </c>
      <c r="D1420" s="151" t="s">
        <v>11894</v>
      </c>
      <c r="E1420" s="151" t="s">
        <v>14323</v>
      </c>
      <c r="F1420" s="151" t="s">
        <v>14396</v>
      </c>
      <c r="G1420" s="151" t="s">
        <v>23955</v>
      </c>
      <c r="H1420" s="151" t="s">
        <v>11895</v>
      </c>
      <c r="N1420" s="151" t="s">
        <v>15126</v>
      </c>
      <c r="O1420" s="151" t="s">
        <v>14791</v>
      </c>
      <c r="P1420" s="151" t="s">
        <v>14737</v>
      </c>
      <c r="Q1420" s="151" t="s">
        <v>23954</v>
      </c>
      <c r="R1420" s="151">
        <v>0</v>
      </c>
      <c r="S1420" s="151">
        <v>0</v>
      </c>
      <c r="T1420" s="151" t="s">
        <v>14794</v>
      </c>
      <c r="U1420" s="151">
        <v>661133332</v>
      </c>
      <c r="V1420" s="151" t="s">
        <v>11892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 t="shared" si="22"/>
        <v>M Sudjayasi</v>
      </c>
    </row>
    <row r="1421" spans="1:38" s="151" customFormat="1">
      <c r="A1421" s="151" t="s">
        <v>3597</v>
      </c>
      <c r="B1421" s="151" t="s">
        <v>14306</v>
      </c>
      <c r="C1421" s="151" t="s">
        <v>3596</v>
      </c>
      <c r="D1421" s="151" t="s">
        <v>3598</v>
      </c>
      <c r="E1421" s="151" t="s">
        <v>14931</v>
      </c>
      <c r="G1421" s="151" t="s">
        <v>14604</v>
      </c>
      <c r="H1421" s="151">
        <v>81342627277</v>
      </c>
      <c r="N1421" s="151" t="s">
        <v>23956</v>
      </c>
      <c r="P1421" s="151" t="s">
        <v>19497</v>
      </c>
      <c r="Q1421" s="151" t="s">
        <v>23957</v>
      </c>
      <c r="T1421" s="151" t="s">
        <v>14782</v>
      </c>
      <c r="U1421" s="151">
        <v>1520004734550</v>
      </c>
      <c r="V1421" s="151" t="s">
        <v>23958</v>
      </c>
      <c r="Z1421" s="151" t="s">
        <v>14742</v>
      </c>
      <c r="AC1421" s="151" t="s">
        <v>14743</v>
      </c>
      <c r="AL1421" s="151" t="str">
        <f t="shared" si="22"/>
        <v>M Suyuti hamid</v>
      </c>
    </row>
    <row r="1422" spans="1:38" s="151" customFormat="1">
      <c r="A1422" s="151" t="s">
        <v>9214</v>
      </c>
      <c r="B1422" s="151" t="s">
        <v>15300</v>
      </c>
      <c r="C1422" s="151" t="s">
        <v>9213</v>
      </c>
      <c r="D1422" s="151" t="s">
        <v>9215</v>
      </c>
      <c r="E1422" s="151" t="s">
        <v>14323</v>
      </c>
      <c r="F1422" s="151" t="s">
        <v>14324</v>
      </c>
      <c r="G1422" s="151" t="s">
        <v>23959</v>
      </c>
      <c r="H1422" s="151">
        <v>85275690080</v>
      </c>
      <c r="N1422" s="151" t="s">
        <v>14984</v>
      </c>
      <c r="O1422" s="151" t="s">
        <v>14985</v>
      </c>
      <c r="P1422" s="151" t="s">
        <v>14737</v>
      </c>
      <c r="Q1422" s="151" t="s">
        <v>9213</v>
      </c>
      <c r="R1422" s="151">
        <v>0</v>
      </c>
      <c r="S1422" s="151">
        <v>0</v>
      </c>
      <c r="T1422" s="151" t="s">
        <v>21167</v>
      </c>
      <c r="U1422" s="151">
        <v>15401013623599</v>
      </c>
      <c r="V1422" s="151" t="s">
        <v>9213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  <c r="AL1422" s="151" t="str">
        <f t="shared" si="22"/>
        <v>M Syahren Batubara</v>
      </c>
    </row>
    <row r="1423" spans="1:38" s="151" customFormat="1">
      <c r="A1423" s="151" t="s">
        <v>9334</v>
      </c>
      <c r="B1423" s="151" t="s">
        <v>15300</v>
      </c>
      <c r="C1423" s="151" t="s">
        <v>9333</v>
      </c>
      <c r="D1423" s="151" t="s">
        <v>23960</v>
      </c>
      <c r="E1423" s="151" t="s">
        <v>14332</v>
      </c>
      <c r="F1423" s="151" t="s">
        <v>14324</v>
      </c>
      <c r="G1423" s="151" t="s">
        <v>23963</v>
      </c>
      <c r="H1423" s="151" t="s">
        <v>9336</v>
      </c>
      <c r="N1423" s="151" t="s">
        <v>15228</v>
      </c>
      <c r="O1423" s="151" t="s">
        <v>14985</v>
      </c>
      <c r="P1423" s="151" t="s">
        <v>14737</v>
      </c>
      <c r="Q1423" s="151" t="s">
        <v>23961</v>
      </c>
      <c r="R1423" s="151">
        <v>0</v>
      </c>
      <c r="S1423" s="151">
        <v>0</v>
      </c>
      <c r="T1423" s="151" t="s">
        <v>14847</v>
      </c>
      <c r="U1423" s="151">
        <v>704001008692531</v>
      </c>
      <c r="V1423" s="151" t="s">
        <v>23962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 t="shared" si="22"/>
        <v>M Yakub</v>
      </c>
    </row>
    <row r="1424" spans="1:38" s="151" customFormat="1">
      <c r="A1424" s="151" t="s">
        <v>13406</v>
      </c>
      <c r="B1424" s="151" t="s">
        <v>14306</v>
      </c>
      <c r="C1424" s="151" t="s">
        <v>13405</v>
      </c>
      <c r="D1424" s="151" t="s">
        <v>13407</v>
      </c>
      <c r="E1424" s="151" t="s">
        <v>14931</v>
      </c>
      <c r="F1424" s="151" t="s">
        <v>14692</v>
      </c>
      <c r="H1424" s="151" t="s">
        <v>13408</v>
      </c>
      <c r="N1424" s="151" t="s">
        <v>21471</v>
      </c>
      <c r="O1424" s="151" t="s">
        <v>21472</v>
      </c>
      <c r="P1424" s="151" t="s">
        <v>14737</v>
      </c>
      <c r="Q1424" s="151" t="s">
        <v>13405</v>
      </c>
      <c r="R1424" s="151">
        <v>0</v>
      </c>
      <c r="S1424" s="151">
        <v>0</v>
      </c>
      <c r="T1424" s="151" t="s">
        <v>14782</v>
      </c>
      <c r="U1424" s="151">
        <v>1130015036399</v>
      </c>
      <c r="V1424" s="151" t="s">
        <v>13405</v>
      </c>
      <c r="Z1424" s="151" t="s">
        <v>14742</v>
      </c>
      <c r="AC1424" s="151" t="s">
        <v>14743</v>
      </c>
      <c r="AD1424" s="151" t="s">
        <v>23964</v>
      </c>
      <c r="AE1424" s="151" t="s">
        <v>14752</v>
      </c>
      <c r="AF1424" s="151" t="s">
        <v>14745</v>
      </c>
      <c r="AL1424" s="151" t="str">
        <f t="shared" si="22"/>
        <v>M. Agus Syawal</v>
      </c>
    </row>
    <row r="1425" spans="1:38" s="151" customFormat="1">
      <c r="A1425" s="151" t="s">
        <v>6064</v>
      </c>
      <c r="B1425" s="151" t="s">
        <v>15300</v>
      </c>
      <c r="C1425" s="151" t="s">
        <v>6063</v>
      </c>
      <c r="D1425" s="151" t="s">
        <v>6065</v>
      </c>
      <c r="E1425" s="151" t="s">
        <v>14323</v>
      </c>
      <c r="F1425" s="151" t="s">
        <v>14396</v>
      </c>
      <c r="G1425" s="151" t="s">
        <v>23967</v>
      </c>
      <c r="H1425" s="151" t="s">
        <v>6066</v>
      </c>
      <c r="I1425" s="151" t="s">
        <v>6067</v>
      </c>
      <c r="J1425" s="151" t="s">
        <v>1453</v>
      </c>
      <c r="K1425" s="151" t="s">
        <v>6067</v>
      </c>
      <c r="N1425" s="151" t="s">
        <v>15431</v>
      </c>
      <c r="O1425" s="151" t="s">
        <v>14801</v>
      </c>
      <c r="P1425" s="151" t="s">
        <v>14737</v>
      </c>
      <c r="Q1425" s="151" t="s">
        <v>23965</v>
      </c>
      <c r="R1425" s="151" t="s">
        <v>1453</v>
      </c>
      <c r="S1425" s="151" t="s">
        <v>1453</v>
      </c>
      <c r="T1425" s="151" t="s">
        <v>14847</v>
      </c>
      <c r="U1425" s="151">
        <v>113301002500503</v>
      </c>
      <c r="V1425" s="151" t="s">
        <v>23966</v>
      </c>
      <c r="W1425" s="151" t="s">
        <v>1453</v>
      </c>
      <c r="X1425" s="151" t="s">
        <v>1453</v>
      </c>
      <c r="Y1425" s="151" t="s">
        <v>1453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 t="shared" si="22"/>
        <v>M. Akyar (Instalator Listrik)</v>
      </c>
    </row>
    <row r="1426" spans="1:38" s="151" customFormat="1">
      <c r="A1426" s="151" t="s">
        <v>5291</v>
      </c>
      <c r="B1426" s="151" t="s">
        <v>14306</v>
      </c>
      <c r="C1426" s="151" t="s">
        <v>5290</v>
      </c>
      <c r="D1426" s="151" t="s">
        <v>5292</v>
      </c>
      <c r="E1426" s="151" t="s">
        <v>14931</v>
      </c>
      <c r="F1426" s="151" t="s">
        <v>14932</v>
      </c>
      <c r="G1426" s="151" t="s">
        <v>23970</v>
      </c>
      <c r="H1426" s="151">
        <v>81325836914</v>
      </c>
      <c r="J1426" s="151">
        <v>81325836914</v>
      </c>
      <c r="N1426" s="151" t="s">
        <v>23968</v>
      </c>
      <c r="O1426" s="151" t="s">
        <v>23969</v>
      </c>
      <c r="P1426" s="151" t="s">
        <v>14737</v>
      </c>
      <c r="Q1426" s="151" t="s">
        <v>5290</v>
      </c>
      <c r="R1426" s="151" t="s">
        <v>5290</v>
      </c>
      <c r="S1426" s="151" t="s">
        <v>5290</v>
      </c>
      <c r="T1426" s="151" t="s">
        <v>14794</v>
      </c>
      <c r="U1426" s="151">
        <v>7975051081</v>
      </c>
      <c r="V1426" s="151" t="s">
        <v>5290</v>
      </c>
      <c r="Z1426" s="151" t="s">
        <v>14742</v>
      </c>
      <c r="AC1426" s="151" t="s">
        <v>14743</v>
      </c>
      <c r="AE1426" s="151" t="s">
        <v>15223</v>
      </c>
      <c r="AF1426" s="151" t="s">
        <v>14745</v>
      </c>
      <c r="AL1426" s="151" t="str">
        <f t="shared" si="22"/>
        <v>M. Alim</v>
      </c>
    </row>
    <row r="1427" spans="1:38" s="151" customFormat="1">
      <c r="A1427" s="151" t="s">
        <v>12941</v>
      </c>
      <c r="B1427" s="151" t="s">
        <v>14306</v>
      </c>
      <c r="C1427" s="151" t="s">
        <v>12940</v>
      </c>
      <c r="D1427" s="151" t="s">
        <v>12942</v>
      </c>
      <c r="E1427" s="151" t="s">
        <v>14931</v>
      </c>
      <c r="F1427" s="151" t="s">
        <v>16120</v>
      </c>
      <c r="H1427" s="151" t="s">
        <v>12943</v>
      </c>
      <c r="N1427" s="151" t="s">
        <v>14857</v>
      </c>
      <c r="O1427" s="151" t="s">
        <v>14801</v>
      </c>
      <c r="P1427" s="151" t="s">
        <v>14737</v>
      </c>
      <c r="Q1427" s="151" t="s">
        <v>12940</v>
      </c>
      <c r="R1427" s="151">
        <v>0</v>
      </c>
      <c r="S1427" s="151">
        <v>0</v>
      </c>
      <c r="T1427" s="151" t="s">
        <v>14847</v>
      </c>
      <c r="U1427" s="151">
        <v>803101014645538</v>
      </c>
      <c r="V1427" s="151" t="s">
        <v>12940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  <c r="AL1427" s="151" t="str">
        <f t="shared" si="22"/>
        <v>M. Hajirin</v>
      </c>
    </row>
    <row r="1428" spans="1:38" s="151" customFormat="1">
      <c r="A1428" s="151" t="s">
        <v>18228</v>
      </c>
      <c r="B1428" s="151" t="s">
        <v>15300</v>
      </c>
      <c r="C1428" s="151" t="s">
        <v>23971</v>
      </c>
      <c r="D1428" s="151" t="s">
        <v>23973</v>
      </c>
      <c r="E1428" s="151" t="s">
        <v>14627</v>
      </c>
      <c r="F1428" s="151" t="s">
        <v>14627</v>
      </c>
      <c r="H1428" s="151" t="s">
        <v>23972</v>
      </c>
      <c r="N1428" s="151" t="s">
        <v>14763</v>
      </c>
      <c r="O1428" s="151" t="s">
        <v>14764</v>
      </c>
      <c r="P1428" s="151" t="s">
        <v>14737</v>
      </c>
      <c r="Q1428" s="151" t="s">
        <v>23971</v>
      </c>
      <c r="R1428" s="151" t="s">
        <v>1453</v>
      </c>
      <c r="S1428" s="151" t="s">
        <v>1453</v>
      </c>
      <c r="T1428" s="151" t="s">
        <v>14739</v>
      </c>
      <c r="U1428" s="151" t="s">
        <v>23974</v>
      </c>
      <c r="V1428" s="151" t="s">
        <v>23971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  <c r="AL1428" s="151" t="str">
        <f t="shared" si="22"/>
        <v>M. Kholik</v>
      </c>
    </row>
    <row r="1429" spans="1:38" s="151" customFormat="1">
      <c r="A1429" s="151" t="s">
        <v>15107</v>
      </c>
      <c r="B1429" s="151" t="s">
        <v>14306</v>
      </c>
      <c r="C1429" s="151" t="s">
        <v>15108</v>
      </c>
      <c r="D1429" s="151" t="s">
        <v>15109</v>
      </c>
      <c r="E1429" s="151" t="s">
        <v>14931</v>
      </c>
      <c r="F1429" s="151" t="s">
        <v>14932</v>
      </c>
      <c r="G1429" s="151" t="s">
        <v>15110</v>
      </c>
      <c r="H1429" s="151">
        <v>81266523419</v>
      </c>
      <c r="I1429" s="151" t="s">
        <v>1453</v>
      </c>
      <c r="J1429" s="151" t="s">
        <v>1453</v>
      </c>
      <c r="K1429" s="151" t="s">
        <v>1453</v>
      </c>
      <c r="N1429" s="151" t="s">
        <v>15059</v>
      </c>
      <c r="O1429" s="151" t="s">
        <v>14889</v>
      </c>
      <c r="P1429" s="151" t="s">
        <v>14737</v>
      </c>
      <c r="Q1429" s="151" t="s">
        <v>15112</v>
      </c>
      <c r="R1429" s="151" t="s">
        <v>1453</v>
      </c>
      <c r="S1429" s="151" t="s">
        <v>1453</v>
      </c>
      <c r="T1429" s="151" t="s">
        <v>14882</v>
      </c>
      <c r="U1429" s="151">
        <v>811757527</v>
      </c>
      <c r="V1429" s="151" t="s">
        <v>15112</v>
      </c>
      <c r="W1429" s="151" t="s">
        <v>1453</v>
      </c>
      <c r="X1429" s="151" t="s">
        <v>1453</v>
      </c>
      <c r="Y1429" s="151" t="s">
        <v>1453</v>
      </c>
      <c r="Z1429" s="151" t="s">
        <v>14742</v>
      </c>
      <c r="AA1429" s="151" t="s">
        <v>1453</v>
      </c>
      <c r="AB1429" s="151" t="s">
        <v>1453</v>
      </c>
      <c r="AC1429" s="151" t="s">
        <v>14743</v>
      </c>
      <c r="AE1429" s="151" t="s">
        <v>14744</v>
      </c>
      <c r="AF1429" s="151" t="s">
        <v>14745</v>
      </c>
      <c r="AL1429" s="151" t="str">
        <f t="shared" si="22"/>
        <v>M. Nasir</v>
      </c>
    </row>
    <row r="1430" spans="1:38" s="151" customFormat="1">
      <c r="A1430" s="151" t="s">
        <v>18229</v>
      </c>
      <c r="B1430" s="151" t="s">
        <v>16001</v>
      </c>
      <c r="C1430" s="151" t="s">
        <v>23976</v>
      </c>
      <c r="D1430" s="151" t="s">
        <v>23978</v>
      </c>
      <c r="E1430" s="151" t="s">
        <v>14686</v>
      </c>
      <c r="F1430" s="151" t="s">
        <v>14396</v>
      </c>
      <c r="H1430" s="151" t="s">
        <v>23977</v>
      </c>
      <c r="N1430" s="151" t="s">
        <v>23979</v>
      </c>
      <c r="O1430" s="151" t="s">
        <v>23980</v>
      </c>
      <c r="P1430" s="151" t="s">
        <v>23981</v>
      </c>
      <c r="Q1430" s="151">
        <v>0</v>
      </c>
      <c r="R1430" s="151">
        <v>0</v>
      </c>
      <c r="S1430" s="151">
        <v>0</v>
      </c>
      <c r="T1430" s="151">
        <v>0</v>
      </c>
      <c r="U1430" s="151">
        <v>0</v>
      </c>
      <c r="V1430" s="151">
        <v>0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>TRIM(C1430)</f>
        <v>MacLean Power Systems</v>
      </c>
    </row>
    <row r="1431" spans="1:38" s="151" customFormat="1">
      <c r="A1431" s="151" t="s">
        <v>1571</v>
      </c>
      <c r="B1431" s="151" t="s">
        <v>17321</v>
      </c>
      <c r="C1431" s="151" t="s">
        <v>1570</v>
      </c>
      <c r="D1431" s="151" t="s">
        <v>1572</v>
      </c>
      <c r="E1431" s="151" t="s">
        <v>14332</v>
      </c>
      <c r="F1431" s="151" t="s">
        <v>14324</v>
      </c>
      <c r="G1431" s="151" t="s">
        <v>14604</v>
      </c>
      <c r="H1431" s="151" t="s">
        <v>1573</v>
      </c>
      <c r="L1431" s="151" t="s">
        <v>23982</v>
      </c>
      <c r="N1431" s="151" t="s">
        <v>1628</v>
      </c>
      <c r="P1431" s="151" t="s">
        <v>14737</v>
      </c>
      <c r="Q1431" s="151" t="s">
        <v>23983</v>
      </c>
      <c r="T1431" s="151" t="s">
        <v>23984</v>
      </c>
      <c r="U1431" s="151" t="s">
        <v>23985</v>
      </c>
      <c r="V1431" s="151">
        <v>5285001144</v>
      </c>
      <c r="AC1431" s="151" t="s">
        <v>15223</v>
      </c>
      <c r="AL1431" s="151" t="str">
        <f t="shared" si="22"/>
        <v>Madju</v>
      </c>
    </row>
    <row r="1432" spans="1:38" s="151" customFormat="1">
      <c r="A1432" s="151" t="s">
        <v>2683</v>
      </c>
      <c r="B1432" s="151" t="s">
        <v>19165</v>
      </c>
      <c r="C1432" s="151" t="s">
        <v>2682</v>
      </c>
      <c r="E1432" s="151" t="s">
        <v>14931</v>
      </c>
      <c r="G1432" s="151" t="s">
        <v>14604</v>
      </c>
      <c r="H1432" s="151">
        <v>81230094402</v>
      </c>
      <c r="AC1432" s="151" t="s">
        <v>14743</v>
      </c>
      <c r="AL1432" s="151" t="str">
        <f t="shared" si="22"/>
        <v>Madtoha</v>
      </c>
    </row>
    <row r="1433" spans="1:38" s="151" customFormat="1">
      <c r="A1433" s="151" t="s">
        <v>18230</v>
      </c>
      <c r="B1433" s="151" t="s">
        <v>14304</v>
      </c>
      <c r="C1433" s="151" t="s">
        <v>23989</v>
      </c>
      <c r="D1433" s="151" t="s">
        <v>23991</v>
      </c>
      <c r="E1433" s="151" t="s">
        <v>14395</v>
      </c>
      <c r="F1433" s="151" t="s">
        <v>16962</v>
      </c>
      <c r="H1433" s="151" t="s">
        <v>23990</v>
      </c>
      <c r="N1433" s="151" t="s">
        <v>14845</v>
      </c>
      <c r="O1433" s="151" t="s">
        <v>14801</v>
      </c>
      <c r="P1433" s="151" t="s">
        <v>14737</v>
      </c>
      <c r="Q1433" s="151" t="s">
        <v>23992</v>
      </c>
      <c r="R1433" s="151">
        <v>0</v>
      </c>
      <c r="S1433" s="151">
        <v>0</v>
      </c>
      <c r="T1433" s="151" t="s">
        <v>14782</v>
      </c>
      <c r="U1433" s="151">
        <v>1560018370579</v>
      </c>
      <c r="V1433" s="151" t="s">
        <v>23993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 t="shared" si="22"/>
        <v>Magma Grounding Indonesia</v>
      </c>
    </row>
    <row r="1434" spans="1:38" s="151" customFormat="1">
      <c r="A1434" s="151" t="s">
        <v>7998</v>
      </c>
      <c r="B1434" s="151" t="s">
        <v>14732</v>
      </c>
      <c r="C1434" s="151" t="s">
        <v>7997</v>
      </c>
      <c r="D1434" s="151" t="s">
        <v>7999</v>
      </c>
      <c r="E1434" s="151" t="s">
        <v>14395</v>
      </c>
      <c r="F1434" s="151" t="s">
        <v>14396</v>
      </c>
      <c r="G1434" s="151" t="s">
        <v>23998</v>
      </c>
      <c r="H1434" s="151" t="s">
        <v>8000</v>
      </c>
      <c r="N1434" s="151" t="s">
        <v>14857</v>
      </c>
      <c r="O1434" s="151" t="s">
        <v>14801</v>
      </c>
      <c r="P1434" s="151" t="s">
        <v>14737</v>
      </c>
      <c r="Q1434" s="151" t="s">
        <v>23996</v>
      </c>
      <c r="R1434" s="151">
        <v>0</v>
      </c>
      <c r="S1434" s="151" t="s">
        <v>23996</v>
      </c>
      <c r="T1434" s="151" t="s">
        <v>14782</v>
      </c>
      <c r="U1434" s="151">
        <v>117.0005284856</v>
      </c>
      <c r="V1434" s="151" t="s">
        <v>23997</v>
      </c>
      <c r="Z1434" s="151" t="s">
        <v>14742</v>
      </c>
      <c r="AC1434" s="151" t="s">
        <v>14743</v>
      </c>
      <c r="AE1434" s="151" t="s">
        <v>15223</v>
      </c>
      <c r="AF1434" s="151" t="s">
        <v>14745</v>
      </c>
      <c r="AL1434" s="151" t="str">
        <f t="shared" si="22"/>
        <v>Mahardika Jaya</v>
      </c>
    </row>
    <row r="1435" spans="1:38" s="151" customFormat="1">
      <c r="A1435" s="151" t="s">
        <v>18231</v>
      </c>
      <c r="B1435" s="151" t="s">
        <v>15300</v>
      </c>
      <c r="C1435" s="151" t="s">
        <v>23999</v>
      </c>
      <c r="D1435" s="151" t="s">
        <v>24001</v>
      </c>
      <c r="E1435" s="151" t="s">
        <v>14931</v>
      </c>
      <c r="F1435" s="151" t="s">
        <v>14932</v>
      </c>
      <c r="G1435" s="151" t="s">
        <v>24002</v>
      </c>
      <c r="H1435" s="151" t="s">
        <v>24000</v>
      </c>
      <c r="I1435" s="151" t="s">
        <v>1453</v>
      </c>
      <c r="J1435" s="151" t="s">
        <v>1453</v>
      </c>
      <c r="K1435" s="151" t="s">
        <v>1453</v>
      </c>
      <c r="M1435" s="151" t="s">
        <v>1453</v>
      </c>
      <c r="N1435" s="151" t="s">
        <v>19043</v>
      </c>
      <c r="O1435" s="151" t="s">
        <v>18962</v>
      </c>
      <c r="P1435" s="151" t="s">
        <v>14792</v>
      </c>
      <c r="Q1435" s="151" t="s">
        <v>23999</v>
      </c>
      <c r="R1435" s="151" t="s">
        <v>1453</v>
      </c>
      <c r="S1435" s="151" t="s">
        <v>1453</v>
      </c>
      <c r="T1435" s="151" t="s">
        <v>19117</v>
      </c>
      <c r="U1435" s="151">
        <v>403286869</v>
      </c>
      <c r="V1435" s="151" t="s">
        <v>23999</v>
      </c>
      <c r="W1435" s="151" t="s">
        <v>1453</v>
      </c>
      <c r="X1435" s="151" t="s">
        <v>1453</v>
      </c>
      <c r="Y1435" s="151" t="s">
        <v>1453</v>
      </c>
      <c r="Z1435" s="151" t="s">
        <v>14742</v>
      </c>
      <c r="AA1435" s="151" t="s">
        <v>1453</v>
      </c>
      <c r="AB1435" s="151" t="s">
        <v>1453</v>
      </c>
      <c r="AC1435" s="151" t="s">
        <v>14743</v>
      </c>
      <c r="AE1435" s="151" t="s">
        <v>14744</v>
      </c>
      <c r="AF1435" s="151" t="s">
        <v>14745</v>
      </c>
      <c r="AL1435" s="151" t="str">
        <f t="shared" si="22"/>
        <v>Mahda Umanuha</v>
      </c>
    </row>
    <row r="1436" spans="1:38" s="151" customFormat="1">
      <c r="A1436" s="151" t="s">
        <v>18232</v>
      </c>
      <c r="B1436" s="151" t="s">
        <v>14306</v>
      </c>
      <c r="C1436" s="151" t="s">
        <v>24007</v>
      </c>
      <c r="D1436" s="151" t="s">
        <v>24009</v>
      </c>
      <c r="E1436" s="151" t="s">
        <v>14931</v>
      </c>
      <c r="F1436" s="151" t="s">
        <v>14627</v>
      </c>
      <c r="G1436" s="151" t="s">
        <v>24010</v>
      </c>
      <c r="H1436" s="151" t="s">
        <v>24008</v>
      </c>
      <c r="N1436" s="151" t="s">
        <v>14800</v>
      </c>
      <c r="O1436" s="151" t="s">
        <v>14801</v>
      </c>
      <c r="P1436" s="151" t="s">
        <v>14737</v>
      </c>
      <c r="Q1436" s="151" t="s">
        <v>24007</v>
      </c>
      <c r="R1436" s="151" t="s">
        <v>1453</v>
      </c>
      <c r="S1436" s="151" t="s">
        <v>1453</v>
      </c>
      <c r="T1436" s="151" t="s">
        <v>14794</v>
      </c>
      <c r="U1436" s="151">
        <v>2301990725</v>
      </c>
      <c r="V1436" s="151" t="s">
        <v>24007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 t="shared" si="22"/>
        <v>Mahfudin</v>
      </c>
    </row>
    <row r="1437" spans="1:38" s="151" customFormat="1">
      <c r="A1437" s="151" t="s">
        <v>10692</v>
      </c>
      <c r="B1437" s="151" t="s">
        <v>14304</v>
      </c>
      <c r="C1437" s="151" t="s">
        <v>10691</v>
      </c>
      <c r="D1437" s="151" t="s">
        <v>10693</v>
      </c>
      <c r="E1437" s="151" t="s">
        <v>14275</v>
      </c>
      <c r="F1437" s="151" t="s">
        <v>14400</v>
      </c>
      <c r="G1437" s="151" t="s">
        <v>24015</v>
      </c>
      <c r="H1437" s="151" t="s">
        <v>10694</v>
      </c>
      <c r="N1437" s="151" t="s">
        <v>14907</v>
      </c>
      <c r="O1437" s="151" t="s">
        <v>14791</v>
      </c>
      <c r="P1437" s="151" t="s">
        <v>14737</v>
      </c>
      <c r="Q1437" s="151" t="s">
        <v>24014</v>
      </c>
      <c r="R1437" s="151">
        <v>0</v>
      </c>
      <c r="S1437" s="151">
        <v>0</v>
      </c>
      <c r="T1437" s="151" t="s">
        <v>14794</v>
      </c>
      <c r="U1437" s="151">
        <v>2831759234</v>
      </c>
      <c r="V1437" s="151" t="s">
        <v>24014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  <c r="AL1437" s="151" t="str">
        <f t="shared" si="22"/>
        <v>Mahkota Jaya</v>
      </c>
    </row>
    <row r="1438" spans="1:38" s="151" customFormat="1">
      <c r="A1438" s="151" t="s">
        <v>12334</v>
      </c>
      <c r="B1438" s="151" t="s">
        <v>15300</v>
      </c>
      <c r="C1438" s="151" t="s">
        <v>12333</v>
      </c>
      <c r="D1438" s="151" t="s">
        <v>12335</v>
      </c>
      <c r="E1438" s="151" t="s">
        <v>14275</v>
      </c>
      <c r="F1438" s="151" t="s">
        <v>14330</v>
      </c>
      <c r="H1438" s="151" t="s">
        <v>12336</v>
      </c>
      <c r="M1438" s="151" t="s">
        <v>24021</v>
      </c>
      <c r="N1438" s="151" t="s">
        <v>18715</v>
      </c>
      <c r="O1438" s="151" t="s">
        <v>18702</v>
      </c>
      <c r="P1438" s="151" t="s">
        <v>14737</v>
      </c>
      <c r="Q1438" s="151" t="s">
        <v>24022</v>
      </c>
      <c r="R1438" s="151">
        <v>0</v>
      </c>
      <c r="S1438" s="151">
        <v>0</v>
      </c>
      <c r="T1438" s="151" t="s">
        <v>14782</v>
      </c>
      <c r="U1438" s="151">
        <v>7133381157</v>
      </c>
      <c r="V1438" s="151" t="s">
        <v>12333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  <c r="AL1438" s="151" t="str">
        <f t="shared" si="22"/>
        <v>Mahmud Latif</v>
      </c>
    </row>
    <row r="1439" spans="1:38" s="151" customFormat="1">
      <c r="A1439" s="151" t="s">
        <v>15114</v>
      </c>
      <c r="B1439" s="151" t="s">
        <v>14306</v>
      </c>
      <c r="C1439" s="151" t="s">
        <v>15115</v>
      </c>
      <c r="D1439" s="151" t="s">
        <v>15116</v>
      </c>
      <c r="E1439" s="151" t="s">
        <v>14931</v>
      </c>
      <c r="F1439" s="151" t="s">
        <v>14932</v>
      </c>
      <c r="G1439" s="151" t="s">
        <v>15117</v>
      </c>
      <c r="H1439" s="151">
        <v>82138703832</v>
      </c>
      <c r="I1439" s="151" t="s">
        <v>1453</v>
      </c>
      <c r="J1439" s="151" t="s">
        <v>1453</v>
      </c>
      <c r="K1439" s="151" t="s">
        <v>1453</v>
      </c>
      <c r="N1439" s="151" t="s">
        <v>15119</v>
      </c>
      <c r="O1439" s="151" t="s">
        <v>14889</v>
      </c>
      <c r="P1439" s="151" t="s">
        <v>14737</v>
      </c>
      <c r="Q1439" s="151" t="s">
        <v>1453</v>
      </c>
      <c r="R1439" s="151" t="s">
        <v>1453</v>
      </c>
      <c r="S1439" s="151" t="s">
        <v>1453</v>
      </c>
      <c r="T1439" s="151" t="s">
        <v>14847</v>
      </c>
      <c r="U1439" s="151" t="s">
        <v>15115</v>
      </c>
      <c r="V1439" s="151">
        <v>665001044322538</v>
      </c>
      <c r="W1439" s="151" t="s">
        <v>1453</v>
      </c>
      <c r="X1439" s="151" t="s">
        <v>1453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  <c r="AL1439" s="151" t="str">
        <f t="shared" si="22"/>
        <v>Maikel</v>
      </c>
    </row>
    <row r="1440" spans="1:38" s="151" customFormat="1">
      <c r="A1440" s="151" t="s">
        <v>586</v>
      </c>
      <c r="B1440" s="151" t="s">
        <v>14732</v>
      </c>
      <c r="C1440" s="151" t="s">
        <v>585</v>
      </c>
      <c r="D1440" s="151" t="s">
        <v>587</v>
      </c>
      <c r="E1440" s="151" t="s">
        <v>6</v>
      </c>
      <c r="G1440" s="151" t="s">
        <v>14604</v>
      </c>
      <c r="M1440" s="151" t="s">
        <v>6</v>
      </c>
      <c r="P1440" s="151" t="s">
        <v>14737</v>
      </c>
      <c r="T1440" s="151" t="s">
        <v>6</v>
      </c>
      <c r="U1440" s="151" t="s">
        <v>6</v>
      </c>
      <c r="V1440" s="151" t="s">
        <v>6</v>
      </c>
      <c r="AC1440" s="151" t="s">
        <v>14743</v>
      </c>
      <c r="AL1440" s="151" t="str">
        <f t="shared" si="22"/>
        <v>Majapahit Anugrah Indah</v>
      </c>
    </row>
    <row r="1441" spans="1:38" s="151" customFormat="1">
      <c r="A1441" s="151" t="s">
        <v>1191</v>
      </c>
      <c r="B1441" s="151" t="s">
        <v>14732</v>
      </c>
      <c r="C1441" s="151" t="s">
        <v>1190</v>
      </c>
      <c r="D1441" s="151" t="s">
        <v>24031</v>
      </c>
      <c r="E1441" s="151" t="s">
        <v>6</v>
      </c>
      <c r="G1441" s="151" t="s">
        <v>14604</v>
      </c>
      <c r="N1441" s="151" t="s">
        <v>20558</v>
      </c>
      <c r="P1441" s="151" t="s">
        <v>20558</v>
      </c>
      <c r="Q1441" s="151" t="s">
        <v>24032</v>
      </c>
      <c r="T1441" s="151" t="s">
        <v>6</v>
      </c>
      <c r="U1441" s="151" t="s">
        <v>6</v>
      </c>
      <c r="V1441" s="151" t="s">
        <v>6</v>
      </c>
      <c r="AC1441" s="151" t="s">
        <v>14743</v>
      </c>
      <c r="AL1441" s="151" t="str">
        <f t="shared" ref="AL1441:AL1504" si="23">TRIM(C1441)</f>
        <v>Maju Gemilang</v>
      </c>
    </row>
    <row r="1442" spans="1:38" s="151" customFormat="1">
      <c r="A1442" s="151" t="s">
        <v>6627</v>
      </c>
      <c r="B1442" s="151" t="s">
        <v>14732</v>
      </c>
      <c r="C1442" s="151" t="s">
        <v>6626</v>
      </c>
      <c r="D1442" s="151" t="s">
        <v>6628</v>
      </c>
      <c r="E1442" s="151" t="s">
        <v>14465</v>
      </c>
      <c r="F1442" s="151" t="s">
        <v>14683</v>
      </c>
      <c r="G1442" s="151" t="s">
        <v>24035</v>
      </c>
      <c r="H1442" s="151">
        <v>85275746000</v>
      </c>
      <c r="J1442" s="151">
        <v>85275746000</v>
      </c>
      <c r="N1442" s="151" t="s">
        <v>15768</v>
      </c>
      <c r="O1442" s="151" t="s">
        <v>14985</v>
      </c>
      <c r="P1442" s="151" t="s">
        <v>14737</v>
      </c>
      <c r="Q1442" s="151" t="s">
        <v>24033</v>
      </c>
      <c r="R1442" s="151" t="s">
        <v>24034</v>
      </c>
      <c r="S1442" s="151" t="s">
        <v>24034</v>
      </c>
      <c r="T1442" s="151" t="s">
        <v>14782</v>
      </c>
      <c r="U1442" s="151">
        <v>1060004914001</v>
      </c>
      <c r="V1442" s="151" t="s">
        <v>24034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 t="shared" si="23"/>
        <v>Maju Jaya</v>
      </c>
    </row>
    <row r="1443" spans="1:38" s="151" customFormat="1">
      <c r="A1443" s="151" t="s">
        <v>8025</v>
      </c>
      <c r="B1443" s="151" t="s">
        <v>14304</v>
      </c>
      <c r="C1443" s="151" t="s">
        <v>8024</v>
      </c>
      <c r="D1443" s="151" t="s">
        <v>8026</v>
      </c>
      <c r="E1443" s="151" t="s">
        <v>14275</v>
      </c>
      <c r="F1443" s="151" t="s">
        <v>14402</v>
      </c>
      <c r="G1443" s="151" t="s">
        <v>24037</v>
      </c>
      <c r="H1443" s="151" t="s">
        <v>8027</v>
      </c>
      <c r="N1443" s="151" t="s">
        <v>14845</v>
      </c>
      <c r="O1443" s="151" t="s">
        <v>14801</v>
      </c>
      <c r="P1443" s="151" t="s">
        <v>14737</v>
      </c>
      <c r="Q1443" s="151" t="s">
        <v>24036</v>
      </c>
      <c r="R1443" s="151">
        <v>0</v>
      </c>
      <c r="S1443" s="151">
        <v>0</v>
      </c>
      <c r="T1443" s="151" t="s">
        <v>14794</v>
      </c>
      <c r="U1443" s="151">
        <v>6970199525</v>
      </c>
      <c r="V1443" s="151" t="s">
        <v>24036</v>
      </c>
      <c r="Z1443" s="151" t="s">
        <v>14742</v>
      </c>
      <c r="AC1443" s="151" t="s">
        <v>14743</v>
      </c>
      <c r="AE1443" s="151" t="s">
        <v>15223</v>
      </c>
      <c r="AF1443" s="151" t="s">
        <v>14745</v>
      </c>
      <c r="AL1443" s="151" t="str">
        <f t="shared" si="23"/>
        <v>Maju Jaya Scale</v>
      </c>
    </row>
    <row r="1444" spans="1:38" s="151" customFormat="1">
      <c r="A1444" s="151" t="s">
        <v>12218</v>
      </c>
      <c r="B1444" s="151" t="s">
        <v>14304</v>
      </c>
      <c r="C1444" s="151" t="s">
        <v>12217</v>
      </c>
      <c r="D1444" s="151" t="s">
        <v>12219</v>
      </c>
      <c r="E1444" s="151" t="s">
        <v>14275</v>
      </c>
      <c r="F1444" s="151" t="s">
        <v>14402</v>
      </c>
      <c r="G1444" s="151" t="s">
        <v>24044</v>
      </c>
      <c r="H1444" s="151" t="s">
        <v>12220</v>
      </c>
      <c r="N1444" s="151" t="s">
        <v>15228</v>
      </c>
      <c r="O1444" s="151" t="s">
        <v>14985</v>
      </c>
      <c r="P1444" s="151" t="s">
        <v>14737</v>
      </c>
      <c r="Q1444" s="151" t="s">
        <v>24042</v>
      </c>
      <c r="R1444" s="151">
        <v>0</v>
      </c>
      <c r="S1444" s="151">
        <v>0</v>
      </c>
      <c r="T1444" s="151" t="s">
        <v>14859</v>
      </c>
      <c r="U1444" s="151">
        <v>2970253320</v>
      </c>
      <c r="V1444" s="151" t="s">
        <v>24043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 t="shared" si="23"/>
        <v>Makita Kisaran</v>
      </c>
    </row>
    <row r="1445" spans="1:38" s="151" customFormat="1">
      <c r="A1445" s="151" t="s">
        <v>5321</v>
      </c>
      <c r="B1445" s="151" t="s">
        <v>14732</v>
      </c>
      <c r="C1445" s="151" t="s">
        <v>5320</v>
      </c>
      <c r="D1445" s="151" t="s">
        <v>5322</v>
      </c>
      <c r="E1445" s="151" t="s">
        <v>14662</v>
      </c>
      <c r="F1445" s="151" t="s">
        <v>15405</v>
      </c>
      <c r="H1445" s="151">
        <v>81376297367</v>
      </c>
      <c r="N1445" s="151" t="s">
        <v>18659</v>
      </c>
      <c r="O1445" s="151" t="s">
        <v>14985</v>
      </c>
      <c r="P1445" s="151" t="s">
        <v>14792</v>
      </c>
      <c r="Q1445" s="151">
        <v>81376297367</v>
      </c>
      <c r="R1445" s="151">
        <v>81376297367</v>
      </c>
      <c r="S1445" s="151">
        <v>81376297367</v>
      </c>
      <c r="T1445" s="151" t="s">
        <v>14794</v>
      </c>
      <c r="U1445" s="151">
        <v>221673670</v>
      </c>
      <c r="V1445" s="151" t="s">
        <v>24045</v>
      </c>
      <c r="W1445" s="151">
        <v>1996</v>
      </c>
      <c r="X1445" s="151">
        <v>1996</v>
      </c>
      <c r="Z1445" s="151" t="s">
        <v>14742</v>
      </c>
      <c r="AB1445" s="151">
        <v>7</v>
      </c>
      <c r="AC1445" s="151" t="s">
        <v>14743</v>
      </c>
      <c r="AE1445" s="151" t="s">
        <v>15223</v>
      </c>
      <c r="AF1445" s="151" t="s">
        <v>14745</v>
      </c>
      <c r="AL1445" s="151" t="str">
        <f t="shared" si="23"/>
        <v>MAKMUR</v>
      </c>
    </row>
    <row r="1446" spans="1:38" s="151" customFormat="1">
      <c r="A1446" s="151" t="s">
        <v>5421</v>
      </c>
      <c r="B1446" s="151" t="s">
        <v>14304</v>
      </c>
      <c r="C1446" s="151" t="s">
        <v>5420</v>
      </c>
      <c r="D1446" s="151" t="s">
        <v>5422</v>
      </c>
      <c r="E1446" s="151" t="s">
        <v>14332</v>
      </c>
      <c r="F1446" s="151" t="s">
        <v>14324</v>
      </c>
      <c r="G1446" s="151" t="s">
        <v>24048</v>
      </c>
      <c r="H1446" s="151" t="s">
        <v>5423</v>
      </c>
      <c r="J1446" s="151" t="s">
        <v>5423</v>
      </c>
      <c r="N1446" s="151" t="s">
        <v>18961</v>
      </c>
      <c r="O1446" s="151" t="s">
        <v>18962</v>
      </c>
      <c r="P1446" s="151" t="s">
        <v>14737</v>
      </c>
      <c r="Q1446" s="151" t="s">
        <v>24046</v>
      </c>
      <c r="R1446" s="151" t="s">
        <v>24046</v>
      </c>
      <c r="S1446" s="151" t="s">
        <v>24046</v>
      </c>
      <c r="T1446" s="151" t="s">
        <v>14904</v>
      </c>
      <c r="U1446" s="151" t="s">
        <v>24047</v>
      </c>
      <c r="V1446" s="151">
        <v>1504196185</v>
      </c>
      <c r="Z1446" s="151" t="s">
        <v>14742</v>
      </c>
      <c r="AC1446" s="151" t="s">
        <v>14743</v>
      </c>
      <c r="AE1446" s="151" t="s">
        <v>15223</v>
      </c>
      <c r="AF1446" s="151" t="s">
        <v>14745</v>
      </c>
      <c r="AL1446" s="151" t="str">
        <f t="shared" si="23"/>
        <v>Makmur Utama</v>
      </c>
    </row>
    <row r="1447" spans="1:38" s="151" customFormat="1">
      <c r="A1447" s="151" t="s">
        <v>18235</v>
      </c>
      <c r="B1447" s="151" t="s">
        <v>14304</v>
      </c>
      <c r="C1447" s="151" t="s">
        <v>24049</v>
      </c>
      <c r="D1447" s="151" t="s">
        <v>24051</v>
      </c>
      <c r="E1447" s="151" t="s">
        <v>14332</v>
      </c>
      <c r="F1447" s="151" t="s">
        <v>14324</v>
      </c>
      <c r="G1447" s="151" t="s">
        <v>24054</v>
      </c>
      <c r="H1447" s="151" t="s">
        <v>24050</v>
      </c>
      <c r="N1447" s="151" t="s">
        <v>15818</v>
      </c>
      <c r="O1447" s="151" t="s">
        <v>15328</v>
      </c>
      <c r="P1447" s="151" t="s">
        <v>14737</v>
      </c>
      <c r="Q1447" s="151" t="s">
        <v>24052</v>
      </c>
      <c r="R1447" s="151">
        <v>0</v>
      </c>
      <c r="S1447" s="151">
        <v>0</v>
      </c>
      <c r="T1447" s="151" t="s">
        <v>14794</v>
      </c>
      <c r="U1447" s="151">
        <v>3403489332</v>
      </c>
      <c r="V1447" s="151" t="s">
        <v>24053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  <c r="AL1447" s="151" t="str">
        <f t="shared" si="23"/>
        <v>Malaka Utama</v>
      </c>
    </row>
    <row r="1448" spans="1:38" s="151" customFormat="1">
      <c r="A1448" s="151" t="s">
        <v>6362</v>
      </c>
      <c r="B1448" s="151" t="s">
        <v>14306</v>
      </c>
      <c r="C1448" s="151" t="s">
        <v>6361</v>
      </c>
      <c r="D1448" s="151" t="s">
        <v>6363</v>
      </c>
      <c r="E1448" s="151" t="s">
        <v>14931</v>
      </c>
      <c r="F1448" s="151" t="s">
        <v>15219</v>
      </c>
      <c r="G1448" s="151" t="s">
        <v>24056</v>
      </c>
      <c r="H1448" s="151">
        <v>8122383654</v>
      </c>
      <c r="N1448" s="151" t="s">
        <v>22733</v>
      </c>
      <c r="O1448" s="151" t="s">
        <v>14791</v>
      </c>
      <c r="P1448" s="151" t="s">
        <v>14737</v>
      </c>
      <c r="Q1448" s="151" t="s">
        <v>6361</v>
      </c>
      <c r="R1448" s="151">
        <v>0</v>
      </c>
      <c r="S1448" s="151">
        <v>0</v>
      </c>
      <c r="T1448" s="151" t="s">
        <v>24055</v>
      </c>
      <c r="U1448" s="151">
        <v>26628254</v>
      </c>
      <c r="V1448" s="151" t="s">
        <v>6361</v>
      </c>
      <c r="Z1448" s="151" t="s">
        <v>14742</v>
      </c>
      <c r="AC1448" s="151" t="s">
        <v>14743</v>
      </c>
      <c r="AE1448" s="151" t="s">
        <v>15223</v>
      </c>
      <c r="AF1448" s="151" t="s">
        <v>14745</v>
      </c>
      <c r="AL1448" s="151" t="str">
        <f t="shared" si="23"/>
        <v>Maman</v>
      </c>
    </row>
    <row r="1449" spans="1:38" s="151" customFormat="1">
      <c r="A1449" s="151" t="s">
        <v>18236</v>
      </c>
      <c r="B1449" s="151" t="s">
        <v>15300</v>
      </c>
      <c r="C1449" s="151" t="s">
        <v>10878</v>
      </c>
      <c r="D1449" s="151" t="s">
        <v>10880</v>
      </c>
      <c r="E1449" s="151" t="s">
        <v>14465</v>
      </c>
      <c r="F1449" s="151" t="s">
        <v>14664</v>
      </c>
      <c r="H1449" s="151" t="s">
        <v>10881</v>
      </c>
      <c r="N1449" s="151" t="s">
        <v>16848</v>
      </c>
      <c r="O1449" s="151" t="s">
        <v>14791</v>
      </c>
      <c r="P1449" s="151" t="s">
        <v>14737</v>
      </c>
      <c r="Q1449" s="151" t="s">
        <v>10878</v>
      </c>
      <c r="R1449" s="151">
        <v>0</v>
      </c>
      <c r="S1449" s="151">
        <v>0</v>
      </c>
      <c r="T1449" s="151" t="s">
        <v>14794</v>
      </c>
      <c r="U1449" s="151">
        <v>1090739154</v>
      </c>
      <c r="V1449" s="151" t="s">
        <v>10878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  <c r="AL1449" s="151" t="str">
        <f t="shared" si="23"/>
        <v>MAMAN NURYAMAN</v>
      </c>
    </row>
    <row r="1450" spans="1:38" s="151" customFormat="1">
      <c r="A1450" s="151" t="s">
        <v>10887</v>
      </c>
      <c r="B1450" s="151" t="s">
        <v>15300</v>
      </c>
      <c r="C1450" s="151" t="s">
        <v>10878</v>
      </c>
      <c r="D1450" s="151" t="s">
        <v>10880</v>
      </c>
      <c r="E1450" s="151" t="s">
        <v>14465</v>
      </c>
      <c r="F1450" s="151" t="s">
        <v>14664</v>
      </c>
      <c r="H1450" s="151" t="s">
        <v>10881</v>
      </c>
      <c r="N1450" s="151" t="s">
        <v>16848</v>
      </c>
      <c r="O1450" s="151" t="s">
        <v>14791</v>
      </c>
      <c r="P1450" s="151" t="s">
        <v>14737</v>
      </c>
      <c r="Q1450" s="151" t="s">
        <v>10878</v>
      </c>
      <c r="R1450" s="151">
        <v>0</v>
      </c>
      <c r="S1450" s="151">
        <v>0</v>
      </c>
      <c r="T1450" s="151" t="s">
        <v>14794</v>
      </c>
      <c r="U1450" s="151">
        <v>1090739154</v>
      </c>
      <c r="V1450" s="151" t="s">
        <v>10878</v>
      </c>
      <c r="Z1450" s="151" t="s">
        <v>14742</v>
      </c>
      <c r="AC1450" s="151" t="s">
        <v>14743</v>
      </c>
      <c r="AE1450" s="151" t="s">
        <v>14744</v>
      </c>
      <c r="AF1450" s="151" t="s">
        <v>14745</v>
      </c>
      <c r="AL1450" s="151" t="str">
        <f t="shared" si="23"/>
        <v>MAMAN NURYAMAN</v>
      </c>
    </row>
    <row r="1451" spans="1:38" s="151" customFormat="1">
      <c r="A1451" s="151" t="s">
        <v>7673</v>
      </c>
      <c r="B1451" s="151" t="s">
        <v>14306</v>
      </c>
      <c r="C1451" s="151" t="s">
        <v>7672</v>
      </c>
      <c r="D1451" s="151" t="s">
        <v>24057</v>
      </c>
      <c r="E1451" s="151" t="s">
        <v>14931</v>
      </c>
      <c r="F1451" s="151" t="s">
        <v>14396</v>
      </c>
      <c r="G1451" s="151" t="s">
        <v>24060</v>
      </c>
      <c r="H1451" s="151">
        <v>87815882962</v>
      </c>
      <c r="I1451" s="151" t="s">
        <v>7675</v>
      </c>
      <c r="K1451" s="151" t="s">
        <v>7675</v>
      </c>
      <c r="N1451" s="151" t="s">
        <v>15461</v>
      </c>
      <c r="O1451" s="151" t="s">
        <v>14791</v>
      </c>
      <c r="P1451" s="151" t="s">
        <v>14792</v>
      </c>
      <c r="Q1451" s="151" t="s">
        <v>7672</v>
      </c>
      <c r="R1451" s="151" t="s">
        <v>7672</v>
      </c>
      <c r="S1451" s="151" t="s">
        <v>7672</v>
      </c>
      <c r="T1451" s="151" t="s">
        <v>14782</v>
      </c>
      <c r="U1451" s="151" t="s">
        <v>24058</v>
      </c>
      <c r="V1451" s="151" t="s">
        <v>24059</v>
      </c>
      <c r="Z1451" s="151" t="s">
        <v>14742</v>
      </c>
      <c r="AC1451" s="151" t="s">
        <v>14743</v>
      </c>
      <c r="AE1451" s="151" t="s">
        <v>15223</v>
      </c>
      <c r="AF1451" s="151" t="s">
        <v>14745</v>
      </c>
      <c r="AL1451" s="151" t="str">
        <f t="shared" si="23"/>
        <v>Maman Paryaman</v>
      </c>
    </row>
    <row r="1452" spans="1:38" s="151" customFormat="1">
      <c r="A1452" s="151" t="s">
        <v>11110</v>
      </c>
      <c r="B1452" s="151" t="s">
        <v>15300</v>
      </c>
      <c r="C1452" s="151" t="s">
        <v>11109</v>
      </c>
      <c r="D1452" s="151" t="s">
        <v>11111</v>
      </c>
      <c r="E1452" s="151" t="s">
        <v>14275</v>
      </c>
      <c r="F1452" s="151" t="s">
        <v>14436</v>
      </c>
      <c r="H1452" s="151" t="s">
        <v>11112</v>
      </c>
      <c r="N1452" s="151" t="s">
        <v>16848</v>
      </c>
      <c r="O1452" s="151" t="s">
        <v>14791</v>
      </c>
      <c r="P1452" s="151" t="s">
        <v>14737</v>
      </c>
      <c r="Q1452" s="151" t="s">
        <v>11109</v>
      </c>
      <c r="R1452" s="151">
        <v>0</v>
      </c>
      <c r="S1452" s="151">
        <v>0</v>
      </c>
      <c r="T1452" s="151" t="s">
        <v>23007</v>
      </c>
      <c r="U1452" s="151">
        <v>9000008476054</v>
      </c>
      <c r="V1452" s="151" t="s">
        <v>11109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 t="shared" si="23"/>
        <v>Mamun Munawar</v>
      </c>
    </row>
    <row r="1453" spans="1:38" s="151" customFormat="1">
      <c r="A1453" s="151" t="s">
        <v>11354</v>
      </c>
      <c r="B1453" s="151" t="s">
        <v>15300</v>
      </c>
      <c r="C1453" s="151" t="s">
        <v>11353</v>
      </c>
      <c r="D1453" s="151" t="s">
        <v>11355</v>
      </c>
      <c r="E1453" s="151" t="s">
        <v>14465</v>
      </c>
      <c r="F1453" s="151" t="s">
        <v>14466</v>
      </c>
      <c r="H1453" s="151" t="s">
        <v>11356</v>
      </c>
      <c r="N1453" s="151" t="s">
        <v>16848</v>
      </c>
      <c r="O1453" s="151" t="s">
        <v>14791</v>
      </c>
      <c r="P1453" s="151" t="s">
        <v>14737</v>
      </c>
      <c r="Q1453" s="151" t="s">
        <v>11353</v>
      </c>
      <c r="R1453" s="151">
        <v>0</v>
      </c>
      <c r="S1453" s="151">
        <v>0</v>
      </c>
      <c r="T1453" s="151" t="s">
        <v>14847</v>
      </c>
      <c r="U1453" s="151" t="s">
        <v>24061</v>
      </c>
      <c r="V1453" s="151" t="s">
        <v>11353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  <c r="AL1453" s="151" t="str">
        <f t="shared" si="23"/>
        <v>Manahan Aritonang</v>
      </c>
    </row>
    <row r="1454" spans="1:38" s="151" customFormat="1">
      <c r="A1454" s="151" t="s">
        <v>14316</v>
      </c>
      <c r="B1454" s="151" t="s">
        <v>17321</v>
      </c>
      <c r="C1454" s="151" t="s">
        <v>14311</v>
      </c>
      <c r="D1454" s="151" t="s">
        <v>17332</v>
      </c>
      <c r="E1454" s="151" t="s">
        <v>14323</v>
      </c>
      <c r="F1454" s="151" t="s">
        <v>14330</v>
      </c>
      <c r="H1454" s="151" t="s">
        <v>17333</v>
      </c>
      <c r="N1454" s="151" t="s">
        <v>15452</v>
      </c>
      <c r="O1454" s="151" t="s">
        <v>14830</v>
      </c>
      <c r="P1454" s="151" t="s">
        <v>14737</v>
      </c>
      <c r="Q1454" s="151" t="s">
        <v>17334</v>
      </c>
      <c r="R1454" s="151">
        <v>0</v>
      </c>
      <c r="S1454" s="151">
        <v>0</v>
      </c>
      <c r="T1454" s="151" t="s">
        <v>14794</v>
      </c>
      <c r="U1454" s="151">
        <v>4900357929</v>
      </c>
      <c r="V1454" s="151" t="s">
        <v>17334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  <c r="AL1454" s="151" t="str">
        <f t="shared" si="23"/>
        <v>Mandiri Jaya</v>
      </c>
    </row>
    <row r="1455" spans="1:38" s="151" customFormat="1">
      <c r="A1455" s="151" t="s">
        <v>1999</v>
      </c>
      <c r="B1455" s="151" t="s">
        <v>14304</v>
      </c>
      <c r="C1455" s="151" t="s">
        <v>1998</v>
      </c>
      <c r="D1455" s="151" t="s">
        <v>24068</v>
      </c>
      <c r="E1455" s="151" t="s">
        <v>16192</v>
      </c>
      <c r="F1455" s="151" t="s">
        <v>14324</v>
      </c>
      <c r="G1455" s="151" t="s">
        <v>14604</v>
      </c>
      <c r="H1455" s="151" t="s">
        <v>2001</v>
      </c>
      <c r="L1455" s="151" t="s">
        <v>24067</v>
      </c>
      <c r="M1455" s="151" t="s">
        <v>24069</v>
      </c>
      <c r="N1455" s="151" t="s">
        <v>1652</v>
      </c>
      <c r="P1455" s="151" t="s">
        <v>14737</v>
      </c>
      <c r="Q1455" s="151" t="s">
        <v>23216</v>
      </c>
      <c r="T1455" s="151" t="s">
        <v>24070</v>
      </c>
      <c r="U1455" s="151" t="s">
        <v>24071</v>
      </c>
      <c r="V1455" s="151">
        <v>441001002077531</v>
      </c>
      <c r="AC1455" s="151" t="s">
        <v>15223</v>
      </c>
      <c r="AL1455" s="151" t="str">
        <f t="shared" si="23"/>
        <v>MANDIRI JAYA</v>
      </c>
    </row>
    <row r="1456" spans="1:38" s="151" customFormat="1">
      <c r="A1456" s="151" t="s">
        <v>1640</v>
      </c>
      <c r="B1456" s="151" t="s">
        <v>14304</v>
      </c>
      <c r="C1456" s="151" t="s">
        <v>1639</v>
      </c>
      <c r="D1456" s="151" t="s">
        <v>24081</v>
      </c>
      <c r="E1456" s="151" t="s">
        <v>14332</v>
      </c>
      <c r="F1456" s="151" t="s">
        <v>14324</v>
      </c>
      <c r="G1456" s="151" t="s">
        <v>14604</v>
      </c>
      <c r="H1456" s="151" t="s">
        <v>1642</v>
      </c>
      <c r="J1456" s="151" t="s">
        <v>1642</v>
      </c>
      <c r="L1456" s="151" t="s">
        <v>24067</v>
      </c>
      <c r="N1456" s="151" t="s">
        <v>1645</v>
      </c>
      <c r="P1456" s="151" t="s">
        <v>14737</v>
      </c>
      <c r="Q1456" s="151" t="s">
        <v>24082</v>
      </c>
      <c r="T1456" s="151" t="s">
        <v>24070</v>
      </c>
      <c r="U1456" s="151" t="s">
        <v>24083</v>
      </c>
      <c r="V1456" s="151" t="s">
        <v>24084</v>
      </c>
      <c r="AC1456" s="151" t="s">
        <v>15223</v>
      </c>
      <c r="AL1456" s="151" t="str">
        <f t="shared" si="23"/>
        <v>MANDIRI, toko</v>
      </c>
    </row>
    <row r="1457" spans="1:38" s="151" customFormat="1">
      <c r="A1457" s="151" t="s">
        <v>5411</v>
      </c>
      <c r="B1457" s="151" t="s">
        <v>15300</v>
      </c>
      <c r="C1457" s="151" t="s">
        <v>5410</v>
      </c>
      <c r="D1457" s="151" t="s">
        <v>24085</v>
      </c>
      <c r="E1457" s="151" t="s">
        <v>14931</v>
      </c>
      <c r="F1457" s="151" t="s">
        <v>14932</v>
      </c>
      <c r="G1457" s="151" t="s">
        <v>24087</v>
      </c>
      <c r="H1457" s="151">
        <v>81354270843</v>
      </c>
      <c r="I1457" s="151" t="s">
        <v>5413</v>
      </c>
      <c r="K1457" s="151" t="s">
        <v>5413</v>
      </c>
      <c r="N1457" s="151" t="s">
        <v>19167</v>
      </c>
      <c r="O1457" s="151" t="s">
        <v>19168</v>
      </c>
      <c r="P1457" s="151" t="s">
        <v>14737</v>
      </c>
      <c r="Q1457" s="151" t="s">
        <v>24086</v>
      </c>
      <c r="R1457" s="151" t="s">
        <v>24086</v>
      </c>
      <c r="S1457" s="151" t="s">
        <v>24086</v>
      </c>
      <c r="T1457" s="151" t="s">
        <v>14794</v>
      </c>
      <c r="U1457" s="151">
        <v>7920439769</v>
      </c>
      <c r="V1457" s="151" t="s">
        <v>24086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 t="shared" si="23"/>
        <v>Mandor Alvita Tialen</v>
      </c>
    </row>
    <row r="1458" spans="1:38" s="151" customFormat="1">
      <c r="A1458" s="151" t="s">
        <v>5702</v>
      </c>
      <c r="B1458" s="151" t="s">
        <v>14306</v>
      </c>
      <c r="C1458" s="151" t="s">
        <v>5701</v>
      </c>
      <c r="D1458" s="151" t="s">
        <v>5703</v>
      </c>
      <c r="E1458" s="151" t="s">
        <v>14931</v>
      </c>
      <c r="F1458" s="151" t="s">
        <v>14932</v>
      </c>
      <c r="G1458" s="151" t="s">
        <v>24089</v>
      </c>
      <c r="H1458" s="151" t="s">
        <v>5704</v>
      </c>
      <c r="I1458" s="151" t="s">
        <v>5705</v>
      </c>
      <c r="K1458" s="151" t="s">
        <v>5705</v>
      </c>
      <c r="N1458" s="151" t="s">
        <v>19167</v>
      </c>
      <c r="O1458" s="151" t="s">
        <v>19168</v>
      </c>
      <c r="P1458" s="151" t="s">
        <v>14737</v>
      </c>
      <c r="Q1458" s="151" t="s">
        <v>24088</v>
      </c>
      <c r="R1458" s="151" t="s">
        <v>1453</v>
      </c>
      <c r="S1458" s="151" t="s">
        <v>1453</v>
      </c>
      <c r="T1458" s="151" t="s">
        <v>14782</v>
      </c>
      <c r="U1458" s="151">
        <v>1370004783821</v>
      </c>
      <c r="V1458" s="151" t="s">
        <v>24088</v>
      </c>
      <c r="Z1458" s="151" t="s">
        <v>14742</v>
      </c>
      <c r="AC1458" s="151" t="s">
        <v>14743</v>
      </c>
      <c r="AE1458" s="151" t="s">
        <v>15223</v>
      </c>
      <c r="AF1458" s="151" t="s">
        <v>14745</v>
      </c>
      <c r="AL1458" s="151" t="str">
        <f t="shared" si="23"/>
        <v>Mandor Osta Melanno</v>
      </c>
    </row>
    <row r="1459" spans="1:38" s="151" customFormat="1">
      <c r="A1459" s="151" t="s">
        <v>3642</v>
      </c>
      <c r="B1459" s="151" t="s">
        <v>14306</v>
      </c>
      <c r="C1459" s="151" t="s">
        <v>3641</v>
      </c>
      <c r="D1459" s="151" t="s">
        <v>24091</v>
      </c>
      <c r="E1459" s="151" t="s">
        <v>14931</v>
      </c>
      <c r="G1459" s="151" t="s">
        <v>14604</v>
      </c>
      <c r="H1459" s="151">
        <v>81915206804</v>
      </c>
      <c r="I1459" s="151" t="s">
        <v>3644</v>
      </c>
      <c r="J1459" s="151">
        <v>298323525</v>
      </c>
      <c r="K1459" s="151" t="s">
        <v>3644</v>
      </c>
      <c r="L1459" s="151" t="s">
        <v>24090</v>
      </c>
      <c r="N1459" s="151" t="s">
        <v>24092</v>
      </c>
      <c r="P1459" s="151" t="s">
        <v>14737</v>
      </c>
      <c r="Q1459" s="151" t="s">
        <v>24093</v>
      </c>
      <c r="T1459" s="151" t="s">
        <v>24094</v>
      </c>
      <c r="U1459" s="151">
        <v>1350005134927</v>
      </c>
      <c r="V1459" s="151" t="s">
        <v>24095</v>
      </c>
      <c r="W1459" s="151" t="s">
        <v>204</v>
      </c>
      <c r="X1459" s="151" t="s">
        <v>204</v>
      </c>
      <c r="Y1459" s="151" t="s">
        <v>204</v>
      </c>
      <c r="Z1459" s="151" t="s">
        <v>14742</v>
      </c>
      <c r="AA1459" s="151" t="s">
        <v>204</v>
      </c>
      <c r="AB1459" s="151" t="s">
        <v>204</v>
      </c>
      <c r="AC1459" s="151" t="s">
        <v>14743</v>
      </c>
      <c r="AL1459" s="151" t="str">
        <f t="shared" si="23"/>
        <v>MANDOR SALIM</v>
      </c>
    </row>
    <row r="1460" spans="1:38" s="151" customFormat="1">
      <c r="A1460" s="151" t="s">
        <v>4669</v>
      </c>
      <c r="B1460" s="151" t="s">
        <v>15300</v>
      </c>
      <c r="C1460" s="151" t="s">
        <v>4668</v>
      </c>
      <c r="D1460" s="151" t="s">
        <v>24103</v>
      </c>
      <c r="E1460" s="151" t="s">
        <v>14323</v>
      </c>
      <c r="F1460" s="151" t="s">
        <v>14400</v>
      </c>
      <c r="G1460" s="151" t="s">
        <v>14604</v>
      </c>
      <c r="H1460" s="151" t="s">
        <v>204</v>
      </c>
      <c r="I1460" s="151" t="s">
        <v>204</v>
      </c>
      <c r="J1460" s="151" t="s">
        <v>204</v>
      </c>
      <c r="K1460" s="151" t="s">
        <v>204</v>
      </c>
      <c r="L1460" s="151" t="s">
        <v>24102</v>
      </c>
      <c r="N1460" s="151" t="s">
        <v>15923</v>
      </c>
      <c r="P1460" s="151" t="s">
        <v>14737</v>
      </c>
      <c r="Q1460" s="151" t="s">
        <v>24104</v>
      </c>
      <c r="T1460" s="151" t="s">
        <v>20111</v>
      </c>
      <c r="U1460" s="151" t="s">
        <v>20111</v>
      </c>
      <c r="V1460" s="151" t="s">
        <v>20111</v>
      </c>
      <c r="W1460" s="151" t="s">
        <v>204</v>
      </c>
      <c r="X1460" s="151" t="s">
        <v>204</v>
      </c>
      <c r="Y1460" s="151" t="s">
        <v>204</v>
      </c>
      <c r="Z1460" s="151" t="s">
        <v>14742</v>
      </c>
      <c r="AA1460" s="151" t="s">
        <v>204</v>
      </c>
      <c r="AB1460" s="151" t="s">
        <v>204</v>
      </c>
      <c r="AC1460" s="151" t="s">
        <v>14743</v>
      </c>
      <c r="AE1460" s="151" t="s">
        <v>15223</v>
      </c>
      <c r="AF1460" s="151" t="s">
        <v>14745</v>
      </c>
      <c r="AL1460" s="151" t="str">
        <f t="shared" si="23"/>
        <v>Mansur Saputra HS</v>
      </c>
    </row>
    <row r="1461" spans="1:38" s="151" customFormat="1">
      <c r="A1461" s="151" t="s">
        <v>18239</v>
      </c>
      <c r="B1461" s="151" t="s">
        <v>14304</v>
      </c>
      <c r="C1461" s="151" t="s">
        <v>24105</v>
      </c>
      <c r="D1461" s="151" t="s">
        <v>24107</v>
      </c>
      <c r="E1461" s="151" t="s">
        <v>24109</v>
      </c>
      <c r="F1461" s="151" t="s">
        <v>14400</v>
      </c>
      <c r="G1461" s="151" t="s">
        <v>24110</v>
      </c>
      <c r="H1461" s="151" t="s">
        <v>24106</v>
      </c>
      <c r="N1461" s="151" t="s">
        <v>14801</v>
      </c>
      <c r="O1461" s="151" t="s">
        <v>15927</v>
      </c>
      <c r="P1461" s="151" t="s">
        <v>14737</v>
      </c>
      <c r="Q1461" s="151" t="s">
        <v>24108</v>
      </c>
      <c r="R1461" s="151">
        <v>0</v>
      </c>
      <c r="S1461" s="151">
        <v>0</v>
      </c>
      <c r="T1461" s="151" t="s">
        <v>19389</v>
      </c>
      <c r="U1461" s="151" t="s">
        <v>19389</v>
      </c>
      <c r="V1461" s="151" t="s">
        <v>19389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 t="shared" si="23"/>
        <v>Mantap Makmur</v>
      </c>
    </row>
    <row r="1462" spans="1:38" s="151" customFormat="1">
      <c r="A1462" s="151" t="s">
        <v>756</v>
      </c>
      <c r="B1462" s="151" t="s">
        <v>14732</v>
      </c>
      <c r="C1462" s="151" t="s">
        <v>755</v>
      </c>
      <c r="E1462" s="151" t="s">
        <v>6</v>
      </c>
      <c r="G1462" s="151" t="s">
        <v>14604</v>
      </c>
      <c r="M1462" s="151" t="s">
        <v>6</v>
      </c>
      <c r="N1462" s="151" t="s">
        <v>24111</v>
      </c>
      <c r="P1462" s="151" t="s">
        <v>14737</v>
      </c>
      <c r="Q1462" s="151" t="s">
        <v>24112</v>
      </c>
      <c r="T1462" s="151" t="s">
        <v>6</v>
      </c>
      <c r="U1462" s="151" t="s">
        <v>6</v>
      </c>
      <c r="V1462" s="151" t="s">
        <v>6</v>
      </c>
      <c r="AC1462" s="151" t="s">
        <v>14743</v>
      </c>
      <c r="AL1462" s="151" t="str">
        <f t="shared" si="23"/>
        <v>Manunggal Jaya</v>
      </c>
    </row>
    <row r="1463" spans="1:38" s="151" customFormat="1">
      <c r="A1463" s="151" t="s">
        <v>7969</v>
      </c>
      <c r="B1463" s="151" t="s">
        <v>14306</v>
      </c>
      <c r="C1463" s="151" t="s">
        <v>7968</v>
      </c>
      <c r="D1463" s="151" t="s">
        <v>7970</v>
      </c>
      <c r="E1463" s="151" t="s">
        <v>14639</v>
      </c>
      <c r="F1463" s="151" t="s">
        <v>16091</v>
      </c>
      <c r="H1463" s="151">
        <v>0</v>
      </c>
      <c r="N1463" s="151" t="s">
        <v>15768</v>
      </c>
      <c r="O1463" s="151" t="s">
        <v>14985</v>
      </c>
      <c r="P1463" s="151" t="s">
        <v>14737</v>
      </c>
      <c r="Q1463" s="151" t="s">
        <v>7968</v>
      </c>
      <c r="R1463" s="151">
        <v>0</v>
      </c>
      <c r="S1463" s="151">
        <v>0</v>
      </c>
      <c r="T1463" s="151" t="s">
        <v>24113</v>
      </c>
      <c r="U1463" s="151">
        <v>539401007262538</v>
      </c>
      <c r="V1463" s="151" t="s">
        <v>7968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 t="shared" si="23"/>
        <v>Maradona Manurung</v>
      </c>
    </row>
    <row r="1464" spans="1:38" s="151" customFormat="1">
      <c r="A1464" s="151" t="s">
        <v>4813</v>
      </c>
      <c r="B1464" s="151" t="s">
        <v>15300</v>
      </c>
      <c r="C1464" s="151" t="s">
        <v>4812</v>
      </c>
      <c r="D1464" s="151" t="s">
        <v>4814</v>
      </c>
      <c r="E1464" s="151" t="s">
        <v>14323</v>
      </c>
      <c r="F1464" s="151" t="s">
        <v>14400</v>
      </c>
      <c r="G1464" s="151" t="s">
        <v>14604</v>
      </c>
      <c r="H1464" s="151" t="s">
        <v>4815</v>
      </c>
      <c r="I1464" s="151" t="s">
        <v>4816</v>
      </c>
      <c r="J1464" s="151" t="s">
        <v>4815</v>
      </c>
      <c r="K1464" s="151" t="s">
        <v>4816</v>
      </c>
      <c r="L1464" s="151" t="s">
        <v>24114</v>
      </c>
      <c r="N1464" s="151" t="s">
        <v>2273</v>
      </c>
      <c r="P1464" s="151" t="s">
        <v>14737</v>
      </c>
      <c r="Q1464" s="151" t="s">
        <v>24115</v>
      </c>
      <c r="R1464" s="151" t="s">
        <v>24116</v>
      </c>
      <c r="S1464" s="151" t="s">
        <v>24116</v>
      </c>
      <c r="T1464" s="151" t="s">
        <v>24117</v>
      </c>
      <c r="U1464" s="151" t="s">
        <v>24118</v>
      </c>
      <c r="V1464" s="151" t="s">
        <v>24116</v>
      </c>
      <c r="Z1464" s="151" t="s">
        <v>14742</v>
      </c>
      <c r="AC1464" s="151" t="s">
        <v>14743</v>
      </c>
      <c r="AE1464" s="151" t="s">
        <v>15223</v>
      </c>
      <c r="AF1464" s="151" t="s">
        <v>14745</v>
      </c>
      <c r="AL1464" s="151" t="str">
        <f t="shared" si="23"/>
        <v>Marcella Wijaya</v>
      </c>
    </row>
    <row r="1465" spans="1:38" s="151" customFormat="1">
      <c r="A1465" s="151" t="s">
        <v>8596</v>
      </c>
      <c r="B1465" s="151" t="s">
        <v>14306</v>
      </c>
      <c r="C1465" s="151" t="s">
        <v>8595</v>
      </c>
      <c r="D1465" s="151" t="s">
        <v>8597</v>
      </c>
      <c r="E1465" s="151" t="s">
        <v>14931</v>
      </c>
      <c r="F1465" s="151" t="s">
        <v>15075</v>
      </c>
      <c r="H1465" s="151" t="s">
        <v>8598</v>
      </c>
      <c r="I1465" s="151" t="s">
        <v>8599</v>
      </c>
      <c r="K1465" s="151" t="s">
        <v>8599</v>
      </c>
      <c r="M1465" s="151" t="s">
        <v>24121</v>
      </c>
      <c r="N1465" s="151" t="s">
        <v>16663</v>
      </c>
      <c r="O1465" s="151" t="s">
        <v>14948</v>
      </c>
      <c r="P1465" s="151" t="s">
        <v>14737</v>
      </c>
      <c r="Q1465" s="151" t="s">
        <v>24122</v>
      </c>
      <c r="R1465" s="151">
        <v>0</v>
      </c>
      <c r="S1465" s="151">
        <v>0</v>
      </c>
      <c r="T1465" s="151" t="s">
        <v>14739</v>
      </c>
      <c r="U1465" s="151">
        <v>1410012744462</v>
      </c>
      <c r="V1465" s="151" t="s">
        <v>8595</v>
      </c>
      <c r="W1465" s="151">
        <v>0</v>
      </c>
      <c r="X1465" s="151">
        <v>0</v>
      </c>
      <c r="Y1465" s="151">
        <v>0</v>
      </c>
      <c r="Z1465" s="151" t="s">
        <v>14742</v>
      </c>
      <c r="AC1465" s="151" t="s">
        <v>14743</v>
      </c>
      <c r="AE1465" s="151" t="s">
        <v>15223</v>
      </c>
      <c r="AF1465" s="151" t="s">
        <v>14745</v>
      </c>
      <c r="AL1465" s="151" t="str">
        <f t="shared" si="23"/>
        <v>MARDI YANTO</v>
      </c>
    </row>
    <row r="1466" spans="1:38" s="151" customFormat="1">
      <c r="A1466" s="151" t="s">
        <v>15687</v>
      </c>
      <c r="B1466" s="151" t="s">
        <v>15300</v>
      </c>
      <c r="C1466" s="151" t="s">
        <v>15688</v>
      </c>
      <c r="D1466" s="151" t="s">
        <v>15689</v>
      </c>
      <c r="E1466" s="151" t="s">
        <v>15690</v>
      </c>
      <c r="F1466" s="151" t="s">
        <v>15360</v>
      </c>
      <c r="G1466" s="151" t="s">
        <v>15691</v>
      </c>
      <c r="H1466" s="151" t="s">
        <v>15692</v>
      </c>
      <c r="I1466" s="151" t="s">
        <v>1453</v>
      </c>
      <c r="J1466" s="151" t="s">
        <v>1453</v>
      </c>
      <c r="K1466" s="151" t="s">
        <v>1453</v>
      </c>
      <c r="N1466" s="151" t="s">
        <v>14735</v>
      </c>
      <c r="O1466" s="151" t="s">
        <v>14736</v>
      </c>
      <c r="P1466" s="151" t="s">
        <v>14737</v>
      </c>
      <c r="Q1466" s="151" t="s">
        <v>15688</v>
      </c>
      <c r="R1466" s="151" t="s">
        <v>1453</v>
      </c>
      <c r="S1466" s="151" t="s">
        <v>1453</v>
      </c>
      <c r="T1466" s="151" t="s">
        <v>14866</v>
      </c>
      <c r="U1466" s="151">
        <v>493801013361531</v>
      </c>
      <c r="V1466" s="151" t="s">
        <v>15688</v>
      </c>
      <c r="W1466" s="151" t="s">
        <v>1453</v>
      </c>
      <c r="X1466" s="151" t="s">
        <v>1453</v>
      </c>
      <c r="Y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14743</v>
      </c>
      <c r="AE1466" s="151" t="s">
        <v>14744</v>
      </c>
      <c r="AF1466" s="151" t="s">
        <v>14745</v>
      </c>
      <c r="AL1466" s="151" t="str">
        <f t="shared" si="23"/>
        <v>Marhaeni</v>
      </c>
    </row>
    <row r="1467" spans="1:38" s="151" customFormat="1">
      <c r="A1467" s="151" t="s">
        <v>3507</v>
      </c>
      <c r="B1467" s="151" t="s">
        <v>15300</v>
      </c>
      <c r="C1467" s="151" t="s">
        <v>3506</v>
      </c>
      <c r="D1467" s="151" t="s">
        <v>3508</v>
      </c>
      <c r="E1467" s="151" t="s">
        <v>15389</v>
      </c>
      <c r="G1467" s="151" t="s">
        <v>14604</v>
      </c>
      <c r="H1467" s="151" t="s">
        <v>3509</v>
      </c>
      <c r="J1467" s="151" t="s">
        <v>3510</v>
      </c>
      <c r="L1467" s="151" t="s">
        <v>24123</v>
      </c>
      <c r="N1467" s="151" t="s">
        <v>15789</v>
      </c>
      <c r="P1467" s="151" t="s">
        <v>14737</v>
      </c>
      <c r="Q1467" s="151" t="s">
        <v>24124</v>
      </c>
      <c r="T1467" s="151" t="s">
        <v>24125</v>
      </c>
      <c r="U1467" s="151" t="s">
        <v>24126</v>
      </c>
      <c r="V1467" s="151" t="s">
        <v>24127</v>
      </c>
      <c r="Z1467" s="151" t="s">
        <v>14742</v>
      </c>
      <c r="AC1467" s="151" t="s">
        <v>14743</v>
      </c>
      <c r="AL1467" s="151" t="str">
        <f t="shared" si="23"/>
        <v>MARIA ANDRIANI KIDARSA S.H</v>
      </c>
    </row>
    <row r="1468" spans="1:38" s="151" customFormat="1">
      <c r="A1468" s="151" t="s">
        <v>6057</v>
      </c>
      <c r="B1468" s="151" t="s">
        <v>15300</v>
      </c>
      <c r="C1468" s="151" t="s">
        <v>6056</v>
      </c>
      <c r="D1468" s="151" t="s">
        <v>6058</v>
      </c>
      <c r="E1468" s="151" t="s">
        <v>14701</v>
      </c>
      <c r="F1468" s="151" t="s">
        <v>18990</v>
      </c>
      <c r="H1468" s="151" t="s">
        <v>6059</v>
      </c>
      <c r="N1468" s="151" t="s">
        <v>19189</v>
      </c>
      <c r="O1468" s="151" t="s">
        <v>19190</v>
      </c>
      <c r="P1468" s="151" t="s">
        <v>14737</v>
      </c>
      <c r="Q1468" s="151" t="s">
        <v>24124</v>
      </c>
      <c r="R1468" s="151">
        <v>0</v>
      </c>
      <c r="S1468" s="151">
        <v>0</v>
      </c>
      <c r="T1468" s="151" t="s">
        <v>14782</v>
      </c>
      <c r="U1468" s="151" t="s">
        <v>24128</v>
      </c>
      <c r="V1468" s="151" t="s">
        <v>6056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 t="shared" si="23"/>
        <v>Maria S.K.R Nong Baba</v>
      </c>
    </row>
    <row r="1469" spans="1:38" s="151" customFormat="1">
      <c r="A1469" s="151" t="s">
        <v>1723</v>
      </c>
      <c r="B1469" s="151" t="s">
        <v>14306</v>
      </c>
      <c r="C1469" s="151" t="s">
        <v>1722</v>
      </c>
      <c r="D1469" s="151" t="s">
        <v>1724</v>
      </c>
      <c r="E1469" s="151" t="s">
        <v>14931</v>
      </c>
      <c r="F1469" s="151" t="s">
        <v>15219</v>
      </c>
      <c r="G1469" s="151" t="s">
        <v>14604</v>
      </c>
      <c r="H1469" s="151">
        <v>83120517727</v>
      </c>
      <c r="L1469" s="151" t="s">
        <v>24129</v>
      </c>
      <c r="M1469" s="151" t="s">
        <v>15940</v>
      </c>
      <c r="N1469" s="151" t="s">
        <v>469</v>
      </c>
      <c r="P1469" s="151" t="s">
        <v>14737</v>
      </c>
      <c r="Q1469" s="151" t="s">
        <v>1722</v>
      </c>
      <c r="T1469" s="151" t="s">
        <v>14794</v>
      </c>
      <c r="U1469" s="151" t="s">
        <v>1722</v>
      </c>
      <c r="V1469" s="151">
        <v>81076358</v>
      </c>
      <c r="AC1469" s="151" t="s">
        <v>15223</v>
      </c>
      <c r="AL1469" s="151" t="str">
        <f t="shared" si="23"/>
        <v>Mariono</v>
      </c>
    </row>
    <row r="1470" spans="1:38" s="151" customFormat="1">
      <c r="A1470" s="151" t="s">
        <v>18240</v>
      </c>
      <c r="B1470" s="151" t="s">
        <v>14306</v>
      </c>
      <c r="C1470" s="151" t="s">
        <v>24130</v>
      </c>
      <c r="D1470" s="151" t="s">
        <v>24131</v>
      </c>
      <c r="E1470" s="151" t="s">
        <v>14931</v>
      </c>
      <c r="F1470" s="151" t="s">
        <v>14932</v>
      </c>
      <c r="G1470" s="151" t="s">
        <v>24133</v>
      </c>
      <c r="H1470" s="151">
        <v>81228827904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18908</v>
      </c>
      <c r="O1470" s="151" t="s">
        <v>14948</v>
      </c>
      <c r="P1470" s="151" t="s">
        <v>14792</v>
      </c>
      <c r="Q1470" s="151" t="s">
        <v>24130</v>
      </c>
      <c r="R1470" s="151" t="s">
        <v>1453</v>
      </c>
      <c r="S1470" s="151" t="s">
        <v>1453</v>
      </c>
      <c r="T1470" s="151" t="s">
        <v>14847</v>
      </c>
      <c r="U1470" s="151">
        <v>778701013964539</v>
      </c>
      <c r="V1470" s="151" t="s">
        <v>24132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  <c r="AL1470" s="151" t="str">
        <f t="shared" si="23"/>
        <v>Marjianto</v>
      </c>
    </row>
    <row r="1471" spans="1:38" s="151" customFormat="1">
      <c r="A1471" s="151" t="s">
        <v>8894</v>
      </c>
      <c r="B1471" s="151" t="s">
        <v>14306</v>
      </c>
      <c r="C1471" s="151" t="s">
        <v>8893</v>
      </c>
      <c r="D1471" s="151" t="s">
        <v>8895</v>
      </c>
      <c r="E1471" s="151" t="s">
        <v>14931</v>
      </c>
      <c r="F1471" s="151" t="s">
        <v>14932</v>
      </c>
      <c r="G1471" s="151" t="s">
        <v>24136</v>
      </c>
      <c r="H1471" s="151" t="s">
        <v>8896</v>
      </c>
      <c r="N1471" s="151" t="s">
        <v>15228</v>
      </c>
      <c r="O1471" s="151" t="s">
        <v>14985</v>
      </c>
      <c r="P1471" s="151" t="s">
        <v>14737</v>
      </c>
      <c r="Q1471" s="151" t="s">
        <v>8893</v>
      </c>
      <c r="R1471" s="151" t="s">
        <v>8893</v>
      </c>
      <c r="S1471" s="151" t="s">
        <v>8893</v>
      </c>
      <c r="T1471" s="151" t="s">
        <v>18976</v>
      </c>
      <c r="U1471" s="151" t="s">
        <v>24134</v>
      </c>
      <c r="V1471" s="151" t="s">
        <v>8893</v>
      </c>
      <c r="Z1471" s="151" t="s">
        <v>14742</v>
      </c>
      <c r="AC1471" s="151" t="s">
        <v>14743</v>
      </c>
      <c r="AD1471" s="151" t="s">
        <v>24135</v>
      </c>
      <c r="AE1471" s="151" t="s">
        <v>14743</v>
      </c>
      <c r="AF1471" s="151" t="s">
        <v>16898</v>
      </c>
      <c r="AL1471" s="151" t="str">
        <f t="shared" si="23"/>
        <v>MARJOKO</v>
      </c>
    </row>
    <row r="1472" spans="1:38" s="151" customFormat="1">
      <c r="A1472" s="151" t="s">
        <v>3331</v>
      </c>
      <c r="B1472" s="151" t="s">
        <v>15300</v>
      </c>
      <c r="C1472" s="151" t="s">
        <v>3330</v>
      </c>
      <c r="D1472" s="151" t="s">
        <v>3332</v>
      </c>
      <c r="E1472" s="151" t="s">
        <v>14332</v>
      </c>
      <c r="G1472" s="151" t="s">
        <v>14604</v>
      </c>
      <c r="H1472" s="151">
        <v>81256571856</v>
      </c>
      <c r="I1472" s="151" t="s">
        <v>3140</v>
      </c>
      <c r="J1472" s="151">
        <v>81256571856</v>
      </c>
      <c r="K1472" s="151" t="s">
        <v>3140</v>
      </c>
      <c r="N1472" s="151" t="s">
        <v>18896</v>
      </c>
      <c r="P1472" s="151" t="s">
        <v>14737</v>
      </c>
      <c r="Q1472" s="151" t="s">
        <v>3330</v>
      </c>
      <c r="T1472" s="151" t="s">
        <v>23901</v>
      </c>
      <c r="U1472" s="151">
        <v>8521000946</v>
      </c>
      <c r="V1472" s="151" t="s">
        <v>24137</v>
      </c>
      <c r="W1472" s="151" t="s">
        <v>3140</v>
      </c>
      <c r="X1472" s="151" t="s">
        <v>3140</v>
      </c>
      <c r="Y1472" s="151">
        <v>0</v>
      </c>
      <c r="Z1472" s="151" t="s">
        <v>14742</v>
      </c>
      <c r="AB1472" s="151">
        <v>10</v>
      </c>
      <c r="AC1472" s="151" t="s">
        <v>14743</v>
      </c>
      <c r="AL1472" s="151" t="str">
        <f t="shared" si="23"/>
        <v>Markos</v>
      </c>
    </row>
    <row r="1473" spans="1:38" s="151" customFormat="1">
      <c r="A1473" s="151" t="s">
        <v>7834</v>
      </c>
      <c r="B1473" s="151" t="s">
        <v>14306</v>
      </c>
      <c r="C1473" s="151" t="s">
        <v>7833</v>
      </c>
      <c r="D1473" s="151" t="s">
        <v>7835</v>
      </c>
      <c r="E1473" s="151" t="s">
        <v>14931</v>
      </c>
      <c r="F1473" s="151" t="s">
        <v>15219</v>
      </c>
      <c r="H1473" s="151">
        <v>0</v>
      </c>
      <c r="N1473" s="151" t="s">
        <v>24138</v>
      </c>
      <c r="O1473" s="151" t="s">
        <v>19190</v>
      </c>
      <c r="P1473" s="151" t="s">
        <v>14737</v>
      </c>
      <c r="Q1473" s="151" t="s">
        <v>7833</v>
      </c>
      <c r="R1473" s="151">
        <v>0</v>
      </c>
      <c r="S1473" s="151">
        <v>0</v>
      </c>
      <c r="T1473" s="151" t="s">
        <v>14847</v>
      </c>
      <c r="U1473" s="151">
        <v>349901031211537</v>
      </c>
      <c r="V1473" s="151" t="s">
        <v>24139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 t="shared" si="23"/>
        <v>Markus M Kondo</v>
      </c>
    </row>
    <row r="1474" spans="1:38" s="151" customFormat="1">
      <c r="A1474" s="151" t="s">
        <v>13272</v>
      </c>
      <c r="B1474" s="151" t="s">
        <v>15300</v>
      </c>
      <c r="C1474" s="151" t="s">
        <v>13271</v>
      </c>
      <c r="D1474" s="151" t="s">
        <v>13273</v>
      </c>
      <c r="E1474" s="151" t="s">
        <v>14701</v>
      </c>
      <c r="F1474" s="151" t="s">
        <v>14664</v>
      </c>
      <c r="G1474" s="151" t="s">
        <v>24142</v>
      </c>
      <c r="H1474" s="151" t="s">
        <v>13274</v>
      </c>
      <c r="N1474" s="151" t="s">
        <v>20501</v>
      </c>
      <c r="O1474" s="151" t="s">
        <v>18702</v>
      </c>
      <c r="P1474" s="151" t="s">
        <v>14737</v>
      </c>
      <c r="Q1474" s="151" t="s">
        <v>24140</v>
      </c>
      <c r="R1474" s="151">
        <v>0</v>
      </c>
      <c r="S1474" s="151">
        <v>0</v>
      </c>
      <c r="T1474" s="151" t="s">
        <v>14847</v>
      </c>
      <c r="U1474" s="151">
        <v>497201015403531</v>
      </c>
      <c r="V1474" s="151" t="s">
        <v>24141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  <c r="AL1474" s="151" t="str">
        <f t="shared" si="23"/>
        <v>Markus Siahaya</v>
      </c>
    </row>
    <row r="1475" spans="1:38" s="151" customFormat="1">
      <c r="A1475" s="151" t="s">
        <v>6750</v>
      </c>
      <c r="B1475" s="151" t="s">
        <v>15300</v>
      </c>
      <c r="C1475" s="151" t="s">
        <v>6749</v>
      </c>
      <c r="D1475" s="151" t="s">
        <v>6751</v>
      </c>
      <c r="E1475" s="151" t="s">
        <v>14465</v>
      </c>
      <c r="F1475" s="151" t="s">
        <v>18990</v>
      </c>
      <c r="G1475" s="151" t="s">
        <v>24144</v>
      </c>
      <c r="H1475" s="151">
        <v>81215369256</v>
      </c>
      <c r="J1475" s="151">
        <v>81215369256</v>
      </c>
      <c r="N1475" s="151" t="s">
        <v>19406</v>
      </c>
      <c r="O1475" s="151" t="s">
        <v>14985</v>
      </c>
      <c r="P1475" s="151" t="s">
        <v>14737</v>
      </c>
      <c r="Q1475" s="151" t="s">
        <v>6749</v>
      </c>
      <c r="R1475" s="151" t="s">
        <v>6749</v>
      </c>
      <c r="S1475" s="151" t="s">
        <v>6749</v>
      </c>
      <c r="T1475" s="151" t="s">
        <v>14847</v>
      </c>
      <c r="U1475" s="151" t="s">
        <v>24143</v>
      </c>
      <c r="V1475" s="151" t="s">
        <v>6749</v>
      </c>
      <c r="Z1475" s="151" t="s">
        <v>14742</v>
      </c>
      <c r="AC1475" s="151" t="s">
        <v>14743</v>
      </c>
      <c r="AE1475" s="151" t="s">
        <v>15223</v>
      </c>
      <c r="AF1475" s="151" t="s">
        <v>14745</v>
      </c>
      <c r="AL1475" s="151" t="str">
        <f t="shared" si="23"/>
        <v>Marlin Simbolon</v>
      </c>
    </row>
    <row r="1476" spans="1:38" s="151" customFormat="1">
      <c r="A1476" s="151" t="s">
        <v>11793</v>
      </c>
      <c r="B1476" s="151" t="s">
        <v>15300</v>
      </c>
      <c r="C1476" s="151" t="s">
        <v>11792</v>
      </c>
      <c r="D1476" s="151" t="s">
        <v>11794</v>
      </c>
      <c r="E1476" s="151" t="s">
        <v>14701</v>
      </c>
      <c r="F1476" s="151" t="s">
        <v>14466</v>
      </c>
      <c r="G1476" s="151" t="s">
        <v>24147</v>
      </c>
      <c r="H1476" s="151" t="s">
        <v>11795</v>
      </c>
      <c r="N1476" s="151" t="s">
        <v>18652</v>
      </c>
      <c r="O1476" s="151" t="s">
        <v>18653</v>
      </c>
      <c r="P1476" s="151" t="s">
        <v>14737</v>
      </c>
      <c r="Q1476" s="151" t="s">
        <v>24145</v>
      </c>
      <c r="R1476" s="151">
        <v>0</v>
      </c>
      <c r="S1476" s="151">
        <v>0</v>
      </c>
      <c r="T1476" s="151" t="s">
        <v>14904</v>
      </c>
      <c r="U1476" s="151">
        <v>530154093</v>
      </c>
      <c r="V1476" s="151" t="s">
        <v>24146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 t="shared" si="23"/>
        <v>Marlon Brando Pakpahan</v>
      </c>
    </row>
    <row r="1477" spans="1:38" s="151" customFormat="1">
      <c r="A1477" s="151" t="s">
        <v>18241</v>
      </c>
      <c r="B1477" s="151" t="s">
        <v>15300</v>
      </c>
      <c r="C1477" s="151" t="s">
        <v>24148</v>
      </c>
      <c r="D1477" s="151" t="s">
        <v>24149</v>
      </c>
      <c r="E1477" s="151" t="s">
        <v>24151</v>
      </c>
      <c r="F1477" s="151" t="s">
        <v>24152</v>
      </c>
      <c r="G1477" s="151" t="s">
        <v>24152</v>
      </c>
      <c r="H1477" s="151">
        <v>8112645188</v>
      </c>
      <c r="I1477" s="151" t="s">
        <v>1453</v>
      </c>
      <c r="J1477" s="151" t="s">
        <v>1453</v>
      </c>
      <c r="K1477" s="151" t="s">
        <v>1453</v>
      </c>
      <c r="M1477" s="151" t="s">
        <v>1453</v>
      </c>
      <c r="N1477" s="151" t="s">
        <v>14857</v>
      </c>
      <c r="O1477" s="151" t="s">
        <v>14801</v>
      </c>
      <c r="P1477" s="151" t="s">
        <v>14792</v>
      </c>
      <c r="Q1477" s="151" t="s">
        <v>24150</v>
      </c>
      <c r="R1477" s="151" t="s">
        <v>1453</v>
      </c>
      <c r="S1477" s="151" t="s">
        <v>1453</v>
      </c>
      <c r="T1477" s="151" t="s">
        <v>14847</v>
      </c>
      <c r="U1477" s="151">
        <v>599001027283532</v>
      </c>
      <c r="V1477" s="151" t="s">
        <v>24150</v>
      </c>
      <c r="W1477" s="151" t="s">
        <v>1453</v>
      </c>
      <c r="X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 t="shared" si="23"/>
        <v>MARMER PRO</v>
      </c>
    </row>
    <row r="1478" spans="1:38" s="151" customFormat="1">
      <c r="A1478" s="151" t="s">
        <v>1470</v>
      </c>
      <c r="B1478" s="151" t="s">
        <v>14732</v>
      </c>
      <c r="C1478" s="151" t="s">
        <v>1469</v>
      </c>
      <c r="D1478" s="151" t="s">
        <v>1471</v>
      </c>
      <c r="E1478" s="151" t="s">
        <v>14931</v>
      </c>
      <c r="F1478" s="151" t="s">
        <v>18766</v>
      </c>
      <c r="G1478" s="151" t="s">
        <v>14604</v>
      </c>
      <c r="H1478" s="151" t="s">
        <v>1472</v>
      </c>
      <c r="J1478" s="151" t="s">
        <v>1472</v>
      </c>
      <c r="N1478" s="151" t="s">
        <v>469</v>
      </c>
      <c r="P1478" s="151" t="s">
        <v>14737</v>
      </c>
      <c r="Q1478" s="151" t="s">
        <v>24153</v>
      </c>
      <c r="T1478" s="151" t="s">
        <v>24154</v>
      </c>
      <c r="U1478" s="151" t="s">
        <v>24155</v>
      </c>
      <c r="V1478" s="151" t="s">
        <v>24156</v>
      </c>
      <c r="AC1478" s="151" t="s">
        <v>14743</v>
      </c>
      <c r="AL1478" s="151" t="str">
        <f t="shared" si="23"/>
        <v>Marsa kanina bestari</v>
      </c>
    </row>
    <row r="1479" spans="1:38" s="151" customFormat="1">
      <c r="A1479" s="151" t="s">
        <v>6868</v>
      </c>
      <c r="B1479" s="151" t="s">
        <v>15300</v>
      </c>
      <c r="C1479" s="151" t="s">
        <v>6867</v>
      </c>
      <c r="D1479" s="151" t="s">
        <v>6869</v>
      </c>
      <c r="E1479" s="151" t="s">
        <v>15690</v>
      </c>
      <c r="F1479" s="151" t="s">
        <v>14400</v>
      </c>
      <c r="H1479" s="151" t="s">
        <v>6870</v>
      </c>
      <c r="N1479" s="151" t="s">
        <v>21785</v>
      </c>
      <c r="O1479" s="151" t="s">
        <v>19190</v>
      </c>
      <c r="P1479" s="151" t="s">
        <v>14737</v>
      </c>
      <c r="Q1479" s="151" t="s">
        <v>6867</v>
      </c>
      <c r="R1479" s="151">
        <v>0</v>
      </c>
      <c r="S1479" s="151">
        <v>0</v>
      </c>
      <c r="T1479" s="151" t="s">
        <v>24157</v>
      </c>
      <c r="U1479" s="151">
        <v>502020101213</v>
      </c>
      <c r="V1479" s="151" t="s">
        <v>24158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 t="shared" si="23"/>
        <v>Marthinus Pandarangga</v>
      </c>
    </row>
    <row r="1480" spans="1:38" s="151" customFormat="1">
      <c r="A1480" s="151" t="s">
        <v>5838</v>
      </c>
      <c r="B1480" s="151" t="s">
        <v>15300</v>
      </c>
      <c r="C1480" s="151" t="s">
        <v>5837</v>
      </c>
      <c r="D1480" s="151" t="s">
        <v>5839</v>
      </c>
      <c r="E1480" s="151" t="s">
        <v>14465</v>
      </c>
      <c r="F1480" s="151" t="s">
        <v>18990</v>
      </c>
      <c r="H1480" s="151">
        <v>85652282858</v>
      </c>
      <c r="N1480" s="151" t="s">
        <v>19158</v>
      </c>
      <c r="O1480" s="151" t="s">
        <v>16228</v>
      </c>
      <c r="P1480" s="151" t="s">
        <v>14737</v>
      </c>
      <c r="Q1480" s="151" t="s">
        <v>24159</v>
      </c>
      <c r="R1480" s="151">
        <v>0</v>
      </c>
      <c r="S1480" s="151">
        <v>0</v>
      </c>
      <c r="T1480" s="151" t="s">
        <v>14782</v>
      </c>
      <c r="U1480" s="151">
        <v>310005558641</v>
      </c>
      <c r="V1480" s="151" t="s">
        <v>24160</v>
      </c>
      <c r="Z1480" s="151" t="s">
        <v>14742</v>
      </c>
      <c r="AC1480" s="151" t="s">
        <v>14743</v>
      </c>
      <c r="AE1480" s="151" t="s">
        <v>15223</v>
      </c>
      <c r="AF1480" s="151" t="s">
        <v>14745</v>
      </c>
      <c r="AL1480" s="151" t="str">
        <f t="shared" si="23"/>
        <v>Martinah</v>
      </c>
    </row>
    <row r="1481" spans="1:38" s="151" customFormat="1">
      <c r="A1481" s="151" t="s">
        <v>12468</v>
      </c>
      <c r="B1481" s="151" t="s">
        <v>14306</v>
      </c>
      <c r="C1481" s="151" t="s">
        <v>12467</v>
      </c>
      <c r="D1481" s="151" t="s">
        <v>12469</v>
      </c>
      <c r="E1481" s="151" t="s">
        <v>14931</v>
      </c>
      <c r="F1481" s="151" t="s">
        <v>14932</v>
      </c>
      <c r="G1481" s="151" t="s">
        <v>24162</v>
      </c>
      <c r="H1481" s="151">
        <v>81327853811</v>
      </c>
      <c r="N1481" s="151" t="s">
        <v>18701</v>
      </c>
      <c r="O1481" s="151" t="s">
        <v>18702</v>
      </c>
      <c r="P1481" s="151" t="s">
        <v>14737</v>
      </c>
      <c r="Q1481" s="151" t="s">
        <v>24161</v>
      </c>
      <c r="R1481" s="151">
        <v>0</v>
      </c>
      <c r="S1481" s="151">
        <v>0</v>
      </c>
      <c r="T1481" s="151" t="s">
        <v>14847</v>
      </c>
      <c r="U1481" s="151">
        <v>507501012776534</v>
      </c>
      <c r="V1481" s="151" t="s">
        <v>12467</v>
      </c>
      <c r="Z1481" s="151" t="s">
        <v>14742</v>
      </c>
      <c r="AC1481" s="151" t="s">
        <v>14743</v>
      </c>
      <c r="AE1481" s="151" t="s">
        <v>14744</v>
      </c>
      <c r="AF1481" s="151" t="s">
        <v>14745</v>
      </c>
      <c r="AL1481" s="151" t="str">
        <f t="shared" si="23"/>
        <v>Martinus Putirulan</v>
      </c>
    </row>
    <row r="1482" spans="1:38" s="151" customFormat="1">
      <c r="A1482" s="151" t="s">
        <v>13225</v>
      </c>
      <c r="B1482" s="151" t="s">
        <v>15300</v>
      </c>
      <c r="C1482" s="151" t="s">
        <v>13224</v>
      </c>
      <c r="D1482" s="151" t="s">
        <v>13226</v>
      </c>
      <c r="E1482" s="151" t="s">
        <v>14465</v>
      </c>
      <c r="F1482" s="151" t="s">
        <v>14664</v>
      </c>
      <c r="H1482" s="151">
        <v>0</v>
      </c>
      <c r="N1482" s="151" t="s">
        <v>14829</v>
      </c>
      <c r="O1482" s="151" t="s">
        <v>14830</v>
      </c>
      <c r="P1482" s="151" t="s">
        <v>14737</v>
      </c>
      <c r="Q1482" s="151" t="s">
        <v>24163</v>
      </c>
      <c r="R1482" s="151">
        <v>0</v>
      </c>
      <c r="S1482" s="151">
        <v>0</v>
      </c>
      <c r="T1482" s="151" t="s">
        <v>14794</v>
      </c>
      <c r="U1482" s="151">
        <v>7125313400</v>
      </c>
      <c r="V1482" s="151" t="s">
        <v>13013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 t="shared" si="23"/>
        <v>Martoni</v>
      </c>
    </row>
    <row r="1483" spans="1:38" s="151" customFormat="1">
      <c r="A1483" s="151" t="s">
        <v>13079</v>
      </c>
      <c r="B1483" s="151" t="s">
        <v>14306</v>
      </c>
      <c r="C1483" s="151" t="s">
        <v>13078</v>
      </c>
      <c r="D1483" s="151" t="s">
        <v>13080</v>
      </c>
      <c r="E1483" s="151" t="s">
        <v>14931</v>
      </c>
      <c r="F1483" s="151" t="s">
        <v>18730</v>
      </c>
      <c r="G1483" s="151" t="s">
        <v>24164</v>
      </c>
      <c r="H1483" s="151">
        <v>0</v>
      </c>
      <c r="N1483" s="151" t="s">
        <v>14829</v>
      </c>
      <c r="O1483" s="151" t="s">
        <v>14830</v>
      </c>
      <c r="P1483" s="151" t="s">
        <v>14737</v>
      </c>
      <c r="Q1483" s="151" t="s">
        <v>13085</v>
      </c>
      <c r="R1483" s="151">
        <v>0</v>
      </c>
      <c r="S1483" s="151">
        <v>0</v>
      </c>
      <c r="T1483" s="151" t="s">
        <v>14794</v>
      </c>
      <c r="U1483" s="151">
        <v>7125421539</v>
      </c>
      <c r="V1483" s="151" t="s">
        <v>13085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 t="shared" si="23"/>
        <v>Marudin Gunawan</v>
      </c>
    </row>
    <row r="1484" spans="1:38" s="151" customFormat="1">
      <c r="A1484" s="151" t="s">
        <v>7985</v>
      </c>
      <c r="B1484" s="151" t="s">
        <v>14306</v>
      </c>
      <c r="C1484" s="151" t="s">
        <v>7984</v>
      </c>
      <c r="D1484" s="151" t="s">
        <v>7986</v>
      </c>
      <c r="E1484" s="151" t="s">
        <v>14931</v>
      </c>
      <c r="F1484" s="151" t="s">
        <v>14932</v>
      </c>
      <c r="H1484" s="151">
        <v>81288004078</v>
      </c>
      <c r="N1484" s="151" t="s">
        <v>18759</v>
      </c>
      <c r="O1484" s="151" t="s">
        <v>14791</v>
      </c>
      <c r="P1484" s="151" t="s">
        <v>14737</v>
      </c>
      <c r="Q1484" s="151" t="s">
        <v>7984</v>
      </c>
      <c r="R1484" s="151">
        <v>0</v>
      </c>
      <c r="S1484" s="151">
        <v>0</v>
      </c>
      <c r="T1484" s="151" t="s">
        <v>14794</v>
      </c>
      <c r="U1484" s="151">
        <v>6820453717</v>
      </c>
      <c r="V1484" s="151" t="s">
        <v>7984</v>
      </c>
      <c r="Z1484" s="151" t="s">
        <v>14742</v>
      </c>
      <c r="AC1484" s="151" t="s">
        <v>14743</v>
      </c>
      <c r="AE1484" s="151" t="s">
        <v>15223</v>
      </c>
      <c r="AF1484" s="151" t="s">
        <v>14745</v>
      </c>
      <c r="AL1484" s="151" t="str">
        <f t="shared" si="23"/>
        <v>Maryadi</v>
      </c>
    </row>
    <row r="1485" spans="1:38" s="151" customFormat="1">
      <c r="A1485" s="151" t="s">
        <v>5109</v>
      </c>
      <c r="B1485" s="151" t="s">
        <v>14306</v>
      </c>
      <c r="C1485" s="151" t="s">
        <v>5108</v>
      </c>
      <c r="D1485" s="151" t="s">
        <v>5110</v>
      </c>
      <c r="E1485" s="151" t="s">
        <v>14931</v>
      </c>
      <c r="F1485" s="151" t="s">
        <v>14932</v>
      </c>
      <c r="G1485" s="151" t="s">
        <v>24170</v>
      </c>
      <c r="H1485" s="151">
        <v>85370308220</v>
      </c>
      <c r="N1485" s="151" t="s">
        <v>1908</v>
      </c>
      <c r="P1485" s="151" t="s">
        <v>14792</v>
      </c>
      <c r="Q1485" s="151">
        <v>85370308220</v>
      </c>
      <c r="R1485" s="151">
        <v>85370308220</v>
      </c>
      <c r="S1485" s="151">
        <v>85370308220</v>
      </c>
      <c r="T1485" s="151" t="s">
        <v>22062</v>
      </c>
      <c r="U1485" s="151" t="s">
        <v>24169</v>
      </c>
      <c r="V1485" s="151" t="s">
        <v>5108</v>
      </c>
      <c r="W1485" s="151">
        <v>2003</v>
      </c>
      <c r="X1485" s="151">
        <v>2003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 t="shared" si="23"/>
        <v>MARYADI WIDODO</v>
      </c>
    </row>
    <row r="1486" spans="1:38" s="151" customFormat="1">
      <c r="A1486" s="151" t="s">
        <v>6614</v>
      </c>
      <c r="B1486" s="151" t="s">
        <v>15300</v>
      </c>
      <c r="C1486" s="151" t="s">
        <v>6613</v>
      </c>
      <c r="D1486" s="151" t="s">
        <v>6615</v>
      </c>
      <c r="E1486" s="151" t="s">
        <v>14465</v>
      </c>
      <c r="F1486" s="151" t="s">
        <v>18990</v>
      </c>
      <c r="H1486" s="151">
        <v>81277131373</v>
      </c>
      <c r="N1486" s="151" t="s">
        <v>15818</v>
      </c>
      <c r="O1486" s="151" t="s">
        <v>15328</v>
      </c>
      <c r="P1486" s="151" t="s">
        <v>14737</v>
      </c>
      <c r="Q1486" s="151" t="s">
        <v>6613</v>
      </c>
      <c r="R1486" s="151">
        <v>0</v>
      </c>
      <c r="S1486" s="151">
        <v>0</v>
      </c>
      <c r="T1486" s="151" t="s">
        <v>24171</v>
      </c>
      <c r="U1486" s="151">
        <v>0</v>
      </c>
      <c r="V1486" s="151">
        <v>0</v>
      </c>
      <c r="Z1486" s="151" t="s">
        <v>14742</v>
      </c>
      <c r="AC1486" s="151" t="s">
        <v>14743</v>
      </c>
      <c r="AE1486" s="151" t="s">
        <v>15223</v>
      </c>
      <c r="AF1486" s="151" t="s">
        <v>14745</v>
      </c>
      <c r="AL1486" s="151" t="str">
        <f t="shared" si="23"/>
        <v>Maryanto</v>
      </c>
    </row>
    <row r="1487" spans="1:38" s="151" customFormat="1">
      <c r="A1487" s="151" t="s">
        <v>7852</v>
      </c>
      <c r="B1487" s="151" t="s">
        <v>15300</v>
      </c>
      <c r="C1487" s="151" t="s">
        <v>7851</v>
      </c>
      <c r="D1487" s="151" t="s">
        <v>24172</v>
      </c>
      <c r="E1487" s="151" t="s">
        <v>14332</v>
      </c>
      <c r="F1487" s="151" t="s">
        <v>14932</v>
      </c>
      <c r="G1487" s="151" t="s">
        <v>24175</v>
      </c>
      <c r="H1487" s="151" t="s">
        <v>7733</v>
      </c>
      <c r="N1487" s="151" t="s">
        <v>14800</v>
      </c>
      <c r="O1487" s="151" t="s">
        <v>14801</v>
      </c>
      <c r="P1487" s="151" t="s">
        <v>14737</v>
      </c>
      <c r="Q1487" s="151" t="s">
        <v>24173</v>
      </c>
      <c r="R1487" s="151" t="s">
        <v>24174</v>
      </c>
      <c r="S1487" s="151" t="s">
        <v>24173</v>
      </c>
      <c r="T1487" s="151" t="s">
        <v>14794</v>
      </c>
      <c r="U1487" s="151">
        <v>4121407722</v>
      </c>
      <c r="V1487" s="151" t="s">
        <v>24173</v>
      </c>
      <c r="Z1487" s="151" t="s">
        <v>14742</v>
      </c>
      <c r="AC1487" s="151" t="s">
        <v>14743</v>
      </c>
      <c r="AE1487" s="151" t="s">
        <v>15223</v>
      </c>
      <c r="AF1487" s="151" t="s">
        <v>14745</v>
      </c>
      <c r="AL1487" s="151" t="str">
        <f t="shared" si="23"/>
        <v>MAS DUDI HARTONO</v>
      </c>
    </row>
    <row r="1488" spans="1:38" s="151" customFormat="1">
      <c r="A1488" s="151" t="s">
        <v>11100</v>
      </c>
      <c r="B1488" s="151" t="s">
        <v>15300</v>
      </c>
      <c r="C1488" s="151" t="s">
        <v>11099</v>
      </c>
      <c r="D1488" s="151" t="s">
        <v>11101</v>
      </c>
      <c r="E1488" s="151" t="s">
        <v>14323</v>
      </c>
      <c r="F1488" s="151" t="s">
        <v>14324</v>
      </c>
      <c r="G1488" s="151" t="s">
        <v>24178</v>
      </c>
      <c r="H1488" s="151" t="s">
        <v>11102</v>
      </c>
      <c r="N1488" s="151" t="s">
        <v>15228</v>
      </c>
      <c r="O1488" s="151" t="s">
        <v>14985</v>
      </c>
      <c r="P1488" s="151" t="s">
        <v>14737</v>
      </c>
      <c r="Q1488" s="151" t="s">
        <v>24176</v>
      </c>
      <c r="R1488" s="151">
        <v>0</v>
      </c>
      <c r="S1488" s="151">
        <v>0</v>
      </c>
      <c r="T1488" s="151" t="s">
        <v>14847</v>
      </c>
      <c r="U1488" s="151">
        <v>528201018381538</v>
      </c>
      <c r="V1488" s="151" t="s">
        <v>24177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  <c r="AL1488" s="151" t="str">
        <f t="shared" si="23"/>
        <v>Mas Kamil</v>
      </c>
    </row>
    <row r="1489" spans="1:38" s="151" customFormat="1">
      <c r="A1489" s="151" t="s">
        <v>11609</v>
      </c>
      <c r="B1489" s="151" t="s">
        <v>15300</v>
      </c>
      <c r="C1489" s="151" t="s">
        <v>11608</v>
      </c>
      <c r="D1489" s="151" t="s">
        <v>11610</v>
      </c>
      <c r="E1489" s="151" t="s">
        <v>14332</v>
      </c>
      <c r="F1489" s="151" t="s">
        <v>14324</v>
      </c>
      <c r="G1489" s="151" t="s">
        <v>24188</v>
      </c>
      <c r="H1489" s="151" t="s">
        <v>11611</v>
      </c>
      <c r="N1489" s="151" t="s">
        <v>15768</v>
      </c>
      <c r="O1489" s="151" t="s">
        <v>14985</v>
      </c>
      <c r="P1489" s="151" t="s">
        <v>14737</v>
      </c>
      <c r="Q1489" s="151" t="s">
        <v>24187</v>
      </c>
      <c r="R1489" s="151">
        <v>0</v>
      </c>
      <c r="S1489" s="151">
        <v>0</v>
      </c>
      <c r="T1489" s="151" t="s">
        <v>14782</v>
      </c>
      <c r="U1489" s="151">
        <v>1050012839795</v>
      </c>
      <c r="V1489" s="151" t="s">
        <v>11608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  <c r="AL1489" s="151" t="str">
        <f t="shared" si="23"/>
        <v>Mas Riadi</v>
      </c>
    </row>
    <row r="1490" spans="1:38" s="151" customFormat="1">
      <c r="A1490" s="151" t="s">
        <v>13125</v>
      </c>
      <c r="B1490" s="151" t="s">
        <v>14306</v>
      </c>
      <c r="C1490" s="151" t="s">
        <v>13124</v>
      </c>
      <c r="D1490" s="151" t="s">
        <v>13126</v>
      </c>
      <c r="E1490" s="151" t="s">
        <v>18729</v>
      </c>
      <c r="F1490" s="151" t="s">
        <v>18730</v>
      </c>
      <c r="G1490" s="151" t="s">
        <v>24189</v>
      </c>
      <c r="H1490" s="151">
        <v>0</v>
      </c>
      <c r="M1490" s="151" t="s">
        <v>13126</v>
      </c>
      <c r="N1490" s="151" t="s">
        <v>14829</v>
      </c>
      <c r="O1490" s="151" t="s">
        <v>14830</v>
      </c>
      <c r="P1490" s="151" t="s">
        <v>14737</v>
      </c>
      <c r="Q1490" s="151" t="s">
        <v>21695</v>
      </c>
      <c r="R1490" s="151">
        <v>0</v>
      </c>
      <c r="S1490" s="151">
        <v>0</v>
      </c>
      <c r="T1490" s="151" t="s">
        <v>14794</v>
      </c>
      <c r="U1490" s="151">
        <v>7125246800</v>
      </c>
      <c r="V1490" s="151" t="s">
        <v>21695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 t="shared" si="23"/>
        <v>Masdi Susanto</v>
      </c>
    </row>
    <row r="1491" spans="1:38" s="151" customFormat="1">
      <c r="A1491" s="151" t="s">
        <v>1094</v>
      </c>
      <c r="B1491" s="151" t="s">
        <v>19165</v>
      </c>
      <c r="C1491" s="151" t="s">
        <v>1093</v>
      </c>
      <c r="D1491" s="151" t="s">
        <v>24190</v>
      </c>
      <c r="E1491" s="151" t="s">
        <v>6</v>
      </c>
      <c r="G1491" s="151" t="s">
        <v>14604</v>
      </c>
      <c r="N1491" s="151" t="s">
        <v>24191</v>
      </c>
      <c r="P1491" s="151" t="s">
        <v>24192</v>
      </c>
      <c r="T1491" s="151" t="s">
        <v>6</v>
      </c>
      <c r="U1491" s="151" t="s">
        <v>6</v>
      </c>
      <c r="V1491" s="151" t="s">
        <v>6</v>
      </c>
      <c r="AC1491" s="151" t="s">
        <v>14743</v>
      </c>
      <c r="AL1491" s="151" t="str">
        <f t="shared" si="23"/>
        <v>Maser Technology Group Pty Ltd</v>
      </c>
    </row>
    <row r="1492" spans="1:38" s="151" customFormat="1">
      <c r="A1492" s="151" t="s">
        <v>18243</v>
      </c>
      <c r="B1492" s="151" t="s">
        <v>15300</v>
      </c>
      <c r="C1492" s="151" t="s">
        <v>6377</v>
      </c>
      <c r="D1492" s="151" t="s">
        <v>24193</v>
      </c>
      <c r="E1492" s="151" t="s">
        <v>14931</v>
      </c>
      <c r="F1492" s="151" t="s">
        <v>14932</v>
      </c>
      <c r="G1492" s="151" t="s">
        <v>14932</v>
      </c>
      <c r="H1492" s="151">
        <v>81355251573</v>
      </c>
      <c r="N1492" s="151" t="s">
        <v>15059</v>
      </c>
      <c r="O1492" s="151" t="s">
        <v>14889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14739</v>
      </c>
      <c r="U1492" s="151">
        <v>1840001263902</v>
      </c>
      <c r="V1492" s="151" t="s">
        <v>6377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 t="shared" si="23"/>
        <v>Mashudi</v>
      </c>
    </row>
    <row r="1493" spans="1:38" s="151" customFormat="1">
      <c r="A1493" s="151" t="s">
        <v>6378</v>
      </c>
      <c r="B1493" s="151" t="s">
        <v>15300</v>
      </c>
      <c r="C1493" s="151" t="s">
        <v>6377</v>
      </c>
      <c r="D1493" s="151" t="s">
        <v>6379</v>
      </c>
      <c r="E1493" s="151" t="s">
        <v>14323</v>
      </c>
      <c r="F1493" s="151" t="s">
        <v>15375</v>
      </c>
      <c r="G1493" s="151" t="s">
        <v>24196</v>
      </c>
      <c r="H1493" s="151">
        <v>81511257795</v>
      </c>
      <c r="N1493" s="151" t="s">
        <v>20417</v>
      </c>
      <c r="O1493" s="151" t="s">
        <v>14889</v>
      </c>
      <c r="P1493" s="151" t="s">
        <v>14737</v>
      </c>
      <c r="Q1493" s="151" t="s">
        <v>24194</v>
      </c>
      <c r="R1493" s="151" t="s">
        <v>4816</v>
      </c>
      <c r="S1493" s="151" t="s">
        <v>4816</v>
      </c>
      <c r="T1493" s="151" t="s">
        <v>24195</v>
      </c>
      <c r="U1493" s="151">
        <v>1590243244</v>
      </c>
      <c r="V1493" s="151" t="s">
        <v>6377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  <c r="AL1493" s="151" t="str">
        <f t="shared" si="23"/>
        <v>Mashudi</v>
      </c>
    </row>
    <row r="1494" spans="1:38" s="151" customFormat="1">
      <c r="A1494" s="151" t="s">
        <v>1128</v>
      </c>
      <c r="B1494" s="151" t="s">
        <v>16001</v>
      </c>
      <c r="C1494" s="151" t="s">
        <v>1127</v>
      </c>
      <c r="D1494" s="151" t="s">
        <v>24197</v>
      </c>
      <c r="E1494" s="151" t="s">
        <v>6</v>
      </c>
      <c r="G1494" s="151" t="s">
        <v>14604</v>
      </c>
      <c r="M1494" s="151" t="s">
        <v>24198</v>
      </c>
      <c r="N1494" s="151" t="s">
        <v>24199</v>
      </c>
      <c r="P1494" s="151" t="s">
        <v>24192</v>
      </c>
      <c r="T1494" s="151" t="s">
        <v>6</v>
      </c>
      <c r="U1494" s="151" t="s">
        <v>6</v>
      </c>
      <c r="V1494" s="151" t="s">
        <v>6</v>
      </c>
      <c r="AC1494" s="151" t="s">
        <v>14743</v>
      </c>
      <c r="AL1494" s="151" t="str">
        <f t="shared" si="23"/>
        <v>MASTER TECHNOLOGY GROUP Pty Ltd</v>
      </c>
    </row>
    <row r="1495" spans="1:38" s="151" customFormat="1">
      <c r="A1495" s="151" t="s">
        <v>8172</v>
      </c>
      <c r="B1495" s="151" t="s">
        <v>14306</v>
      </c>
      <c r="C1495" s="151" t="s">
        <v>8171</v>
      </c>
      <c r="D1495" s="151" t="s">
        <v>8173</v>
      </c>
      <c r="E1495" s="151" t="s">
        <v>14931</v>
      </c>
      <c r="F1495" s="151" t="s">
        <v>15165</v>
      </c>
      <c r="H1495" s="151">
        <v>0</v>
      </c>
      <c r="N1495" s="151" t="s">
        <v>18851</v>
      </c>
      <c r="O1495" s="151" t="s">
        <v>15477</v>
      </c>
      <c r="P1495" s="151" t="s">
        <v>14737</v>
      </c>
      <c r="Q1495" s="151" t="s">
        <v>8171</v>
      </c>
      <c r="R1495" s="151">
        <v>0</v>
      </c>
      <c r="S1495" s="151">
        <v>0</v>
      </c>
      <c r="T1495" s="151" t="s">
        <v>24200</v>
      </c>
      <c r="U1495" s="151" t="s">
        <v>24201</v>
      </c>
      <c r="V1495" s="151" t="s">
        <v>24202</v>
      </c>
      <c r="Z1495" s="151" t="s">
        <v>14742</v>
      </c>
      <c r="AC1495" s="151" t="s">
        <v>14743</v>
      </c>
      <c r="AE1495" s="151" t="s">
        <v>15223</v>
      </c>
      <c r="AF1495" s="151" t="s">
        <v>14745</v>
      </c>
      <c r="AL1495" s="151" t="str">
        <f t="shared" si="23"/>
        <v>Masyul</v>
      </c>
    </row>
    <row r="1496" spans="1:38" s="151" customFormat="1">
      <c r="A1496" s="151" t="s">
        <v>3554</v>
      </c>
      <c r="B1496" s="151" t="s">
        <v>15300</v>
      </c>
      <c r="C1496" s="151" t="s">
        <v>3553</v>
      </c>
      <c r="D1496" s="151" t="s">
        <v>3555</v>
      </c>
      <c r="E1496" s="151" t="s">
        <v>14323</v>
      </c>
      <c r="G1496" s="151" t="s">
        <v>14604</v>
      </c>
      <c r="H1496" s="151" t="s">
        <v>3556</v>
      </c>
      <c r="L1496" s="151" t="s">
        <v>24203</v>
      </c>
      <c r="N1496" s="151" t="s">
        <v>2273</v>
      </c>
      <c r="P1496" s="151" t="s">
        <v>14737</v>
      </c>
      <c r="Q1496" s="151" t="s">
        <v>24204</v>
      </c>
      <c r="T1496" s="151" t="s">
        <v>1489</v>
      </c>
      <c r="U1496" s="151" t="s">
        <v>2749</v>
      </c>
      <c r="V1496" s="151" t="s">
        <v>2749</v>
      </c>
      <c r="Z1496" s="151" t="s">
        <v>14742</v>
      </c>
      <c r="AC1496" s="151" t="s">
        <v>14743</v>
      </c>
      <c r="AL1496" s="151" t="str">
        <f t="shared" si="23"/>
        <v>Mat Ikhsan - Rental Truk</v>
      </c>
    </row>
    <row r="1497" spans="1:38" s="151" customFormat="1">
      <c r="A1497" s="151" t="s">
        <v>12426</v>
      </c>
      <c r="B1497" s="151" t="s">
        <v>14304</v>
      </c>
      <c r="C1497" s="151" t="s">
        <v>12425</v>
      </c>
      <c r="D1497" s="151" t="s">
        <v>12427</v>
      </c>
      <c r="E1497" s="151" t="s">
        <v>14332</v>
      </c>
      <c r="F1497" s="151" t="s">
        <v>14324</v>
      </c>
      <c r="G1497" s="151" t="s">
        <v>24207</v>
      </c>
      <c r="H1497" s="151" t="s">
        <v>12428</v>
      </c>
      <c r="N1497" s="151" t="s">
        <v>18701</v>
      </c>
      <c r="O1497" s="151" t="s">
        <v>18702</v>
      </c>
      <c r="P1497" s="151" t="s">
        <v>14737</v>
      </c>
      <c r="Q1497" s="151" t="s">
        <v>24205</v>
      </c>
      <c r="R1497" s="151">
        <v>0</v>
      </c>
      <c r="S1497" s="151" t="s">
        <v>24206</v>
      </c>
      <c r="T1497" s="151" t="s">
        <v>14904</v>
      </c>
      <c r="U1497" s="151">
        <v>795523809</v>
      </c>
      <c r="V1497" s="151" t="s">
        <v>24206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 t="shared" si="23"/>
        <v>Material Tunas Baru</v>
      </c>
    </row>
    <row r="1498" spans="1:38" s="151" customFormat="1">
      <c r="A1498" s="151" t="s">
        <v>2078</v>
      </c>
      <c r="B1498" s="151" t="s">
        <v>17321</v>
      </c>
      <c r="C1498" s="151" t="s">
        <v>2077</v>
      </c>
      <c r="D1498" s="151" t="s">
        <v>2079</v>
      </c>
      <c r="E1498" s="151" t="s">
        <v>6</v>
      </c>
      <c r="G1498" s="151" t="s">
        <v>14604</v>
      </c>
      <c r="N1498" s="151" t="s">
        <v>24226</v>
      </c>
      <c r="P1498" s="151" t="s">
        <v>14771</v>
      </c>
      <c r="AC1498" s="151" t="s">
        <v>14743</v>
      </c>
      <c r="AL1498" s="151" t="str">
        <f t="shared" si="23"/>
        <v>Mbah SENEN</v>
      </c>
    </row>
    <row r="1499" spans="1:38" s="151" customFormat="1">
      <c r="A1499" s="151" t="s">
        <v>8771</v>
      </c>
      <c r="B1499" s="151" t="s">
        <v>15300</v>
      </c>
      <c r="C1499" s="151" t="s">
        <v>8770</v>
      </c>
      <c r="D1499" s="151" t="s">
        <v>8772</v>
      </c>
      <c r="E1499" s="151" t="s">
        <v>20286</v>
      </c>
      <c r="F1499" s="151" t="s">
        <v>20287</v>
      </c>
      <c r="G1499" s="151">
        <v>0</v>
      </c>
      <c r="H1499" s="151" t="s">
        <v>24227</v>
      </c>
      <c r="I1499" s="151" t="s">
        <v>8774</v>
      </c>
      <c r="J1499" s="151" t="s">
        <v>24228</v>
      </c>
      <c r="K1499" s="151" t="s">
        <v>8774</v>
      </c>
      <c r="M1499" s="151" t="s">
        <v>24229</v>
      </c>
      <c r="N1499" s="151" t="s">
        <v>14800</v>
      </c>
      <c r="O1499" s="151" t="s">
        <v>14801</v>
      </c>
      <c r="P1499" s="151" t="s">
        <v>14737</v>
      </c>
      <c r="Q1499" s="151">
        <v>0</v>
      </c>
      <c r="R1499" s="151">
        <v>0</v>
      </c>
      <c r="S1499" s="151">
        <v>0</v>
      </c>
      <c r="T1499" s="151" t="s">
        <v>14739</v>
      </c>
      <c r="U1499" s="151" t="s">
        <v>24230</v>
      </c>
      <c r="V1499" s="151" t="s">
        <v>24231</v>
      </c>
      <c r="W1499" s="151">
        <v>0</v>
      </c>
      <c r="X1499" s="151">
        <v>0</v>
      </c>
      <c r="Y1499" s="151">
        <v>0</v>
      </c>
      <c r="Z1499" s="151" t="s">
        <v>14742</v>
      </c>
      <c r="AA1499" s="151">
        <v>0</v>
      </c>
      <c r="AB1499" s="151">
        <v>0</v>
      </c>
      <c r="AC1499" s="151" t="s">
        <v>14743</v>
      </c>
      <c r="AE1499" s="151" t="s">
        <v>15223</v>
      </c>
      <c r="AF1499" s="151" t="s">
        <v>14745</v>
      </c>
      <c r="AL1499" s="151" t="str">
        <f t="shared" si="23"/>
        <v>Mc Millan Woods</v>
      </c>
    </row>
    <row r="1500" spans="1:38" s="151" customFormat="1">
      <c r="A1500" s="151" t="s">
        <v>7782</v>
      </c>
      <c r="B1500" s="151" t="s">
        <v>14304</v>
      </c>
      <c r="C1500" s="151" t="s">
        <v>7781</v>
      </c>
      <c r="D1500" s="151" t="s">
        <v>7783</v>
      </c>
      <c r="E1500" s="151" t="s">
        <v>14395</v>
      </c>
      <c r="F1500" s="151" t="s">
        <v>14396</v>
      </c>
      <c r="G1500" s="151" t="s">
        <v>24237</v>
      </c>
      <c r="H1500" s="151">
        <v>4572276</v>
      </c>
      <c r="I1500" s="151" t="s">
        <v>7784</v>
      </c>
      <c r="J1500" s="151">
        <v>4553729</v>
      </c>
      <c r="K1500" s="151" t="s">
        <v>7784</v>
      </c>
      <c r="N1500" s="151" t="s">
        <v>15768</v>
      </c>
      <c r="O1500" s="151" t="s">
        <v>14985</v>
      </c>
      <c r="P1500" s="151" t="s">
        <v>14737</v>
      </c>
      <c r="Q1500" s="151" t="s">
        <v>24235</v>
      </c>
      <c r="R1500" s="151" t="s">
        <v>24235</v>
      </c>
      <c r="S1500" s="151" t="s">
        <v>24235</v>
      </c>
      <c r="T1500" s="151" t="s">
        <v>14794</v>
      </c>
      <c r="U1500" s="151">
        <v>7860020399</v>
      </c>
      <c r="V1500" s="151" t="s">
        <v>24236</v>
      </c>
      <c r="W1500" s="151">
        <v>2003</v>
      </c>
      <c r="X1500" s="151">
        <v>2003</v>
      </c>
      <c r="Z1500" s="151" t="s">
        <v>14742</v>
      </c>
      <c r="AB1500" s="151">
        <v>5</v>
      </c>
      <c r="AC1500" s="151" t="s">
        <v>14743</v>
      </c>
      <c r="AE1500" s="151" t="s">
        <v>15223</v>
      </c>
      <c r="AF1500" s="151" t="s">
        <v>14745</v>
      </c>
      <c r="AL1500" s="151" t="str">
        <f t="shared" si="23"/>
        <v>Medan Electrik</v>
      </c>
    </row>
    <row r="1501" spans="1:38" s="151" customFormat="1">
      <c r="A1501" s="151" t="s">
        <v>1729</v>
      </c>
      <c r="B1501" s="151" t="s">
        <v>14306</v>
      </c>
      <c r="C1501" s="151" t="s">
        <v>1728</v>
      </c>
      <c r="D1501" s="151" t="s">
        <v>24238</v>
      </c>
      <c r="E1501" s="151" t="s">
        <v>6</v>
      </c>
      <c r="G1501" s="151" t="s">
        <v>14604</v>
      </c>
      <c r="M1501" s="151" t="s">
        <v>24239</v>
      </c>
      <c r="N1501" s="151" t="s">
        <v>1459</v>
      </c>
      <c r="AC1501" s="151" t="s">
        <v>14743</v>
      </c>
      <c r="AL1501" s="151" t="str">
        <f t="shared" si="23"/>
        <v>Medan Geotechnic &amp; Structure Engineering</v>
      </c>
    </row>
    <row r="1502" spans="1:38" s="151" customFormat="1">
      <c r="A1502" s="151" t="s">
        <v>2879</v>
      </c>
      <c r="B1502" s="151" t="s">
        <v>14732</v>
      </c>
      <c r="C1502" s="151" t="s">
        <v>2878</v>
      </c>
      <c r="D1502" s="151" t="s">
        <v>2880</v>
      </c>
      <c r="E1502" s="151" t="s">
        <v>20071</v>
      </c>
      <c r="G1502" s="151" t="s">
        <v>14604</v>
      </c>
      <c r="H1502" s="151" t="s">
        <v>2881</v>
      </c>
      <c r="J1502" s="151" t="s">
        <v>2882</v>
      </c>
      <c r="N1502" s="151" t="s">
        <v>109</v>
      </c>
      <c r="P1502" s="151" t="s">
        <v>14737</v>
      </c>
      <c r="Q1502" s="151" t="s">
        <v>24243</v>
      </c>
      <c r="T1502" s="151" t="s">
        <v>204</v>
      </c>
      <c r="U1502" s="151" t="s">
        <v>204</v>
      </c>
      <c r="V1502" s="151" t="s">
        <v>204</v>
      </c>
      <c r="AC1502" s="151" t="s">
        <v>14743</v>
      </c>
      <c r="AL1502" s="151" t="str">
        <f t="shared" si="23"/>
        <v>Mediterania Service</v>
      </c>
    </row>
    <row r="1503" spans="1:38" s="151" customFormat="1">
      <c r="A1503" s="151" t="s">
        <v>2244</v>
      </c>
      <c r="B1503" s="151" t="s">
        <v>17321</v>
      </c>
      <c r="C1503" s="151" t="s">
        <v>2243</v>
      </c>
      <c r="E1503" s="151" t="s">
        <v>6</v>
      </c>
      <c r="G1503" s="151" t="s">
        <v>14604</v>
      </c>
      <c r="H1503" s="151" t="s">
        <v>2245</v>
      </c>
      <c r="J1503" s="151" t="s">
        <v>2246</v>
      </c>
      <c r="N1503" s="151" t="s">
        <v>2127</v>
      </c>
      <c r="P1503" s="151" t="s">
        <v>14737</v>
      </c>
      <c r="Q1503" s="151" t="s">
        <v>24244</v>
      </c>
      <c r="AC1503" s="151" t="s">
        <v>14743</v>
      </c>
      <c r="AL1503" s="151" t="str">
        <f t="shared" si="23"/>
        <v>Mega Baja</v>
      </c>
    </row>
    <row r="1504" spans="1:38" s="151" customFormat="1">
      <c r="A1504" s="151" t="s">
        <v>6084</v>
      </c>
      <c r="B1504" s="151" t="s">
        <v>14304</v>
      </c>
      <c r="C1504" s="151" t="s">
        <v>6083</v>
      </c>
      <c r="D1504" s="151" t="s">
        <v>6085</v>
      </c>
      <c r="E1504" s="151" t="s">
        <v>14332</v>
      </c>
      <c r="F1504" s="151" t="s">
        <v>14324</v>
      </c>
      <c r="G1504" s="151" t="s">
        <v>24256</v>
      </c>
      <c r="H1504" s="151">
        <v>85299586789</v>
      </c>
      <c r="N1504" s="151" t="s">
        <v>24251</v>
      </c>
      <c r="O1504" s="151" t="s">
        <v>14758</v>
      </c>
      <c r="P1504" s="151" t="s">
        <v>14737</v>
      </c>
      <c r="Q1504" s="151" t="s">
        <v>24252</v>
      </c>
      <c r="R1504" s="151" t="s">
        <v>1453</v>
      </c>
      <c r="S1504" s="151" t="s">
        <v>1453</v>
      </c>
      <c r="T1504" s="151" t="s">
        <v>24253</v>
      </c>
      <c r="U1504" s="151" t="s">
        <v>24254</v>
      </c>
      <c r="V1504" s="151" t="s">
        <v>24255</v>
      </c>
      <c r="Z1504" s="151" t="s">
        <v>14742</v>
      </c>
      <c r="AC1504" s="151" t="s">
        <v>14743</v>
      </c>
      <c r="AE1504" s="151" t="s">
        <v>15223</v>
      </c>
      <c r="AF1504" s="151" t="s">
        <v>14745</v>
      </c>
      <c r="AL1504" s="151" t="str">
        <f t="shared" si="23"/>
        <v>Mega Bangunan (Bp Arding)</v>
      </c>
    </row>
    <row r="1505" spans="1:38" s="151" customFormat="1">
      <c r="A1505" s="151" t="s">
        <v>11060</v>
      </c>
      <c r="B1505" s="151" t="s">
        <v>14304</v>
      </c>
      <c r="C1505" s="151" t="s">
        <v>11059</v>
      </c>
      <c r="D1505" s="151" t="s">
        <v>11061</v>
      </c>
      <c r="E1505" s="151" t="s">
        <v>14275</v>
      </c>
      <c r="F1505" s="151" t="s">
        <v>16350</v>
      </c>
      <c r="H1505" s="151" t="s">
        <v>11062</v>
      </c>
      <c r="N1505" s="151" t="s">
        <v>15279</v>
      </c>
      <c r="O1505" s="151" t="s">
        <v>14791</v>
      </c>
      <c r="P1505" s="151" t="s">
        <v>14737</v>
      </c>
      <c r="Q1505" s="151" t="s">
        <v>24257</v>
      </c>
      <c r="R1505" s="151">
        <v>0</v>
      </c>
      <c r="S1505" s="151">
        <v>0</v>
      </c>
      <c r="T1505" s="151" t="s">
        <v>14794</v>
      </c>
      <c r="U1505" s="151" t="s">
        <v>24258</v>
      </c>
      <c r="V1505" s="151" t="s">
        <v>24259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 t="shared" ref="AL1505:AL1568" si="24">TRIM(C1505)</f>
        <v>Mega Beton</v>
      </c>
    </row>
    <row r="1506" spans="1:38" s="151" customFormat="1">
      <c r="A1506" s="151" t="s">
        <v>1198</v>
      </c>
      <c r="B1506" s="151" t="s">
        <v>17321</v>
      </c>
      <c r="C1506" s="151" t="s">
        <v>1197</v>
      </c>
      <c r="D1506" s="151" t="s">
        <v>1199</v>
      </c>
      <c r="E1506" s="151" t="s">
        <v>6</v>
      </c>
      <c r="G1506" s="151" t="s">
        <v>14604</v>
      </c>
      <c r="H1506" s="151" t="s">
        <v>1200</v>
      </c>
      <c r="J1506" s="151" t="s">
        <v>1201</v>
      </c>
      <c r="N1506" s="151" t="s">
        <v>1459</v>
      </c>
      <c r="P1506" s="151" t="s">
        <v>14737</v>
      </c>
      <c r="T1506" s="151" t="s">
        <v>6</v>
      </c>
      <c r="U1506" s="151" t="s">
        <v>6</v>
      </c>
      <c r="V1506" s="151" t="s">
        <v>6</v>
      </c>
      <c r="AC1506" s="151" t="s">
        <v>14743</v>
      </c>
      <c r="AL1506" s="151" t="str">
        <f t="shared" si="24"/>
        <v>Mega Electric</v>
      </c>
    </row>
    <row r="1507" spans="1:38" s="151" customFormat="1">
      <c r="A1507" s="151" t="s">
        <v>7008</v>
      </c>
      <c r="B1507" s="151" t="s">
        <v>14304</v>
      </c>
      <c r="C1507" s="151" t="s">
        <v>7007</v>
      </c>
      <c r="D1507" s="151" t="s">
        <v>7009</v>
      </c>
      <c r="E1507" s="151" t="s">
        <v>14395</v>
      </c>
      <c r="F1507" s="151" t="s">
        <v>14404</v>
      </c>
      <c r="G1507" s="151" t="s">
        <v>14411</v>
      </c>
      <c r="H1507" s="151" t="s">
        <v>7010</v>
      </c>
      <c r="I1507" s="151" t="s">
        <v>7011</v>
      </c>
      <c r="J1507" s="151" t="s">
        <v>7010</v>
      </c>
      <c r="K1507" s="151" t="s">
        <v>7011</v>
      </c>
      <c r="N1507" s="151" t="s">
        <v>14857</v>
      </c>
      <c r="O1507" s="151" t="s">
        <v>14801</v>
      </c>
      <c r="P1507" s="151" t="s">
        <v>14737</v>
      </c>
      <c r="Q1507" s="151" t="s">
        <v>17240</v>
      </c>
      <c r="R1507" s="151" t="s">
        <v>17240</v>
      </c>
      <c r="S1507" s="151" t="s">
        <v>17240</v>
      </c>
      <c r="T1507" s="151" t="s">
        <v>14794</v>
      </c>
      <c r="U1507" s="151" t="s">
        <v>17241</v>
      </c>
      <c r="V1507" s="151" t="s">
        <v>17242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  <c r="AL1507" s="151" t="str">
        <f t="shared" si="24"/>
        <v>Mega Jaya</v>
      </c>
    </row>
    <row r="1508" spans="1:38" s="151" customFormat="1">
      <c r="A1508" s="151" t="s">
        <v>4368</v>
      </c>
      <c r="B1508" s="151" t="s">
        <v>15300</v>
      </c>
      <c r="C1508" s="151" t="s">
        <v>4367</v>
      </c>
      <c r="D1508" s="151" t="s">
        <v>4369</v>
      </c>
      <c r="E1508" s="151" t="s">
        <v>14931</v>
      </c>
      <c r="F1508" s="151" t="s">
        <v>14466</v>
      </c>
      <c r="G1508" s="151" t="s">
        <v>14604</v>
      </c>
      <c r="H1508" s="151" t="s">
        <v>4370</v>
      </c>
      <c r="I1508" s="151" t="s">
        <v>4371</v>
      </c>
      <c r="J1508" s="151" t="s">
        <v>4372</v>
      </c>
      <c r="K1508" s="151" t="s">
        <v>4371</v>
      </c>
      <c r="N1508" s="151" t="s">
        <v>18685</v>
      </c>
      <c r="P1508" s="151" t="s">
        <v>14737</v>
      </c>
      <c r="Q1508" s="151" t="s">
        <v>24268</v>
      </c>
      <c r="T1508" s="151" t="s">
        <v>24269</v>
      </c>
      <c r="U1508" s="151">
        <v>201018635</v>
      </c>
      <c r="V1508" s="151" t="s">
        <v>24268</v>
      </c>
      <c r="Z1508" s="151" t="s">
        <v>14742</v>
      </c>
      <c r="AC1508" s="151" t="s">
        <v>14743</v>
      </c>
      <c r="AL1508" s="151" t="str">
        <f t="shared" si="24"/>
        <v>Mega Mastor Logistic Cab Mamuju</v>
      </c>
    </row>
    <row r="1509" spans="1:38" s="151" customFormat="1">
      <c r="A1509" s="151" t="s">
        <v>3875</v>
      </c>
      <c r="B1509" s="151" t="s">
        <v>14732</v>
      </c>
      <c r="C1509" s="151" t="s">
        <v>3874</v>
      </c>
      <c r="D1509" s="151" t="s">
        <v>3876</v>
      </c>
      <c r="E1509" s="151" t="s">
        <v>14395</v>
      </c>
      <c r="G1509" s="151" t="s">
        <v>14604</v>
      </c>
      <c r="H1509" s="151" t="s">
        <v>3877</v>
      </c>
      <c r="I1509" s="151" t="s">
        <v>3878</v>
      </c>
      <c r="J1509" s="151" t="s">
        <v>3879</v>
      </c>
      <c r="K1509" s="151" t="s">
        <v>3878</v>
      </c>
      <c r="N1509" s="151" t="s">
        <v>11834</v>
      </c>
      <c r="P1509" s="151" t="s">
        <v>14737</v>
      </c>
      <c r="Q1509" s="151" t="s">
        <v>24275</v>
      </c>
      <c r="T1509" s="151" t="s">
        <v>14794</v>
      </c>
      <c r="U1509" s="151">
        <v>4070163271</v>
      </c>
      <c r="V1509" s="151" t="s">
        <v>24275</v>
      </c>
      <c r="W1509" s="151">
        <v>2004</v>
      </c>
      <c r="X1509" s="151">
        <v>2004</v>
      </c>
      <c r="Z1509" s="151" t="s">
        <v>14742</v>
      </c>
      <c r="AC1509" s="151" t="s">
        <v>14743</v>
      </c>
      <c r="AL1509" s="151" t="str">
        <f t="shared" si="24"/>
        <v>Megah Tehnik</v>
      </c>
    </row>
    <row r="1510" spans="1:38" s="151" customFormat="1">
      <c r="A1510" s="151" t="s">
        <v>11368</v>
      </c>
      <c r="B1510" s="151" t="s">
        <v>14304</v>
      </c>
      <c r="C1510" s="151" t="s">
        <v>11367</v>
      </c>
      <c r="D1510" s="151" t="s">
        <v>11369</v>
      </c>
      <c r="E1510" s="151" t="s">
        <v>15421</v>
      </c>
      <c r="F1510" s="151" t="s">
        <v>15779</v>
      </c>
      <c r="G1510" s="151" t="s">
        <v>19093</v>
      </c>
      <c r="H1510" s="151">
        <v>7940183</v>
      </c>
      <c r="N1510" s="151" t="s">
        <v>15431</v>
      </c>
      <c r="O1510" s="151" t="s">
        <v>14801</v>
      </c>
      <c r="P1510" s="151" t="s">
        <v>14737</v>
      </c>
      <c r="Q1510" s="151" t="s">
        <v>16605</v>
      </c>
      <c r="R1510" s="151">
        <v>0</v>
      </c>
      <c r="S1510" s="151">
        <v>0</v>
      </c>
      <c r="T1510" s="151" t="s">
        <v>14794</v>
      </c>
      <c r="U1510" s="151">
        <v>8015037811</v>
      </c>
      <c r="V1510" s="151" t="s">
        <v>24276</v>
      </c>
      <c r="Z1510" s="151" t="s">
        <v>14742</v>
      </c>
      <c r="AC1510" s="151" t="s">
        <v>14743</v>
      </c>
      <c r="AE1510" s="151" t="s">
        <v>14744</v>
      </c>
      <c r="AF1510" s="151" t="s">
        <v>14745</v>
      </c>
      <c r="AL1510" s="151" t="str">
        <f t="shared" si="24"/>
        <v>Megah Warna Ban</v>
      </c>
    </row>
    <row r="1511" spans="1:38" s="151" customFormat="1">
      <c r="A1511" s="151" t="s">
        <v>18245</v>
      </c>
      <c r="B1511" s="151" t="s">
        <v>15300</v>
      </c>
      <c r="C1511" s="151" t="s">
        <v>24277</v>
      </c>
      <c r="D1511" s="151" t="s">
        <v>24278</v>
      </c>
      <c r="E1511" s="151" t="s">
        <v>20286</v>
      </c>
      <c r="F1511" s="151" t="s">
        <v>20287</v>
      </c>
      <c r="G1511" s="151" t="s">
        <v>24123</v>
      </c>
      <c r="H1511" s="151">
        <v>81901229000</v>
      </c>
      <c r="N1511" s="151" t="s">
        <v>15431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14794</v>
      </c>
      <c r="U1511" s="151">
        <v>4501626265</v>
      </c>
      <c r="V1511" s="151" t="s">
        <v>24277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 t="shared" si="24"/>
        <v>Meggy Tri Buana Tunggal Sari</v>
      </c>
    </row>
    <row r="1512" spans="1:38" s="151" customFormat="1">
      <c r="A1512" s="151" t="s">
        <v>12177</v>
      </c>
      <c r="B1512" s="151" t="s">
        <v>15300</v>
      </c>
      <c r="C1512" s="151" t="s">
        <v>12176</v>
      </c>
      <c r="D1512" s="151" t="s">
        <v>12178</v>
      </c>
      <c r="E1512" s="151" t="s">
        <v>14323</v>
      </c>
      <c r="F1512" s="151" t="s">
        <v>15405</v>
      </c>
      <c r="G1512" s="151" t="s">
        <v>24281</v>
      </c>
      <c r="H1512" s="151" t="s">
        <v>12179</v>
      </c>
      <c r="N1512" s="151" t="s">
        <v>14857</v>
      </c>
      <c r="O1512" s="151" t="s">
        <v>14801</v>
      </c>
      <c r="P1512" s="151" t="s">
        <v>14737</v>
      </c>
      <c r="Q1512" s="151" t="s">
        <v>24279</v>
      </c>
      <c r="R1512" s="151">
        <v>0</v>
      </c>
      <c r="S1512" s="151">
        <v>0</v>
      </c>
      <c r="T1512" s="151" t="s">
        <v>14794</v>
      </c>
      <c r="U1512" s="151">
        <v>4281525284</v>
      </c>
      <c r="V1512" s="151" t="s">
        <v>24280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 t="shared" si="24"/>
        <v>Mekar Jaya</v>
      </c>
    </row>
    <row r="1513" spans="1:38" s="151" customFormat="1">
      <c r="A1513" s="151" t="s">
        <v>11045</v>
      </c>
      <c r="B1513" s="151" t="s">
        <v>14304</v>
      </c>
      <c r="C1513" s="151" t="s">
        <v>11044</v>
      </c>
      <c r="D1513" s="151" t="s">
        <v>11046</v>
      </c>
      <c r="E1513" s="151" t="s">
        <v>14323</v>
      </c>
      <c r="F1513" s="151" t="s">
        <v>14324</v>
      </c>
      <c r="H1513" s="151" t="s">
        <v>11047</v>
      </c>
      <c r="N1513" s="151" t="s">
        <v>14907</v>
      </c>
      <c r="O1513" s="151" t="s">
        <v>14791</v>
      </c>
      <c r="P1513" s="151" t="s">
        <v>14737</v>
      </c>
      <c r="Q1513" s="151" t="s">
        <v>24282</v>
      </c>
      <c r="R1513" s="151">
        <v>0</v>
      </c>
      <c r="S1513" s="151">
        <v>0</v>
      </c>
      <c r="T1513" s="151" t="s">
        <v>14794</v>
      </c>
      <c r="U1513" s="151">
        <v>2830471181</v>
      </c>
      <c r="V1513" s="151" t="s">
        <v>24282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 t="shared" si="24"/>
        <v>Mekar Wangi</v>
      </c>
    </row>
    <row r="1514" spans="1:38" s="151" customFormat="1">
      <c r="A1514" s="151" t="s">
        <v>12474</v>
      </c>
      <c r="B1514" s="151" t="s">
        <v>14732</v>
      </c>
      <c r="C1514" s="151" t="s">
        <v>12473</v>
      </c>
      <c r="D1514" s="151" t="s">
        <v>12475</v>
      </c>
      <c r="E1514" s="151" t="s">
        <v>14323</v>
      </c>
      <c r="F1514" s="151" t="s">
        <v>16815</v>
      </c>
      <c r="G1514" s="151" t="s">
        <v>24013</v>
      </c>
      <c r="H1514" s="151" t="s">
        <v>12476</v>
      </c>
      <c r="N1514" s="151" t="s">
        <v>15262</v>
      </c>
      <c r="O1514" s="151" t="s">
        <v>14791</v>
      </c>
      <c r="P1514" s="151" t="s">
        <v>14737</v>
      </c>
      <c r="Q1514" s="151" t="s">
        <v>24283</v>
      </c>
      <c r="R1514" s="151">
        <v>0</v>
      </c>
      <c r="S1514" s="151">
        <v>0</v>
      </c>
      <c r="T1514" s="151" t="s">
        <v>14782</v>
      </c>
      <c r="U1514" s="151">
        <v>2266203935</v>
      </c>
      <c r="V1514" s="151" t="s">
        <v>24284</v>
      </c>
      <c r="Z1514" s="151" t="s">
        <v>14742</v>
      </c>
      <c r="AC1514" s="151" t="s">
        <v>14743</v>
      </c>
      <c r="AE1514" s="151" t="s">
        <v>14744</v>
      </c>
      <c r="AF1514" s="151" t="s">
        <v>14745</v>
      </c>
      <c r="AL1514" s="151" t="str">
        <f t="shared" si="24"/>
        <v>Mektan Bandung Testing</v>
      </c>
    </row>
    <row r="1515" spans="1:38" s="151" customFormat="1">
      <c r="A1515" s="151" t="s">
        <v>1274</v>
      </c>
      <c r="B1515" s="151" t="s">
        <v>14304</v>
      </c>
      <c r="C1515" s="151" t="s">
        <v>1273</v>
      </c>
      <c r="D1515" s="151" t="s">
        <v>24289</v>
      </c>
      <c r="E1515" s="151" t="s">
        <v>6</v>
      </c>
      <c r="G1515" s="151" t="s">
        <v>14604</v>
      </c>
      <c r="H1515" s="151" t="s">
        <v>1276</v>
      </c>
      <c r="M1515" s="151" t="s">
        <v>24290</v>
      </c>
      <c r="N1515" s="151" t="s">
        <v>6321</v>
      </c>
      <c r="P1515" s="151" t="s">
        <v>14737</v>
      </c>
      <c r="Q1515" s="151" t="s">
        <v>24291</v>
      </c>
      <c r="T1515" s="151" t="s">
        <v>6</v>
      </c>
      <c r="U1515" s="151" t="s">
        <v>6</v>
      </c>
      <c r="V1515" s="151" t="s">
        <v>6</v>
      </c>
      <c r="AC1515" s="151" t="s">
        <v>14743</v>
      </c>
      <c r="AL1515" s="151" t="str">
        <f t="shared" si="24"/>
        <v>Menawan</v>
      </c>
    </row>
    <row r="1516" spans="1:38" s="151" customFormat="1">
      <c r="A1516" s="151" t="s">
        <v>9858</v>
      </c>
      <c r="B1516" s="151" t="s">
        <v>14732</v>
      </c>
      <c r="C1516" s="151" t="s">
        <v>9857</v>
      </c>
      <c r="D1516" s="151" t="s">
        <v>9859</v>
      </c>
      <c r="E1516" s="151" t="s">
        <v>14465</v>
      </c>
      <c r="F1516" s="151" t="s">
        <v>14683</v>
      </c>
      <c r="G1516" s="151" t="s">
        <v>15316</v>
      </c>
      <c r="H1516" s="151" t="s">
        <v>9860</v>
      </c>
      <c r="N1516" s="151" t="s">
        <v>14790</v>
      </c>
      <c r="O1516" s="151" t="s">
        <v>14791</v>
      </c>
      <c r="P1516" s="151" t="s">
        <v>14737</v>
      </c>
      <c r="Q1516" s="151" t="s">
        <v>19154</v>
      </c>
      <c r="R1516" s="151">
        <v>0</v>
      </c>
      <c r="S1516" s="151">
        <v>0</v>
      </c>
      <c r="T1516" s="151" t="s">
        <v>14782</v>
      </c>
      <c r="U1516" s="151">
        <v>1300016812490</v>
      </c>
      <c r="V1516" s="151" t="s">
        <v>9857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 t="shared" si="24"/>
        <v>Merintis Tehnik</v>
      </c>
    </row>
    <row r="1517" spans="1:38" s="151" customFormat="1">
      <c r="A1517" s="151" t="s">
        <v>12756</v>
      </c>
      <c r="B1517" s="151" t="s">
        <v>15300</v>
      </c>
      <c r="C1517" s="151" t="s">
        <v>12755</v>
      </c>
      <c r="D1517" s="151" t="s">
        <v>12757</v>
      </c>
      <c r="E1517" s="151" t="s">
        <v>14701</v>
      </c>
      <c r="F1517" s="151" t="s">
        <v>14466</v>
      </c>
      <c r="G1517" s="151" t="s">
        <v>24296</v>
      </c>
      <c r="H1517" s="151" t="s">
        <v>12747</v>
      </c>
      <c r="N1517" s="151" t="s">
        <v>20501</v>
      </c>
      <c r="O1517" s="151" t="s">
        <v>18702</v>
      </c>
      <c r="P1517" s="151" t="s">
        <v>14737</v>
      </c>
      <c r="Q1517" s="151" t="s">
        <v>12755</v>
      </c>
      <c r="R1517" s="151">
        <v>0</v>
      </c>
      <c r="S1517" s="151">
        <v>0</v>
      </c>
      <c r="T1517" s="151" t="s">
        <v>14794</v>
      </c>
      <c r="U1517" s="151">
        <v>440892281</v>
      </c>
      <c r="V1517" s="151" t="s">
        <v>24295</v>
      </c>
      <c r="Z1517" s="151" t="s">
        <v>14742</v>
      </c>
      <c r="AC1517" s="151" t="s">
        <v>14743</v>
      </c>
      <c r="AE1517" s="151" t="s">
        <v>14744</v>
      </c>
      <c r="AF1517" s="151" t="s">
        <v>14745</v>
      </c>
      <c r="AL1517" s="151" t="str">
        <f t="shared" si="24"/>
        <v>Merlyn Melinda Siahaya</v>
      </c>
    </row>
    <row r="1518" spans="1:38" s="151" customFormat="1">
      <c r="A1518" s="151" t="s">
        <v>6840</v>
      </c>
      <c r="B1518" s="151" t="s">
        <v>14304</v>
      </c>
      <c r="C1518" s="151" t="s">
        <v>6839</v>
      </c>
      <c r="D1518" s="151" t="s">
        <v>6841</v>
      </c>
      <c r="E1518" s="151" t="s">
        <v>14323</v>
      </c>
      <c r="F1518" s="151" t="s">
        <v>14400</v>
      </c>
      <c r="G1518" s="151" t="s">
        <v>24299</v>
      </c>
      <c r="H1518" s="151">
        <v>61.453007100000001</v>
      </c>
      <c r="I1518" s="151" t="s">
        <v>6842</v>
      </c>
      <c r="J1518" s="151">
        <v>61.453007100000001</v>
      </c>
      <c r="K1518" s="151" t="s">
        <v>6842</v>
      </c>
      <c r="N1518" s="151" t="s">
        <v>15768</v>
      </c>
      <c r="O1518" s="151" t="s">
        <v>14985</v>
      </c>
      <c r="P1518" s="151" t="s">
        <v>14792</v>
      </c>
      <c r="Q1518" s="151" t="s">
        <v>24297</v>
      </c>
      <c r="R1518" s="151">
        <v>61.457047299999999</v>
      </c>
      <c r="S1518" s="151">
        <v>61.414544300000003</v>
      </c>
      <c r="T1518" s="151" t="s">
        <v>14794</v>
      </c>
      <c r="U1518" s="151" t="s">
        <v>24298</v>
      </c>
      <c r="V1518" s="151" t="s">
        <v>3908</v>
      </c>
      <c r="W1518" s="151">
        <v>1980</v>
      </c>
      <c r="X1518" s="151">
        <v>1980</v>
      </c>
      <c r="Y1518" s="151">
        <v>2</v>
      </c>
      <c r="Z1518" s="151" t="s">
        <v>14742</v>
      </c>
      <c r="AB1518" s="151">
        <v>6</v>
      </c>
      <c r="AC1518" s="151" t="s">
        <v>14743</v>
      </c>
      <c r="AE1518" s="151" t="s">
        <v>15223</v>
      </c>
      <c r="AF1518" s="151" t="s">
        <v>14745</v>
      </c>
      <c r="AL1518" s="151" t="str">
        <f t="shared" si="24"/>
        <v>MERPATI WORKSHOP</v>
      </c>
    </row>
    <row r="1519" spans="1:38" s="151" customFormat="1">
      <c r="A1519" s="151" t="s">
        <v>5537</v>
      </c>
      <c r="B1519" s="151" t="s">
        <v>15300</v>
      </c>
      <c r="C1519" s="151" t="s">
        <v>5536</v>
      </c>
      <c r="D1519" s="151" t="s">
        <v>5538</v>
      </c>
      <c r="E1519" s="151" t="s">
        <v>14465</v>
      </c>
      <c r="F1519" s="151" t="s">
        <v>18990</v>
      </c>
      <c r="G1519" s="151" t="s">
        <v>24302</v>
      </c>
      <c r="H1519" s="151">
        <v>81314951925</v>
      </c>
      <c r="J1519" s="151">
        <v>81314951925</v>
      </c>
      <c r="N1519" s="151" t="s">
        <v>24300</v>
      </c>
      <c r="O1519" s="151" t="s">
        <v>23108</v>
      </c>
      <c r="P1519" s="151" t="s">
        <v>14737</v>
      </c>
      <c r="Q1519" s="151" t="s">
        <v>5536</v>
      </c>
      <c r="R1519" s="151" t="s">
        <v>5536</v>
      </c>
      <c r="S1519" s="151" t="s">
        <v>5536</v>
      </c>
      <c r="T1519" s="151" t="s">
        <v>14794</v>
      </c>
      <c r="U1519" s="151" t="s">
        <v>24301</v>
      </c>
      <c r="V1519" s="151" t="s">
        <v>5536</v>
      </c>
      <c r="Z1519" s="151" t="s">
        <v>14742</v>
      </c>
      <c r="AC1519" s="151" t="s">
        <v>14743</v>
      </c>
      <c r="AE1519" s="151" t="s">
        <v>15223</v>
      </c>
      <c r="AF1519" s="151" t="s">
        <v>14745</v>
      </c>
      <c r="AL1519" s="151" t="str">
        <f t="shared" si="24"/>
        <v>Mesgiyat</v>
      </c>
    </row>
    <row r="1520" spans="1:38" s="151" customFormat="1">
      <c r="A1520" s="151" t="s">
        <v>7188</v>
      </c>
      <c r="B1520" s="151" t="s">
        <v>14304</v>
      </c>
      <c r="C1520" s="151" t="s">
        <v>7187</v>
      </c>
      <c r="D1520" s="151" t="s">
        <v>7189</v>
      </c>
      <c r="E1520" s="151" t="s">
        <v>14323</v>
      </c>
      <c r="F1520" s="151" t="s">
        <v>24308</v>
      </c>
      <c r="H1520" s="151" t="s">
        <v>7190</v>
      </c>
      <c r="N1520" s="151" t="s">
        <v>15431</v>
      </c>
      <c r="O1520" s="151" t="s">
        <v>14801</v>
      </c>
      <c r="P1520" s="151" t="s">
        <v>14737</v>
      </c>
      <c r="Q1520" s="151" t="s">
        <v>24312</v>
      </c>
      <c r="R1520" s="151">
        <v>0</v>
      </c>
      <c r="S1520" s="151">
        <v>0</v>
      </c>
      <c r="T1520" s="151" t="s">
        <v>14794</v>
      </c>
      <c r="U1520" s="151" t="s">
        <v>14794</v>
      </c>
      <c r="V1520" s="151" t="s">
        <v>24312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 t="shared" si="24"/>
        <v>Meteor Cell</v>
      </c>
    </row>
    <row r="1521" spans="1:38" s="151" customFormat="1">
      <c r="A1521" s="151" t="s">
        <v>7623</v>
      </c>
      <c r="B1521" s="151" t="s">
        <v>14304</v>
      </c>
      <c r="C1521" s="151" t="s">
        <v>7622</v>
      </c>
      <c r="D1521" s="151" t="s">
        <v>7624</v>
      </c>
      <c r="E1521" s="151" t="s">
        <v>14275</v>
      </c>
      <c r="F1521" s="151" t="s">
        <v>24308</v>
      </c>
      <c r="H1521" s="151" t="s">
        <v>7625</v>
      </c>
      <c r="N1521" s="151" t="s">
        <v>14790</v>
      </c>
      <c r="O1521" s="151" t="s">
        <v>14791</v>
      </c>
      <c r="P1521" s="151" t="s">
        <v>14792</v>
      </c>
      <c r="Q1521" s="151" t="s">
        <v>10910</v>
      </c>
      <c r="R1521" s="151" t="s">
        <v>10910</v>
      </c>
      <c r="S1521" s="151" t="s">
        <v>7401</v>
      </c>
      <c r="T1521" s="151" t="s">
        <v>23007</v>
      </c>
      <c r="U1521" s="151">
        <v>1320016836695</v>
      </c>
      <c r="V1521" s="151" t="s">
        <v>24319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 t="shared" si="24"/>
        <v>MGcomp</v>
      </c>
    </row>
    <row r="1522" spans="1:38" s="151" customFormat="1">
      <c r="A1522" s="151" t="s">
        <v>6046</v>
      </c>
      <c r="B1522" s="151" t="s">
        <v>15300</v>
      </c>
      <c r="C1522" s="151" t="s">
        <v>6045</v>
      </c>
      <c r="D1522" s="151" t="s">
        <v>6047</v>
      </c>
      <c r="E1522" s="151" t="s">
        <v>14662</v>
      </c>
      <c r="F1522" s="151" t="s">
        <v>15405</v>
      </c>
      <c r="H1522" s="151">
        <v>82368530363</v>
      </c>
      <c r="M1522" s="151" t="s">
        <v>24325</v>
      </c>
      <c r="N1522" s="151" t="s">
        <v>15768</v>
      </c>
      <c r="O1522" s="151" t="s">
        <v>14985</v>
      </c>
      <c r="P1522" s="151" t="s">
        <v>14792</v>
      </c>
      <c r="Q1522" s="151" t="s">
        <v>6045</v>
      </c>
      <c r="R1522" s="151" t="s">
        <v>24326</v>
      </c>
      <c r="S1522" s="151" t="s">
        <v>6045</v>
      </c>
      <c r="T1522" s="151" t="s">
        <v>24327</v>
      </c>
      <c r="U1522" s="151">
        <v>334201001930500</v>
      </c>
      <c r="V1522" s="151" t="s">
        <v>6045</v>
      </c>
      <c r="W1522" s="151">
        <v>2008</v>
      </c>
      <c r="X1522" s="151">
        <v>2008</v>
      </c>
      <c r="Y1522" s="151">
        <v>1</v>
      </c>
      <c r="Z1522" s="151" t="s">
        <v>14742</v>
      </c>
      <c r="AC1522" s="151" t="s">
        <v>14743</v>
      </c>
      <c r="AE1522" s="151" t="s">
        <v>15223</v>
      </c>
      <c r="AF1522" s="151" t="s">
        <v>14745</v>
      </c>
      <c r="AL1522" s="151" t="str">
        <f t="shared" si="24"/>
        <v>MHD ILYAS</v>
      </c>
    </row>
    <row r="1523" spans="1:38" s="151" customFormat="1">
      <c r="A1523" s="151" t="s">
        <v>18248</v>
      </c>
      <c r="B1523" s="151" t="s">
        <v>14306</v>
      </c>
      <c r="C1523" s="151" t="s">
        <v>8709</v>
      </c>
      <c r="D1523" s="151" t="s">
        <v>8711</v>
      </c>
      <c r="E1523" s="151" t="s">
        <v>14931</v>
      </c>
      <c r="F1523" s="151" t="s">
        <v>14932</v>
      </c>
      <c r="G1523" s="151" t="s">
        <v>24330</v>
      </c>
      <c r="H1523" s="151">
        <v>85361512279</v>
      </c>
      <c r="I1523" s="151" t="s">
        <v>8712</v>
      </c>
      <c r="K1523" s="151" t="s">
        <v>8712</v>
      </c>
      <c r="N1523" s="151" t="s">
        <v>15038</v>
      </c>
      <c r="O1523" s="151" t="s">
        <v>14985</v>
      </c>
      <c r="P1523" s="151" t="s">
        <v>14792</v>
      </c>
      <c r="Q1523" s="151" t="s">
        <v>24328</v>
      </c>
      <c r="R1523" s="151" t="s">
        <v>24328</v>
      </c>
      <c r="S1523" s="151" t="s">
        <v>24328</v>
      </c>
      <c r="T1523" s="151" t="s">
        <v>24329</v>
      </c>
      <c r="U1523" s="151">
        <v>1037871881</v>
      </c>
      <c r="V1523" s="151" t="s">
        <v>8709</v>
      </c>
      <c r="W1523" s="151">
        <v>2013</v>
      </c>
      <c r="X1523" s="151">
        <v>2013</v>
      </c>
      <c r="Z1523" s="151" t="s">
        <v>14742</v>
      </c>
      <c r="AC1523" s="151" t="s">
        <v>14743</v>
      </c>
      <c r="AE1523" s="151" t="s">
        <v>15223</v>
      </c>
      <c r="AF1523" s="151" t="s">
        <v>14745</v>
      </c>
      <c r="AL1523" s="151" t="str">
        <f t="shared" si="24"/>
        <v>MHD JUANDA LUBIS</v>
      </c>
    </row>
    <row r="1524" spans="1:38" s="151" customFormat="1">
      <c r="A1524" s="151" t="s">
        <v>8713</v>
      </c>
      <c r="B1524" s="151" t="s">
        <v>14306</v>
      </c>
      <c r="C1524" s="151" t="s">
        <v>8709</v>
      </c>
      <c r="D1524" s="151" t="s">
        <v>8711</v>
      </c>
      <c r="E1524" s="151" t="s">
        <v>14931</v>
      </c>
      <c r="F1524" s="151" t="s">
        <v>14932</v>
      </c>
      <c r="G1524" s="151" t="s">
        <v>24330</v>
      </c>
      <c r="H1524" s="151">
        <v>85361512279</v>
      </c>
      <c r="I1524" s="151" t="s">
        <v>8712</v>
      </c>
      <c r="K1524" s="151" t="s">
        <v>8712</v>
      </c>
      <c r="N1524" s="151" t="s">
        <v>15038</v>
      </c>
      <c r="O1524" s="151" t="s">
        <v>14985</v>
      </c>
      <c r="P1524" s="151" t="s">
        <v>14792</v>
      </c>
      <c r="Q1524" s="151" t="s">
        <v>24328</v>
      </c>
      <c r="R1524" s="151" t="s">
        <v>24328</v>
      </c>
      <c r="S1524" s="151" t="s">
        <v>24328</v>
      </c>
      <c r="T1524" s="151" t="s">
        <v>24329</v>
      </c>
      <c r="U1524" s="151">
        <v>1037871881</v>
      </c>
      <c r="V1524" s="151" t="s">
        <v>8709</v>
      </c>
      <c r="W1524" s="151">
        <v>2013</v>
      </c>
      <c r="X1524" s="151">
        <v>2013</v>
      </c>
      <c r="Z1524" s="151" t="s">
        <v>14742</v>
      </c>
      <c r="AC1524" s="151" t="s">
        <v>15223</v>
      </c>
      <c r="AE1524" s="151" t="s">
        <v>15223</v>
      </c>
      <c r="AF1524" s="151" t="s">
        <v>14745</v>
      </c>
      <c r="AL1524" s="151" t="str">
        <f t="shared" si="24"/>
        <v>MHD JUANDA LUBIS</v>
      </c>
    </row>
    <row r="1525" spans="1:38" s="151" customFormat="1">
      <c r="A1525" s="151" t="s">
        <v>11924</v>
      </c>
      <c r="B1525" s="151" t="s">
        <v>14306</v>
      </c>
      <c r="C1525" s="151" t="s">
        <v>11923</v>
      </c>
      <c r="D1525" s="151" t="s">
        <v>11925</v>
      </c>
      <c r="E1525" s="151" t="s">
        <v>14931</v>
      </c>
      <c r="F1525" s="151" t="s">
        <v>16091</v>
      </c>
      <c r="G1525" s="151" t="s">
        <v>24332</v>
      </c>
      <c r="H1525" s="151" t="s">
        <v>11926</v>
      </c>
      <c r="N1525" s="151" t="s">
        <v>15768</v>
      </c>
      <c r="O1525" s="151" t="s">
        <v>14985</v>
      </c>
      <c r="P1525" s="151" t="s">
        <v>14737</v>
      </c>
      <c r="Q1525" s="151" t="s">
        <v>24331</v>
      </c>
      <c r="R1525" s="151">
        <v>0</v>
      </c>
      <c r="S1525" s="151">
        <v>0</v>
      </c>
      <c r="T1525" s="151" t="s">
        <v>14847</v>
      </c>
      <c r="U1525" s="151">
        <v>335301038398530</v>
      </c>
      <c r="V1525" s="151" t="s">
        <v>11923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 t="shared" si="24"/>
        <v>MHD Syahputra</v>
      </c>
    </row>
    <row r="1526" spans="1:38" s="151" customFormat="1">
      <c r="A1526" s="151" t="s">
        <v>9630</v>
      </c>
      <c r="B1526" s="151" t="s">
        <v>15300</v>
      </c>
      <c r="C1526" s="151" t="s">
        <v>9629</v>
      </c>
      <c r="D1526" s="151" t="s">
        <v>9631</v>
      </c>
      <c r="E1526" s="151" t="s">
        <v>14465</v>
      </c>
      <c r="F1526" s="151" t="s">
        <v>14466</v>
      </c>
      <c r="G1526" s="151" t="s">
        <v>24333</v>
      </c>
      <c r="H1526" s="151">
        <v>81313154895</v>
      </c>
      <c r="N1526" s="151" t="s">
        <v>19745</v>
      </c>
      <c r="O1526" s="151" t="s">
        <v>18653</v>
      </c>
      <c r="P1526" s="151" t="s">
        <v>14737</v>
      </c>
      <c r="Q1526" s="151" t="s">
        <v>9629</v>
      </c>
      <c r="R1526" s="151">
        <v>0</v>
      </c>
      <c r="S1526" s="151">
        <v>0</v>
      </c>
      <c r="T1526" s="151" t="s">
        <v>14782</v>
      </c>
      <c r="U1526" s="151">
        <v>1100010690219</v>
      </c>
      <c r="V1526" s="151" t="s">
        <v>9629</v>
      </c>
      <c r="Z1526" s="151" t="s">
        <v>14742</v>
      </c>
      <c r="AC1526" s="151" t="s">
        <v>14743</v>
      </c>
      <c r="AE1526" s="151" t="s">
        <v>15223</v>
      </c>
      <c r="AF1526" s="151" t="s">
        <v>14745</v>
      </c>
      <c r="AL1526" s="151" t="str">
        <f t="shared" si="24"/>
        <v>MHD Syaifullah Sitorus</v>
      </c>
    </row>
    <row r="1527" spans="1:38" s="151" customFormat="1">
      <c r="A1527" s="151" t="s">
        <v>14356</v>
      </c>
      <c r="B1527" s="151" t="s">
        <v>14304</v>
      </c>
      <c r="C1527" s="151" t="s">
        <v>17243</v>
      </c>
      <c r="D1527" s="151" t="s">
        <v>17244</v>
      </c>
      <c r="E1527" s="151" t="s">
        <v>14275</v>
      </c>
      <c r="F1527" s="151" t="s">
        <v>14402</v>
      </c>
      <c r="G1527" s="151" t="s">
        <v>17245</v>
      </c>
      <c r="H1527" s="151" t="s">
        <v>17224</v>
      </c>
      <c r="N1527" s="151" t="s">
        <v>15431</v>
      </c>
      <c r="O1527" s="151" t="s">
        <v>14801</v>
      </c>
      <c r="P1527" s="151" t="s">
        <v>14737</v>
      </c>
      <c r="Q1527" s="151" t="s">
        <v>17246</v>
      </c>
      <c r="R1527" s="151" t="s">
        <v>1453</v>
      </c>
      <c r="S1527" s="151" t="s">
        <v>1453</v>
      </c>
      <c r="T1527" s="151" t="s">
        <v>14859</v>
      </c>
      <c r="U1527" s="151" t="s">
        <v>17226</v>
      </c>
      <c r="V1527" s="151" t="s">
        <v>17227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 t="shared" si="24"/>
        <v>Michael Chrisantus Manalu (Toko Jelajah Karya Teknik)</v>
      </c>
    </row>
    <row r="1528" spans="1:38" s="151" customFormat="1">
      <c r="A1528" s="151" t="s">
        <v>8837</v>
      </c>
      <c r="B1528" s="151" t="s">
        <v>15300</v>
      </c>
      <c r="C1528" s="151" t="s">
        <v>8836</v>
      </c>
      <c r="D1528" s="151" t="s">
        <v>8838</v>
      </c>
      <c r="E1528" s="151" t="s">
        <v>14323</v>
      </c>
      <c r="F1528" s="151" t="s">
        <v>14400</v>
      </c>
      <c r="G1528" s="151" t="s">
        <v>24336</v>
      </c>
      <c r="H1528" s="151" t="s">
        <v>8839</v>
      </c>
      <c r="I1528" s="151" t="s">
        <v>8840</v>
      </c>
      <c r="J1528" s="151">
        <v>0</v>
      </c>
      <c r="K1528" s="151" t="s">
        <v>8840</v>
      </c>
      <c r="M1528" s="151" t="s">
        <v>24334</v>
      </c>
      <c r="N1528" s="151" t="s">
        <v>14857</v>
      </c>
      <c r="O1528" s="151" t="s">
        <v>14801</v>
      </c>
      <c r="P1528" s="151" t="s">
        <v>14737</v>
      </c>
      <c r="Q1528" s="151">
        <v>0</v>
      </c>
      <c r="R1528" s="151">
        <v>0</v>
      </c>
      <c r="S1528" s="151">
        <v>0</v>
      </c>
      <c r="T1528" s="151" t="s">
        <v>14739</v>
      </c>
      <c r="U1528" s="151" t="s">
        <v>24335</v>
      </c>
      <c r="V1528" s="151" t="s">
        <v>9066</v>
      </c>
      <c r="W1528" s="151">
        <v>0</v>
      </c>
      <c r="X1528" s="151">
        <v>0</v>
      </c>
      <c r="Y1528" s="151">
        <v>0</v>
      </c>
      <c r="Z1528" s="151" t="s">
        <v>14742</v>
      </c>
      <c r="AA1528" s="151">
        <v>0</v>
      </c>
      <c r="AB1528" s="151">
        <v>0</v>
      </c>
      <c r="AC1528" s="151" t="s">
        <v>14743</v>
      </c>
      <c r="AE1528" s="151" t="s">
        <v>15223</v>
      </c>
      <c r="AF1528" s="151" t="s">
        <v>14745</v>
      </c>
      <c r="AL1528" s="151" t="str">
        <f t="shared" si="24"/>
        <v>Midiatama Academy</v>
      </c>
    </row>
    <row r="1529" spans="1:38" s="151" customFormat="1">
      <c r="A1529" s="151" t="s">
        <v>3996</v>
      </c>
      <c r="B1529" s="151" t="s">
        <v>14732</v>
      </c>
      <c r="C1529" s="151" t="s">
        <v>3995</v>
      </c>
      <c r="D1529" s="151" t="s">
        <v>3997</v>
      </c>
      <c r="E1529" s="151" t="s">
        <v>14332</v>
      </c>
      <c r="G1529" s="151" t="s">
        <v>14604</v>
      </c>
      <c r="H1529" s="151" t="s">
        <v>3998</v>
      </c>
      <c r="I1529" s="151" t="s">
        <v>3999</v>
      </c>
      <c r="J1529" s="151" t="s">
        <v>3998</v>
      </c>
      <c r="K1529" s="151" t="s">
        <v>3999</v>
      </c>
      <c r="L1529" s="151" t="s">
        <v>24337</v>
      </c>
      <c r="N1529" s="151" t="s">
        <v>19217</v>
      </c>
      <c r="P1529" s="151" t="s">
        <v>14737</v>
      </c>
      <c r="Q1529" s="151" t="s">
        <v>1477</v>
      </c>
      <c r="T1529" s="151" t="s">
        <v>14782</v>
      </c>
      <c r="U1529" s="151" t="s">
        <v>24338</v>
      </c>
      <c r="V1529" s="151" t="s">
        <v>24339</v>
      </c>
      <c r="W1529" s="151">
        <v>2008</v>
      </c>
      <c r="X1529" s="151">
        <v>2008</v>
      </c>
      <c r="Z1529" s="151" t="s">
        <v>14742</v>
      </c>
      <c r="AC1529" s="151" t="s">
        <v>14743</v>
      </c>
      <c r="AL1529" s="151" t="str">
        <f t="shared" si="24"/>
        <v>Miftah</v>
      </c>
    </row>
    <row r="1530" spans="1:38" s="151" customFormat="1">
      <c r="A1530" s="151" t="s">
        <v>9141</v>
      </c>
      <c r="B1530" s="151" t="s">
        <v>14306</v>
      </c>
      <c r="C1530" s="151" t="s">
        <v>9140</v>
      </c>
      <c r="D1530" s="151" t="s">
        <v>24342</v>
      </c>
      <c r="E1530" s="151" t="s">
        <v>14931</v>
      </c>
      <c r="F1530" s="151" t="s">
        <v>15075</v>
      </c>
      <c r="G1530" s="151">
        <v>0</v>
      </c>
      <c r="H1530" s="151" t="s">
        <v>24340</v>
      </c>
      <c r="I1530" s="151" t="s">
        <v>24341</v>
      </c>
      <c r="J1530" s="151">
        <v>0</v>
      </c>
      <c r="K1530" s="151" t="s">
        <v>24341</v>
      </c>
      <c r="M1530" s="151" t="s">
        <v>24343</v>
      </c>
      <c r="N1530" s="151" t="s">
        <v>18824</v>
      </c>
      <c r="O1530" s="151" t="s">
        <v>14889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14836</v>
      </c>
      <c r="U1530" s="151" t="s">
        <v>24344</v>
      </c>
      <c r="V1530" s="151" t="s">
        <v>9140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 t="shared" si="24"/>
        <v>Miftah Arjudin</v>
      </c>
    </row>
    <row r="1531" spans="1:38" s="151" customFormat="1">
      <c r="A1531" s="151" t="s">
        <v>5166</v>
      </c>
      <c r="B1531" s="151" t="s">
        <v>14732</v>
      </c>
      <c r="C1531" s="151" t="s">
        <v>5165</v>
      </c>
      <c r="D1531" s="151" t="s">
        <v>5167</v>
      </c>
      <c r="E1531" s="151" t="s">
        <v>14931</v>
      </c>
      <c r="F1531" s="151" t="s">
        <v>14932</v>
      </c>
      <c r="G1531" s="151" t="s">
        <v>24349</v>
      </c>
      <c r="H1531" s="151" t="s">
        <v>5168</v>
      </c>
      <c r="J1531" s="151" t="s">
        <v>5169</v>
      </c>
      <c r="N1531" s="151" t="s">
        <v>24345</v>
      </c>
      <c r="P1531" s="151" t="s">
        <v>14737</v>
      </c>
      <c r="Q1531" s="151" t="s">
        <v>24346</v>
      </c>
      <c r="R1531" s="151" t="s">
        <v>24346</v>
      </c>
      <c r="S1531" s="151" t="s">
        <v>24346</v>
      </c>
      <c r="T1531" s="151" t="s">
        <v>16066</v>
      </c>
      <c r="U1531" s="151" t="s">
        <v>24347</v>
      </c>
      <c r="V1531" s="151" t="s">
        <v>24348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 t="shared" si="24"/>
        <v>MIGUNANI ABADI</v>
      </c>
    </row>
    <row r="1532" spans="1:38" s="151" customFormat="1">
      <c r="A1532" s="151" t="s">
        <v>12749</v>
      </c>
      <c r="B1532" s="151" t="s">
        <v>15300</v>
      </c>
      <c r="C1532" s="151" t="s">
        <v>12748</v>
      </c>
      <c r="D1532" s="151" t="s">
        <v>12750</v>
      </c>
      <c r="E1532" s="151" t="s">
        <v>14465</v>
      </c>
      <c r="F1532" s="151" t="s">
        <v>15360</v>
      </c>
      <c r="G1532" s="151" t="s">
        <v>24351</v>
      </c>
      <c r="H1532" s="151" t="s">
        <v>12751</v>
      </c>
      <c r="N1532" s="151" t="s">
        <v>18701</v>
      </c>
      <c r="O1532" s="151" t="s">
        <v>18702</v>
      </c>
      <c r="P1532" s="151" t="s">
        <v>14737</v>
      </c>
      <c r="Q1532" s="151" t="s">
        <v>24350</v>
      </c>
      <c r="R1532" s="151">
        <v>0</v>
      </c>
      <c r="S1532" s="151">
        <v>0</v>
      </c>
      <c r="T1532" s="151" t="s">
        <v>14847</v>
      </c>
      <c r="U1532" s="151">
        <v>497501009832532</v>
      </c>
      <c r="V1532" s="151" t="s">
        <v>12748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  <c r="AL1532" s="151" t="str">
        <f t="shared" si="24"/>
        <v>Mike Corputty</v>
      </c>
    </row>
    <row r="1533" spans="1:38" s="151" customFormat="1">
      <c r="A1533" s="151" t="s">
        <v>763</v>
      </c>
      <c r="B1533" s="151" t="s">
        <v>15300</v>
      </c>
      <c r="C1533" s="151" t="s">
        <v>15694</v>
      </c>
      <c r="D1533" s="151" t="s">
        <v>15695</v>
      </c>
      <c r="E1533" s="151" t="s">
        <v>14275</v>
      </c>
      <c r="F1533" s="151" t="s">
        <v>14396</v>
      </c>
      <c r="G1533" s="151" t="s">
        <v>15696</v>
      </c>
      <c r="H1533" s="151" t="s">
        <v>15697</v>
      </c>
      <c r="N1533" s="151" t="s">
        <v>1628</v>
      </c>
      <c r="O1533" s="151" t="s">
        <v>15581</v>
      </c>
      <c r="P1533" s="151" t="s">
        <v>14737</v>
      </c>
      <c r="Q1533" s="151" t="s">
        <v>15698</v>
      </c>
      <c r="R1533" s="151" t="s">
        <v>1453</v>
      </c>
      <c r="S1533" s="151" t="s">
        <v>1453</v>
      </c>
      <c r="T1533" s="151" t="s">
        <v>14859</v>
      </c>
      <c r="U1533" s="151" t="s">
        <v>15700</v>
      </c>
      <c r="V1533" s="151" t="s">
        <v>15701</v>
      </c>
      <c r="AC1533" s="151" t="s">
        <v>14743</v>
      </c>
      <c r="AE1533" s="151" t="s">
        <v>14744</v>
      </c>
      <c r="AF1533" s="151" t="s">
        <v>14745</v>
      </c>
      <c r="AL1533" s="151" t="str">
        <f t="shared" si="24"/>
        <v>Minah (Toko Sinar Listrik)</v>
      </c>
    </row>
    <row r="1534" spans="1:38" s="151" customFormat="1">
      <c r="A1534" s="151" t="s">
        <v>7953</v>
      </c>
      <c r="B1534" s="151" t="s">
        <v>15300</v>
      </c>
      <c r="C1534" s="151" t="s">
        <v>7952</v>
      </c>
      <c r="D1534" s="151" t="s">
        <v>24355</v>
      </c>
      <c r="E1534" s="151" t="s">
        <v>14701</v>
      </c>
      <c r="F1534" s="151" t="s">
        <v>14466</v>
      </c>
      <c r="H1534" s="151">
        <v>0</v>
      </c>
      <c r="N1534" s="151" t="s">
        <v>20546</v>
      </c>
      <c r="O1534" s="151" t="s">
        <v>15477</v>
      </c>
      <c r="P1534" s="151" t="s">
        <v>14737</v>
      </c>
      <c r="Q1534" s="151" t="s">
        <v>7952</v>
      </c>
      <c r="R1534" s="151">
        <v>0</v>
      </c>
      <c r="S1534" s="151">
        <v>0</v>
      </c>
      <c r="T1534" s="151" t="s">
        <v>24356</v>
      </c>
      <c r="U1534" s="151" t="s">
        <v>24357</v>
      </c>
      <c r="V1534" s="151" t="s">
        <v>7952</v>
      </c>
      <c r="Z1534" s="151" t="s">
        <v>14742</v>
      </c>
      <c r="AC1534" s="151" t="s">
        <v>14743</v>
      </c>
      <c r="AE1534" s="151" t="s">
        <v>15223</v>
      </c>
      <c r="AF1534" s="151" t="s">
        <v>14745</v>
      </c>
      <c r="AL1534" s="151" t="str">
        <f t="shared" si="24"/>
        <v>Mira Andriani</v>
      </c>
    </row>
    <row r="1535" spans="1:38" s="151" customFormat="1">
      <c r="A1535" s="151" t="s">
        <v>5841</v>
      </c>
      <c r="B1535" s="151" t="s">
        <v>15300</v>
      </c>
      <c r="C1535" s="151" t="s">
        <v>5840</v>
      </c>
      <c r="D1535" s="151" t="s">
        <v>5842</v>
      </c>
      <c r="E1535" s="151" t="s">
        <v>15690</v>
      </c>
      <c r="F1535" s="151" t="s">
        <v>14409</v>
      </c>
      <c r="H1535" s="151">
        <v>85242881133</v>
      </c>
      <c r="N1535" s="151" t="s">
        <v>24358</v>
      </c>
      <c r="O1535" s="151" t="s">
        <v>23969</v>
      </c>
      <c r="P1535" s="151" t="s">
        <v>14737</v>
      </c>
      <c r="Q1535" s="151" t="s">
        <v>1995</v>
      </c>
      <c r="R1535" s="151">
        <v>0</v>
      </c>
      <c r="S1535" s="151">
        <v>0</v>
      </c>
      <c r="T1535" s="151" t="s">
        <v>24359</v>
      </c>
      <c r="U1535" s="151" t="s">
        <v>24360</v>
      </c>
      <c r="V1535" s="151" t="s">
        <v>5840</v>
      </c>
      <c r="Z1535" s="151" t="s">
        <v>14742</v>
      </c>
      <c r="AC1535" s="151" t="s">
        <v>14743</v>
      </c>
      <c r="AE1535" s="151" t="s">
        <v>15223</v>
      </c>
      <c r="AF1535" s="151" t="s">
        <v>14745</v>
      </c>
      <c r="AL1535" s="151" t="str">
        <f t="shared" si="24"/>
        <v>Miranda Monoarfa</v>
      </c>
    </row>
    <row r="1536" spans="1:38" s="151" customFormat="1">
      <c r="A1536" s="151" t="s">
        <v>11805</v>
      </c>
      <c r="B1536" s="151" t="s">
        <v>15300</v>
      </c>
      <c r="C1536" s="151" t="s">
        <v>11804</v>
      </c>
      <c r="D1536" s="151" t="s">
        <v>11806</v>
      </c>
      <c r="E1536" s="151" t="s">
        <v>14323</v>
      </c>
      <c r="F1536" s="151" t="s">
        <v>19841</v>
      </c>
      <c r="G1536" s="151" t="s">
        <v>24361</v>
      </c>
      <c r="H1536" s="151" t="s">
        <v>11807</v>
      </c>
      <c r="N1536" s="151" t="s">
        <v>15228</v>
      </c>
      <c r="O1536" s="151" t="s">
        <v>14985</v>
      </c>
      <c r="P1536" s="151" t="s">
        <v>14737</v>
      </c>
      <c r="Q1536" s="151" t="s">
        <v>11804</v>
      </c>
      <c r="R1536" s="151">
        <v>0</v>
      </c>
      <c r="S1536" s="151">
        <v>0</v>
      </c>
      <c r="T1536" s="151" t="s">
        <v>14847</v>
      </c>
      <c r="U1536" s="151">
        <v>538501005048507</v>
      </c>
      <c r="V1536" s="151" t="s">
        <v>11804</v>
      </c>
      <c r="Z1536" s="151" t="s">
        <v>14742</v>
      </c>
      <c r="AC1536" s="151" t="s">
        <v>14743</v>
      </c>
      <c r="AE1536" s="151" t="s">
        <v>14744</v>
      </c>
      <c r="AF1536" s="151" t="s">
        <v>14745</v>
      </c>
      <c r="AL1536" s="151" t="str">
        <f t="shared" si="24"/>
        <v>Miswandi</v>
      </c>
    </row>
    <row r="1537" spans="1:38" s="151" customFormat="1">
      <c r="A1537" s="151" t="s">
        <v>9688</v>
      </c>
      <c r="B1537" s="151" t="s">
        <v>15300</v>
      </c>
      <c r="C1537" s="151" t="s">
        <v>9687</v>
      </c>
      <c r="D1537" s="151" t="s">
        <v>9689</v>
      </c>
      <c r="E1537" s="151" t="s">
        <v>14498</v>
      </c>
      <c r="F1537" s="151" t="s">
        <v>14664</v>
      </c>
      <c r="G1537" s="151" t="s">
        <v>24380</v>
      </c>
      <c r="H1537" s="151" t="s">
        <v>9690</v>
      </c>
      <c r="N1537" s="151" t="s">
        <v>18652</v>
      </c>
      <c r="O1537" s="151" t="s">
        <v>18653</v>
      </c>
      <c r="P1537" s="151" t="s">
        <v>14737</v>
      </c>
      <c r="Q1537" s="151" t="s">
        <v>24378</v>
      </c>
      <c r="R1537" s="151">
        <v>0</v>
      </c>
      <c r="S1537" s="151">
        <v>0</v>
      </c>
      <c r="T1537" s="151" t="s">
        <v>14904</v>
      </c>
      <c r="U1537" s="151">
        <v>5312234565</v>
      </c>
      <c r="V1537" s="151" t="s">
        <v>24379</v>
      </c>
      <c r="Z1537" s="151" t="s">
        <v>14742</v>
      </c>
      <c r="AC1537" s="151" t="s">
        <v>14743</v>
      </c>
      <c r="AE1537" s="151" t="s">
        <v>15223</v>
      </c>
      <c r="AF1537" s="151" t="s">
        <v>14745</v>
      </c>
      <c r="AL1537" s="151" t="str">
        <f t="shared" si="24"/>
        <v>MITRA AUTO</v>
      </c>
    </row>
    <row r="1538" spans="1:38" s="151" customFormat="1">
      <c r="A1538" s="151" t="s">
        <v>5251</v>
      </c>
      <c r="B1538" s="151" t="s">
        <v>14304</v>
      </c>
      <c r="C1538" s="151" t="s">
        <v>5250</v>
      </c>
      <c r="D1538" s="151" t="s">
        <v>5252</v>
      </c>
      <c r="E1538" s="151" t="s">
        <v>14332</v>
      </c>
      <c r="F1538" s="151" t="s">
        <v>14324</v>
      </c>
      <c r="G1538" s="151" t="s">
        <v>24384</v>
      </c>
      <c r="H1538" s="151" t="s">
        <v>5253</v>
      </c>
      <c r="J1538" s="151" t="s">
        <v>5253</v>
      </c>
      <c r="N1538" s="151" t="s">
        <v>24381</v>
      </c>
      <c r="P1538" s="151" t="s">
        <v>14737</v>
      </c>
      <c r="Q1538" s="151" t="s">
        <v>24382</v>
      </c>
      <c r="R1538" s="151" t="s">
        <v>24382</v>
      </c>
      <c r="S1538" s="151" t="s">
        <v>24382</v>
      </c>
      <c r="T1538" s="151" t="s">
        <v>14847</v>
      </c>
      <c r="U1538" s="151">
        <v>56601000022563</v>
      </c>
      <c r="V1538" s="151" t="s">
        <v>24383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  <c r="AL1538" s="151" t="str">
        <f t="shared" si="24"/>
        <v>Mitra Bangunan</v>
      </c>
    </row>
    <row r="1539" spans="1:38" s="151" customFormat="1">
      <c r="A1539" s="151" t="s">
        <v>771</v>
      </c>
      <c r="B1539" s="151" t="s">
        <v>14304</v>
      </c>
      <c r="C1539" s="151" t="s">
        <v>770</v>
      </c>
      <c r="D1539" s="151" t="s">
        <v>24386</v>
      </c>
      <c r="E1539" s="151" t="s">
        <v>14332</v>
      </c>
      <c r="F1539" s="151" t="s">
        <v>14324</v>
      </c>
      <c r="G1539" s="151" t="s">
        <v>14604</v>
      </c>
      <c r="H1539" s="151" t="s">
        <v>773</v>
      </c>
      <c r="J1539" s="151" t="s">
        <v>773</v>
      </c>
      <c r="L1539" s="151" t="s">
        <v>24385</v>
      </c>
      <c r="N1539" s="151" t="s">
        <v>24387</v>
      </c>
      <c r="P1539" s="151" t="s">
        <v>14737</v>
      </c>
      <c r="Q1539" s="151" t="s">
        <v>24388</v>
      </c>
      <c r="R1539" s="151" t="s">
        <v>24388</v>
      </c>
      <c r="S1539" s="151" t="s">
        <v>24388</v>
      </c>
      <c r="T1539" s="151" t="s">
        <v>14794</v>
      </c>
      <c r="U1539" s="151">
        <v>1593578521</v>
      </c>
      <c r="V1539" s="151" t="s">
        <v>24389</v>
      </c>
      <c r="AC1539" s="151" t="s">
        <v>14743</v>
      </c>
      <c r="AE1539" s="151" t="s">
        <v>15223</v>
      </c>
      <c r="AF1539" s="151" t="s">
        <v>14745</v>
      </c>
      <c r="AL1539" s="151" t="str">
        <f t="shared" si="24"/>
        <v>Mitra Bangunan Karimun</v>
      </c>
    </row>
    <row r="1540" spans="1:38" s="151" customFormat="1">
      <c r="A1540" s="151" t="s">
        <v>4604</v>
      </c>
      <c r="B1540" s="151" t="s">
        <v>14732</v>
      </c>
      <c r="C1540" s="151" t="s">
        <v>14677</v>
      </c>
      <c r="D1540" s="151" t="s">
        <v>14869</v>
      </c>
      <c r="E1540" s="151" t="s">
        <v>14465</v>
      </c>
      <c r="F1540" s="151" t="s">
        <v>14683</v>
      </c>
      <c r="G1540" s="151" t="s">
        <v>14684</v>
      </c>
      <c r="H1540" s="151" t="s">
        <v>14870</v>
      </c>
      <c r="L1540" s="151" t="s">
        <v>14871</v>
      </c>
      <c r="N1540" s="151" t="s">
        <v>14816</v>
      </c>
      <c r="O1540" s="151" t="s">
        <v>14817</v>
      </c>
      <c r="P1540" s="151" t="s">
        <v>14737</v>
      </c>
      <c r="Q1540" s="151" t="s">
        <v>14872</v>
      </c>
      <c r="R1540" s="151" t="s">
        <v>1453</v>
      </c>
      <c r="S1540" s="151" t="s">
        <v>1453</v>
      </c>
      <c r="T1540" s="151" t="s">
        <v>14739</v>
      </c>
      <c r="U1540" s="151" t="s">
        <v>14873</v>
      </c>
      <c r="V1540" s="151" t="s">
        <v>14874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 t="shared" si="24"/>
        <v>Mitra Bengawan Trans</v>
      </c>
    </row>
    <row r="1541" spans="1:38" s="151" customFormat="1">
      <c r="A1541" s="151" t="s">
        <v>9798</v>
      </c>
      <c r="B1541" s="151" t="s">
        <v>14732</v>
      </c>
      <c r="C1541" s="151" t="s">
        <v>9797</v>
      </c>
      <c r="D1541" s="151" t="s">
        <v>24407</v>
      </c>
      <c r="E1541" s="151" t="s">
        <v>14332</v>
      </c>
      <c r="F1541" s="151" t="s">
        <v>14324</v>
      </c>
      <c r="G1541" s="151" t="s">
        <v>24411</v>
      </c>
      <c r="H1541" s="151" t="s">
        <v>24406</v>
      </c>
      <c r="I1541" s="151">
        <v>0</v>
      </c>
      <c r="J1541" s="151">
        <v>0</v>
      </c>
      <c r="K1541" s="151">
        <v>0</v>
      </c>
      <c r="M1541" s="151" t="s">
        <v>24408</v>
      </c>
      <c r="N1541" s="151" t="s">
        <v>14907</v>
      </c>
      <c r="O1541" s="151" t="s">
        <v>14791</v>
      </c>
      <c r="P1541" s="151" t="s">
        <v>14737</v>
      </c>
      <c r="Q1541" s="151" t="s">
        <v>19692</v>
      </c>
      <c r="R1541" s="151">
        <v>0</v>
      </c>
      <c r="S1541" s="151">
        <v>0</v>
      </c>
      <c r="T1541" s="151" t="s">
        <v>14739</v>
      </c>
      <c r="U1541" s="151" t="s">
        <v>24409</v>
      </c>
      <c r="V1541" s="151" t="s">
        <v>24410</v>
      </c>
      <c r="W1541" s="151">
        <v>0</v>
      </c>
      <c r="X1541" s="151">
        <v>0</v>
      </c>
      <c r="Y1541" s="151">
        <v>0</v>
      </c>
      <c r="Z1541" s="151" t="s">
        <v>14742</v>
      </c>
      <c r="AA1541" s="151">
        <v>0</v>
      </c>
      <c r="AB1541" s="151">
        <v>0</v>
      </c>
      <c r="AC1541" s="151" t="s">
        <v>14743</v>
      </c>
      <c r="AE1541" s="151" t="s">
        <v>15223</v>
      </c>
      <c r="AF1541" s="151" t="s">
        <v>14745</v>
      </c>
      <c r="AL1541" s="151" t="str">
        <f t="shared" si="24"/>
        <v>Mitra Cikal</v>
      </c>
    </row>
    <row r="1542" spans="1:38" s="151" customFormat="1">
      <c r="A1542" s="151" t="s">
        <v>18250</v>
      </c>
      <c r="B1542" s="151" t="s">
        <v>14304</v>
      </c>
      <c r="C1542" s="151" t="s">
        <v>24415</v>
      </c>
      <c r="D1542" s="151" t="s">
        <v>24417</v>
      </c>
      <c r="E1542" s="151" t="s">
        <v>20280</v>
      </c>
      <c r="F1542" s="151" t="s">
        <v>17033</v>
      </c>
      <c r="H1542" s="151">
        <v>2254413571</v>
      </c>
      <c r="I1542" s="151" t="s">
        <v>24416</v>
      </c>
      <c r="K1542" s="151" t="s">
        <v>24416</v>
      </c>
      <c r="N1542" s="151" t="s">
        <v>14907</v>
      </c>
      <c r="O1542" s="151" t="s">
        <v>14791</v>
      </c>
      <c r="P1542" s="151" t="s">
        <v>14737</v>
      </c>
      <c r="Q1542" s="151" t="s">
        <v>24418</v>
      </c>
      <c r="R1542" s="151" t="s">
        <v>1453</v>
      </c>
      <c r="S1542" s="151" t="s">
        <v>1453</v>
      </c>
      <c r="T1542" s="151" t="s">
        <v>14794</v>
      </c>
      <c r="U1542" s="151">
        <v>3469949444</v>
      </c>
      <c r="V1542" s="151" t="s">
        <v>24419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 t="shared" si="24"/>
        <v>Mitra Graphia</v>
      </c>
    </row>
    <row r="1543" spans="1:38" s="151" customFormat="1">
      <c r="A1543" s="151" t="s">
        <v>2760</v>
      </c>
      <c r="B1543" s="151" t="s">
        <v>14732</v>
      </c>
      <c r="C1543" s="151" t="s">
        <v>2759</v>
      </c>
      <c r="D1543" s="151" t="s">
        <v>2761</v>
      </c>
      <c r="E1543" s="151" t="s">
        <v>14931</v>
      </c>
      <c r="G1543" s="151" t="s">
        <v>14604</v>
      </c>
      <c r="H1543" s="151">
        <v>85252823792</v>
      </c>
      <c r="J1543" s="151">
        <v>85252823792</v>
      </c>
      <c r="N1543" s="151" t="s">
        <v>24420</v>
      </c>
      <c r="P1543" s="151" t="s">
        <v>14737</v>
      </c>
      <c r="Q1543" s="151" t="s">
        <v>24421</v>
      </c>
      <c r="T1543" s="151" t="s">
        <v>204</v>
      </c>
      <c r="U1543" s="151" t="s">
        <v>204</v>
      </c>
      <c r="V1543" s="151" t="s">
        <v>204</v>
      </c>
      <c r="AC1543" s="151" t="s">
        <v>14743</v>
      </c>
      <c r="AL1543" s="151" t="str">
        <f t="shared" si="24"/>
        <v>Mitra Handayani</v>
      </c>
    </row>
    <row r="1544" spans="1:38" s="151" customFormat="1">
      <c r="A1544" s="151" t="s">
        <v>10127</v>
      </c>
      <c r="B1544" s="151" t="s">
        <v>14732</v>
      </c>
      <c r="C1544" s="151" t="s">
        <v>10126</v>
      </c>
      <c r="D1544" s="151" t="s">
        <v>24431</v>
      </c>
      <c r="E1544" s="151" t="s">
        <v>14275</v>
      </c>
      <c r="F1544" s="151" t="s">
        <v>14409</v>
      </c>
      <c r="G1544" s="151" t="s">
        <v>24433</v>
      </c>
      <c r="H1544" s="151" t="s">
        <v>24430</v>
      </c>
      <c r="I1544" s="151">
        <v>0</v>
      </c>
      <c r="J1544" s="151" t="s">
        <v>10130</v>
      </c>
      <c r="K1544" s="151">
        <v>0</v>
      </c>
      <c r="M1544" s="151" t="s">
        <v>10128</v>
      </c>
      <c r="N1544" s="151" t="s">
        <v>14845</v>
      </c>
      <c r="O1544" s="151" t="s">
        <v>14801</v>
      </c>
      <c r="P1544" s="151" t="s">
        <v>14737</v>
      </c>
      <c r="Q1544" s="151">
        <v>0</v>
      </c>
      <c r="R1544" s="151">
        <v>0</v>
      </c>
      <c r="S1544" s="151">
        <v>0</v>
      </c>
      <c r="T1544" s="151" t="s">
        <v>14859</v>
      </c>
      <c r="U1544" s="151" t="s">
        <v>24432</v>
      </c>
      <c r="V1544" s="151" t="s">
        <v>23819</v>
      </c>
      <c r="W1544" s="151">
        <v>0</v>
      </c>
      <c r="X1544" s="151">
        <v>0</v>
      </c>
      <c r="Y1544" s="151">
        <v>0</v>
      </c>
      <c r="Z1544" s="151" t="s">
        <v>14742</v>
      </c>
      <c r="AA1544" s="151">
        <v>0</v>
      </c>
      <c r="AB1544" s="151">
        <v>0</v>
      </c>
      <c r="AC1544" s="151" t="s">
        <v>14743</v>
      </c>
      <c r="AE1544" s="151" t="s">
        <v>14744</v>
      </c>
      <c r="AF1544" s="151" t="s">
        <v>14745</v>
      </c>
      <c r="AL1544" s="151" t="str">
        <f t="shared" si="24"/>
        <v>Mitra Maju</v>
      </c>
    </row>
    <row r="1545" spans="1:38" s="151" customFormat="1">
      <c r="A1545" s="151" t="s">
        <v>1103</v>
      </c>
      <c r="B1545" s="151" t="s">
        <v>14732</v>
      </c>
      <c r="C1545" s="151" t="s">
        <v>1102</v>
      </c>
      <c r="D1545" s="151" t="s">
        <v>1104</v>
      </c>
      <c r="E1545" s="151" t="s">
        <v>6</v>
      </c>
      <c r="G1545" s="151" t="s">
        <v>14604</v>
      </c>
      <c r="H1545" s="151" t="s">
        <v>1105</v>
      </c>
      <c r="N1545" s="151" t="s">
        <v>1459</v>
      </c>
      <c r="P1545" s="151" t="s">
        <v>14737</v>
      </c>
      <c r="Q1545" s="151" t="s">
        <v>14891</v>
      </c>
      <c r="T1545" s="151" t="s">
        <v>6</v>
      </c>
      <c r="U1545" s="151" t="s">
        <v>6</v>
      </c>
      <c r="V1545" s="151" t="s">
        <v>6</v>
      </c>
      <c r="AC1545" s="151" t="s">
        <v>14743</v>
      </c>
      <c r="AL1545" s="151" t="str">
        <f t="shared" si="24"/>
        <v>Mitra Pratama Mandiri</v>
      </c>
    </row>
    <row r="1546" spans="1:38" s="151" customFormat="1">
      <c r="A1546" s="151" t="s">
        <v>18251</v>
      </c>
      <c r="B1546" s="151" t="s">
        <v>14732</v>
      </c>
      <c r="C1546" s="151" t="s">
        <v>24441</v>
      </c>
      <c r="D1546" s="151" t="s">
        <v>24442</v>
      </c>
      <c r="E1546" s="151" t="s">
        <v>20280</v>
      </c>
      <c r="F1546" s="151" t="s">
        <v>14328</v>
      </c>
      <c r="G1546" s="151" t="s">
        <v>24445</v>
      </c>
      <c r="H1546" s="151" t="s">
        <v>1453</v>
      </c>
      <c r="I1546" s="151" t="s">
        <v>1453</v>
      </c>
      <c r="J1546" s="151" t="s">
        <v>1453</v>
      </c>
      <c r="K1546" s="151" t="s">
        <v>1453</v>
      </c>
      <c r="M1546" s="151" t="s">
        <v>1453</v>
      </c>
      <c r="N1546" s="151" t="s">
        <v>14845</v>
      </c>
      <c r="O1546" s="151" t="s">
        <v>14801</v>
      </c>
      <c r="P1546" s="151" t="s">
        <v>14792</v>
      </c>
      <c r="Q1546" s="151">
        <v>81387350386</v>
      </c>
      <c r="R1546" s="151" t="s">
        <v>1453</v>
      </c>
      <c r="S1546" s="151" t="s">
        <v>1453</v>
      </c>
      <c r="T1546" s="151" t="s">
        <v>14803</v>
      </c>
      <c r="U1546" s="151">
        <v>60007388840</v>
      </c>
      <c r="V1546" s="151" t="s">
        <v>24443</v>
      </c>
      <c r="W1546" s="151" t="s">
        <v>1453</v>
      </c>
      <c r="X1546" s="151" t="s">
        <v>1453</v>
      </c>
      <c r="Y1546" s="151" t="s">
        <v>1453</v>
      </c>
      <c r="Z1546" s="151" t="s">
        <v>14742</v>
      </c>
      <c r="AA1546" s="151" t="s">
        <v>1453</v>
      </c>
      <c r="AB1546" s="151" t="s">
        <v>1453</v>
      </c>
      <c r="AC1546" s="151" t="s">
        <v>14743</v>
      </c>
      <c r="AD1546" s="151" t="s">
        <v>24444</v>
      </c>
      <c r="AE1546" s="151" t="s">
        <v>14744</v>
      </c>
      <c r="AF1546" s="151" t="s">
        <v>14745</v>
      </c>
      <c r="AL1546" s="151" t="str">
        <f t="shared" si="24"/>
        <v>MITRA SARANA SEJAHTERA</v>
      </c>
    </row>
    <row r="1547" spans="1:38" s="151" customFormat="1">
      <c r="A1547" s="151" t="s">
        <v>11564</v>
      </c>
      <c r="B1547" s="151" t="s">
        <v>14732</v>
      </c>
      <c r="C1547" s="151" t="s">
        <v>11563</v>
      </c>
      <c r="D1547" s="151" t="s">
        <v>11565</v>
      </c>
      <c r="E1547" s="151" t="s">
        <v>14701</v>
      </c>
      <c r="F1547" s="151" t="s">
        <v>14466</v>
      </c>
      <c r="G1547" s="151" t="s">
        <v>14466</v>
      </c>
      <c r="H1547" s="151" t="s">
        <v>11566</v>
      </c>
      <c r="N1547" s="151" t="s">
        <v>18659</v>
      </c>
      <c r="O1547" s="151" t="s">
        <v>14985</v>
      </c>
      <c r="P1547" s="151" t="s">
        <v>14737</v>
      </c>
      <c r="Q1547" s="151" t="s">
        <v>24446</v>
      </c>
      <c r="R1547" s="151">
        <v>0</v>
      </c>
      <c r="S1547" s="151" t="s">
        <v>24447</v>
      </c>
      <c r="T1547" s="151" t="s">
        <v>14794</v>
      </c>
      <c r="U1547" s="151">
        <v>8000759164</v>
      </c>
      <c r="V1547" s="151" t="s">
        <v>24448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 t="shared" si="24"/>
        <v>Mitra Sentosa Internusa</v>
      </c>
    </row>
    <row r="1548" spans="1:38" s="151" customFormat="1">
      <c r="A1548" s="151" t="s">
        <v>2849</v>
      </c>
      <c r="B1548" s="151" t="s">
        <v>14732</v>
      </c>
      <c r="C1548" s="151" t="s">
        <v>2848</v>
      </c>
      <c r="D1548" s="151" t="s">
        <v>2850</v>
      </c>
      <c r="E1548" s="151" t="s">
        <v>20071</v>
      </c>
      <c r="G1548" s="151" t="s">
        <v>14604</v>
      </c>
      <c r="H1548" s="151" t="s">
        <v>2851</v>
      </c>
      <c r="J1548" s="151" t="s">
        <v>2851</v>
      </c>
      <c r="N1548" s="151" t="s">
        <v>469</v>
      </c>
      <c r="P1548" s="151" t="s">
        <v>14737</v>
      </c>
      <c r="Q1548" s="151" t="s">
        <v>24462</v>
      </c>
      <c r="T1548" s="151" t="s">
        <v>204</v>
      </c>
      <c r="U1548" s="151" t="s">
        <v>204</v>
      </c>
      <c r="V1548" s="151" t="s">
        <v>204</v>
      </c>
      <c r="AC1548" s="151" t="s">
        <v>14743</v>
      </c>
      <c r="AL1548" s="151" t="str">
        <f t="shared" si="24"/>
        <v>Mitrindo Technology</v>
      </c>
    </row>
    <row r="1549" spans="1:38" s="151" customFormat="1">
      <c r="A1549" s="151" t="s">
        <v>2633</v>
      </c>
      <c r="B1549" s="151" t="s">
        <v>14306</v>
      </c>
      <c r="C1549" s="151" t="s">
        <v>2632</v>
      </c>
      <c r="D1549" s="151" t="s">
        <v>24463</v>
      </c>
      <c r="E1549" s="151" t="s">
        <v>14931</v>
      </c>
      <c r="G1549" s="151" t="s">
        <v>14604</v>
      </c>
      <c r="M1549" s="151" t="s">
        <v>2339</v>
      </c>
      <c r="AC1549" s="151" t="s">
        <v>14743</v>
      </c>
      <c r="AL1549" s="151" t="str">
        <f t="shared" si="24"/>
        <v>Miyanto, Mandor</v>
      </c>
    </row>
    <row r="1550" spans="1:38" s="151" customFormat="1">
      <c r="A1550" s="151" t="s">
        <v>18253</v>
      </c>
      <c r="B1550" s="151" t="s">
        <v>14306</v>
      </c>
      <c r="C1550" s="151" t="s">
        <v>24464</v>
      </c>
      <c r="D1550" s="151" t="s">
        <v>24465</v>
      </c>
      <c r="E1550" s="151" t="s">
        <v>14931</v>
      </c>
      <c r="F1550" s="151" t="s">
        <v>14324</v>
      </c>
      <c r="G1550" s="151" t="s">
        <v>24467</v>
      </c>
      <c r="H1550" s="151">
        <v>8567904001</v>
      </c>
      <c r="I1550" s="151" t="s">
        <v>1453</v>
      </c>
      <c r="J1550" s="151" t="s">
        <v>1453</v>
      </c>
      <c r="K1550" s="151" t="s">
        <v>1453</v>
      </c>
      <c r="N1550" s="151" t="s">
        <v>15452</v>
      </c>
      <c r="O1550" s="151" t="s">
        <v>14830</v>
      </c>
      <c r="P1550" s="151" t="s">
        <v>14737</v>
      </c>
      <c r="Q1550" s="151" t="s">
        <v>24466</v>
      </c>
      <c r="R1550" s="151" t="s">
        <v>1453</v>
      </c>
      <c r="S1550" s="151" t="s">
        <v>1453</v>
      </c>
      <c r="T1550" s="151" t="s">
        <v>14904</v>
      </c>
      <c r="U1550" s="151">
        <v>1233515848</v>
      </c>
      <c r="V1550" s="151" t="s">
        <v>24464</v>
      </c>
      <c r="W1550" s="151" t="s">
        <v>1453</v>
      </c>
      <c r="X1550" s="151" t="s">
        <v>1453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  <c r="AL1550" s="151" t="str">
        <f t="shared" si="24"/>
        <v>Mochamad Archam Bashori</v>
      </c>
    </row>
    <row r="1551" spans="1:38" s="151" customFormat="1">
      <c r="A1551" s="151" t="s">
        <v>11656</v>
      </c>
      <c r="B1551" s="151" t="s">
        <v>15300</v>
      </c>
      <c r="C1551" s="151" t="s">
        <v>11655</v>
      </c>
      <c r="D1551" s="151" t="s">
        <v>11657</v>
      </c>
      <c r="E1551" s="151" t="s">
        <v>16833</v>
      </c>
      <c r="F1551" s="151" t="s">
        <v>16883</v>
      </c>
      <c r="H1551" s="151" t="s">
        <v>11658</v>
      </c>
      <c r="N1551" s="151" t="s">
        <v>14800</v>
      </c>
      <c r="O1551" s="151" t="s">
        <v>14801</v>
      </c>
      <c r="P1551" s="151" t="s">
        <v>14737</v>
      </c>
      <c r="Q1551" s="151" t="s">
        <v>11655</v>
      </c>
      <c r="R1551" s="151">
        <v>0</v>
      </c>
      <c r="S1551" s="151">
        <v>0</v>
      </c>
      <c r="T1551" s="151" t="s">
        <v>14794</v>
      </c>
      <c r="U1551" s="151">
        <v>6280088046</v>
      </c>
      <c r="V1551" s="151" t="s">
        <v>11655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  <c r="AL1551" s="151" t="str">
        <f t="shared" si="24"/>
        <v>Mochammad Dian Hariyana</v>
      </c>
    </row>
    <row r="1552" spans="1:38" s="151" customFormat="1">
      <c r="A1552" s="151" t="s">
        <v>11813</v>
      </c>
      <c r="B1552" s="151" t="s">
        <v>15300</v>
      </c>
      <c r="C1552" s="151" t="s">
        <v>11812</v>
      </c>
      <c r="D1552" s="151" t="s">
        <v>11814</v>
      </c>
      <c r="E1552" s="151" t="s">
        <v>14701</v>
      </c>
      <c r="F1552" s="151" t="s">
        <v>14466</v>
      </c>
      <c r="G1552" s="151" t="s">
        <v>24471</v>
      </c>
      <c r="H1552" s="151">
        <v>81282015575</v>
      </c>
      <c r="N1552" s="151" t="s">
        <v>24468</v>
      </c>
      <c r="O1552" s="151" t="s">
        <v>14948</v>
      </c>
      <c r="P1552" s="151" t="s">
        <v>14737</v>
      </c>
      <c r="Q1552" s="151" t="s">
        <v>24469</v>
      </c>
      <c r="R1552" s="151">
        <v>0</v>
      </c>
      <c r="S1552" s="151">
        <v>0</v>
      </c>
      <c r="T1552" s="151" t="s">
        <v>14904</v>
      </c>
      <c r="U1552" s="151">
        <v>849868063</v>
      </c>
      <c r="V1552" s="151" t="s">
        <v>24470</v>
      </c>
      <c r="Z1552" s="151" t="s">
        <v>14742</v>
      </c>
      <c r="AC1552" s="151" t="s">
        <v>14743</v>
      </c>
      <c r="AE1552" s="151" t="s">
        <v>14744</v>
      </c>
      <c r="AF1552" s="151" t="s">
        <v>14745</v>
      </c>
      <c r="AL1552" s="151" t="str">
        <f t="shared" si="24"/>
        <v>Mochammad Ilham Subakti</v>
      </c>
    </row>
    <row r="1553" spans="1:38" s="151" customFormat="1">
      <c r="A1553" s="151" t="s">
        <v>18254</v>
      </c>
      <c r="B1553" s="151" t="s">
        <v>15300</v>
      </c>
      <c r="C1553" s="151" t="s">
        <v>24472</v>
      </c>
      <c r="D1553" s="151" t="s">
        <v>24473</v>
      </c>
      <c r="E1553" s="151" t="s">
        <v>14701</v>
      </c>
      <c r="F1553" s="151" t="s">
        <v>14664</v>
      </c>
      <c r="G1553" s="151" t="s">
        <v>24476</v>
      </c>
      <c r="H1553" s="151">
        <v>81264631945</v>
      </c>
      <c r="I1553" s="151" t="s">
        <v>1453</v>
      </c>
      <c r="J1553" s="151" t="s">
        <v>1453</v>
      </c>
      <c r="K1553" s="151" t="s">
        <v>1453</v>
      </c>
      <c r="N1553" s="151" t="s">
        <v>15818</v>
      </c>
      <c r="O1553" s="151" t="s">
        <v>15328</v>
      </c>
      <c r="P1553" s="151" t="s">
        <v>14792</v>
      </c>
      <c r="Q1553" s="151" t="s">
        <v>24474</v>
      </c>
      <c r="R1553" s="151" t="s">
        <v>1453</v>
      </c>
      <c r="S1553" s="151" t="s">
        <v>1453</v>
      </c>
      <c r="T1553" s="151" t="s">
        <v>14904</v>
      </c>
      <c r="U1553" s="151">
        <v>948005229</v>
      </c>
      <c r="V1553" s="151" t="s">
        <v>24475</v>
      </c>
      <c r="W1553" s="151" t="s">
        <v>1453</v>
      </c>
      <c r="X1553" s="151" t="s">
        <v>1453</v>
      </c>
      <c r="Y1553" s="151" t="s">
        <v>1453</v>
      </c>
      <c r="Z1553" s="151" t="s">
        <v>14742</v>
      </c>
      <c r="AA1553" s="151" t="s">
        <v>1453</v>
      </c>
      <c r="AB1553" s="151" t="s">
        <v>1453</v>
      </c>
      <c r="AC1553" s="151" t="s">
        <v>14743</v>
      </c>
      <c r="AE1553" s="151" t="s">
        <v>14744</v>
      </c>
      <c r="AF1553" s="151" t="s">
        <v>14745</v>
      </c>
      <c r="AL1553" s="151" t="str">
        <f t="shared" si="24"/>
        <v>MODAL (Sembiring)</v>
      </c>
    </row>
    <row r="1554" spans="1:38" s="151" customFormat="1">
      <c r="A1554" s="151" t="s">
        <v>1714</v>
      </c>
      <c r="B1554" s="151" t="s">
        <v>14304</v>
      </c>
      <c r="C1554" s="151" t="s">
        <v>1713</v>
      </c>
      <c r="D1554" s="151" t="s">
        <v>1715</v>
      </c>
      <c r="E1554" s="151" t="s">
        <v>6</v>
      </c>
      <c r="G1554" s="151" t="s">
        <v>14604</v>
      </c>
      <c r="H1554" s="151" t="s">
        <v>1716</v>
      </c>
      <c r="L1554" s="151" t="s">
        <v>24477</v>
      </c>
      <c r="M1554" s="151" t="s">
        <v>24478</v>
      </c>
      <c r="Q1554" s="151" t="s">
        <v>24479</v>
      </c>
      <c r="AC1554" s="151" t="s">
        <v>14743</v>
      </c>
      <c r="AL1554" s="151" t="str">
        <f t="shared" si="24"/>
        <v>MODASA</v>
      </c>
    </row>
    <row r="1555" spans="1:38" s="151" customFormat="1">
      <c r="A1555" s="151" t="s">
        <v>15121</v>
      </c>
      <c r="B1555" s="151" t="s">
        <v>14306</v>
      </c>
      <c r="C1555" s="151" t="s">
        <v>15122</v>
      </c>
      <c r="D1555" s="151" t="s">
        <v>15123</v>
      </c>
      <c r="E1555" s="151" t="s">
        <v>14931</v>
      </c>
      <c r="F1555" s="151" t="s">
        <v>14932</v>
      </c>
      <c r="G1555" s="151" t="s">
        <v>15124</v>
      </c>
      <c r="H1555" s="151">
        <v>81317883839</v>
      </c>
      <c r="I1555" s="151" t="s">
        <v>1453</v>
      </c>
      <c r="J1555" s="151" t="s">
        <v>1453</v>
      </c>
      <c r="K1555" s="151" t="s">
        <v>1453</v>
      </c>
      <c r="N1555" s="151" t="s">
        <v>15126</v>
      </c>
      <c r="O1555" s="151" t="s">
        <v>14791</v>
      </c>
      <c r="P1555" s="151" t="s">
        <v>14737</v>
      </c>
      <c r="Q1555" s="151" t="s">
        <v>15122</v>
      </c>
      <c r="R1555" s="151" t="s">
        <v>1453</v>
      </c>
      <c r="S1555" s="151" t="s">
        <v>1453</v>
      </c>
      <c r="T1555" s="151" t="s">
        <v>14882</v>
      </c>
      <c r="U1555" s="151">
        <v>8851051201</v>
      </c>
      <c r="V1555" s="151" t="s">
        <v>15122</v>
      </c>
      <c r="W1555" s="151" t="s">
        <v>1453</v>
      </c>
      <c r="X1555" s="151" t="s">
        <v>1453</v>
      </c>
      <c r="Y1555" s="151" t="s">
        <v>1453</v>
      </c>
      <c r="Z1555" s="151" t="s">
        <v>14742</v>
      </c>
      <c r="AA1555" s="151" t="s">
        <v>1453</v>
      </c>
      <c r="AB1555" s="151" t="s">
        <v>1453</v>
      </c>
      <c r="AC1555" s="151" t="s">
        <v>14743</v>
      </c>
      <c r="AE1555" s="151" t="s">
        <v>14744</v>
      </c>
      <c r="AF1555" s="151" t="s">
        <v>14745</v>
      </c>
      <c r="AL1555" s="151" t="str">
        <f t="shared" si="24"/>
        <v>Moh Agus Muslimin</v>
      </c>
    </row>
    <row r="1556" spans="1:38" s="151" customFormat="1">
      <c r="A1556" s="151" t="s">
        <v>13051</v>
      </c>
      <c r="B1556" s="151" t="s">
        <v>15300</v>
      </c>
      <c r="C1556" s="151" t="s">
        <v>13050</v>
      </c>
      <c r="D1556" s="151" t="s">
        <v>13052</v>
      </c>
      <c r="E1556" s="151" t="s">
        <v>14931</v>
      </c>
      <c r="F1556" s="151" t="s">
        <v>14932</v>
      </c>
      <c r="G1556" s="151" t="s">
        <v>24481</v>
      </c>
      <c r="H1556" s="151" t="s">
        <v>13053</v>
      </c>
      <c r="I1556" s="151" t="s">
        <v>1453</v>
      </c>
      <c r="J1556" s="151" t="s">
        <v>1453</v>
      </c>
      <c r="K1556" s="151" t="s">
        <v>1453</v>
      </c>
      <c r="M1556" s="151" t="s">
        <v>1453</v>
      </c>
      <c r="N1556" s="151" t="s">
        <v>19043</v>
      </c>
      <c r="O1556" s="151" t="s">
        <v>18962</v>
      </c>
      <c r="P1556" s="151" t="s">
        <v>14792</v>
      </c>
      <c r="Q1556" s="151" t="s">
        <v>13050</v>
      </c>
      <c r="R1556" s="151" t="s">
        <v>1453</v>
      </c>
      <c r="S1556" s="151" t="s">
        <v>1453</v>
      </c>
      <c r="T1556" s="151" t="s">
        <v>14847</v>
      </c>
      <c r="U1556" s="151">
        <v>216301014172504</v>
      </c>
      <c r="V1556" s="151" t="s">
        <v>24480</v>
      </c>
      <c r="W1556" s="151" t="s">
        <v>1453</v>
      </c>
      <c r="X1556" s="151" t="s">
        <v>1453</v>
      </c>
      <c r="Y1556" s="151" t="s">
        <v>1453</v>
      </c>
      <c r="Z1556" s="151" t="s">
        <v>14742</v>
      </c>
      <c r="AA1556" s="151" t="s">
        <v>1453</v>
      </c>
      <c r="AB1556" s="151" t="s">
        <v>1453</v>
      </c>
      <c r="AC1556" s="151" t="s">
        <v>14743</v>
      </c>
      <c r="AE1556" s="151" t="s">
        <v>14744</v>
      </c>
      <c r="AF1556" s="151" t="s">
        <v>14745</v>
      </c>
      <c r="AL1556" s="151" t="str">
        <f t="shared" si="24"/>
        <v>Moh Haris Lidamona</v>
      </c>
    </row>
    <row r="1557" spans="1:38" s="151" customFormat="1">
      <c r="A1557" s="151" t="s">
        <v>4541</v>
      </c>
      <c r="B1557" s="151" t="s">
        <v>14618</v>
      </c>
      <c r="C1557" s="151" t="s">
        <v>4540</v>
      </c>
      <c r="D1557" s="151" t="s">
        <v>4542</v>
      </c>
      <c r="E1557" s="151" t="s">
        <v>14931</v>
      </c>
      <c r="F1557" s="151" t="s">
        <v>14664</v>
      </c>
      <c r="G1557" s="151" t="s">
        <v>14604</v>
      </c>
      <c r="H1557" s="151">
        <v>81341112009</v>
      </c>
      <c r="N1557" s="151" t="s">
        <v>23756</v>
      </c>
      <c r="P1557" s="151" t="s">
        <v>14737</v>
      </c>
      <c r="Q1557" s="151" t="s">
        <v>24482</v>
      </c>
      <c r="T1557" s="151" t="s">
        <v>14782</v>
      </c>
      <c r="U1557" s="151" t="s">
        <v>24483</v>
      </c>
      <c r="V1557" s="151" t="s">
        <v>4540</v>
      </c>
      <c r="Z1557" s="151" t="s">
        <v>14742</v>
      </c>
      <c r="AC1557" s="151" t="s">
        <v>14743</v>
      </c>
      <c r="AE1557" s="151" t="s">
        <v>15223</v>
      </c>
      <c r="AF1557" s="151" t="s">
        <v>14745</v>
      </c>
      <c r="AL1557" s="151" t="str">
        <f t="shared" si="24"/>
        <v>Moh Ifandrik ABD Saud larosa</v>
      </c>
    </row>
    <row r="1558" spans="1:38" s="151" customFormat="1">
      <c r="A1558" s="151" t="s">
        <v>18255</v>
      </c>
      <c r="B1558" s="151" t="s">
        <v>15300</v>
      </c>
      <c r="C1558" s="151" t="s">
        <v>24484</v>
      </c>
      <c r="D1558" s="151" t="s">
        <v>24487</v>
      </c>
      <c r="E1558" s="151" t="s">
        <v>17032</v>
      </c>
      <c r="F1558" s="151" t="s">
        <v>17033</v>
      </c>
      <c r="G1558" s="151" t="s">
        <v>24489</v>
      </c>
      <c r="H1558" s="151" t="s">
        <v>24485</v>
      </c>
      <c r="I1558" s="151" t="s">
        <v>24486</v>
      </c>
      <c r="J1558" s="151" t="s">
        <v>1453</v>
      </c>
      <c r="K1558" s="151" t="s">
        <v>24486</v>
      </c>
      <c r="N1558" s="151" t="s">
        <v>14907</v>
      </c>
      <c r="O1558" s="151" t="s">
        <v>14791</v>
      </c>
      <c r="P1558" s="151" t="s">
        <v>14737</v>
      </c>
      <c r="Q1558" s="151" t="s">
        <v>24488</v>
      </c>
      <c r="R1558" s="151" t="s">
        <v>1453</v>
      </c>
      <c r="S1558" s="151" t="s">
        <v>1453</v>
      </c>
      <c r="T1558" s="151" t="s">
        <v>14882</v>
      </c>
      <c r="U1558" s="151">
        <v>4374847777</v>
      </c>
      <c r="V1558" s="151" t="s">
        <v>24488</v>
      </c>
      <c r="W1558" s="151" t="s">
        <v>1453</v>
      </c>
      <c r="X1558" s="151" t="s">
        <v>1453</v>
      </c>
      <c r="Y1558" s="151" t="s">
        <v>1453</v>
      </c>
      <c r="Z1558" s="151" t="s">
        <v>14742</v>
      </c>
      <c r="AA1558" s="151" t="s">
        <v>1453</v>
      </c>
      <c r="AB1558" s="151" t="s">
        <v>1453</v>
      </c>
      <c r="AC1558" s="151" t="s">
        <v>14743</v>
      </c>
      <c r="AE1558" s="151" t="s">
        <v>14744</v>
      </c>
      <c r="AF1558" s="151" t="s">
        <v>14745</v>
      </c>
      <c r="AL1558" s="151" t="str">
        <f t="shared" si="24"/>
        <v>Moh Ilham Akbar</v>
      </c>
    </row>
    <row r="1559" spans="1:38" s="151" customFormat="1">
      <c r="A1559" s="151" t="s">
        <v>11978</v>
      </c>
      <c r="B1559" s="151" t="s">
        <v>14306</v>
      </c>
      <c r="C1559" s="151" t="s">
        <v>11977</v>
      </c>
      <c r="D1559" s="151" t="s">
        <v>11979</v>
      </c>
      <c r="E1559" s="151" t="s">
        <v>14931</v>
      </c>
      <c r="F1559" s="151" t="s">
        <v>14932</v>
      </c>
      <c r="H1559" s="151" t="s">
        <v>11980</v>
      </c>
      <c r="N1559" s="151" t="s">
        <v>15059</v>
      </c>
      <c r="O1559" s="151" t="s">
        <v>14889</v>
      </c>
      <c r="P1559" s="151" t="s">
        <v>14737</v>
      </c>
      <c r="Q1559" s="151" t="s">
        <v>11977</v>
      </c>
      <c r="R1559" s="151">
        <v>0</v>
      </c>
      <c r="S1559" s="151">
        <v>0</v>
      </c>
      <c r="T1559" s="151" t="s">
        <v>14794</v>
      </c>
      <c r="U1559" s="151">
        <v>5244918113</v>
      </c>
      <c r="V1559" s="151" t="s">
        <v>11977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 t="shared" si="24"/>
        <v>Moh Soleh</v>
      </c>
    </row>
    <row r="1560" spans="1:38" s="151" customFormat="1">
      <c r="A1560" s="151" t="s">
        <v>5242</v>
      </c>
      <c r="B1560" s="151" t="s">
        <v>14306</v>
      </c>
      <c r="C1560" s="151" t="s">
        <v>5241</v>
      </c>
      <c r="D1560" s="151" t="s">
        <v>5243</v>
      </c>
      <c r="E1560" s="151" t="s">
        <v>14931</v>
      </c>
      <c r="F1560" s="151" t="s">
        <v>14932</v>
      </c>
      <c r="G1560" s="151" t="s">
        <v>24491</v>
      </c>
      <c r="H1560" s="151">
        <v>8563216547</v>
      </c>
      <c r="I1560" s="151" t="s">
        <v>5244</v>
      </c>
      <c r="J1560" s="151">
        <v>8563216547</v>
      </c>
      <c r="K1560" s="151" t="s">
        <v>5244</v>
      </c>
      <c r="N1560" s="151" t="s">
        <v>24381</v>
      </c>
      <c r="O1560" s="151" t="s">
        <v>24490</v>
      </c>
      <c r="P1560" s="151" t="s">
        <v>14737</v>
      </c>
      <c r="Q1560" s="151" t="s">
        <v>5241</v>
      </c>
      <c r="R1560" s="151" t="s">
        <v>5241</v>
      </c>
      <c r="S1560" s="151" t="s">
        <v>5241</v>
      </c>
      <c r="T1560" s="151" t="s">
        <v>14904</v>
      </c>
      <c r="U1560" s="151" t="s">
        <v>5241</v>
      </c>
      <c r="V1560" s="151">
        <v>259482965</v>
      </c>
      <c r="Z1560" s="151" t="s">
        <v>14742</v>
      </c>
      <c r="AC1560" s="151" t="s">
        <v>14743</v>
      </c>
      <c r="AE1560" s="151" t="s">
        <v>15223</v>
      </c>
      <c r="AF1560" s="151" t="s">
        <v>14745</v>
      </c>
      <c r="AL1560" s="151" t="str">
        <f t="shared" si="24"/>
        <v>MOH. SAID D LATIMUMU</v>
      </c>
    </row>
    <row r="1561" spans="1:38" s="151" customFormat="1">
      <c r="A1561" s="151" t="s">
        <v>2675</v>
      </c>
      <c r="B1561" s="151" t="s">
        <v>19165</v>
      </c>
      <c r="C1561" s="151" t="s">
        <v>2674</v>
      </c>
      <c r="D1561" s="151" t="s">
        <v>2676</v>
      </c>
      <c r="E1561" s="151" t="s">
        <v>14931</v>
      </c>
      <c r="G1561" s="151" t="s">
        <v>14604</v>
      </c>
      <c r="N1561" s="151" t="s">
        <v>24492</v>
      </c>
      <c r="P1561" s="151" t="s">
        <v>14737</v>
      </c>
      <c r="AC1561" s="151" t="s">
        <v>14743</v>
      </c>
      <c r="AL1561" s="151" t="str">
        <f t="shared" si="24"/>
        <v>Moh. Sui SH Msc</v>
      </c>
    </row>
    <row r="1562" spans="1:38" s="151" customFormat="1">
      <c r="A1562" s="151" t="s">
        <v>9076</v>
      </c>
      <c r="B1562" s="151" t="s">
        <v>15300</v>
      </c>
      <c r="C1562" s="151" t="s">
        <v>9075</v>
      </c>
      <c r="D1562" s="151" t="s">
        <v>24495</v>
      </c>
      <c r="E1562" s="151" t="s">
        <v>14275</v>
      </c>
      <c r="F1562" s="151" t="s">
        <v>14400</v>
      </c>
      <c r="G1562" s="151">
        <v>0</v>
      </c>
      <c r="H1562" s="151" t="s">
        <v>24493</v>
      </c>
      <c r="I1562" s="151" t="s">
        <v>24494</v>
      </c>
      <c r="J1562" s="151">
        <v>0</v>
      </c>
      <c r="K1562" s="151" t="s">
        <v>24494</v>
      </c>
      <c r="M1562" s="151" t="s">
        <v>24496</v>
      </c>
      <c r="N1562" s="151" t="s">
        <v>14829</v>
      </c>
      <c r="O1562" s="151" t="s">
        <v>14830</v>
      </c>
      <c r="P1562" s="151" t="s">
        <v>14737</v>
      </c>
      <c r="Q1562" s="151">
        <v>0</v>
      </c>
      <c r="R1562" s="151">
        <v>0</v>
      </c>
      <c r="S1562" s="151">
        <v>0</v>
      </c>
      <c r="T1562" s="151" t="s">
        <v>14739</v>
      </c>
      <c r="U1562" s="151" t="s">
        <v>24497</v>
      </c>
      <c r="V1562" s="151" t="s">
        <v>24498</v>
      </c>
      <c r="W1562" s="151">
        <v>0</v>
      </c>
      <c r="X1562" s="151">
        <v>0</v>
      </c>
      <c r="Y1562" s="151">
        <v>0</v>
      </c>
      <c r="Z1562" s="151" t="s">
        <v>14742</v>
      </c>
      <c r="AA1562" s="151">
        <v>0</v>
      </c>
      <c r="AB1562" s="151">
        <v>0</v>
      </c>
      <c r="AC1562" s="151" t="s">
        <v>14743</v>
      </c>
      <c r="AE1562" s="151" t="s">
        <v>15223</v>
      </c>
      <c r="AF1562" s="151" t="s">
        <v>14745</v>
      </c>
      <c r="AL1562" s="151" t="str">
        <f t="shared" si="24"/>
        <v>Mohamad Firdaus</v>
      </c>
    </row>
    <row r="1563" spans="1:38" s="151" customFormat="1">
      <c r="A1563" s="151" t="s">
        <v>4021</v>
      </c>
      <c r="B1563" s="151" t="s">
        <v>14306</v>
      </c>
      <c r="C1563" s="151" t="s">
        <v>4020</v>
      </c>
      <c r="D1563" s="151" t="s">
        <v>4022</v>
      </c>
      <c r="E1563" s="151" t="s">
        <v>14931</v>
      </c>
      <c r="G1563" s="151" t="s">
        <v>14604</v>
      </c>
      <c r="H1563" s="151" t="s">
        <v>4023</v>
      </c>
      <c r="L1563" s="151" t="s">
        <v>24499</v>
      </c>
      <c r="N1563" s="151" t="s">
        <v>109</v>
      </c>
      <c r="P1563" s="151" t="s">
        <v>14737</v>
      </c>
      <c r="Q1563" s="151" t="s">
        <v>4020</v>
      </c>
      <c r="T1563" s="151" t="s">
        <v>24500</v>
      </c>
      <c r="U1563" s="151" t="s">
        <v>4020</v>
      </c>
      <c r="V1563" s="151">
        <v>13021576</v>
      </c>
      <c r="Z1563" s="151" t="s">
        <v>14742</v>
      </c>
      <c r="AC1563" s="151" t="s">
        <v>14743</v>
      </c>
      <c r="AL1563" s="151" t="str">
        <f t="shared" si="24"/>
        <v>Mohammad Idris</v>
      </c>
    </row>
    <row r="1564" spans="1:38" s="151" customFormat="1">
      <c r="A1564" s="151" t="s">
        <v>18256</v>
      </c>
      <c r="B1564" s="151" t="s">
        <v>15300</v>
      </c>
      <c r="C1564" s="151" t="s">
        <v>11237</v>
      </c>
      <c r="D1564" s="151" t="s">
        <v>11239</v>
      </c>
      <c r="E1564" s="151" t="s">
        <v>14465</v>
      </c>
      <c r="F1564" s="151" t="s">
        <v>14683</v>
      </c>
      <c r="G1564" s="151" t="s">
        <v>24502</v>
      </c>
      <c r="H1564" s="151" t="s">
        <v>11240</v>
      </c>
      <c r="N1564" s="151" t="s">
        <v>14829</v>
      </c>
      <c r="O1564" s="151" t="s">
        <v>14830</v>
      </c>
      <c r="P1564" s="151" t="s">
        <v>14737</v>
      </c>
      <c r="Q1564" s="151" t="s">
        <v>24501</v>
      </c>
      <c r="R1564" s="151">
        <v>0</v>
      </c>
      <c r="S1564" s="151">
        <v>0</v>
      </c>
      <c r="T1564" s="151" t="s">
        <v>14794</v>
      </c>
      <c r="U1564" s="151">
        <v>8830698591</v>
      </c>
      <c r="V1564" s="151" t="s">
        <v>11237</v>
      </c>
      <c r="Z1564" s="151" t="s">
        <v>14742</v>
      </c>
      <c r="AC1564" s="151" t="s">
        <v>14743</v>
      </c>
      <c r="AE1564" s="151" t="s">
        <v>14744</v>
      </c>
      <c r="AF1564" s="151" t="s">
        <v>14745</v>
      </c>
      <c r="AL1564" s="151" t="str">
        <f t="shared" si="24"/>
        <v>Mohammas Shola Rudi</v>
      </c>
    </row>
    <row r="1565" spans="1:38" s="151" customFormat="1">
      <c r="A1565" s="151" t="s">
        <v>12611</v>
      </c>
      <c r="B1565" s="151" t="s">
        <v>15300</v>
      </c>
      <c r="C1565" s="151" t="s">
        <v>11237</v>
      </c>
      <c r="D1565" s="151" t="s">
        <v>12612</v>
      </c>
      <c r="E1565" s="151" t="s">
        <v>14701</v>
      </c>
      <c r="F1565" s="151" t="s">
        <v>14664</v>
      </c>
      <c r="H1565" s="151" t="s">
        <v>1453</v>
      </c>
      <c r="N1565" s="151" t="s">
        <v>15431</v>
      </c>
      <c r="O1565" s="151" t="s">
        <v>14801</v>
      </c>
      <c r="P1565" s="151" t="s">
        <v>23951</v>
      </c>
      <c r="Q1565" s="151">
        <v>6281316122253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11237</v>
      </c>
      <c r="Z1565" s="151" t="s">
        <v>14742</v>
      </c>
      <c r="AC1565" s="151" t="s">
        <v>14743</v>
      </c>
      <c r="AE1565" s="151" t="s">
        <v>14744</v>
      </c>
      <c r="AF1565" s="151" t="s">
        <v>14745</v>
      </c>
      <c r="AL1565" s="151" t="str">
        <f t="shared" si="24"/>
        <v>Mohammas Shola Rudi</v>
      </c>
    </row>
    <row r="1566" spans="1:38" s="151" customFormat="1">
      <c r="A1566" s="151" t="s">
        <v>18257</v>
      </c>
      <c r="B1566" s="151" t="s">
        <v>15300</v>
      </c>
      <c r="C1566" s="151" t="s">
        <v>24503</v>
      </c>
      <c r="D1566" s="151" t="s">
        <v>24504</v>
      </c>
      <c r="E1566" s="151" t="s">
        <v>15436</v>
      </c>
      <c r="F1566" s="151" t="s">
        <v>15375</v>
      </c>
      <c r="G1566" s="151" t="s">
        <v>1453</v>
      </c>
      <c r="H1566" s="151">
        <v>8112969621</v>
      </c>
      <c r="I1566" s="151" t="s">
        <v>1453</v>
      </c>
      <c r="J1566" s="151" t="s">
        <v>1453</v>
      </c>
      <c r="K1566" s="151" t="s">
        <v>1453</v>
      </c>
      <c r="N1566" s="151" t="s">
        <v>15254</v>
      </c>
      <c r="O1566" s="151" t="s">
        <v>14889</v>
      </c>
      <c r="P1566" s="151" t="s">
        <v>14737</v>
      </c>
      <c r="Q1566" s="151" t="s">
        <v>24503</v>
      </c>
      <c r="R1566" s="151" t="s">
        <v>1453</v>
      </c>
      <c r="S1566" s="151" t="s">
        <v>1453</v>
      </c>
      <c r="T1566" s="151" t="s">
        <v>14794</v>
      </c>
      <c r="U1566" s="151">
        <v>8545537890</v>
      </c>
      <c r="V1566" s="151" t="s">
        <v>24503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E1566" s="151" t="s">
        <v>14744</v>
      </c>
      <c r="AF1566" s="151" t="s">
        <v>14745</v>
      </c>
      <c r="AL1566" s="151" t="str">
        <f t="shared" si="24"/>
        <v>Mokhamad Zuhdi Khotim</v>
      </c>
    </row>
    <row r="1567" spans="1:38" s="151" customFormat="1">
      <c r="A1567" s="151" t="s">
        <v>589</v>
      </c>
      <c r="B1567" s="151" t="s">
        <v>14732</v>
      </c>
      <c r="C1567" s="151" t="s">
        <v>588</v>
      </c>
      <c r="D1567" s="151" t="s">
        <v>590</v>
      </c>
      <c r="E1567" s="151" t="s">
        <v>14662</v>
      </c>
      <c r="F1567" s="151" t="s">
        <v>15405</v>
      </c>
      <c r="G1567" s="151" t="s">
        <v>14604</v>
      </c>
      <c r="H1567" s="151" t="s">
        <v>591</v>
      </c>
      <c r="J1567" s="151" t="s">
        <v>592</v>
      </c>
      <c r="L1567" s="151" t="s">
        <v>24507</v>
      </c>
      <c r="M1567" s="151" t="s">
        <v>24508</v>
      </c>
      <c r="N1567" s="151" t="s">
        <v>6321</v>
      </c>
      <c r="P1567" s="151" t="s">
        <v>14737</v>
      </c>
      <c r="Q1567" s="151" t="s">
        <v>16422</v>
      </c>
      <c r="T1567" s="151" t="s">
        <v>24509</v>
      </c>
      <c r="U1567" s="151">
        <v>114767481</v>
      </c>
      <c r="V1567" s="151" t="s">
        <v>24510</v>
      </c>
      <c r="AC1567" s="151" t="s">
        <v>15223</v>
      </c>
      <c r="AL1567" s="151" t="str">
        <f t="shared" si="24"/>
        <v>Monriel Mustika</v>
      </c>
    </row>
    <row r="1568" spans="1:38" s="151" customFormat="1">
      <c r="A1568" s="151" t="s">
        <v>12514</v>
      </c>
      <c r="B1568" s="151" t="s">
        <v>14732</v>
      </c>
      <c r="C1568" s="151" t="s">
        <v>12513</v>
      </c>
      <c r="D1568" s="151" t="s">
        <v>12515</v>
      </c>
      <c r="E1568" s="151" t="s">
        <v>14323</v>
      </c>
      <c r="F1568" s="151" t="s">
        <v>14499</v>
      </c>
      <c r="G1568" s="151" t="s">
        <v>24519</v>
      </c>
      <c r="H1568" s="151" t="s">
        <v>24516</v>
      </c>
      <c r="N1568" s="151" t="s">
        <v>18759</v>
      </c>
      <c r="O1568" s="151" t="s">
        <v>14791</v>
      </c>
      <c r="P1568" s="151" t="s">
        <v>14737</v>
      </c>
      <c r="Q1568" s="151" t="s">
        <v>24517</v>
      </c>
      <c r="R1568" s="151">
        <v>0</v>
      </c>
      <c r="S1568" s="151">
        <v>0</v>
      </c>
      <c r="T1568" s="151" t="s">
        <v>14794</v>
      </c>
      <c r="U1568" s="151">
        <v>7370280287</v>
      </c>
      <c r="V1568" s="151" t="s">
        <v>24518</v>
      </c>
      <c r="Z1568" s="151" t="s">
        <v>14742</v>
      </c>
      <c r="AC1568" s="151" t="s">
        <v>14743</v>
      </c>
      <c r="AD1568" s="151">
        <v>32955395404000</v>
      </c>
      <c r="AE1568" s="151" t="s">
        <v>14744</v>
      </c>
      <c r="AF1568" s="151" t="s">
        <v>14745</v>
      </c>
      <c r="AL1568" s="151" t="str">
        <f t="shared" si="24"/>
        <v>Morga Makmur Motor</v>
      </c>
    </row>
    <row r="1569" spans="1:38" s="151" customFormat="1">
      <c r="A1569" s="151" t="s">
        <v>13264</v>
      </c>
      <c r="B1569" s="151" t="s">
        <v>14304</v>
      </c>
      <c r="C1569" s="151" t="s">
        <v>13263</v>
      </c>
      <c r="D1569" s="151" t="s">
        <v>13265</v>
      </c>
      <c r="E1569" s="151" t="s">
        <v>14323</v>
      </c>
      <c r="F1569" s="151" t="s">
        <v>14324</v>
      </c>
      <c r="G1569" s="151" t="s">
        <v>24521</v>
      </c>
      <c r="H1569" s="151" t="s">
        <v>13266</v>
      </c>
      <c r="I1569" s="151" t="s">
        <v>1453</v>
      </c>
      <c r="J1569" s="151" t="s">
        <v>1453</v>
      </c>
      <c r="K1569" s="151" t="s">
        <v>1453</v>
      </c>
      <c r="M1569" s="151" t="s">
        <v>1453</v>
      </c>
      <c r="N1569" s="151" t="s">
        <v>19043</v>
      </c>
      <c r="O1569" s="151" t="s">
        <v>18962</v>
      </c>
      <c r="P1569" s="151" t="s">
        <v>14792</v>
      </c>
      <c r="Q1569" s="151" t="s">
        <v>24520</v>
      </c>
      <c r="R1569" s="151" t="s">
        <v>1453</v>
      </c>
      <c r="S1569" s="151" t="s">
        <v>1453</v>
      </c>
      <c r="T1569" s="151" t="s">
        <v>14847</v>
      </c>
      <c r="U1569" s="151">
        <v>216301000019560</v>
      </c>
      <c r="V1569" s="151" t="s">
        <v>24520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>
        <v>68664507942</v>
      </c>
      <c r="AE1569" s="151" t="s">
        <v>14752</v>
      </c>
      <c r="AF1569" s="151" t="s">
        <v>14745</v>
      </c>
      <c r="AL1569" s="151" t="str">
        <f t="shared" ref="AL1569:AL1632" si="25">TRIM(C1569)</f>
        <v>Moro Asih</v>
      </c>
    </row>
    <row r="1570" spans="1:38" s="151" customFormat="1">
      <c r="A1570" s="151" t="s">
        <v>4772</v>
      </c>
      <c r="B1570" s="151" t="s">
        <v>16001</v>
      </c>
      <c r="C1570" s="151" t="s">
        <v>4771</v>
      </c>
      <c r="D1570" s="151" t="s">
        <v>4773</v>
      </c>
      <c r="E1570" s="151" t="s">
        <v>14686</v>
      </c>
      <c r="F1570" s="151" t="s">
        <v>16091</v>
      </c>
      <c r="G1570" s="151" t="s">
        <v>14604</v>
      </c>
      <c r="H1570" s="151">
        <v>6627066717</v>
      </c>
      <c r="I1570" s="151" t="s">
        <v>4774</v>
      </c>
      <c r="J1570" s="151">
        <v>6627066716</v>
      </c>
      <c r="K1570" s="151" t="s">
        <v>4774</v>
      </c>
      <c r="L1570" s="151" t="s">
        <v>24522</v>
      </c>
      <c r="N1570" s="151" t="s">
        <v>23457</v>
      </c>
      <c r="P1570" s="151" t="s">
        <v>23458</v>
      </c>
      <c r="Q1570" s="151" t="s">
        <v>24523</v>
      </c>
      <c r="T1570" s="151" t="s">
        <v>4771</v>
      </c>
      <c r="U1570" s="151" t="s">
        <v>24524</v>
      </c>
      <c r="V1570" s="151" t="s">
        <v>24525</v>
      </c>
      <c r="W1570" s="151" t="s">
        <v>24526</v>
      </c>
      <c r="X1570" s="151">
        <v>2004</v>
      </c>
      <c r="Z1570" s="151" t="s">
        <v>14742</v>
      </c>
      <c r="AC1570" s="151" t="s">
        <v>14743</v>
      </c>
      <c r="AE1570" s="151" t="s">
        <v>15223</v>
      </c>
      <c r="AF1570" s="151" t="s">
        <v>14745</v>
      </c>
      <c r="AL1570" s="151" t="str">
        <f t="shared" si="25"/>
        <v>Mosdofer MRP Company Limited</v>
      </c>
    </row>
    <row r="1571" spans="1:38" s="151" customFormat="1">
      <c r="A1571" s="151" t="s">
        <v>8134</v>
      </c>
      <c r="B1571" s="151" t="s">
        <v>14304</v>
      </c>
      <c r="C1571" s="151" t="s">
        <v>8133</v>
      </c>
      <c r="D1571" s="151" t="s">
        <v>24527</v>
      </c>
      <c r="E1571" s="151" t="s">
        <v>14275</v>
      </c>
      <c r="F1571" s="151" t="s">
        <v>14479</v>
      </c>
      <c r="H1571" s="151" t="s">
        <v>8136</v>
      </c>
      <c r="I1571" s="151" t="s">
        <v>8137</v>
      </c>
      <c r="K1571" s="151" t="s">
        <v>8137</v>
      </c>
      <c r="N1571" s="151" t="s">
        <v>15431</v>
      </c>
      <c r="O1571" s="151" t="s">
        <v>14801</v>
      </c>
      <c r="P1571" s="151" t="s">
        <v>14737</v>
      </c>
      <c r="Q1571" s="151" t="s">
        <v>16884</v>
      </c>
      <c r="R1571" s="151">
        <v>0</v>
      </c>
      <c r="S1571" s="151">
        <v>0</v>
      </c>
      <c r="T1571" s="151" t="s">
        <v>14794</v>
      </c>
      <c r="U1571" s="151">
        <v>4740264333</v>
      </c>
      <c r="V1571" s="151" t="s">
        <v>24528</v>
      </c>
      <c r="Z1571" s="151" t="s">
        <v>14742</v>
      </c>
      <c r="AC1571" s="151" t="s">
        <v>14743</v>
      </c>
      <c r="AE1571" s="151" t="s">
        <v>15223</v>
      </c>
      <c r="AF1571" s="151" t="s">
        <v>14745</v>
      </c>
      <c r="AL1571" s="151" t="str">
        <f t="shared" si="25"/>
        <v>MS Computer</v>
      </c>
    </row>
    <row r="1572" spans="1:38" s="151" customFormat="1">
      <c r="A1572" s="151" t="s">
        <v>8189</v>
      </c>
      <c r="B1572" s="151" t="s">
        <v>14306</v>
      </c>
      <c r="C1572" s="151" t="s">
        <v>8188</v>
      </c>
      <c r="D1572" s="151" t="s">
        <v>24533</v>
      </c>
      <c r="E1572" s="151" t="s">
        <v>14931</v>
      </c>
      <c r="F1572" s="151" t="s">
        <v>16091</v>
      </c>
      <c r="H1572" s="151">
        <v>81284764900</v>
      </c>
      <c r="N1572" s="151" t="s">
        <v>15883</v>
      </c>
      <c r="O1572" s="151" t="s">
        <v>14889</v>
      </c>
      <c r="P1572" s="151" t="s">
        <v>14737</v>
      </c>
      <c r="Q1572" s="151" t="s">
        <v>8188</v>
      </c>
      <c r="R1572" s="151">
        <v>0</v>
      </c>
      <c r="S1572" s="151">
        <v>0</v>
      </c>
      <c r="T1572" s="151" t="s">
        <v>24534</v>
      </c>
      <c r="U1572" s="151" t="s">
        <v>24535</v>
      </c>
      <c r="V1572" s="151" t="s">
        <v>8188</v>
      </c>
      <c r="Z1572" s="151" t="s">
        <v>14742</v>
      </c>
      <c r="AC1572" s="151" t="s">
        <v>14743</v>
      </c>
      <c r="AE1572" s="151" t="s">
        <v>15223</v>
      </c>
      <c r="AF1572" s="151" t="s">
        <v>14745</v>
      </c>
      <c r="AL1572" s="151" t="str">
        <f t="shared" si="25"/>
        <v>Muchlas</v>
      </c>
    </row>
    <row r="1573" spans="1:38" s="151" customFormat="1">
      <c r="A1573" s="151" t="s">
        <v>18258</v>
      </c>
      <c r="B1573" s="151" t="s">
        <v>14306</v>
      </c>
      <c r="C1573" s="151" t="s">
        <v>13153</v>
      </c>
      <c r="D1573" s="151" t="s">
        <v>13155</v>
      </c>
      <c r="E1573" s="151" t="s">
        <v>14931</v>
      </c>
      <c r="F1573" s="151" t="s">
        <v>14692</v>
      </c>
      <c r="G1573" s="151" t="s">
        <v>24537</v>
      </c>
      <c r="H1573" s="151" t="s">
        <v>13156</v>
      </c>
      <c r="N1573" s="151" t="s">
        <v>15246</v>
      </c>
      <c r="O1573" s="151" t="s">
        <v>14791</v>
      </c>
      <c r="P1573" s="151" t="s">
        <v>14737</v>
      </c>
      <c r="Q1573" s="151" t="s">
        <v>24536</v>
      </c>
      <c r="R1573" s="151">
        <v>0</v>
      </c>
      <c r="S1573" s="151">
        <v>0</v>
      </c>
      <c r="T1573" s="151" t="s">
        <v>14847</v>
      </c>
      <c r="U1573" s="151">
        <v>801201006321538</v>
      </c>
      <c r="V1573" s="151" t="s">
        <v>13153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  <c r="AL1573" s="151" t="str">
        <f t="shared" si="25"/>
        <v>Muchotib</v>
      </c>
    </row>
    <row r="1574" spans="1:38" s="151" customFormat="1">
      <c r="A1574" s="151" t="s">
        <v>13413</v>
      </c>
      <c r="B1574" s="151" t="s">
        <v>14306</v>
      </c>
      <c r="C1574" s="151" t="s">
        <v>13153</v>
      </c>
      <c r="D1574" s="151" t="s">
        <v>13414</v>
      </c>
      <c r="E1574" s="151" t="s">
        <v>14931</v>
      </c>
      <c r="F1574" s="151" t="s">
        <v>14692</v>
      </c>
      <c r="H1574" s="151" t="s">
        <v>13415</v>
      </c>
      <c r="N1574" s="151" t="s">
        <v>15246</v>
      </c>
      <c r="O1574" s="151" t="s">
        <v>14791</v>
      </c>
      <c r="P1574" s="151" t="s">
        <v>14737</v>
      </c>
      <c r="Q1574" s="151" t="s">
        <v>13153</v>
      </c>
      <c r="R1574" s="151">
        <v>0</v>
      </c>
      <c r="S1574" s="151">
        <v>0</v>
      </c>
      <c r="T1574" s="151" t="s">
        <v>14847</v>
      </c>
      <c r="U1574" s="151">
        <v>801201006321538</v>
      </c>
      <c r="V1574" s="151" t="s">
        <v>13153</v>
      </c>
      <c r="Z1574" s="151" t="s">
        <v>14742</v>
      </c>
      <c r="AC1574" s="151" t="s">
        <v>15223</v>
      </c>
      <c r="AD1574" s="151" t="s">
        <v>24538</v>
      </c>
      <c r="AE1574" s="151" t="s">
        <v>14752</v>
      </c>
      <c r="AF1574" s="151" t="s">
        <v>14745</v>
      </c>
      <c r="AL1574" s="151" t="str">
        <f t="shared" si="25"/>
        <v>Muchotib</v>
      </c>
    </row>
    <row r="1575" spans="1:38" s="151" customFormat="1">
      <c r="A1575" s="151" t="s">
        <v>15128</v>
      </c>
      <c r="B1575" s="151" t="s">
        <v>14306</v>
      </c>
      <c r="C1575" s="151" t="s">
        <v>15129</v>
      </c>
      <c r="D1575" s="151" t="s">
        <v>15130</v>
      </c>
      <c r="E1575" s="151" t="s">
        <v>14627</v>
      </c>
      <c r="F1575" s="151" t="s">
        <v>15131</v>
      </c>
      <c r="H1575" s="151">
        <v>81350276481</v>
      </c>
      <c r="N1575" s="151" t="s">
        <v>14816</v>
      </c>
      <c r="O1575" s="151" t="s">
        <v>14817</v>
      </c>
      <c r="P1575" s="151" t="s">
        <v>14737</v>
      </c>
      <c r="Q1575" s="151" t="s">
        <v>15133</v>
      </c>
      <c r="R1575" s="151" t="s">
        <v>1453</v>
      </c>
      <c r="S1575" s="151" t="s">
        <v>1453</v>
      </c>
      <c r="T1575" s="151" t="s">
        <v>14847</v>
      </c>
      <c r="U1575" s="151">
        <v>180601003628507</v>
      </c>
      <c r="V1575" s="151" t="s">
        <v>15129</v>
      </c>
      <c r="Z1575" s="151" t="s">
        <v>14742</v>
      </c>
      <c r="AB1575" s="151">
        <v>813502764</v>
      </c>
      <c r="AC1575" s="151" t="s">
        <v>14743</v>
      </c>
      <c r="AD1575" s="151" t="s">
        <v>15136</v>
      </c>
      <c r="AE1575" s="151" t="s">
        <v>14744</v>
      </c>
      <c r="AF1575" s="151" t="s">
        <v>14745</v>
      </c>
      <c r="AL1575" s="151" t="str">
        <f t="shared" si="25"/>
        <v>Muchribian Novianto</v>
      </c>
    </row>
    <row r="1576" spans="1:38" s="151" customFormat="1">
      <c r="A1576" s="151" t="s">
        <v>15702</v>
      </c>
      <c r="B1576" s="151" t="s">
        <v>15300</v>
      </c>
      <c r="C1576" s="151" t="s">
        <v>15703</v>
      </c>
      <c r="D1576" s="151" t="s">
        <v>15704</v>
      </c>
      <c r="E1576" s="151" t="s">
        <v>14639</v>
      </c>
      <c r="F1576" s="151" t="s">
        <v>15705</v>
      </c>
      <c r="G1576" s="151" t="s">
        <v>15706</v>
      </c>
      <c r="H1576" s="151" t="s">
        <v>15707</v>
      </c>
      <c r="N1576" s="151" t="s">
        <v>15708</v>
      </c>
      <c r="O1576" s="151" t="s">
        <v>14948</v>
      </c>
      <c r="P1576" s="151" t="s">
        <v>14737</v>
      </c>
      <c r="Q1576" s="151" t="s">
        <v>15709</v>
      </c>
      <c r="R1576" s="151" t="s">
        <v>1453</v>
      </c>
      <c r="S1576" s="151" t="s">
        <v>1453</v>
      </c>
      <c r="T1576" s="151" t="s">
        <v>14739</v>
      </c>
      <c r="U1576" s="151" t="s">
        <v>15710</v>
      </c>
      <c r="V1576" s="151" t="s">
        <v>15703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 t="shared" si="25"/>
        <v>Mudji Irmawan Arkani</v>
      </c>
    </row>
    <row r="1577" spans="1:38" s="151" customFormat="1">
      <c r="A1577" s="151" t="s">
        <v>7220</v>
      </c>
      <c r="B1577" s="151" t="s">
        <v>15300</v>
      </c>
      <c r="C1577" s="151" t="s">
        <v>7219</v>
      </c>
      <c r="D1577" s="151" t="s">
        <v>7221</v>
      </c>
      <c r="E1577" s="151" t="s">
        <v>14323</v>
      </c>
      <c r="F1577" s="151" t="s">
        <v>17102</v>
      </c>
      <c r="G1577" s="151" t="s">
        <v>24540</v>
      </c>
      <c r="H1577" s="151">
        <v>81361649169</v>
      </c>
      <c r="I1577" s="151" t="s">
        <v>7222</v>
      </c>
      <c r="K1577" s="151" t="s">
        <v>7222</v>
      </c>
      <c r="N1577" s="151" t="s">
        <v>15768</v>
      </c>
      <c r="O1577" s="151" t="s">
        <v>14985</v>
      </c>
      <c r="P1577" s="151" t="s">
        <v>14792</v>
      </c>
      <c r="Q1577" s="151" t="s">
        <v>24539</v>
      </c>
      <c r="R1577" s="151" t="s">
        <v>24539</v>
      </c>
      <c r="S1577" s="151" t="s">
        <v>24539</v>
      </c>
      <c r="T1577" s="151" t="s">
        <v>14904</v>
      </c>
      <c r="U1577" s="151">
        <v>306361278</v>
      </c>
      <c r="V1577" s="151" t="s">
        <v>24539</v>
      </c>
      <c r="W1577" s="151">
        <v>2010</v>
      </c>
      <c r="X1577" s="151">
        <v>2010</v>
      </c>
      <c r="Y1577" s="151">
        <v>1</v>
      </c>
      <c r="Z1577" s="151" t="s">
        <v>14742</v>
      </c>
      <c r="AB1577" s="151">
        <v>2</v>
      </c>
      <c r="AC1577" s="151" t="s">
        <v>14743</v>
      </c>
      <c r="AE1577" s="151" t="s">
        <v>15223</v>
      </c>
      <c r="AF1577" s="151" t="s">
        <v>14745</v>
      </c>
      <c r="AL1577" s="151" t="str">
        <f t="shared" si="25"/>
        <v>MUGI WALAGRI</v>
      </c>
    </row>
    <row r="1578" spans="1:38" s="151" customFormat="1">
      <c r="A1578" s="151" t="s">
        <v>15137</v>
      </c>
      <c r="B1578" s="151" t="s">
        <v>14306</v>
      </c>
      <c r="C1578" s="151" t="s">
        <v>15138</v>
      </c>
      <c r="D1578" s="151" t="s">
        <v>15139</v>
      </c>
      <c r="E1578" s="151" t="s">
        <v>14931</v>
      </c>
      <c r="F1578" s="151" t="s">
        <v>14932</v>
      </c>
      <c r="G1578" s="151" t="s">
        <v>15140</v>
      </c>
      <c r="H1578" s="151">
        <v>81931448554</v>
      </c>
      <c r="I1578" s="151" t="s">
        <v>1453</v>
      </c>
      <c r="J1578" s="151" t="s">
        <v>1453</v>
      </c>
      <c r="K1578" s="151" t="s">
        <v>1453</v>
      </c>
      <c r="N1578" s="151" t="s">
        <v>14994</v>
      </c>
      <c r="O1578" s="151" t="s">
        <v>14758</v>
      </c>
      <c r="P1578" s="151" t="s">
        <v>14737</v>
      </c>
      <c r="Q1578" s="151" t="s">
        <v>15138</v>
      </c>
      <c r="R1578" s="151" t="s">
        <v>1453</v>
      </c>
      <c r="S1578" s="151" t="s">
        <v>1453</v>
      </c>
      <c r="T1578" s="151" t="s">
        <v>14866</v>
      </c>
      <c r="U1578" s="151">
        <v>496701016566533</v>
      </c>
      <c r="V1578" s="151" t="s">
        <v>15141</v>
      </c>
      <c r="W1578" s="151" t="s">
        <v>1453</v>
      </c>
      <c r="X1578" s="151" t="s">
        <v>1453</v>
      </c>
      <c r="Y1578" s="151" t="s">
        <v>1453</v>
      </c>
      <c r="Z1578" s="151" t="s">
        <v>14742</v>
      </c>
      <c r="AA1578" s="151" t="s">
        <v>1453</v>
      </c>
      <c r="AB1578" s="151" t="s">
        <v>1453</v>
      </c>
      <c r="AC1578" s="151" t="s">
        <v>14743</v>
      </c>
      <c r="AE1578" s="151" t="s">
        <v>14744</v>
      </c>
      <c r="AF1578" s="151" t="s">
        <v>14745</v>
      </c>
      <c r="AL1578" s="151" t="str">
        <f t="shared" si="25"/>
        <v>Muh Amir Pasang</v>
      </c>
    </row>
    <row r="1579" spans="1:38" s="151" customFormat="1">
      <c r="A1579" s="151" t="s">
        <v>13014</v>
      </c>
      <c r="B1579" s="151" t="s">
        <v>14306</v>
      </c>
      <c r="C1579" s="151" t="s">
        <v>13013</v>
      </c>
      <c r="D1579" s="151" t="s">
        <v>13015</v>
      </c>
      <c r="E1579" s="151" t="s">
        <v>14931</v>
      </c>
      <c r="F1579" s="151" t="s">
        <v>15165</v>
      </c>
      <c r="G1579" s="151" t="s">
        <v>23105</v>
      </c>
      <c r="H1579" s="151" t="s">
        <v>13016</v>
      </c>
      <c r="N1579" s="151" t="s">
        <v>14829</v>
      </c>
      <c r="O1579" s="151" t="s">
        <v>14830</v>
      </c>
      <c r="P1579" s="151" t="s">
        <v>14737</v>
      </c>
      <c r="Q1579" s="151" t="s">
        <v>24541</v>
      </c>
      <c r="R1579" s="151">
        <v>0</v>
      </c>
      <c r="S1579" s="151">
        <v>0</v>
      </c>
      <c r="T1579" s="151" t="s">
        <v>14794</v>
      </c>
      <c r="U1579" s="151">
        <v>7125313400</v>
      </c>
      <c r="V1579" s="151" t="s">
        <v>13013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 t="shared" si="25"/>
        <v>Muhamad Darmansyah</v>
      </c>
    </row>
    <row r="1580" spans="1:38" s="151" customFormat="1">
      <c r="A1580" s="151" t="s">
        <v>15711</v>
      </c>
      <c r="B1580" s="151" t="s">
        <v>15300</v>
      </c>
      <c r="C1580" s="151" t="s">
        <v>15712</v>
      </c>
      <c r="D1580" s="151" t="s">
        <v>15713</v>
      </c>
      <c r="E1580" s="151" t="s">
        <v>14275</v>
      </c>
      <c r="F1580" s="151" t="s">
        <v>14324</v>
      </c>
      <c r="G1580" s="151" t="s">
        <v>15714</v>
      </c>
      <c r="H1580" s="151" t="s">
        <v>15715</v>
      </c>
      <c r="N1580" s="151" t="s">
        <v>14816</v>
      </c>
      <c r="O1580" s="151" t="s">
        <v>14817</v>
      </c>
      <c r="P1580" s="151" t="s">
        <v>14737</v>
      </c>
      <c r="Q1580" s="151" t="s">
        <v>1453</v>
      </c>
      <c r="R1580" s="151" t="s">
        <v>1453</v>
      </c>
      <c r="S1580" s="151" t="s">
        <v>1453</v>
      </c>
      <c r="T1580" s="151" t="s">
        <v>14897</v>
      </c>
      <c r="U1580" s="151" t="s">
        <v>15716</v>
      </c>
      <c r="V1580" s="151" t="s">
        <v>15717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 t="shared" si="25"/>
        <v>Muhamad Hendera (Toko Kayu UD Subur)</v>
      </c>
    </row>
    <row r="1581" spans="1:38" s="151" customFormat="1">
      <c r="A1581" s="151" t="s">
        <v>18259</v>
      </c>
      <c r="B1581" s="151" t="s">
        <v>14306</v>
      </c>
      <c r="C1581" s="151" t="s">
        <v>24542</v>
      </c>
      <c r="D1581" s="151" t="s">
        <v>24544</v>
      </c>
      <c r="E1581" s="151" t="s">
        <v>14931</v>
      </c>
      <c r="F1581" s="151" t="s">
        <v>14932</v>
      </c>
      <c r="G1581" s="151" t="s">
        <v>24545</v>
      </c>
      <c r="H1581" s="151" t="s">
        <v>24543</v>
      </c>
      <c r="N1581" s="151" t="s">
        <v>21000</v>
      </c>
      <c r="O1581" s="151" t="s">
        <v>14889</v>
      </c>
      <c r="P1581" s="151" t="s">
        <v>16483</v>
      </c>
      <c r="Q1581" s="151" t="s">
        <v>24542</v>
      </c>
      <c r="R1581" s="151">
        <v>0</v>
      </c>
      <c r="S1581" s="151">
        <v>0</v>
      </c>
      <c r="T1581" s="151" t="s">
        <v>14794</v>
      </c>
      <c r="U1581" s="151">
        <v>7125461581</v>
      </c>
      <c r="V1581" s="151" t="s">
        <v>24542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  <c r="AL1581" s="151" t="str">
        <f t="shared" si="25"/>
        <v>Muhamad lukbani</v>
      </c>
    </row>
    <row r="1582" spans="1:38" s="151" customFormat="1">
      <c r="A1582" s="151" t="s">
        <v>8101</v>
      </c>
      <c r="B1582" s="151" t="s">
        <v>14306</v>
      </c>
      <c r="C1582" s="151" t="s">
        <v>8100</v>
      </c>
      <c r="D1582" s="151" t="s">
        <v>8102</v>
      </c>
      <c r="E1582" s="151" t="s">
        <v>14931</v>
      </c>
      <c r="F1582" s="151" t="s">
        <v>16091</v>
      </c>
      <c r="G1582" s="151" t="s">
        <v>22191</v>
      </c>
      <c r="H1582" s="151">
        <v>81235832854</v>
      </c>
      <c r="I1582" s="151" t="s">
        <v>8103</v>
      </c>
      <c r="K1582" s="151" t="s">
        <v>8103</v>
      </c>
      <c r="N1582" s="151" t="s">
        <v>15883</v>
      </c>
      <c r="O1582" s="151" t="s">
        <v>14889</v>
      </c>
      <c r="P1582" s="151" t="s">
        <v>14737</v>
      </c>
      <c r="Q1582" s="151" t="s">
        <v>8100</v>
      </c>
      <c r="R1582" s="151" t="s">
        <v>8100</v>
      </c>
      <c r="S1582" s="151" t="s">
        <v>8100</v>
      </c>
      <c r="T1582" s="151" t="s">
        <v>24546</v>
      </c>
      <c r="U1582" s="151" t="s">
        <v>24547</v>
      </c>
      <c r="V1582" s="151" t="s">
        <v>3995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 t="shared" si="25"/>
        <v>MUHAMAD MIFTAH</v>
      </c>
    </row>
    <row r="1583" spans="1:38" s="151" customFormat="1">
      <c r="A1583" s="151" t="s">
        <v>15718</v>
      </c>
      <c r="B1583" s="151" t="s">
        <v>15300</v>
      </c>
      <c r="C1583" s="151" t="s">
        <v>15719</v>
      </c>
      <c r="D1583" s="151" t="s">
        <v>15720</v>
      </c>
      <c r="E1583" s="151" t="s">
        <v>14275</v>
      </c>
      <c r="F1583" s="151" t="s">
        <v>14485</v>
      </c>
      <c r="G1583" s="151" t="s">
        <v>15721</v>
      </c>
      <c r="H1583" s="151" t="s">
        <v>15722</v>
      </c>
      <c r="N1583" s="151" t="s">
        <v>14816</v>
      </c>
      <c r="O1583" s="151" t="s">
        <v>14817</v>
      </c>
      <c r="P1583" s="151" t="s">
        <v>14737</v>
      </c>
      <c r="Q1583" s="151" t="s">
        <v>15723</v>
      </c>
      <c r="R1583" s="151" t="s">
        <v>1453</v>
      </c>
      <c r="S1583" s="151" t="s">
        <v>1453</v>
      </c>
      <c r="T1583" s="151" t="s">
        <v>14836</v>
      </c>
      <c r="U1583" s="151">
        <v>1821735184</v>
      </c>
      <c r="V1583" s="151" t="s">
        <v>15723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 t="shared" si="25"/>
        <v>Muhammad Amin (Toko Meubel Dani)</v>
      </c>
    </row>
    <row r="1584" spans="1:38" s="151" customFormat="1">
      <c r="A1584" s="151" t="s">
        <v>9202</v>
      </c>
      <c r="B1584" s="151" t="s">
        <v>14306</v>
      </c>
      <c r="C1584" s="151" t="s">
        <v>9201</v>
      </c>
      <c r="D1584" s="151" t="s">
        <v>9203</v>
      </c>
      <c r="E1584" s="151" t="s">
        <v>14931</v>
      </c>
      <c r="F1584" s="151" t="s">
        <v>14932</v>
      </c>
      <c r="G1584" s="151" t="s">
        <v>14306</v>
      </c>
      <c r="H1584" s="151" t="s">
        <v>9204</v>
      </c>
      <c r="N1584" s="151" t="s">
        <v>15768</v>
      </c>
      <c r="O1584" s="151" t="s">
        <v>14985</v>
      </c>
      <c r="P1584" s="151" t="s">
        <v>14737</v>
      </c>
      <c r="Q1584" s="151" t="s">
        <v>24548</v>
      </c>
      <c r="R1584" s="151">
        <v>0</v>
      </c>
      <c r="S1584" s="151">
        <v>0</v>
      </c>
      <c r="T1584" s="151" t="s">
        <v>19816</v>
      </c>
      <c r="U1584" s="151">
        <v>3491391675</v>
      </c>
      <c r="V1584" s="151" t="s">
        <v>24549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 t="shared" si="25"/>
        <v>Muhammad Ary Ardizah</v>
      </c>
    </row>
    <row r="1585" spans="1:38" s="151" customFormat="1">
      <c r="A1585" s="151" t="s">
        <v>6304</v>
      </c>
      <c r="B1585" s="151" t="s">
        <v>15300</v>
      </c>
      <c r="C1585" s="151" t="s">
        <v>6303</v>
      </c>
      <c r="D1585" s="151" t="s">
        <v>6305</v>
      </c>
      <c r="E1585" s="151" t="s">
        <v>15690</v>
      </c>
      <c r="F1585" s="151" t="s">
        <v>14409</v>
      </c>
      <c r="H1585" s="151">
        <v>0</v>
      </c>
      <c r="N1585" s="151" t="s">
        <v>18759</v>
      </c>
      <c r="O1585" s="151" t="s">
        <v>14791</v>
      </c>
      <c r="P1585" s="151" t="s">
        <v>14737</v>
      </c>
      <c r="Q1585" s="151" t="s">
        <v>6303</v>
      </c>
      <c r="R1585" s="151">
        <v>0</v>
      </c>
      <c r="S1585" s="151">
        <v>0</v>
      </c>
      <c r="T1585" s="151" t="s">
        <v>24550</v>
      </c>
      <c r="U1585" s="151">
        <v>29255684</v>
      </c>
      <c r="V1585" s="151" t="s">
        <v>24551</v>
      </c>
      <c r="Z1585" s="151" t="s">
        <v>14742</v>
      </c>
      <c r="AC1585" s="151" t="s">
        <v>14743</v>
      </c>
      <c r="AE1585" s="151" t="s">
        <v>15223</v>
      </c>
      <c r="AF1585" s="151" t="s">
        <v>14745</v>
      </c>
      <c r="AL1585" s="151" t="str">
        <f t="shared" si="25"/>
        <v>Muhammad Chaerul Fahmi</v>
      </c>
    </row>
    <row r="1586" spans="1:38" s="151" customFormat="1">
      <c r="A1586" s="151" t="s">
        <v>13086</v>
      </c>
      <c r="B1586" s="151" t="s">
        <v>14306</v>
      </c>
      <c r="C1586" s="151" t="s">
        <v>13085</v>
      </c>
      <c r="D1586" s="151" t="s">
        <v>13087</v>
      </c>
      <c r="E1586" s="151" t="s">
        <v>14931</v>
      </c>
      <c r="F1586" s="151" t="s">
        <v>14932</v>
      </c>
      <c r="G1586" s="151" t="s">
        <v>24552</v>
      </c>
      <c r="H1586" s="151">
        <v>0</v>
      </c>
      <c r="N1586" s="151" t="s">
        <v>14829</v>
      </c>
      <c r="O1586" s="151" t="s">
        <v>14830</v>
      </c>
      <c r="P1586" s="151" t="s">
        <v>14737</v>
      </c>
      <c r="Q1586" s="151" t="s">
        <v>13085</v>
      </c>
      <c r="R1586" s="151">
        <v>0</v>
      </c>
      <c r="S1586" s="151">
        <v>0</v>
      </c>
      <c r="T1586" s="151" t="s">
        <v>14794</v>
      </c>
      <c r="U1586" s="151">
        <v>7125421539</v>
      </c>
      <c r="V1586" s="151" t="s">
        <v>13085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 t="shared" si="25"/>
        <v>Muhammad Firdaus</v>
      </c>
    </row>
    <row r="1587" spans="1:38" s="151" customFormat="1">
      <c r="A1587" s="151" t="s">
        <v>18260</v>
      </c>
      <c r="B1587" s="151" t="s">
        <v>15300</v>
      </c>
      <c r="C1587" s="151" t="s">
        <v>24553</v>
      </c>
      <c r="D1587" s="151" t="s">
        <v>24555</v>
      </c>
      <c r="E1587" s="151" t="s">
        <v>15421</v>
      </c>
      <c r="F1587" s="151" t="s">
        <v>19531</v>
      </c>
      <c r="G1587" s="151" t="s">
        <v>24558</v>
      </c>
      <c r="H1587" s="151" t="s">
        <v>24554</v>
      </c>
      <c r="N1587" s="151" t="s">
        <v>14829</v>
      </c>
      <c r="O1587" s="151" t="s">
        <v>14830</v>
      </c>
      <c r="P1587" s="151" t="s">
        <v>14737</v>
      </c>
      <c r="Q1587" s="151" t="s">
        <v>24556</v>
      </c>
      <c r="R1587" s="151">
        <v>0</v>
      </c>
      <c r="S1587" s="151">
        <v>0</v>
      </c>
      <c r="T1587" s="151" t="s">
        <v>14794</v>
      </c>
      <c r="U1587" s="151">
        <v>7111514490</v>
      </c>
      <c r="V1587" s="151" t="s">
        <v>24557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  <c r="AL1587" s="151" t="str">
        <f t="shared" si="25"/>
        <v>Muhammad Firman Setiawan R</v>
      </c>
    </row>
    <row r="1588" spans="1:38" s="151" customFormat="1">
      <c r="A1588" s="151" t="s">
        <v>5638</v>
      </c>
      <c r="B1588" s="151" t="s">
        <v>15300</v>
      </c>
      <c r="C1588" s="151" t="s">
        <v>5637</v>
      </c>
      <c r="D1588" s="151" t="s">
        <v>5639</v>
      </c>
      <c r="E1588" s="151" t="s">
        <v>14332</v>
      </c>
      <c r="F1588" s="151" t="s">
        <v>16438</v>
      </c>
      <c r="G1588" s="151" t="s">
        <v>24559</v>
      </c>
      <c r="H1588" s="151">
        <v>85346883366</v>
      </c>
      <c r="N1588" s="151" t="s">
        <v>16227</v>
      </c>
      <c r="O1588" s="151" t="s">
        <v>16228</v>
      </c>
      <c r="P1588" s="151" t="s">
        <v>14737</v>
      </c>
      <c r="Q1588" s="151" t="s">
        <v>5637</v>
      </c>
      <c r="R1588" s="151">
        <v>0</v>
      </c>
      <c r="S1588" s="151">
        <v>0</v>
      </c>
      <c r="T1588" s="151" t="s">
        <v>14904</v>
      </c>
      <c r="U1588" s="151">
        <v>167699064</v>
      </c>
      <c r="V1588" s="151" t="s">
        <v>5637</v>
      </c>
      <c r="Z1588" s="151" t="s">
        <v>14742</v>
      </c>
      <c r="AC1588" s="151" t="s">
        <v>14743</v>
      </c>
      <c r="AE1588" s="151" t="s">
        <v>15223</v>
      </c>
      <c r="AF1588" s="151" t="s">
        <v>14745</v>
      </c>
      <c r="AL1588" s="151" t="str">
        <f t="shared" si="25"/>
        <v>Muhammad Gimin</v>
      </c>
    </row>
    <row r="1589" spans="1:38" s="151" customFormat="1">
      <c r="A1589" s="151" t="s">
        <v>18261</v>
      </c>
      <c r="B1589" s="151" t="s">
        <v>14306</v>
      </c>
      <c r="C1589" s="151" t="s">
        <v>24560</v>
      </c>
      <c r="D1589" s="151" t="s">
        <v>24561</v>
      </c>
      <c r="E1589" s="151" t="s">
        <v>14931</v>
      </c>
      <c r="F1589" s="151" t="s">
        <v>14692</v>
      </c>
      <c r="G1589" s="151" t="s">
        <v>1453</v>
      </c>
      <c r="H1589" s="151">
        <v>82325603160</v>
      </c>
      <c r="I1589" s="151" t="s">
        <v>1453</v>
      </c>
      <c r="J1589" s="151" t="s">
        <v>1453</v>
      </c>
      <c r="K1589" s="151" t="s">
        <v>1453</v>
      </c>
      <c r="M1589" s="151" t="s">
        <v>24561</v>
      </c>
      <c r="N1589" s="151" t="s">
        <v>19910</v>
      </c>
      <c r="O1589" s="151" t="s">
        <v>14889</v>
      </c>
      <c r="P1589" s="151" t="s">
        <v>24562</v>
      </c>
      <c r="Q1589" s="151" t="s">
        <v>24560</v>
      </c>
      <c r="R1589" s="151" t="s">
        <v>1453</v>
      </c>
      <c r="S1589" s="151" t="s">
        <v>1453</v>
      </c>
      <c r="T1589" s="151" t="s">
        <v>14847</v>
      </c>
      <c r="U1589" s="151">
        <v>606901016235530</v>
      </c>
      <c r="V1589" s="151" t="s">
        <v>24563</v>
      </c>
      <c r="W1589" s="151" t="s">
        <v>1453</v>
      </c>
      <c r="X1589" s="151" t="s">
        <v>1453</v>
      </c>
      <c r="Y1589" s="151" t="s">
        <v>1453</v>
      </c>
      <c r="Z1589" s="151" t="s">
        <v>14742</v>
      </c>
      <c r="AA1589" s="151" t="s">
        <v>1453</v>
      </c>
      <c r="AB1589" s="151" t="s">
        <v>1453</v>
      </c>
      <c r="AC1589" s="151" t="s">
        <v>14743</v>
      </c>
      <c r="AE1589" s="151" t="s">
        <v>14744</v>
      </c>
      <c r="AF1589" s="151" t="s">
        <v>14745</v>
      </c>
      <c r="AL1589" s="151" t="str">
        <f t="shared" si="25"/>
        <v>Muhammad Hendra</v>
      </c>
    </row>
    <row r="1590" spans="1:38" s="151" customFormat="1">
      <c r="A1590" s="151" t="s">
        <v>10850</v>
      </c>
      <c r="B1590" s="151" t="s">
        <v>15300</v>
      </c>
      <c r="C1590" s="151" t="s">
        <v>10849</v>
      </c>
      <c r="D1590" s="151" t="s">
        <v>10851</v>
      </c>
      <c r="E1590" s="151" t="s">
        <v>14323</v>
      </c>
      <c r="F1590" s="151" t="s">
        <v>15705</v>
      </c>
      <c r="G1590" s="151" t="s">
        <v>24564</v>
      </c>
      <c r="H1590" s="151" t="s">
        <v>10852</v>
      </c>
      <c r="N1590" s="151" t="s">
        <v>18790</v>
      </c>
      <c r="O1590" s="151" t="s">
        <v>14791</v>
      </c>
      <c r="P1590" s="151" t="s">
        <v>14737</v>
      </c>
      <c r="Q1590" s="151" t="s">
        <v>10849</v>
      </c>
      <c r="R1590" s="151">
        <v>0</v>
      </c>
      <c r="S1590" s="151">
        <v>0</v>
      </c>
      <c r="T1590" s="151" t="s">
        <v>14794</v>
      </c>
      <c r="U1590" s="151">
        <v>2090371081</v>
      </c>
      <c r="V1590" s="151" t="s">
        <v>10849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  <c r="AL1590" s="151" t="str">
        <f t="shared" si="25"/>
        <v>Muhammad Ilham Fajar</v>
      </c>
    </row>
    <row r="1591" spans="1:38" s="151" customFormat="1">
      <c r="A1591" s="151" t="s">
        <v>12498</v>
      </c>
      <c r="B1591" s="151" t="s">
        <v>15300</v>
      </c>
      <c r="C1591" s="151" t="s">
        <v>12497</v>
      </c>
      <c r="D1591" s="151" t="s">
        <v>12499</v>
      </c>
      <c r="E1591" s="151" t="s">
        <v>14323</v>
      </c>
      <c r="F1591" s="151" t="s">
        <v>14499</v>
      </c>
      <c r="G1591" s="151" t="s">
        <v>24565</v>
      </c>
      <c r="H1591" s="151" t="s">
        <v>12500</v>
      </c>
      <c r="N1591" s="151" t="s">
        <v>18701</v>
      </c>
      <c r="O1591" s="151" t="s">
        <v>18702</v>
      </c>
      <c r="P1591" s="151" t="s">
        <v>14737</v>
      </c>
      <c r="Q1591" s="151" t="s">
        <v>24469</v>
      </c>
      <c r="R1591" s="151">
        <v>0</v>
      </c>
      <c r="S1591" s="151">
        <v>0</v>
      </c>
      <c r="T1591" s="151" t="s">
        <v>14847</v>
      </c>
      <c r="U1591" s="151">
        <v>497501020525532</v>
      </c>
      <c r="V1591" s="151" t="s">
        <v>12497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 t="shared" si="25"/>
        <v>Muhammad Ilham Hasan</v>
      </c>
    </row>
    <row r="1592" spans="1:38" s="151" customFormat="1">
      <c r="A1592" s="151" t="s">
        <v>3881</v>
      </c>
      <c r="B1592" s="151" t="s">
        <v>14306</v>
      </c>
      <c r="C1592" s="151" t="s">
        <v>3880</v>
      </c>
      <c r="D1592" s="151" t="s">
        <v>3882</v>
      </c>
      <c r="E1592" s="151" t="s">
        <v>14931</v>
      </c>
      <c r="G1592" s="151" t="s">
        <v>14604</v>
      </c>
      <c r="H1592" s="151" t="s">
        <v>3883</v>
      </c>
      <c r="L1592" s="151" t="s">
        <v>24566</v>
      </c>
      <c r="N1592" s="151" t="s">
        <v>24567</v>
      </c>
      <c r="P1592" s="151" t="s">
        <v>14737</v>
      </c>
      <c r="Q1592" s="151" t="s">
        <v>24568</v>
      </c>
      <c r="T1592" s="151" t="s">
        <v>24569</v>
      </c>
      <c r="U1592" s="151" t="s">
        <v>24570</v>
      </c>
      <c r="V1592" s="151" t="s">
        <v>3880</v>
      </c>
      <c r="Z1592" s="151" t="s">
        <v>14742</v>
      </c>
      <c r="AC1592" s="151" t="s">
        <v>14743</v>
      </c>
      <c r="AL1592" s="151" t="str">
        <f t="shared" si="25"/>
        <v>Muhammad Ilham Muin</v>
      </c>
    </row>
    <row r="1593" spans="1:38" s="151" customFormat="1">
      <c r="A1593" s="151" t="s">
        <v>18262</v>
      </c>
      <c r="B1593" s="151" t="s">
        <v>15300</v>
      </c>
      <c r="C1593" s="151" t="s">
        <v>24571</v>
      </c>
      <c r="D1593" s="151" t="s">
        <v>13197</v>
      </c>
      <c r="E1593" s="151" t="s">
        <v>15359</v>
      </c>
      <c r="F1593" s="151" t="s">
        <v>20229</v>
      </c>
      <c r="G1593" s="151" t="s">
        <v>24572</v>
      </c>
      <c r="H1593" s="151">
        <v>0</v>
      </c>
      <c r="N1593" s="151" t="s">
        <v>14829</v>
      </c>
      <c r="O1593" s="151" t="s">
        <v>14830</v>
      </c>
      <c r="P1593" s="151" t="s">
        <v>14737</v>
      </c>
      <c r="Q1593" s="151" t="s">
        <v>24571</v>
      </c>
      <c r="R1593" s="151">
        <v>0</v>
      </c>
      <c r="S1593" s="151">
        <v>0</v>
      </c>
      <c r="T1593" s="151" t="s">
        <v>14794</v>
      </c>
      <c r="U1593" s="151">
        <v>7125040608</v>
      </c>
      <c r="V1593" s="151" t="s">
        <v>24571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 t="shared" si="25"/>
        <v>Muhammad Jabalnur</v>
      </c>
    </row>
    <row r="1594" spans="1:38" s="151" customFormat="1">
      <c r="A1594" s="151" t="s">
        <v>12722</v>
      </c>
      <c r="B1594" s="151" t="s">
        <v>14306</v>
      </c>
      <c r="C1594" s="151" t="s">
        <v>12721</v>
      </c>
      <c r="D1594" s="151" t="s">
        <v>12723</v>
      </c>
      <c r="E1594" s="151" t="s">
        <v>14931</v>
      </c>
      <c r="F1594" s="151" t="s">
        <v>14692</v>
      </c>
      <c r="H1594" s="151" t="s">
        <v>12724</v>
      </c>
      <c r="N1594" s="151" t="s">
        <v>15246</v>
      </c>
      <c r="O1594" s="151" t="s">
        <v>14791</v>
      </c>
      <c r="P1594" s="151" t="s">
        <v>14737</v>
      </c>
      <c r="Q1594" s="151" t="s">
        <v>24573</v>
      </c>
      <c r="R1594" s="151">
        <v>0</v>
      </c>
      <c r="S1594" s="151">
        <v>0</v>
      </c>
      <c r="T1594" s="151" t="s">
        <v>14794</v>
      </c>
      <c r="U1594" s="151">
        <v>2452416043</v>
      </c>
      <c r="V1594" s="151" t="s">
        <v>24573</v>
      </c>
      <c r="Z1594" s="151" t="s">
        <v>14742</v>
      </c>
      <c r="AC1594" s="151" t="s">
        <v>14743</v>
      </c>
      <c r="AE1594" s="151" t="s">
        <v>14744</v>
      </c>
      <c r="AF1594" s="151" t="s">
        <v>14745</v>
      </c>
      <c r="AL1594" s="151" t="str">
        <f t="shared" si="25"/>
        <v>Muhammad Javar</v>
      </c>
    </row>
    <row r="1595" spans="1:38" s="151" customFormat="1">
      <c r="A1595" s="151" t="s">
        <v>9149</v>
      </c>
      <c r="B1595" s="151" t="s">
        <v>15300</v>
      </c>
      <c r="C1595" s="151" t="s">
        <v>9148</v>
      </c>
      <c r="D1595" s="151" t="s">
        <v>9150</v>
      </c>
      <c r="E1595" s="151" t="s">
        <v>14931</v>
      </c>
      <c r="F1595" s="151" t="s">
        <v>14932</v>
      </c>
      <c r="G1595" s="151" t="s">
        <v>24580</v>
      </c>
      <c r="H1595" s="151">
        <v>81362324786</v>
      </c>
      <c r="I1595" s="151" t="s">
        <v>1453</v>
      </c>
      <c r="J1595" s="151" t="s">
        <v>1453</v>
      </c>
      <c r="K1595" s="151" t="s">
        <v>1453</v>
      </c>
      <c r="M1595" s="151" t="s">
        <v>1453</v>
      </c>
      <c r="N1595" s="151" t="s">
        <v>22880</v>
      </c>
      <c r="O1595" s="151" t="s">
        <v>15072</v>
      </c>
      <c r="P1595" s="151" t="s">
        <v>24574</v>
      </c>
      <c r="Q1595" s="151" t="s">
        <v>24575</v>
      </c>
      <c r="R1595" s="151" t="s">
        <v>24576</v>
      </c>
      <c r="S1595" s="151" t="s">
        <v>1453</v>
      </c>
      <c r="T1595" s="151" t="s">
        <v>14782</v>
      </c>
      <c r="U1595" s="151" t="s">
        <v>24577</v>
      </c>
      <c r="V1595" s="151" t="s">
        <v>24578</v>
      </c>
      <c r="W1595" s="151" t="s">
        <v>1453</v>
      </c>
      <c r="X1595" s="151" t="s">
        <v>1453</v>
      </c>
      <c r="Y1595" s="151" t="s">
        <v>1453</v>
      </c>
      <c r="Z1595" s="151" t="s">
        <v>14742</v>
      </c>
      <c r="AA1595" s="151" t="s">
        <v>1453</v>
      </c>
      <c r="AB1595" s="151" t="s">
        <v>1453</v>
      </c>
      <c r="AC1595" s="151" t="s">
        <v>14743</v>
      </c>
      <c r="AD1595" s="151" t="s">
        <v>24579</v>
      </c>
      <c r="AE1595" s="151" t="s">
        <v>14743</v>
      </c>
      <c r="AF1595" s="151" t="s">
        <v>16898</v>
      </c>
      <c r="AL1595" s="151" t="str">
        <f t="shared" si="25"/>
        <v>Muhammad Nazar</v>
      </c>
    </row>
    <row r="1596" spans="1:38" s="151" customFormat="1">
      <c r="A1596" s="151" t="s">
        <v>18263</v>
      </c>
      <c r="B1596" s="151" t="s">
        <v>24581</v>
      </c>
      <c r="C1596" s="151" t="s">
        <v>9166</v>
      </c>
      <c r="D1596" s="151" t="s">
        <v>9168</v>
      </c>
      <c r="E1596" s="151" t="s">
        <v>14931</v>
      </c>
      <c r="F1596" s="151" t="s">
        <v>14932</v>
      </c>
      <c r="G1596" s="151" t="s">
        <v>24584</v>
      </c>
      <c r="H1596" s="151" t="s">
        <v>9169</v>
      </c>
      <c r="I1596" s="151" t="s">
        <v>9170</v>
      </c>
      <c r="K1596" s="151" t="s">
        <v>9170</v>
      </c>
      <c r="N1596" s="151" t="s">
        <v>22880</v>
      </c>
      <c r="O1596" s="151" t="s">
        <v>15072</v>
      </c>
      <c r="P1596" s="151" t="s">
        <v>14737</v>
      </c>
      <c r="Q1596" s="151" t="s">
        <v>9148</v>
      </c>
      <c r="R1596" s="151" t="s">
        <v>9148</v>
      </c>
      <c r="S1596" s="151" t="s">
        <v>9148</v>
      </c>
      <c r="T1596" s="151" t="s">
        <v>24582</v>
      </c>
      <c r="U1596" s="151" t="s">
        <v>24583</v>
      </c>
      <c r="V1596" s="151" t="s">
        <v>9148</v>
      </c>
      <c r="W1596" s="151">
        <v>2017</v>
      </c>
      <c r="X1596" s="151">
        <v>2017</v>
      </c>
      <c r="Z1596" s="151" t="s">
        <v>14742</v>
      </c>
      <c r="AC1596" s="151" t="s">
        <v>15223</v>
      </c>
      <c r="AD1596" s="151" t="s">
        <v>24579</v>
      </c>
      <c r="AE1596" s="151" t="s">
        <v>14743</v>
      </c>
      <c r="AF1596" s="151" t="s">
        <v>16898</v>
      </c>
      <c r="AL1596" s="151" t="str">
        <f t="shared" si="25"/>
        <v>Muhammad Nazar,S.Ag</v>
      </c>
    </row>
    <row r="1597" spans="1:38" s="151" customFormat="1">
      <c r="A1597" s="151" t="s">
        <v>9171</v>
      </c>
      <c r="B1597" s="151" t="s">
        <v>24581</v>
      </c>
      <c r="C1597" s="151" t="s">
        <v>9166</v>
      </c>
      <c r="D1597" s="151" t="s">
        <v>9168</v>
      </c>
      <c r="E1597" s="151" t="s">
        <v>14931</v>
      </c>
      <c r="F1597" s="151" t="s">
        <v>14932</v>
      </c>
      <c r="G1597" s="151" t="s">
        <v>24584</v>
      </c>
      <c r="H1597" s="151" t="s">
        <v>9169</v>
      </c>
      <c r="I1597" s="151" t="s">
        <v>9170</v>
      </c>
      <c r="K1597" s="151" t="s">
        <v>9170</v>
      </c>
      <c r="N1597" s="151" t="s">
        <v>22880</v>
      </c>
      <c r="O1597" s="151" t="s">
        <v>15072</v>
      </c>
      <c r="P1597" s="151" t="s">
        <v>14737</v>
      </c>
      <c r="Q1597" s="151" t="s">
        <v>9148</v>
      </c>
      <c r="R1597" s="151" t="s">
        <v>9148</v>
      </c>
      <c r="S1597" s="151" t="s">
        <v>9148</v>
      </c>
      <c r="T1597" s="151" t="s">
        <v>24582</v>
      </c>
      <c r="U1597" s="151" t="s">
        <v>24583</v>
      </c>
      <c r="V1597" s="151" t="s">
        <v>9148</v>
      </c>
      <c r="W1597" s="151">
        <v>2017</v>
      </c>
      <c r="X1597" s="151">
        <v>2017</v>
      </c>
      <c r="Z1597" s="151" t="s">
        <v>14742</v>
      </c>
      <c r="AC1597" s="151" t="s">
        <v>14743</v>
      </c>
      <c r="AD1597" s="151" t="s">
        <v>24579</v>
      </c>
      <c r="AE1597" s="151" t="s">
        <v>14743</v>
      </c>
      <c r="AF1597" s="151" t="s">
        <v>16898</v>
      </c>
      <c r="AL1597" s="151" t="str">
        <f t="shared" si="25"/>
        <v>Muhammad Nazar,S.Ag</v>
      </c>
    </row>
    <row r="1598" spans="1:38" s="151" customFormat="1">
      <c r="A1598" s="151" t="s">
        <v>2873</v>
      </c>
      <c r="B1598" s="151" t="s">
        <v>15300</v>
      </c>
      <c r="C1598" s="151" t="s">
        <v>2872</v>
      </c>
      <c r="D1598" s="151" t="s">
        <v>2874</v>
      </c>
      <c r="E1598" s="151" t="s">
        <v>18875</v>
      </c>
      <c r="G1598" s="151" t="s">
        <v>14604</v>
      </c>
      <c r="H1598" s="151">
        <v>82157484694</v>
      </c>
      <c r="J1598" s="151">
        <v>82157484694</v>
      </c>
      <c r="N1598" s="151" t="s">
        <v>24585</v>
      </c>
      <c r="P1598" s="151" t="s">
        <v>14737</v>
      </c>
      <c r="Q1598" s="151" t="s">
        <v>2872</v>
      </c>
      <c r="T1598" s="151" t="s">
        <v>204</v>
      </c>
      <c r="U1598" s="151" t="s">
        <v>204</v>
      </c>
      <c r="V1598" s="151" t="s">
        <v>204</v>
      </c>
      <c r="AC1598" s="151" t="s">
        <v>14743</v>
      </c>
      <c r="AL1598" s="151" t="str">
        <f t="shared" si="25"/>
        <v>Muhammad Nazir</v>
      </c>
    </row>
    <row r="1599" spans="1:38" s="151" customFormat="1">
      <c r="A1599" s="151" t="s">
        <v>12686</v>
      </c>
      <c r="B1599" s="151" t="s">
        <v>15300</v>
      </c>
      <c r="C1599" s="151" t="s">
        <v>12685</v>
      </c>
      <c r="D1599" s="151" t="s">
        <v>12687</v>
      </c>
      <c r="E1599" s="151" t="s">
        <v>14465</v>
      </c>
      <c r="F1599" s="151" t="s">
        <v>14664</v>
      </c>
      <c r="G1599" s="151" t="s">
        <v>24587</v>
      </c>
      <c r="H1599" s="151" t="s">
        <v>12688</v>
      </c>
      <c r="N1599" s="151" t="s">
        <v>20501</v>
      </c>
      <c r="O1599" s="151" t="s">
        <v>18702</v>
      </c>
      <c r="P1599" s="151" t="s">
        <v>14737</v>
      </c>
      <c r="Q1599" s="151" t="s">
        <v>12685</v>
      </c>
      <c r="R1599" s="151">
        <v>0</v>
      </c>
      <c r="S1599" s="151">
        <v>0</v>
      </c>
      <c r="T1599" s="151" t="s">
        <v>14847</v>
      </c>
      <c r="U1599" s="151">
        <v>497201022470537</v>
      </c>
      <c r="V1599" s="151" t="s">
        <v>24586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 t="shared" si="25"/>
        <v>Muhammad Norman Ode</v>
      </c>
    </row>
    <row r="1600" spans="1:38" s="151" customFormat="1">
      <c r="A1600" s="151" t="s">
        <v>6081</v>
      </c>
      <c r="B1600" s="151" t="s">
        <v>15300</v>
      </c>
      <c r="C1600" s="151" t="s">
        <v>6080</v>
      </c>
      <c r="D1600" s="151" t="s">
        <v>6082</v>
      </c>
      <c r="E1600" s="151" t="s">
        <v>14332</v>
      </c>
      <c r="F1600" s="151" t="s">
        <v>14324</v>
      </c>
      <c r="G1600" s="151" t="s">
        <v>24591</v>
      </c>
      <c r="H1600" s="151">
        <v>81242947969</v>
      </c>
      <c r="J1600" s="151" t="s">
        <v>1453</v>
      </c>
      <c r="M1600" s="151" t="s">
        <v>24588</v>
      </c>
      <c r="N1600" s="151" t="s">
        <v>24589</v>
      </c>
      <c r="O1600" s="151" t="s">
        <v>14758</v>
      </c>
      <c r="P1600" s="151" t="s">
        <v>14737</v>
      </c>
      <c r="Q1600" s="151" t="s">
        <v>6080</v>
      </c>
      <c r="R1600" s="151" t="s">
        <v>1453</v>
      </c>
      <c r="S1600" s="151" t="s">
        <v>1453</v>
      </c>
      <c r="T1600" s="151" t="s">
        <v>14847</v>
      </c>
      <c r="U1600" s="151" t="s">
        <v>24590</v>
      </c>
      <c r="V1600" s="151" t="s">
        <v>6080</v>
      </c>
      <c r="Z1600" s="151" t="s">
        <v>14742</v>
      </c>
      <c r="AC1600" s="151" t="s">
        <v>14743</v>
      </c>
      <c r="AE1600" s="151" t="s">
        <v>15223</v>
      </c>
      <c r="AF1600" s="151" t="s">
        <v>14745</v>
      </c>
      <c r="AL1600" s="151" t="str">
        <f t="shared" si="25"/>
        <v>Muhammad Nur, SE</v>
      </c>
    </row>
    <row r="1601" spans="1:38" s="151" customFormat="1">
      <c r="A1601" s="151" t="s">
        <v>8277</v>
      </c>
      <c r="B1601" s="151" t="s">
        <v>14306</v>
      </c>
      <c r="C1601" s="151" t="s">
        <v>8276</v>
      </c>
      <c r="D1601" s="151" t="s">
        <v>8278</v>
      </c>
      <c r="E1601" s="151" t="s">
        <v>14931</v>
      </c>
      <c r="F1601" s="151" t="s">
        <v>15219</v>
      </c>
      <c r="H1601" s="151">
        <v>81286351984</v>
      </c>
      <c r="N1601" s="151" t="s">
        <v>15939</v>
      </c>
      <c r="O1601" s="151" t="s">
        <v>14791</v>
      </c>
      <c r="P1601" s="151" t="s">
        <v>14737</v>
      </c>
      <c r="Q1601" s="151" t="s">
        <v>8276</v>
      </c>
      <c r="R1601" s="151">
        <v>0</v>
      </c>
      <c r="S1601" s="151">
        <v>0</v>
      </c>
      <c r="T1601" s="151" t="s">
        <v>24592</v>
      </c>
      <c r="U1601" s="151">
        <v>6610711098</v>
      </c>
      <c r="V1601" s="151" t="s">
        <v>8276</v>
      </c>
      <c r="Z1601" s="151" t="s">
        <v>14742</v>
      </c>
      <c r="AC1601" s="151" t="s">
        <v>14743</v>
      </c>
      <c r="AE1601" s="151" t="s">
        <v>15223</v>
      </c>
      <c r="AF1601" s="151" t="s">
        <v>14745</v>
      </c>
      <c r="AL1601" s="151" t="str">
        <f t="shared" si="25"/>
        <v>Muhammad Rizqi</v>
      </c>
    </row>
    <row r="1602" spans="1:38" s="151" customFormat="1">
      <c r="A1602" s="151" t="s">
        <v>11049</v>
      </c>
      <c r="B1602" s="151" t="s">
        <v>15300</v>
      </c>
      <c r="C1602" s="151" t="s">
        <v>11048</v>
      </c>
      <c r="D1602" s="151" t="s">
        <v>11050</v>
      </c>
      <c r="E1602" s="151" t="s">
        <v>14465</v>
      </c>
      <c r="F1602" s="151" t="s">
        <v>14683</v>
      </c>
      <c r="G1602" s="151" t="s">
        <v>24593</v>
      </c>
      <c r="H1602" s="151" t="s">
        <v>11051</v>
      </c>
      <c r="N1602" s="151" t="s">
        <v>19260</v>
      </c>
      <c r="O1602" s="151" t="s">
        <v>19084</v>
      </c>
      <c r="P1602" s="151" t="s">
        <v>14737</v>
      </c>
      <c r="Q1602" s="151" t="s">
        <v>11048</v>
      </c>
      <c r="R1602" s="151">
        <v>0</v>
      </c>
      <c r="S1602" s="151">
        <v>0</v>
      </c>
      <c r="T1602" s="151" t="s">
        <v>14904</v>
      </c>
      <c r="U1602" s="151">
        <v>453594826</v>
      </c>
      <c r="V1602" s="151" t="s">
        <v>11048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 t="shared" si="25"/>
        <v>Muhammad Rusli</v>
      </c>
    </row>
    <row r="1603" spans="1:38" s="151" customFormat="1">
      <c r="A1603" s="151" t="s">
        <v>5686</v>
      </c>
      <c r="B1603" s="151" t="s">
        <v>14306</v>
      </c>
      <c r="C1603" s="151" t="s">
        <v>5685</v>
      </c>
      <c r="D1603" s="151" t="s">
        <v>5687</v>
      </c>
      <c r="E1603" s="151" t="s">
        <v>14931</v>
      </c>
      <c r="F1603" s="151" t="s">
        <v>14932</v>
      </c>
      <c r="G1603" s="151" t="s">
        <v>24596</v>
      </c>
      <c r="H1603" s="151" t="s">
        <v>1453</v>
      </c>
      <c r="N1603" s="151" t="s">
        <v>15085</v>
      </c>
      <c r="O1603" s="151" t="s">
        <v>14758</v>
      </c>
      <c r="P1603" s="151" t="s">
        <v>14737</v>
      </c>
      <c r="Q1603" s="151" t="s">
        <v>24594</v>
      </c>
      <c r="R1603" s="151" t="s">
        <v>1453</v>
      </c>
      <c r="S1603" s="151" t="s">
        <v>1453</v>
      </c>
      <c r="T1603" s="151" t="s">
        <v>14782</v>
      </c>
      <c r="U1603" s="151" t="s">
        <v>24595</v>
      </c>
      <c r="V1603" s="151" t="s">
        <v>24594</v>
      </c>
      <c r="Z1603" s="151" t="s">
        <v>14742</v>
      </c>
      <c r="AC1603" s="151" t="s">
        <v>14743</v>
      </c>
      <c r="AE1603" s="151" t="s">
        <v>15223</v>
      </c>
      <c r="AF1603" s="151" t="s">
        <v>14745</v>
      </c>
      <c r="AL1603" s="151" t="str">
        <f t="shared" si="25"/>
        <v>MUHAMMAD SAID, ST</v>
      </c>
    </row>
    <row r="1604" spans="1:38" s="151" customFormat="1">
      <c r="A1604" s="151" t="s">
        <v>10629</v>
      </c>
      <c r="B1604" s="151" t="s">
        <v>15300</v>
      </c>
      <c r="C1604" s="151" t="s">
        <v>10628</v>
      </c>
      <c r="D1604" s="151" t="s">
        <v>10630</v>
      </c>
      <c r="E1604" s="151" t="s">
        <v>14323</v>
      </c>
      <c r="F1604" s="151" t="s">
        <v>14324</v>
      </c>
      <c r="G1604" s="151" t="s">
        <v>24599</v>
      </c>
      <c r="H1604" s="151" t="s">
        <v>10631</v>
      </c>
      <c r="N1604" s="151" t="s">
        <v>15228</v>
      </c>
      <c r="O1604" s="151" t="s">
        <v>14985</v>
      </c>
      <c r="P1604" s="151" t="s">
        <v>14737</v>
      </c>
      <c r="Q1604" s="151" t="s">
        <v>24597</v>
      </c>
      <c r="R1604" s="151">
        <v>0</v>
      </c>
      <c r="S1604" s="151">
        <v>0</v>
      </c>
      <c r="T1604" s="151" t="s">
        <v>14847</v>
      </c>
      <c r="U1604" s="151">
        <v>109701009213501</v>
      </c>
      <c r="V1604" s="151" t="s">
        <v>24598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 t="shared" si="25"/>
        <v>Muhammad Sani</v>
      </c>
    </row>
    <row r="1605" spans="1:38" s="151" customFormat="1">
      <c r="A1605" s="151" t="s">
        <v>18264</v>
      </c>
      <c r="B1605" s="151" t="s">
        <v>14306</v>
      </c>
      <c r="C1605" s="151" t="s">
        <v>24600</v>
      </c>
      <c r="D1605" s="151" t="s">
        <v>24601</v>
      </c>
      <c r="E1605" s="151" t="s">
        <v>14931</v>
      </c>
      <c r="F1605" s="151" t="s">
        <v>14932</v>
      </c>
      <c r="H1605" s="151">
        <v>85782128778</v>
      </c>
      <c r="I1605" s="151">
        <v>0</v>
      </c>
      <c r="J1605" s="151">
        <v>0</v>
      </c>
      <c r="K1605" s="151">
        <v>0</v>
      </c>
      <c r="N1605" s="151" t="s">
        <v>24602</v>
      </c>
      <c r="O1605" s="151" t="s">
        <v>14889</v>
      </c>
      <c r="P1605" s="151" t="s">
        <v>24603</v>
      </c>
      <c r="Q1605" s="151">
        <v>85782128778</v>
      </c>
      <c r="R1605" s="151">
        <v>0</v>
      </c>
      <c r="S1605" s="151">
        <v>0</v>
      </c>
      <c r="T1605" s="151" t="s">
        <v>14847</v>
      </c>
      <c r="U1605" s="151">
        <v>366201031470538</v>
      </c>
      <c r="V1605" s="151" t="s">
        <v>24600</v>
      </c>
      <c r="W1605" s="151">
        <v>0</v>
      </c>
      <c r="X1605" s="151">
        <v>0</v>
      </c>
      <c r="Y1605" s="151">
        <v>0</v>
      </c>
      <c r="Z1605" s="151" t="s">
        <v>14742</v>
      </c>
      <c r="AC1605" s="151" t="s">
        <v>14743</v>
      </c>
      <c r="AE1605" s="151" t="s">
        <v>14744</v>
      </c>
      <c r="AF1605" s="151" t="s">
        <v>14745</v>
      </c>
      <c r="AL1605" s="151" t="str">
        <f t="shared" si="25"/>
        <v>MUHAMMAD SIROJ</v>
      </c>
    </row>
    <row r="1606" spans="1:38" s="151" customFormat="1">
      <c r="A1606" s="151" t="s">
        <v>12459</v>
      </c>
      <c r="B1606" s="151" t="s">
        <v>15300</v>
      </c>
      <c r="C1606" s="151" t="s">
        <v>12458</v>
      </c>
      <c r="D1606" s="151" t="s">
        <v>12460</v>
      </c>
      <c r="E1606" s="151" t="s">
        <v>14465</v>
      </c>
      <c r="F1606" s="151" t="s">
        <v>14683</v>
      </c>
      <c r="G1606" s="151" t="s">
        <v>19959</v>
      </c>
      <c r="H1606" s="151" t="s">
        <v>12461</v>
      </c>
      <c r="N1606" s="151" t="s">
        <v>18701</v>
      </c>
      <c r="O1606" s="151" t="s">
        <v>18702</v>
      </c>
      <c r="P1606" s="151" t="s">
        <v>14737</v>
      </c>
      <c r="Q1606" s="151" t="s">
        <v>24604</v>
      </c>
      <c r="R1606" s="151">
        <v>0</v>
      </c>
      <c r="S1606" s="151">
        <v>0</v>
      </c>
      <c r="T1606" s="151" t="s">
        <v>14782</v>
      </c>
      <c r="U1606" s="151">
        <v>9000015760730</v>
      </c>
      <c r="V1606" s="151" t="s">
        <v>12458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 t="shared" si="25"/>
        <v>Muhammad Sodikin</v>
      </c>
    </row>
    <row r="1607" spans="1:38" s="151" customFormat="1">
      <c r="A1607" s="151" t="s">
        <v>18265</v>
      </c>
      <c r="B1607" s="151" t="s">
        <v>15300</v>
      </c>
      <c r="C1607" s="151" t="s">
        <v>24605</v>
      </c>
      <c r="D1607" s="151" t="s">
        <v>24606</v>
      </c>
      <c r="E1607" s="151" t="s">
        <v>15359</v>
      </c>
      <c r="F1607" s="151" t="s">
        <v>20229</v>
      </c>
      <c r="H1607" s="151" t="s">
        <v>18736</v>
      </c>
      <c r="N1607" s="151" t="s">
        <v>14829</v>
      </c>
      <c r="O1607" s="151" t="s">
        <v>14830</v>
      </c>
      <c r="P1607" s="151" t="s">
        <v>14737</v>
      </c>
      <c r="Q1607" s="151" t="s">
        <v>24605</v>
      </c>
      <c r="R1607" s="151">
        <v>0</v>
      </c>
      <c r="S1607" s="151">
        <v>0</v>
      </c>
      <c r="T1607" s="151" t="s">
        <v>14794</v>
      </c>
      <c r="U1607" s="151">
        <v>7125247652</v>
      </c>
      <c r="V1607" s="151" t="s">
        <v>24605</v>
      </c>
      <c r="Z1607" s="151" t="s">
        <v>14742</v>
      </c>
      <c r="AC1607" s="151" t="s">
        <v>14743</v>
      </c>
      <c r="AD1607" s="151" t="s">
        <v>24607</v>
      </c>
      <c r="AE1607" s="151" t="s">
        <v>14752</v>
      </c>
      <c r="AF1607" s="151" t="s">
        <v>14745</v>
      </c>
      <c r="AL1607" s="151" t="str">
        <f t="shared" si="25"/>
        <v>Muhammad Surya Pratama</v>
      </c>
    </row>
    <row r="1608" spans="1:38" s="151" customFormat="1">
      <c r="A1608" s="151" t="s">
        <v>18266</v>
      </c>
      <c r="B1608" s="151" t="s">
        <v>14306</v>
      </c>
      <c r="C1608" s="151" t="s">
        <v>24608</v>
      </c>
      <c r="D1608" s="151" t="s">
        <v>24610</v>
      </c>
      <c r="E1608" s="151" t="s">
        <v>14931</v>
      </c>
      <c r="F1608" s="151" t="s">
        <v>14692</v>
      </c>
      <c r="G1608" s="151" t="s">
        <v>24613</v>
      </c>
      <c r="H1608" s="151" t="s">
        <v>24609</v>
      </c>
      <c r="N1608" s="151" t="s">
        <v>15768</v>
      </c>
      <c r="O1608" s="151" t="s">
        <v>14985</v>
      </c>
      <c r="P1608" s="151" t="s">
        <v>14737</v>
      </c>
      <c r="Q1608" s="151" t="s">
        <v>24611</v>
      </c>
      <c r="R1608" s="151" t="s">
        <v>1453</v>
      </c>
      <c r="S1608" s="151" t="s">
        <v>1453</v>
      </c>
      <c r="T1608" s="151" t="s">
        <v>14739</v>
      </c>
      <c r="U1608" s="151" t="s">
        <v>24612</v>
      </c>
      <c r="V1608" s="151" t="s">
        <v>24608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  <c r="AL1608" s="151" t="str">
        <f t="shared" si="25"/>
        <v>Muhammad Syahrul Purba</v>
      </c>
    </row>
    <row r="1609" spans="1:38" s="151" customFormat="1">
      <c r="A1609" s="151" t="s">
        <v>10843</v>
      </c>
      <c r="B1609" s="151" t="s">
        <v>15300</v>
      </c>
      <c r="C1609" s="151" t="s">
        <v>10842</v>
      </c>
      <c r="D1609" s="151" t="s">
        <v>10844</v>
      </c>
      <c r="E1609" s="151" t="s">
        <v>14275</v>
      </c>
      <c r="F1609" s="151" t="s">
        <v>17148</v>
      </c>
      <c r="H1609" s="151">
        <v>82111619798</v>
      </c>
      <c r="N1609" s="151" t="s">
        <v>21753</v>
      </c>
      <c r="O1609" s="151" t="s">
        <v>14791</v>
      </c>
      <c r="P1609" s="151" t="s">
        <v>14737</v>
      </c>
      <c r="Q1609" s="151" t="s">
        <v>24614</v>
      </c>
      <c r="R1609" s="151">
        <v>0</v>
      </c>
      <c r="S1609" s="151">
        <v>0</v>
      </c>
      <c r="T1609" s="151" t="s">
        <v>14803</v>
      </c>
      <c r="U1609" s="151">
        <v>9000029584522</v>
      </c>
      <c r="V1609" s="151" t="s">
        <v>10842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  <c r="AL1609" s="151" t="str">
        <f t="shared" si="25"/>
        <v>MUHAMMAD TAHLIL RIDLA GUMILANG</v>
      </c>
    </row>
    <row r="1610" spans="1:38" s="151" customFormat="1">
      <c r="A1610" s="151" t="s">
        <v>13205</v>
      </c>
      <c r="B1610" s="151" t="s">
        <v>14304</v>
      </c>
      <c r="C1610" s="151" t="s">
        <v>11643</v>
      </c>
      <c r="D1610" s="151" t="s">
        <v>13206</v>
      </c>
      <c r="E1610" s="151" t="s">
        <v>14662</v>
      </c>
      <c r="F1610" s="151" t="s">
        <v>24615</v>
      </c>
      <c r="H1610" s="151" t="s">
        <v>13207</v>
      </c>
      <c r="N1610" s="151" t="s">
        <v>15939</v>
      </c>
      <c r="O1610" s="151" t="s">
        <v>14791</v>
      </c>
      <c r="P1610" s="151" t="s">
        <v>14737</v>
      </c>
      <c r="Q1610" s="151" t="s">
        <v>11643</v>
      </c>
      <c r="R1610" s="151">
        <v>0</v>
      </c>
      <c r="S1610" s="151">
        <v>0</v>
      </c>
      <c r="T1610" s="151" t="s">
        <v>14794</v>
      </c>
      <c r="U1610" s="151">
        <v>1662704959</v>
      </c>
      <c r="V1610" s="151" t="s">
        <v>11643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 t="shared" si="25"/>
        <v>Muhammad Taufik</v>
      </c>
    </row>
    <row r="1611" spans="1:38" s="151" customFormat="1">
      <c r="A1611" s="151" t="s">
        <v>11644</v>
      </c>
      <c r="B1611" s="151" t="s">
        <v>15300</v>
      </c>
      <c r="C1611" s="151" t="s">
        <v>11643</v>
      </c>
      <c r="D1611" s="151" t="s">
        <v>11645</v>
      </c>
      <c r="E1611" s="151" t="s">
        <v>14323</v>
      </c>
      <c r="F1611" s="151" t="s">
        <v>14627</v>
      </c>
      <c r="G1611" s="151" t="s">
        <v>24617</v>
      </c>
      <c r="H1611" s="151" t="s">
        <v>11646</v>
      </c>
      <c r="N1611" s="151" t="s">
        <v>15768</v>
      </c>
      <c r="O1611" s="151" t="s">
        <v>14985</v>
      </c>
      <c r="P1611" s="151" t="s">
        <v>14737</v>
      </c>
      <c r="Q1611" s="151" t="s">
        <v>24616</v>
      </c>
      <c r="R1611" s="151">
        <v>0</v>
      </c>
      <c r="S1611" s="151">
        <v>0</v>
      </c>
      <c r="T1611" s="151" t="s">
        <v>14782</v>
      </c>
      <c r="U1611" s="151">
        <v>1060011083063</v>
      </c>
      <c r="V1611" s="151" t="s">
        <v>11643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 t="shared" si="25"/>
        <v>Muhammad Taufik</v>
      </c>
    </row>
    <row r="1612" spans="1:38" s="151" customFormat="1">
      <c r="A1612" s="151" t="s">
        <v>13133</v>
      </c>
      <c r="B1612" s="151" t="s">
        <v>15300</v>
      </c>
      <c r="C1612" s="151" t="s">
        <v>13132</v>
      </c>
      <c r="D1612" s="151" t="s">
        <v>13134</v>
      </c>
      <c r="E1612" s="151" t="s">
        <v>14465</v>
      </c>
      <c r="F1612" s="151" t="s">
        <v>14683</v>
      </c>
      <c r="G1612" s="151" t="s">
        <v>24619</v>
      </c>
      <c r="H1612" s="151" t="s">
        <v>13135</v>
      </c>
      <c r="N1612" s="151" t="s">
        <v>20501</v>
      </c>
      <c r="O1612" s="151" t="s">
        <v>18702</v>
      </c>
      <c r="P1612" s="151" t="s">
        <v>14737</v>
      </c>
      <c r="Q1612" s="151" t="s">
        <v>24618</v>
      </c>
      <c r="R1612" s="151">
        <v>0</v>
      </c>
      <c r="S1612" s="151">
        <v>0</v>
      </c>
      <c r="T1612" s="151" t="s">
        <v>14847</v>
      </c>
      <c r="U1612" s="151">
        <v>26001030749501</v>
      </c>
      <c r="V1612" s="151" t="s">
        <v>13132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 t="shared" si="25"/>
        <v>Muhammad Thamrin Tatisina</v>
      </c>
    </row>
    <row r="1613" spans="1:38" s="151" customFormat="1">
      <c r="A1613" s="151" t="s">
        <v>9414</v>
      </c>
      <c r="B1613" s="151" t="s">
        <v>15300</v>
      </c>
      <c r="C1613" s="151" t="s">
        <v>9413</v>
      </c>
      <c r="D1613" s="151" t="s">
        <v>24621</v>
      </c>
      <c r="E1613" s="151" t="s">
        <v>14275</v>
      </c>
      <c r="F1613" s="151" t="s">
        <v>14402</v>
      </c>
      <c r="G1613" s="151" t="s">
        <v>24624</v>
      </c>
      <c r="H1613" s="151" t="s">
        <v>24620</v>
      </c>
      <c r="I1613" s="151">
        <v>0</v>
      </c>
      <c r="J1613" s="151">
        <v>0</v>
      </c>
      <c r="K1613" s="151">
        <v>0</v>
      </c>
      <c r="M1613" s="151" t="s">
        <v>24622</v>
      </c>
      <c r="N1613" s="151" t="s">
        <v>16848</v>
      </c>
      <c r="O1613" s="151" t="s">
        <v>14791</v>
      </c>
      <c r="P1613" s="151" t="s">
        <v>14737</v>
      </c>
      <c r="Q1613" s="151">
        <v>0</v>
      </c>
      <c r="R1613" s="151">
        <v>0</v>
      </c>
      <c r="S1613" s="151">
        <v>0</v>
      </c>
      <c r="T1613" s="151" t="s">
        <v>14739</v>
      </c>
      <c r="U1613" s="151" t="s">
        <v>24623</v>
      </c>
      <c r="V1613" s="151" t="s">
        <v>9413</v>
      </c>
      <c r="W1613" s="151">
        <v>0</v>
      </c>
      <c r="X1613" s="151">
        <v>0</v>
      </c>
      <c r="Y1613" s="151">
        <v>0</v>
      </c>
      <c r="Z1613" s="151" t="s">
        <v>14742</v>
      </c>
      <c r="AA1613" s="151">
        <v>0</v>
      </c>
      <c r="AB1613" s="151">
        <v>0</v>
      </c>
      <c r="AC1613" s="151" t="s">
        <v>14743</v>
      </c>
      <c r="AE1613" s="151" t="s">
        <v>15223</v>
      </c>
      <c r="AF1613" s="151" t="s">
        <v>14745</v>
      </c>
      <c r="AL1613" s="151" t="str">
        <f t="shared" si="25"/>
        <v>Muhidin</v>
      </c>
    </row>
    <row r="1614" spans="1:38" s="151" customFormat="1">
      <c r="A1614" s="151" t="s">
        <v>8053</v>
      </c>
      <c r="B1614" s="151" t="s">
        <v>14306</v>
      </c>
      <c r="C1614" s="151" t="s">
        <v>8052</v>
      </c>
      <c r="D1614" s="151" t="s">
        <v>8054</v>
      </c>
      <c r="E1614" s="151" t="s">
        <v>14931</v>
      </c>
      <c r="F1614" s="151" t="s">
        <v>16091</v>
      </c>
      <c r="H1614" s="151" t="s">
        <v>8055</v>
      </c>
      <c r="N1614" s="151" t="s">
        <v>19910</v>
      </c>
      <c r="O1614" s="151" t="s">
        <v>14889</v>
      </c>
      <c r="P1614" s="151" t="s">
        <v>14737</v>
      </c>
      <c r="Q1614" s="151" t="s">
        <v>8052</v>
      </c>
      <c r="R1614" s="151">
        <v>0</v>
      </c>
      <c r="S1614" s="151">
        <v>0</v>
      </c>
      <c r="T1614" s="151" t="s">
        <v>14847</v>
      </c>
      <c r="U1614" s="151" t="s">
        <v>24625</v>
      </c>
      <c r="V1614" s="151" t="s">
        <v>8052</v>
      </c>
      <c r="Z1614" s="151" t="s">
        <v>14742</v>
      </c>
      <c r="AC1614" s="151" t="s">
        <v>14743</v>
      </c>
      <c r="AE1614" s="151" t="s">
        <v>15223</v>
      </c>
      <c r="AF1614" s="151" t="s">
        <v>14745</v>
      </c>
      <c r="AL1614" s="151" t="str">
        <f t="shared" si="25"/>
        <v>Muhrosun</v>
      </c>
    </row>
    <row r="1615" spans="1:38" s="151" customFormat="1">
      <c r="A1615" s="151" t="s">
        <v>18267</v>
      </c>
      <c r="B1615" s="151" t="s">
        <v>14306</v>
      </c>
      <c r="C1615" s="151" t="s">
        <v>24626</v>
      </c>
      <c r="D1615" s="151" t="s">
        <v>24628</v>
      </c>
      <c r="E1615" s="151" t="s">
        <v>14931</v>
      </c>
      <c r="F1615" s="151" t="s">
        <v>15075</v>
      </c>
      <c r="G1615" s="151" t="s">
        <v>24632</v>
      </c>
      <c r="H1615" s="151" t="s">
        <v>24627</v>
      </c>
      <c r="I1615" s="151" t="s">
        <v>1453</v>
      </c>
      <c r="J1615" s="151" t="s">
        <v>1453</v>
      </c>
      <c r="K1615" s="151" t="s">
        <v>1453</v>
      </c>
      <c r="M1615" s="151" t="s">
        <v>1453</v>
      </c>
      <c r="N1615" s="151" t="s">
        <v>14889</v>
      </c>
      <c r="O1615" s="151" t="s">
        <v>24629</v>
      </c>
      <c r="P1615" s="151" t="s">
        <v>14792</v>
      </c>
      <c r="Q1615" s="151" t="s">
        <v>24630</v>
      </c>
      <c r="R1615" s="151" t="s">
        <v>1453</v>
      </c>
      <c r="S1615" s="151" t="s">
        <v>1453</v>
      </c>
      <c r="T1615" s="151" t="s">
        <v>14847</v>
      </c>
      <c r="U1615" s="151" t="s">
        <v>24631</v>
      </c>
      <c r="V1615" s="151" t="s">
        <v>24626</v>
      </c>
      <c r="W1615" s="151" t="s">
        <v>1453</v>
      </c>
      <c r="X1615" s="151" t="s">
        <v>1453</v>
      </c>
      <c r="Y1615" s="151" t="s">
        <v>1453</v>
      </c>
      <c r="Z1615" s="151" t="s">
        <v>14742</v>
      </c>
      <c r="AA1615" s="151" t="s">
        <v>1453</v>
      </c>
      <c r="AB1615" s="151" t="s">
        <v>1453</v>
      </c>
      <c r="AC1615" s="151" t="s">
        <v>14743</v>
      </c>
      <c r="AE1615" s="151" t="s">
        <v>14744</v>
      </c>
      <c r="AF1615" s="151" t="s">
        <v>14745</v>
      </c>
      <c r="AL1615" s="151" t="str">
        <f t="shared" si="25"/>
        <v>Mujayin</v>
      </c>
    </row>
    <row r="1616" spans="1:38" s="151" customFormat="1">
      <c r="A1616" s="151" t="s">
        <v>18268</v>
      </c>
      <c r="B1616" s="151" t="s">
        <v>14306</v>
      </c>
      <c r="C1616" s="151" t="s">
        <v>24633</v>
      </c>
      <c r="D1616" s="151" t="s">
        <v>24634</v>
      </c>
      <c r="E1616" s="151" t="s">
        <v>14931</v>
      </c>
      <c r="F1616" s="151" t="s">
        <v>14932</v>
      </c>
      <c r="G1616" s="151" t="s">
        <v>24636</v>
      </c>
      <c r="H1616" s="151">
        <v>85389067068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19043</v>
      </c>
      <c r="O1616" s="151" t="s">
        <v>18962</v>
      </c>
      <c r="P1616" s="151" t="s">
        <v>14792</v>
      </c>
      <c r="Q1616" s="151" t="s">
        <v>24633</v>
      </c>
      <c r="R1616" s="151" t="s">
        <v>1453</v>
      </c>
      <c r="S1616" s="151" t="s">
        <v>1453</v>
      </c>
      <c r="T1616" s="151" t="s">
        <v>24635</v>
      </c>
      <c r="U1616" s="151">
        <v>2903098949</v>
      </c>
      <c r="V1616" s="151" t="s">
        <v>24633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  <c r="AL1616" s="151" t="str">
        <f t="shared" si="25"/>
        <v>Mukaram Buamonabot</v>
      </c>
    </row>
    <row r="1617" spans="1:38" s="151" customFormat="1">
      <c r="A1617" s="151" t="s">
        <v>1617</v>
      </c>
      <c r="B1617" s="151" t="s">
        <v>15300</v>
      </c>
      <c r="C1617" s="151" t="s">
        <v>15725</v>
      </c>
      <c r="D1617" s="151" t="s">
        <v>15726</v>
      </c>
      <c r="E1617" s="151" t="s">
        <v>14275</v>
      </c>
      <c r="F1617" s="151" t="s">
        <v>14400</v>
      </c>
      <c r="G1617" s="151" t="s">
        <v>15727</v>
      </c>
      <c r="H1617" s="151" t="s">
        <v>15728</v>
      </c>
      <c r="N1617" s="151" t="s">
        <v>1628</v>
      </c>
      <c r="O1617" s="151" t="s">
        <v>15581</v>
      </c>
      <c r="P1617" s="151" t="s">
        <v>14737</v>
      </c>
      <c r="Q1617" s="151" t="s">
        <v>15729</v>
      </c>
      <c r="R1617" s="151" t="s">
        <v>1453</v>
      </c>
      <c r="S1617" s="151" t="s">
        <v>1453</v>
      </c>
      <c r="T1617" s="151" t="s">
        <v>14739</v>
      </c>
      <c r="U1617" s="151" t="s">
        <v>15730</v>
      </c>
      <c r="V1617" s="151" t="s">
        <v>15725</v>
      </c>
      <c r="AC1617" s="151" t="s">
        <v>14743</v>
      </c>
      <c r="AE1617" s="151" t="s">
        <v>14744</v>
      </c>
      <c r="AF1617" s="151" t="s">
        <v>14745</v>
      </c>
      <c r="AL1617" s="151" t="str">
        <f t="shared" si="25"/>
        <v>Mukhlas. A</v>
      </c>
    </row>
    <row r="1618" spans="1:38" s="151" customFormat="1">
      <c r="A1618" s="151" t="s">
        <v>10481</v>
      </c>
      <c r="B1618" s="151" t="s">
        <v>15300</v>
      </c>
      <c r="C1618" s="151" t="s">
        <v>10480</v>
      </c>
      <c r="D1618" s="151" t="s">
        <v>10482</v>
      </c>
      <c r="E1618" s="151" t="s">
        <v>14332</v>
      </c>
      <c r="F1618" s="151" t="s">
        <v>14324</v>
      </c>
      <c r="G1618" s="151" t="s">
        <v>24638</v>
      </c>
      <c r="H1618" s="151">
        <v>81376953133</v>
      </c>
      <c r="N1618" s="151" t="s">
        <v>24637</v>
      </c>
      <c r="O1618" s="151" t="s">
        <v>14764</v>
      </c>
      <c r="P1618" s="151" t="s">
        <v>14737</v>
      </c>
      <c r="Q1618" s="151" t="s">
        <v>10480</v>
      </c>
      <c r="R1618" s="151">
        <v>0</v>
      </c>
      <c r="S1618" s="151">
        <v>0</v>
      </c>
      <c r="T1618" s="151" t="s">
        <v>14794</v>
      </c>
      <c r="U1618" s="151">
        <v>520019316</v>
      </c>
      <c r="V1618" s="151" t="s">
        <v>10480</v>
      </c>
      <c r="Z1618" s="151" t="s">
        <v>14742</v>
      </c>
      <c r="AC1618" s="151" t="s">
        <v>15223</v>
      </c>
      <c r="AE1618" s="151" t="s">
        <v>14744</v>
      </c>
      <c r="AF1618" s="151" t="s">
        <v>14745</v>
      </c>
      <c r="AL1618" s="151" t="str">
        <f t="shared" si="25"/>
        <v>Muklis</v>
      </c>
    </row>
    <row r="1619" spans="1:38" s="151" customFormat="1">
      <c r="A1619" s="151" t="s">
        <v>7017</v>
      </c>
      <c r="B1619" s="151" t="s">
        <v>14306</v>
      </c>
      <c r="C1619" s="151" t="s">
        <v>7016</v>
      </c>
      <c r="D1619" s="151" t="s">
        <v>7018</v>
      </c>
      <c r="E1619" s="151" t="s">
        <v>14931</v>
      </c>
      <c r="F1619" s="151" t="s">
        <v>18766</v>
      </c>
      <c r="G1619" s="151" t="s">
        <v>24641</v>
      </c>
      <c r="H1619" s="151">
        <v>81321008097</v>
      </c>
      <c r="M1619" s="151" t="s">
        <v>24639</v>
      </c>
      <c r="N1619" s="151" t="s">
        <v>15262</v>
      </c>
      <c r="O1619" s="151" t="s">
        <v>14791</v>
      </c>
      <c r="P1619" s="151" t="s">
        <v>14737</v>
      </c>
      <c r="Q1619" s="151" t="s">
        <v>24640</v>
      </c>
      <c r="R1619" s="151" t="s">
        <v>4816</v>
      </c>
      <c r="S1619" s="151" t="s">
        <v>4816</v>
      </c>
      <c r="T1619" s="151" t="s">
        <v>14739</v>
      </c>
      <c r="U1619" s="151">
        <v>1300004775451</v>
      </c>
      <c r="V1619" s="151" t="s">
        <v>7016</v>
      </c>
      <c r="Z1619" s="151" t="s">
        <v>14742</v>
      </c>
      <c r="AC1619" s="151" t="s">
        <v>14743</v>
      </c>
      <c r="AE1619" s="151" t="s">
        <v>15223</v>
      </c>
      <c r="AF1619" s="151" t="s">
        <v>14745</v>
      </c>
      <c r="AL1619" s="151" t="str">
        <f t="shared" si="25"/>
        <v>Mukti Sambari</v>
      </c>
    </row>
    <row r="1620" spans="1:38" s="151" customFormat="1">
      <c r="A1620" s="151" t="s">
        <v>612</v>
      </c>
      <c r="B1620" s="151" t="s">
        <v>14732</v>
      </c>
      <c r="C1620" s="151" t="s">
        <v>611</v>
      </c>
      <c r="D1620" s="151" t="s">
        <v>613</v>
      </c>
      <c r="E1620" s="151" t="s">
        <v>6</v>
      </c>
      <c r="G1620" s="151" t="s">
        <v>14604</v>
      </c>
      <c r="H1620" s="151" t="s">
        <v>614</v>
      </c>
      <c r="M1620" s="151" t="s">
        <v>6</v>
      </c>
      <c r="N1620" s="151" t="s">
        <v>22301</v>
      </c>
      <c r="P1620" s="151" t="s">
        <v>14737</v>
      </c>
      <c r="T1620" s="151" t="s">
        <v>6</v>
      </c>
      <c r="U1620" s="151" t="s">
        <v>6</v>
      </c>
      <c r="V1620" s="151" t="s">
        <v>6</v>
      </c>
      <c r="AC1620" s="151" t="s">
        <v>14743</v>
      </c>
      <c r="AL1620" s="151" t="str">
        <f t="shared" si="25"/>
        <v>Mulia</v>
      </c>
    </row>
    <row r="1621" spans="1:38" s="151" customFormat="1">
      <c r="A1621" s="151" t="s">
        <v>2953</v>
      </c>
      <c r="B1621" s="151" t="s">
        <v>14304</v>
      </c>
      <c r="C1621" s="151" t="s">
        <v>2952</v>
      </c>
      <c r="D1621" s="151" t="s">
        <v>2954</v>
      </c>
      <c r="E1621" s="151" t="s">
        <v>16192</v>
      </c>
      <c r="G1621" s="151" t="s">
        <v>14604</v>
      </c>
      <c r="H1621" s="151">
        <v>81322156488</v>
      </c>
      <c r="J1621" s="151">
        <v>81322156488</v>
      </c>
      <c r="N1621" s="151" t="s">
        <v>24642</v>
      </c>
      <c r="P1621" s="151" t="s">
        <v>1459</v>
      </c>
      <c r="Q1621" s="151" t="s">
        <v>18919</v>
      </c>
      <c r="T1621" s="151" t="s">
        <v>24643</v>
      </c>
      <c r="U1621" s="151">
        <v>2173050101</v>
      </c>
      <c r="V1621" s="151" t="s">
        <v>14794</v>
      </c>
      <c r="AC1621" s="151" t="s">
        <v>14743</v>
      </c>
      <c r="AL1621" s="151" t="str">
        <f t="shared" si="25"/>
        <v>Mulia Agung</v>
      </c>
    </row>
    <row r="1622" spans="1:38" s="151" customFormat="1">
      <c r="A1622" s="151" t="s">
        <v>14672</v>
      </c>
      <c r="B1622" s="151" t="s">
        <v>14732</v>
      </c>
      <c r="C1622" s="151" t="s">
        <v>14678</v>
      </c>
      <c r="D1622" s="151" t="s">
        <v>14875</v>
      </c>
      <c r="E1622" s="151" t="s">
        <v>14332</v>
      </c>
      <c r="F1622" s="151" t="s">
        <v>14324</v>
      </c>
      <c r="G1622" s="151" t="s">
        <v>14685</v>
      </c>
      <c r="H1622" s="151" t="s">
        <v>14876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14780</v>
      </c>
      <c r="O1622" s="151" t="s">
        <v>14736</v>
      </c>
      <c r="P1622" s="151" t="s">
        <v>14737</v>
      </c>
      <c r="Q1622" s="151" t="s">
        <v>1453</v>
      </c>
      <c r="R1622" s="151" t="s">
        <v>1453</v>
      </c>
      <c r="S1622" s="151" t="s">
        <v>1453</v>
      </c>
      <c r="T1622" s="151" t="s">
        <v>14739</v>
      </c>
      <c r="U1622" s="151">
        <v>1620007090909</v>
      </c>
      <c r="V1622" s="151" t="s">
        <v>14678</v>
      </c>
      <c r="W1622" s="151" t="s">
        <v>1453</v>
      </c>
      <c r="X1622" s="151" t="s">
        <v>1453</v>
      </c>
      <c r="Y1622" s="151" t="s">
        <v>1453</v>
      </c>
      <c r="Z1622" s="151" t="s">
        <v>14742</v>
      </c>
      <c r="AA1622" s="151" t="s">
        <v>1453</v>
      </c>
      <c r="AB1622" s="151" t="s">
        <v>1453</v>
      </c>
      <c r="AC1622" s="151" t="s">
        <v>14743</v>
      </c>
      <c r="AE1622" s="151" t="s">
        <v>14744</v>
      </c>
      <c r="AF1622" s="151" t="s">
        <v>14745</v>
      </c>
      <c r="AL1622" s="151" t="str">
        <f t="shared" si="25"/>
        <v>Mulia Jaya Steel</v>
      </c>
    </row>
    <row r="1623" spans="1:38" s="151" customFormat="1">
      <c r="A1623" s="151" t="s">
        <v>18269</v>
      </c>
      <c r="B1623" s="151" t="s">
        <v>14304</v>
      </c>
      <c r="C1623" s="151" t="s">
        <v>24649</v>
      </c>
      <c r="D1623" s="151" t="s">
        <v>24650</v>
      </c>
      <c r="E1623" s="151" t="s">
        <v>14323</v>
      </c>
      <c r="F1623" s="151" t="s">
        <v>21778</v>
      </c>
      <c r="G1623" s="151" t="s">
        <v>24653</v>
      </c>
      <c r="H1623" s="151" t="s">
        <v>1453</v>
      </c>
      <c r="I1623" s="151" t="s">
        <v>1453</v>
      </c>
      <c r="J1623" s="151" t="s">
        <v>1453</v>
      </c>
      <c r="K1623" s="151" t="s">
        <v>1453</v>
      </c>
      <c r="M1623" s="151" t="s">
        <v>1453</v>
      </c>
      <c r="N1623" s="151" t="s">
        <v>14830</v>
      </c>
      <c r="O1623" s="151" t="s">
        <v>24651</v>
      </c>
      <c r="P1623" s="151" t="s">
        <v>14792</v>
      </c>
      <c r="Q1623" s="151" t="s">
        <v>24652</v>
      </c>
      <c r="R1623" s="151" t="s">
        <v>1453</v>
      </c>
      <c r="S1623" s="151" t="s">
        <v>1453</v>
      </c>
      <c r="T1623" s="151" t="s">
        <v>14794</v>
      </c>
      <c r="U1623" s="151">
        <v>7120255279</v>
      </c>
      <c r="V1623" s="151" t="s">
        <v>24652</v>
      </c>
      <c r="W1623" s="151" t="s">
        <v>1453</v>
      </c>
      <c r="X1623" s="151" t="s">
        <v>1453</v>
      </c>
      <c r="Y1623" s="151" t="s">
        <v>1453</v>
      </c>
      <c r="Z1623" s="151" t="s">
        <v>14742</v>
      </c>
      <c r="AA1623" s="151" t="s">
        <v>1453</v>
      </c>
      <c r="AB1623" s="151" t="s">
        <v>1453</v>
      </c>
      <c r="AC1623" s="151" t="s">
        <v>14743</v>
      </c>
      <c r="AE1623" s="151" t="s">
        <v>14744</v>
      </c>
      <c r="AF1623" s="151" t="s">
        <v>14745</v>
      </c>
      <c r="AL1623" s="151" t="str">
        <f t="shared" si="25"/>
        <v>MULIA MOTOR</v>
      </c>
    </row>
    <row r="1624" spans="1:38" s="151" customFormat="1">
      <c r="A1624" s="151" t="s">
        <v>18270</v>
      </c>
      <c r="B1624" s="151" t="s">
        <v>14304</v>
      </c>
      <c r="C1624" s="151" t="s">
        <v>24654</v>
      </c>
      <c r="D1624" s="151" t="s">
        <v>24655</v>
      </c>
      <c r="E1624" s="151" t="s">
        <v>15421</v>
      </c>
      <c r="F1624" s="151" t="s">
        <v>14400</v>
      </c>
      <c r="H1624" s="151">
        <v>81284961234</v>
      </c>
      <c r="N1624" s="151" t="s">
        <v>15452</v>
      </c>
      <c r="O1624" s="151" t="s">
        <v>14830</v>
      </c>
      <c r="P1624" s="151" t="s">
        <v>14737</v>
      </c>
      <c r="Q1624" s="151">
        <v>81284961234</v>
      </c>
      <c r="R1624" s="151" t="s">
        <v>24652</v>
      </c>
      <c r="S1624" s="151" t="s">
        <v>24652</v>
      </c>
      <c r="T1624" s="151" t="s">
        <v>14882</v>
      </c>
      <c r="U1624" s="151">
        <v>7120255279</v>
      </c>
      <c r="V1624" s="151" t="s">
        <v>24652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  <c r="AL1624" s="151" t="str">
        <f t="shared" si="25"/>
        <v>Mulia Motor</v>
      </c>
    </row>
    <row r="1625" spans="1:38" s="151" customFormat="1">
      <c r="A1625" s="151" t="s">
        <v>6969</v>
      </c>
      <c r="B1625" s="151" t="s">
        <v>14732</v>
      </c>
      <c r="C1625" s="151" t="s">
        <v>6968</v>
      </c>
      <c r="D1625" s="151" t="s">
        <v>6970</v>
      </c>
      <c r="E1625" s="151" t="s">
        <v>18848</v>
      </c>
      <c r="F1625" s="151" t="s">
        <v>8749</v>
      </c>
      <c r="G1625" s="151" t="s">
        <v>24663</v>
      </c>
      <c r="H1625" s="151" t="s">
        <v>6971</v>
      </c>
      <c r="I1625" s="151" t="s">
        <v>6972</v>
      </c>
      <c r="J1625" s="151" t="s">
        <v>6971</v>
      </c>
      <c r="K1625" s="151" t="s">
        <v>6972</v>
      </c>
      <c r="N1625" s="151" t="s">
        <v>15708</v>
      </c>
      <c r="O1625" s="151" t="s">
        <v>14948</v>
      </c>
      <c r="P1625" s="151" t="s">
        <v>14737</v>
      </c>
      <c r="Q1625" s="151" t="s">
        <v>24661</v>
      </c>
      <c r="R1625" s="151" t="s">
        <v>24662</v>
      </c>
      <c r="S1625" s="151" t="s">
        <v>24661</v>
      </c>
      <c r="T1625" s="151" t="s">
        <v>14794</v>
      </c>
      <c r="U1625" s="151">
        <v>2160663831</v>
      </c>
      <c r="V1625" s="151" t="s">
        <v>24661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 t="shared" si="25"/>
        <v>Mulia Teknik</v>
      </c>
    </row>
    <row r="1626" spans="1:38" s="151" customFormat="1">
      <c r="A1626" s="151" t="s">
        <v>12576</v>
      </c>
      <c r="B1626" s="151" t="s">
        <v>30534</v>
      </c>
      <c r="C1626" s="151" t="s">
        <v>12575</v>
      </c>
      <c r="D1626" s="151" t="s">
        <v>12577</v>
      </c>
      <c r="E1626" s="151" t="s">
        <v>14323</v>
      </c>
      <c r="F1626" s="151" t="s">
        <v>14482</v>
      </c>
      <c r="G1626" s="151" t="s">
        <v>24697</v>
      </c>
      <c r="H1626" s="151" t="s">
        <v>12578</v>
      </c>
      <c r="N1626" s="151" t="s">
        <v>14845</v>
      </c>
      <c r="O1626" s="151" t="s">
        <v>14801</v>
      </c>
      <c r="P1626" s="151" t="s">
        <v>14737</v>
      </c>
      <c r="Q1626" s="151" t="s">
        <v>24695</v>
      </c>
      <c r="R1626" s="151">
        <v>0</v>
      </c>
      <c r="S1626" s="151">
        <v>0</v>
      </c>
      <c r="T1626" s="151" t="s">
        <v>14794</v>
      </c>
      <c r="U1626" s="151">
        <v>6980194521</v>
      </c>
      <c r="V1626" s="151" t="s">
        <v>24696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  <c r="AL1626" s="151" t="str">
        <f t="shared" si="25"/>
        <v>Multi Partindo Jaya</v>
      </c>
    </row>
    <row r="1627" spans="1:38" s="151" customFormat="1">
      <c r="A1627" s="151" t="s">
        <v>8223</v>
      </c>
      <c r="B1627" s="151" t="s">
        <v>14732</v>
      </c>
      <c r="C1627" s="151" t="s">
        <v>8222</v>
      </c>
      <c r="D1627" s="151" t="s">
        <v>8224</v>
      </c>
      <c r="E1627" s="151" t="s">
        <v>14465</v>
      </c>
      <c r="F1627" s="151" t="s">
        <v>14683</v>
      </c>
      <c r="H1627" s="151">
        <v>8126020863</v>
      </c>
      <c r="N1627" s="151" t="s">
        <v>15038</v>
      </c>
      <c r="O1627" s="151" t="s">
        <v>14985</v>
      </c>
      <c r="P1627" s="151" t="s">
        <v>14737</v>
      </c>
      <c r="Q1627" s="151" t="s">
        <v>24698</v>
      </c>
      <c r="R1627" s="151">
        <v>0</v>
      </c>
      <c r="S1627" s="151">
        <v>0</v>
      </c>
      <c r="T1627" s="151" t="s">
        <v>14782</v>
      </c>
      <c r="U1627" s="151" t="s">
        <v>24699</v>
      </c>
      <c r="V1627" s="151" t="s">
        <v>24698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 t="shared" si="25"/>
        <v>Multi Sinergy, CV</v>
      </c>
    </row>
    <row r="1628" spans="1:38" s="151" customFormat="1">
      <c r="A1628" s="151" t="s">
        <v>10156</v>
      </c>
      <c r="B1628" s="151" t="s">
        <v>14732</v>
      </c>
      <c r="C1628" s="151" t="s">
        <v>10155</v>
      </c>
      <c r="D1628" s="151" t="s">
        <v>10157</v>
      </c>
      <c r="E1628" s="151" t="s">
        <v>14323</v>
      </c>
      <c r="F1628" s="151" t="s">
        <v>14324</v>
      </c>
      <c r="G1628" s="151" t="s">
        <v>23963</v>
      </c>
      <c r="H1628" s="151" t="s">
        <v>10158</v>
      </c>
      <c r="M1628" s="151" t="s">
        <v>24720</v>
      </c>
      <c r="N1628" s="151" t="s">
        <v>15609</v>
      </c>
      <c r="O1628" s="151" t="s">
        <v>14791</v>
      </c>
      <c r="P1628" s="151" t="s">
        <v>14737</v>
      </c>
      <c r="Q1628" s="151" t="s">
        <v>24721</v>
      </c>
      <c r="R1628" s="151">
        <v>0</v>
      </c>
      <c r="S1628" s="151">
        <v>0</v>
      </c>
      <c r="T1628" s="151" t="s">
        <v>14794</v>
      </c>
      <c r="U1628" s="151">
        <v>1480857051</v>
      </c>
      <c r="V1628" s="151" t="s">
        <v>24722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 t="shared" si="25"/>
        <v>Mulya Pasir Nusantara</v>
      </c>
    </row>
    <row r="1629" spans="1:38" s="151" customFormat="1">
      <c r="A1629" s="151" t="s">
        <v>11561</v>
      </c>
      <c r="B1629" s="151" t="s">
        <v>14306</v>
      </c>
      <c r="C1629" s="151" t="s">
        <v>7429</v>
      </c>
      <c r="D1629" s="151" t="s">
        <v>11562</v>
      </c>
      <c r="E1629" s="151" t="s">
        <v>14931</v>
      </c>
      <c r="F1629" s="151" t="s">
        <v>15152</v>
      </c>
      <c r="G1629" s="151" t="s">
        <v>15152</v>
      </c>
      <c r="H1629" s="151">
        <v>81397312986</v>
      </c>
      <c r="N1629" s="151" t="s">
        <v>18659</v>
      </c>
      <c r="O1629" s="151" t="s">
        <v>14985</v>
      </c>
      <c r="P1629" s="151" t="s">
        <v>14737</v>
      </c>
      <c r="Q1629" s="151" t="s">
        <v>24732</v>
      </c>
      <c r="R1629" s="151">
        <v>0</v>
      </c>
      <c r="S1629" s="151">
        <v>0</v>
      </c>
      <c r="T1629" s="151" t="s">
        <v>14847</v>
      </c>
      <c r="U1629" s="151">
        <v>352901031151530</v>
      </c>
      <c r="V1629" s="151" t="s">
        <v>7429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 t="shared" si="25"/>
        <v>Mulyadi</v>
      </c>
    </row>
    <row r="1630" spans="1:38" s="151" customFormat="1">
      <c r="A1630" s="151" t="s">
        <v>7430</v>
      </c>
      <c r="B1630" s="151" t="s">
        <v>15300</v>
      </c>
      <c r="C1630" s="151" t="s">
        <v>7429</v>
      </c>
      <c r="D1630" s="151" t="s">
        <v>7431</v>
      </c>
      <c r="E1630" s="151" t="s">
        <v>15690</v>
      </c>
      <c r="F1630" s="151" t="s">
        <v>14409</v>
      </c>
      <c r="H1630" s="151" t="s">
        <v>7432</v>
      </c>
      <c r="N1630" s="151" t="s">
        <v>20546</v>
      </c>
      <c r="O1630" s="151" t="s">
        <v>15477</v>
      </c>
      <c r="P1630" s="151" t="s">
        <v>14737</v>
      </c>
      <c r="Q1630" s="151" t="s">
        <v>7429</v>
      </c>
      <c r="R1630" s="151">
        <v>0</v>
      </c>
      <c r="S1630" s="151">
        <v>0</v>
      </c>
      <c r="T1630" s="151" t="s">
        <v>24733</v>
      </c>
      <c r="U1630" s="151" t="s">
        <v>24734</v>
      </c>
      <c r="V1630" s="151" t="s">
        <v>24735</v>
      </c>
      <c r="Z1630" s="151" t="s">
        <v>14742</v>
      </c>
      <c r="AC1630" s="151" t="s">
        <v>14743</v>
      </c>
      <c r="AE1630" s="151" t="s">
        <v>15223</v>
      </c>
      <c r="AF1630" s="151" t="s">
        <v>14745</v>
      </c>
      <c r="AL1630" s="151" t="str">
        <f t="shared" si="25"/>
        <v>Mulyadi</v>
      </c>
    </row>
    <row r="1631" spans="1:38" s="151" customFormat="1">
      <c r="A1631" s="151" t="s">
        <v>10383</v>
      </c>
      <c r="B1631" s="151" t="s">
        <v>15300</v>
      </c>
      <c r="C1631" s="151" t="s">
        <v>10382</v>
      </c>
      <c r="D1631" s="151" t="s">
        <v>10384</v>
      </c>
      <c r="E1631" s="151" t="s">
        <v>14275</v>
      </c>
      <c r="F1631" s="151" t="s">
        <v>14324</v>
      </c>
      <c r="G1631" s="151" t="s">
        <v>19841</v>
      </c>
      <c r="H1631" s="151">
        <v>81517992510</v>
      </c>
      <c r="M1631" s="151" t="s">
        <v>24736</v>
      </c>
      <c r="N1631" s="151" t="s">
        <v>16848</v>
      </c>
      <c r="O1631" s="151" t="s">
        <v>14791</v>
      </c>
      <c r="P1631" s="151" t="s">
        <v>14737</v>
      </c>
      <c r="Q1631" s="151" t="s">
        <v>10382</v>
      </c>
      <c r="R1631" s="151">
        <v>0</v>
      </c>
      <c r="S1631" s="151">
        <v>0</v>
      </c>
      <c r="T1631" s="151" t="s">
        <v>14847</v>
      </c>
      <c r="U1631" s="151">
        <v>424901006412536</v>
      </c>
      <c r="V1631" s="151" t="s">
        <v>24737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  <c r="AL1631" s="151" t="str">
        <f t="shared" si="25"/>
        <v>Mulyana</v>
      </c>
    </row>
    <row r="1632" spans="1:38" s="151" customFormat="1">
      <c r="A1632" s="151" t="s">
        <v>11450</v>
      </c>
      <c r="B1632" s="151" t="s">
        <v>15300</v>
      </c>
      <c r="C1632" s="151" t="s">
        <v>10382</v>
      </c>
      <c r="D1632" s="151" t="s">
        <v>11451</v>
      </c>
      <c r="E1632" s="151" t="s">
        <v>15421</v>
      </c>
      <c r="F1632" s="151" t="s">
        <v>15779</v>
      </c>
      <c r="H1632" s="151">
        <v>0</v>
      </c>
      <c r="N1632" s="151" t="s">
        <v>15126</v>
      </c>
      <c r="O1632" s="151" t="s">
        <v>14791</v>
      </c>
      <c r="P1632" s="151" t="s">
        <v>14737</v>
      </c>
      <c r="Q1632" s="151" t="s">
        <v>24738</v>
      </c>
      <c r="R1632" s="151">
        <v>0</v>
      </c>
      <c r="S1632" s="151">
        <v>0</v>
      </c>
      <c r="T1632" s="151" t="s">
        <v>14847</v>
      </c>
      <c r="U1632" s="151">
        <v>801101002932537</v>
      </c>
      <c r="V1632" s="151" t="s">
        <v>24738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 t="shared" si="25"/>
        <v>Mulyana</v>
      </c>
    </row>
    <row r="1633" spans="1:38" s="151" customFormat="1">
      <c r="A1633" s="151" t="s">
        <v>9675</v>
      </c>
      <c r="B1633" s="151" t="s">
        <v>15300</v>
      </c>
      <c r="C1633" s="151" t="s">
        <v>9674</v>
      </c>
      <c r="D1633" s="151" t="s">
        <v>9676</v>
      </c>
      <c r="E1633" s="151" t="s">
        <v>14323</v>
      </c>
      <c r="F1633" s="151" t="s">
        <v>14499</v>
      </c>
      <c r="G1633" s="151" t="s">
        <v>24739</v>
      </c>
      <c r="H1633" s="151">
        <v>8117509247</v>
      </c>
      <c r="N1633" s="151" t="s">
        <v>14790</v>
      </c>
      <c r="O1633" s="151" t="s">
        <v>14791</v>
      </c>
      <c r="P1633" s="151" t="s">
        <v>14737</v>
      </c>
      <c r="Q1633" s="151" t="s">
        <v>9674</v>
      </c>
      <c r="R1633" s="151">
        <v>0</v>
      </c>
      <c r="S1633" s="151">
        <v>0</v>
      </c>
      <c r="T1633" s="151" t="s">
        <v>14794</v>
      </c>
      <c r="U1633" s="151">
        <v>8215174871</v>
      </c>
      <c r="V1633" s="151" t="s">
        <v>9674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  <c r="AL1633" s="151" t="str">
        <f t="shared" ref="AL1633:AL1696" si="26">TRIM(C1633)</f>
        <v>Mulyana Rochman, ST</v>
      </c>
    </row>
    <row r="1634" spans="1:38" s="151" customFormat="1">
      <c r="A1634" s="151" t="s">
        <v>9372</v>
      </c>
      <c r="B1634" s="151" t="s">
        <v>14306</v>
      </c>
      <c r="C1634" s="151" t="s">
        <v>9371</v>
      </c>
      <c r="D1634" s="151" t="s">
        <v>24741</v>
      </c>
      <c r="E1634" s="151" t="s">
        <v>14931</v>
      </c>
      <c r="F1634" s="151" t="s">
        <v>14932</v>
      </c>
      <c r="G1634" s="151" t="s">
        <v>24743</v>
      </c>
      <c r="H1634" s="151" t="s">
        <v>24740</v>
      </c>
      <c r="I1634" s="151">
        <v>0</v>
      </c>
      <c r="J1634" s="151">
        <v>0</v>
      </c>
      <c r="K1634" s="151">
        <v>0</v>
      </c>
      <c r="M1634" s="151" t="s">
        <v>24742</v>
      </c>
      <c r="N1634" s="151" t="s">
        <v>14907</v>
      </c>
      <c r="O1634" s="151" t="s">
        <v>14791</v>
      </c>
      <c r="P1634" s="151" t="s">
        <v>14737</v>
      </c>
      <c r="Q1634" s="151">
        <v>0</v>
      </c>
      <c r="R1634" s="151">
        <v>0</v>
      </c>
      <c r="S1634" s="151">
        <v>0</v>
      </c>
      <c r="T1634" s="151" t="s">
        <v>19036</v>
      </c>
      <c r="U1634" s="151">
        <v>704814814100</v>
      </c>
      <c r="V1634" s="151" t="s">
        <v>9371</v>
      </c>
      <c r="W1634" s="151">
        <v>0</v>
      </c>
      <c r="X1634" s="151">
        <v>0</v>
      </c>
      <c r="Y1634" s="151">
        <v>0</v>
      </c>
      <c r="Z1634" s="151" t="s">
        <v>14742</v>
      </c>
      <c r="AA1634" s="151">
        <v>0</v>
      </c>
      <c r="AB1634" s="151">
        <v>0</v>
      </c>
      <c r="AC1634" s="151" t="s">
        <v>14743</v>
      </c>
      <c r="AE1634" s="151" t="s">
        <v>15223</v>
      </c>
      <c r="AF1634" s="151" t="s">
        <v>14745</v>
      </c>
      <c r="AL1634" s="151" t="str">
        <f t="shared" si="26"/>
        <v>Mulyansah</v>
      </c>
    </row>
    <row r="1635" spans="1:38" s="151" customFormat="1">
      <c r="A1635" s="151" t="s">
        <v>9924</v>
      </c>
      <c r="B1635" s="151" t="s">
        <v>15300</v>
      </c>
      <c r="C1635" s="151" t="s">
        <v>9923</v>
      </c>
      <c r="D1635" s="151" t="s">
        <v>9925</v>
      </c>
      <c r="E1635" s="151" t="s">
        <v>14465</v>
      </c>
      <c r="F1635" s="151" t="s">
        <v>18990</v>
      </c>
      <c r="G1635" s="151" t="s">
        <v>24745</v>
      </c>
      <c r="H1635" s="151" t="s">
        <v>9926</v>
      </c>
      <c r="N1635" s="151" t="s">
        <v>14907</v>
      </c>
      <c r="O1635" s="151" t="s">
        <v>14791</v>
      </c>
      <c r="P1635" s="151" t="s">
        <v>14737</v>
      </c>
      <c r="Q1635" s="151" t="s">
        <v>24744</v>
      </c>
      <c r="R1635" s="151">
        <v>0</v>
      </c>
      <c r="S1635" s="151">
        <v>0</v>
      </c>
      <c r="T1635" s="151" t="s">
        <v>14782</v>
      </c>
      <c r="U1635" s="151">
        <v>1300014368131</v>
      </c>
      <c r="V1635" s="151" t="s">
        <v>9923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 t="shared" si="26"/>
        <v>Mulyatiningsih</v>
      </c>
    </row>
    <row r="1636" spans="1:38" s="151" customFormat="1">
      <c r="A1636" s="151" t="s">
        <v>13232</v>
      </c>
      <c r="B1636" s="151" t="s">
        <v>15300</v>
      </c>
      <c r="C1636" s="151" t="s">
        <v>13231</v>
      </c>
      <c r="D1636" s="151" t="s">
        <v>13233</v>
      </c>
      <c r="E1636" s="151" t="s">
        <v>15359</v>
      </c>
      <c r="F1636" s="151" t="s">
        <v>18730</v>
      </c>
      <c r="G1636" s="151" t="s">
        <v>24747</v>
      </c>
      <c r="H1636" s="151">
        <v>0</v>
      </c>
      <c r="N1636" s="151" t="s">
        <v>16876</v>
      </c>
      <c r="O1636" s="151" t="s">
        <v>14830</v>
      </c>
      <c r="P1636" s="151" t="s">
        <v>14737</v>
      </c>
      <c r="Q1636" s="151" t="s">
        <v>13231</v>
      </c>
      <c r="R1636" s="151">
        <v>0</v>
      </c>
      <c r="S1636" s="151">
        <v>0</v>
      </c>
      <c r="T1636" s="151" t="s">
        <v>14794</v>
      </c>
      <c r="U1636" s="151">
        <v>7125245005</v>
      </c>
      <c r="V1636" s="151" t="s">
        <v>24746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 t="shared" si="26"/>
        <v>Munari</v>
      </c>
    </row>
    <row r="1637" spans="1:38" s="151" customFormat="1">
      <c r="A1637" s="151" t="s">
        <v>9091</v>
      </c>
      <c r="B1637" s="151" t="s">
        <v>15300</v>
      </c>
      <c r="C1637" s="151" t="s">
        <v>9090</v>
      </c>
      <c r="D1637" s="151" t="s">
        <v>9092</v>
      </c>
      <c r="E1637" s="151" t="s">
        <v>14323</v>
      </c>
      <c r="F1637" s="151" t="s">
        <v>15152</v>
      </c>
      <c r="G1637" s="151" t="s">
        <v>24749</v>
      </c>
      <c r="H1637" s="151" t="s">
        <v>9093</v>
      </c>
      <c r="N1637" s="151" t="s">
        <v>15018</v>
      </c>
      <c r="O1637" s="151" t="s">
        <v>14791</v>
      </c>
      <c r="P1637" s="151" t="s">
        <v>14737</v>
      </c>
      <c r="Q1637" s="151" t="s">
        <v>24748</v>
      </c>
      <c r="R1637" s="151">
        <v>0</v>
      </c>
      <c r="S1637" s="151">
        <v>0</v>
      </c>
      <c r="T1637" s="151" t="s">
        <v>14739</v>
      </c>
      <c r="U1637" s="151">
        <v>1330014360416</v>
      </c>
      <c r="V1637" s="151" t="s">
        <v>9090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  <c r="AL1637" s="151" t="str">
        <f t="shared" si="26"/>
        <v>MUNHAMIR</v>
      </c>
    </row>
    <row r="1638" spans="1:38" s="151" customFormat="1">
      <c r="A1638" s="151" t="s">
        <v>1361</v>
      </c>
      <c r="B1638" s="151" t="s">
        <v>14306</v>
      </c>
      <c r="C1638" s="151" t="s">
        <v>1360</v>
      </c>
      <c r="D1638" s="151" t="s">
        <v>1362</v>
      </c>
      <c r="E1638" s="151" t="s">
        <v>14931</v>
      </c>
      <c r="F1638" s="151" t="s">
        <v>15219</v>
      </c>
      <c r="G1638" s="151" t="s">
        <v>14604</v>
      </c>
      <c r="H1638" s="151">
        <v>8159266293</v>
      </c>
      <c r="J1638" s="151">
        <v>81229422239</v>
      </c>
      <c r="L1638" s="151" t="s">
        <v>24750</v>
      </c>
      <c r="N1638" s="151" t="s">
        <v>24751</v>
      </c>
      <c r="P1638" s="151" t="s">
        <v>14737</v>
      </c>
      <c r="Q1638" s="151" t="s">
        <v>1360</v>
      </c>
      <c r="T1638" s="151" t="s">
        <v>14847</v>
      </c>
      <c r="U1638" s="151" t="s">
        <v>24752</v>
      </c>
      <c r="V1638" s="151" t="s">
        <v>1360</v>
      </c>
      <c r="AC1638" s="151" t="s">
        <v>15223</v>
      </c>
      <c r="AL1638" s="151" t="str">
        <f t="shared" si="26"/>
        <v>Munirudin</v>
      </c>
    </row>
    <row r="1639" spans="1:38" s="151" customFormat="1">
      <c r="A1639" s="151" t="s">
        <v>15142</v>
      </c>
      <c r="B1639" s="151" t="s">
        <v>14306</v>
      </c>
      <c r="C1639" s="151" t="s">
        <v>15143</v>
      </c>
      <c r="D1639" s="151" t="s">
        <v>15144</v>
      </c>
      <c r="E1639" s="151" t="s">
        <v>14931</v>
      </c>
      <c r="F1639" s="151" t="s">
        <v>14932</v>
      </c>
      <c r="G1639" s="151" t="s">
        <v>15145</v>
      </c>
      <c r="H1639" s="151" t="s">
        <v>15146</v>
      </c>
      <c r="N1639" s="151" t="s">
        <v>14816</v>
      </c>
      <c r="O1639" s="151" t="s">
        <v>14817</v>
      </c>
      <c r="P1639" s="151" t="s">
        <v>14737</v>
      </c>
      <c r="Q1639" s="151" t="s">
        <v>15143</v>
      </c>
      <c r="R1639" s="151" t="s">
        <v>1453</v>
      </c>
      <c r="S1639" s="151" t="s">
        <v>1453</v>
      </c>
      <c r="T1639" s="151" t="s">
        <v>14897</v>
      </c>
      <c r="U1639" s="151" t="s">
        <v>15147</v>
      </c>
      <c r="V1639" s="151" t="s">
        <v>15148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 t="shared" si="26"/>
        <v>Muntaji</v>
      </c>
    </row>
    <row r="1640" spans="1:38" s="151" customFormat="1">
      <c r="A1640" s="151" t="s">
        <v>18274</v>
      </c>
      <c r="B1640" s="151" t="s">
        <v>15300</v>
      </c>
      <c r="C1640" s="151" t="s">
        <v>24753</v>
      </c>
      <c r="D1640" s="151" t="s">
        <v>24754</v>
      </c>
      <c r="E1640" s="151" t="s">
        <v>14465</v>
      </c>
      <c r="F1640" s="151" t="s">
        <v>14579</v>
      </c>
      <c r="G1640" s="151" t="s">
        <v>24755</v>
      </c>
      <c r="H1640" s="151">
        <v>0</v>
      </c>
      <c r="N1640" s="151" t="s">
        <v>14829</v>
      </c>
      <c r="O1640" s="151" t="s">
        <v>14830</v>
      </c>
      <c r="P1640" s="151" t="s">
        <v>14737</v>
      </c>
      <c r="Q1640" s="151" t="s">
        <v>24753</v>
      </c>
      <c r="R1640" s="151">
        <v>0</v>
      </c>
      <c r="S1640" s="151">
        <v>0</v>
      </c>
      <c r="T1640" s="151" t="s">
        <v>14794</v>
      </c>
      <c r="U1640" s="151">
        <v>1621186278</v>
      </c>
      <c r="V1640" s="151" t="s">
        <v>24753</v>
      </c>
      <c r="Z1640" s="151" t="s">
        <v>14742</v>
      </c>
      <c r="AC1640" s="151" t="s">
        <v>15223</v>
      </c>
      <c r="AE1640" s="151" t="s">
        <v>14744</v>
      </c>
      <c r="AF1640" s="151" t="s">
        <v>14745</v>
      </c>
      <c r="AL1640" s="151" t="str">
        <f t="shared" si="26"/>
        <v>Murasan</v>
      </c>
    </row>
    <row r="1641" spans="1:38" s="151" customFormat="1">
      <c r="A1641" s="151" t="s">
        <v>5457</v>
      </c>
      <c r="B1641" s="151" t="s">
        <v>14306</v>
      </c>
      <c r="C1641" s="151" t="s">
        <v>5456</v>
      </c>
      <c r="D1641" s="151" t="s">
        <v>5458</v>
      </c>
      <c r="E1641" s="151" t="s">
        <v>14931</v>
      </c>
      <c r="F1641" s="151" t="s">
        <v>14639</v>
      </c>
      <c r="H1641" s="151">
        <v>70229905</v>
      </c>
      <c r="N1641" s="151" t="s">
        <v>14800</v>
      </c>
      <c r="O1641" s="151" t="s">
        <v>14801</v>
      </c>
      <c r="P1641" s="151" t="s">
        <v>14737</v>
      </c>
      <c r="Q1641" s="151" t="s">
        <v>5456</v>
      </c>
      <c r="R1641" s="151">
        <v>0</v>
      </c>
      <c r="S1641" s="151">
        <v>0</v>
      </c>
      <c r="T1641" s="151" t="s">
        <v>24756</v>
      </c>
      <c r="U1641" s="151">
        <v>11480020026383</v>
      </c>
      <c r="V1641" s="151" t="s">
        <v>24757</v>
      </c>
      <c r="Z1641" s="151" t="s">
        <v>14742</v>
      </c>
      <c r="AC1641" s="151" t="s">
        <v>14743</v>
      </c>
      <c r="AE1641" s="151" t="s">
        <v>15223</v>
      </c>
      <c r="AF1641" s="151" t="s">
        <v>14745</v>
      </c>
      <c r="AL1641" s="151" t="str">
        <f t="shared" si="26"/>
        <v>Mursali</v>
      </c>
    </row>
    <row r="1642" spans="1:38" s="151" customFormat="1">
      <c r="A1642" s="151" t="s">
        <v>18275</v>
      </c>
      <c r="B1642" s="151" t="s">
        <v>15300</v>
      </c>
      <c r="C1642" s="151" t="s">
        <v>24758</v>
      </c>
      <c r="D1642" s="151" t="s">
        <v>24759</v>
      </c>
      <c r="E1642" s="151" t="s">
        <v>18729</v>
      </c>
      <c r="F1642" s="151" t="s">
        <v>18730</v>
      </c>
      <c r="G1642" s="151" t="s">
        <v>24761</v>
      </c>
      <c r="H1642" s="151" t="s">
        <v>13373</v>
      </c>
      <c r="N1642" s="151" t="s">
        <v>14829</v>
      </c>
      <c r="O1642" s="151" t="s">
        <v>14830</v>
      </c>
      <c r="P1642" s="151" t="s">
        <v>14737</v>
      </c>
      <c r="Q1642" s="151" t="s">
        <v>13085</v>
      </c>
      <c r="R1642" s="151">
        <v>0</v>
      </c>
      <c r="S1642" s="151">
        <v>0</v>
      </c>
      <c r="T1642" s="151" t="s">
        <v>14794</v>
      </c>
      <c r="U1642" s="151">
        <v>7125421539</v>
      </c>
      <c r="V1642" s="151" t="s">
        <v>13085</v>
      </c>
      <c r="Z1642" s="151" t="s">
        <v>14742</v>
      </c>
      <c r="AC1642" s="151" t="s">
        <v>14743</v>
      </c>
      <c r="AD1642" s="151" t="s">
        <v>24760</v>
      </c>
      <c r="AE1642" s="151" t="s">
        <v>14752</v>
      </c>
      <c r="AF1642" s="151" t="s">
        <v>14745</v>
      </c>
      <c r="AL1642" s="151" t="str">
        <f t="shared" si="26"/>
        <v>Mursat</v>
      </c>
    </row>
    <row r="1643" spans="1:38" s="151" customFormat="1">
      <c r="A1643" s="151" t="s">
        <v>15731</v>
      </c>
      <c r="B1643" s="151" t="s">
        <v>15300</v>
      </c>
      <c r="C1643" s="151" t="s">
        <v>15732</v>
      </c>
      <c r="D1643" s="151" t="s">
        <v>15733</v>
      </c>
      <c r="E1643" s="151" t="s">
        <v>14275</v>
      </c>
      <c r="F1643" s="151" t="s">
        <v>14324</v>
      </c>
      <c r="G1643" s="151" t="s">
        <v>15734</v>
      </c>
      <c r="H1643" s="151" t="s">
        <v>15735</v>
      </c>
      <c r="I1643" s="151" t="s">
        <v>1453</v>
      </c>
      <c r="J1643" s="151" t="s">
        <v>1453</v>
      </c>
      <c r="K1643" s="151" t="s">
        <v>1453</v>
      </c>
      <c r="M1643" s="151" t="s">
        <v>1453</v>
      </c>
      <c r="N1643" s="151" t="s">
        <v>14735</v>
      </c>
      <c r="O1643" s="151" t="s">
        <v>14736</v>
      </c>
      <c r="P1643" s="151" t="s">
        <v>14792</v>
      </c>
      <c r="Q1643" s="151" t="s">
        <v>15732</v>
      </c>
      <c r="R1643" s="151" t="s">
        <v>15736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 t="shared" si="26"/>
        <v>Musdawaty</v>
      </c>
    </row>
    <row r="1644" spans="1:38" s="151" customFormat="1">
      <c r="A1644" s="151" t="s">
        <v>13029</v>
      </c>
      <c r="B1644" s="151" t="s">
        <v>15300</v>
      </c>
      <c r="C1644" s="151" t="s">
        <v>13028</v>
      </c>
      <c r="D1644" s="151" t="s">
        <v>13030</v>
      </c>
      <c r="E1644" s="151" t="s">
        <v>14931</v>
      </c>
      <c r="F1644" s="151" t="s">
        <v>20229</v>
      </c>
      <c r="G1644" s="151" t="s">
        <v>24766</v>
      </c>
      <c r="H1644" s="151" t="s">
        <v>13031</v>
      </c>
      <c r="N1644" s="151" t="s">
        <v>14829</v>
      </c>
      <c r="O1644" s="151" t="s">
        <v>14830</v>
      </c>
      <c r="P1644" s="151" t="s">
        <v>14737</v>
      </c>
      <c r="Q1644" s="151" t="s">
        <v>24765</v>
      </c>
      <c r="R1644" s="151">
        <v>0</v>
      </c>
      <c r="S1644" s="151">
        <v>0</v>
      </c>
      <c r="T1644" s="151" t="s">
        <v>14794</v>
      </c>
      <c r="U1644" s="151">
        <v>7125246800</v>
      </c>
      <c r="V1644" s="151" t="s">
        <v>21695</v>
      </c>
      <c r="Z1644" s="151" t="s">
        <v>14742</v>
      </c>
      <c r="AC1644" s="151" t="s">
        <v>14743</v>
      </c>
      <c r="AE1644" s="151" t="s">
        <v>14744</v>
      </c>
      <c r="AF1644" s="151" t="s">
        <v>14745</v>
      </c>
      <c r="AL1644" s="151" t="str">
        <f t="shared" si="26"/>
        <v>Musdi Susanto</v>
      </c>
    </row>
    <row r="1645" spans="1:38" s="151" customFormat="1">
      <c r="A1645" s="151" t="s">
        <v>18277</v>
      </c>
      <c r="B1645" s="151" t="s">
        <v>15300</v>
      </c>
      <c r="C1645" s="151" t="s">
        <v>13370</v>
      </c>
      <c r="D1645" s="151" t="s">
        <v>13372</v>
      </c>
      <c r="E1645" s="151" t="s">
        <v>14275</v>
      </c>
      <c r="F1645" s="151" t="s">
        <v>14499</v>
      </c>
      <c r="G1645" s="151" t="s">
        <v>24769</v>
      </c>
      <c r="H1645" s="151" t="s">
        <v>13373</v>
      </c>
      <c r="N1645" s="151" t="s">
        <v>14829</v>
      </c>
      <c r="O1645" s="151" t="s">
        <v>14830</v>
      </c>
      <c r="P1645" s="151" t="s">
        <v>14737</v>
      </c>
      <c r="Q1645" s="151" t="s">
        <v>24767</v>
      </c>
      <c r="R1645" s="151">
        <v>0</v>
      </c>
      <c r="S1645" s="151">
        <v>0</v>
      </c>
      <c r="T1645" s="151" t="s">
        <v>14794</v>
      </c>
      <c r="U1645" s="151">
        <v>7125423701</v>
      </c>
      <c r="V1645" s="151" t="s">
        <v>24767</v>
      </c>
      <c r="Z1645" s="151" t="s">
        <v>14742</v>
      </c>
      <c r="AC1645" s="151" t="s">
        <v>15223</v>
      </c>
      <c r="AD1645" s="151" t="s">
        <v>24768</v>
      </c>
      <c r="AE1645" s="151" t="s">
        <v>14752</v>
      </c>
      <c r="AF1645" s="151" t="s">
        <v>14745</v>
      </c>
      <c r="AL1645" s="151" t="str">
        <f t="shared" si="26"/>
        <v>Muslim Effendi</v>
      </c>
    </row>
    <row r="1646" spans="1:38" s="151" customFormat="1">
      <c r="A1646" s="151" t="s">
        <v>18278</v>
      </c>
      <c r="B1646" s="151" t="s">
        <v>15300</v>
      </c>
      <c r="C1646" s="151" t="s">
        <v>24770</v>
      </c>
      <c r="D1646" s="151" t="s">
        <v>24771</v>
      </c>
      <c r="E1646" s="151" t="s">
        <v>18729</v>
      </c>
      <c r="F1646" s="151" t="s">
        <v>18730</v>
      </c>
      <c r="G1646" s="151" t="s">
        <v>24772</v>
      </c>
      <c r="H1646" s="151">
        <v>0</v>
      </c>
      <c r="N1646" s="151" t="s">
        <v>16876</v>
      </c>
      <c r="O1646" s="151" t="s">
        <v>14830</v>
      </c>
      <c r="P1646" s="151" t="s">
        <v>14737</v>
      </c>
      <c r="Q1646" s="151" t="s">
        <v>24770</v>
      </c>
      <c r="R1646" s="151">
        <v>0</v>
      </c>
      <c r="S1646" s="151">
        <v>0</v>
      </c>
      <c r="T1646" s="151" t="s">
        <v>18997</v>
      </c>
      <c r="U1646" s="151">
        <v>101587533100</v>
      </c>
      <c r="V1646" s="151" t="s">
        <v>24770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 t="shared" si="26"/>
        <v>Muslimin</v>
      </c>
    </row>
    <row r="1647" spans="1:38" s="151" customFormat="1">
      <c r="A1647" s="151" t="s">
        <v>15737</v>
      </c>
      <c r="B1647" s="151" t="s">
        <v>15300</v>
      </c>
      <c r="C1647" s="151" t="s">
        <v>15742</v>
      </c>
      <c r="D1647" s="151" t="s">
        <v>15739</v>
      </c>
      <c r="E1647" s="151" t="s">
        <v>14332</v>
      </c>
      <c r="F1647" s="151" t="s">
        <v>14324</v>
      </c>
      <c r="G1647" s="151" t="s">
        <v>15740</v>
      </c>
      <c r="H1647" s="151">
        <v>81245850679</v>
      </c>
      <c r="I1647" s="151" t="s">
        <v>1453</v>
      </c>
      <c r="J1647" s="151" t="s">
        <v>1453</v>
      </c>
      <c r="K1647" s="151" t="s">
        <v>1453</v>
      </c>
      <c r="N1647" s="151" t="s">
        <v>14735</v>
      </c>
      <c r="O1647" s="151" t="s">
        <v>14736</v>
      </c>
      <c r="P1647" s="151" t="s">
        <v>14737</v>
      </c>
      <c r="Q1647" s="151" t="s">
        <v>15742</v>
      </c>
      <c r="R1647" s="151" t="s">
        <v>1453</v>
      </c>
      <c r="S1647" s="151" t="s">
        <v>1453</v>
      </c>
      <c r="T1647" s="151" t="s">
        <v>14866</v>
      </c>
      <c r="U1647" s="151">
        <v>493801007194530</v>
      </c>
      <c r="V1647" s="151" t="s">
        <v>15744</v>
      </c>
      <c r="W1647" s="151" t="s">
        <v>1453</v>
      </c>
      <c r="X1647" s="151" t="s">
        <v>1453</v>
      </c>
      <c r="Y1647" s="151" t="s">
        <v>1453</v>
      </c>
      <c r="Z1647" s="151" t="s">
        <v>14742</v>
      </c>
      <c r="AA1647" s="151" t="s">
        <v>1453</v>
      </c>
      <c r="AB1647" s="151" t="s">
        <v>1453</v>
      </c>
      <c r="AC1647" s="151" t="s">
        <v>14743</v>
      </c>
      <c r="AE1647" s="151" t="s">
        <v>14744</v>
      </c>
      <c r="AF1647" s="151" t="s">
        <v>14745</v>
      </c>
      <c r="AL1647" s="151" t="str">
        <f t="shared" si="26"/>
        <v>Mustakim</v>
      </c>
    </row>
    <row r="1648" spans="1:38" s="151" customFormat="1">
      <c r="A1648" s="151" t="s">
        <v>15745</v>
      </c>
      <c r="B1648" s="151" t="s">
        <v>15300</v>
      </c>
      <c r="C1648" s="151" t="s">
        <v>15746</v>
      </c>
      <c r="D1648" s="151" t="s">
        <v>15747</v>
      </c>
      <c r="E1648" s="151" t="s">
        <v>14701</v>
      </c>
      <c r="F1648" s="151" t="s">
        <v>14664</v>
      </c>
      <c r="G1648" s="151" t="s">
        <v>15748</v>
      </c>
      <c r="H1648" s="151">
        <v>85348002680</v>
      </c>
      <c r="I1648" s="151" t="s">
        <v>1453</v>
      </c>
      <c r="J1648" s="151" t="s">
        <v>1453</v>
      </c>
      <c r="K1648" s="151" t="s">
        <v>1453</v>
      </c>
      <c r="N1648" s="151" t="s">
        <v>15398</v>
      </c>
      <c r="O1648" s="151" t="s">
        <v>14758</v>
      </c>
      <c r="P1648" s="151" t="s">
        <v>14737</v>
      </c>
      <c r="Q1648" s="151" t="s">
        <v>15750</v>
      </c>
      <c r="R1648" s="151" t="s">
        <v>1453</v>
      </c>
      <c r="S1648" s="151" t="s">
        <v>1453</v>
      </c>
      <c r="T1648" s="151" t="s">
        <v>1453</v>
      </c>
      <c r="U1648" s="151" t="s">
        <v>1453</v>
      </c>
      <c r="V1648" s="151" t="s">
        <v>1453</v>
      </c>
      <c r="W1648" s="151" t="s">
        <v>1453</v>
      </c>
      <c r="X1648" s="151" t="s">
        <v>1453</v>
      </c>
      <c r="Y1648" s="151" t="s">
        <v>1453</v>
      </c>
      <c r="Z1648" s="151" t="s">
        <v>14742</v>
      </c>
      <c r="AA1648" s="151" t="s">
        <v>1453</v>
      </c>
      <c r="AB1648" s="151" t="s">
        <v>1453</v>
      </c>
      <c r="AC1648" s="151" t="s">
        <v>14743</v>
      </c>
      <c r="AE1648" s="151" t="s">
        <v>14744</v>
      </c>
      <c r="AF1648" s="151" t="s">
        <v>14745</v>
      </c>
      <c r="AL1648" s="151" t="str">
        <f t="shared" si="26"/>
        <v>Mustari</v>
      </c>
    </row>
    <row r="1649" spans="1:38" s="151" customFormat="1">
      <c r="A1649" s="151" t="s">
        <v>4759</v>
      </c>
      <c r="B1649" s="151" t="s">
        <v>14304</v>
      </c>
      <c r="C1649" s="151" t="s">
        <v>4758</v>
      </c>
      <c r="D1649" s="151" t="s">
        <v>4760</v>
      </c>
      <c r="E1649" s="151" t="s">
        <v>14332</v>
      </c>
      <c r="F1649" s="151" t="s">
        <v>14324</v>
      </c>
      <c r="G1649" s="151" t="s">
        <v>14604</v>
      </c>
      <c r="H1649" s="151">
        <v>8804937</v>
      </c>
      <c r="I1649" s="151" t="s">
        <v>4761</v>
      </c>
      <c r="J1649" s="151">
        <v>88355921</v>
      </c>
      <c r="K1649" s="151" t="s">
        <v>4761</v>
      </c>
      <c r="L1649" s="151" t="s">
        <v>18746</v>
      </c>
      <c r="N1649" s="151" t="s">
        <v>15923</v>
      </c>
      <c r="P1649" s="151" t="s">
        <v>14737</v>
      </c>
      <c r="Q1649" s="151" t="s">
        <v>24773</v>
      </c>
      <c r="T1649" s="151" t="s">
        <v>14794</v>
      </c>
      <c r="U1649" s="151" t="s">
        <v>24773</v>
      </c>
      <c r="V1649" s="151">
        <v>662418399</v>
      </c>
      <c r="W1649" s="151" t="s">
        <v>204</v>
      </c>
      <c r="X1649" s="151" t="s">
        <v>204</v>
      </c>
      <c r="Y1649" s="151" t="s">
        <v>204</v>
      </c>
      <c r="Z1649" s="151" t="s">
        <v>14742</v>
      </c>
      <c r="AA1649" s="151" t="s">
        <v>204</v>
      </c>
      <c r="AB1649" s="151" t="s">
        <v>204</v>
      </c>
      <c r="AC1649" s="151" t="s">
        <v>14743</v>
      </c>
      <c r="AE1649" s="151" t="s">
        <v>15223</v>
      </c>
      <c r="AF1649" s="151" t="s">
        <v>14745</v>
      </c>
      <c r="AL1649" s="151" t="str">
        <f t="shared" si="26"/>
        <v>MUSTIKA INDAH</v>
      </c>
    </row>
    <row r="1650" spans="1:38" s="151" customFormat="1">
      <c r="A1650" s="151" t="s">
        <v>18279</v>
      </c>
      <c r="B1650" s="151" t="s">
        <v>15300</v>
      </c>
      <c r="C1650" s="151" t="s">
        <v>24774</v>
      </c>
      <c r="D1650" s="151" t="s">
        <v>24775</v>
      </c>
      <c r="E1650" s="151" t="s">
        <v>14931</v>
      </c>
      <c r="F1650" s="151" t="s">
        <v>15075</v>
      </c>
      <c r="G1650" s="151" t="s">
        <v>24778</v>
      </c>
      <c r="H1650" s="151">
        <v>85290096569</v>
      </c>
      <c r="I1650" s="151" t="s">
        <v>1453</v>
      </c>
      <c r="J1650" s="151" t="s">
        <v>1453</v>
      </c>
      <c r="K1650" s="151" t="s">
        <v>1453</v>
      </c>
      <c r="M1650" s="151" t="s">
        <v>1453</v>
      </c>
      <c r="N1650" s="151" t="s">
        <v>22274</v>
      </c>
      <c r="O1650" s="151" t="s">
        <v>14889</v>
      </c>
      <c r="P1650" s="151" t="s">
        <v>24776</v>
      </c>
      <c r="Q1650" s="151" t="s">
        <v>24774</v>
      </c>
      <c r="R1650" s="151" t="s">
        <v>1453</v>
      </c>
      <c r="S1650" s="151" t="s">
        <v>1453</v>
      </c>
      <c r="T1650" s="151" t="s">
        <v>14847</v>
      </c>
      <c r="U1650" s="151">
        <v>582701005798500</v>
      </c>
      <c r="V1650" s="151" t="s">
        <v>24777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  <c r="AL1650" s="151" t="str">
        <f t="shared" si="26"/>
        <v>Mustopo</v>
      </c>
    </row>
    <row r="1651" spans="1:38" s="151" customFormat="1">
      <c r="A1651" s="151" t="s">
        <v>6753</v>
      </c>
      <c r="B1651" s="151" t="s">
        <v>14304</v>
      </c>
      <c r="C1651" s="151" t="s">
        <v>6752</v>
      </c>
      <c r="D1651" s="151" t="s">
        <v>6754</v>
      </c>
      <c r="E1651" s="151" t="s">
        <v>14332</v>
      </c>
      <c r="F1651" s="151" t="s">
        <v>14324</v>
      </c>
      <c r="G1651" s="151" t="s">
        <v>24780</v>
      </c>
      <c r="H1651" s="151">
        <v>8128067968</v>
      </c>
      <c r="J1651" s="151">
        <v>8128067968</v>
      </c>
      <c r="N1651" s="151" t="s">
        <v>14902</v>
      </c>
      <c r="O1651" s="151" t="s">
        <v>14791</v>
      </c>
      <c r="P1651" s="151" t="s">
        <v>14737</v>
      </c>
      <c r="Q1651" s="151" t="s">
        <v>24779</v>
      </c>
      <c r="R1651" s="151" t="s">
        <v>24779</v>
      </c>
      <c r="S1651" s="151" t="s">
        <v>24779</v>
      </c>
      <c r="T1651" s="151" t="s">
        <v>14794</v>
      </c>
      <c r="U1651" s="151">
        <v>125005629472</v>
      </c>
      <c r="V1651" s="151" t="s">
        <v>24779</v>
      </c>
      <c r="Z1651" s="151" t="s">
        <v>14742</v>
      </c>
      <c r="AC1651" s="151" t="s">
        <v>14743</v>
      </c>
      <c r="AE1651" s="151" t="s">
        <v>15223</v>
      </c>
      <c r="AF1651" s="151" t="s">
        <v>14745</v>
      </c>
      <c r="AL1651" s="151" t="str">
        <f t="shared" si="26"/>
        <v>Mutiara Cibening</v>
      </c>
    </row>
    <row r="1652" spans="1:38" s="151" customFormat="1">
      <c r="A1652" s="151" t="s">
        <v>18280</v>
      </c>
      <c r="B1652" s="151" t="s">
        <v>14732</v>
      </c>
      <c r="C1652" s="151" t="s">
        <v>14679</v>
      </c>
      <c r="D1652" s="151" t="s">
        <v>14878</v>
      </c>
      <c r="E1652" s="151" t="s">
        <v>14686</v>
      </c>
      <c r="F1652" s="151" t="s">
        <v>14687</v>
      </c>
      <c r="G1652" s="151" t="s">
        <v>14688</v>
      </c>
      <c r="H1652" s="151">
        <v>81295709029</v>
      </c>
      <c r="I1652" s="151" t="s">
        <v>1453</v>
      </c>
      <c r="J1652" s="151" t="s">
        <v>1453</v>
      </c>
      <c r="K1652" s="151" t="s">
        <v>1453</v>
      </c>
      <c r="N1652" s="151" t="s">
        <v>14880</v>
      </c>
      <c r="O1652" s="151" t="s">
        <v>14830</v>
      </c>
      <c r="P1652" s="151" t="s">
        <v>14737</v>
      </c>
      <c r="Q1652" s="151" t="s">
        <v>14881</v>
      </c>
      <c r="R1652" s="151" t="s">
        <v>1453</v>
      </c>
      <c r="S1652" s="151" t="s">
        <v>1453</v>
      </c>
      <c r="T1652" s="151" t="s">
        <v>14882</v>
      </c>
      <c r="U1652" s="151">
        <v>4921189723</v>
      </c>
      <c r="V1652" s="151" t="s">
        <v>14884</v>
      </c>
      <c r="W1652" s="151" t="s">
        <v>1453</v>
      </c>
      <c r="X1652" s="151" t="s">
        <v>1453</v>
      </c>
      <c r="Y1652" s="151" t="s">
        <v>1453</v>
      </c>
      <c r="Z1652" s="151" t="s">
        <v>14742</v>
      </c>
      <c r="AA1652" s="151" t="s">
        <v>1453</v>
      </c>
      <c r="AB1652" s="151" t="s">
        <v>1453</v>
      </c>
      <c r="AC1652" s="151" t="s">
        <v>14743</v>
      </c>
      <c r="AE1652" s="151" t="s">
        <v>14744</v>
      </c>
      <c r="AF1652" s="151" t="s">
        <v>14745</v>
      </c>
      <c r="AL1652" s="151" t="str">
        <f t="shared" si="26"/>
        <v>Muzima</v>
      </c>
    </row>
    <row r="1653" spans="1:38" s="151" customFormat="1">
      <c r="A1653" s="151" t="s">
        <v>18281</v>
      </c>
      <c r="B1653" s="151" t="s">
        <v>14732</v>
      </c>
      <c r="C1653" s="151" t="s">
        <v>14679</v>
      </c>
      <c r="D1653" s="151" t="s">
        <v>24785</v>
      </c>
      <c r="E1653" s="151" t="s">
        <v>14323</v>
      </c>
      <c r="F1653" s="151" t="s">
        <v>24788</v>
      </c>
      <c r="H1653" s="151" t="s">
        <v>24784</v>
      </c>
      <c r="N1653" s="151" t="s">
        <v>16876</v>
      </c>
      <c r="O1653" s="151" t="s">
        <v>14830</v>
      </c>
      <c r="P1653" s="151" t="s">
        <v>14737</v>
      </c>
      <c r="Q1653" s="151" t="s">
        <v>24786</v>
      </c>
      <c r="R1653" s="151" t="s">
        <v>1453</v>
      </c>
      <c r="S1653" s="151" t="s">
        <v>24786</v>
      </c>
      <c r="T1653" s="151" t="s">
        <v>14859</v>
      </c>
      <c r="U1653" s="151" t="s">
        <v>24787</v>
      </c>
      <c r="V1653" s="151" t="s">
        <v>14884</v>
      </c>
      <c r="Z1653" s="151" t="s">
        <v>14742</v>
      </c>
      <c r="AC1653" s="151" t="s">
        <v>14743</v>
      </c>
      <c r="AE1653" s="151" t="s">
        <v>14744</v>
      </c>
      <c r="AF1653" s="151" t="s">
        <v>14745</v>
      </c>
      <c r="AL1653" s="151" t="str">
        <f t="shared" si="26"/>
        <v>Muzima</v>
      </c>
    </row>
    <row r="1654" spans="1:38" s="151" customFormat="1">
      <c r="A1654" s="151" t="s">
        <v>18282</v>
      </c>
      <c r="B1654" s="151" t="s">
        <v>15300</v>
      </c>
      <c r="C1654" s="151" t="s">
        <v>30010</v>
      </c>
      <c r="D1654" s="151" t="s">
        <v>24792</v>
      </c>
      <c r="E1654" s="151" t="s">
        <v>14476</v>
      </c>
      <c r="F1654" s="151" t="s">
        <v>14396</v>
      </c>
      <c r="G1654" s="151" t="s">
        <v>24795</v>
      </c>
      <c r="H1654" s="151" t="s">
        <v>24789</v>
      </c>
      <c r="I1654" s="151" t="s">
        <v>24790</v>
      </c>
      <c r="J1654" s="151" t="s">
        <v>24791</v>
      </c>
      <c r="K1654" s="151" t="s">
        <v>24790</v>
      </c>
      <c r="M1654" s="151" t="s">
        <v>1453</v>
      </c>
      <c r="N1654" s="151" t="s">
        <v>14845</v>
      </c>
      <c r="O1654" s="151" t="s">
        <v>14801</v>
      </c>
      <c r="P1654" s="151" t="s">
        <v>24793</v>
      </c>
      <c r="Q1654" s="151" t="s">
        <v>24794</v>
      </c>
      <c r="R1654" s="151" t="s">
        <v>1453</v>
      </c>
      <c r="S1654" s="151" t="s">
        <v>1453</v>
      </c>
      <c r="T1654" s="151" t="s">
        <v>1453</v>
      </c>
      <c r="U1654" s="151" t="s">
        <v>1453</v>
      </c>
      <c r="V1654" s="151" t="s">
        <v>1453</v>
      </c>
      <c r="W1654" s="151" t="s">
        <v>1453</v>
      </c>
      <c r="X1654" s="151" t="s">
        <v>1453</v>
      </c>
      <c r="Y1654" s="151" t="s">
        <v>1453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  <c r="AL1654" s="151" t="str">
        <f t="shared" si="26"/>
        <v>MV Power Inc</v>
      </c>
    </row>
    <row r="1655" spans="1:38" s="151" customFormat="1">
      <c r="A1655" s="151" t="s">
        <v>18283</v>
      </c>
      <c r="B1655" s="151" t="s">
        <v>15300</v>
      </c>
      <c r="C1655" s="151" t="s">
        <v>24796</v>
      </c>
      <c r="D1655" s="151" t="s">
        <v>24800</v>
      </c>
      <c r="E1655" s="151" t="s">
        <v>14686</v>
      </c>
      <c r="F1655" s="151" t="s">
        <v>14396</v>
      </c>
      <c r="G1655" s="151" t="s">
        <v>1453</v>
      </c>
      <c r="H1655" s="151" t="s">
        <v>24797</v>
      </c>
      <c r="I1655" s="151" t="s">
        <v>24798</v>
      </c>
      <c r="J1655" s="151" t="s">
        <v>24799</v>
      </c>
      <c r="K1655" s="151" t="s">
        <v>24798</v>
      </c>
      <c r="M1655" s="151" t="s">
        <v>1453</v>
      </c>
      <c r="N1655" s="151" t="s">
        <v>15431</v>
      </c>
      <c r="O1655" s="151" t="s">
        <v>14801</v>
      </c>
      <c r="P1655" s="151" t="s">
        <v>20290</v>
      </c>
      <c r="Q1655" s="151" t="s">
        <v>1453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14744</v>
      </c>
      <c r="AF1655" s="151" t="s">
        <v>14745</v>
      </c>
      <c r="AL1655" s="151" t="str">
        <f t="shared" si="26"/>
        <v>My-te Product, Inc.</v>
      </c>
    </row>
    <row r="1656" spans="1:38" s="151" customFormat="1">
      <c r="A1656" s="151" t="s">
        <v>5491</v>
      </c>
      <c r="B1656" s="151" t="s">
        <v>14732</v>
      </c>
      <c r="C1656" s="151" t="s">
        <v>5490</v>
      </c>
      <c r="D1656" s="151" t="s">
        <v>5492</v>
      </c>
      <c r="E1656" s="151" t="s">
        <v>14485</v>
      </c>
      <c r="F1656" s="151" t="s">
        <v>14485</v>
      </c>
      <c r="H1656" s="151" t="s">
        <v>5493</v>
      </c>
      <c r="I1656" s="151" t="s">
        <v>5494</v>
      </c>
      <c r="J1656" s="151" t="s">
        <v>5495</v>
      </c>
      <c r="K1656" s="151" t="s">
        <v>5494</v>
      </c>
      <c r="N1656" s="151" t="s">
        <v>19158</v>
      </c>
      <c r="O1656" s="151" t="s">
        <v>16228</v>
      </c>
      <c r="P1656" s="151" t="s">
        <v>14737</v>
      </c>
      <c r="Q1656" s="151" t="s">
        <v>24801</v>
      </c>
      <c r="R1656" s="151">
        <v>0</v>
      </c>
      <c r="S1656" s="151">
        <v>0</v>
      </c>
      <c r="T1656" s="151" t="s">
        <v>24802</v>
      </c>
      <c r="U1656" s="151">
        <v>1813013707</v>
      </c>
      <c r="V1656" s="151" t="s">
        <v>24803</v>
      </c>
      <c r="Z1656" s="151" t="s">
        <v>14742</v>
      </c>
      <c r="AC1656" s="151" t="s">
        <v>14743</v>
      </c>
      <c r="AE1656" s="151" t="s">
        <v>15223</v>
      </c>
      <c r="AF1656" s="151" t="s">
        <v>14745</v>
      </c>
      <c r="AL1656" s="151" t="str">
        <f t="shared" si="26"/>
        <v>N Office Furniture. CV</v>
      </c>
    </row>
    <row r="1657" spans="1:38" s="151" customFormat="1">
      <c r="A1657" s="151" t="s">
        <v>6497</v>
      </c>
      <c r="B1657" s="151" t="s">
        <v>15300</v>
      </c>
      <c r="C1657" s="151" t="s">
        <v>6496</v>
      </c>
      <c r="D1657" s="151" t="s">
        <v>24804</v>
      </c>
      <c r="E1657" s="151" t="s">
        <v>14323</v>
      </c>
      <c r="F1657" s="151" t="s">
        <v>15375</v>
      </c>
      <c r="G1657" s="151" t="s">
        <v>24808</v>
      </c>
      <c r="H1657" s="151" t="s">
        <v>6499</v>
      </c>
      <c r="I1657" s="151" t="s">
        <v>6500</v>
      </c>
      <c r="K1657" s="151" t="s">
        <v>6500</v>
      </c>
      <c r="N1657" s="151" t="s">
        <v>15431</v>
      </c>
      <c r="O1657" s="151" t="s">
        <v>14801</v>
      </c>
      <c r="P1657" s="151" t="s">
        <v>14737</v>
      </c>
      <c r="Q1657" s="151" t="s">
        <v>24805</v>
      </c>
      <c r="R1657" s="151" t="s">
        <v>4816</v>
      </c>
      <c r="S1657" s="151" t="s">
        <v>24805</v>
      </c>
      <c r="T1657" s="151" t="s">
        <v>24806</v>
      </c>
      <c r="U1657" s="151">
        <v>1240005141800</v>
      </c>
      <c r="V1657" s="151" t="s">
        <v>24807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 t="shared" si="26"/>
        <v>N Travel</v>
      </c>
    </row>
    <row r="1658" spans="1:38" s="151" customFormat="1">
      <c r="A1658" s="151" t="s">
        <v>1814</v>
      </c>
      <c r="B1658" s="151" t="s">
        <v>14306</v>
      </c>
      <c r="C1658" s="151" t="s">
        <v>1813</v>
      </c>
      <c r="E1658" s="151" t="s">
        <v>6</v>
      </c>
      <c r="G1658" s="151" t="s">
        <v>14604</v>
      </c>
      <c r="H1658" s="151">
        <v>81319921872</v>
      </c>
      <c r="N1658" s="151" t="s">
        <v>495</v>
      </c>
      <c r="AC1658" s="151" t="s">
        <v>14743</v>
      </c>
      <c r="AL1658" s="151" t="str">
        <f t="shared" si="26"/>
        <v>Nadi</v>
      </c>
    </row>
    <row r="1659" spans="1:38" s="151" customFormat="1">
      <c r="A1659" s="151" t="s">
        <v>18284</v>
      </c>
      <c r="B1659" s="151" t="s">
        <v>14732</v>
      </c>
      <c r="C1659" s="151" t="s">
        <v>24809</v>
      </c>
      <c r="D1659" s="151" t="s">
        <v>24812</v>
      </c>
      <c r="E1659" s="151" t="s">
        <v>14701</v>
      </c>
      <c r="F1659" s="151" t="s">
        <v>16279</v>
      </c>
      <c r="H1659" s="151" t="s">
        <v>24810</v>
      </c>
      <c r="I1659" s="151" t="s">
        <v>24811</v>
      </c>
      <c r="J1659" s="151" t="s">
        <v>24810</v>
      </c>
      <c r="K1659" s="151" t="s">
        <v>24811</v>
      </c>
      <c r="N1659" s="151" t="s">
        <v>14809</v>
      </c>
      <c r="O1659" s="151" t="s">
        <v>14801</v>
      </c>
      <c r="P1659" s="151" t="s">
        <v>14737</v>
      </c>
      <c r="Q1659" s="151" t="s">
        <v>20917</v>
      </c>
      <c r="R1659" s="151" t="s">
        <v>9413</v>
      </c>
      <c r="S1659" s="151" t="s">
        <v>9413</v>
      </c>
      <c r="T1659" s="151" t="s">
        <v>14794</v>
      </c>
      <c r="U1659" s="151">
        <v>6900235044</v>
      </c>
      <c r="V1659" s="151" t="s">
        <v>24809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 t="shared" si="26"/>
        <v>Nadin Mandiri Express</v>
      </c>
    </row>
    <row r="1660" spans="1:38" s="151" customFormat="1">
      <c r="A1660" s="151" t="s">
        <v>3397</v>
      </c>
      <c r="B1660" s="151" t="s">
        <v>15300</v>
      </c>
      <c r="C1660" s="151" t="s">
        <v>3396</v>
      </c>
      <c r="D1660" s="151" t="s">
        <v>3398</v>
      </c>
      <c r="E1660" s="151" t="s">
        <v>14323</v>
      </c>
      <c r="G1660" s="151" t="s">
        <v>14604</v>
      </c>
      <c r="H1660" s="151" t="s">
        <v>3140</v>
      </c>
      <c r="I1660" s="151" t="s">
        <v>3140</v>
      </c>
      <c r="J1660" s="151" t="s">
        <v>3140</v>
      </c>
      <c r="K1660" s="151" t="s">
        <v>3140</v>
      </c>
      <c r="L1660" s="151" t="s">
        <v>24813</v>
      </c>
      <c r="N1660" s="151" t="s">
        <v>18896</v>
      </c>
      <c r="P1660" s="151" t="s">
        <v>14737</v>
      </c>
      <c r="Q1660" s="151" t="s">
        <v>3396</v>
      </c>
      <c r="T1660" s="151" t="s">
        <v>21323</v>
      </c>
      <c r="U1660" s="151" t="s">
        <v>21323</v>
      </c>
      <c r="V1660" s="151" t="s">
        <v>21323</v>
      </c>
      <c r="W1660" s="151">
        <v>0</v>
      </c>
      <c r="X1660" s="151">
        <v>0</v>
      </c>
      <c r="Y1660" s="151">
        <v>0</v>
      </c>
      <c r="Z1660" s="151" t="s">
        <v>14742</v>
      </c>
      <c r="AC1660" s="151" t="s">
        <v>14743</v>
      </c>
      <c r="AL1660" s="151" t="str">
        <f t="shared" si="26"/>
        <v>Nadjimie N</v>
      </c>
    </row>
    <row r="1661" spans="1:38" s="151" customFormat="1">
      <c r="A1661" s="151" t="s">
        <v>9974</v>
      </c>
      <c r="B1661" s="151" t="s">
        <v>14732</v>
      </c>
      <c r="C1661" s="151" t="s">
        <v>9973</v>
      </c>
      <c r="D1661" s="151" t="s">
        <v>9975</v>
      </c>
      <c r="E1661" s="151" t="s">
        <v>14332</v>
      </c>
      <c r="F1661" s="151" t="s">
        <v>14324</v>
      </c>
      <c r="G1661" s="151" t="s">
        <v>24820</v>
      </c>
      <c r="H1661" s="151">
        <v>818363868</v>
      </c>
      <c r="N1661" s="151" t="s">
        <v>23661</v>
      </c>
      <c r="O1661" s="151" t="s">
        <v>19084</v>
      </c>
      <c r="P1661" s="151" t="s">
        <v>14737</v>
      </c>
      <c r="Q1661" s="151" t="s">
        <v>24818</v>
      </c>
      <c r="R1661" s="151">
        <v>0</v>
      </c>
      <c r="S1661" s="151">
        <v>0</v>
      </c>
      <c r="T1661" s="151" t="s">
        <v>14847</v>
      </c>
      <c r="U1661" s="151">
        <v>207001000306300</v>
      </c>
      <c r="V1661" s="151" t="s">
        <v>24819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 t="shared" si="26"/>
        <v>Naga Jaya</v>
      </c>
    </row>
    <row r="1662" spans="1:38" s="151" customFormat="1">
      <c r="A1662" s="151" t="s">
        <v>10656</v>
      </c>
      <c r="B1662" s="151" t="s">
        <v>14304</v>
      </c>
      <c r="C1662" s="151" t="s">
        <v>10655</v>
      </c>
      <c r="D1662" s="151" t="s">
        <v>10657</v>
      </c>
      <c r="E1662" s="151" t="s">
        <v>14332</v>
      </c>
      <c r="F1662" s="151" t="s">
        <v>14400</v>
      </c>
      <c r="G1662" s="151" t="s">
        <v>24822</v>
      </c>
      <c r="H1662" s="151" t="s">
        <v>10658</v>
      </c>
      <c r="N1662" s="151" t="s">
        <v>15768</v>
      </c>
      <c r="O1662" s="151" t="s">
        <v>14985</v>
      </c>
      <c r="P1662" s="151" t="s">
        <v>14737</v>
      </c>
      <c r="Q1662" s="151" t="s">
        <v>24821</v>
      </c>
      <c r="R1662" s="151">
        <v>0</v>
      </c>
      <c r="S1662" s="151">
        <v>0</v>
      </c>
      <c r="T1662" s="151" t="s">
        <v>13230</v>
      </c>
      <c r="U1662" s="151">
        <v>0</v>
      </c>
      <c r="V1662" s="151" t="s">
        <v>13230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  <c r="AL1662" s="151" t="str">
        <f t="shared" si="26"/>
        <v>Naga Jaya (Medan)</v>
      </c>
    </row>
    <row r="1663" spans="1:38" s="151" customFormat="1">
      <c r="A1663" s="151" t="s">
        <v>10094</v>
      </c>
      <c r="B1663" s="151" t="s">
        <v>14304</v>
      </c>
      <c r="C1663" s="151" t="s">
        <v>10093</v>
      </c>
      <c r="D1663" s="151" t="s">
        <v>10095</v>
      </c>
      <c r="E1663" s="151" t="s">
        <v>14275</v>
      </c>
      <c r="F1663" s="151" t="s">
        <v>14396</v>
      </c>
      <c r="G1663" s="151" t="s">
        <v>24824</v>
      </c>
      <c r="H1663" s="151">
        <v>81219999890</v>
      </c>
      <c r="N1663" s="151" t="s">
        <v>14845</v>
      </c>
      <c r="O1663" s="151" t="s">
        <v>14801</v>
      </c>
      <c r="P1663" s="151" t="s">
        <v>14737</v>
      </c>
      <c r="Q1663" s="151" t="s">
        <v>18654</v>
      </c>
      <c r="R1663" s="151">
        <v>0</v>
      </c>
      <c r="S1663" s="151">
        <v>0</v>
      </c>
      <c r="T1663" s="151" t="s">
        <v>14794</v>
      </c>
      <c r="U1663" s="151">
        <v>5885855068</v>
      </c>
      <c r="V1663" s="151" t="s">
        <v>24823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 t="shared" si="26"/>
        <v>Naga Mas Jaya</v>
      </c>
    </row>
    <row r="1664" spans="1:38" s="151" customFormat="1">
      <c r="A1664" s="151" t="s">
        <v>7205</v>
      </c>
      <c r="B1664" s="151" t="s">
        <v>14304</v>
      </c>
      <c r="C1664" s="151" t="s">
        <v>7204</v>
      </c>
      <c r="D1664" s="151" t="s">
        <v>7206</v>
      </c>
      <c r="E1664" s="151" t="s">
        <v>14332</v>
      </c>
      <c r="F1664" s="151" t="s">
        <v>14324</v>
      </c>
      <c r="H1664" s="151" t="s">
        <v>7207</v>
      </c>
      <c r="N1664" s="151" t="s">
        <v>14780</v>
      </c>
      <c r="O1664" s="151" t="s">
        <v>14736</v>
      </c>
      <c r="P1664" s="151" t="s">
        <v>14737</v>
      </c>
      <c r="Q1664" s="151" t="s">
        <v>24825</v>
      </c>
      <c r="R1664" s="151">
        <v>0</v>
      </c>
      <c r="S1664" s="151">
        <v>0</v>
      </c>
      <c r="T1664" s="151" t="s">
        <v>14904</v>
      </c>
      <c r="U1664" s="151">
        <v>102954644</v>
      </c>
      <c r="V1664" s="151" t="s">
        <v>24825</v>
      </c>
      <c r="Z1664" s="151" t="s">
        <v>14742</v>
      </c>
      <c r="AC1664" s="151" t="s">
        <v>14743</v>
      </c>
      <c r="AE1664" s="151" t="s">
        <v>15223</v>
      </c>
      <c r="AF1664" s="151" t="s">
        <v>14745</v>
      </c>
      <c r="AL1664" s="151" t="str">
        <f t="shared" si="26"/>
        <v>NagaSteel</v>
      </c>
    </row>
    <row r="1665" spans="1:38" s="151" customFormat="1">
      <c r="A1665" s="151" t="s">
        <v>9908</v>
      </c>
      <c r="B1665" s="151" t="s">
        <v>14732</v>
      </c>
      <c r="C1665" s="151" t="s">
        <v>9907</v>
      </c>
      <c r="D1665" s="151" t="s">
        <v>9909</v>
      </c>
      <c r="E1665" s="151" t="s">
        <v>14323</v>
      </c>
      <c r="F1665" s="151" t="s">
        <v>14402</v>
      </c>
      <c r="G1665" s="151" t="s">
        <v>24828</v>
      </c>
      <c r="H1665" s="151" t="s">
        <v>9910</v>
      </c>
      <c r="N1665" s="151" t="s">
        <v>15262</v>
      </c>
      <c r="O1665" s="151" t="s">
        <v>14791</v>
      </c>
      <c r="P1665" s="151" t="s">
        <v>14737</v>
      </c>
      <c r="Q1665" s="151" t="s">
        <v>24826</v>
      </c>
      <c r="R1665" s="151">
        <v>0</v>
      </c>
      <c r="S1665" s="151">
        <v>0</v>
      </c>
      <c r="T1665" s="151" t="s">
        <v>14794</v>
      </c>
      <c r="U1665" s="151">
        <v>278146434</v>
      </c>
      <c r="V1665" s="151" t="s">
        <v>24827</v>
      </c>
      <c r="Z1665" s="151" t="s">
        <v>14742</v>
      </c>
      <c r="AC1665" s="151" t="s">
        <v>14743</v>
      </c>
      <c r="AE1665" s="151" t="s">
        <v>15223</v>
      </c>
      <c r="AF1665" s="151" t="s">
        <v>14745</v>
      </c>
      <c r="AL1665" s="151" t="str">
        <f t="shared" si="26"/>
        <v>Nakatama Scientific</v>
      </c>
    </row>
    <row r="1666" spans="1:38" s="151" customFormat="1">
      <c r="A1666" s="151" t="s">
        <v>13172</v>
      </c>
      <c r="B1666" s="151" t="s">
        <v>15300</v>
      </c>
      <c r="C1666" s="151" t="s">
        <v>13171</v>
      </c>
      <c r="D1666" s="151" t="s">
        <v>13173</v>
      </c>
      <c r="E1666" s="151" t="s">
        <v>15359</v>
      </c>
      <c r="F1666" s="151" t="s">
        <v>18726</v>
      </c>
      <c r="G1666" s="151" t="s">
        <v>24830</v>
      </c>
      <c r="H1666" s="151">
        <v>89687488254</v>
      </c>
      <c r="N1666" s="151" t="s">
        <v>14829</v>
      </c>
      <c r="O1666" s="151" t="s">
        <v>14830</v>
      </c>
      <c r="P1666" s="151" t="s">
        <v>14737</v>
      </c>
      <c r="Q1666" s="151" t="s">
        <v>24829</v>
      </c>
      <c r="R1666" s="151">
        <v>0</v>
      </c>
      <c r="S1666" s="151">
        <v>0</v>
      </c>
      <c r="T1666" s="151" t="s">
        <v>14904</v>
      </c>
      <c r="U1666" s="151">
        <v>354939106</v>
      </c>
      <c r="V1666" s="151" t="s">
        <v>13171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 t="shared" si="26"/>
        <v>Nana Suryana</v>
      </c>
    </row>
    <row r="1667" spans="1:38" s="151" customFormat="1">
      <c r="A1667" s="151" t="s">
        <v>2898</v>
      </c>
      <c r="B1667" s="151" t="s">
        <v>14306</v>
      </c>
      <c r="C1667" s="151" t="s">
        <v>2897</v>
      </c>
      <c r="D1667" s="151" t="s">
        <v>24831</v>
      </c>
      <c r="E1667" s="151" t="s">
        <v>14931</v>
      </c>
      <c r="G1667" s="151" t="s">
        <v>14604</v>
      </c>
      <c r="H1667" s="151" t="s">
        <v>2900</v>
      </c>
      <c r="M1667" s="151" t="s">
        <v>24832</v>
      </c>
      <c r="N1667" s="151" t="s">
        <v>15924</v>
      </c>
      <c r="P1667" s="151" t="s">
        <v>14792</v>
      </c>
      <c r="Q1667" s="151" t="s">
        <v>24833</v>
      </c>
      <c r="T1667" s="151" t="s">
        <v>1453</v>
      </c>
      <c r="U1667" s="151" t="s">
        <v>1453</v>
      </c>
      <c r="V1667" s="151" t="s">
        <v>1453</v>
      </c>
      <c r="AC1667" s="151" t="s">
        <v>14743</v>
      </c>
      <c r="AL1667" s="151" t="str">
        <f t="shared" si="26"/>
        <v>Nanang</v>
      </c>
    </row>
    <row r="1668" spans="1:38" s="151" customFormat="1">
      <c r="A1668" s="151" t="s">
        <v>15149</v>
      </c>
      <c r="B1668" s="151" t="s">
        <v>14306</v>
      </c>
      <c r="C1668" s="151" t="s">
        <v>15150</v>
      </c>
      <c r="D1668" s="151" t="s">
        <v>15151</v>
      </c>
      <c r="E1668" s="151" t="s">
        <v>14931</v>
      </c>
      <c r="F1668" s="151" t="s">
        <v>15152</v>
      </c>
      <c r="G1668" s="151" t="s">
        <v>15153</v>
      </c>
      <c r="H1668" s="151" t="s">
        <v>15154</v>
      </c>
      <c r="N1668" s="151" t="s">
        <v>14816</v>
      </c>
      <c r="O1668" s="151" t="s">
        <v>14817</v>
      </c>
      <c r="P1668" s="151" t="s">
        <v>14737</v>
      </c>
      <c r="Q1668" s="151" t="s">
        <v>15155</v>
      </c>
      <c r="R1668" s="151" t="s">
        <v>1453</v>
      </c>
      <c r="S1668" s="151" t="s">
        <v>1453</v>
      </c>
      <c r="T1668" s="151" t="s">
        <v>14836</v>
      </c>
      <c r="U1668" s="151">
        <v>457092720</v>
      </c>
      <c r="V1668" s="151" t="s">
        <v>15150</v>
      </c>
      <c r="Z1668" s="151" t="s">
        <v>14742</v>
      </c>
      <c r="AC1668" s="151" t="s">
        <v>14743</v>
      </c>
      <c r="AE1668" s="151" t="s">
        <v>14744</v>
      </c>
      <c r="AF1668" s="151" t="s">
        <v>14745</v>
      </c>
      <c r="AL1668" s="151" t="str">
        <f t="shared" si="26"/>
        <v>Nanda Arista</v>
      </c>
    </row>
    <row r="1669" spans="1:38" s="151" customFormat="1">
      <c r="A1669" s="151" t="s">
        <v>2625</v>
      </c>
      <c r="B1669" s="151" t="s">
        <v>14306</v>
      </c>
      <c r="C1669" s="151" t="s">
        <v>2624</v>
      </c>
      <c r="D1669" s="151" t="s">
        <v>24835</v>
      </c>
      <c r="E1669" s="151" t="s">
        <v>14931</v>
      </c>
      <c r="G1669" s="151" t="s">
        <v>14604</v>
      </c>
      <c r="H1669" s="151" t="s">
        <v>2627</v>
      </c>
      <c r="L1669" s="151" t="s">
        <v>24834</v>
      </c>
      <c r="M1669" s="151" t="s">
        <v>2228</v>
      </c>
      <c r="N1669" s="151" t="s">
        <v>15924</v>
      </c>
      <c r="Q1669" s="151" t="s">
        <v>2624</v>
      </c>
      <c r="AC1669" s="151" t="s">
        <v>14743</v>
      </c>
      <c r="AL1669" s="151" t="str">
        <f t="shared" si="26"/>
        <v>NANDANG</v>
      </c>
    </row>
    <row r="1670" spans="1:38" s="151" customFormat="1">
      <c r="A1670" s="151" t="s">
        <v>6396</v>
      </c>
      <c r="B1670" s="151" t="s">
        <v>14306</v>
      </c>
      <c r="C1670" s="151" t="s">
        <v>6395</v>
      </c>
      <c r="D1670" s="151" t="s">
        <v>24836</v>
      </c>
      <c r="E1670" s="151" t="s">
        <v>14931</v>
      </c>
      <c r="F1670" s="151" t="s">
        <v>18766</v>
      </c>
      <c r="H1670" s="151">
        <v>0</v>
      </c>
      <c r="N1670" s="151" t="s">
        <v>14907</v>
      </c>
      <c r="O1670" s="151" t="s">
        <v>14791</v>
      </c>
      <c r="P1670" s="151" t="s">
        <v>14737</v>
      </c>
      <c r="Q1670" s="151" t="s">
        <v>6395</v>
      </c>
      <c r="R1670" s="151">
        <v>0</v>
      </c>
      <c r="S1670" s="151">
        <v>0</v>
      </c>
      <c r="T1670" s="151" t="s">
        <v>6395</v>
      </c>
      <c r="U1670" s="151" t="s">
        <v>24837</v>
      </c>
      <c r="V1670" s="151" t="s">
        <v>24838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 t="shared" si="26"/>
        <v>Nandar</v>
      </c>
    </row>
    <row r="1671" spans="1:38" s="151" customFormat="1">
      <c r="A1671" s="151" t="s">
        <v>3896</v>
      </c>
      <c r="B1671" s="151" t="s">
        <v>14306</v>
      </c>
      <c r="C1671" s="151" t="s">
        <v>3895</v>
      </c>
      <c r="D1671" s="151" t="s">
        <v>3897</v>
      </c>
      <c r="E1671" s="151" t="s">
        <v>14931</v>
      </c>
      <c r="G1671" s="151" t="s">
        <v>14604</v>
      </c>
      <c r="H1671" s="151">
        <v>81342648796</v>
      </c>
      <c r="I1671" s="151" t="s">
        <v>3898</v>
      </c>
      <c r="J1671" s="151">
        <v>81342648796</v>
      </c>
      <c r="K1671" s="151" t="s">
        <v>3898</v>
      </c>
      <c r="L1671" s="151" t="s">
        <v>24839</v>
      </c>
      <c r="N1671" s="151" t="s">
        <v>4140</v>
      </c>
      <c r="P1671" s="151" t="s">
        <v>14737</v>
      </c>
      <c r="Q1671" s="151" t="s">
        <v>24840</v>
      </c>
      <c r="T1671" s="151" t="s">
        <v>14904</v>
      </c>
      <c r="U1671" s="151">
        <v>65492848</v>
      </c>
      <c r="V1671" s="151" t="s">
        <v>3895</v>
      </c>
      <c r="Z1671" s="151" t="s">
        <v>14742</v>
      </c>
      <c r="AC1671" s="151" t="s">
        <v>14743</v>
      </c>
      <c r="AL1671" s="151" t="str">
        <f t="shared" si="26"/>
        <v>Nanok Cahyo Widodo</v>
      </c>
    </row>
    <row r="1672" spans="1:38" s="151" customFormat="1">
      <c r="A1672" s="151" t="s">
        <v>18285</v>
      </c>
      <c r="B1672" s="151" t="s">
        <v>15300</v>
      </c>
      <c r="C1672" s="151" t="s">
        <v>24841</v>
      </c>
      <c r="D1672" s="151" t="s">
        <v>24843</v>
      </c>
      <c r="E1672" s="151" t="s">
        <v>14476</v>
      </c>
      <c r="F1672" s="151" t="s">
        <v>14396</v>
      </c>
      <c r="G1672" s="151" t="s">
        <v>1453</v>
      </c>
      <c r="H1672" s="151" t="s">
        <v>1453</v>
      </c>
      <c r="I1672" s="151" t="s">
        <v>24842</v>
      </c>
      <c r="J1672" s="151" t="s">
        <v>1453</v>
      </c>
      <c r="K1672" s="151" t="s">
        <v>24842</v>
      </c>
      <c r="N1672" s="151" t="s">
        <v>15431</v>
      </c>
      <c r="O1672" s="151" t="s">
        <v>14801</v>
      </c>
      <c r="P1672" s="151" t="s">
        <v>15618</v>
      </c>
      <c r="Q1672" s="151" t="s">
        <v>1453</v>
      </c>
      <c r="R1672" s="151" t="s">
        <v>1453</v>
      </c>
      <c r="S1672" s="151" t="s">
        <v>1453</v>
      </c>
      <c r="T1672" s="151" t="s">
        <v>1453</v>
      </c>
      <c r="U1672" s="151" t="s">
        <v>1453</v>
      </c>
      <c r="V1672" s="151" t="s">
        <v>1453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C1672" s="151" t="s">
        <v>14743</v>
      </c>
      <c r="AE1672" s="151" t="s">
        <v>14744</v>
      </c>
      <c r="AF1672" s="151" t="s">
        <v>14745</v>
      </c>
      <c r="AL1672" s="151" t="str">
        <f t="shared" si="26"/>
        <v>Nantong Hengyun Commercial Trading Co.,Ltd.</v>
      </c>
    </row>
    <row r="1673" spans="1:38" s="151" customFormat="1">
      <c r="A1673" s="151" t="s">
        <v>10410</v>
      </c>
      <c r="B1673" s="151" t="s">
        <v>14306</v>
      </c>
      <c r="C1673" s="151" t="s">
        <v>10409</v>
      </c>
      <c r="D1673" s="151" t="s">
        <v>15157</v>
      </c>
      <c r="E1673" s="151" t="s">
        <v>14931</v>
      </c>
      <c r="F1673" s="151" t="s">
        <v>15075</v>
      </c>
      <c r="H1673" s="151">
        <v>81294435775</v>
      </c>
      <c r="M1673" s="151" t="s">
        <v>24844</v>
      </c>
      <c r="N1673" s="151" t="s">
        <v>14976</v>
      </c>
      <c r="O1673" s="151" t="s">
        <v>14791</v>
      </c>
      <c r="P1673" s="151" t="s">
        <v>14737</v>
      </c>
      <c r="Q1673" s="151" t="s">
        <v>10409</v>
      </c>
      <c r="R1673" s="151">
        <v>0</v>
      </c>
      <c r="S1673" s="151">
        <v>0</v>
      </c>
      <c r="T1673" s="151" t="s">
        <v>14847</v>
      </c>
      <c r="U1673" s="151">
        <v>377801015351531</v>
      </c>
      <c r="V1673" s="151" t="s">
        <v>15161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  <c r="AL1673" s="151" t="str">
        <f t="shared" si="26"/>
        <v>Nardi Bin Suwirto</v>
      </c>
    </row>
    <row r="1674" spans="1:38" s="151" customFormat="1">
      <c r="A1674" s="151" t="s">
        <v>6038</v>
      </c>
      <c r="B1674" s="151" t="s">
        <v>15300</v>
      </c>
      <c r="C1674" s="151" t="s">
        <v>6037</v>
      </c>
      <c r="D1674" s="151" t="s">
        <v>6039</v>
      </c>
      <c r="E1674" s="151" t="s">
        <v>14662</v>
      </c>
      <c r="F1674" s="151" t="s">
        <v>15375</v>
      </c>
      <c r="G1674" s="151" t="s">
        <v>24848</v>
      </c>
      <c r="H1674" s="151">
        <v>8121336142</v>
      </c>
      <c r="N1674" s="151" t="s">
        <v>15431</v>
      </c>
      <c r="O1674" s="151" t="s">
        <v>14801</v>
      </c>
      <c r="P1674" s="151" t="s">
        <v>14737</v>
      </c>
      <c r="Q1674" s="151" t="s">
        <v>24845</v>
      </c>
      <c r="R1674" s="151" t="s">
        <v>1453</v>
      </c>
      <c r="S1674" s="151" t="s">
        <v>1453</v>
      </c>
      <c r="T1674" s="151" t="s">
        <v>14794</v>
      </c>
      <c r="U1674" s="151" t="s">
        <v>24846</v>
      </c>
      <c r="V1674" s="151" t="s">
        <v>24847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 t="shared" si="26"/>
        <v>Narita Art</v>
      </c>
    </row>
    <row r="1675" spans="1:38" s="151" customFormat="1">
      <c r="A1675" s="151" t="s">
        <v>15751</v>
      </c>
      <c r="B1675" s="151" t="s">
        <v>15300</v>
      </c>
      <c r="C1675" s="151" t="s">
        <v>15752</v>
      </c>
      <c r="D1675" s="151" t="s">
        <v>15753</v>
      </c>
      <c r="E1675" s="151" t="s">
        <v>14465</v>
      </c>
      <c r="F1675" s="151" t="s">
        <v>14683</v>
      </c>
      <c r="G1675" s="151" t="s">
        <v>15754</v>
      </c>
      <c r="H1675" s="151">
        <v>85217413909</v>
      </c>
      <c r="I1675" s="151" t="s">
        <v>1453</v>
      </c>
      <c r="J1675" s="151" t="s">
        <v>1453</v>
      </c>
      <c r="K1675" s="151" t="s">
        <v>1453</v>
      </c>
      <c r="N1675" s="151" t="s">
        <v>14902</v>
      </c>
      <c r="O1675" s="151" t="s">
        <v>14791</v>
      </c>
      <c r="P1675" s="151" t="s">
        <v>14737</v>
      </c>
      <c r="Q1675" s="151" t="s">
        <v>15752</v>
      </c>
      <c r="R1675" s="151" t="s">
        <v>1453</v>
      </c>
      <c r="S1675" s="151" t="s">
        <v>1453</v>
      </c>
      <c r="T1675" s="151" t="s">
        <v>14794</v>
      </c>
      <c r="U1675" s="151">
        <v>2311593767</v>
      </c>
      <c r="V1675" s="151" t="s">
        <v>15752</v>
      </c>
      <c r="W1675" s="151" t="s">
        <v>1453</v>
      </c>
      <c r="X1675" s="151" t="s">
        <v>1453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  <c r="AL1675" s="151" t="str">
        <f t="shared" si="26"/>
        <v>Narkum</v>
      </c>
    </row>
    <row r="1676" spans="1:38" s="151" customFormat="1">
      <c r="A1676" s="151" t="s">
        <v>2621</v>
      </c>
      <c r="B1676" s="151" t="s">
        <v>14306</v>
      </c>
      <c r="C1676" s="151" t="s">
        <v>2620</v>
      </c>
      <c r="D1676" s="151" t="s">
        <v>24850</v>
      </c>
      <c r="E1676" s="151" t="s">
        <v>14931</v>
      </c>
      <c r="G1676" s="151" t="s">
        <v>14604</v>
      </c>
      <c r="H1676" s="151" t="s">
        <v>2623</v>
      </c>
      <c r="L1676" s="151" t="s">
        <v>24849</v>
      </c>
      <c r="M1676" s="151" t="s">
        <v>24851</v>
      </c>
      <c r="N1676" s="151" t="s">
        <v>15924</v>
      </c>
      <c r="AC1676" s="151" t="s">
        <v>14743</v>
      </c>
      <c r="AL1676" s="151" t="str">
        <f t="shared" si="26"/>
        <v>NARYO</v>
      </c>
    </row>
    <row r="1677" spans="1:38" s="151" customFormat="1">
      <c r="A1677" s="151" t="s">
        <v>12606</v>
      </c>
      <c r="B1677" s="151" t="s">
        <v>14306</v>
      </c>
      <c r="C1677" s="151" t="s">
        <v>12605</v>
      </c>
      <c r="D1677" s="151" t="s">
        <v>12607</v>
      </c>
      <c r="E1677" s="151" t="s">
        <v>14931</v>
      </c>
      <c r="F1677" s="151" t="s">
        <v>15056</v>
      </c>
      <c r="H1677" s="151" t="s">
        <v>24852</v>
      </c>
      <c r="N1677" s="151" t="s">
        <v>18701</v>
      </c>
      <c r="O1677" s="151" t="s">
        <v>18702</v>
      </c>
      <c r="P1677" s="151" t="s">
        <v>16483</v>
      </c>
      <c r="Q1677" s="151" t="s">
        <v>24852</v>
      </c>
      <c r="R1677" s="151" t="s">
        <v>12605</v>
      </c>
      <c r="S1677" s="151" t="s">
        <v>12605</v>
      </c>
      <c r="T1677" s="151" t="s">
        <v>14904</v>
      </c>
      <c r="U1677" s="151">
        <v>864003984</v>
      </c>
      <c r="V1677" s="151" t="s">
        <v>12605</v>
      </c>
      <c r="Z1677" s="151" t="s">
        <v>14742</v>
      </c>
      <c r="AC1677" s="151" t="s">
        <v>14743</v>
      </c>
      <c r="AE1677" s="151" t="s">
        <v>14744</v>
      </c>
      <c r="AF1677" s="151" t="s">
        <v>14745</v>
      </c>
      <c r="AL1677" s="151" t="str">
        <f t="shared" si="26"/>
        <v>Nasarudin Sopaheluwakan</v>
      </c>
    </row>
    <row r="1678" spans="1:38" s="151" customFormat="1">
      <c r="A1678" s="151" t="s">
        <v>4567</v>
      </c>
      <c r="B1678" s="151" t="s">
        <v>14306</v>
      </c>
      <c r="C1678" s="151" t="s">
        <v>4566</v>
      </c>
      <c r="D1678" s="151" t="s">
        <v>4568</v>
      </c>
      <c r="E1678" s="151" t="s">
        <v>14931</v>
      </c>
      <c r="F1678" s="151" t="s">
        <v>14932</v>
      </c>
      <c r="G1678" s="151" t="s">
        <v>14604</v>
      </c>
      <c r="H1678" s="151">
        <v>85355375278</v>
      </c>
      <c r="I1678" s="151" t="s">
        <v>1453</v>
      </c>
      <c r="J1678" s="151" t="s">
        <v>1453</v>
      </c>
      <c r="K1678" s="151" t="s">
        <v>1453</v>
      </c>
      <c r="L1678" s="151" t="s">
        <v>24856</v>
      </c>
      <c r="N1678" s="151" t="s">
        <v>14985</v>
      </c>
      <c r="P1678" s="151" t="s">
        <v>14792</v>
      </c>
      <c r="Q1678" s="151" t="s">
        <v>4566</v>
      </c>
      <c r="T1678" s="151" t="s">
        <v>16066</v>
      </c>
      <c r="U1678" s="151" t="s">
        <v>24857</v>
      </c>
      <c r="V1678" s="151" t="s">
        <v>24858</v>
      </c>
      <c r="W1678" s="151" t="s">
        <v>24859</v>
      </c>
      <c r="X1678" s="151">
        <v>2003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15223</v>
      </c>
      <c r="AF1678" s="151" t="s">
        <v>14745</v>
      </c>
      <c r="AL1678" s="151" t="str">
        <f t="shared" si="26"/>
        <v>NASIR MHD</v>
      </c>
    </row>
    <row r="1679" spans="1:38" s="151" customFormat="1">
      <c r="A1679" s="151" t="s">
        <v>1278</v>
      </c>
      <c r="B1679" s="151" t="s">
        <v>14306</v>
      </c>
      <c r="C1679" s="151" t="s">
        <v>1277</v>
      </c>
      <c r="E1679" s="151" t="s">
        <v>6</v>
      </c>
      <c r="G1679" s="151" t="s">
        <v>14604</v>
      </c>
      <c r="N1679" s="151" t="s">
        <v>24860</v>
      </c>
      <c r="P1679" s="151" t="s">
        <v>14737</v>
      </c>
      <c r="T1679" s="151" t="s">
        <v>6</v>
      </c>
      <c r="U1679" s="151" t="s">
        <v>6</v>
      </c>
      <c r="V1679" s="151" t="s">
        <v>6</v>
      </c>
      <c r="AC1679" s="151" t="s">
        <v>14743</v>
      </c>
      <c r="AL1679" s="151" t="str">
        <f t="shared" si="26"/>
        <v>Nata</v>
      </c>
    </row>
    <row r="1680" spans="1:38" s="151" customFormat="1">
      <c r="A1680" s="151" t="s">
        <v>18288</v>
      </c>
      <c r="B1680" s="151" t="s">
        <v>14306</v>
      </c>
      <c r="C1680" s="151" t="s">
        <v>24876</v>
      </c>
      <c r="D1680" s="151" t="s">
        <v>24877</v>
      </c>
      <c r="E1680" s="151" t="s">
        <v>14931</v>
      </c>
      <c r="F1680" s="151" t="s">
        <v>15056</v>
      </c>
      <c r="G1680" s="151" t="s">
        <v>24878</v>
      </c>
      <c r="H1680" s="151">
        <v>81802078243</v>
      </c>
      <c r="I1680" s="151" t="s">
        <v>1453</v>
      </c>
      <c r="J1680" s="151" t="s">
        <v>1453</v>
      </c>
      <c r="K1680" s="151" t="s">
        <v>1453</v>
      </c>
      <c r="N1680" s="151" t="s">
        <v>14902</v>
      </c>
      <c r="O1680" s="151" t="s">
        <v>14791</v>
      </c>
      <c r="P1680" s="151" t="s">
        <v>14737</v>
      </c>
      <c r="Q1680" s="151" t="s">
        <v>24876</v>
      </c>
      <c r="R1680" s="151" t="s">
        <v>1453</v>
      </c>
      <c r="S1680" s="151" t="s">
        <v>1453</v>
      </c>
      <c r="T1680" s="151" t="s">
        <v>14794</v>
      </c>
      <c r="U1680" s="151">
        <v>2312187460</v>
      </c>
      <c r="V1680" s="151" t="s">
        <v>24876</v>
      </c>
      <c r="W1680" s="151" t="s">
        <v>1453</v>
      </c>
      <c r="X1680" s="151" t="s">
        <v>1453</v>
      </c>
      <c r="Z1680" s="151" t="s">
        <v>14742</v>
      </c>
      <c r="AC1680" s="151" t="s">
        <v>14743</v>
      </c>
      <c r="AE1680" s="151" t="s">
        <v>14744</v>
      </c>
      <c r="AF1680" s="151" t="s">
        <v>14745</v>
      </c>
      <c r="AL1680" s="151" t="str">
        <f t="shared" si="26"/>
        <v>Nazmi</v>
      </c>
    </row>
    <row r="1681" spans="1:38" s="151" customFormat="1">
      <c r="A1681" s="151" t="s">
        <v>13082</v>
      </c>
      <c r="B1681" s="151" t="s">
        <v>14306</v>
      </c>
      <c r="C1681" s="151" t="s">
        <v>13081</v>
      </c>
      <c r="D1681" s="151" t="s">
        <v>13080</v>
      </c>
      <c r="E1681" s="151" t="s">
        <v>14931</v>
      </c>
      <c r="F1681" s="151" t="s">
        <v>18730</v>
      </c>
      <c r="G1681" s="151" t="s">
        <v>24879</v>
      </c>
      <c r="H1681" s="151">
        <v>0</v>
      </c>
      <c r="N1681" s="151" t="s">
        <v>14829</v>
      </c>
      <c r="O1681" s="151" t="s">
        <v>14830</v>
      </c>
      <c r="P1681" s="151" t="s">
        <v>14737</v>
      </c>
      <c r="Q1681" s="151" t="s">
        <v>13085</v>
      </c>
      <c r="R1681" s="151">
        <v>0</v>
      </c>
      <c r="S1681" s="151">
        <v>0</v>
      </c>
      <c r="T1681" s="151" t="s">
        <v>14794</v>
      </c>
      <c r="U1681" s="151">
        <v>7125421539</v>
      </c>
      <c r="V1681" s="151" t="s">
        <v>13085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 t="shared" si="26"/>
        <v>Nedih Bin Inan</v>
      </c>
    </row>
    <row r="1682" spans="1:38" s="151" customFormat="1">
      <c r="A1682" s="151" t="s">
        <v>12290</v>
      </c>
      <c r="B1682" s="151" t="s">
        <v>14304</v>
      </c>
      <c r="C1682" s="151" t="s">
        <v>12289</v>
      </c>
      <c r="D1682" s="151" t="s">
        <v>12291</v>
      </c>
      <c r="E1682" s="151" t="s">
        <v>14275</v>
      </c>
      <c r="F1682" s="151" t="s">
        <v>14482</v>
      </c>
      <c r="G1682" s="151" t="s">
        <v>24882</v>
      </c>
      <c r="H1682" s="151" t="s">
        <v>12292</v>
      </c>
      <c r="N1682" s="151" t="s">
        <v>14984</v>
      </c>
      <c r="O1682" s="151" t="s">
        <v>14985</v>
      </c>
      <c r="P1682" s="151" t="s">
        <v>14737</v>
      </c>
      <c r="Q1682" s="151" t="s">
        <v>24881</v>
      </c>
      <c r="R1682" s="151">
        <v>0</v>
      </c>
      <c r="S1682" s="151">
        <v>0</v>
      </c>
      <c r="T1682" s="151" t="s">
        <v>14794</v>
      </c>
      <c r="U1682" s="151">
        <v>8300020365</v>
      </c>
      <c r="V1682" s="151" t="s">
        <v>24881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 t="shared" si="26"/>
        <v>Nelayan jaya</v>
      </c>
    </row>
    <row r="1683" spans="1:38" s="151" customFormat="1">
      <c r="A1683" s="151" t="s">
        <v>18289</v>
      </c>
      <c r="B1683" s="151" t="s">
        <v>14306</v>
      </c>
      <c r="C1683" s="151" t="s">
        <v>24887</v>
      </c>
      <c r="D1683" s="151" t="s">
        <v>24884</v>
      </c>
      <c r="E1683" s="151" t="s">
        <v>14931</v>
      </c>
      <c r="F1683" s="151" t="s">
        <v>15075</v>
      </c>
      <c r="G1683" s="151" t="s">
        <v>24888</v>
      </c>
      <c r="H1683" s="151" t="s">
        <v>24883</v>
      </c>
      <c r="N1683" s="151" t="s">
        <v>24885</v>
      </c>
      <c r="O1683" s="151" t="s">
        <v>14791</v>
      </c>
      <c r="P1683" s="151" t="s">
        <v>14737</v>
      </c>
      <c r="Q1683" s="151" t="s">
        <v>24886</v>
      </c>
      <c r="R1683" s="151">
        <v>0</v>
      </c>
      <c r="S1683" s="151">
        <v>0</v>
      </c>
      <c r="T1683" s="151" t="s">
        <v>14847</v>
      </c>
      <c r="U1683" s="151">
        <v>402101019521534</v>
      </c>
      <c r="V1683" s="151" t="s">
        <v>24887</v>
      </c>
      <c r="Z1683" s="151" t="s">
        <v>14742</v>
      </c>
      <c r="AC1683" s="151" t="s">
        <v>14743</v>
      </c>
      <c r="AE1683" s="151" t="s">
        <v>14744</v>
      </c>
      <c r="AF1683" s="151" t="s">
        <v>14745</v>
      </c>
      <c r="AL1683" s="151" t="str">
        <f t="shared" si="26"/>
        <v>Nendang</v>
      </c>
    </row>
    <row r="1684" spans="1:38" s="151" customFormat="1">
      <c r="A1684" s="151" t="s">
        <v>15757</v>
      </c>
      <c r="B1684" s="151" t="s">
        <v>15300</v>
      </c>
      <c r="C1684" s="151" t="s">
        <v>15758</v>
      </c>
      <c r="D1684" s="151" t="s">
        <v>15759</v>
      </c>
      <c r="E1684" s="151" t="s">
        <v>14476</v>
      </c>
      <c r="F1684" s="151" t="s">
        <v>14402</v>
      </c>
      <c r="G1684" s="151" t="s">
        <v>15760</v>
      </c>
      <c r="H1684" s="151">
        <v>81215608000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15758</v>
      </c>
      <c r="R1684" s="151" t="s">
        <v>15758</v>
      </c>
      <c r="S1684" s="151" t="s">
        <v>1453</v>
      </c>
      <c r="T1684" s="151" t="s">
        <v>14882</v>
      </c>
      <c r="U1684" s="151">
        <v>4661311791</v>
      </c>
      <c r="V1684" s="151" t="s">
        <v>15758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  <c r="AL1684" s="151" t="str">
        <f t="shared" si="26"/>
        <v>Neny Suissa Sitorus</v>
      </c>
    </row>
    <row r="1685" spans="1:38" s="151" customFormat="1">
      <c r="A1685" s="151" t="s">
        <v>11966</v>
      </c>
      <c r="B1685" s="151" t="s">
        <v>14304</v>
      </c>
      <c r="C1685" s="151" t="s">
        <v>11965</v>
      </c>
      <c r="D1685" s="151" t="s">
        <v>11967</v>
      </c>
      <c r="E1685" s="151" t="s">
        <v>14323</v>
      </c>
      <c r="F1685" s="151" t="s">
        <v>16742</v>
      </c>
      <c r="G1685" s="151" t="s">
        <v>24900</v>
      </c>
      <c r="H1685" s="151" t="s">
        <v>11968</v>
      </c>
      <c r="N1685" s="151" t="s">
        <v>15768</v>
      </c>
      <c r="O1685" s="151" t="s">
        <v>14985</v>
      </c>
      <c r="P1685" s="151" t="s">
        <v>14737</v>
      </c>
      <c r="Q1685" s="151" t="s">
        <v>11965</v>
      </c>
      <c r="R1685" s="151">
        <v>0</v>
      </c>
      <c r="S1685" s="151">
        <v>0</v>
      </c>
      <c r="T1685" s="151" t="s">
        <v>14794</v>
      </c>
      <c r="U1685" s="151">
        <v>7860010709</v>
      </c>
      <c r="V1685" s="151" t="s">
        <v>24899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 t="shared" si="26"/>
        <v>New Cahaya</v>
      </c>
    </row>
    <row r="1686" spans="1:38" s="151" customFormat="1">
      <c r="A1686" s="151" t="s">
        <v>10805</v>
      </c>
      <c r="B1686" s="151" t="s">
        <v>14304</v>
      </c>
      <c r="C1686" s="151" t="s">
        <v>10804</v>
      </c>
      <c r="D1686" s="151" t="s">
        <v>10806</v>
      </c>
      <c r="E1686" s="151" t="s">
        <v>14275</v>
      </c>
      <c r="F1686" s="151" t="s">
        <v>21778</v>
      </c>
      <c r="H1686" s="151" t="s">
        <v>10807</v>
      </c>
      <c r="N1686" s="151" t="s">
        <v>24901</v>
      </c>
      <c r="O1686" s="151" t="s">
        <v>14791</v>
      </c>
      <c r="P1686" s="151" t="s">
        <v>14737</v>
      </c>
      <c r="Q1686" s="151" t="s">
        <v>24902</v>
      </c>
      <c r="R1686" s="151">
        <v>0</v>
      </c>
      <c r="S1686" s="151">
        <v>0</v>
      </c>
      <c r="T1686" s="151" t="s">
        <v>14847</v>
      </c>
      <c r="U1686" s="151" t="s">
        <v>24903</v>
      </c>
      <c r="V1686" s="151" t="s">
        <v>24902</v>
      </c>
      <c r="Z1686" s="151" t="s">
        <v>14742</v>
      </c>
      <c r="AC1686" s="151" t="s">
        <v>14743</v>
      </c>
      <c r="AE1686" s="151" t="s">
        <v>14744</v>
      </c>
      <c r="AF1686" s="151" t="s">
        <v>14745</v>
      </c>
      <c r="AL1686" s="151" t="str">
        <f t="shared" si="26"/>
        <v>New Masa</v>
      </c>
    </row>
    <row r="1687" spans="1:38" s="151" customFormat="1">
      <c r="A1687" s="151" t="s">
        <v>3221</v>
      </c>
      <c r="B1687" s="151" t="s">
        <v>14732</v>
      </c>
      <c r="C1687" s="151" t="s">
        <v>3220</v>
      </c>
      <c r="D1687" s="151" t="s">
        <v>3222</v>
      </c>
      <c r="E1687" s="151" t="s">
        <v>14323</v>
      </c>
      <c r="G1687" s="151" t="s">
        <v>14604</v>
      </c>
      <c r="H1687" s="151" t="s">
        <v>3223</v>
      </c>
      <c r="J1687" s="151" t="s">
        <v>3224</v>
      </c>
      <c r="L1687" s="151" t="s">
        <v>24904</v>
      </c>
      <c r="N1687" s="151" t="s">
        <v>14468</v>
      </c>
      <c r="P1687" s="151" t="s">
        <v>14737</v>
      </c>
      <c r="Q1687" s="151" t="s">
        <v>24905</v>
      </c>
      <c r="T1687" s="151" t="s">
        <v>24906</v>
      </c>
      <c r="U1687" s="151">
        <v>420010001600.79999</v>
      </c>
      <c r="V1687" s="151" t="s">
        <v>24907</v>
      </c>
      <c r="Z1687" s="151" t="s">
        <v>14742</v>
      </c>
      <c r="AC1687" s="151" t="s">
        <v>14743</v>
      </c>
      <c r="AL1687" s="151" t="str">
        <f t="shared" si="26"/>
        <v>Newton Technology,CV</v>
      </c>
    </row>
    <row r="1688" spans="1:38" s="151" customFormat="1">
      <c r="A1688" s="151" t="s">
        <v>3007</v>
      </c>
      <c r="B1688" s="151" t="s">
        <v>14306</v>
      </c>
      <c r="C1688" s="151" t="s">
        <v>3006</v>
      </c>
      <c r="D1688" s="151" t="s">
        <v>24913</v>
      </c>
      <c r="E1688" s="151" t="s">
        <v>14931</v>
      </c>
      <c r="G1688" s="151" t="s">
        <v>14604</v>
      </c>
      <c r="H1688" s="151">
        <v>8126589739</v>
      </c>
      <c r="J1688" s="151">
        <v>8126589739</v>
      </c>
      <c r="N1688" s="151" t="s">
        <v>1459</v>
      </c>
      <c r="P1688" s="151" t="s">
        <v>14737</v>
      </c>
      <c r="Q1688" s="151" t="s">
        <v>3006</v>
      </c>
      <c r="T1688" s="151" t="s">
        <v>14836</v>
      </c>
      <c r="U1688" s="151">
        <v>163733769</v>
      </c>
      <c r="V1688" s="151" t="s">
        <v>3006</v>
      </c>
      <c r="AC1688" s="151" t="s">
        <v>14743</v>
      </c>
      <c r="AL1688" s="151" t="str">
        <f t="shared" si="26"/>
        <v>NGADERI</v>
      </c>
    </row>
    <row r="1689" spans="1:38" s="151" customFormat="1">
      <c r="A1689" s="151" t="s">
        <v>7421</v>
      </c>
      <c r="B1689" s="151" t="s">
        <v>14306</v>
      </c>
      <c r="C1689" s="151" t="s">
        <v>7420</v>
      </c>
      <c r="D1689" s="151" t="s">
        <v>7422</v>
      </c>
      <c r="E1689" s="151" t="s">
        <v>14931</v>
      </c>
      <c r="F1689" s="151" t="s">
        <v>15219</v>
      </c>
      <c r="H1689" s="151">
        <v>81297878985</v>
      </c>
      <c r="N1689" s="151" t="s">
        <v>15431</v>
      </c>
      <c r="O1689" s="151" t="s">
        <v>14801</v>
      </c>
      <c r="P1689" s="151" t="s">
        <v>14737</v>
      </c>
      <c r="Q1689" s="151" t="s">
        <v>7420</v>
      </c>
      <c r="R1689" s="151" t="s">
        <v>24914</v>
      </c>
      <c r="S1689" s="151" t="s">
        <v>7420</v>
      </c>
      <c r="T1689" s="151" t="s">
        <v>24915</v>
      </c>
      <c r="U1689" s="151" t="s">
        <v>24916</v>
      </c>
      <c r="V1689" s="151" t="s">
        <v>7420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  <c r="AL1689" s="151" t="str">
        <f t="shared" si="26"/>
        <v>Nicky Sandhie Larhe</v>
      </c>
    </row>
    <row r="1690" spans="1:38" s="151" customFormat="1">
      <c r="A1690" s="151" t="s">
        <v>14347</v>
      </c>
      <c r="B1690" s="151" t="s">
        <v>14304</v>
      </c>
      <c r="C1690" s="151" t="s">
        <v>17247</v>
      </c>
      <c r="D1690" s="151" t="s">
        <v>17248</v>
      </c>
      <c r="E1690" s="151" t="s">
        <v>14326</v>
      </c>
      <c r="F1690" s="151" t="s">
        <v>14324</v>
      </c>
      <c r="G1690" s="151" t="s">
        <v>14346</v>
      </c>
      <c r="H1690" s="151">
        <v>87839408562</v>
      </c>
      <c r="I1690" s="151" t="s">
        <v>1453</v>
      </c>
      <c r="J1690" s="151" t="s">
        <v>1453</v>
      </c>
      <c r="K1690" s="151" t="s">
        <v>1453</v>
      </c>
      <c r="N1690" s="151" t="s">
        <v>14902</v>
      </c>
      <c r="O1690" s="151" t="s">
        <v>14791</v>
      </c>
      <c r="P1690" s="151" t="s">
        <v>14737</v>
      </c>
      <c r="Q1690" s="151" t="s">
        <v>17250</v>
      </c>
      <c r="R1690" s="151" t="s">
        <v>1453</v>
      </c>
      <c r="S1690" s="151" t="s">
        <v>1453</v>
      </c>
      <c r="T1690" s="151" t="s">
        <v>14794</v>
      </c>
      <c r="U1690" s="151">
        <v>2311106262</v>
      </c>
      <c r="V1690" s="151" t="s">
        <v>17252</v>
      </c>
      <c r="W1690" s="151" t="s">
        <v>1453</v>
      </c>
      <c r="X1690" s="151" t="s">
        <v>1453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 t="shared" si="26"/>
        <v>Nicolas Agustav (Tb Karta Jaya)</v>
      </c>
    </row>
    <row r="1691" spans="1:38" s="151" customFormat="1">
      <c r="A1691" s="151" t="s">
        <v>9550</v>
      </c>
      <c r="B1691" s="151" t="s">
        <v>14306</v>
      </c>
      <c r="C1691" s="151" t="s">
        <v>9549</v>
      </c>
      <c r="D1691" s="151" t="s">
        <v>9551</v>
      </c>
      <c r="E1691" s="151" t="s">
        <v>14931</v>
      </c>
      <c r="F1691" s="151" t="s">
        <v>14932</v>
      </c>
      <c r="G1691" s="151" t="s">
        <v>15172</v>
      </c>
      <c r="H1691" s="151" t="s">
        <v>9552</v>
      </c>
      <c r="N1691" s="151" t="s">
        <v>15038</v>
      </c>
      <c r="O1691" s="151" t="s">
        <v>14985</v>
      </c>
      <c r="P1691" s="151" t="s">
        <v>14737</v>
      </c>
      <c r="Q1691" s="151" t="s">
        <v>9549</v>
      </c>
      <c r="R1691" s="151">
        <v>0</v>
      </c>
      <c r="S1691" s="151">
        <v>0</v>
      </c>
      <c r="T1691" s="151" t="s">
        <v>14904</v>
      </c>
      <c r="U1691" s="151">
        <v>480311280</v>
      </c>
      <c r="V1691" s="151" t="s">
        <v>9549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  <c r="AL1691" s="151" t="str">
        <f t="shared" si="26"/>
        <v>Nilzam Helmizar</v>
      </c>
    </row>
    <row r="1692" spans="1:38" s="151" customFormat="1">
      <c r="A1692" s="151" t="s">
        <v>4089</v>
      </c>
      <c r="B1692" s="151" t="s">
        <v>14732</v>
      </c>
      <c r="C1692" s="151" t="s">
        <v>4088</v>
      </c>
      <c r="D1692" s="151" t="s">
        <v>24918</v>
      </c>
      <c r="E1692" s="151" t="s">
        <v>14323</v>
      </c>
      <c r="G1692" s="151" t="s">
        <v>14604</v>
      </c>
      <c r="H1692" s="151" t="s">
        <v>4091</v>
      </c>
      <c r="I1692" s="151" t="s">
        <v>4092</v>
      </c>
      <c r="J1692" s="151" t="s">
        <v>4093</v>
      </c>
      <c r="K1692" s="151" t="s">
        <v>4092</v>
      </c>
      <c r="L1692" s="151" t="s">
        <v>24917</v>
      </c>
      <c r="N1692" s="151" t="s">
        <v>1628</v>
      </c>
      <c r="P1692" s="151" t="s">
        <v>14737</v>
      </c>
      <c r="Q1692" s="151" t="s">
        <v>24919</v>
      </c>
      <c r="T1692" s="151" t="s">
        <v>14739</v>
      </c>
      <c r="U1692" s="151" t="s">
        <v>24920</v>
      </c>
      <c r="V1692" s="151" t="s">
        <v>24919</v>
      </c>
      <c r="W1692" s="151" t="s">
        <v>204</v>
      </c>
      <c r="X1692" s="151" t="s">
        <v>204</v>
      </c>
      <c r="Y1692" s="151" t="s">
        <v>204</v>
      </c>
      <c r="Z1692" s="151" t="s">
        <v>14742</v>
      </c>
      <c r="AA1692" s="151" t="s">
        <v>204</v>
      </c>
      <c r="AC1692" s="151" t="s">
        <v>14743</v>
      </c>
      <c r="AL1692" s="151" t="str">
        <f t="shared" si="26"/>
        <v>Nirma Rent Car</v>
      </c>
    </row>
    <row r="1693" spans="1:38" s="151" customFormat="1">
      <c r="A1693" s="151" t="s">
        <v>7338</v>
      </c>
      <c r="B1693" s="151" t="s">
        <v>14304</v>
      </c>
      <c r="C1693" s="151" t="s">
        <v>7337</v>
      </c>
      <c r="D1693" s="151" t="s">
        <v>7339</v>
      </c>
      <c r="E1693" s="151" t="s">
        <v>14332</v>
      </c>
      <c r="F1693" s="151" t="s">
        <v>14324</v>
      </c>
      <c r="G1693" s="151" t="s">
        <v>24923</v>
      </c>
      <c r="H1693" s="151" t="s">
        <v>7340</v>
      </c>
      <c r="J1693" s="151" t="s">
        <v>7341</v>
      </c>
      <c r="N1693" s="151" t="s">
        <v>19158</v>
      </c>
      <c r="O1693" s="151" t="s">
        <v>16228</v>
      </c>
      <c r="P1693" s="151" t="s">
        <v>14737</v>
      </c>
      <c r="Q1693" s="151" t="s">
        <v>24921</v>
      </c>
      <c r="R1693" s="151" t="s">
        <v>24922</v>
      </c>
      <c r="S1693" s="151" t="s">
        <v>24921</v>
      </c>
      <c r="T1693" s="151" t="s">
        <v>14794</v>
      </c>
      <c r="U1693" s="151">
        <v>5468231459</v>
      </c>
      <c r="V1693" s="151" t="s">
        <v>24921</v>
      </c>
      <c r="Z1693" s="151" t="s">
        <v>14742</v>
      </c>
      <c r="AC1693" s="151" t="s">
        <v>14743</v>
      </c>
      <c r="AE1693" s="151" t="s">
        <v>15223</v>
      </c>
      <c r="AF1693" s="151" t="s">
        <v>14745</v>
      </c>
      <c r="AL1693" s="151" t="str">
        <f t="shared" si="26"/>
        <v>Nirwana Jaya</v>
      </c>
    </row>
    <row r="1694" spans="1:38" s="151" customFormat="1">
      <c r="A1694" s="151" t="s">
        <v>10519</v>
      </c>
      <c r="B1694" s="151" t="s">
        <v>14306</v>
      </c>
      <c r="C1694" s="151" t="s">
        <v>10518</v>
      </c>
      <c r="D1694" s="151" t="s">
        <v>10520</v>
      </c>
      <c r="E1694" s="151" t="s">
        <v>14931</v>
      </c>
      <c r="F1694" s="151" t="s">
        <v>14692</v>
      </c>
      <c r="H1694" s="151" t="s">
        <v>10521</v>
      </c>
      <c r="M1694" s="151" t="s">
        <v>24924</v>
      </c>
      <c r="N1694" s="151" t="s">
        <v>15038</v>
      </c>
      <c r="O1694" s="151" t="s">
        <v>14985</v>
      </c>
      <c r="P1694" s="151" t="s">
        <v>14737</v>
      </c>
      <c r="Q1694" s="151" t="s">
        <v>9549</v>
      </c>
      <c r="R1694" s="151">
        <v>0</v>
      </c>
      <c r="S1694" s="151">
        <v>0</v>
      </c>
      <c r="T1694" s="151" t="s">
        <v>14904</v>
      </c>
      <c r="U1694" s="151">
        <v>480311280</v>
      </c>
      <c r="V1694" s="151" t="s">
        <v>10518</v>
      </c>
      <c r="Z1694" s="151" t="s">
        <v>14742</v>
      </c>
      <c r="AC1694" s="151" t="s">
        <v>14743</v>
      </c>
      <c r="AE1694" s="151" t="s">
        <v>14744</v>
      </c>
      <c r="AF1694" s="151" t="s">
        <v>14745</v>
      </c>
      <c r="AL1694" s="151" t="str">
        <f t="shared" si="26"/>
        <v>Nizam Helmizar</v>
      </c>
    </row>
    <row r="1695" spans="1:38" s="151" customFormat="1">
      <c r="A1695" s="151" t="s">
        <v>4747</v>
      </c>
      <c r="B1695" s="151" t="s">
        <v>15300</v>
      </c>
      <c r="C1695" s="151" t="s">
        <v>4746</v>
      </c>
      <c r="D1695" s="151" t="s">
        <v>4748</v>
      </c>
      <c r="E1695" s="151" t="s">
        <v>20286</v>
      </c>
      <c r="F1695" s="151" t="s">
        <v>20287</v>
      </c>
      <c r="G1695" s="151" t="s">
        <v>14604</v>
      </c>
      <c r="H1695" s="151" t="s">
        <v>4749</v>
      </c>
      <c r="J1695" s="151" t="s">
        <v>4750</v>
      </c>
      <c r="L1695" s="151" t="s">
        <v>24925</v>
      </c>
      <c r="N1695" s="151" t="s">
        <v>24926</v>
      </c>
      <c r="P1695" s="151" t="s">
        <v>14737</v>
      </c>
      <c r="Q1695" s="151" t="s">
        <v>24927</v>
      </c>
      <c r="T1695" s="151" t="s">
        <v>24928</v>
      </c>
      <c r="U1695" s="151" t="s">
        <v>24929</v>
      </c>
      <c r="V1695" s="151" t="s">
        <v>24930</v>
      </c>
      <c r="Z1695" s="151" t="s">
        <v>14742</v>
      </c>
      <c r="AC1695" s="151" t="s">
        <v>14743</v>
      </c>
      <c r="AE1695" s="151" t="s">
        <v>15223</v>
      </c>
      <c r="AF1695" s="151" t="s">
        <v>14745</v>
      </c>
      <c r="AL1695" s="151" t="str">
        <f t="shared" si="26"/>
        <v>Notaris Anita Munaf</v>
      </c>
    </row>
    <row r="1696" spans="1:38" s="151" customFormat="1">
      <c r="A1696" s="151" t="s">
        <v>3512</v>
      </c>
      <c r="B1696" s="151" t="s">
        <v>15300</v>
      </c>
      <c r="C1696" s="151" t="s">
        <v>3511</v>
      </c>
      <c r="D1696" s="151" t="s">
        <v>3513</v>
      </c>
      <c r="E1696" s="151" t="s">
        <v>14323</v>
      </c>
      <c r="G1696" s="151" t="s">
        <v>14604</v>
      </c>
      <c r="H1696" s="151" t="s">
        <v>3514</v>
      </c>
      <c r="I1696" s="151" t="s">
        <v>204</v>
      </c>
      <c r="J1696" s="151">
        <v>8176343263</v>
      </c>
      <c r="K1696" s="151" t="s">
        <v>204</v>
      </c>
      <c r="L1696" s="151" t="s">
        <v>24931</v>
      </c>
      <c r="N1696" s="151" t="s">
        <v>109</v>
      </c>
      <c r="P1696" s="151" t="s">
        <v>14737</v>
      </c>
      <c r="Q1696" s="151" t="s">
        <v>24932</v>
      </c>
      <c r="T1696" s="151" t="s">
        <v>24933</v>
      </c>
      <c r="U1696" s="151">
        <v>7650213771</v>
      </c>
      <c r="V1696" s="151" t="s">
        <v>24934</v>
      </c>
      <c r="W1696" s="151" t="s">
        <v>204</v>
      </c>
      <c r="X1696" s="151" t="s">
        <v>204</v>
      </c>
      <c r="Y1696" s="151" t="s">
        <v>204</v>
      </c>
      <c r="Z1696" s="151" t="s">
        <v>14742</v>
      </c>
      <c r="AA1696" s="151" t="s">
        <v>204</v>
      </c>
      <c r="AB1696" s="151" t="s">
        <v>204</v>
      </c>
      <c r="AC1696" s="151" t="s">
        <v>14743</v>
      </c>
      <c r="AL1696" s="151" t="str">
        <f t="shared" si="26"/>
        <v>NOTARIS Chandra Ella Diana, SH., Mkn</v>
      </c>
    </row>
    <row r="1697" spans="1:38" s="151" customFormat="1">
      <c r="A1697" s="151" t="s">
        <v>4875</v>
      </c>
      <c r="B1697" s="151" t="s">
        <v>15300</v>
      </c>
      <c r="C1697" s="151" t="s">
        <v>4874</v>
      </c>
      <c r="D1697" s="151" t="s">
        <v>4876</v>
      </c>
      <c r="E1697" s="151" t="s">
        <v>20286</v>
      </c>
      <c r="F1697" s="151" t="s">
        <v>20287</v>
      </c>
      <c r="G1697" s="151" t="s">
        <v>14604</v>
      </c>
      <c r="H1697" s="151">
        <v>81310043327</v>
      </c>
      <c r="I1697" s="151" t="s">
        <v>4816</v>
      </c>
      <c r="J1697" s="151" t="s">
        <v>4816</v>
      </c>
      <c r="K1697" s="151" t="s">
        <v>4816</v>
      </c>
      <c r="L1697" s="151" t="s">
        <v>20287</v>
      </c>
      <c r="N1697" s="151" t="s">
        <v>109</v>
      </c>
      <c r="P1697" s="151" t="s">
        <v>14737</v>
      </c>
      <c r="Q1697" s="151" t="s">
        <v>24935</v>
      </c>
      <c r="R1697" s="151" t="s">
        <v>4816</v>
      </c>
      <c r="S1697" s="151" t="s">
        <v>4816</v>
      </c>
      <c r="T1697" s="151" t="s">
        <v>14739</v>
      </c>
      <c r="U1697" s="151">
        <v>1250010461986</v>
      </c>
      <c r="V1697" s="151" t="s">
        <v>24936</v>
      </c>
      <c r="Z1697" s="151" t="s">
        <v>14742</v>
      </c>
      <c r="AC1697" s="151" t="s">
        <v>14743</v>
      </c>
      <c r="AE1697" s="151" t="s">
        <v>15223</v>
      </c>
      <c r="AF1697" s="151" t="s">
        <v>14745</v>
      </c>
      <c r="AL1697" s="151" t="str">
        <f t="shared" ref="AL1697:AL1760" si="27">TRIM(C1697)</f>
        <v>Notaris Duma Herlina,S.H.,M.Kn</v>
      </c>
    </row>
    <row r="1698" spans="1:38" s="151" customFormat="1">
      <c r="A1698" s="151" t="s">
        <v>4318</v>
      </c>
      <c r="B1698" s="151" t="s">
        <v>15300</v>
      </c>
      <c r="C1698" s="151" t="s">
        <v>4317</v>
      </c>
      <c r="D1698" s="151" t="s">
        <v>4319</v>
      </c>
      <c r="E1698" s="151" t="s">
        <v>20286</v>
      </c>
      <c r="F1698" s="151" t="s">
        <v>20287</v>
      </c>
      <c r="G1698" s="151" t="s">
        <v>14604</v>
      </c>
      <c r="H1698" s="151" t="s">
        <v>4320</v>
      </c>
      <c r="I1698" s="151" t="s">
        <v>4321</v>
      </c>
      <c r="J1698" s="151" t="s">
        <v>4322</v>
      </c>
      <c r="K1698" s="151" t="s">
        <v>4321</v>
      </c>
      <c r="L1698" s="151" t="s">
        <v>18746</v>
      </c>
      <c r="N1698" s="151" t="s">
        <v>109</v>
      </c>
      <c r="P1698" s="151" t="s">
        <v>14737</v>
      </c>
      <c r="Q1698" s="151" t="s">
        <v>24937</v>
      </c>
      <c r="T1698" s="151" t="s">
        <v>24938</v>
      </c>
      <c r="U1698" s="151">
        <v>4940053035</v>
      </c>
      <c r="V1698" s="151" t="s">
        <v>24939</v>
      </c>
      <c r="W1698" s="151">
        <v>2006</v>
      </c>
      <c r="X1698" s="151">
        <v>2006</v>
      </c>
      <c r="Y1698" s="151" t="s">
        <v>204</v>
      </c>
      <c r="Z1698" s="151" t="s">
        <v>14742</v>
      </c>
      <c r="AA1698" s="151" t="s">
        <v>204</v>
      </c>
      <c r="AB1698" s="151" t="s">
        <v>204</v>
      </c>
      <c r="AC1698" s="151" t="s">
        <v>15223</v>
      </c>
      <c r="AL1698" s="151" t="str">
        <f t="shared" si="27"/>
        <v>NOTARIS H. FEBY RUBEIN HIDAYAT, SH</v>
      </c>
    </row>
    <row r="1699" spans="1:38" s="151" customFormat="1">
      <c r="A1699" s="151" t="s">
        <v>8111</v>
      </c>
      <c r="B1699" s="151" t="s">
        <v>15300</v>
      </c>
      <c r="C1699" s="151" t="s">
        <v>8110</v>
      </c>
      <c r="D1699" s="151" t="s">
        <v>8112</v>
      </c>
      <c r="E1699" s="151" t="s">
        <v>20286</v>
      </c>
      <c r="F1699" s="151" t="s">
        <v>20287</v>
      </c>
      <c r="H1699" s="151" t="s">
        <v>8113</v>
      </c>
      <c r="J1699" s="151" t="s">
        <v>8114</v>
      </c>
      <c r="N1699" s="151" t="s">
        <v>14857</v>
      </c>
      <c r="O1699" s="151" t="s">
        <v>14801</v>
      </c>
      <c r="P1699" s="151" t="s">
        <v>14792</v>
      </c>
      <c r="Q1699" s="151" t="s">
        <v>24940</v>
      </c>
      <c r="R1699" s="151">
        <v>0</v>
      </c>
      <c r="S1699" s="151">
        <v>0</v>
      </c>
      <c r="T1699" s="151" t="s">
        <v>14794</v>
      </c>
      <c r="U1699" s="151">
        <v>66401022666</v>
      </c>
      <c r="V1699" s="151" t="s">
        <v>24941</v>
      </c>
      <c r="Z1699" s="151" t="s">
        <v>14742</v>
      </c>
      <c r="AC1699" s="151" t="s">
        <v>15223</v>
      </c>
      <c r="AE1699" s="151" t="s">
        <v>15223</v>
      </c>
      <c r="AF1699" s="151" t="s">
        <v>14745</v>
      </c>
      <c r="AL1699" s="151" t="str">
        <f t="shared" si="27"/>
        <v>NOTARIS ILMIAWAN DEKRIT S, SH, MH</v>
      </c>
    </row>
    <row r="1700" spans="1:38" s="151" customFormat="1">
      <c r="A1700" s="151" t="s">
        <v>4404</v>
      </c>
      <c r="B1700" s="151" t="s">
        <v>15300</v>
      </c>
      <c r="C1700" s="151" t="s">
        <v>4403</v>
      </c>
      <c r="D1700" s="151" t="s">
        <v>24943</v>
      </c>
      <c r="E1700" s="151" t="s">
        <v>20286</v>
      </c>
      <c r="F1700" s="151" t="s">
        <v>20287</v>
      </c>
      <c r="G1700" s="151" t="s">
        <v>14604</v>
      </c>
      <c r="H1700" s="151" t="s">
        <v>4406</v>
      </c>
      <c r="I1700" s="151" t="s">
        <v>4407</v>
      </c>
      <c r="J1700" s="151" t="s">
        <v>4408</v>
      </c>
      <c r="K1700" s="151" t="s">
        <v>4407</v>
      </c>
      <c r="L1700" s="151" t="s">
        <v>24942</v>
      </c>
      <c r="N1700" s="151" t="s">
        <v>23576</v>
      </c>
      <c r="P1700" s="151" t="s">
        <v>14737</v>
      </c>
      <c r="Q1700" s="151" t="s">
        <v>24944</v>
      </c>
      <c r="T1700" s="151" t="s">
        <v>14794</v>
      </c>
      <c r="U1700" s="151">
        <v>6640162692</v>
      </c>
      <c r="V1700" s="151" t="s">
        <v>24945</v>
      </c>
      <c r="Z1700" s="151" t="s">
        <v>14742</v>
      </c>
      <c r="AC1700" s="151" t="s">
        <v>14743</v>
      </c>
      <c r="AL1700" s="151" t="str">
        <f t="shared" si="27"/>
        <v>Notaris Seruni Lissari Saerang, S.H,M.Kn.</v>
      </c>
    </row>
    <row r="1701" spans="1:38" s="151" customFormat="1">
      <c r="A1701" s="151" t="s">
        <v>18290</v>
      </c>
      <c r="B1701" s="151" t="s">
        <v>15300</v>
      </c>
      <c r="C1701" s="151" t="s">
        <v>24946</v>
      </c>
      <c r="D1701" s="151" t="s">
        <v>24947</v>
      </c>
      <c r="E1701" s="151" t="s">
        <v>20286</v>
      </c>
      <c r="F1701" s="151" t="s">
        <v>20287</v>
      </c>
      <c r="G1701" s="151" t="s">
        <v>1453</v>
      </c>
      <c r="H1701" s="151">
        <v>2122352303</v>
      </c>
      <c r="I1701" s="151" t="s">
        <v>1453</v>
      </c>
      <c r="J1701" s="151">
        <v>2122352303</v>
      </c>
      <c r="K1701" s="151" t="s">
        <v>1453</v>
      </c>
      <c r="N1701" s="151" t="s">
        <v>15516</v>
      </c>
      <c r="O1701" s="151" t="s">
        <v>14830</v>
      </c>
      <c r="P1701" s="151" t="s">
        <v>14737</v>
      </c>
      <c r="Q1701" s="151" t="s">
        <v>24948</v>
      </c>
      <c r="R1701" s="151" t="s">
        <v>1453</v>
      </c>
      <c r="S1701" s="151" t="s">
        <v>1453</v>
      </c>
      <c r="T1701" s="151" t="s">
        <v>1453</v>
      </c>
      <c r="U1701" s="151" t="s">
        <v>1453</v>
      </c>
      <c r="V1701" s="151" t="s">
        <v>1453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14743</v>
      </c>
      <c r="AE1701" s="151" t="s">
        <v>14744</v>
      </c>
      <c r="AF1701" s="151" t="s">
        <v>14745</v>
      </c>
      <c r="AL1701" s="151" t="str">
        <f t="shared" si="27"/>
        <v>Notaris Siti Femira Finarti AA, SH.MKN</v>
      </c>
    </row>
    <row r="1702" spans="1:38" s="151" customFormat="1">
      <c r="A1702" s="151" t="s">
        <v>5697</v>
      </c>
      <c r="B1702" s="151" t="s">
        <v>15300</v>
      </c>
      <c r="C1702" s="151" t="s">
        <v>5696</v>
      </c>
      <c r="D1702" s="151" t="s">
        <v>5698</v>
      </c>
      <c r="E1702" s="151" t="s">
        <v>20286</v>
      </c>
      <c r="F1702" s="151" t="s">
        <v>20287</v>
      </c>
      <c r="G1702" s="151" t="s">
        <v>24952</v>
      </c>
      <c r="H1702" s="151" t="s">
        <v>5699</v>
      </c>
      <c r="J1702" s="151" t="s">
        <v>5700</v>
      </c>
      <c r="N1702" s="151" t="s">
        <v>14845</v>
      </c>
      <c r="O1702" s="151" t="s">
        <v>14801</v>
      </c>
      <c r="P1702" s="151" t="s">
        <v>14737</v>
      </c>
      <c r="Q1702" s="151" t="s">
        <v>24949</v>
      </c>
      <c r="R1702" s="151" t="s">
        <v>1453</v>
      </c>
      <c r="S1702" s="151" t="s">
        <v>1453</v>
      </c>
      <c r="T1702" s="151" t="s">
        <v>24950</v>
      </c>
      <c r="U1702" s="151" t="s">
        <v>24951</v>
      </c>
      <c r="V1702" s="151" t="s">
        <v>24949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 t="shared" si="27"/>
        <v>Notaris Siti Rohmah Caryana, SH</v>
      </c>
    </row>
    <row r="1703" spans="1:38" s="151" customFormat="1">
      <c r="A1703" s="151" t="s">
        <v>4072</v>
      </c>
      <c r="B1703" s="151" t="s">
        <v>15300</v>
      </c>
      <c r="C1703" s="151" t="s">
        <v>4071</v>
      </c>
      <c r="D1703" s="151" t="s">
        <v>4073</v>
      </c>
      <c r="E1703" s="151" t="s">
        <v>14323</v>
      </c>
      <c r="G1703" s="151" t="s">
        <v>14604</v>
      </c>
      <c r="H1703" s="151" t="s">
        <v>4074</v>
      </c>
      <c r="J1703" s="151" t="s">
        <v>4075</v>
      </c>
      <c r="L1703" s="151" t="s">
        <v>24123</v>
      </c>
      <c r="N1703" s="151" t="s">
        <v>11834</v>
      </c>
      <c r="P1703" s="151" t="s">
        <v>16483</v>
      </c>
      <c r="Q1703" s="151" t="s">
        <v>24953</v>
      </c>
      <c r="T1703" s="151" t="s">
        <v>24954</v>
      </c>
      <c r="U1703" s="151">
        <v>6640102266</v>
      </c>
      <c r="V1703" s="151" t="s">
        <v>24955</v>
      </c>
      <c r="Z1703" s="151" t="s">
        <v>14742</v>
      </c>
      <c r="AC1703" s="151" t="s">
        <v>14743</v>
      </c>
      <c r="AL1703" s="151" t="str">
        <f t="shared" si="27"/>
        <v>Notaris/PPAT ILMIAWAN DEKRIT S,SH.,MH.</v>
      </c>
    </row>
    <row r="1704" spans="1:38" s="151" customFormat="1">
      <c r="A1704" s="151" t="s">
        <v>4246</v>
      </c>
      <c r="B1704" s="151" t="s">
        <v>14306</v>
      </c>
      <c r="C1704" s="151" t="s">
        <v>4245</v>
      </c>
      <c r="D1704" s="151" t="s">
        <v>4247</v>
      </c>
      <c r="E1704" s="151" t="s">
        <v>14931</v>
      </c>
      <c r="F1704" s="151" t="s">
        <v>14932</v>
      </c>
      <c r="G1704" s="151" t="s">
        <v>14604</v>
      </c>
      <c r="H1704" s="151">
        <v>813714351755</v>
      </c>
      <c r="I1704" s="151" t="s">
        <v>4248</v>
      </c>
      <c r="J1704" s="151">
        <v>813714351755</v>
      </c>
      <c r="K1704" s="151" t="s">
        <v>4248</v>
      </c>
      <c r="L1704" s="151" t="s">
        <v>24956</v>
      </c>
      <c r="N1704" s="151" t="s">
        <v>24957</v>
      </c>
      <c r="P1704" s="151" t="s">
        <v>14737</v>
      </c>
      <c r="Q1704" s="151" t="s">
        <v>24958</v>
      </c>
      <c r="T1704" s="151" t="s">
        <v>24959</v>
      </c>
      <c r="U1704" s="151">
        <v>1370002281802</v>
      </c>
      <c r="V1704" s="151" t="s">
        <v>4245</v>
      </c>
      <c r="W1704" s="151" t="s">
        <v>204</v>
      </c>
      <c r="X1704" s="151" t="s">
        <v>204</v>
      </c>
      <c r="Y1704" s="151" t="s">
        <v>204</v>
      </c>
      <c r="Z1704" s="151" t="s">
        <v>14742</v>
      </c>
      <c r="AA1704" s="151" t="s">
        <v>204</v>
      </c>
      <c r="AB1704" s="151" t="s">
        <v>19238</v>
      </c>
      <c r="AC1704" s="151" t="s">
        <v>14743</v>
      </c>
      <c r="AL1704" s="151" t="str">
        <f t="shared" si="27"/>
        <v>Noval Sjahadat</v>
      </c>
    </row>
    <row r="1705" spans="1:38" s="151" customFormat="1">
      <c r="A1705" s="151" t="s">
        <v>18291</v>
      </c>
      <c r="B1705" s="151" t="s">
        <v>15300</v>
      </c>
      <c r="C1705" s="151" t="s">
        <v>24960</v>
      </c>
      <c r="D1705" s="151" t="s">
        <v>24962</v>
      </c>
      <c r="E1705" s="151" t="s">
        <v>24966</v>
      </c>
      <c r="F1705" s="151" t="s">
        <v>14639</v>
      </c>
      <c r="G1705" s="151" t="s">
        <v>24967</v>
      </c>
      <c r="H1705" s="151">
        <v>8613061273656</v>
      </c>
      <c r="I1705" s="151" t="s">
        <v>24961</v>
      </c>
      <c r="K1705" s="151" t="s">
        <v>24961</v>
      </c>
      <c r="N1705" s="151" t="s">
        <v>24963</v>
      </c>
      <c r="O1705" s="151" t="s">
        <v>24963</v>
      </c>
      <c r="P1705" s="151" t="s">
        <v>15618</v>
      </c>
      <c r="Q1705" s="151" t="s">
        <v>24964</v>
      </c>
      <c r="R1705" s="151" t="s">
        <v>1453</v>
      </c>
      <c r="S1705" s="151" t="s">
        <v>1453</v>
      </c>
      <c r="T1705" s="151" t="s">
        <v>24965</v>
      </c>
      <c r="U1705" s="151">
        <v>3.7200557301300101E+20</v>
      </c>
      <c r="V1705" s="151" t="s">
        <v>24960</v>
      </c>
      <c r="W1705" s="151" t="s">
        <v>1453</v>
      </c>
      <c r="X1705" s="151" t="s">
        <v>1453</v>
      </c>
      <c r="Y1705" s="151" t="s">
        <v>1453</v>
      </c>
      <c r="Z1705" s="151" t="s">
        <v>16286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  <c r="AL1705" s="151" t="str">
        <f t="shared" si="27"/>
        <v>Novas QC Inspection Service Co.,Ltd</v>
      </c>
    </row>
    <row r="1706" spans="1:38" s="151" customFormat="1">
      <c r="A1706" s="151" t="s">
        <v>7071</v>
      </c>
      <c r="B1706" s="151" t="s">
        <v>15300</v>
      </c>
      <c r="C1706" s="151" t="s">
        <v>7070</v>
      </c>
      <c r="D1706" s="151" t="s">
        <v>7072</v>
      </c>
      <c r="E1706" s="151" t="s">
        <v>14931</v>
      </c>
      <c r="F1706" s="151" t="s">
        <v>18766</v>
      </c>
      <c r="G1706" s="151" t="s">
        <v>24970</v>
      </c>
      <c r="H1706" s="151" t="s">
        <v>7073</v>
      </c>
      <c r="N1706" s="151" t="s">
        <v>14790</v>
      </c>
      <c r="O1706" s="151" t="s">
        <v>14791</v>
      </c>
      <c r="P1706" s="151" t="s">
        <v>14737</v>
      </c>
      <c r="Q1706" s="151" t="s">
        <v>7070</v>
      </c>
      <c r="R1706" s="151" t="s">
        <v>4816</v>
      </c>
      <c r="S1706" s="151" t="s">
        <v>4816</v>
      </c>
      <c r="T1706" s="151" t="s">
        <v>14739</v>
      </c>
      <c r="U1706" s="151">
        <v>1300099966692</v>
      </c>
      <c r="V1706" s="151" t="s">
        <v>7070</v>
      </c>
      <c r="Z1706" s="151" t="s">
        <v>14742</v>
      </c>
      <c r="AC1706" s="151" t="s">
        <v>14743</v>
      </c>
      <c r="AD1706" s="151" t="s">
        <v>24968</v>
      </c>
      <c r="AE1706" s="151" t="s">
        <v>14743</v>
      </c>
      <c r="AF1706" s="151" t="s">
        <v>24969</v>
      </c>
      <c r="AL1706" s="151" t="str">
        <f t="shared" si="27"/>
        <v>Novayandra Arinurdin</v>
      </c>
    </row>
    <row r="1707" spans="1:38" s="151" customFormat="1">
      <c r="A1707" s="151" t="s">
        <v>1447</v>
      </c>
      <c r="B1707" s="151" t="s">
        <v>14732</v>
      </c>
      <c r="C1707" s="151" t="s">
        <v>1446</v>
      </c>
      <c r="D1707" s="151" t="s">
        <v>1448</v>
      </c>
      <c r="E1707" s="151" t="s">
        <v>6</v>
      </c>
      <c r="G1707" s="151" t="s">
        <v>14604</v>
      </c>
      <c r="T1707" s="151" t="s">
        <v>6</v>
      </c>
      <c r="U1707" s="151" t="s">
        <v>6</v>
      </c>
      <c r="V1707" s="151" t="s">
        <v>6</v>
      </c>
      <c r="AC1707" s="151" t="s">
        <v>14743</v>
      </c>
      <c r="AL1707" s="151" t="str">
        <f t="shared" si="27"/>
        <v>Nugraha Electrical</v>
      </c>
    </row>
    <row r="1708" spans="1:38" s="151" customFormat="1">
      <c r="A1708" s="151" t="s">
        <v>6212</v>
      </c>
      <c r="B1708" s="151" t="s">
        <v>14732</v>
      </c>
      <c r="C1708" s="151" t="s">
        <v>6211</v>
      </c>
      <c r="D1708" s="151" t="s">
        <v>6213</v>
      </c>
      <c r="E1708" s="151" t="s">
        <v>14931</v>
      </c>
      <c r="F1708" s="151" t="s">
        <v>8749</v>
      </c>
      <c r="G1708" s="151" t="s">
        <v>24973</v>
      </c>
      <c r="H1708" s="151">
        <v>81326082523</v>
      </c>
      <c r="J1708" s="151">
        <v>81326082523</v>
      </c>
      <c r="N1708" s="151" t="s">
        <v>14888</v>
      </c>
      <c r="O1708" s="151" t="s">
        <v>14889</v>
      </c>
      <c r="P1708" s="151" t="s">
        <v>14737</v>
      </c>
      <c r="Q1708" s="151" t="s">
        <v>24972</v>
      </c>
      <c r="R1708" s="151" t="s">
        <v>24972</v>
      </c>
      <c r="S1708" s="151" t="s">
        <v>24972</v>
      </c>
      <c r="T1708" s="151" t="s">
        <v>14794</v>
      </c>
      <c r="U1708" s="151">
        <v>3200319167</v>
      </c>
      <c r="V1708" s="151" t="s">
        <v>24972</v>
      </c>
      <c r="Z1708" s="151" t="s">
        <v>14742</v>
      </c>
      <c r="AC1708" s="151" t="s">
        <v>14743</v>
      </c>
      <c r="AE1708" s="151" t="s">
        <v>15223</v>
      </c>
      <c r="AF1708" s="151" t="s">
        <v>14745</v>
      </c>
      <c r="AL1708" s="151" t="str">
        <f t="shared" si="27"/>
        <v>Nunas Mandiri Agung</v>
      </c>
    </row>
    <row r="1709" spans="1:38" s="151" customFormat="1">
      <c r="A1709" s="151" t="s">
        <v>1381</v>
      </c>
      <c r="B1709" s="151" t="s">
        <v>14306</v>
      </c>
      <c r="C1709" s="151" t="s">
        <v>1380</v>
      </c>
      <c r="D1709" s="151" t="s">
        <v>24974</v>
      </c>
      <c r="E1709" s="151" t="s">
        <v>6</v>
      </c>
      <c r="G1709" s="151" t="s">
        <v>14604</v>
      </c>
      <c r="N1709" s="151" t="s">
        <v>469</v>
      </c>
      <c r="T1709" s="151" t="s">
        <v>6</v>
      </c>
      <c r="U1709" s="151" t="s">
        <v>6</v>
      </c>
      <c r="V1709" s="151" t="s">
        <v>6</v>
      </c>
      <c r="AC1709" s="151" t="s">
        <v>14743</v>
      </c>
      <c r="AL1709" s="151" t="str">
        <f t="shared" si="27"/>
        <v>Nunun Rahmaningsih</v>
      </c>
    </row>
    <row r="1710" spans="1:38" s="151" customFormat="1">
      <c r="A1710" s="151" t="s">
        <v>616</v>
      </c>
      <c r="B1710" s="151" t="s">
        <v>14732</v>
      </c>
      <c r="C1710" s="151" t="s">
        <v>615</v>
      </c>
      <c r="D1710" s="151" t="s">
        <v>24975</v>
      </c>
      <c r="E1710" s="151" t="s">
        <v>6</v>
      </c>
      <c r="G1710" s="151" t="s">
        <v>14604</v>
      </c>
      <c r="M1710" s="151" t="s">
        <v>6</v>
      </c>
      <c r="N1710" s="151" t="s">
        <v>6</v>
      </c>
      <c r="P1710" s="151" t="s">
        <v>14737</v>
      </c>
      <c r="T1710" s="151" t="s">
        <v>6</v>
      </c>
      <c r="U1710" s="151" t="s">
        <v>6</v>
      </c>
      <c r="V1710" s="151" t="s">
        <v>6</v>
      </c>
      <c r="AC1710" s="151" t="s">
        <v>14743</v>
      </c>
      <c r="AL1710" s="151" t="str">
        <f t="shared" si="27"/>
        <v>Nur Cahaya Nusantara</v>
      </c>
    </row>
    <row r="1711" spans="1:38" s="151" customFormat="1">
      <c r="A1711" s="151" t="s">
        <v>2258</v>
      </c>
      <c r="B1711" s="151" t="s">
        <v>14306</v>
      </c>
      <c r="C1711" s="151" t="s">
        <v>2257</v>
      </c>
      <c r="D1711" s="151" t="s">
        <v>2259</v>
      </c>
      <c r="E1711" s="151" t="s">
        <v>6</v>
      </c>
      <c r="G1711" s="151" t="s">
        <v>14604</v>
      </c>
      <c r="AC1711" s="151" t="s">
        <v>14743</v>
      </c>
      <c r="AL1711" s="151" t="str">
        <f t="shared" si="27"/>
        <v>NUR HUDA</v>
      </c>
    </row>
    <row r="1712" spans="1:38" s="151" customFormat="1">
      <c r="A1712" s="151" t="s">
        <v>6679</v>
      </c>
      <c r="B1712" s="151" t="s">
        <v>17321</v>
      </c>
      <c r="C1712" s="151" t="s">
        <v>6678</v>
      </c>
      <c r="D1712" s="151" t="s">
        <v>6680</v>
      </c>
      <c r="E1712" s="151" t="s">
        <v>14332</v>
      </c>
      <c r="F1712" s="151" t="s">
        <v>14324</v>
      </c>
      <c r="G1712" s="151" t="s">
        <v>24978</v>
      </c>
      <c r="H1712" s="151" t="s">
        <v>6681</v>
      </c>
      <c r="J1712" s="151" t="s">
        <v>6681</v>
      </c>
      <c r="N1712" s="151" t="s">
        <v>14947</v>
      </c>
      <c r="O1712" s="151" t="s">
        <v>14948</v>
      </c>
      <c r="P1712" s="151" t="s">
        <v>14737</v>
      </c>
      <c r="Q1712" s="151" t="s">
        <v>24976</v>
      </c>
      <c r="R1712" s="151" t="s">
        <v>24976</v>
      </c>
      <c r="S1712" s="151" t="s">
        <v>24976</v>
      </c>
      <c r="T1712" s="151" t="s">
        <v>14794</v>
      </c>
      <c r="U1712" s="151">
        <v>3578987134</v>
      </c>
      <c r="V1712" s="151" t="s">
        <v>24977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  <c r="AL1712" s="151" t="str">
        <f t="shared" si="27"/>
        <v>Nur Jaya</v>
      </c>
    </row>
    <row r="1713" spans="1:38" s="151" customFormat="1">
      <c r="A1713" s="151" t="s">
        <v>12933</v>
      </c>
      <c r="B1713" s="151" t="s">
        <v>14306</v>
      </c>
      <c r="C1713" s="151" t="s">
        <v>12932</v>
      </c>
      <c r="D1713" s="151" t="s">
        <v>12934</v>
      </c>
      <c r="E1713" s="151" t="s">
        <v>14931</v>
      </c>
      <c r="F1713" s="151" t="s">
        <v>15056</v>
      </c>
      <c r="G1713" s="151" t="s">
        <v>24979</v>
      </c>
      <c r="H1713" s="151" t="s">
        <v>12935</v>
      </c>
      <c r="I1713" s="151" t="s">
        <v>1453</v>
      </c>
      <c r="J1713" s="151" t="s">
        <v>1453</v>
      </c>
      <c r="K1713" s="151" t="s">
        <v>1453</v>
      </c>
      <c r="N1713" s="151" t="s">
        <v>15254</v>
      </c>
      <c r="O1713" s="151" t="s">
        <v>14889</v>
      </c>
      <c r="P1713" s="151" t="s">
        <v>16483</v>
      </c>
      <c r="Q1713" s="151" t="s">
        <v>12932</v>
      </c>
      <c r="R1713" s="151" t="s">
        <v>1453</v>
      </c>
      <c r="S1713" s="151" t="s">
        <v>1453</v>
      </c>
      <c r="T1713" s="151" t="s">
        <v>14794</v>
      </c>
      <c r="U1713" s="151">
        <v>3530543110</v>
      </c>
      <c r="V1713" s="151" t="s">
        <v>12932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C1713" s="151" t="s">
        <v>14743</v>
      </c>
      <c r="AE1713" s="151" t="s">
        <v>14744</v>
      </c>
      <c r="AF1713" s="151" t="s">
        <v>14745</v>
      </c>
      <c r="AL1713" s="151" t="str">
        <f t="shared" si="27"/>
        <v>Nur Rokhim</v>
      </c>
    </row>
    <row r="1714" spans="1:38" s="151" customFormat="1">
      <c r="A1714" s="151" t="s">
        <v>1325</v>
      </c>
      <c r="B1714" s="151" t="s">
        <v>14306</v>
      </c>
      <c r="C1714" s="151" t="s">
        <v>1324</v>
      </c>
      <c r="D1714" s="151" t="s">
        <v>24980</v>
      </c>
      <c r="E1714" s="151" t="s">
        <v>6</v>
      </c>
      <c r="G1714" s="151" t="s">
        <v>14604</v>
      </c>
      <c r="H1714" s="151" t="s">
        <v>1327</v>
      </c>
      <c r="M1714" s="151" t="s">
        <v>24981</v>
      </c>
      <c r="N1714" s="151" t="s">
        <v>24982</v>
      </c>
      <c r="P1714" s="151" t="s">
        <v>14737</v>
      </c>
      <c r="Q1714" s="151" t="s">
        <v>1324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 t="shared" si="27"/>
        <v>Nur Wahid</v>
      </c>
    </row>
    <row r="1715" spans="1:38" s="151" customFormat="1">
      <c r="A1715" s="151" t="s">
        <v>18292</v>
      </c>
      <c r="B1715" s="151" t="s">
        <v>14306</v>
      </c>
      <c r="C1715" s="151" t="s">
        <v>24983</v>
      </c>
      <c r="D1715" s="151" t="s">
        <v>24985</v>
      </c>
      <c r="E1715" s="151" t="s">
        <v>14931</v>
      </c>
      <c r="F1715" s="151" t="s">
        <v>15075</v>
      </c>
      <c r="H1715" s="151" t="s">
        <v>24984</v>
      </c>
      <c r="N1715" s="151" t="s">
        <v>14976</v>
      </c>
      <c r="O1715" s="151" t="s">
        <v>14791</v>
      </c>
      <c r="P1715" s="151" t="s">
        <v>14737</v>
      </c>
      <c r="Q1715" s="151" t="s">
        <v>24983</v>
      </c>
      <c r="R1715" s="151">
        <v>0</v>
      </c>
      <c r="S1715" s="151">
        <v>0</v>
      </c>
      <c r="T1715" s="151" t="s">
        <v>24986</v>
      </c>
      <c r="U1715" s="151">
        <v>439501007554534</v>
      </c>
      <c r="V1715" s="151" t="s">
        <v>24983</v>
      </c>
      <c r="Z1715" s="151" t="s">
        <v>14742</v>
      </c>
      <c r="AC1715" s="151" t="s">
        <v>14743</v>
      </c>
      <c r="AD1715" s="151" t="s">
        <v>24987</v>
      </c>
      <c r="AE1715" s="151" t="s">
        <v>14752</v>
      </c>
      <c r="AF1715" s="151" t="s">
        <v>14745</v>
      </c>
      <c r="AL1715" s="151" t="str">
        <f t="shared" si="27"/>
        <v>Nurcahya</v>
      </c>
    </row>
    <row r="1716" spans="1:38" s="151" customFormat="1">
      <c r="A1716" s="151" t="s">
        <v>10215</v>
      </c>
      <c r="B1716" s="151" t="s">
        <v>15300</v>
      </c>
      <c r="C1716" s="151" t="s">
        <v>10214</v>
      </c>
      <c r="D1716" s="151" t="s">
        <v>10216</v>
      </c>
      <c r="E1716" s="151" t="s">
        <v>14931</v>
      </c>
      <c r="F1716" s="151" t="s">
        <v>14932</v>
      </c>
      <c r="G1716" s="151" t="s">
        <v>24989</v>
      </c>
      <c r="H1716" s="151">
        <v>87760680721</v>
      </c>
      <c r="N1716" s="151" t="s">
        <v>24988</v>
      </c>
      <c r="O1716" s="151" t="s">
        <v>14791</v>
      </c>
      <c r="P1716" s="151" t="s">
        <v>14737</v>
      </c>
      <c r="Q1716" s="151" t="s">
        <v>10214</v>
      </c>
      <c r="R1716" s="151">
        <v>0</v>
      </c>
      <c r="S1716" s="151">
        <v>0</v>
      </c>
      <c r="T1716" s="151" t="s">
        <v>14847</v>
      </c>
      <c r="U1716" s="151">
        <v>426001011825530</v>
      </c>
      <c r="V1716" s="151" t="s">
        <v>10214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 t="shared" si="27"/>
        <v>Nurcaya</v>
      </c>
    </row>
    <row r="1717" spans="1:38" s="151" customFormat="1">
      <c r="A1717" s="151" t="s">
        <v>9488</v>
      </c>
      <c r="B1717" s="151" t="s">
        <v>15300</v>
      </c>
      <c r="C1717" s="151" t="s">
        <v>9487</v>
      </c>
      <c r="D1717" s="151" t="s">
        <v>24991</v>
      </c>
      <c r="E1717" s="151" t="s">
        <v>14275</v>
      </c>
      <c r="F1717" s="151" t="s">
        <v>14400</v>
      </c>
      <c r="G1717" s="151" t="s">
        <v>24995</v>
      </c>
      <c r="H1717" s="151" t="s">
        <v>24990</v>
      </c>
      <c r="I1717" s="151">
        <v>0</v>
      </c>
      <c r="J1717" s="151">
        <v>0</v>
      </c>
      <c r="K1717" s="151">
        <v>0</v>
      </c>
      <c r="M1717" s="151" t="s">
        <v>24992</v>
      </c>
      <c r="N1717" s="151" t="s">
        <v>15939</v>
      </c>
      <c r="O1717" s="151" t="s">
        <v>14791</v>
      </c>
      <c r="P1717" s="151" t="s">
        <v>14737</v>
      </c>
      <c r="Q1717" s="151" t="s">
        <v>24993</v>
      </c>
      <c r="R1717" s="151">
        <v>0</v>
      </c>
      <c r="S1717" s="151">
        <v>0</v>
      </c>
      <c r="T1717" s="151" t="s">
        <v>14859</v>
      </c>
      <c r="U1717" s="151" t="s">
        <v>24994</v>
      </c>
      <c r="V1717" s="151" t="s">
        <v>9487</v>
      </c>
      <c r="W1717" s="151">
        <v>0</v>
      </c>
      <c r="X1717" s="151">
        <v>0</v>
      </c>
      <c r="Y1717" s="151">
        <v>0</v>
      </c>
      <c r="Z1717" s="151" t="s">
        <v>14742</v>
      </c>
      <c r="AA1717" s="151">
        <v>0</v>
      </c>
      <c r="AB1717" s="151">
        <v>0</v>
      </c>
      <c r="AC1717" s="151" t="s">
        <v>14743</v>
      </c>
      <c r="AE1717" s="151" t="s">
        <v>15223</v>
      </c>
      <c r="AF1717" s="151" t="s">
        <v>14745</v>
      </c>
      <c r="AL1717" s="151" t="str">
        <f t="shared" si="27"/>
        <v>Nurhadi</v>
      </c>
    </row>
    <row r="1718" spans="1:38" s="151" customFormat="1">
      <c r="A1718" s="151" t="s">
        <v>11782</v>
      </c>
      <c r="B1718" s="151" t="s">
        <v>15300</v>
      </c>
      <c r="C1718" s="151" t="s">
        <v>11781</v>
      </c>
      <c r="D1718" s="151" t="s">
        <v>11783</v>
      </c>
      <c r="E1718" s="151" t="s">
        <v>15690</v>
      </c>
      <c r="F1718" s="151" t="s">
        <v>15375</v>
      </c>
      <c r="G1718" s="151" t="s">
        <v>24997</v>
      </c>
      <c r="H1718" s="151">
        <v>82289534837</v>
      </c>
      <c r="N1718" s="151" t="s">
        <v>19745</v>
      </c>
      <c r="O1718" s="151" t="s">
        <v>18653</v>
      </c>
      <c r="P1718" s="151" t="s">
        <v>14737</v>
      </c>
      <c r="Q1718" s="151" t="s">
        <v>24996</v>
      </c>
      <c r="R1718" s="151">
        <v>0</v>
      </c>
      <c r="S1718" s="151">
        <v>0</v>
      </c>
      <c r="T1718" s="151" t="s">
        <v>14847</v>
      </c>
      <c r="U1718" s="151">
        <v>567001004373104</v>
      </c>
      <c r="V1718" s="151" t="s">
        <v>11781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  <c r="AL1718" s="151" t="str">
        <f t="shared" si="27"/>
        <v>Nurhadi Handoko</v>
      </c>
    </row>
    <row r="1719" spans="1:38" s="151" customFormat="1">
      <c r="A1719" s="151" t="s">
        <v>1549</v>
      </c>
      <c r="C1719" s="151" t="s">
        <v>1548</v>
      </c>
      <c r="E1719" s="151" t="s">
        <v>6</v>
      </c>
      <c r="G1719" s="151" t="s">
        <v>14604</v>
      </c>
      <c r="N1719" s="151" t="s">
        <v>109</v>
      </c>
      <c r="P1719" s="151" t="s">
        <v>14737</v>
      </c>
      <c r="T1719" s="151" t="s">
        <v>20116</v>
      </c>
      <c r="U1719" s="151">
        <v>48220065</v>
      </c>
      <c r="V1719" s="151" t="s">
        <v>1548</v>
      </c>
      <c r="AC1719" s="151" t="s">
        <v>14743</v>
      </c>
      <c r="AL1719" s="151" t="str">
        <f t="shared" si="27"/>
        <v>Nurhasan</v>
      </c>
    </row>
    <row r="1720" spans="1:38" s="151" customFormat="1">
      <c r="A1720" s="151" t="s">
        <v>13216</v>
      </c>
      <c r="C1720" s="151" t="s">
        <v>1548</v>
      </c>
      <c r="D1720" s="151" t="s">
        <v>13217</v>
      </c>
      <c r="E1720" s="151" t="s">
        <v>15359</v>
      </c>
      <c r="F1720" s="151" t="s">
        <v>18730</v>
      </c>
      <c r="H1720" s="151">
        <v>85942380975</v>
      </c>
      <c r="N1720" s="151" t="s">
        <v>14829</v>
      </c>
      <c r="O1720" s="151" t="s">
        <v>14830</v>
      </c>
      <c r="P1720" s="151" t="s">
        <v>14737</v>
      </c>
      <c r="Q1720" s="151" t="s">
        <v>1548</v>
      </c>
      <c r="R1720" s="151">
        <v>0</v>
      </c>
      <c r="S1720" s="151">
        <v>0</v>
      </c>
      <c r="T1720" s="151" t="s">
        <v>14904</v>
      </c>
      <c r="U1720" s="151">
        <v>1147106141</v>
      </c>
      <c r="V1720" s="151" t="s">
        <v>1548</v>
      </c>
      <c r="Z1720" s="151" t="s">
        <v>14742</v>
      </c>
      <c r="AC1720" s="151" t="s">
        <v>14743</v>
      </c>
      <c r="AE1720" s="151" t="s">
        <v>14744</v>
      </c>
      <c r="AF1720" s="151" t="s">
        <v>14745</v>
      </c>
      <c r="AL1720" s="151" t="str">
        <f t="shared" si="27"/>
        <v>Nurhasan</v>
      </c>
    </row>
    <row r="1721" spans="1:38" s="151" customFormat="1">
      <c r="A1721" s="151" t="s">
        <v>18293</v>
      </c>
      <c r="C1721" s="151" t="s">
        <v>24998</v>
      </c>
      <c r="D1721" s="151" t="s">
        <v>25000</v>
      </c>
      <c r="E1721" s="151" t="s">
        <v>14931</v>
      </c>
      <c r="F1721" s="151" t="s">
        <v>14932</v>
      </c>
      <c r="G1721" s="151" t="s">
        <v>25001</v>
      </c>
      <c r="H1721" s="151" t="s">
        <v>24999</v>
      </c>
      <c r="I1721" s="151" t="s">
        <v>1453</v>
      </c>
      <c r="J1721" s="151" t="s">
        <v>1453</v>
      </c>
      <c r="K1721" s="151" t="s">
        <v>1453</v>
      </c>
      <c r="N1721" s="151" t="s">
        <v>22701</v>
      </c>
      <c r="O1721" s="151" t="s">
        <v>15477</v>
      </c>
      <c r="P1721" s="151" t="s">
        <v>14737</v>
      </c>
      <c r="Q1721" s="151" t="s">
        <v>17263</v>
      </c>
      <c r="R1721" s="151" t="s">
        <v>1453</v>
      </c>
      <c r="S1721" s="151" t="s">
        <v>1453</v>
      </c>
      <c r="T1721" s="151" t="s">
        <v>14904</v>
      </c>
      <c r="U1721" s="151">
        <v>768788112</v>
      </c>
      <c r="V1721" s="151" t="s">
        <v>24998</v>
      </c>
      <c r="W1721" s="151" t="s">
        <v>1453</v>
      </c>
      <c r="X1721" s="151" t="s">
        <v>1453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  <c r="AL1721" s="151" t="str">
        <f t="shared" si="27"/>
        <v>Nurizal</v>
      </c>
    </row>
    <row r="1722" spans="1:38" s="151" customFormat="1">
      <c r="A1722" s="151" t="s">
        <v>13228</v>
      </c>
      <c r="C1722" s="151" t="s">
        <v>13227</v>
      </c>
      <c r="D1722" s="151" t="s">
        <v>13229</v>
      </c>
      <c r="E1722" s="151" t="s">
        <v>14701</v>
      </c>
      <c r="F1722" s="151" t="s">
        <v>14466</v>
      </c>
      <c r="G1722" s="151" t="s">
        <v>22182</v>
      </c>
      <c r="H1722" s="151" t="s">
        <v>25002</v>
      </c>
      <c r="N1722" s="151" t="s">
        <v>25003</v>
      </c>
      <c r="O1722" s="151" t="s">
        <v>19782</v>
      </c>
      <c r="P1722" s="151" t="s">
        <v>14737</v>
      </c>
      <c r="Q1722" s="151" t="s">
        <v>25004</v>
      </c>
      <c r="R1722" s="151">
        <v>0</v>
      </c>
      <c r="S1722" s="151">
        <v>0</v>
      </c>
      <c r="T1722" s="151" t="s">
        <v>14904</v>
      </c>
      <c r="U1722" s="151">
        <v>779207715</v>
      </c>
      <c r="V1722" s="151" t="s">
        <v>25005</v>
      </c>
      <c r="Z1722" s="151" t="s">
        <v>14742</v>
      </c>
      <c r="AC1722" s="151" t="s">
        <v>14743</v>
      </c>
      <c r="AE1722" s="151" t="s">
        <v>14744</v>
      </c>
      <c r="AF1722" s="151" t="s">
        <v>14745</v>
      </c>
      <c r="AL1722" s="151" t="str">
        <f t="shared" si="27"/>
        <v>Nurjito</v>
      </c>
    </row>
    <row r="1723" spans="1:38" s="151" customFormat="1">
      <c r="A1723" s="151" t="s">
        <v>12234</v>
      </c>
      <c r="C1723" s="151" t="s">
        <v>12233</v>
      </c>
      <c r="D1723" s="151" t="s">
        <v>12235</v>
      </c>
      <c r="E1723" s="151" t="s">
        <v>14323</v>
      </c>
      <c r="F1723" s="151" t="s">
        <v>14639</v>
      </c>
      <c r="G1723" s="151" t="s">
        <v>25007</v>
      </c>
      <c r="H1723" s="151" t="s">
        <v>12236</v>
      </c>
      <c r="N1723" s="151" t="s">
        <v>15031</v>
      </c>
      <c r="O1723" s="151" t="s">
        <v>14948</v>
      </c>
      <c r="P1723" s="151" t="s">
        <v>14737</v>
      </c>
      <c r="Q1723" s="151" t="s">
        <v>25006</v>
      </c>
      <c r="R1723" s="151">
        <v>0</v>
      </c>
      <c r="S1723" s="151">
        <v>0</v>
      </c>
      <c r="T1723" s="151" t="s">
        <v>14782</v>
      </c>
      <c r="U1723" s="151">
        <v>1710002008822</v>
      </c>
      <c r="V1723" s="151" t="s">
        <v>12233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  <c r="AL1723" s="151" t="str">
        <f t="shared" si="27"/>
        <v>NURUDIN</v>
      </c>
    </row>
    <row r="1724" spans="1:38" s="151" customFormat="1">
      <c r="A1724" s="151" t="s">
        <v>3069</v>
      </c>
      <c r="C1724" s="151" t="s">
        <v>3068</v>
      </c>
      <c r="D1724" s="151" t="s">
        <v>25008</v>
      </c>
      <c r="E1724" s="151" t="s">
        <v>14931</v>
      </c>
      <c r="G1724" s="151" t="s">
        <v>14604</v>
      </c>
      <c r="H1724" s="151" t="s">
        <v>3071</v>
      </c>
      <c r="N1724" s="151" t="s">
        <v>15930</v>
      </c>
      <c r="P1724" s="151" t="s">
        <v>14737</v>
      </c>
      <c r="Q1724" s="151" t="s">
        <v>3068</v>
      </c>
      <c r="T1724" s="151" t="s">
        <v>14859</v>
      </c>
      <c r="U1724" s="151">
        <v>940673275</v>
      </c>
      <c r="V1724" s="151" t="s">
        <v>3068</v>
      </c>
      <c r="Z1724" s="151" t="s">
        <v>14742</v>
      </c>
      <c r="AC1724" s="151" t="s">
        <v>14743</v>
      </c>
      <c r="AL1724" s="151" t="str">
        <f t="shared" si="27"/>
        <v>Nuryanto</v>
      </c>
    </row>
    <row r="1725" spans="1:38" s="151" customFormat="1">
      <c r="A1725" s="151" t="s">
        <v>9845</v>
      </c>
      <c r="C1725" s="151" t="s">
        <v>3068</v>
      </c>
      <c r="D1725" s="151" t="s">
        <v>25009</v>
      </c>
      <c r="E1725" s="151" t="s">
        <v>14931</v>
      </c>
      <c r="F1725" s="151" t="s">
        <v>14932</v>
      </c>
      <c r="G1725" s="151" t="s">
        <v>15172</v>
      </c>
      <c r="H1725" s="151" t="s">
        <v>9847</v>
      </c>
      <c r="I1725" s="151">
        <v>0</v>
      </c>
      <c r="J1725" s="151">
        <v>0</v>
      </c>
      <c r="K1725" s="151">
        <v>0</v>
      </c>
      <c r="M1725" s="151" t="s">
        <v>25010</v>
      </c>
      <c r="N1725" s="151" t="s">
        <v>25011</v>
      </c>
      <c r="O1725" s="151" t="s">
        <v>25012</v>
      </c>
      <c r="P1725" s="151" t="s">
        <v>14737</v>
      </c>
      <c r="Q1725" s="151">
        <v>0</v>
      </c>
      <c r="R1725" s="151">
        <v>0</v>
      </c>
      <c r="S1725" s="151">
        <v>0</v>
      </c>
      <c r="T1725" s="151" t="s">
        <v>14739</v>
      </c>
      <c r="U1725" s="151" t="s">
        <v>25013</v>
      </c>
      <c r="V1725" s="151" t="s">
        <v>3068</v>
      </c>
      <c r="W1725" s="151">
        <v>0</v>
      </c>
      <c r="X1725" s="151">
        <v>0</v>
      </c>
      <c r="Y1725" s="151">
        <v>0</v>
      </c>
      <c r="Z1725" s="151" t="s">
        <v>14742</v>
      </c>
      <c r="AA1725" s="151">
        <v>0</v>
      </c>
      <c r="AB1725" s="151">
        <v>0</v>
      </c>
      <c r="AC1725" s="151" t="s">
        <v>14743</v>
      </c>
      <c r="AE1725" s="151" t="s">
        <v>15223</v>
      </c>
      <c r="AF1725" s="151" t="s">
        <v>14745</v>
      </c>
      <c r="AL1725" s="151" t="str">
        <f t="shared" si="27"/>
        <v>Nuryanto</v>
      </c>
    </row>
    <row r="1726" spans="1:38" s="151" customFormat="1">
      <c r="A1726" s="151" t="s">
        <v>809</v>
      </c>
      <c r="C1726" s="151" t="s">
        <v>808</v>
      </c>
      <c r="D1726" s="151" t="s">
        <v>25015</v>
      </c>
      <c r="E1726" s="151" t="s">
        <v>14323</v>
      </c>
      <c r="G1726" s="151" t="s">
        <v>14604</v>
      </c>
      <c r="H1726" s="151" t="s">
        <v>811</v>
      </c>
      <c r="I1726" s="151" t="s">
        <v>812</v>
      </c>
      <c r="J1726" s="151" t="s">
        <v>813</v>
      </c>
      <c r="K1726" s="151" t="s">
        <v>812</v>
      </c>
      <c r="L1726" s="151" t="s">
        <v>25014</v>
      </c>
      <c r="N1726" s="151" t="s">
        <v>109</v>
      </c>
      <c r="P1726" s="151" t="s">
        <v>14737</v>
      </c>
      <c r="Q1726" s="151" t="s">
        <v>25016</v>
      </c>
      <c r="T1726" s="151" t="s">
        <v>14859</v>
      </c>
      <c r="U1726" s="151" t="s">
        <v>25017</v>
      </c>
      <c r="V1726" s="151">
        <v>5210355555</v>
      </c>
      <c r="W1726" s="151" t="s">
        <v>1453</v>
      </c>
      <c r="X1726" s="151" t="s">
        <v>1453</v>
      </c>
      <c r="Y1726" s="151" t="s">
        <v>1453</v>
      </c>
      <c r="Z1726" s="151" t="s">
        <v>14742</v>
      </c>
      <c r="AA1726" s="151" t="s">
        <v>1453</v>
      </c>
      <c r="AB1726" s="151" t="s">
        <v>1453</v>
      </c>
      <c r="AC1726" s="151" t="s">
        <v>14743</v>
      </c>
      <c r="AL1726" s="151" t="str">
        <f t="shared" si="27"/>
        <v>Nusa Cipta Gemilang</v>
      </c>
    </row>
    <row r="1727" spans="1:38" s="151" customFormat="1">
      <c r="A1727" s="151" t="s">
        <v>18294</v>
      </c>
      <c r="C1727" s="151" t="s">
        <v>25018</v>
      </c>
      <c r="D1727" s="151" t="s">
        <v>25019</v>
      </c>
      <c r="E1727" s="151" t="s">
        <v>14476</v>
      </c>
      <c r="F1727" s="151" t="s">
        <v>14396</v>
      </c>
      <c r="G1727" s="151" t="s">
        <v>1453</v>
      </c>
      <c r="H1727" s="151">
        <v>622127656415</v>
      </c>
      <c r="I1727" s="151" t="s">
        <v>1453</v>
      </c>
      <c r="J1727" s="151">
        <v>62217504687</v>
      </c>
      <c r="K1727" s="151" t="s">
        <v>1453</v>
      </c>
      <c r="M1727" s="151" t="s">
        <v>1453</v>
      </c>
      <c r="N1727" s="151" t="s">
        <v>15431</v>
      </c>
      <c r="O1727" s="151" t="s">
        <v>14801</v>
      </c>
      <c r="P1727" s="151" t="s">
        <v>25020</v>
      </c>
      <c r="Q1727" s="151" t="s">
        <v>25021</v>
      </c>
      <c r="R1727" s="151" t="s">
        <v>1453</v>
      </c>
      <c r="S1727" s="151" t="s">
        <v>1453</v>
      </c>
      <c r="T1727" s="151" t="s">
        <v>1453</v>
      </c>
      <c r="U1727" s="151" t="s">
        <v>1453</v>
      </c>
      <c r="V1727" s="151" t="s">
        <v>1453</v>
      </c>
      <c r="W1727" s="151" t="s">
        <v>1453</v>
      </c>
      <c r="X1727" s="151" t="s">
        <v>1453</v>
      </c>
      <c r="Y1727" s="151" t="s">
        <v>1453</v>
      </c>
      <c r="Z1727" s="151" t="s">
        <v>14742</v>
      </c>
      <c r="AA1727" s="151" t="s">
        <v>1453</v>
      </c>
      <c r="AB1727" s="151" t="s">
        <v>1453</v>
      </c>
      <c r="AC1727" s="151" t="s">
        <v>14743</v>
      </c>
      <c r="AE1727" s="151" t="s">
        <v>14744</v>
      </c>
      <c r="AF1727" s="151" t="s">
        <v>14745</v>
      </c>
      <c r="AL1727" s="151" t="str">
        <f t="shared" si="27"/>
        <v>Nusa Global Kirana</v>
      </c>
    </row>
    <row r="1728" spans="1:38" s="151" customFormat="1">
      <c r="A1728" s="151" t="s">
        <v>4199</v>
      </c>
      <c r="C1728" s="151" t="s">
        <v>4198</v>
      </c>
      <c r="D1728" s="151" t="s">
        <v>4200</v>
      </c>
      <c r="E1728" s="151" t="s">
        <v>14395</v>
      </c>
      <c r="G1728" s="151" t="s">
        <v>14604</v>
      </c>
      <c r="H1728" s="151" t="s">
        <v>4201</v>
      </c>
      <c r="I1728" s="151" t="s">
        <v>4202</v>
      </c>
      <c r="J1728" s="151" t="s">
        <v>4203</v>
      </c>
      <c r="K1728" s="151" t="s">
        <v>4202</v>
      </c>
      <c r="L1728" s="151" t="s">
        <v>25022</v>
      </c>
      <c r="N1728" s="151" t="s">
        <v>14468</v>
      </c>
      <c r="P1728" s="151" t="s">
        <v>14737</v>
      </c>
      <c r="Q1728" s="151" t="s">
        <v>25023</v>
      </c>
      <c r="T1728" s="151" t="s">
        <v>25024</v>
      </c>
      <c r="U1728" s="151">
        <v>4281325757</v>
      </c>
      <c r="V1728" s="151" t="s">
        <v>25025</v>
      </c>
      <c r="W1728" s="151" t="s">
        <v>204</v>
      </c>
      <c r="X1728" s="151" t="s">
        <v>204</v>
      </c>
      <c r="Y1728" s="151" t="s">
        <v>204</v>
      </c>
      <c r="Z1728" s="151" t="s">
        <v>14742</v>
      </c>
      <c r="AA1728" s="151" t="s">
        <v>204</v>
      </c>
      <c r="AB1728" s="151" t="s">
        <v>204</v>
      </c>
      <c r="AC1728" s="151" t="s">
        <v>14743</v>
      </c>
      <c r="AL1728" s="151" t="str">
        <f t="shared" si="27"/>
        <v>Nusa Indah Teknik</v>
      </c>
    </row>
    <row r="1729" spans="1:38" s="151" customFormat="1">
      <c r="A1729" s="151" t="s">
        <v>815</v>
      </c>
      <c r="C1729" s="151" t="s">
        <v>814</v>
      </c>
      <c r="E1729" s="151" t="s">
        <v>6</v>
      </c>
      <c r="G1729" s="151" t="s">
        <v>14604</v>
      </c>
      <c r="M1729" s="151" t="s">
        <v>6</v>
      </c>
      <c r="N1729" s="151" t="s">
        <v>25031</v>
      </c>
      <c r="P1729" s="151" t="s">
        <v>14737</v>
      </c>
      <c r="Q1729" s="151" t="s">
        <v>25032</v>
      </c>
      <c r="T1729" s="151" t="s">
        <v>6</v>
      </c>
      <c r="U1729" s="151" t="s">
        <v>6</v>
      </c>
      <c r="V1729" s="151" t="s">
        <v>6</v>
      </c>
      <c r="AC1729" s="151" t="s">
        <v>14743</v>
      </c>
      <c r="AL1729" s="151" t="str">
        <f t="shared" si="27"/>
        <v>Nusantara</v>
      </c>
    </row>
    <row r="1730" spans="1:38" s="151" customFormat="1">
      <c r="A1730" s="151" t="s">
        <v>5235</v>
      </c>
      <c r="C1730" s="151" t="s">
        <v>814</v>
      </c>
      <c r="D1730" s="151" t="s">
        <v>5236</v>
      </c>
      <c r="E1730" s="151" t="s">
        <v>14332</v>
      </c>
      <c r="F1730" s="151" t="s">
        <v>14324</v>
      </c>
      <c r="G1730" s="151" t="s">
        <v>25035</v>
      </c>
      <c r="H1730" s="151" t="s">
        <v>5237</v>
      </c>
      <c r="J1730" s="151" t="s">
        <v>5237</v>
      </c>
      <c r="N1730" s="151" t="s">
        <v>22301</v>
      </c>
      <c r="P1730" s="151" t="s">
        <v>14737</v>
      </c>
      <c r="Q1730" s="151" t="s">
        <v>25033</v>
      </c>
      <c r="R1730" s="151" t="s">
        <v>25033</v>
      </c>
      <c r="S1730" s="151" t="s">
        <v>25033</v>
      </c>
      <c r="T1730" s="151" t="s">
        <v>14794</v>
      </c>
      <c r="U1730" s="151" t="s">
        <v>25034</v>
      </c>
      <c r="V1730" s="151">
        <v>36852136</v>
      </c>
      <c r="Z1730" s="151" t="s">
        <v>14742</v>
      </c>
      <c r="AC1730" s="151" t="s">
        <v>15223</v>
      </c>
      <c r="AE1730" s="151" t="s">
        <v>15223</v>
      </c>
      <c r="AF1730" s="151" t="s">
        <v>14745</v>
      </c>
      <c r="AL1730" s="151" t="str">
        <f t="shared" si="27"/>
        <v>Nusantara</v>
      </c>
    </row>
    <row r="1731" spans="1:38" s="151" customFormat="1">
      <c r="A1731" s="151" t="s">
        <v>5310</v>
      </c>
      <c r="C1731" s="151" t="s">
        <v>814</v>
      </c>
      <c r="D1731" s="151" t="s">
        <v>5311</v>
      </c>
      <c r="E1731" s="151" t="s">
        <v>14662</v>
      </c>
      <c r="F1731" s="151" t="s">
        <v>15405</v>
      </c>
      <c r="G1731" s="151" t="s">
        <v>25038</v>
      </c>
      <c r="H1731" s="151" t="s">
        <v>5312</v>
      </c>
      <c r="I1731" s="151" t="s">
        <v>5313</v>
      </c>
      <c r="J1731" s="151" t="s">
        <v>5312</v>
      </c>
      <c r="K1731" s="151" t="s">
        <v>5313</v>
      </c>
      <c r="N1731" s="151" t="s">
        <v>25036</v>
      </c>
      <c r="O1731" s="151" t="s">
        <v>23108</v>
      </c>
      <c r="P1731" s="151" t="s">
        <v>14737</v>
      </c>
      <c r="Q1731" s="151" t="s">
        <v>25037</v>
      </c>
      <c r="R1731" s="151" t="s">
        <v>25037</v>
      </c>
      <c r="S1731" s="151" t="s">
        <v>25037</v>
      </c>
      <c r="T1731" s="151" t="s">
        <v>14794</v>
      </c>
      <c r="U1731" s="151">
        <v>261666790</v>
      </c>
      <c r="V1731" s="151" t="s">
        <v>25037</v>
      </c>
      <c r="Z1731" s="151" t="s">
        <v>14742</v>
      </c>
      <c r="AC1731" s="151" t="s">
        <v>14743</v>
      </c>
      <c r="AE1731" s="151" t="s">
        <v>15223</v>
      </c>
      <c r="AF1731" s="151" t="s">
        <v>14745</v>
      </c>
      <c r="AL1731" s="151" t="str">
        <f t="shared" si="27"/>
        <v>Nusantara</v>
      </c>
    </row>
    <row r="1732" spans="1:38" s="151" customFormat="1">
      <c r="A1732" s="151" t="s">
        <v>5671</v>
      </c>
      <c r="C1732" s="151" t="s">
        <v>5670</v>
      </c>
      <c r="D1732" s="151" t="s">
        <v>5672</v>
      </c>
      <c r="E1732" s="151" t="s">
        <v>14323</v>
      </c>
      <c r="F1732" s="151" t="s">
        <v>15375</v>
      </c>
      <c r="G1732" s="151" t="s">
        <v>25043</v>
      </c>
      <c r="H1732" s="151" t="s">
        <v>5673</v>
      </c>
      <c r="J1732" s="151" t="s">
        <v>5674</v>
      </c>
      <c r="N1732" s="151" t="s">
        <v>19167</v>
      </c>
      <c r="O1732" s="151" t="s">
        <v>19168</v>
      </c>
      <c r="P1732" s="151" t="s">
        <v>14792</v>
      </c>
      <c r="Q1732" s="151" t="s">
        <v>25041</v>
      </c>
      <c r="R1732" s="151" t="s">
        <v>25041</v>
      </c>
      <c r="S1732" s="151" t="s">
        <v>25042</v>
      </c>
      <c r="T1732" s="151" t="s">
        <v>14803</v>
      </c>
      <c r="U1732" s="151">
        <v>1510005250482</v>
      </c>
      <c r="V1732" s="151" t="s">
        <v>25042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  <c r="AL1732" s="151" t="str">
        <f t="shared" si="27"/>
        <v>NUSANTARA TEKNIK</v>
      </c>
    </row>
    <row r="1733" spans="1:38" s="151" customFormat="1">
      <c r="A1733" s="151" t="s">
        <v>2514</v>
      </c>
      <c r="C1733" s="151" t="s">
        <v>2513</v>
      </c>
      <c r="D1733" s="151" t="s">
        <v>2515</v>
      </c>
      <c r="E1733" s="151" t="s">
        <v>14931</v>
      </c>
      <c r="G1733" s="151" t="s">
        <v>14604</v>
      </c>
      <c r="AC1733" s="151" t="s">
        <v>14743</v>
      </c>
      <c r="AL1733" s="151" t="str">
        <f t="shared" si="27"/>
        <v>Ny. Ika Azniga Lokman, S.H.</v>
      </c>
    </row>
    <row r="1734" spans="1:38" s="151" customFormat="1">
      <c r="A1734" s="151" t="s">
        <v>9896</v>
      </c>
      <c r="C1734" s="151" t="s">
        <v>9895</v>
      </c>
      <c r="D1734" s="151" t="s">
        <v>9897</v>
      </c>
      <c r="E1734" s="151" t="s">
        <v>14275</v>
      </c>
      <c r="F1734" s="151" t="s">
        <v>15405</v>
      </c>
      <c r="G1734" s="151" t="s">
        <v>25058</v>
      </c>
      <c r="H1734" s="151" t="s">
        <v>9898</v>
      </c>
      <c r="N1734" s="151" t="s">
        <v>14907</v>
      </c>
      <c r="O1734" s="151" t="s">
        <v>14791</v>
      </c>
      <c r="P1734" s="151" t="s">
        <v>14737</v>
      </c>
      <c r="Q1734" s="151" t="s">
        <v>25056</v>
      </c>
      <c r="R1734" s="151">
        <v>0</v>
      </c>
      <c r="S1734" s="151">
        <v>0</v>
      </c>
      <c r="T1734" s="151" t="s">
        <v>14794</v>
      </c>
      <c r="U1734" s="151">
        <v>4371148277</v>
      </c>
      <c r="V1734" s="151" t="s">
        <v>25057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  <c r="AL1734" s="151" t="str">
        <f t="shared" si="27"/>
        <v>OBI YAMAN SAMSA</v>
      </c>
    </row>
    <row r="1735" spans="1:38" s="151" customFormat="1">
      <c r="A1735" s="151" t="s">
        <v>4102</v>
      </c>
      <c r="C1735" s="151" t="s">
        <v>4101</v>
      </c>
      <c r="D1735" s="151" t="s">
        <v>25060</v>
      </c>
      <c r="E1735" s="151" t="s">
        <v>14332</v>
      </c>
      <c r="G1735" s="151" t="s">
        <v>14604</v>
      </c>
      <c r="H1735" s="151" t="s">
        <v>4104</v>
      </c>
      <c r="J1735" s="151" t="s">
        <v>4105</v>
      </c>
      <c r="L1735" s="151" t="s">
        <v>25059</v>
      </c>
      <c r="N1735" s="151" t="s">
        <v>25061</v>
      </c>
      <c r="P1735" s="151" t="s">
        <v>14737</v>
      </c>
      <c r="Q1735" s="151" t="s">
        <v>15231</v>
      </c>
      <c r="T1735" s="151" t="s">
        <v>14794</v>
      </c>
      <c r="U1735" s="151">
        <v>8200044488</v>
      </c>
      <c r="V1735" s="151" t="s">
        <v>25062</v>
      </c>
      <c r="Z1735" s="151" t="s">
        <v>14742</v>
      </c>
      <c r="AC1735" s="151" t="s">
        <v>14743</v>
      </c>
      <c r="AL1735" s="151" t="str">
        <f t="shared" si="27"/>
        <v>Obor</v>
      </c>
    </row>
    <row r="1736" spans="1:38" s="151" customFormat="1">
      <c r="A1736" s="151" t="s">
        <v>6950</v>
      </c>
      <c r="C1736" s="151" t="s">
        <v>6949</v>
      </c>
      <c r="D1736" s="151" t="s">
        <v>25063</v>
      </c>
      <c r="E1736" s="151" t="s">
        <v>14931</v>
      </c>
      <c r="F1736" s="151" t="s">
        <v>16091</v>
      </c>
      <c r="H1736" s="151">
        <v>8128444492</v>
      </c>
      <c r="N1736" s="151" t="s">
        <v>14800</v>
      </c>
      <c r="O1736" s="151" t="s">
        <v>14801</v>
      </c>
      <c r="P1736" s="151" t="s">
        <v>14737</v>
      </c>
      <c r="Q1736" s="151" t="s">
        <v>6949</v>
      </c>
      <c r="R1736" s="151">
        <v>0</v>
      </c>
      <c r="S1736" s="151">
        <v>0</v>
      </c>
      <c r="T1736" s="151" t="s">
        <v>19328</v>
      </c>
      <c r="U1736" s="151" t="s">
        <v>19329</v>
      </c>
      <c r="V1736" s="151" t="s">
        <v>19330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 t="shared" si="27"/>
        <v>Odang Sutji Ramdani</v>
      </c>
    </row>
    <row r="1737" spans="1:38" s="151" customFormat="1">
      <c r="A1737" s="151" t="s">
        <v>13288</v>
      </c>
      <c r="C1737" s="151" t="s">
        <v>13287</v>
      </c>
      <c r="D1737" s="151" t="s">
        <v>13289</v>
      </c>
      <c r="E1737" s="151" t="s">
        <v>14931</v>
      </c>
      <c r="F1737" s="151" t="s">
        <v>14932</v>
      </c>
      <c r="G1737" s="151" t="s">
        <v>25065</v>
      </c>
      <c r="H1737" s="151" t="s">
        <v>13290</v>
      </c>
      <c r="N1737" s="151" t="s">
        <v>15319</v>
      </c>
      <c r="O1737" s="151" t="s">
        <v>14791</v>
      </c>
      <c r="P1737" s="151" t="s">
        <v>14737</v>
      </c>
      <c r="Q1737" s="151" t="s">
        <v>13287</v>
      </c>
      <c r="R1737" s="151">
        <v>0</v>
      </c>
      <c r="S1737" s="151">
        <v>0</v>
      </c>
      <c r="T1737" s="151" t="s">
        <v>23007</v>
      </c>
      <c r="U1737" s="151">
        <v>1340009976191</v>
      </c>
      <c r="V1737" s="151" t="s">
        <v>13287</v>
      </c>
      <c r="Z1737" s="151" t="s">
        <v>14742</v>
      </c>
      <c r="AC1737" s="151" t="s">
        <v>14743</v>
      </c>
      <c r="AD1737" s="151" t="s">
        <v>25064</v>
      </c>
      <c r="AE1737" s="151" t="s">
        <v>14752</v>
      </c>
      <c r="AF1737" s="151" t="s">
        <v>14745</v>
      </c>
      <c r="AL1737" s="151" t="str">
        <f t="shared" si="27"/>
        <v>Odik Sodikin</v>
      </c>
    </row>
    <row r="1738" spans="1:38" s="151" customFormat="1">
      <c r="A1738" s="151" t="s">
        <v>7398</v>
      </c>
      <c r="C1738" s="151" t="s">
        <v>7397</v>
      </c>
      <c r="D1738" s="151" t="s">
        <v>7399</v>
      </c>
      <c r="E1738" s="151" t="s">
        <v>14931</v>
      </c>
      <c r="F1738" s="151" t="s">
        <v>18766</v>
      </c>
      <c r="H1738" s="151" t="s">
        <v>7400</v>
      </c>
      <c r="N1738" s="151" t="s">
        <v>20546</v>
      </c>
      <c r="O1738" s="151" t="s">
        <v>15477</v>
      </c>
      <c r="P1738" s="151" t="s">
        <v>14737</v>
      </c>
      <c r="Q1738" s="151" t="s">
        <v>7397</v>
      </c>
      <c r="R1738" s="151">
        <v>0</v>
      </c>
      <c r="S1738" s="151">
        <v>0</v>
      </c>
      <c r="T1738" s="151" t="s">
        <v>25066</v>
      </c>
      <c r="U1738" s="151">
        <v>1110007049220</v>
      </c>
      <c r="V1738" s="151" t="s">
        <v>7397</v>
      </c>
      <c r="Z1738" s="151" t="s">
        <v>14742</v>
      </c>
      <c r="AC1738" s="151" t="s">
        <v>14743</v>
      </c>
      <c r="AE1738" s="151" t="s">
        <v>15223</v>
      </c>
      <c r="AF1738" s="151" t="s">
        <v>14745</v>
      </c>
      <c r="AL1738" s="151" t="str">
        <f t="shared" si="27"/>
        <v>Okta Yufiandri</v>
      </c>
    </row>
    <row r="1739" spans="1:38" s="151" customFormat="1">
      <c r="A1739" s="151" t="s">
        <v>6957</v>
      </c>
      <c r="C1739" s="151" t="s">
        <v>6956</v>
      </c>
      <c r="D1739" s="151" t="s">
        <v>6958</v>
      </c>
      <c r="E1739" s="151" t="s">
        <v>14465</v>
      </c>
      <c r="F1739" s="151" t="s">
        <v>14664</v>
      </c>
      <c r="H1739" s="151">
        <v>81340291533</v>
      </c>
      <c r="N1739" s="151" t="s">
        <v>18961</v>
      </c>
      <c r="O1739" s="151" t="s">
        <v>18962</v>
      </c>
      <c r="P1739" s="151" t="s">
        <v>14737</v>
      </c>
      <c r="Q1739" s="151" t="s">
        <v>25067</v>
      </c>
      <c r="R1739" s="151">
        <v>0</v>
      </c>
      <c r="S1739" s="151">
        <v>0</v>
      </c>
      <c r="T1739" s="151" t="s">
        <v>25068</v>
      </c>
      <c r="U1739" s="151" t="s">
        <v>25069</v>
      </c>
      <c r="V1739" s="151" t="s">
        <v>6956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  <c r="AL1739" s="151" t="str">
        <f t="shared" si="27"/>
        <v>OKTOFINA MARYAM SRIDELI PEKAHULAN</v>
      </c>
    </row>
    <row r="1740" spans="1:38" s="151" customFormat="1">
      <c r="A1740" s="151" t="s">
        <v>2471</v>
      </c>
      <c r="C1740" s="151" t="s">
        <v>2470</v>
      </c>
      <c r="D1740" s="151" t="s">
        <v>2472</v>
      </c>
      <c r="E1740" s="151" t="s">
        <v>14931</v>
      </c>
      <c r="G1740" s="151" t="s">
        <v>14604</v>
      </c>
      <c r="AC1740" s="151" t="s">
        <v>14743</v>
      </c>
      <c r="AL1740" s="151" t="str">
        <f t="shared" si="27"/>
        <v>OLAN</v>
      </c>
    </row>
    <row r="1741" spans="1:38" s="151" customFormat="1">
      <c r="A1741" s="151" t="s">
        <v>18296</v>
      </c>
      <c r="C1741" s="151" t="s">
        <v>25070</v>
      </c>
      <c r="D1741" s="151" t="s">
        <v>25071</v>
      </c>
      <c r="E1741" s="151" t="s">
        <v>14931</v>
      </c>
      <c r="F1741" s="151" t="s">
        <v>15316</v>
      </c>
      <c r="G1741" s="151" t="s">
        <v>25072</v>
      </c>
      <c r="H1741" s="151">
        <v>87758548278</v>
      </c>
      <c r="I1741" s="151" t="s">
        <v>1453</v>
      </c>
      <c r="J1741" s="151" t="s">
        <v>1453</v>
      </c>
      <c r="K1741" s="151" t="s">
        <v>1453</v>
      </c>
      <c r="N1741" s="151" t="s">
        <v>15609</v>
      </c>
      <c r="O1741" s="151" t="s">
        <v>14791</v>
      </c>
      <c r="P1741" s="151" t="s">
        <v>14737</v>
      </c>
      <c r="Q1741" s="151" t="s">
        <v>1336</v>
      </c>
      <c r="R1741" s="151" t="s">
        <v>1453</v>
      </c>
      <c r="S1741" s="151" t="s">
        <v>1453</v>
      </c>
      <c r="T1741" s="151">
        <v>2740008835</v>
      </c>
      <c r="U1741" s="151">
        <v>2740008835</v>
      </c>
      <c r="V1741" s="151" t="s">
        <v>25070</v>
      </c>
      <c r="W1741" s="151" t="s">
        <v>1453</v>
      </c>
      <c r="X1741" s="151" t="s">
        <v>1453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  <c r="AL1741" s="151" t="str">
        <f t="shared" si="27"/>
        <v>Omay Komarudin</v>
      </c>
    </row>
    <row r="1742" spans="1:38" s="151" customFormat="1">
      <c r="A1742" s="151" t="s">
        <v>2559</v>
      </c>
      <c r="B1742" s="151" t="s">
        <v>15300</v>
      </c>
      <c r="C1742" s="151" t="s">
        <v>2558</v>
      </c>
      <c r="D1742" s="151" t="s">
        <v>2560</v>
      </c>
      <c r="E1742" s="151" t="s">
        <v>14275</v>
      </c>
      <c r="F1742" s="151" t="s">
        <v>14482</v>
      </c>
      <c r="G1742" s="151" t="s">
        <v>14604</v>
      </c>
      <c r="H1742" s="151" t="s">
        <v>2561</v>
      </c>
      <c r="J1742" s="151" t="s">
        <v>2562</v>
      </c>
      <c r="L1742" s="151" t="s">
        <v>25085</v>
      </c>
      <c r="M1742" s="151" t="s">
        <v>1592</v>
      </c>
      <c r="N1742" s="151" t="s">
        <v>14801</v>
      </c>
      <c r="O1742" s="151" t="s">
        <v>15859</v>
      </c>
      <c r="P1742" s="151" t="s">
        <v>14792</v>
      </c>
      <c r="Q1742" s="151" t="s">
        <v>25086</v>
      </c>
      <c r="R1742" s="151">
        <v>0</v>
      </c>
      <c r="S1742" s="151">
        <v>0</v>
      </c>
      <c r="T1742" s="151" t="s">
        <v>14794</v>
      </c>
      <c r="U1742" s="151">
        <v>821717999</v>
      </c>
      <c r="V1742" s="151" t="s">
        <v>25087</v>
      </c>
      <c r="AC1742" s="151" t="s">
        <v>14743</v>
      </c>
      <c r="AE1742" s="151" t="s">
        <v>14744</v>
      </c>
      <c r="AF1742" s="151" t="s">
        <v>14745</v>
      </c>
      <c r="AL1742" s="151" t="str">
        <f t="shared" si="27"/>
        <v>Orient Teknik</v>
      </c>
    </row>
    <row r="1743" spans="1:38" s="151" customFormat="1">
      <c r="A1743" s="151" t="s">
        <v>15763</v>
      </c>
      <c r="B1743" s="151" t="s">
        <v>15300</v>
      </c>
      <c r="C1743" s="151" t="s">
        <v>15764</v>
      </c>
      <c r="D1743" s="151" t="s">
        <v>15765</v>
      </c>
      <c r="E1743" s="151" t="s">
        <v>15359</v>
      </c>
      <c r="F1743" s="151" t="s">
        <v>15360</v>
      </c>
      <c r="G1743" s="151" t="s">
        <v>15766</v>
      </c>
      <c r="H1743" s="151">
        <v>85974731474</v>
      </c>
      <c r="I1743" s="151" t="s">
        <v>1453</v>
      </c>
      <c r="J1743" s="151" t="s">
        <v>1453</v>
      </c>
      <c r="K1743" s="151" t="s">
        <v>1453</v>
      </c>
      <c r="N1743" s="151" t="s">
        <v>15768</v>
      </c>
      <c r="O1743" s="151" t="s">
        <v>14985</v>
      </c>
      <c r="P1743" s="151" t="s">
        <v>14737</v>
      </c>
      <c r="Q1743" s="151" t="s">
        <v>15764</v>
      </c>
      <c r="R1743" s="151" t="s">
        <v>1453</v>
      </c>
      <c r="S1743" s="151" t="s">
        <v>1453</v>
      </c>
      <c r="T1743" s="151" t="s">
        <v>14897</v>
      </c>
      <c r="U1743" s="151">
        <v>76001022045531</v>
      </c>
      <c r="V1743" s="151" t="s">
        <v>15764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 t="shared" si="27"/>
        <v>Oscar</v>
      </c>
    </row>
    <row r="1744" spans="1:38" s="151" customFormat="1">
      <c r="A1744" s="151" t="s">
        <v>1436</v>
      </c>
      <c r="B1744" s="151" t="s">
        <v>15300</v>
      </c>
      <c r="C1744" s="151" t="s">
        <v>1435</v>
      </c>
      <c r="D1744" s="151" t="s">
        <v>1437</v>
      </c>
      <c r="E1744" s="151" t="s">
        <v>6</v>
      </c>
      <c r="G1744" s="151" t="s">
        <v>14604</v>
      </c>
      <c r="T1744" s="151" t="s">
        <v>6</v>
      </c>
      <c r="U1744" s="151" t="s">
        <v>6</v>
      </c>
      <c r="V1744" s="151" t="s">
        <v>6</v>
      </c>
      <c r="AC1744" s="151" t="s">
        <v>14743</v>
      </c>
      <c r="AL1744" s="151" t="str">
        <f t="shared" si="27"/>
        <v>P Wilharjo</v>
      </c>
    </row>
    <row r="1745" spans="1:38" s="151" customFormat="1">
      <c r="A1745" s="151" t="s">
        <v>2303</v>
      </c>
      <c r="B1745" s="151" t="s">
        <v>15300</v>
      </c>
      <c r="C1745" s="151" t="s">
        <v>2302</v>
      </c>
      <c r="D1745" s="151" t="s">
        <v>2304</v>
      </c>
      <c r="E1745" s="151" t="s">
        <v>6</v>
      </c>
      <c r="G1745" s="151" t="s">
        <v>14604</v>
      </c>
      <c r="T1745" s="151" t="s">
        <v>25088</v>
      </c>
      <c r="U1745" s="151">
        <v>221340859</v>
      </c>
      <c r="V1745" s="151" t="s">
        <v>25089</v>
      </c>
      <c r="AC1745" s="151" t="s">
        <v>14743</v>
      </c>
      <c r="AL1745" s="151" t="str">
        <f t="shared" si="27"/>
        <v>P.OP SUNGU</v>
      </c>
    </row>
    <row r="1746" spans="1:38" s="151" customFormat="1">
      <c r="A1746" s="151" t="s">
        <v>6041</v>
      </c>
      <c r="B1746" s="151" t="s">
        <v>14307</v>
      </c>
      <c r="C1746" s="151" t="s">
        <v>6040</v>
      </c>
      <c r="D1746" s="151" t="s">
        <v>6042</v>
      </c>
      <c r="E1746" s="151" t="s">
        <v>14323</v>
      </c>
      <c r="F1746" s="151" t="s">
        <v>15375</v>
      </c>
      <c r="G1746" s="151" t="s">
        <v>25099</v>
      </c>
      <c r="H1746" s="151" t="s">
        <v>6043</v>
      </c>
      <c r="I1746" s="151" t="s">
        <v>6044</v>
      </c>
      <c r="K1746" s="151" t="s">
        <v>6044</v>
      </c>
      <c r="M1746" s="151" t="s">
        <v>25096</v>
      </c>
      <c r="N1746" s="151" t="s">
        <v>15452</v>
      </c>
      <c r="O1746" s="151" t="s">
        <v>14830</v>
      </c>
      <c r="P1746" s="151" t="s">
        <v>14737</v>
      </c>
      <c r="Q1746" s="151" t="s">
        <v>25097</v>
      </c>
      <c r="R1746" s="151" t="s">
        <v>1453</v>
      </c>
      <c r="S1746" s="151" t="s">
        <v>1453</v>
      </c>
      <c r="T1746" s="151" t="s">
        <v>14794</v>
      </c>
      <c r="U1746" s="151">
        <v>4731145177</v>
      </c>
      <c r="V1746" s="151" t="s">
        <v>25098</v>
      </c>
      <c r="Z1746" s="151" t="s">
        <v>14742</v>
      </c>
      <c r="AC1746" s="151" t="s">
        <v>14743</v>
      </c>
      <c r="AE1746" s="151" t="s">
        <v>15223</v>
      </c>
      <c r="AF1746" s="151" t="s">
        <v>14745</v>
      </c>
      <c r="AL1746" s="151" t="str">
        <f t="shared" si="27"/>
        <v>PagarKanopi.com</v>
      </c>
    </row>
    <row r="1747" spans="1:38" s="151" customFormat="1">
      <c r="A1747" s="151" t="s">
        <v>5652</v>
      </c>
      <c r="B1747" s="151" t="s">
        <v>14306</v>
      </c>
      <c r="C1747" s="151" t="s">
        <v>5651</v>
      </c>
      <c r="D1747" s="151" t="s">
        <v>109</v>
      </c>
      <c r="E1747" s="151" t="s">
        <v>14931</v>
      </c>
      <c r="F1747" s="151" t="s">
        <v>14409</v>
      </c>
      <c r="G1747" s="151" t="s">
        <v>25102</v>
      </c>
      <c r="H1747" s="151">
        <v>8129872799</v>
      </c>
      <c r="J1747" s="151">
        <v>8129872799</v>
      </c>
      <c r="N1747" s="151" t="s">
        <v>15431</v>
      </c>
      <c r="O1747" s="151" t="s">
        <v>14801</v>
      </c>
      <c r="P1747" s="151" t="s">
        <v>14737</v>
      </c>
      <c r="Q1747" s="151" t="s">
        <v>5651</v>
      </c>
      <c r="R1747" s="151" t="s">
        <v>5651</v>
      </c>
      <c r="S1747" s="151" t="s">
        <v>5651</v>
      </c>
      <c r="T1747" s="151" t="s">
        <v>14782</v>
      </c>
      <c r="U1747" s="151">
        <v>1230004225480</v>
      </c>
      <c r="V1747" s="151" t="s">
        <v>5651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  <c r="AL1747" s="151" t="str">
        <f t="shared" si="27"/>
        <v>Paiman Toha</v>
      </c>
    </row>
    <row r="1748" spans="1:38" s="151" customFormat="1">
      <c r="A1748" s="151" t="s">
        <v>9353</v>
      </c>
      <c r="B1748" s="151" t="s">
        <v>14306</v>
      </c>
      <c r="C1748" s="151" t="s">
        <v>9352</v>
      </c>
      <c r="D1748" s="151" t="s">
        <v>25103</v>
      </c>
      <c r="E1748" s="151" t="s">
        <v>14931</v>
      </c>
      <c r="F1748" s="151" t="s">
        <v>15075</v>
      </c>
      <c r="G1748" s="151" t="s">
        <v>21220</v>
      </c>
      <c r="H1748" s="151">
        <v>0</v>
      </c>
      <c r="I1748" s="151">
        <v>0</v>
      </c>
      <c r="J1748" s="151">
        <v>0</v>
      </c>
      <c r="K1748" s="151">
        <v>0</v>
      </c>
      <c r="M1748" s="151" t="s">
        <v>25104</v>
      </c>
      <c r="N1748" s="151" t="s">
        <v>18824</v>
      </c>
      <c r="O1748" s="151" t="s">
        <v>14889</v>
      </c>
      <c r="P1748" s="151" t="s">
        <v>14737</v>
      </c>
      <c r="Q1748" s="151" t="s">
        <v>25105</v>
      </c>
      <c r="R1748" s="151">
        <v>0</v>
      </c>
      <c r="S1748" s="151">
        <v>0</v>
      </c>
      <c r="T1748" s="151" t="s">
        <v>25106</v>
      </c>
      <c r="U1748" s="151" t="s">
        <v>25107</v>
      </c>
      <c r="V1748" s="151" t="s">
        <v>9352</v>
      </c>
      <c r="W1748" s="151">
        <v>0</v>
      </c>
      <c r="X1748" s="151">
        <v>0</v>
      </c>
      <c r="Y1748" s="151">
        <v>0</v>
      </c>
      <c r="Z1748" s="151" t="s">
        <v>14742</v>
      </c>
      <c r="AA1748" s="151">
        <v>0</v>
      </c>
      <c r="AB1748" s="151">
        <v>0</v>
      </c>
      <c r="AC1748" s="151" t="s">
        <v>14743</v>
      </c>
      <c r="AE1748" s="151" t="s">
        <v>15223</v>
      </c>
      <c r="AF1748" s="151" t="s">
        <v>14745</v>
      </c>
      <c r="AL1748" s="151" t="str">
        <f t="shared" si="27"/>
        <v>Paino Suprayitno</v>
      </c>
    </row>
    <row r="1749" spans="1:38" s="151" customFormat="1">
      <c r="A1749" s="151" t="s">
        <v>2914</v>
      </c>
      <c r="B1749" s="151" t="s">
        <v>14306</v>
      </c>
      <c r="C1749" s="151" t="s">
        <v>2913</v>
      </c>
      <c r="D1749" s="151" t="s">
        <v>2915</v>
      </c>
      <c r="E1749" s="151" t="s">
        <v>14931</v>
      </c>
      <c r="G1749" s="151" t="s">
        <v>14604</v>
      </c>
      <c r="H1749" s="151" t="s">
        <v>204</v>
      </c>
      <c r="J1749" s="151" t="s">
        <v>204</v>
      </c>
      <c r="N1749" s="151" t="s">
        <v>2915</v>
      </c>
      <c r="P1749" s="151" t="s">
        <v>14737</v>
      </c>
      <c r="Q1749" s="151" t="s">
        <v>2913</v>
      </c>
      <c r="T1749" s="151" t="s">
        <v>25108</v>
      </c>
      <c r="U1749" s="151" t="s">
        <v>25109</v>
      </c>
      <c r="V1749" s="151" t="s">
        <v>2913</v>
      </c>
      <c r="AC1749" s="151" t="s">
        <v>14743</v>
      </c>
      <c r="AL1749" s="151" t="str">
        <f t="shared" si="27"/>
        <v>Pajar Wiyono</v>
      </c>
    </row>
    <row r="1750" spans="1:38" s="151" customFormat="1">
      <c r="A1750" s="151" t="s">
        <v>10675</v>
      </c>
      <c r="B1750" s="151" t="s">
        <v>14732</v>
      </c>
      <c r="C1750" s="151" t="s">
        <v>10674</v>
      </c>
      <c r="D1750" s="151" t="s">
        <v>10676</v>
      </c>
      <c r="E1750" s="151" t="s">
        <v>14465</v>
      </c>
      <c r="F1750" s="151" t="s">
        <v>14683</v>
      </c>
      <c r="H1750" s="151" t="s">
        <v>10677</v>
      </c>
      <c r="N1750" s="151" t="s">
        <v>15246</v>
      </c>
      <c r="O1750" s="151" t="s">
        <v>14791</v>
      </c>
      <c r="P1750" s="151" t="s">
        <v>14737</v>
      </c>
      <c r="Q1750" s="151" t="s">
        <v>25132</v>
      </c>
      <c r="R1750" s="151">
        <v>0</v>
      </c>
      <c r="S1750" s="151">
        <v>0</v>
      </c>
      <c r="T1750" s="151" t="s">
        <v>14782</v>
      </c>
      <c r="U1750" s="151">
        <v>1300001689689</v>
      </c>
      <c r="V1750" s="151" t="s">
        <v>25133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 t="shared" si="27"/>
        <v>Panghegar Putra</v>
      </c>
    </row>
    <row r="1751" spans="1:38" s="151" customFormat="1">
      <c r="A1751" s="151" t="s">
        <v>3434</v>
      </c>
      <c r="B1751" s="151" t="s">
        <v>15300</v>
      </c>
      <c r="C1751" s="151" t="s">
        <v>3433</v>
      </c>
      <c r="D1751" s="151" t="s">
        <v>3435</v>
      </c>
      <c r="E1751" s="151" t="s">
        <v>14332</v>
      </c>
      <c r="G1751" s="151" t="s">
        <v>14604</v>
      </c>
      <c r="H1751" s="151" t="s">
        <v>3436</v>
      </c>
      <c r="I1751" s="151" t="s">
        <v>204</v>
      </c>
      <c r="J1751" s="151" t="s">
        <v>3436</v>
      </c>
      <c r="K1751" s="151" t="s">
        <v>204</v>
      </c>
      <c r="L1751" s="151" t="s">
        <v>25134</v>
      </c>
      <c r="N1751" s="151" t="s">
        <v>25135</v>
      </c>
      <c r="P1751" s="151" t="s">
        <v>14737</v>
      </c>
      <c r="Q1751" s="151" t="s">
        <v>25136</v>
      </c>
      <c r="T1751" s="151" t="s">
        <v>14794</v>
      </c>
      <c r="U1751" s="151">
        <v>2173050101</v>
      </c>
      <c r="V1751" s="151" t="s">
        <v>21325</v>
      </c>
      <c r="W1751" s="151" t="s">
        <v>204</v>
      </c>
      <c r="X1751" s="151" t="s">
        <v>204</v>
      </c>
      <c r="Y1751" s="151" t="s">
        <v>204</v>
      </c>
      <c r="Z1751" s="151" t="s">
        <v>14742</v>
      </c>
      <c r="AA1751" s="151" t="s">
        <v>204</v>
      </c>
      <c r="AB1751" s="151" t="s">
        <v>204</v>
      </c>
      <c r="AC1751" s="151" t="s">
        <v>14743</v>
      </c>
      <c r="AL1751" s="151" t="str">
        <f t="shared" si="27"/>
        <v>Panglong Bintang Mujur Jaya</v>
      </c>
    </row>
    <row r="1752" spans="1:38" s="151" customFormat="1">
      <c r="A1752" s="151" t="s">
        <v>3355</v>
      </c>
      <c r="B1752" s="151" t="s">
        <v>15300</v>
      </c>
      <c r="C1752" s="151" t="s">
        <v>3354</v>
      </c>
      <c r="D1752" s="151" t="s">
        <v>3356</v>
      </c>
      <c r="E1752" s="151" t="s">
        <v>14332</v>
      </c>
      <c r="G1752" s="151" t="s">
        <v>14604</v>
      </c>
      <c r="H1752" s="151" t="s">
        <v>3357</v>
      </c>
      <c r="I1752" s="151" t="s">
        <v>3358</v>
      </c>
      <c r="J1752" s="151" t="s">
        <v>3359</v>
      </c>
      <c r="K1752" s="151" t="s">
        <v>3358</v>
      </c>
      <c r="L1752" s="151" t="s">
        <v>25140</v>
      </c>
      <c r="N1752" s="151" t="s">
        <v>19217</v>
      </c>
      <c r="P1752" s="151" t="s">
        <v>14737</v>
      </c>
      <c r="Q1752" s="151" t="s">
        <v>25141</v>
      </c>
      <c r="T1752" s="151" t="s">
        <v>14803</v>
      </c>
      <c r="U1752" s="151">
        <v>146.00053771430001</v>
      </c>
      <c r="V1752" s="151" t="s">
        <v>25142</v>
      </c>
      <c r="W1752" s="151">
        <v>36</v>
      </c>
      <c r="X1752" s="151">
        <v>1975</v>
      </c>
      <c r="Y1752" s="151">
        <v>2</v>
      </c>
      <c r="Z1752" s="151" t="s">
        <v>14742</v>
      </c>
      <c r="AA1752" s="151" t="s">
        <v>25143</v>
      </c>
      <c r="AB1752" s="151">
        <v>10</v>
      </c>
      <c r="AC1752" s="151" t="s">
        <v>14743</v>
      </c>
      <c r="AL1752" s="151" t="str">
        <f t="shared" si="27"/>
        <v>Papasari</v>
      </c>
    </row>
    <row r="1753" spans="1:38" s="151" customFormat="1">
      <c r="A1753" s="151" t="s">
        <v>6141</v>
      </c>
      <c r="B1753" s="151" t="s">
        <v>15300</v>
      </c>
      <c r="C1753" s="151" t="s">
        <v>6140</v>
      </c>
      <c r="D1753" s="151" t="s">
        <v>6142</v>
      </c>
      <c r="E1753" s="151" t="s">
        <v>14931</v>
      </c>
      <c r="F1753" s="151" t="s">
        <v>18726</v>
      </c>
      <c r="H1753" s="151" t="s">
        <v>6143</v>
      </c>
      <c r="I1753" s="151" t="s">
        <v>6144</v>
      </c>
      <c r="J1753" s="151" t="s">
        <v>6145</v>
      </c>
      <c r="K1753" s="151" t="s">
        <v>6144</v>
      </c>
      <c r="N1753" s="151" t="s">
        <v>14800</v>
      </c>
      <c r="O1753" s="151" t="s">
        <v>14801</v>
      </c>
      <c r="P1753" s="151" t="s">
        <v>14737</v>
      </c>
      <c r="Q1753" s="151" t="s">
        <v>25144</v>
      </c>
      <c r="R1753" s="151" t="s">
        <v>25144</v>
      </c>
      <c r="S1753" s="151" t="s">
        <v>25144</v>
      </c>
      <c r="T1753" s="151" t="s">
        <v>25145</v>
      </c>
      <c r="U1753" s="151" t="s">
        <v>25146</v>
      </c>
      <c r="V1753" s="151" t="s">
        <v>25147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  <c r="AL1753" s="151" t="str">
        <f t="shared" si="27"/>
        <v>PARADE MENTARI MANDIRI</v>
      </c>
    </row>
    <row r="1754" spans="1:38" s="151" customFormat="1">
      <c r="A1754" s="151" t="s">
        <v>10048</v>
      </c>
      <c r="B1754" s="151" t="s">
        <v>15300</v>
      </c>
      <c r="C1754" s="151" t="s">
        <v>10047</v>
      </c>
      <c r="D1754" s="151" t="s">
        <v>25148</v>
      </c>
      <c r="E1754" s="151" t="s">
        <v>14686</v>
      </c>
      <c r="F1754" s="151" t="s">
        <v>14402</v>
      </c>
      <c r="H1754" s="151">
        <v>81222490000</v>
      </c>
      <c r="N1754" s="151" t="s">
        <v>14790</v>
      </c>
      <c r="O1754" s="151" t="s">
        <v>14791</v>
      </c>
      <c r="P1754" s="151" t="s">
        <v>14737</v>
      </c>
      <c r="Q1754" s="151" t="s">
        <v>25149</v>
      </c>
      <c r="R1754" s="151" t="s">
        <v>1453</v>
      </c>
      <c r="S1754" s="151" t="s">
        <v>1453</v>
      </c>
      <c r="T1754" s="151" t="s">
        <v>14794</v>
      </c>
      <c r="U1754" s="151">
        <v>4371717409</v>
      </c>
      <c r="V1754" s="151" t="s">
        <v>25149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  <c r="AL1754" s="151" t="str">
        <f t="shared" si="27"/>
        <v>Parahyangan Jaya Makmur</v>
      </c>
    </row>
    <row r="1755" spans="1:38" s="151" customFormat="1">
      <c r="A1755" s="151" t="s">
        <v>15770</v>
      </c>
      <c r="B1755" s="151" t="s">
        <v>15300</v>
      </c>
      <c r="C1755" s="151" t="s">
        <v>15771</v>
      </c>
      <c r="D1755" s="151" t="s">
        <v>15772</v>
      </c>
      <c r="E1755" s="151" t="s">
        <v>14465</v>
      </c>
      <c r="F1755" s="151" t="s">
        <v>14683</v>
      </c>
      <c r="G1755" s="151" t="s">
        <v>15773</v>
      </c>
      <c r="H1755" s="151" t="s">
        <v>15774</v>
      </c>
      <c r="N1755" s="151" t="s">
        <v>14816</v>
      </c>
      <c r="O1755" s="151" t="s">
        <v>14817</v>
      </c>
      <c r="P1755" s="151" t="s">
        <v>14737</v>
      </c>
      <c r="Q1755" s="151" t="s">
        <v>15771</v>
      </c>
      <c r="R1755" s="151" t="s">
        <v>1453</v>
      </c>
      <c r="S1755" s="151" t="s">
        <v>1453</v>
      </c>
      <c r="T1755" s="151" t="s">
        <v>14739</v>
      </c>
      <c r="U1755" s="151" t="s">
        <v>15775</v>
      </c>
      <c r="V1755" s="151" t="s">
        <v>15771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  <c r="AL1755" s="151" t="str">
        <f t="shared" si="27"/>
        <v>Pardi</v>
      </c>
    </row>
    <row r="1756" spans="1:38" s="151" customFormat="1">
      <c r="A1756" s="151" t="s">
        <v>12300</v>
      </c>
      <c r="B1756" s="151" t="s">
        <v>15300</v>
      </c>
      <c r="C1756" s="151" t="s">
        <v>12299</v>
      </c>
      <c r="D1756" s="151" t="s">
        <v>12301</v>
      </c>
      <c r="E1756" s="151" t="s">
        <v>15421</v>
      </c>
      <c r="F1756" s="151" t="s">
        <v>15779</v>
      </c>
      <c r="H1756" s="151">
        <v>85890537966</v>
      </c>
      <c r="N1756" s="151" t="s">
        <v>15431</v>
      </c>
      <c r="O1756" s="151" t="s">
        <v>14801</v>
      </c>
      <c r="P1756" s="151" t="s">
        <v>14737</v>
      </c>
      <c r="Q1756" s="151" t="s">
        <v>25150</v>
      </c>
      <c r="R1756" s="151">
        <v>0</v>
      </c>
      <c r="S1756" s="151">
        <v>0</v>
      </c>
      <c r="T1756" s="151" t="s">
        <v>14794</v>
      </c>
      <c r="U1756" s="151">
        <v>3520512054</v>
      </c>
      <c r="V1756" s="151" t="s">
        <v>25150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  <c r="AL1756" s="151" t="str">
        <f t="shared" si="27"/>
        <v>Pardi Motor</v>
      </c>
    </row>
    <row r="1757" spans="1:38" s="151" customFormat="1">
      <c r="A1757" s="151" t="s">
        <v>18300</v>
      </c>
      <c r="B1757" s="151" t="s">
        <v>14306</v>
      </c>
      <c r="C1757" s="151" t="s">
        <v>8398</v>
      </c>
      <c r="D1757" s="151" t="s">
        <v>8400</v>
      </c>
      <c r="E1757" s="151" t="s">
        <v>14931</v>
      </c>
      <c r="F1757" s="151" t="s">
        <v>14932</v>
      </c>
      <c r="H1757" s="151">
        <v>82367634678</v>
      </c>
      <c r="I1757" s="151" t="s">
        <v>8401</v>
      </c>
      <c r="K1757" s="151" t="s">
        <v>8401</v>
      </c>
      <c r="N1757" s="151" t="s">
        <v>15768</v>
      </c>
      <c r="O1757" s="151" t="s">
        <v>14985</v>
      </c>
      <c r="P1757" s="151" t="s">
        <v>14792</v>
      </c>
      <c r="Q1757" s="151" t="s">
        <v>8398</v>
      </c>
      <c r="R1757" s="151" t="s">
        <v>8398</v>
      </c>
      <c r="S1757" s="151" t="s">
        <v>8398</v>
      </c>
      <c r="T1757" s="151" t="s">
        <v>19769</v>
      </c>
      <c r="U1757" s="151">
        <v>465346122</v>
      </c>
      <c r="V1757" s="151" t="s">
        <v>25151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 t="shared" si="27"/>
        <v>Paringan</v>
      </c>
    </row>
    <row r="1758" spans="1:38" s="151" customFormat="1">
      <c r="A1758" s="151" t="s">
        <v>8402</v>
      </c>
      <c r="B1758" s="151" t="s">
        <v>14306</v>
      </c>
      <c r="C1758" s="151" t="s">
        <v>8398</v>
      </c>
      <c r="D1758" s="151" t="s">
        <v>8400</v>
      </c>
      <c r="E1758" s="151" t="s">
        <v>14931</v>
      </c>
      <c r="F1758" s="151" t="s">
        <v>14932</v>
      </c>
      <c r="H1758" s="151">
        <v>82367634678</v>
      </c>
      <c r="I1758" s="151" t="s">
        <v>8401</v>
      </c>
      <c r="K1758" s="151" t="s">
        <v>8401</v>
      </c>
      <c r="N1758" s="151" t="s">
        <v>15768</v>
      </c>
      <c r="O1758" s="151" t="s">
        <v>14985</v>
      </c>
      <c r="P1758" s="151" t="s">
        <v>14792</v>
      </c>
      <c r="Q1758" s="151" t="s">
        <v>8398</v>
      </c>
      <c r="R1758" s="151" t="s">
        <v>8398</v>
      </c>
      <c r="S1758" s="151" t="s">
        <v>8398</v>
      </c>
      <c r="T1758" s="151" t="s">
        <v>19769</v>
      </c>
      <c r="U1758" s="151">
        <v>465346122</v>
      </c>
      <c r="V1758" s="151" t="s">
        <v>25151</v>
      </c>
      <c r="Z1758" s="151" t="s">
        <v>14742</v>
      </c>
      <c r="AC1758" s="151" t="s">
        <v>15223</v>
      </c>
      <c r="AE1758" s="151" t="s">
        <v>15223</v>
      </c>
      <c r="AF1758" s="151" t="s">
        <v>14745</v>
      </c>
      <c r="AL1758" s="151" t="str">
        <f t="shared" si="27"/>
        <v>Paringan</v>
      </c>
    </row>
    <row r="1759" spans="1:38" s="151" customFormat="1">
      <c r="A1759" s="151" t="s">
        <v>1340</v>
      </c>
      <c r="B1759" s="151" t="s">
        <v>14306</v>
      </c>
      <c r="C1759" s="151" t="s">
        <v>1339</v>
      </c>
      <c r="D1759" s="151" t="s">
        <v>1341</v>
      </c>
      <c r="E1759" s="151" t="s">
        <v>14931</v>
      </c>
      <c r="F1759" s="151" t="s">
        <v>16120</v>
      </c>
      <c r="G1759" s="151" t="s">
        <v>14604</v>
      </c>
      <c r="H1759" s="151">
        <v>818759791</v>
      </c>
      <c r="L1759" s="151" t="s">
        <v>25152</v>
      </c>
      <c r="N1759" s="151" t="s">
        <v>109</v>
      </c>
      <c r="P1759" s="151" t="s">
        <v>14737</v>
      </c>
      <c r="Q1759" s="151" t="s">
        <v>1339</v>
      </c>
      <c r="T1759" s="151" t="s">
        <v>14794</v>
      </c>
      <c r="U1759" s="151" t="s">
        <v>1339</v>
      </c>
      <c r="V1759" s="151" t="s">
        <v>25153</v>
      </c>
      <c r="AC1759" s="151" t="s">
        <v>15223</v>
      </c>
      <c r="AL1759" s="151" t="str">
        <f t="shared" si="27"/>
        <v>Parno</v>
      </c>
    </row>
    <row r="1760" spans="1:38" s="151" customFormat="1">
      <c r="A1760" s="151" t="s">
        <v>8419</v>
      </c>
      <c r="B1760" s="151" t="s">
        <v>14306</v>
      </c>
      <c r="C1760" s="151" t="s">
        <v>8418</v>
      </c>
      <c r="D1760" s="151" t="s">
        <v>25154</v>
      </c>
      <c r="E1760" s="151" t="s">
        <v>14931</v>
      </c>
      <c r="F1760" s="151" t="s">
        <v>14932</v>
      </c>
      <c r="G1760" s="151">
        <v>0</v>
      </c>
      <c r="H1760" s="151">
        <v>82114026078</v>
      </c>
      <c r="I1760" s="151">
        <v>0</v>
      </c>
      <c r="J1760" s="151">
        <v>0</v>
      </c>
      <c r="K1760" s="151">
        <v>0</v>
      </c>
      <c r="M1760" s="151">
        <v>0</v>
      </c>
      <c r="N1760" s="151" t="s">
        <v>15516</v>
      </c>
      <c r="O1760" s="151" t="s">
        <v>14830</v>
      </c>
      <c r="P1760" s="151" t="s">
        <v>14737</v>
      </c>
      <c r="Q1760" s="151" t="s">
        <v>8418</v>
      </c>
      <c r="R1760" s="151">
        <v>0</v>
      </c>
      <c r="S1760" s="151">
        <v>0</v>
      </c>
      <c r="T1760" s="151" t="s">
        <v>14794</v>
      </c>
      <c r="U1760" s="151">
        <v>6890244309</v>
      </c>
      <c r="V1760" s="151" t="s">
        <v>8418</v>
      </c>
      <c r="W1760" s="151">
        <v>0</v>
      </c>
      <c r="X1760" s="151">
        <v>0</v>
      </c>
      <c r="Y1760" s="151">
        <v>0</v>
      </c>
      <c r="Z1760" s="151" t="s">
        <v>14742</v>
      </c>
      <c r="AA1760" s="151">
        <v>0</v>
      </c>
      <c r="AB1760" s="151">
        <v>0</v>
      </c>
      <c r="AC1760" s="151" t="s">
        <v>14743</v>
      </c>
      <c r="AE1760" s="151" t="s">
        <v>15223</v>
      </c>
      <c r="AF1760" s="151" t="s">
        <v>14745</v>
      </c>
      <c r="AL1760" s="151" t="str">
        <f t="shared" si="27"/>
        <v>Parseno</v>
      </c>
    </row>
    <row r="1761" spans="1:38" s="151" customFormat="1">
      <c r="A1761" s="151" t="s">
        <v>7116</v>
      </c>
      <c r="B1761" s="151" t="s">
        <v>14306</v>
      </c>
      <c r="C1761" s="151" t="s">
        <v>7115</v>
      </c>
      <c r="D1761" s="151" t="s">
        <v>7117</v>
      </c>
      <c r="E1761" s="151" t="s">
        <v>14931</v>
      </c>
      <c r="F1761" s="151" t="s">
        <v>14932</v>
      </c>
      <c r="G1761" s="151" t="s">
        <v>25156</v>
      </c>
      <c r="H1761" s="151" t="s">
        <v>7118</v>
      </c>
      <c r="I1761" s="151" t="s">
        <v>7119</v>
      </c>
      <c r="J1761" s="151" t="s">
        <v>7118</v>
      </c>
      <c r="K1761" s="151" t="s">
        <v>7119</v>
      </c>
      <c r="N1761" s="151" t="s">
        <v>14809</v>
      </c>
      <c r="O1761" s="151" t="s">
        <v>14801</v>
      </c>
      <c r="P1761" s="151" t="s">
        <v>14737</v>
      </c>
      <c r="Q1761" s="151" t="s">
        <v>7115</v>
      </c>
      <c r="R1761" s="151" t="s">
        <v>7115</v>
      </c>
      <c r="S1761" s="151" t="s">
        <v>7115</v>
      </c>
      <c r="T1761" s="151" t="s">
        <v>14904</v>
      </c>
      <c r="U1761" s="151">
        <v>14132964</v>
      </c>
      <c r="V1761" s="151" t="s">
        <v>25155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  <c r="AL1761" s="151" t="str">
        <f t="shared" ref="AL1761:AL1826" si="28">TRIM(C1761)</f>
        <v>Parsiman</v>
      </c>
    </row>
    <row r="1762" spans="1:38" s="151" customFormat="1">
      <c r="A1762" s="151" t="s">
        <v>4162</v>
      </c>
      <c r="B1762" s="151" t="s">
        <v>30534</v>
      </c>
      <c r="C1762" s="151" t="s">
        <v>4161</v>
      </c>
      <c r="D1762" s="151" t="s">
        <v>25158</v>
      </c>
      <c r="E1762" s="151" t="s">
        <v>14323</v>
      </c>
      <c r="G1762" s="151" t="s">
        <v>14604</v>
      </c>
      <c r="H1762" s="151" t="s">
        <v>4164</v>
      </c>
      <c r="J1762" s="151" t="s">
        <v>4164</v>
      </c>
      <c r="L1762" s="151" t="s">
        <v>25157</v>
      </c>
      <c r="N1762" s="151" t="s">
        <v>2273</v>
      </c>
      <c r="P1762" s="151" t="s">
        <v>14737</v>
      </c>
      <c r="Q1762" s="151" t="s">
        <v>14765</v>
      </c>
      <c r="T1762" s="151" t="s">
        <v>25159</v>
      </c>
      <c r="U1762" s="151" t="s">
        <v>25159</v>
      </c>
      <c r="V1762" s="151" t="s">
        <v>25159</v>
      </c>
      <c r="Z1762" s="151" t="s">
        <v>14742</v>
      </c>
      <c r="AC1762" s="151" t="s">
        <v>14743</v>
      </c>
      <c r="AL1762" s="151" t="str">
        <f t="shared" si="28"/>
        <v>Pasar Surya</v>
      </c>
    </row>
    <row r="1763" spans="1:38" s="151" customFormat="1">
      <c r="A1763" s="151" t="s">
        <v>11304</v>
      </c>
      <c r="B1763" s="151" t="s">
        <v>15300</v>
      </c>
      <c r="C1763" s="151" t="s">
        <v>11303</v>
      </c>
      <c r="D1763" s="151" t="s">
        <v>11305</v>
      </c>
      <c r="E1763" s="151" t="s">
        <v>14275</v>
      </c>
      <c r="F1763" s="151" t="s">
        <v>14402</v>
      </c>
      <c r="G1763" s="151" t="s">
        <v>25162</v>
      </c>
      <c r="H1763" s="151" t="s">
        <v>11306</v>
      </c>
      <c r="N1763" s="151" t="s">
        <v>18652</v>
      </c>
      <c r="O1763" s="151" t="s">
        <v>18653</v>
      </c>
      <c r="P1763" s="151" t="s">
        <v>14737</v>
      </c>
      <c r="Q1763" s="151" t="s">
        <v>25160</v>
      </c>
      <c r="R1763" s="151">
        <v>0</v>
      </c>
      <c r="S1763" s="151">
        <v>0</v>
      </c>
      <c r="T1763" s="151" t="s">
        <v>14794</v>
      </c>
      <c r="U1763" s="151">
        <v>8190151451</v>
      </c>
      <c r="V1763" s="151" t="s">
        <v>25161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 t="shared" si="28"/>
        <v>Pasar Tehnik</v>
      </c>
    </row>
    <row r="1764" spans="1:38" s="151" customFormat="1">
      <c r="A1764" s="151" t="s">
        <v>4586</v>
      </c>
      <c r="B1764" s="151" t="s">
        <v>15300</v>
      </c>
      <c r="C1764" s="151" t="s">
        <v>4585</v>
      </c>
      <c r="D1764" s="151" t="s">
        <v>4587</v>
      </c>
      <c r="E1764" s="151" t="s">
        <v>15690</v>
      </c>
      <c r="F1764" s="151" t="s">
        <v>18766</v>
      </c>
      <c r="G1764" s="151" t="s">
        <v>14604</v>
      </c>
      <c r="H1764" s="151">
        <v>0</v>
      </c>
      <c r="J1764" s="151">
        <v>0</v>
      </c>
      <c r="L1764" s="151" t="s">
        <v>25171</v>
      </c>
      <c r="N1764" s="151" t="s">
        <v>25172</v>
      </c>
      <c r="P1764" s="151" t="s">
        <v>14737</v>
      </c>
      <c r="Q1764" s="151" t="s">
        <v>4585</v>
      </c>
      <c r="T1764" s="151">
        <v>0</v>
      </c>
      <c r="U1764" s="151">
        <v>0</v>
      </c>
      <c r="V1764" s="151">
        <v>0</v>
      </c>
      <c r="Z1764" s="151" t="s">
        <v>14742</v>
      </c>
      <c r="AC1764" s="151" t="s">
        <v>15223</v>
      </c>
      <c r="AE1764" s="151" t="s">
        <v>15223</v>
      </c>
      <c r="AF1764" s="151" t="s">
        <v>14745</v>
      </c>
      <c r="AL1764" s="151" t="str">
        <f t="shared" si="28"/>
        <v>Patopoi Hi Lana</v>
      </c>
    </row>
    <row r="1765" spans="1:38" s="151" customFormat="1">
      <c r="A1765" s="151" t="s">
        <v>12371</v>
      </c>
      <c r="B1765" s="151" t="s">
        <v>15300</v>
      </c>
      <c r="C1765" s="151" t="s">
        <v>12370</v>
      </c>
      <c r="D1765" s="151" t="s">
        <v>12372</v>
      </c>
      <c r="E1765" s="151" t="s">
        <v>14332</v>
      </c>
      <c r="F1765" s="151" t="s">
        <v>14324</v>
      </c>
      <c r="G1765" s="151" t="s">
        <v>25174</v>
      </c>
      <c r="H1765" s="151" t="s">
        <v>12373</v>
      </c>
      <c r="N1765" s="151" t="s">
        <v>18715</v>
      </c>
      <c r="O1765" s="151" t="s">
        <v>18702</v>
      </c>
      <c r="P1765" s="151" t="s">
        <v>14737</v>
      </c>
      <c r="Q1765" s="151" t="s">
        <v>25173</v>
      </c>
      <c r="R1765" s="151">
        <v>0</v>
      </c>
      <c r="S1765" s="151">
        <v>0</v>
      </c>
      <c r="T1765" s="151" t="s">
        <v>14904</v>
      </c>
      <c r="U1765" s="151">
        <v>440552731</v>
      </c>
      <c r="V1765" s="151" t="s">
        <v>12370</v>
      </c>
      <c r="Z1765" s="151" t="s">
        <v>14742</v>
      </c>
      <c r="AC1765" s="151" t="s">
        <v>14743</v>
      </c>
      <c r="AE1765" s="151" t="s">
        <v>14744</v>
      </c>
      <c r="AF1765" s="151" t="s">
        <v>14745</v>
      </c>
      <c r="AL1765" s="151" t="str">
        <f t="shared" si="28"/>
        <v>Patrick David Tanujaya</v>
      </c>
    </row>
    <row r="1766" spans="1:38" s="151" customFormat="1">
      <c r="A1766" s="151" t="s">
        <v>18302</v>
      </c>
      <c r="B1766" s="151" t="s">
        <v>15300</v>
      </c>
      <c r="C1766" s="151" t="s">
        <v>25175</v>
      </c>
      <c r="D1766" s="151" t="s">
        <v>25176</v>
      </c>
      <c r="E1766" s="151" t="s">
        <v>14323</v>
      </c>
      <c r="F1766" s="151" t="s">
        <v>14324</v>
      </c>
      <c r="G1766" s="151" t="s">
        <v>25178</v>
      </c>
      <c r="H1766" s="151">
        <v>81247337466</v>
      </c>
      <c r="I1766" s="151" t="s">
        <v>1453</v>
      </c>
      <c r="J1766" s="151" t="s">
        <v>1453</v>
      </c>
      <c r="K1766" s="151" t="s">
        <v>1453</v>
      </c>
      <c r="M1766" s="151" t="s">
        <v>1453</v>
      </c>
      <c r="N1766" s="151" t="s">
        <v>19043</v>
      </c>
      <c r="O1766" s="151" t="s">
        <v>18962</v>
      </c>
      <c r="P1766" s="151" t="s">
        <v>14792</v>
      </c>
      <c r="Q1766" s="151" t="s">
        <v>25175</v>
      </c>
      <c r="R1766" s="151" t="s">
        <v>1453</v>
      </c>
      <c r="S1766" s="151" t="s">
        <v>1453</v>
      </c>
      <c r="T1766" s="151" t="s">
        <v>14847</v>
      </c>
      <c r="U1766" s="151" t="s">
        <v>25177</v>
      </c>
      <c r="V1766" s="151" t="s">
        <v>25175</v>
      </c>
      <c r="W1766" s="151" t="s">
        <v>1453</v>
      </c>
      <c r="X1766" s="151" t="s">
        <v>1453</v>
      </c>
      <c r="Y1766" s="151" t="s">
        <v>1453</v>
      </c>
      <c r="Z1766" s="151" t="s">
        <v>14742</v>
      </c>
      <c r="AA1766" s="151" t="s">
        <v>1453</v>
      </c>
      <c r="AB1766" s="151" t="s">
        <v>1453</v>
      </c>
      <c r="AC1766" s="151" t="s">
        <v>14743</v>
      </c>
      <c r="AE1766" s="151" t="s">
        <v>14744</v>
      </c>
      <c r="AF1766" s="151" t="s">
        <v>14745</v>
      </c>
      <c r="AL1766" s="151" t="str">
        <f t="shared" si="28"/>
        <v>Paulus Riyo Sasono</v>
      </c>
    </row>
    <row r="1767" spans="1:38" s="151" customFormat="1">
      <c r="A1767" s="151" t="s">
        <v>2946</v>
      </c>
      <c r="B1767" s="151" t="s">
        <v>30550</v>
      </c>
      <c r="C1767" s="151" t="s">
        <v>2945</v>
      </c>
      <c r="D1767" s="151" t="s">
        <v>2947</v>
      </c>
      <c r="E1767" s="151" t="s">
        <v>16192</v>
      </c>
      <c r="F1767" s="151" t="s">
        <v>14324</v>
      </c>
      <c r="G1767" s="151" t="s">
        <v>14604</v>
      </c>
      <c r="H1767" s="151" t="s">
        <v>2948</v>
      </c>
      <c r="L1767" s="151" t="s">
        <v>25179</v>
      </c>
      <c r="N1767" s="151" t="s">
        <v>1323</v>
      </c>
      <c r="P1767" s="151" t="s">
        <v>14737</v>
      </c>
      <c r="Q1767" s="151" t="s">
        <v>25180</v>
      </c>
      <c r="T1767" s="151" t="s">
        <v>25181</v>
      </c>
      <c r="U1767" s="151">
        <v>1830521450</v>
      </c>
      <c r="V1767" s="151" t="s">
        <v>25182</v>
      </c>
      <c r="AC1767" s="151" t="s">
        <v>15223</v>
      </c>
      <c r="AL1767" s="151" t="str">
        <f t="shared" si="28"/>
        <v>PB Terang</v>
      </c>
    </row>
    <row r="1768" spans="1:38" s="151" customFormat="1">
      <c r="A1768" s="151" t="s">
        <v>1575</v>
      </c>
      <c r="B1768" s="151" t="s">
        <v>30550</v>
      </c>
      <c r="C1768" s="151" t="s">
        <v>1574</v>
      </c>
      <c r="D1768" s="151" t="s">
        <v>1576</v>
      </c>
      <c r="E1768" s="151" t="s">
        <v>14332</v>
      </c>
      <c r="F1768" s="151" t="s">
        <v>14324</v>
      </c>
      <c r="G1768" s="151" t="s">
        <v>14604</v>
      </c>
      <c r="H1768" s="151" t="s">
        <v>1577</v>
      </c>
      <c r="J1768" s="151" t="s">
        <v>1578</v>
      </c>
      <c r="L1768" s="151" t="s">
        <v>25183</v>
      </c>
      <c r="N1768" s="151" t="s">
        <v>1323</v>
      </c>
      <c r="P1768" s="151" t="s">
        <v>14737</v>
      </c>
      <c r="Q1768" s="151" t="s">
        <v>25184</v>
      </c>
      <c r="T1768" s="151" t="s">
        <v>25185</v>
      </c>
      <c r="U1768" s="151" t="s">
        <v>25186</v>
      </c>
      <c r="V1768" s="151">
        <v>1970162930</v>
      </c>
      <c r="AC1768" s="151" t="s">
        <v>15223</v>
      </c>
      <c r="AL1768" s="151" t="str">
        <f t="shared" si="28"/>
        <v>PB. Mandiri</v>
      </c>
    </row>
    <row r="1769" spans="1:38" s="151" customFormat="1">
      <c r="A1769" s="151" t="s">
        <v>10204</v>
      </c>
      <c r="B1769" s="151" t="s">
        <v>30534</v>
      </c>
      <c r="C1769" s="151" t="s">
        <v>10203</v>
      </c>
      <c r="D1769" s="151" t="s">
        <v>10205</v>
      </c>
      <c r="E1769" s="151" t="s">
        <v>14275</v>
      </c>
      <c r="F1769" s="151" t="s">
        <v>14324</v>
      </c>
      <c r="G1769" s="151" t="s">
        <v>25189</v>
      </c>
      <c r="H1769" s="151">
        <v>89601357777</v>
      </c>
      <c r="J1769" s="151" t="s">
        <v>10206</v>
      </c>
      <c r="N1769" s="151" t="s">
        <v>14809</v>
      </c>
      <c r="O1769" s="151" t="s">
        <v>14801</v>
      </c>
      <c r="P1769" s="151" t="s">
        <v>14737</v>
      </c>
      <c r="Q1769" s="151" t="s">
        <v>25187</v>
      </c>
      <c r="R1769" s="151">
        <v>0</v>
      </c>
      <c r="S1769" s="151">
        <v>0</v>
      </c>
      <c r="T1769" s="151" t="s">
        <v>14794</v>
      </c>
      <c r="U1769" s="151">
        <v>8710078999</v>
      </c>
      <c r="V1769" s="151" t="s">
        <v>25188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  <c r="AL1769" s="151" t="str">
        <f t="shared" si="28"/>
        <v>PD ANGKA MUDA</v>
      </c>
    </row>
    <row r="1770" spans="1:38" s="151" customFormat="1">
      <c r="A1770" s="151" t="s">
        <v>1841</v>
      </c>
      <c r="B1770" s="151" t="s">
        <v>30534</v>
      </c>
      <c r="C1770" s="151" t="s">
        <v>1840</v>
      </c>
      <c r="D1770" s="151" t="s">
        <v>1842</v>
      </c>
      <c r="E1770" s="151" t="s">
        <v>6</v>
      </c>
      <c r="G1770" s="151" t="s">
        <v>14604</v>
      </c>
      <c r="H1770" s="151" t="s">
        <v>1843</v>
      </c>
      <c r="J1770" s="151" t="s">
        <v>1844</v>
      </c>
      <c r="N1770" s="151" t="s">
        <v>1323</v>
      </c>
      <c r="P1770" s="151" t="s">
        <v>14737</v>
      </c>
      <c r="AC1770" s="151" t="s">
        <v>14743</v>
      </c>
      <c r="AL1770" s="151" t="str">
        <f t="shared" si="28"/>
        <v>PD Berkah Diesel</v>
      </c>
    </row>
    <row r="1771" spans="1:38" s="151" customFormat="1">
      <c r="A1771" s="151" t="s">
        <v>7156</v>
      </c>
      <c r="B1771" s="151" t="s">
        <v>30534</v>
      </c>
      <c r="C1771" s="151" t="s">
        <v>7155</v>
      </c>
      <c r="D1771" s="151" t="s">
        <v>7157</v>
      </c>
      <c r="E1771" s="151" t="s">
        <v>14275</v>
      </c>
      <c r="F1771" s="151" t="s">
        <v>15375</v>
      </c>
      <c r="G1771" s="151" t="s">
        <v>25194</v>
      </c>
      <c r="H1771" s="151">
        <v>81284146551</v>
      </c>
      <c r="N1771" s="151" t="s">
        <v>15018</v>
      </c>
      <c r="O1771" s="151" t="s">
        <v>14791</v>
      </c>
      <c r="P1771" s="151" t="s">
        <v>25190</v>
      </c>
      <c r="Q1771" s="151" t="s">
        <v>25191</v>
      </c>
      <c r="R1771" s="151" t="s">
        <v>25192</v>
      </c>
      <c r="S1771" s="151" t="s">
        <v>25193</v>
      </c>
      <c r="T1771" s="151" t="s">
        <v>14739</v>
      </c>
      <c r="U1771" s="151">
        <v>1330012319095</v>
      </c>
      <c r="V1771" s="151" t="s">
        <v>25191</v>
      </c>
      <c r="Z1771" s="151" t="s">
        <v>14742</v>
      </c>
      <c r="AC1771" s="151" t="s">
        <v>14743</v>
      </c>
      <c r="AE1771" s="151" t="s">
        <v>15223</v>
      </c>
      <c r="AF1771" s="151" t="s">
        <v>14745</v>
      </c>
      <c r="AL1771" s="151" t="str">
        <f t="shared" si="28"/>
        <v>PD Harapan Jaya</v>
      </c>
    </row>
    <row r="1772" spans="1:38" s="151" customFormat="1">
      <c r="A1772" s="151" t="s">
        <v>10402</v>
      </c>
      <c r="B1772" s="151" t="s">
        <v>30534</v>
      </c>
      <c r="C1772" s="151" t="s">
        <v>10401</v>
      </c>
      <c r="D1772" s="151" t="s">
        <v>10403</v>
      </c>
      <c r="E1772" s="151" t="s">
        <v>14323</v>
      </c>
      <c r="F1772" s="151" t="s">
        <v>14670</v>
      </c>
      <c r="H1772" s="151" t="s">
        <v>10404</v>
      </c>
      <c r="I1772" s="151" t="s">
        <v>10405</v>
      </c>
      <c r="K1772" s="151" t="s">
        <v>10405</v>
      </c>
      <c r="N1772" s="151" t="s">
        <v>15126</v>
      </c>
      <c r="O1772" s="151" t="s">
        <v>14791</v>
      </c>
      <c r="P1772" s="151" t="s">
        <v>14737</v>
      </c>
      <c r="Q1772" s="151" t="s">
        <v>10437</v>
      </c>
      <c r="R1772" s="151">
        <v>0</v>
      </c>
      <c r="S1772" s="151">
        <v>0</v>
      </c>
      <c r="T1772" s="151" t="s">
        <v>14794</v>
      </c>
      <c r="U1772" s="151" t="s">
        <v>25195</v>
      </c>
      <c r="V1772" s="151" t="s">
        <v>25196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  <c r="AL1772" s="151" t="str">
        <f t="shared" si="28"/>
        <v>PD KARISSA ENERGY</v>
      </c>
    </row>
    <row r="1773" spans="1:38" s="151" customFormat="1">
      <c r="A1773" s="151" t="s">
        <v>4512</v>
      </c>
      <c r="B1773" s="151" t="s">
        <v>30534</v>
      </c>
      <c r="C1773" s="151" t="s">
        <v>4511</v>
      </c>
      <c r="D1773" s="151" t="s">
        <v>4513</v>
      </c>
      <c r="E1773" s="151" t="s">
        <v>14332</v>
      </c>
      <c r="F1773" s="151" t="s">
        <v>14324</v>
      </c>
      <c r="G1773" s="151" t="s">
        <v>14604</v>
      </c>
      <c r="H1773" s="151" t="s">
        <v>4514</v>
      </c>
      <c r="I1773" s="151" t="s">
        <v>4515</v>
      </c>
      <c r="J1773" s="151" t="s">
        <v>4516</v>
      </c>
      <c r="K1773" s="151" t="s">
        <v>4515</v>
      </c>
      <c r="L1773" s="151" t="s">
        <v>25197</v>
      </c>
      <c r="N1773" s="151" t="s">
        <v>2374</v>
      </c>
      <c r="P1773" s="151" t="s">
        <v>14737</v>
      </c>
      <c r="Q1773" s="151" t="s">
        <v>25198</v>
      </c>
      <c r="T1773" s="151" t="s">
        <v>14794</v>
      </c>
      <c r="U1773" s="151">
        <v>6520184625</v>
      </c>
      <c r="V1773" s="151" t="s">
        <v>25199</v>
      </c>
      <c r="W1773" s="151" t="s">
        <v>204</v>
      </c>
      <c r="X1773" s="151" t="s">
        <v>204</v>
      </c>
      <c r="Y1773" s="151" t="s">
        <v>204</v>
      </c>
      <c r="Z1773" s="151" t="s">
        <v>14742</v>
      </c>
      <c r="AA1773" s="151" t="s">
        <v>204</v>
      </c>
      <c r="AB1773" s="151" t="s">
        <v>204</v>
      </c>
      <c r="AC1773" s="151" t="s">
        <v>14743</v>
      </c>
      <c r="AE1773" s="151" t="s">
        <v>15223</v>
      </c>
      <c r="AF1773" s="151" t="s">
        <v>14745</v>
      </c>
      <c r="AL1773" s="151" t="str">
        <f t="shared" si="28"/>
        <v>PD PERMAI</v>
      </c>
    </row>
    <row r="1774" spans="1:38" s="151" customFormat="1">
      <c r="A1774" s="151" t="s">
        <v>18303</v>
      </c>
      <c r="B1774" s="151" t="s">
        <v>30534</v>
      </c>
      <c r="C1774" s="151" t="s">
        <v>25200</v>
      </c>
      <c r="D1774" s="151" t="s">
        <v>25202</v>
      </c>
      <c r="E1774" s="151" t="s">
        <v>14326</v>
      </c>
      <c r="F1774" s="151" t="s">
        <v>14324</v>
      </c>
      <c r="H1774" s="151" t="s">
        <v>25201</v>
      </c>
      <c r="N1774" s="151" t="s">
        <v>14829</v>
      </c>
      <c r="O1774" s="151" t="s">
        <v>14830</v>
      </c>
      <c r="P1774" s="151" t="s">
        <v>14737</v>
      </c>
      <c r="Q1774" s="151" t="s">
        <v>25203</v>
      </c>
      <c r="R1774" s="151">
        <v>0</v>
      </c>
      <c r="S1774" s="151">
        <v>0</v>
      </c>
      <c r="T1774" s="151" t="s">
        <v>14794</v>
      </c>
      <c r="U1774" s="151">
        <v>8015701010</v>
      </c>
      <c r="V1774" s="151" t="s">
        <v>25203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  <c r="AL1774" s="151" t="str">
        <f t="shared" si="28"/>
        <v>PD Sinar Laut</v>
      </c>
    </row>
    <row r="1775" spans="1:38" s="151" customFormat="1">
      <c r="A1775" s="151" t="s">
        <v>12005</v>
      </c>
      <c r="B1775" s="151" t="s">
        <v>30534</v>
      </c>
      <c r="C1775" s="151" t="s">
        <v>12004</v>
      </c>
      <c r="D1775" s="151" t="s">
        <v>12006</v>
      </c>
      <c r="E1775" s="151" t="s">
        <v>14275</v>
      </c>
      <c r="F1775" s="151" t="s">
        <v>14324</v>
      </c>
      <c r="G1775" s="151" t="s">
        <v>25205</v>
      </c>
      <c r="H1775" s="151" t="s">
        <v>12007</v>
      </c>
      <c r="N1775" s="151" t="s">
        <v>15452</v>
      </c>
      <c r="O1775" s="151" t="s">
        <v>14830</v>
      </c>
      <c r="P1775" s="151" t="s">
        <v>14737</v>
      </c>
      <c r="Q1775" s="151" t="s">
        <v>7790</v>
      </c>
      <c r="R1775" s="151">
        <v>0</v>
      </c>
      <c r="S1775" s="151">
        <v>0</v>
      </c>
      <c r="T1775" s="151" t="s">
        <v>14794</v>
      </c>
      <c r="U1775" s="151">
        <v>6500045033</v>
      </c>
      <c r="V1775" s="151" t="s">
        <v>25204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 t="shared" si="28"/>
        <v>PD Sumber bangunan</v>
      </c>
    </row>
    <row r="1776" spans="1:38" s="151" customFormat="1">
      <c r="A1776" s="151" t="s">
        <v>8659</v>
      </c>
      <c r="B1776" s="151" t="s">
        <v>30534</v>
      </c>
      <c r="C1776" s="151" t="s">
        <v>8658</v>
      </c>
      <c r="D1776" s="151" t="s">
        <v>8660</v>
      </c>
      <c r="E1776" s="151" t="s">
        <v>20286</v>
      </c>
      <c r="F1776" s="151" t="s">
        <v>19853</v>
      </c>
      <c r="G1776" s="151">
        <v>0</v>
      </c>
      <c r="H1776" s="151" t="s">
        <v>8661</v>
      </c>
      <c r="I1776" s="151" t="s">
        <v>8662</v>
      </c>
      <c r="J1776" s="151" t="s">
        <v>8663</v>
      </c>
      <c r="K1776" s="151" t="s">
        <v>8662</v>
      </c>
      <c r="M1776" s="151">
        <v>0</v>
      </c>
      <c r="N1776" s="151" t="s">
        <v>14845</v>
      </c>
      <c r="O1776" s="151" t="s">
        <v>14801</v>
      </c>
      <c r="P1776" s="151" t="s">
        <v>14737</v>
      </c>
      <c r="Q1776" s="151">
        <v>0</v>
      </c>
      <c r="R1776" s="151">
        <v>0</v>
      </c>
      <c r="S1776" s="151">
        <v>0</v>
      </c>
      <c r="T1776" s="151" t="s">
        <v>14897</v>
      </c>
      <c r="U1776" s="151" t="s">
        <v>25206</v>
      </c>
      <c r="V1776" s="151" t="s">
        <v>25207</v>
      </c>
      <c r="W1776" s="151">
        <v>0</v>
      </c>
      <c r="X1776" s="151">
        <v>0</v>
      </c>
      <c r="Y1776" s="151">
        <v>0</v>
      </c>
      <c r="Z1776" s="151" t="s">
        <v>14742</v>
      </c>
      <c r="AA1776" s="151">
        <v>0</v>
      </c>
      <c r="AB1776" s="151">
        <v>0</v>
      </c>
      <c r="AC1776" s="151" t="s">
        <v>14743</v>
      </c>
      <c r="AE1776" s="151" t="s">
        <v>15223</v>
      </c>
      <c r="AF1776" s="151" t="s">
        <v>14745</v>
      </c>
      <c r="AL1776" s="151" t="str">
        <f t="shared" si="28"/>
        <v>PD. APEI DKI JAKARTA</v>
      </c>
    </row>
    <row r="1777" spans="1:38" s="151" customFormat="1">
      <c r="A1777" s="151" t="s">
        <v>10144</v>
      </c>
      <c r="B1777" s="151" t="s">
        <v>30534</v>
      </c>
      <c r="C1777" s="151" t="s">
        <v>10143</v>
      </c>
      <c r="D1777" s="151" t="s">
        <v>25208</v>
      </c>
      <c r="E1777" s="151" t="s">
        <v>14332</v>
      </c>
      <c r="F1777" s="151" t="s">
        <v>14324</v>
      </c>
      <c r="G1777" s="151" t="s">
        <v>25211</v>
      </c>
      <c r="H1777" s="151" t="s">
        <v>10146</v>
      </c>
      <c r="I1777" s="151">
        <v>0</v>
      </c>
      <c r="J1777" s="151">
        <v>0</v>
      </c>
      <c r="K1777" s="151">
        <v>0</v>
      </c>
      <c r="M1777" s="151" t="s">
        <v>25209</v>
      </c>
      <c r="N1777" s="151" t="s">
        <v>14790</v>
      </c>
      <c r="O1777" s="151" t="s">
        <v>14791</v>
      </c>
      <c r="P1777" s="151" t="s">
        <v>14737</v>
      </c>
      <c r="Q1777" s="151" t="s">
        <v>25210</v>
      </c>
      <c r="R1777" s="151">
        <v>0</v>
      </c>
      <c r="S1777" s="151">
        <v>0</v>
      </c>
      <c r="T1777" s="151">
        <v>0</v>
      </c>
      <c r="U1777" s="151">
        <v>0</v>
      </c>
      <c r="V1777" s="151">
        <v>0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  <c r="AL1777" s="151" t="str">
        <f t="shared" si="28"/>
        <v>PD. Hilman Jaya</v>
      </c>
    </row>
    <row r="1778" spans="1:38" s="151" customFormat="1">
      <c r="A1778" s="151" t="s">
        <v>9449</v>
      </c>
      <c r="B1778" s="151" t="s">
        <v>30534</v>
      </c>
      <c r="C1778" s="151" t="s">
        <v>9448</v>
      </c>
      <c r="D1778" s="151" t="s">
        <v>25213</v>
      </c>
      <c r="E1778" s="151" t="s">
        <v>14275</v>
      </c>
      <c r="F1778" s="151" t="s">
        <v>14324</v>
      </c>
      <c r="G1778" s="151" t="s">
        <v>25217</v>
      </c>
      <c r="H1778" s="151" t="s">
        <v>25212</v>
      </c>
      <c r="I1778" s="151">
        <v>0</v>
      </c>
      <c r="J1778" s="151">
        <v>0</v>
      </c>
      <c r="K1778" s="151">
        <v>0</v>
      </c>
      <c r="M1778" s="151" t="s">
        <v>9450</v>
      </c>
      <c r="N1778" s="151" t="s">
        <v>14907</v>
      </c>
      <c r="O1778" s="151" t="s">
        <v>14791</v>
      </c>
      <c r="P1778" s="151" t="s">
        <v>14737</v>
      </c>
      <c r="Q1778" s="151" t="s">
        <v>25214</v>
      </c>
      <c r="R1778" s="151">
        <v>0</v>
      </c>
      <c r="S1778" s="151">
        <v>0</v>
      </c>
      <c r="T1778" s="151" t="s">
        <v>14897</v>
      </c>
      <c r="U1778" s="151" t="s">
        <v>25215</v>
      </c>
      <c r="V1778" s="151" t="s">
        <v>25216</v>
      </c>
      <c r="W1778" s="151">
        <v>0</v>
      </c>
      <c r="X1778" s="151">
        <v>0</v>
      </c>
      <c r="Y1778" s="151">
        <v>0</v>
      </c>
      <c r="Z1778" s="151" t="s">
        <v>14742</v>
      </c>
      <c r="AA1778" s="151">
        <v>0</v>
      </c>
      <c r="AB1778" s="151">
        <v>0</v>
      </c>
      <c r="AC1778" s="151" t="s">
        <v>14743</v>
      </c>
      <c r="AE1778" s="151" t="s">
        <v>15223</v>
      </c>
      <c r="AF1778" s="151" t="s">
        <v>14745</v>
      </c>
      <c r="AL1778" s="151" t="str">
        <f t="shared" si="28"/>
        <v>PD. Mekar Wargi</v>
      </c>
    </row>
    <row r="1779" spans="1:38" s="151" customFormat="1">
      <c r="A1779" s="151" t="s">
        <v>2698</v>
      </c>
      <c r="B1779" s="151" t="s">
        <v>30534</v>
      </c>
      <c r="C1779" s="151" t="s">
        <v>2697</v>
      </c>
      <c r="D1779" s="151" t="s">
        <v>2699</v>
      </c>
      <c r="E1779" s="151" t="s">
        <v>16192</v>
      </c>
      <c r="F1779" s="151" t="s">
        <v>14324</v>
      </c>
      <c r="G1779" s="151" t="s">
        <v>14604</v>
      </c>
      <c r="H1779" s="151" t="s">
        <v>2700</v>
      </c>
      <c r="L1779" s="151" t="s">
        <v>25218</v>
      </c>
      <c r="N1779" s="151" t="s">
        <v>1652</v>
      </c>
      <c r="P1779" s="151" t="s">
        <v>14792</v>
      </c>
      <c r="Q1779" s="151" t="s">
        <v>25219</v>
      </c>
      <c r="T1779" s="151" t="s">
        <v>25220</v>
      </c>
      <c r="U1779" s="151">
        <v>144789806</v>
      </c>
      <c r="V1779" s="151" t="s">
        <v>25221</v>
      </c>
      <c r="AC1779" s="151" t="s">
        <v>15223</v>
      </c>
      <c r="AL1779" s="151" t="str">
        <f t="shared" si="28"/>
        <v>PD. Putri Tunggal</v>
      </c>
    </row>
    <row r="1780" spans="1:38" s="151" customFormat="1">
      <c r="A1780" s="151" t="s">
        <v>5816</v>
      </c>
      <c r="B1780" s="151" t="s">
        <v>30534</v>
      </c>
      <c r="C1780" s="151" t="s">
        <v>5815</v>
      </c>
      <c r="D1780" s="151" t="s">
        <v>5817</v>
      </c>
      <c r="E1780" s="151" t="s">
        <v>19026</v>
      </c>
      <c r="F1780" s="151" t="s">
        <v>17148</v>
      </c>
      <c r="H1780" s="151" t="s">
        <v>5818</v>
      </c>
      <c r="J1780" s="151" t="s">
        <v>5819</v>
      </c>
      <c r="N1780" s="151" t="s">
        <v>14845</v>
      </c>
      <c r="O1780" s="151" t="s">
        <v>14801</v>
      </c>
      <c r="P1780" s="151" t="s">
        <v>14737</v>
      </c>
      <c r="Q1780" s="151" t="s">
        <v>25222</v>
      </c>
      <c r="R1780" s="151">
        <v>0</v>
      </c>
      <c r="S1780" s="151">
        <v>0</v>
      </c>
      <c r="T1780" s="151" t="s">
        <v>25223</v>
      </c>
      <c r="U1780" s="151">
        <v>3422807125</v>
      </c>
      <c r="V1780" s="151" t="s">
        <v>25224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  <c r="AL1780" s="151" t="str">
        <f t="shared" si="28"/>
        <v>PD. Sinar Indah</v>
      </c>
    </row>
    <row r="1781" spans="1:38" s="151" customFormat="1">
      <c r="A1781" s="151" t="s">
        <v>18304</v>
      </c>
      <c r="B1781" s="151" t="s">
        <v>30534</v>
      </c>
      <c r="C1781" s="151" t="s">
        <v>25225</v>
      </c>
      <c r="D1781" s="151" t="s">
        <v>25226</v>
      </c>
      <c r="E1781" s="151" t="s">
        <v>14323</v>
      </c>
      <c r="F1781" s="151" t="s">
        <v>14324</v>
      </c>
      <c r="G1781" s="151" t="s">
        <v>25229</v>
      </c>
      <c r="H1781" s="151">
        <v>85295495308</v>
      </c>
      <c r="I1781" s="151" t="s">
        <v>1453</v>
      </c>
      <c r="J1781" s="151" t="s">
        <v>1453</v>
      </c>
      <c r="K1781" s="151" t="s">
        <v>1453</v>
      </c>
      <c r="M1781" s="151" t="s">
        <v>1453</v>
      </c>
      <c r="N1781" s="151" t="s">
        <v>15609</v>
      </c>
      <c r="O1781" s="151" t="s">
        <v>14791</v>
      </c>
      <c r="P1781" s="151" t="s">
        <v>14792</v>
      </c>
      <c r="Q1781" s="151" t="s">
        <v>25227</v>
      </c>
      <c r="R1781" s="151" t="s">
        <v>1453</v>
      </c>
      <c r="S1781" s="151" t="s">
        <v>1453</v>
      </c>
      <c r="T1781" s="151" t="s">
        <v>14794</v>
      </c>
      <c r="U1781" s="151">
        <v>1480854949</v>
      </c>
      <c r="V1781" s="151" t="s">
        <v>25228</v>
      </c>
      <c r="W1781" s="151" t="s">
        <v>1453</v>
      </c>
      <c r="X1781" s="151" t="s">
        <v>1453</v>
      </c>
      <c r="Y1781" s="151" t="s">
        <v>1453</v>
      </c>
      <c r="Z1781" s="151" t="s">
        <v>14742</v>
      </c>
      <c r="AA1781" s="151" t="s">
        <v>1453</v>
      </c>
      <c r="AB1781" s="151" t="s">
        <v>1453</v>
      </c>
      <c r="AC1781" s="151" t="s">
        <v>14743</v>
      </c>
      <c r="AE1781" s="151" t="s">
        <v>14744</v>
      </c>
      <c r="AF1781" s="151" t="s">
        <v>14745</v>
      </c>
      <c r="AL1781" s="151" t="str">
        <f t="shared" si="28"/>
        <v>PD. Sinar Jaya</v>
      </c>
    </row>
    <row r="1782" spans="1:38" s="151" customFormat="1">
      <c r="A1782" s="151" t="s">
        <v>18305</v>
      </c>
      <c r="B1782" s="151" t="s">
        <v>14732</v>
      </c>
      <c r="C1782" s="151" t="s">
        <v>30011</v>
      </c>
      <c r="D1782" s="151" t="s">
        <v>25230</v>
      </c>
      <c r="E1782" s="151" t="s">
        <v>14332</v>
      </c>
      <c r="F1782" s="151" t="s">
        <v>14324</v>
      </c>
      <c r="G1782" s="151" t="s">
        <v>25233</v>
      </c>
      <c r="H1782" s="151">
        <v>8117021788</v>
      </c>
      <c r="I1782" s="151">
        <v>0</v>
      </c>
      <c r="J1782" s="151">
        <v>0</v>
      </c>
      <c r="K1782" s="151">
        <v>0</v>
      </c>
      <c r="N1782" s="151" t="s">
        <v>15818</v>
      </c>
      <c r="O1782" s="151" t="s">
        <v>15328</v>
      </c>
      <c r="P1782" s="151" t="s">
        <v>14792</v>
      </c>
      <c r="Q1782" s="151" t="s">
        <v>25231</v>
      </c>
      <c r="R1782" s="151">
        <v>0</v>
      </c>
      <c r="S1782" s="151">
        <v>0</v>
      </c>
      <c r="T1782" s="151" t="s">
        <v>25232</v>
      </c>
      <c r="U1782" s="151">
        <v>1090070217880</v>
      </c>
      <c r="V1782" s="151" t="s">
        <v>14803</v>
      </c>
      <c r="W1782" s="151">
        <v>0</v>
      </c>
      <c r="X1782" s="151">
        <v>0</v>
      </c>
      <c r="Y1782" s="151">
        <v>0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  <c r="AL1782" s="151" t="str">
        <f t="shared" si="28"/>
        <v>PELANGI JAYA</v>
      </c>
    </row>
    <row r="1783" spans="1:38" s="151" customFormat="1">
      <c r="A1783" s="151" t="s">
        <v>4908</v>
      </c>
      <c r="B1783" s="151" t="s">
        <v>14618</v>
      </c>
      <c r="C1783" s="151" t="s">
        <v>4907</v>
      </c>
      <c r="D1783" s="151" t="s">
        <v>25235</v>
      </c>
      <c r="E1783" s="151" t="s">
        <v>14323</v>
      </c>
      <c r="F1783" s="151" t="s">
        <v>14400</v>
      </c>
      <c r="G1783" s="151" t="s">
        <v>14604</v>
      </c>
      <c r="H1783" s="151" t="s">
        <v>4910</v>
      </c>
      <c r="I1783" s="151" t="s">
        <v>4911</v>
      </c>
      <c r="J1783" s="151" t="s">
        <v>4912</v>
      </c>
      <c r="K1783" s="151" t="s">
        <v>4911</v>
      </c>
      <c r="L1783" s="151" t="s">
        <v>25234</v>
      </c>
      <c r="N1783" s="151" t="s">
        <v>23797</v>
      </c>
      <c r="P1783" s="151" t="s">
        <v>14792</v>
      </c>
      <c r="Q1783" s="151" t="s">
        <v>25236</v>
      </c>
      <c r="R1783" s="151" t="s">
        <v>4378</v>
      </c>
      <c r="S1783" s="151" t="s">
        <v>4378</v>
      </c>
      <c r="T1783" s="151" t="s">
        <v>14859</v>
      </c>
      <c r="U1783" s="151" t="s">
        <v>25237</v>
      </c>
      <c r="V1783" s="151" t="s">
        <v>4378</v>
      </c>
      <c r="W1783" s="151">
        <v>27</v>
      </c>
      <c r="X1783" s="151">
        <v>1985</v>
      </c>
      <c r="Y1783" s="151" t="s">
        <v>1453</v>
      </c>
      <c r="Z1783" s="151" t="s">
        <v>14742</v>
      </c>
      <c r="AB1783" s="151" t="s">
        <v>1453</v>
      </c>
      <c r="AC1783" s="151" t="s">
        <v>14743</v>
      </c>
      <c r="AE1783" s="151" t="s">
        <v>15223</v>
      </c>
      <c r="AF1783" s="151" t="s">
        <v>14745</v>
      </c>
      <c r="AL1783" s="151" t="str">
        <f t="shared" si="28"/>
        <v>Pelita Baru</v>
      </c>
    </row>
    <row r="1784" spans="1:38" s="151" customFormat="1">
      <c r="A1784" s="151" t="s">
        <v>9161</v>
      </c>
      <c r="B1784" s="151" t="s">
        <v>30551</v>
      </c>
      <c r="C1784" s="151" t="s">
        <v>9160</v>
      </c>
      <c r="D1784" s="151" t="s">
        <v>25241</v>
      </c>
      <c r="E1784" s="151" t="s">
        <v>14332</v>
      </c>
      <c r="F1784" s="151" t="s">
        <v>14324</v>
      </c>
      <c r="G1784" s="151">
        <v>0</v>
      </c>
      <c r="H1784" s="151" t="s">
        <v>25238</v>
      </c>
      <c r="I1784" s="151" t="s">
        <v>25239</v>
      </c>
      <c r="J1784" s="151" t="s">
        <v>25240</v>
      </c>
      <c r="K1784" s="151" t="s">
        <v>25239</v>
      </c>
      <c r="M1784" s="151" t="s">
        <v>25242</v>
      </c>
      <c r="N1784" s="151" t="s">
        <v>15126</v>
      </c>
      <c r="O1784" s="151" t="s">
        <v>14791</v>
      </c>
      <c r="P1784" s="151" t="s">
        <v>14737</v>
      </c>
      <c r="Q1784" s="151" t="s">
        <v>25243</v>
      </c>
      <c r="R1784" s="151">
        <v>0</v>
      </c>
      <c r="S1784" s="151">
        <v>0</v>
      </c>
      <c r="T1784" s="151" t="s">
        <v>18944</v>
      </c>
      <c r="U1784" s="151" t="s">
        <v>25244</v>
      </c>
      <c r="V1784" s="151" t="s">
        <v>25245</v>
      </c>
      <c r="W1784" s="151">
        <v>0</v>
      </c>
      <c r="X1784" s="151">
        <v>0</v>
      </c>
      <c r="Y1784" s="151">
        <v>0</v>
      </c>
      <c r="Z1784" s="151" t="s">
        <v>14742</v>
      </c>
      <c r="AA1784" s="151">
        <v>0</v>
      </c>
      <c r="AB1784" s="151">
        <v>0</v>
      </c>
      <c r="AC1784" s="151" t="s">
        <v>14743</v>
      </c>
      <c r="AE1784" s="151" t="s">
        <v>15223</v>
      </c>
      <c r="AF1784" s="151" t="s">
        <v>14745</v>
      </c>
      <c r="AL1784" s="151" t="str">
        <f t="shared" si="28"/>
        <v>Pelita Harapan</v>
      </c>
    </row>
    <row r="1785" spans="1:38" s="151" customFormat="1">
      <c r="A1785" s="151" t="s">
        <v>10904</v>
      </c>
      <c r="B1785" s="151" t="s">
        <v>14618</v>
      </c>
      <c r="C1785" s="151" t="s">
        <v>10903</v>
      </c>
      <c r="D1785" s="151" t="s">
        <v>10905</v>
      </c>
      <c r="E1785" s="151" t="s">
        <v>15421</v>
      </c>
      <c r="F1785" s="151" t="s">
        <v>15779</v>
      </c>
      <c r="H1785" s="151" t="s">
        <v>10906</v>
      </c>
      <c r="N1785" s="151" t="s">
        <v>15789</v>
      </c>
      <c r="O1785" s="151" t="s">
        <v>16488</v>
      </c>
      <c r="P1785" s="151" t="s">
        <v>14737</v>
      </c>
      <c r="Q1785" s="151" t="s">
        <v>15574</v>
      </c>
      <c r="R1785" s="151">
        <v>0</v>
      </c>
      <c r="S1785" s="151">
        <v>0</v>
      </c>
      <c r="T1785" s="151" t="s">
        <v>14794</v>
      </c>
      <c r="U1785" s="151">
        <v>7300064773</v>
      </c>
      <c r="V1785" s="151" t="s">
        <v>15574</v>
      </c>
      <c r="Z1785" s="151" t="s">
        <v>14742</v>
      </c>
      <c r="AC1785" s="151" t="s">
        <v>14743</v>
      </c>
      <c r="AE1785" s="151" t="s">
        <v>14744</v>
      </c>
      <c r="AF1785" s="151" t="s">
        <v>14745</v>
      </c>
      <c r="AL1785" s="151" t="str">
        <f t="shared" si="28"/>
        <v>Pelita Motor</v>
      </c>
    </row>
    <row r="1786" spans="1:38" s="151" customFormat="1">
      <c r="A1786" s="151" t="s">
        <v>4888</v>
      </c>
      <c r="B1786" s="151" t="s">
        <v>14618</v>
      </c>
      <c r="C1786" s="151" t="s">
        <v>4887</v>
      </c>
      <c r="D1786" s="151" t="s">
        <v>25247</v>
      </c>
      <c r="E1786" s="151" t="s">
        <v>14332</v>
      </c>
      <c r="F1786" s="151" t="s">
        <v>14324</v>
      </c>
      <c r="G1786" s="151" t="s">
        <v>14604</v>
      </c>
      <c r="H1786" s="151" t="s">
        <v>4890</v>
      </c>
      <c r="J1786" s="151" t="s">
        <v>4891</v>
      </c>
      <c r="L1786" s="151" t="s">
        <v>25246</v>
      </c>
      <c r="N1786" s="151" t="s">
        <v>19848</v>
      </c>
      <c r="P1786" s="151" t="s">
        <v>14737</v>
      </c>
      <c r="Q1786" s="151" t="s">
        <v>25248</v>
      </c>
      <c r="R1786" s="151" t="s">
        <v>25248</v>
      </c>
      <c r="S1786" s="151" t="s">
        <v>25248</v>
      </c>
      <c r="T1786" s="151" t="s">
        <v>14904</v>
      </c>
      <c r="U1786" s="151">
        <v>78426029</v>
      </c>
      <c r="V1786" s="151" t="s">
        <v>25248</v>
      </c>
      <c r="Z1786" s="151" t="s">
        <v>14742</v>
      </c>
      <c r="AC1786" s="151" t="s">
        <v>14743</v>
      </c>
      <c r="AE1786" s="151" t="s">
        <v>15223</v>
      </c>
      <c r="AF1786" s="151" t="s">
        <v>14745</v>
      </c>
      <c r="AL1786" s="151" t="str">
        <f t="shared" si="28"/>
        <v>Pembangunan and Co.</v>
      </c>
    </row>
    <row r="1787" spans="1:38" s="151" customFormat="1">
      <c r="A1787" s="151" t="s">
        <v>10622</v>
      </c>
      <c r="B1787" s="151" t="s">
        <v>14618</v>
      </c>
      <c r="C1787" s="151" t="s">
        <v>10621</v>
      </c>
      <c r="D1787" s="151" t="s">
        <v>10623</v>
      </c>
      <c r="E1787" s="151" t="s">
        <v>14465</v>
      </c>
      <c r="F1787" s="151" t="s">
        <v>14664</v>
      </c>
      <c r="G1787" s="151" t="s">
        <v>25252</v>
      </c>
      <c r="H1787" s="151" t="s">
        <v>10624</v>
      </c>
      <c r="N1787" s="151" t="s">
        <v>18652</v>
      </c>
      <c r="O1787" s="151" t="s">
        <v>18653</v>
      </c>
      <c r="P1787" s="151" t="s">
        <v>14737</v>
      </c>
      <c r="Q1787" s="151" t="s">
        <v>10621</v>
      </c>
      <c r="R1787" s="151">
        <v>0</v>
      </c>
      <c r="S1787" s="151">
        <v>0</v>
      </c>
      <c r="T1787" s="151" t="s">
        <v>14794</v>
      </c>
      <c r="U1787" s="151">
        <v>1192055711</v>
      </c>
      <c r="V1787" s="151" t="s">
        <v>10621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 t="shared" si="28"/>
        <v>Pendi</v>
      </c>
    </row>
    <row r="1788" spans="1:38" s="151" customFormat="1">
      <c r="A1788" s="151" t="s">
        <v>18307</v>
      </c>
      <c r="B1788" s="151" t="s">
        <v>14618</v>
      </c>
      <c r="C1788" s="151" t="s">
        <v>25257</v>
      </c>
      <c r="D1788" s="151" t="s">
        <v>25258</v>
      </c>
      <c r="E1788" s="151" t="s">
        <v>15359</v>
      </c>
      <c r="F1788" s="151" t="s">
        <v>20229</v>
      </c>
      <c r="G1788" s="151" t="s">
        <v>25260</v>
      </c>
      <c r="H1788" s="151" t="s">
        <v>18736</v>
      </c>
      <c r="N1788" s="151" t="s">
        <v>14829</v>
      </c>
      <c r="O1788" s="151" t="s">
        <v>14830</v>
      </c>
      <c r="P1788" s="151" t="s">
        <v>14737</v>
      </c>
      <c r="Q1788" s="151" t="s">
        <v>25257</v>
      </c>
      <c r="R1788" s="151">
        <v>0</v>
      </c>
      <c r="S1788" s="151">
        <v>0</v>
      </c>
      <c r="T1788" s="151" t="s">
        <v>14794</v>
      </c>
      <c r="U1788" s="151">
        <v>7125101267</v>
      </c>
      <c r="V1788" s="151" t="s">
        <v>25257</v>
      </c>
      <c r="Z1788" s="151" t="s">
        <v>14742</v>
      </c>
      <c r="AC1788" s="151" t="s">
        <v>14743</v>
      </c>
      <c r="AD1788" s="151" t="s">
        <v>25259</v>
      </c>
      <c r="AE1788" s="151" t="s">
        <v>14752</v>
      </c>
      <c r="AF1788" s="151" t="s">
        <v>14745</v>
      </c>
      <c r="AL1788" s="151" t="str">
        <f t="shared" si="28"/>
        <v>Perawati</v>
      </c>
    </row>
    <row r="1789" spans="1:38" s="151" customFormat="1">
      <c r="A1789" s="151" t="s">
        <v>6464</v>
      </c>
      <c r="B1789" s="151" t="s">
        <v>14618</v>
      </c>
      <c r="C1789" s="151" t="s">
        <v>6463</v>
      </c>
      <c r="D1789" s="151" t="s">
        <v>6465</v>
      </c>
      <c r="E1789" s="151" t="s">
        <v>14465</v>
      </c>
      <c r="F1789" s="151" t="s">
        <v>14664</v>
      </c>
      <c r="G1789" s="151" t="s">
        <v>25262</v>
      </c>
      <c r="H1789" s="151">
        <v>85276177118</v>
      </c>
      <c r="N1789" s="151" t="s">
        <v>15768</v>
      </c>
      <c r="O1789" s="151" t="s">
        <v>14985</v>
      </c>
      <c r="P1789" s="151" t="s">
        <v>14792</v>
      </c>
      <c r="Q1789" s="151" t="s">
        <v>25261</v>
      </c>
      <c r="R1789" s="151" t="s">
        <v>25261</v>
      </c>
      <c r="S1789" s="151" t="s">
        <v>25261</v>
      </c>
      <c r="T1789" s="151" t="s">
        <v>14794</v>
      </c>
      <c r="U1789" s="151">
        <v>7860016987</v>
      </c>
      <c r="V1789" s="151" t="s">
        <v>25261</v>
      </c>
      <c r="W1789" s="151">
        <v>1990</v>
      </c>
      <c r="X1789" s="151">
        <v>1990</v>
      </c>
      <c r="Y1789" s="151">
        <v>1</v>
      </c>
      <c r="Z1789" s="151" t="s">
        <v>14742</v>
      </c>
      <c r="AB1789" s="151">
        <v>7</v>
      </c>
      <c r="AC1789" s="151" t="s">
        <v>14743</v>
      </c>
      <c r="AE1789" s="151" t="s">
        <v>15223</v>
      </c>
      <c r="AF1789" s="151" t="s">
        <v>14745</v>
      </c>
      <c r="AL1789" s="151" t="str">
        <f t="shared" si="28"/>
        <v>PERDANA</v>
      </c>
    </row>
    <row r="1790" spans="1:38" s="151" customFormat="1">
      <c r="A1790" s="151" t="s">
        <v>5520</v>
      </c>
      <c r="B1790" s="151" t="s">
        <v>14618</v>
      </c>
      <c r="C1790" s="151" t="s">
        <v>5519</v>
      </c>
      <c r="D1790" s="151" t="s">
        <v>5521</v>
      </c>
      <c r="E1790" s="151" t="s">
        <v>14275</v>
      </c>
      <c r="F1790" s="151" t="s">
        <v>15375</v>
      </c>
      <c r="G1790" s="151" t="s">
        <v>25265</v>
      </c>
      <c r="H1790" s="151" t="s">
        <v>5522</v>
      </c>
      <c r="J1790" s="151" t="s">
        <v>5523</v>
      </c>
      <c r="N1790" s="151" t="s">
        <v>15708</v>
      </c>
      <c r="O1790" s="151" t="s">
        <v>14948</v>
      </c>
      <c r="P1790" s="151" t="s">
        <v>14792</v>
      </c>
      <c r="Q1790" s="151" t="s">
        <v>25263</v>
      </c>
      <c r="R1790" s="151" t="s">
        <v>25263</v>
      </c>
      <c r="S1790" s="151" t="s">
        <v>25263</v>
      </c>
      <c r="T1790" s="151" t="s">
        <v>14794</v>
      </c>
      <c r="U1790" s="151">
        <v>2583138587</v>
      </c>
      <c r="V1790" s="151" t="s">
        <v>25264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 t="shared" si="28"/>
        <v>PERDANA ELEKTRONIK</v>
      </c>
    </row>
    <row r="1791" spans="1:38" s="151" customFormat="1">
      <c r="A1791" s="151" t="s">
        <v>5217</v>
      </c>
      <c r="B1791" s="151" t="s">
        <v>24123</v>
      </c>
      <c r="C1791" s="151" t="s">
        <v>5216</v>
      </c>
      <c r="D1791" s="151" t="s">
        <v>25266</v>
      </c>
      <c r="E1791" s="151" t="s">
        <v>20286</v>
      </c>
      <c r="F1791" s="151" t="s">
        <v>20287</v>
      </c>
      <c r="G1791" s="151" t="s">
        <v>25267</v>
      </c>
      <c r="H1791" s="151" t="s">
        <v>5219</v>
      </c>
      <c r="J1791" s="151" t="s">
        <v>5219</v>
      </c>
      <c r="N1791" s="151" t="s">
        <v>15413</v>
      </c>
      <c r="P1791" s="151" t="s">
        <v>14737</v>
      </c>
      <c r="Q1791" s="151" t="s">
        <v>5216</v>
      </c>
      <c r="R1791" s="151" t="s">
        <v>5216</v>
      </c>
      <c r="S1791" s="151" t="s">
        <v>5216</v>
      </c>
      <c r="T1791" s="151" t="s">
        <v>14794</v>
      </c>
      <c r="U1791" s="151">
        <v>350835555</v>
      </c>
      <c r="V1791" s="151" t="s">
        <v>5216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 t="shared" si="28"/>
        <v>Periasman Effendi</v>
      </c>
    </row>
    <row r="1792" spans="1:38" s="151" customFormat="1">
      <c r="A1792" s="151" t="s">
        <v>1261</v>
      </c>
      <c r="B1792" s="151" t="s">
        <v>24123</v>
      </c>
      <c r="C1792" s="151" t="s">
        <v>1260</v>
      </c>
      <c r="D1792" s="151" t="s">
        <v>1262</v>
      </c>
      <c r="E1792" s="151" t="s">
        <v>19026</v>
      </c>
      <c r="F1792" s="151" t="s">
        <v>17148</v>
      </c>
      <c r="G1792" s="151" t="s">
        <v>14604</v>
      </c>
      <c r="H1792" s="151">
        <v>213901486</v>
      </c>
      <c r="J1792" s="151">
        <v>213901489</v>
      </c>
      <c r="L1792" s="151" t="s">
        <v>25278</v>
      </c>
      <c r="N1792" s="151" t="s">
        <v>109</v>
      </c>
      <c r="P1792" s="151" t="s">
        <v>14737</v>
      </c>
      <c r="Q1792" s="151" t="s">
        <v>24174</v>
      </c>
      <c r="T1792" s="151" t="s">
        <v>14794</v>
      </c>
      <c r="U1792" s="151" t="s">
        <v>25279</v>
      </c>
      <c r="V1792" s="151" t="s">
        <v>25280</v>
      </c>
      <c r="AC1792" s="151" t="s">
        <v>14743</v>
      </c>
      <c r="AL1792" s="151" t="str">
        <f t="shared" si="28"/>
        <v>Perkonsuma</v>
      </c>
    </row>
    <row r="1793" spans="1:38" s="151" customFormat="1">
      <c r="A1793" s="151" t="s">
        <v>10644</v>
      </c>
      <c r="B1793" s="151" t="s">
        <v>14618</v>
      </c>
      <c r="C1793" s="151" t="s">
        <v>10643</v>
      </c>
      <c r="D1793" s="151" t="s">
        <v>10645</v>
      </c>
      <c r="E1793" s="151" t="s">
        <v>14332</v>
      </c>
      <c r="F1793" s="151" t="s">
        <v>14400</v>
      </c>
      <c r="G1793" s="151" t="s">
        <v>21574</v>
      </c>
      <c r="H1793" s="151" t="s">
        <v>10646</v>
      </c>
      <c r="N1793" s="151" t="s">
        <v>15768</v>
      </c>
      <c r="O1793" s="151" t="s">
        <v>14985</v>
      </c>
      <c r="P1793" s="151" t="s">
        <v>14737</v>
      </c>
      <c r="Q1793" s="151" t="s">
        <v>25281</v>
      </c>
      <c r="R1793" s="151">
        <v>0</v>
      </c>
      <c r="S1793" s="151">
        <v>0</v>
      </c>
      <c r="T1793" s="151" t="s">
        <v>13230</v>
      </c>
      <c r="U1793" s="151">
        <v>0</v>
      </c>
      <c r="V1793" s="151" t="s">
        <v>13230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  <c r="AL1793" s="151" t="str">
        <f t="shared" si="28"/>
        <v>Permata Indah Keramik</v>
      </c>
    </row>
    <row r="1794" spans="1:38" s="151" customFormat="1">
      <c r="A1794" s="151" t="s">
        <v>12510</v>
      </c>
      <c r="B1794" s="151" t="s">
        <v>14304</v>
      </c>
      <c r="C1794" s="151" t="s">
        <v>12509</v>
      </c>
      <c r="D1794" s="151" t="s">
        <v>12511</v>
      </c>
      <c r="E1794" s="151" t="s">
        <v>14275</v>
      </c>
      <c r="F1794" s="151" t="s">
        <v>14434</v>
      </c>
      <c r="H1794" s="151">
        <v>81350009484</v>
      </c>
      <c r="J1794" s="151" t="s">
        <v>12512</v>
      </c>
      <c r="N1794" s="151" t="s">
        <v>14857</v>
      </c>
      <c r="O1794" s="151" t="s">
        <v>14801</v>
      </c>
      <c r="P1794" s="151" t="s">
        <v>14737</v>
      </c>
      <c r="Q1794" s="151" t="s">
        <v>25282</v>
      </c>
      <c r="R1794" s="151">
        <v>0</v>
      </c>
      <c r="S1794" s="151">
        <v>0</v>
      </c>
      <c r="T1794" s="151" t="s">
        <v>14794</v>
      </c>
      <c r="U1794" s="151">
        <v>3500373627</v>
      </c>
      <c r="V1794" s="151" t="s">
        <v>25283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 t="shared" si="28"/>
        <v>Persada Global</v>
      </c>
    </row>
    <row r="1795" spans="1:38" s="151" customFormat="1">
      <c r="A1795" s="151" t="s">
        <v>1954</v>
      </c>
      <c r="B1795" s="151" t="s">
        <v>17321</v>
      </c>
      <c r="C1795" s="151" t="s">
        <v>1953</v>
      </c>
      <c r="D1795" s="151" t="s">
        <v>1955</v>
      </c>
      <c r="E1795" s="151" t="s">
        <v>6</v>
      </c>
      <c r="G1795" s="151" t="s">
        <v>14604</v>
      </c>
      <c r="AC1795" s="151" t="s">
        <v>14743</v>
      </c>
      <c r="AL1795" s="151" t="str">
        <f t="shared" si="28"/>
        <v>Pertukangan Kayu, UD</v>
      </c>
    </row>
    <row r="1796" spans="1:38" s="151" customFormat="1">
      <c r="A1796" s="151" t="s">
        <v>2636</v>
      </c>
      <c r="B1796" s="151" t="s">
        <v>14306</v>
      </c>
      <c r="C1796" s="151" t="s">
        <v>2635</v>
      </c>
      <c r="D1796" s="151" t="s">
        <v>2637</v>
      </c>
      <c r="E1796" s="151" t="s">
        <v>14931</v>
      </c>
      <c r="G1796" s="151" t="s">
        <v>14604</v>
      </c>
      <c r="N1796" s="151" t="s">
        <v>15789</v>
      </c>
      <c r="P1796" s="151" t="s">
        <v>14737</v>
      </c>
      <c r="AC1796" s="151" t="s">
        <v>14743</v>
      </c>
      <c r="AL1796" s="151" t="str">
        <f t="shared" si="28"/>
        <v>Petra</v>
      </c>
    </row>
    <row r="1797" spans="1:38" s="151" customFormat="1">
      <c r="A1797" s="151" t="s">
        <v>6034</v>
      </c>
      <c r="B1797" s="151" t="s">
        <v>14304</v>
      </c>
      <c r="C1797" s="151" t="s">
        <v>6033</v>
      </c>
      <c r="D1797" s="151" t="s">
        <v>6035</v>
      </c>
      <c r="E1797" s="151" t="s">
        <v>14323</v>
      </c>
      <c r="F1797" s="151" t="s">
        <v>15375</v>
      </c>
      <c r="G1797" s="151" t="s">
        <v>25301</v>
      </c>
      <c r="H1797" s="151" t="s">
        <v>6036</v>
      </c>
      <c r="I1797" s="151" t="s">
        <v>1453</v>
      </c>
      <c r="J1797" s="151" t="s">
        <v>6036</v>
      </c>
      <c r="K1797" s="151" t="s">
        <v>1453</v>
      </c>
      <c r="N1797" s="151" t="s">
        <v>15398</v>
      </c>
      <c r="O1797" s="151" t="s">
        <v>14758</v>
      </c>
      <c r="P1797" s="151" t="s">
        <v>14737</v>
      </c>
      <c r="Q1797" s="151" t="s">
        <v>22661</v>
      </c>
      <c r="R1797" s="151" t="s">
        <v>1453</v>
      </c>
      <c r="S1797" s="151" t="s">
        <v>1453</v>
      </c>
      <c r="T1797" s="151" t="s">
        <v>1453</v>
      </c>
      <c r="U1797" s="151" t="s">
        <v>1453</v>
      </c>
      <c r="V1797" s="151" t="s">
        <v>1453</v>
      </c>
      <c r="W1797" s="151" t="s">
        <v>1453</v>
      </c>
      <c r="X1797" s="151" t="s">
        <v>1453</v>
      </c>
      <c r="Y1797" s="151" t="s">
        <v>1453</v>
      </c>
      <c r="Z1797" s="151" t="s">
        <v>14742</v>
      </c>
      <c r="AB1797" s="151" t="s">
        <v>1453</v>
      </c>
      <c r="AC1797" s="151" t="s">
        <v>14743</v>
      </c>
      <c r="AE1797" s="151" t="s">
        <v>15223</v>
      </c>
      <c r="AF1797" s="151" t="s">
        <v>14745</v>
      </c>
      <c r="AL1797" s="151" t="str">
        <f t="shared" si="28"/>
        <v>Phoenix Computer</v>
      </c>
    </row>
    <row r="1798" spans="1:38" s="151" customFormat="1">
      <c r="A1798" s="151" t="s">
        <v>18309</v>
      </c>
      <c r="B1798" s="151" t="s">
        <v>14618</v>
      </c>
      <c r="C1798" s="151" t="s">
        <v>25302</v>
      </c>
      <c r="D1798" s="151" t="s">
        <v>25304</v>
      </c>
      <c r="E1798" s="151" t="s">
        <v>14465</v>
      </c>
      <c r="F1798" s="151" t="s">
        <v>14664</v>
      </c>
      <c r="G1798" s="151" t="s">
        <v>25307</v>
      </c>
      <c r="H1798" s="151" t="s">
        <v>25303</v>
      </c>
      <c r="N1798" s="151" t="s">
        <v>14790</v>
      </c>
      <c r="O1798" s="151" t="s">
        <v>14791</v>
      </c>
      <c r="P1798" s="151" t="s">
        <v>14737</v>
      </c>
      <c r="Q1798" s="151" t="s">
        <v>25305</v>
      </c>
      <c r="R1798" s="151">
        <v>0</v>
      </c>
      <c r="S1798" s="151">
        <v>0</v>
      </c>
      <c r="T1798" s="151" t="s">
        <v>14847</v>
      </c>
      <c r="U1798" s="151">
        <v>13201075782507</v>
      </c>
      <c r="V1798" s="151" t="s">
        <v>25306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 t="shared" si="28"/>
        <v>Pian Sopian</v>
      </c>
    </row>
    <row r="1799" spans="1:38" s="151" customFormat="1">
      <c r="A1799" s="151" t="s">
        <v>4359</v>
      </c>
      <c r="B1799" s="151" t="s">
        <v>14306</v>
      </c>
      <c r="C1799" s="151" t="s">
        <v>4358</v>
      </c>
      <c r="D1799" s="151" t="s">
        <v>4360</v>
      </c>
      <c r="E1799" s="151" t="s">
        <v>14931</v>
      </c>
      <c r="F1799" s="151" t="s">
        <v>16120</v>
      </c>
      <c r="G1799" s="151" t="s">
        <v>14604</v>
      </c>
      <c r="H1799" s="151">
        <v>81268470605</v>
      </c>
      <c r="I1799" s="151" t="s">
        <v>1453</v>
      </c>
      <c r="J1799" s="151" t="s">
        <v>1453</v>
      </c>
      <c r="K1799" s="151" t="s">
        <v>1453</v>
      </c>
      <c r="L1799" s="151" t="s">
        <v>15075</v>
      </c>
      <c r="N1799" s="151" t="s">
        <v>23797</v>
      </c>
      <c r="P1799" s="151" t="s">
        <v>14792</v>
      </c>
      <c r="Q1799" s="151" t="s">
        <v>4358</v>
      </c>
      <c r="T1799" s="151" t="s">
        <v>14897</v>
      </c>
      <c r="U1799" s="151" t="s">
        <v>25313</v>
      </c>
      <c r="V1799" s="151" t="s">
        <v>25314</v>
      </c>
      <c r="W1799" s="151" t="s">
        <v>1453</v>
      </c>
      <c r="X1799" s="151" t="s">
        <v>1453</v>
      </c>
      <c r="Y1799" s="151" t="s">
        <v>1453</v>
      </c>
      <c r="Z1799" s="151" t="s">
        <v>14742</v>
      </c>
      <c r="AA1799" s="151" t="s">
        <v>1453</v>
      </c>
      <c r="AB1799" s="151" t="s">
        <v>1453</v>
      </c>
      <c r="AC1799" s="151" t="s">
        <v>14743</v>
      </c>
      <c r="AL1799" s="151" t="str">
        <f t="shared" si="28"/>
        <v>Pinpo Santono Marbun</v>
      </c>
    </row>
    <row r="1800" spans="1:38" s="151" customFormat="1">
      <c r="A1800" s="151" t="s">
        <v>10858</v>
      </c>
      <c r="B1800" s="151" t="s">
        <v>14618</v>
      </c>
      <c r="C1800" s="151" t="s">
        <v>10857</v>
      </c>
      <c r="D1800" s="151" t="s">
        <v>10859</v>
      </c>
      <c r="E1800" s="151" t="s">
        <v>14275</v>
      </c>
      <c r="F1800" s="151" t="s">
        <v>14396</v>
      </c>
      <c r="G1800" s="151" t="s">
        <v>25320</v>
      </c>
      <c r="H1800" s="151" t="s">
        <v>10860</v>
      </c>
      <c r="N1800" s="151" t="s">
        <v>15818</v>
      </c>
      <c r="O1800" s="151" t="s">
        <v>15328</v>
      </c>
      <c r="P1800" s="151" t="s">
        <v>14737</v>
      </c>
      <c r="Q1800" s="151" t="s">
        <v>25318</v>
      </c>
      <c r="R1800" s="151">
        <v>0</v>
      </c>
      <c r="S1800" s="151">
        <v>0</v>
      </c>
      <c r="T1800" s="151" t="s">
        <v>14794</v>
      </c>
      <c r="U1800" s="151">
        <v>3401287777</v>
      </c>
      <c r="V1800" s="151" t="s">
        <v>25319</v>
      </c>
      <c r="Z1800" s="151" t="s">
        <v>14742</v>
      </c>
      <c r="AC1800" s="151" t="s">
        <v>14743</v>
      </c>
      <c r="AE1800" s="151" t="s">
        <v>14744</v>
      </c>
      <c r="AF1800" s="151" t="s">
        <v>14745</v>
      </c>
      <c r="AL1800" s="151" t="str">
        <f t="shared" si="28"/>
        <v>Pionner Batam</v>
      </c>
    </row>
    <row r="1801" spans="1:38" s="151" customFormat="1">
      <c r="A1801" s="151" t="s">
        <v>15162</v>
      </c>
      <c r="B1801" s="151" t="s">
        <v>14306</v>
      </c>
      <c r="C1801" s="151" t="s">
        <v>15163</v>
      </c>
      <c r="D1801" s="151" t="s">
        <v>15164</v>
      </c>
      <c r="E1801" s="151" t="s">
        <v>14931</v>
      </c>
      <c r="F1801" s="151" t="s">
        <v>15165</v>
      </c>
      <c r="G1801" s="151" t="s">
        <v>15166</v>
      </c>
      <c r="H1801" s="151" t="s">
        <v>15167</v>
      </c>
      <c r="N1801" s="151" t="s">
        <v>15093</v>
      </c>
      <c r="O1801" s="151" t="s">
        <v>14764</v>
      </c>
      <c r="P1801" s="151" t="s">
        <v>14737</v>
      </c>
      <c r="Q1801" s="151" t="s">
        <v>15163</v>
      </c>
      <c r="R1801" s="151" t="s">
        <v>1453</v>
      </c>
      <c r="S1801" s="151" t="s">
        <v>1453</v>
      </c>
      <c r="T1801" s="151" t="s">
        <v>14897</v>
      </c>
      <c r="U1801" s="151" t="s">
        <v>15168</v>
      </c>
      <c r="V1801" s="151" t="s">
        <v>15169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  <c r="AL1801" s="151" t="str">
        <f t="shared" si="28"/>
        <v>Pirmansyah</v>
      </c>
    </row>
    <row r="1802" spans="1:38" s="151" customFormat="1">
      <c r="A1802" s="151" t="s">
        <v>2334</v>
      </c>
      <c r="B1802" s="151" t="s">
        <v>14618</v>
      </c>
      <c r="C1802" s="151" t="s">
        <v>2333</v>
      </c>
      <c r="E1802" s="151" t="s">
        <v>6</v>
      </c>
      <c r="G1802" s="151" t="s">
        <v>14604</v>
      </c>
      <c r="H1802" s="151">
        <v>81214062031</v>
      </c>
      <c r="AC1802" s="151" t="s">
        <v>14743</v>
      </c>
      <c r="AL1802" s="151" t="str">
        <f t="shared" si="28"/>
        <v>Piter</v>
      </c>
    </row>
    <row r="1803" spans="1:38" s="151" customFormat="1">
      <c r="A1803" s="151" t="s">
        <v>18312</v>
      </c>
      <c r="B1803" s="151" t="s">
        <v>14304</v>
      </c>
      <c r="C1803" s="151" t="s">
        <v>25335</v>
      </c>
      <c r="D1803" s="151" t="s">
        <v>25336</v>
      </c>
      <c r="E1803" s="151" t="s">
        <v>14323</v>
      </c>
      <c r="F1803" s="151" t="s">
        <v>14402</v>
      </c>
      <c r="H1803" s="151" t="s">
        <v>1453</v>
      </c>
      <c r="N1803" s="151" t="s">
        <v>15431</v>
      </c>
      <c r="O1803" s="151" t="s">
        <v>14801</v>
      </c>
      <c r="P1803" s="151" t="s">
        <v>14792</v>
      </c>
      <c r="Q1803" s="151" t="s">
        <v>15415</v>
      </c>
      <c r="R1803" s="151" t="s">
        <v>1453</v>
      </c>
      <c r="S1803" s="151" t="s">
        <v>1453</v>
      </c>
      <c r="T1803" s="151" t="s">
        <v>1453</v>
      </c>
      <c r="U1803" s="151" t="s">
        <v>1453</v>
      </c>
      <c r="V1803" s="151" t="s">
        <v>1453</v>
      </c>
      <c r="Z1803" s="151" t="s">
        <v>14742</v>
      </c>
      <c r="AC1803" s="151" t="s">
        <v>14743</v>
      </c>
      <c r="AE1803" s="151" t="s">
        <v>14744</v>
      </c>
      <c r="AF1803" s="151" t="s">
        <v>14745</v>
      </c>
      <c r="AL1803" s="151" t="str">
        <f t="shared" si="28"/>
        <v>Platinum IT Mart</v>
      </c>
    </row>
    <row r="1804" spans="1:38" s="151" customFormat="1">
      <c r="A1804" s="151" t="s">
        <v>12145</v>
      </c>
      <c r="B1804" s="151" t="s">
        <v>16001</v>
      </c>
      <c r="C1804" s="151" t="s">
        <v>12144</v>
      </c>
      <c r="D1804" s="151" t="s">
        <v>12146</v>
      </c>
      <c r="E1804" s="151" t="s">
        <v>14275</v>
      </c>
      <c r="F1804" s="151" t="s">
        <v>15990</v>
      </c>
      <c r="G1804" s="151" t="s">
        <v>25390</v>
      </c>
      <c r="H1804" s="151" t="s">
        <v>12147</v>
      </c>
      <c r="I1804" s="151" t="s">
        <v>12148</v>
      </c>
      <c r="K1804" s="151" t="s">
        <v>12148</v>
      </c>
      <c r="N1804" s="151" t="s">
        <v>15618</v>
      </c>
      <c r="O1804" s="151" t="s">
        <v>25385</v>
      </c>
      <c r="P1804" s="151" t="s">
        <v>15618</v>
      </c>
      <c r="Q1804" s="151" t="s">
        <v>25386</v>
      </c>
      <c r="R1804" s="151">
        <v>0</v>
      </c>
      <c r="S1804" s="151">
        <v>0</v>
      </c>
      <c r="T1804" s="151" t="s">
        <v>25387</v>
      </c>
      <c r="U1804" s="151" t="s">
        <v>25388</v>
      </c>
      <c r="V1804" s="151" t="s">
        <v>25389</v>
      </c>
      <c r="Z1804" s="151" t="s">
        <v>14742</v>
      </c>
      <c r="AC1804" s="151" t="s">
        <v>14743</v>
      </c>
      <c r="AE1804" s="151" t="s">
        <v>14744</v>
      </c>
      <c r="AF1804" s="151" t="s">
        <v>14745</v>
      </c>
      <c r="AL1804" s="151" t="str">
        <f t="shared" si="28"/>
        <v>Plusafe Solutions Limited</v>
      </c>
    </row>
    <row r="1805" spans="1:38" s="151" customFormat="1">
      <c r="A1805" s="151" t="s">
        <v>1349</v>
      </c>
      <c r="B1805" s="151" t="s">
        <v>14618</v>
      </c>
      <c r="C1805" s="151" t="s">
        <v>1348</v>
      </c>
      <c r="D1805" s="151" t="s">
        <v>25391</v>
      </c>
      <c r="E1805" s="151" t="s">
        <v>6</v>
      </c>
      <c r="G1805" s="151" t="s">
        <v>14604</v>
      </c>
      <c r="H1805" s="151" t="s">
        <v>1351</v>
      </c>
      <c r="N1805" s="151" t="s">
        <v>469</v>
      </c>
      <c r="T1805" s="151" t="s">
        <v>6</v>
      </c>
      <c r="U1805" s="151" t="s">
        <v>6</v>
      </c>
      <c r="V1805" s="151" t="s">
        <v>6</v>
      </c>
      <c r="AC1805" s="151" t="s">
        <v>14743</v>
      </c>
      <c r="AL1805" s="151" t="str">
        <f t="shared" si="28"/>
        <v>Politeknik Negeri Bandung</v>
      </c>
    </row>
    <row r="1806" spans="1:38" s="151" customFormat="1">
      <c r="A1806" s="151" t="s">
        <v>3504</v>
      </c>
      <c r="B1806" s="151" t="s">
        <v>14618</v>
      </c>
      <c r="C1806" s="151" t="s">
        <v>3503</v>
      </c>
      <c r="D1806" s="151" t="s">
        <v>3505</v>
      </c>
      <c r="E1806" s="151" t="s">
        <v>14323</v>
      </c>
      <c r="G1806" s="151" t="s">
        <v>14604</v>
      </c>
      <c r="H1806" s="151">
        <v>82124186008</v>
      </c>
      <c r="J1806" s="151">
        <v>82124186008</v>
      </c>
      <c r="L1806" s="151" t="s">
        <v>25392</v>
      </c>
      <c r="N1806" s="151" t="s">
        <v>20035</v>
      </c>
      <c r="P1806" s="151" t="s">
        <v>14737</v>
      </c>
      <c r="Q1806" s="151" t="s">
        <v>25393</v>
      </c>
      <c r="T1806" s="151" t="s">
        <v>14794</v>
      </c>
      <c r="U1806" s="151">
        <v>60434697</v>
      </c>
      <c r="V1806" s="151" t="s">
        <v>25393</v>
      </c>
      <c r="Z1806" s="151" t="s">
        <v>14742</v>
      </c>
      <c r="AC1806" s="151" t="s">
        <v>14743</v>
      </c>
      <c r="AL1806" s="151" t="str">
        <f t="shared" si="28"/>
        <v>Ponarah</v>
      </c>
    </row>
    <row r="1807" spans="1:38" s="151" customFormat="1">
      <c r="A1807" s="151" t="s">
        <v>8263</v>
      </c>
      <c r="B1807" s="151" t="s">
        <v>14306</v>
      </c>
      <c r="C1807" s="151" t="s">
        <v>8262</v>
      </c>
      <c r="D1807" s="151" t="s">
        <v>8264</v>
      </c>
      <c r="E1807" s="151" t="s">
        <v>14931</v>
      </c>
      <c r="F1807" s="151" t="s">
        <v>15075</v>
      </c>
      <c r="H1807" s="151">
        <v>0</v>
      </c>
      <c r="N1807" s="151" t="s">
        <v>20546</v>
      </c>
      <c r="O1807" s="151" t="s">
        <v>15477</v>
      </c>
      <c r="P1807" s="151" t="s">
        <v>14737</v>
      </c>
      <c r="Q1807" s="151" t="s">
        <v>8262</v>
      </c>
      <c r="R1807" s="151">
        <v>0</v>
      </c>
      <c r="S1807" s="151">
        <v>0</v>
      </c>
      <c r="T1807" s="151" t="s">
        <v>25394</v>
      </c>
      <c r="U1807" s="151" t="s">
        <v>25395</v>
      </c>
      <c r="V1807" s="151" t="s">
        <v>8262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  <c r="AL1807" s="151" t="str">
        <f t="shared" si="28"/>
        <v>Poni Kardes</v>
      </c>
    </row>
    <row r="1808" spans="1:38" s="151" customFormat="1">
      <c r="A1808" s="151" t="s">
        <v>2756</v>
      </c>
      <c r="B1808" s="151" t="s">
        <v>14732</v>
      </c>
      <c r="C1808" s="151" t="s">
        <v>2755</v>
      </c>
      <c r="D1808" s="151" t="s">
        <v>2757</v>
      </c>
      <c r="E1808" s="151" t="s">
        <v>14931</v>
      </c>
      <c r="G1808" s="151" t="s">
        <v>14604</v>
      </c>
      <c r="H1808" s="151" t="s">
        <v>2758</v>
      </c>
      <c r="J1808" s="151" t="s">
        <v>2758</v>
      </c>
      <c r="N1808" s="151" t="s">
        <v>25396</v>
      </c>
      <c r="P1808" s="151" t="s">
        <v>14737</v>
      </c>
      <c r="Q1808" s="151" t="s">
        <v>25397</v>
      </c>
      <c r="T1808" s="151" t="s">
        <v>204</v>
      </c>
      <c r="U1808" s="151" t="s">
        <v>204</v>
      </c>
      <c r="V1808" s="151" t="s">
        <v>204</v>
      </c>
      <c r="AC1808" s="151" t="s">
        <v>14743</v>
      </c>
      <c r="AL1808" s="151" t="str">
        <f t="shared" si="28"/>
        <v>Portalindo Inti Persada</v>
      </c>
    </row>
    <row r="1809" spans="1:38" s="151" customFormat="1">
      <c r="A1809" s="151" t="s">
        <v>11262</v>
      </c>
      <c r="B1809" s="151" t="s">
        <v>14618</v>
      </c>
      <c r="C1809" s="151" t="s">
        <v>11261</v>
      </c>
      <c r="D1809" s="151" t="s">
        <v>11263</v>
      </c>
      <c r="E1809" s="151" t="s">
        <v>14465</v>
      </c>
      <c r="F1809" s="151" t="s">
        <v>15278</v>
      </c>
      <c r="G1809" s="151" t="s">
        <v>25403</v>
      </c>
      <c r="H1809" s="151" t="s">
        <v>11264</v>
      </c>
      <c r="N1809" s="151" t="s">
        <v>15246</v>
      </c>
      <c r="O1809" s="151" t="s">
        <v>14791</v>
      </c>
      <c r="P1809" s="151" t="s">
        <v>14737</v>
      </c>
      <c r="Q1809" s="151" t="s">
        <v>25402</v>
      </c>
      <c r="R1809" s="151">
        <v>0</v>
      </c>
      <c r="S1809" s="151">
        <v>0</v>
      </c>
      <c r="T1809" s="151" t="s">
        <v>14782</v>
      </c>
      <c r="U1809" s="151">
        <v>1560015237748</v>
      </c>
      <c r="V1809" s="151" t="s">
        <v>11261</v>
      </c>
      <c r="Z1809" s="151" t="s">
        <v>14742</v>
      </c>
      <c r="AC1809" s="151" t="s">
        <v>14743</v>
      </c>
      <c r="AE1809" s="151" t="s">
        <v>14744</v>
      </c>
      <c r="AF1809" s="151" t="s">
        <v>14745</v>
      </c>
      <c r="AL1809" s="151" t="str">
        <f t="shared" si="28"/>
        <v>Praditya Mardhani</v>
      </c>
    </row>
    <row r="1810" spans="1:38" s="151" customFormat="1">
      <c r="A1810" s="151" t="s">
        <v>2124</v>
      </c>
      <c r="B1810" s="151" t="s">
        <v>14732</v>
      </c>
      <c r="C1810" s="151" t="s">
        <v>2123</v>
      </c>
      <c r="D1810" s="151" t="s">
        <v>1459</v>
      </c>
      <c r="E1810" s="151" t="s">
        <v>6</v>
      </c>
      <c r="G1810" s="151" t="s">
        <v>14604</v>
      </c>
      <c r="AC1810" s="151" t="s">
        <v>14743</v>
      </c>
      <c r="AL1810" s="151" t="str">
        <f t="shared" si="28"/>
        <v>Praka Trans, CV</v>
      </c>
    </row>
    <row r="1811" spans="1:38" s="151" customFormat="1">
      <c r="A1811" s="151" t="s">
        <v>829</v>
      </c>
      <c r="B1811" s="151" t="s">
        <v>14618</v>
      </c>
      <c r="C1811" s="151" t="s">
        <v>828</v>
      </c>
      <c r="D1811" s="151" t="s">
        <v>830</v>
      </c>
      <c r="E1811" s="151" t="s">
        <v>6</v>
      </c>
      <c r="G1811" s="151" t="s">
        <v>14604</v>
      </c>
      <c r="H1811" s="151" t="s">
        <v>831</v>
      </c>
      <c r="J1811" s="151" t="s">
        <v>832</v>
      </c>
      <c r="M1811" s="151" t="s">
        <v>6</v>
      </c>
      <c r="N1811" s="151" t="s">
        <v>15789</v>
      </c>
      <c r="P1811" s="151" t="s">
        <v>14737</v>
      </c>
      <c r="Q1811" s="151" t="s">
        <v>25404</v>
      </c>
      <c r="T1811" s="151" t="s">
        <v>6</v>
      </c>
      <c r="U1811" s="151" t="s">
        <v>6</v>
      </c>
      <c r="V1811" s="151" t="s">
        <v>6</v>
      </c>
      <c r="AC1811" s="151" t="s">
        <v>14743</v>
      </c>
      <c r="AL1811" s="151" t="str">
        <f t="shared" si="28"/>
        <v>Prakarsa Mandiri</v>
      </c>
    </row>
    <row r="1812" spans="1:38" s="151" customFormat="1">
      <c r="A1812" s="151" t="s">
        <v>9730</v>
      </c>
      <c r="B1812" s="151" t="s">
        <v>14618</v>
      </c>
      <c r="C1812" s="151" t="s">
        <v>9729</v>
      </c>
      <c r="D1812" s="151" t="s">
        <v>9731</v>
      </c>
      <c r="E1812" s="151" t="s">
        <v>14465</v>
      </c>
      <c r="F1812" s="151" t="s">
        <v>18990</v>
      </c>
      <c r="G1812" s="151" t="s">
        <v>18990</v>
      </c>
      <c r="H1812" s="151" t="s">
        <v>9732</v>
      </c>
      <c r="N1812" s="151" t="s">
        <v>21724</v>
      </c>
      <c r="O1812" s="151" t="s">
        <v>18653</v>
      </c>
      <c r="P1812" s="151" t="s">
        <v>14737</v>
      </c>
      <c r="Q1812" s="151" t="s">
        <v>9729</v>
      </c>
      <c r="R1812" s="151">
        <v>0</v>
      </c>
      <c r="S1812" s="151">
        <v>0</v>
      </c>
      <c r="T1812" s="151" t="s">
        <v>14794</v>
      </c>
      <c r="U1812" s="151">
        <v>8575199701</v>
      </c>
      <c r="V1812" s="151" t="s">
        <v>9729</v>
      </c>
      <c r="Z1812" s="151" t="s">
        <v>14742</v>
      </c>
      <c r="AC1812" s="151" t="s">
        <v>14743</v>
      </c>
      <c r="AE1812" s="151" t="s">
        <v>15223</v>
      </c>
      <c r="AF1812" s="151" t="s">
        <v>14745</v>
      </c>
      <c r="AL1812" s="151" t="str">
        <f t="shared" si="28"/>
        <v>Pran Sisko</v>
      </c>
    </row>
    <row r="1813" spans="1:38" s="151" customFormat="1">
      <c r="A1813" s="151" t="s">
        <v>6353</v>
      </c>
      <c r="B1813" s="151" t="s">
        <v>14306</v>
      </c>
      <c r="C1813" s="151" t="s">
        <v>6352</v>
      </c>
      <c r="D1813" s="151" t="s">
        <v>25436</v>
      </c>
      <c r="E1813" s="151" t="s">
        <v>14931</v>
      </c>
      <c r="F1813" s="151" t="s">
        <v>14400</v>
      </c>
      <c r="G1813" s="151" t="s">
        <v>25441</v>
      </c>
      <c r="H1813" s="151">
        <v>81383120934</v>
      </c>
      <c r="M1813" s="151" t="s">
        <v>25437</v>
      </c>
      <c r="N1813" s="151" t="s">
        <v>15768</v>
      </c>
      <c r="O1813" s="151" t="s">
        <v>14985</v>
      </c>
      <c r="P1813" s="151" t="s">
        <v>14792</v>
      </c>
      <c r="Q1813" s="151">
        <v>81383120934</v>
      </c>
      <c r="R1813" s="151" t="s">
        <v>25438</v>
      </c>
      <c r="S1813" s="151" t="s">
        <v>25439</v>
      </c>
      <c r="T1813" s="151" t="s">
        <v>14794</v>
      </c>
      <c r="U1813" s="151">
        <v>3981385681</v>
      </c>
      <c r="V1813" s="151" t="s">
        <v>25440</v>
      </c>
      <c r="W1813" s="151">
        <v>2009</v>
      </c>
      <c r="X1813" s="151">
        <v>2009</v>
      </c>
      <c r="Y1813" s="151">
        <v>1</v>
      </c>
      <c r="Z1813" s="151" t="s">
        <v>14742</v>
      </c>
      <c r="AB1813" s="151">
        <v>5</v>
      </c>
      <c r="AC1813" s="151" t="s">
        <v>14743</v>
      </c>
      <c r="AE1813" s="151" t="s">
        <v>15223</v>
      </c>
      <c r="AF1813" s="151" t="s">
        <v>14745</v>
      </c>
      <c r="AL1813" s="151" t="str">
        <f t="shared" si="28"/>
        <v>PRENKY NAPITUPULU</v>
      </c>
    </row>
    <row r="1814" spans="1:38" s="151" customFormat="1">
      <c r="A1814" s="151" t="s">
        <v>4530</v>
      </c>
      <c r="B1814" s="151" t="s">
        <v>14732</v>
      </c>
      <c r="C1814" s="151" t="s">
        <v>30567</v>
      </c>
      <c r="D1814" s="151" t="s">
        <v>4531</v>
      </c>
      <c r="E1814" s="151" t="s">
        <v>20286</v>
      </c>
      <c r="F1814" s="151" t="s">
        <v>20287</v>
      </c>
      <c r="G1814" s="151" t="s">
        <v>14604</v>
      </c>
      <c r="H1814" s="151" t="s">
        <v>4532</v>
      </c>
      <c r="I1814" s="151" t="s">
        <v>4533</v>
      </c>
      <c r="J1814" s="151" t="s">
        <v>4534</v>
      </c>
      <c r="K1814" s="151" t="s">
        <v>4533</v>
      </c>
      <c r="L1814" s="151" t="s">
        <v>25442</v>
      </c>
      <c r="N1814" s="151" t="s">
        <v>109</v>
      </c>
      <c r="P1814" s="151" t="s">
        <v>14737</v>
      </c>
      <c r="Q1814" s="151" t="s">
        <v>25443</v>
      </c>
      <c r="T1814" s="151" t="s">
        <v>14794</v>
      </c>
      <c r="U1814" s="151">
        <v>3422744344</v>
      </c>
      <c r="V1814" s="151" t="s">
        <v>25443</v>
      </c>
      <c r="W1814" s="151">
        <v>2005</v>
      </c>
      <c r="X1814" s="151">
        <v>2005</v>
      </c>
      <c r="Y1814" s="151">
        <v>0</v>
      </c>
      <c r="Z1814" s="151" t="s">
        <v>14742</v>
      </c>
      <c r="AA1814" s="151" t="s">
        <v>4816</v>
      </c>
      <c r="AB1814" s="151">
        <v>5</v>
      </c>
      <c r="AC1814" s="151" t="s">
        <v>14743</v>
      </c>
      <c r="AE1814" s="151" t="s">
        <v>15223</v>
      </c>
      <c r="AF1814" s="151" t="s">
        <v>14745</v>
      </c>
      <c r="AL1814" s="151" t="str">
        <f t="shared" si="28"/>
        <v>Prima Cipta</v>
      </c>
    </row>
    <row r="1815" spans="1:38" s="151" customFormat="1">
      <c r="A1815" s="151" t="s">
        <v>4153</v>
      </c>
      <c r="B1815" s="151" t="s">
        <v>14618</v>
      </c>
      <c r="C1815" s="151" t="s">
        <v>4152</v>
      </c>
      <c r="D1815" s="151" t="s">
        <v>4154</v>
      </c>
      <c r="E1815" s="151" t="s">
        <v>14701</v>
      </c>
      <c r="F1815" s="151" t="s">
        <v>14466</v>
      </c>
      <c r="G1815" s="151" t="s">
        <v>14604</v>
      </c>
      <c r="H1815" s="151">
        <v>81263324314</v>
      </c>
      <c r="J1815" s="151">
        <v>81263324314</v>
      </c>
      <c r="L1815" s="151" t="s">
        <v>25448</v>
      </c>
      <c r="N1815" s="151" t="s">
        <v>1459</v>
      </c>
      <c r="P1815" s="151" t="s">
        <v>14737</v>
      </c>
      <c r="Q1815" s="151" t="s">
        <v>25449</v>
      </c>
      <c r="T1815" s="151" t="s">
        <v>14782</v>
      </c>
      <c r="U1815" s="151" t="s">
        <v>10822</v>
      </c>
      <c r="V1815" s="151">
        <v>1050007</v>
      </c>
      <c r="Z1815" s="151" t="s">
        <v>14742</v>
      </c>
      <c r="AC1815" s="151" t="s">
        <v>14743</v>
      </c>
      <c r="AE1815" s="151" t="s">
        <v>15223</v>
      </c>
      <c r="AF1815" s="151" t="s">
        <v>14745</v>
      </c>
      <c r="AL1815" s="151" t="str">
        <f t="shared" si="28"/>
        <v>Prima Lestari</v>
      </c>
    </row>
    <row r="1816" spans="1:38" s="151" customFormat="1">
      <c r="A1816" s="151" t="s">
        <v>6278</v>
      </c>
      <c r="B1816" s="151" t="s">
        <v>14618</v>
      </c>
      <c r="C1816" s="151" t="s">
        <v>6277</v>
      </c>
      <c r="D1816" s="151" t="s">
        <v>6279</v>
      </c>
      <c r="E1816" s="151" t="s">
        <v>14323</v>
      </c>
      <c r="F1816" s="151" t="s">
        <v>14402</v>
      </c>
      <c r="H1816" s="151">
        <v>61.776246149999999</v>
      </c>
      <c r="I1816" s="151" t="s">
        <v>6280</v>
      </c>
      <c r="J1816" s="151">
        <v>61.457359400000001</v>
      </c>
      <c r="K1816" s="151" t="s">
        <v>6280</v>
      </c>
      <c r="N1816" s="151" t="s">
        <v>15768</v>
      </c>
      <c r="O1816" s="151" t="s">
        <v>14985</v>
      </c>
      <c r="P1816" s="151" t="s">
        <v>14792</v>
      </c>
      <c r="Q1816" s="151" t="s">
        <v>25450</v>
      </c>
      <c r="R1816" s="151" t="s">
        <v>25450</v>
      </c>
      <c r="S1816" s="151" t="s">
        <v>25451</v>
      </c>
      <c r="T1816" s="151" t="s">
        <v>14794</v>
      </c>
      <c r="U1816" s="151">
        <v>1950486666</v>
      </c>
      <c r="V1816" s="151" t="s">
        <v>25452</v>
      </c>
      <c r="W1816" s="151">
        <v>2000</v>
      </c>
      <c r="X1816" s="151">
        <v>2000</v>
      </c>
      <c r="Y1816" s="151">
        <v>1</v>
      </c>
      <c r="Z1816" s="151" t="s">
        <v>14742</v>
      </c>
      <c r="AB1816" s="151">
        <v>5</v>
      </c>
      <c r="AC1816" s="151" t="s">
        <v>14743</v>
      </c>
      <c r="AE1816" s="151" t="s">
        <v>15223</v>
      </c>
      <c r="AF1816" s="151" t="s">
        <v>14745</v>
      </c>
      <c r="AL1816" s="151" t="str">
        <f t="shared" si="28"/>
        <v>PRIMA LESTARI</v>
      </c>
    </row>
    <row r="1817" spans="1:38" s="151" customFormat="1">
      <c r="A1817" s="151" t="s">
        <v>11667</v>
      </c>
      <c r="B1817" s="151" t="s">
        <v>14306</v>
      </c>
      <c r="C1817" s="151" t="s">
        <v>11666</v>
      </c>
      <c r="D1817" s="151" t="s">
        <v>11668</v>
      </c>
      <c r="E1817" s="151" t="s">
        <v>14931</v>
      </c>
      <c r="F1817" s="151" t="s">
        <v>16883</v>
      </c>
      <c r="H1817" s="151" t="s">
        <v>11669</v>
      </c>
      <c r="N1817" s="151" t="s">
        <v>14800</v>
      </c>
      <c r="O1817" s="151" t="s">
        <v>14801</v>
      </c>
      <c r="P1817" s="151" t="s">
        <v>14737</v>
      </c>
      <c r="Q1817" s="151" t="s">
        <v>11666</v>
      </c>
      <c r="R1817" s="151">
        <v>0</v>
      </c>
      <c r="S1817" s="151">
        <v>0</v>
      </c>
      <c r="T1817" s="151" t="s">
        <v>14794</v>
      </c>
      <c r="U1817" s="151">
        <v>2301893151</v>
      </c>
      <c r="V1817" s="151" t="s">
        <v>11666</v>
      </c>
      <c r="Z1817" s="151" t="s">
        <v>14742</v>
      </c>
      <c r="AC1817" s="151" t="s">
        <v>14743</v>
      </c>
      <c r="AD1817" s="151">
        <v>463377812432000</v>
      </c>
      <c r="AE1817" s="151" t="s">
        <v>14744</v>
      </c>
      <c r="AF1817" s="151" t="s">
        <v>14745</v>
      </c>
      <c r="AL1817" s="151" t="str">
        <f t="shared" si="28"/>
        <v>Prima Tuah Nugraha</v>
      </c>
    </row>
    <row r="1818" spans="1:38" s="151" customFormat="1">
      <c r="A1818" s="151" t="s">
        <v>2678</v>
      </c>
      <c r="B1818" s="151" t="s">
        <v>14732</v>
      </c>
      <c r="C1818" s="151" t="s">
        <v>30569</v>
      </c>
      <c r="D1818" s="151" t="s">
        <v>2679</v>
      </c>
      <c r="E1818" s="151" t="s">
        <v>14931</v>
      </c>
      <c r="G1818" s="151" t="s">
        <v>14604</v>
      </c>
      <c r="H1818" s="151" t="s">
        <v>2680</v>
      </c>
      <c r="J1818" s="151" t="s">
        <v>2681</v>
      </c>
      <c r="N1818" s="151" t="s">
        <v>25462</v>
      </c>
      <c r="P1818" s="151" t="s">
        <v>14737</v>
      </c>
      <c r="Q1818" s="151" t="s">
        <v>16057</v>
      </c>
      <c r="AC1818" s="151" t="s">
        <v>14743</v>
      </c>
      <c r="AL1818" s="151" t="str">
        <f t="shared" si="28"/>
        <v>Primacipta Bayutama</v>
      </c>
    </row>
    <row r="1819" spans="1:38" s="151" customFormat="1">
      <c r="A1819" s="151" t="s">
        <v>18319</v>
      </c>
      <c r="B1819" s="151" t="s">
        <v>14306</v>
      </c>
      <c r="C1819" s="151" t="s">
        <v>11327</v>
      </c>
      <c r="D1819" s="151" t="s">
        <v>15171</v>
      </c>
      <c r="E1819" s="151" t="s">
        <v>14931</v>
      </c>
      <c r="F1819" s="151" t="s">
        <v>14692</v>
      </c>
      <c r="G1819" s="151" t="s">
        <v>15172</v>
      </c>
      <c r="H1819" s="151" t="s">
        <v>15173</v>
      </c>
      <c r="N1819" s="151" t="s">
        <v>15174</v>
      </c>
      <c r="O1819" s="151" t="s">
        <v>14985</v>
      </c>
      <c r="P1819" s="151" t="s">
        <v>14737</v>
      </c>
      <c r="Q1819" s="151" t="s">
        <v>11327</v>
      </c>
      <c r="R1819" s="151" t="s">
        <v>1453</v>
      </c>
      <c r="S1819" s="151" t="s">
        <v>1453</v>
      </c>
      <c r="T1819" s="151" t="s">
        <v>14897</v>
      </c>
      <c r="U1819" s="151">
        <v>109301032460503</v>
      </c>
      <c r="V1819" s="151" t="s">
        <v>11327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 t="shared" si="28"/>
        <v>Pristianda Erwin Pauzi</v>
      </c>
    </row>
    <row r="1820" spans="1:38" s="151" customFormat="1">
      <c r="A1820" s="151" t="s">
        <v>15176</v>
      </c>
      <c r="B1820" s="151" t="s">
        <v>14306</v>
      </c>
      <c r="C1820" s="151" t="s">
        <v>14823</v>
      </c>
      <c r="D1820" s="151" t="s">
        <v>15177</v>
      </c>
      <c r="E1820" s="151" t="s">
        <v>14931</v>
      </c>
      <c r="F1820" s="151" t="s">
        <v>14932</v>
      </c>
      <c r="G1820" s="151" t="s">
        <v>15178</v>
      </c>
      <c r="H1820" s="151" t="s">
        <v>14822</v>
      </c>
      <c r="N1820" s="151" t="s">
        <v>14816</v>
      </c>
      <c r="O1820" s="151" t="s">
        <v>15179</v>
      </c>
      <c r="P1820" s="151" t="s">
        <v>14737</v>
      </c>
      <c r="Q1820" s="151" t="s">
        <v>15180</v>
      </c>
      <c r="R1820" s="151" t="s">
        <v>1453</v>
      </c>
      <c r="S1820" s="151" t="s">
        <v>1453</v>
      </c>
      <c r="T1820" s="151" t="s">
        <v>14897</v>
      </c>
      <c r="U1820" s="151" t="s">
        <v>15181</v>
      </c>
      <c r="V1820" s="151" t="s">
        <v>14823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 t="shared" si="28"/>
        <v>Priyo Handoko</v>
      </c>
    </row>
    <row r="1821" spans="1:38" s="151" customFormat="1">
      <c r="A1821" s="151" t="s">
        <v>18320</v>
      </c>
      <c r="B1821" s="151" t="s">
        <v>14618</v>
      </c>
      <c r="C1821" s="151" t="s">
        <v>25472</v>
      </c>
      <c r="D1821" s="151" t="s">
        <v>25474</v>
      </c>
      <c r="E1821" s="151" t="s">
        <v>25477</v>
      </c>
      <c r="F1821" s="151" t="s">
        <v>18839</v>
      </c>
      <c r="G1821" s="151" t="s">
        <v>25472</v>
      </c>
      <c r="H1821" s="151" t="s">
        <v>25473</v>
      </c>
      <c r="I1821" s="151" t="s">
        <v>1453</v>
      </c>
      <c r="J1821" s="151" t="s">
        <v>1453</v>
      </c>
      <c r="K1821" s="151" t="s">
        <v>1453</v>
      </c>
      <c r="N1821" s="151" t="s">
        <v>14809</v>
      </c>
      <c r="O1821" s="151" t="s">
        <v>14801</v>
      </c>
      <c r="P1821" s="151" t="s">
        <v>14792</v>
      </c>
      <c r="Q1821" s="151" t="s">
        <v>25475</v>
      </c>
      <c r="R1821" s="151" t="s">
        <v>1453</v>
      </c>
      <c r="S1821" s="151" t="s">
        <v>1453</v>
      </c>
      <c r="T1821" s="151" t="s">
        <v>14794</v>
      </c>
      <c r="U1821" s="151">
        <v>2771555791</v>
      </c>
      <c r="V1821" s="151" t="s">
        <v>25476</v>
      </c>
      <c r="W1821" s="151" t="s">
        <v>1453</v>
      </c>
      <c r="X1821" s="151" t="s">
        <v>1453</v>
      </c>
      <c r="Y1821" s="151" t="s">
        <v>1453</v>
      </c>
      <c r="Z1821" s="151" t="s">
        <v>14742</v>
      </c>
      <c r="AB1821" s="151" t="s">
        <v>1453</v>
      </c>
      <c r="AC1821" s="151" t="s">
        <v>14743</v>
      </c>
      <c r="AE1821" s="151" t="s">
        <v>14744</v>
      </c>
      <c r="AF1821" s="151" t="s">
        <v>14745</v>
      </c>
      <c r="AL1821" s="151" t="str">
        <f t="shared" si="28"/>
        <v>Produsen Rumput Sintetis &amp; Interlock</v>
      </c>
    </row>
    <row r="1822" spans="1:38" s="151" customFormat="1">
      <c r="A1822" s="151" t="s">
        <v>18321</v>
      </c>
      <c r="B1822" s="151" t="s">
        <v>14618</v>
      </c>
      <c r="C1822" s="151" t="s">
        <v>25478</v>
      </c>
      <c r="D1822" s="151" t="s">
        <v>25479</v>
      </c>
      <c r="E1822" s="151" t="s">
        <v>14931</v>
      </c>
      <c r="F1822" s="151" t="s">
        <v>14431</v>
      </c>
      <c r="G1822" s="151" t="s">
        <v>25482</v>
      </c>
      <c r="H1822" s="151">
        <v>85275365401</v>
      </c>
      <c r="N1822" s="151" t="s">
        <v>14984</v>
      </c>
      <c r="O1822" s="151" t="s">
        <v>14985</v>
      </c>
      <c r="P1822" s="151" t="s">
        <v>14737</v>
      </c>
      <c r="Q1822" s="151" t="s">
        <v>25480</v>
      </c>
      <c r="R1822" s="151">
        <v>0</v>
      </c>
      <c r="S1822" s="151">
        <v>0</v>
      </c>
      <c r="T1822" s="151" t="s">
        <v>14794</v>
      </c>
      <c r="U1822" s="151">
        <v>520019511</v>
      </c>
      <c r="V1822" s="151" t="s">
        <v>25481</v>
      </c>
      <c r="Z1822" s="151" t="s">
        <v>14742</v>
      </c>
      <c r="AC1822" s="151" t="s">
        <v>14743</v>
      </c>
      <c r="AE1822" s="151" t="s">
        <v>14744</v>
      </c>
      <c r="AF1822" s="151" t="s">
        <v>14745</v>
      </c>
      <c r="AL1822" s="151" t="str">
        <f t="shared" si="28"/>
        <v>Profesional CCTV</v>
      </c>
    </row>
    <row r="1823" spans="1:38" s="151" customFormat="1">
      <c r="A1823" s="151" t="s">
        <v>3955</v>
      </c>
      <c r="B1823" s="151" t="s">
        <v>14304</v>
      </c>
      <c r="C1823" s="151" t="s">
        <v>3954</v>
      </c>
      <c r="D1823" s="151" t="s">
        <v>3956</v>
      </c>
      <c r="E1823" s="151" t="s">
        <v>14323</v>
      </c>
      <c r="G1823" s="151" t="s">
        <v>14604</v>
      </c>
      <c r="H1823" s="151" t="s">
        <v>3957</v>
      </c>
      <c r="J1823" s="151" t="s">
        <v>3957</v>
      </c>
      <c r="L1823" s="151" t="s">
        <v>25493</v>
      </c>
      <c r="N1823" s="151" t="s">
        <v>13630</v>
      </c>
      <c r="P1823" s="151" t="s">
        <v>14737</v>
      </c>
      <c r="Q1823" s="151" t="s">
        <v>25494</v>
      </c>
      <c r="T1823" s="151" t="s">
        <v>25495</v>
      </c>
      <c r="U1823" s="151">
        <v>6610395871</v>
      </c>
      <c r="V1823" s="151" t="s">
        <v>25496</v>
      </c>
      <c r="Z1823" s="151" t="s">
        <v>14742</v>
      </c>
      <c r="AC1823" s="151" t="s">
        <v>14743</v>
      </c>
      <c r="AL1823" s="151" t="str">
        <f t="shared" si="28"/>
        <v>PS Minggu Teknik</v>
      </c>
    </row>
    <row r="1824" spans="1:38" s="151" customFormat="1">
      <c r="A1824" s="151" t="s">
        <v>4250</v>
      </c>
      <c r="B1824" s="151" t="s">
        <v>14306</v>
      </c>
      <c r="C1824" s="151" t="s">
        <v>30576</v>
      </c>
      <c r="D1824" s="151" t="s">
        <v>4251</v>
      </c>
      <c r="E1824" s="151" t="s">
        <v>14931</v>
      </c>
      <c r="F1824" s="151" t="s">
        <v>14932</v>
      </c>
      <c r="G1824" s="151" t="s">
        <v>14604</v>
      </c>
      <c r="H1824" s="151">
        <v>85264668888</v>
      </c>
      <c r="I1824" s="151" t="s">
        <v>4252</v>
      </c>
      <c r="J1824" s="151">
        <v>85264668888</v>
      </c>
      <c r="K1824" s="151" t="s">
        <v>4252</v>
      </c>
      <c r="L1824" s="151" t="s">
        <v>25521</v>
      </c>
      <c r="N1824" s="151" t="s">
        <v>1628</v>
      </c>
      <c r="P1824" s="151" t="s">
        <v>20962</v>
      </c>
      <c r="Q1824" s="151" t="s">
        <v>25522</v>
      </c>
      <c r="T1824" s="151" t="s">
        <v>25523</v>
      </c>
      <c r="U1824" s="151">
        <v>1090005273859</v>
      </c>
      <c r="V1824" s="151" t="s">
        <v>25524</v>
      </c>
      <c r="W1824" s="151" t="s">
        <v>204</v>
      </c>
      <c r="X1824" s="151" t="s">
        <v>204</v>
      </c>
      <c r="Y1824" s="151" t="s">
        <v>204</v>
      </c>
      <c r="Z1824" s="151" t="s">
        <v>14742</v>
      </c>
      <c r="AA1824" s="151" t="s">
        <v>204</v>
      </c>
      <c r="AB1824" s="151" t="s">
        <v>204</v>
      </c>
      <c r="AC1824" s="151" t="s">
        <v>14743</v>
      </c>
      <c r="AL1824" s="151" t="str">
        <f t="shared" si="28"/>
        <v>Aloban Mandiri</v>
      </c>
    </row>
    <row r="1825" spans="1:38" s="151" customFormat="1">
      <c r="A1825" s="151" t="s">
        <v>1746</v>
      </c>
      <c r="B1825" s="151" t="s">
        <v>14618</v>
      </c>
      <c r="C1825" s="151" t="s">
        <v>30589</v>
      </c>
      <c r="D1825" s="151" t="s">
        <v>1747</v>
      </c>
      <c r="E1825" s="151" t="s">
        <v>6</v>
      </c>
      <c r="G1825" s="151" t="s">
        <v>14604</v>
      </c>
      <c r="H1825" s="151" t="s">
        <v>1748</v>
      </c>
      <c r="N1825" s="151" t="s">
        <v>470</v>
      </c>
      <c r="P1825" s="151" t="s">
        <v>14737</v>
      </c>
      <c r="Q1825" s="151" t="s">
        <v>25573</v>
      </c>
      <c r="AC1825" s="151" t="s">
        <v>14743</v>
      </c>
      <c r="AL1825" s="151" t="str">
        <f t="shared" si="28"/>
        <v>Geotec Internusa</v>
      </c>
    </row>
    <row r="1826" spans="1:38" s="151" customFormat="1">
      <c r="A1826" s="151" t="s">
        <v>5972</v>
      </c>
      <c r="B1826" s="151" t="s">
        <v>15300</v>
      </c>
      <c r="C1826" s="151" t="s">
        <v>30774</v>
      </c>
      <c r="D1826" s="151" t="s">
        <v>5973</v>
      </c>
      <c r="E1826" s="151" t="s">
        <v>14275</v>
      </c>
      <c r="F1826" s="151" t="s">
        <v>15375</v>
      </c>
      <c r="G1826" s="151" t="s">
        <v>26292</v>
      </c>
      <c r="H1826" s="151" t="s">
        <v>5974</v>
      </c>
      <c r="I1826" s="151" t="s">
        <v>5975</v>
      </c>
      <c r="J1826" s="151" t="s">
        <v>5976</v>
      </c>
      <c r="K1826" s="151" t="s">
        <v>5975</v>
      </c>
      <c r="N1826" s="151" t="s">
        <v>15431</v>
      </c>
      <c r="O1826" s="151" t="s">
        <v>14801</v>
      </c>
      <c r="P1826" s="151" t="s">
        <v>14737</v>
      </c>
      <c r="Q1826" s="151" t="s">
        <v>26287</v>
      </c>
      <c r="R1826" s="151" t="s">
        <v>1453</v>
      </c>
      <c r="S1826" s="151" t="s">
        <v>26288</v>
      </c>
      <c r="T1826" s="151" t="s">
        <v>26289</v>
      </c>
      <c r="U1826" s="151" t="s">
        <v>26290</v>
      </c>
      <c r="V1826" s="151" t="s">
        <v>26291</v>
      </c>
      <c r="W1826" s="151">
        <v>36</v>
      </c>
      <c r="X1826" s="151">
        <v>1977</v>
      </c>
      <c r="Y1826" s="151">
        <v>0</v>
      </c>
      <c r="Z1826" s="151" t="s">
        <v>14742</v>
      </c>
      <c r="AB1826" s="151">
        <v>75</v>
      </c>
      <c r="AC1826" s="151" t="s">
        <v>14743</v>
      </c>
      <c r="AE1826" s="151" t="s">
        <v>15223</v>
      </c>
      <c r="AF1826" s="151" t="s">
        <v>14745</v>
      </c>
      <c r="AL1826" s="151" t="str">
        <f t="shared" si="28"/>
        <v>New Berdikari Interior Design</v>
      </c>
    </row>
    <row r="1827" spans="1:38" s="151" customFormat="1">
      <c r="A1827" s="151" t="s">
        <v>12572</v>
      </c>
      <c r="B1827" s="151" t="s">
        <v>14618</v>
      </c>
      <c r="C1827" s="151" t="s">
        <v>12571</v>
      </c>
      <c r="D1827" s="151" t="s">
        <v>12573</v>
      </c>
      <c r="E1827" s="151" t="s">
        <v>14931</v>
      </c>
      <c r="F1827" s="151" t="s">
        <v>14932</v>
      </c>
      <c r="G1827" s="151" t="s">
        <v>14932</v>
      </c>
      <c r="H1827" s="151" t="s">
        <v>12574</v>
      </c>
      <c r="N1827" s="151" t="s">
        <v>16848</v>
      </c>
      <c r="O1827" s="151" t="s">
        <v>14791</v>
      </c>
      <c r="P1827" s="151" t="s">
        <v>14737</v>
      </c>
      <c r="Q1827" s="151" t="s">
        <v>26710</v>
      </c>
      <c r="R1827" s="151">
        <v>0</v>
      </c>
      <c r="S1827" s="151">
        <v>0</v>
      </c>
      <c r="T1827" s="151" t="s">
        <v>14794</v>
      </c>
      <c r="U1827" s="151">
        <v>7035009388</v>
      </c>
      <c r="V1827" s="151" t="s">
        <v>26711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  <row r="1828" spans="1:38" s="151" customFormat="1">
      <c r="A1828" s="151" t="s">
        <v>14674</v>
      </c>
      <c r="B1828" s="151" t="s">
        <v>14618</v>
      </c>
      <c r="C1828" s="151" t="s">
        <v>14680</v>
      </c>
      <c r="D1828" s="151" t="s">
        <v>14885</v>
      </c>
      <c r="E1828" s="151" t="s">
        <v>14465</v>
      </c>
      <c r="F1828" s="151" t="s">
        <v>14683</v>
      </c>
      <c r="G1828" s="151" t="s">
        <v>14689</v>
      </c>
      <c r="H1828" s="151" t="s">
        <v>14886</v>
      </c>
      <c r="I1828" s="151" t="s">
        <v>14887</v>
      </c>
      <c r="J1828" s="151" t="s">
        <v>1453</v>
      </c>
      <c r="K1828" s="151" t="s">
        <v>14887</v>
      </c>
      <c r="N1828" s="151" t="s">
        <v>14888</v>
      </c>
      <c r="O1828" s="151" t="s">
        <v>14889</v>
      </c>
      <c r="P1828" s="151" t="s">
        <v>14737</v>
      </c>
      <c r="Q1828" s="151" t="s">
        <v>14890</v>
      </c>
      <c r="R1828" s="151" t="s">
        <v>1453</v>
      </c>
      <c r="S1828" s="151" t="s">
        <v>14891</v>
      </c>
      <c r="T1828" s="151" t="s">
        <v>14794</v>
      </c>
      <c r="U1828" s="151">
        <v>8035497087</v>
      </c>
      <c r="V1828" s="151" t="s">
        <v>14893</v>
      </c>
      <c r="W1828" s="151" t="s">
        <v>1453</v>
      </c>
      <c r="X1828" s="151" t="s">
        <v>1453</v>
      </c>
      <c r="Z1828" s="151" t="s">
        <v>14742</v>
      </c>
      <c r="AC1828" s="151" t="s">
        <v>14743</v>
      </c>
      <c r="AE1828" s="151" t="s">
        <v>14744</v>
      </c>
      <c r="AF1828" s="151" t="s">
        <v>14745</v>
      </c>
    </row>
    <row r="1829" spans="1:38" s="151" customFormat="1">
      <c r="A1829" s="151" t="s">
        <v>6872</v>
      </c>
      <c r="B1829" s="151" t="s">
        <v>14618</v>
      </c>
      <c r="C1829" s="151" t="s">
        <v>6871</v>
      </c>
      <c r="D1829" s="151" t="s">
        <v>6873</v>
      </c>
      <c r="E1829" s="151" t="s">
        <v>14931</v>
      </c>
      <c r="F1829" s="151" t="s">
        <v>18766</v>
      </c>
      <c r="G1829" s="151" t="s">
        <v>26723</v>
      </c>
      <c r="H1829" s="151" t="s">
        <v>6874</v>
      </c>
      <c r="N1829" s="151" t="s">
        <v>18974</v>
      </c>
      <c r="O1829" s="151" t="s">
        <v>14889</v>
      </c>
      <c r="P1829" s="151" t="s">
        <v>14737</v>
      </c>
      <c r="Q1829" s="151" t="s">
        <v>6871</v>
      </c>
      <c r="R1829" s="151" t="s">
        <v>6871</v>
      </c>
      <c r="S1829" s="151" t="s">
        <v>6871</v>
      </c>
      <c r="T1829" s="151" t="s">
        <v>26721</v>
      </c>
      <c r="U1829" s="151">
        <v>699501004162534</v>
      </c>
      <c r="V1829" s="151" t="s">
        <v>6871</v>
      </c>
      <c r="Z1829" s="151" t="s">
        <v>14742</v>
      </c>
      <c r="AC1829" s="151" t="s">
        <v>14743</v>
      </c>
      <c r="AD1829" s="151" t="s">
        <v>26722</v>
      </c>
      <c r="AE1829" s="151" t="s">
        <v>15223</v>
      </c>
      <c r="AF1829" s="151" t="s">
        <v>14745</v>
      </c>
    </row>
    <row r="1830" spans="1:38" s="151" customFormat="1">
      <c r="A1830" s="151" t="s">
        <v>31216</v>
      </c>
      <c r="B1830" s="151" t="s">
        <v>14304</v>
      </c>
      <c r="C1830" s="151" t="s">
        <v>9899</v>
      </c>
      <c r="D1830" s="151" t="s">
        <v>9901</v>
      </c>
      <c r="E1830" s="151" t="s">
        <v>14275</v>
      </c>
      <c r="F1830" s="151" t="s">
        <v>15056</v>
      </c>
      <c r="H1830" s="151" t="s">
        <v>31217</v>
      </c>
      <c r="I1830" s="151" t="s">
        <v>10304</v>
      </c>
      <c r="K1830" s="151" t="s">
        <v>10304</v>
      </c>
      <c r="M1830" s="151" t="s">
        <v>26725</v>
      </c>
      <c r="N1830" s="151" t="s">
        <v>14907</v>
      </c>
      <c r="O1830" s="151" t="s">
        <v>14791</v>
      </c>
      <c r="P1830" s="151" t="s">
        <v>14737</v>
      </c>
      <c r="Q1830" s="151" t="s">
        <v>26724</v>
      </c>
      <c r="R1830" s="151" t="s">
        <v>1453</v>
      </c>
      <c r="S1830" s="151" t="s">
        <v>1453</v>
      </c>
      <c r="T1830" s="151" t="s">
        <v>14794</v>
      </c>
      <c r="U1830" s="151">
        <v>1561867688</v>
      </c>
      <c r="V1830" s="151" t="s">
        <v>26724</v>
      </c>
      <c r="Z1830" s="151" t="s">
        <v>14742</v>
      </c>
      <c r="AC1830" s="151" t="s">
        <v>14743</v>
      </c>
      <c r="AE1830" s="151" t="s">
        <v>15223</v>
      </c>
      <c r="AF1830" s="151" t="s">
        <v>14745</v>
      </c>
    </row>
    <row r="1831" spans="1:38" s="151" customFormat="1">
      <c r="A1831" s="151" t="s">
        <v>2502</v>
      </c>
      <c r="B1831" s="151" t="s">
        <v>14618</v>
      </c>
      <c r="C1831" s="151" t="s">
        <v>2501</v>
      </c>
      <c r="D1831" s="151" t="s">
        <v>26734</v>
      </c>
      <c r="E1831" s="151" t="s">
        <v>16192</v>
      </c>
      <c r="G1831" s="151" t="s">
        <v>14604</v>
      </c>
      <c r="H1831" s="151" t="s">
        <v>2504</v>
      </c>
      <c r="L1831" s="151" t="s">
        <v>26733</v>
      </c>
      <c r="M1831" s="151" t="s">
        <v>19941</v>
      </c>
      <c r="N1831" s="151" t="s">
        <v>15924</v>
      </c>
      <c r="Q1831" s="151" t="s">
        <v>26735</v>
      </c>
      <c r="AC1831" s="151" t="s">
        <v>14743</v>
      </c>
    </row>
    <row r="1832" spans="1:38" s="151" customFormat="1">
      <c r="A1832" s="151" t="s">
        <v>14675</v>
      </c>
      <c r="B1832" s="151" t="s">
        <v>14732</v>
      </c>
      <c r="C1832" s="151" t="s">
        <v>14681</v>
      </c>
      <c r="D1832" s="151" t="s">
        <v>14894</v>
      </c>
      <c r="E1832" s="151" t="s">
        <v>14275</v>
      </c>
      <c r="F1832" s="151" t="s">
        <v>14579</v>
      </c>
      <c r="G1832" s="151" t="s">
        <v>14690</v>
      </c>
      <c r="H1832" s="151">
        <v>53224793</v>
      </c>
      <c r="N1832" s="151" t="s">
        <v>14816</v>
      </c>
      <c r="O1832" s="151" t="s">
        <v>14817</v>
      </c>
      <c r="P1832" s="151" t="s">
        <v>14737</v>
      </c>
      <c r="Q1832" s="151" t="s">
        <v>14896</v>
      </c>
      <c r="R1832" s="151" t="s">
        <v>1453</v>
      </c>
      <c r="S1832" s="151" t="s">
        <v>1453</v>
      </c>
      <c r="T1832" s="151" t="s">
        <v>14897</v>
      </c>
      <c r="U1832" s="151" t="s">
        <v>14898</v>
      </c>
      <c r="V1832" s="151" t="s">
        <v>14899</v>
      </c>
      <c r="Z1832" s="151" t="s">
        <v>14742</v>
      </c>
      <c r="AC1832" s="151" t="s">
        <v>14743</v>
      </c>
      <c r="AE1832" s="151" t="s">
        <v>14744</v>
      </c>
      <c r="AF1832" s="151" t="s">
        <v>14745</v>
      </c>
    </row>
    <row r="1833" spans="1:38" s="151" customFormat="1">
      <c r="A1833" s="151" t="s">
        <v>1627</v>
      </c>
      <c r="B1833" s="151" t="s">
        <v>14732</v>
      </c>
      <c r="C1833" s="151" t="s">
        <v>1626</v>
      </c>
      <c r="D1833" s="151" t="s">
        <v>1628</v>
      </c>
      <c r="E1833" s="151" t="s">
        <v>14931</v>
      </c>
      <c r="F1833" s="151" t="s">
        <v>8749</v>
      </c>
      <c r="G1833" s="151" t="s">
        <v>14604</v>
      </c>
      <c r="H1833" s="151" t="s">
        <v>1629</v>
      </c>
      <c r="N1833" s="151" t="s">
        <v>1628</v>
      </c>
      <c r="P1833" s="151" t="s">
        <v>14737</v>
      </c>
      <c r="Q1833" s="151" t="s">
        <v>26745</v>
      </c>
      <c r="T1833" s="151" t="s">
        <v>26746</v>
      </c>
      <c r="U1833" s="151" t="s">
        <v>26747</v>
      </c>
      <c r="V1833" s="151">
        <v>1080005483400</v>
      </c>
      <c r="AC1833" s="151" t="s">
        <v>15223</v>
      </c>
    </row>
    <row r="1834" spans="1:38" s="151" customFormat="1">
      <c r="A1834" s="151" t="s">
        <v>876</v>
      </c>
      <c r="B1834" s="151" t="s">
        <v>14304</v>
      </c>
      <c r="C1834" s="151" t="s">
        <v>875</v>
      </c>
      <c r="D1834" s="151" t="s">
        <v>877</v>
      </c>
      <c r="E1834" s="151" t="s">
        <v>6</v>
      </c>
      <c r="G1834" s="151" t="s">
        <v>14604</v>
      </c>
      <c r="H1834" s="151" t="s">
        <v>878</v>
      </c>
      <c r="J1834" s="151" t="s">
        <v>879</v>
      </c>
      <c r="M1834" s="151" t="s">
        <v>6</v>
      </c>
      <c r="N1834" s="151" t="s">
        <v>11834</v>
      </c>
      <c r="P1834" s="151" t="s">
        <v>14737</v>
      </c>
      <c r="Q1834" s="151" t="s">
        <v>14891</v>
      </c>
      <c r="T1834" s="151" t="s">
        <v>6</v>
      </c>
      <c r="U1834" s="151" t="s">
        <v>6</v>
      </c>
      <c r="V1834" s="151" t="s">
        <v>6</v>
      </c>
      <c r="AC1834" s="151" t="s">
        <v>14743</v>
      </c>
    </row>
    <row r="1835" spans="1:38" s="151" customFormat="1">
      <c r="A1835" s="151" t="s">
        <v>1732</v>
      </c>
      <c r="B1835" s="151" t="s">
        <v>14618</v>
      </c>
      <c r="C1835" s="151" t="s">
        <v>1731</v>
      </c>
      <c r="D1835" s="151" t="s">
        <v>26754</v>
      </c>
      <c r="E1835" s="151" t="s">
        <v>6</v>
      </c>
      <c r="G1835" s="151" t="s">
        <v>14604</v>
      </c>
      <c r="H1835" s="151" t="s">
        <v>1734</v>
      </c>
      <c r="J1835" s="151" t="s">
        <v>1735</v>
      </c>
      <c r="N1835" s="151" t="s">
        <v>109</v>
      </c>
      <c r="P1835" s="151" t="s">
        <v>14737</v>
      </c>
      <c r="Q1835" s="151" t="s">
        <v>26755</v>
      </c>
      <c r="T1835" s="151" t="s">
        <v>14794</v>
      </c>
      <c r="U1835" s="151" t="s">
        <v>26756</v>
      </c>
      <c r="AC1835" s="151" t="s">
        <v>14743</v>
      </c>
    </row>
    <row r="1836" spans="1:38" s="151" customFormat="1">
      <c r="A1836" s="151" t="s">
        <v>10393</v>
      </c>
      <c r="B1836" s="151" t="s">
        <v>14618</v>
      </c>
      <c r="C1836" s="151" t="s">
        <v>10392</v>
      </c>
      <c r="D1836" s="151" t="s">
        <v>10394</v>
      </c>
      <c r="E1836" s="151" t="s">
        <v>14323</v>
      </c>
      <c r="F1836" s="151" t="s">
        <v>26765</v>
      </c>
      <c r="G1836" s="151" t="s">
        <v>26765</v>
      </c>
      <c r="H1836" s="151" t="s">
        <v>10395</v>
      </c>
      <c r="N1836" s="151" t="s">
        <v>14800</v>
      </c>
      <c r="O1836" s="151" t="s">
        <v>14801</v>
      </c>
      <c r="P1836" s="151" t="s">
        <v>14737</v>
      </c>
      <c r="Q1836" s="151" t="s">
        <v>26763</v>
      </c>
      <c r="R1836" s="151">
        <v>0</v>
      </c>
      <c r="S1836" s="151">
        <v>0</v>
      </c>
      <c r="T1836" s="151" t="s">
        <v>14794</v>
      </c>
      <c r="U1836" s="151">
        <v>1650287378</v>
      </c>
      <c r="V1836" s="151" t="s">
        <v>26764</v>
      </c>
      <c r="Z1836" s="151" t="s">
        <v>14742</v>
      </c>
      <c r="AC1836" s="151" t="s">
        <v>14743</v>
      </c>
      <c r="AE1836" s="151" t="s">
        <v>14744</v>
      </c>
      <c r="AF1836" s="151" t="s">
        <v>14745</v>
      </c>
    </row>
    <row r="1837" spans="1:38" s="151" customFormat="1">
      <c r="A1837" s="151" t="s">
        <v>1039</v>
      </c>
      <c r="B1837" s="151" t="s">
        <v>14618</v>
      </c>
      <c r="C1837" s="151" t="s">
        <v>1038</v>
      </c>
      <c r="D1837" s="151" t="s">
        <v>1040</v>
      </c>
      <c r="E1837" s="151" t="s">
        <v>6</v>
      </c>
      <c r="G1837" s="151" t="s">
        <v>14604</v>
      </c>
      <c r="H1837" s="151" t="s">
        <v>1041</v>
      </c>
      <c r="J1837" s="151">
        <v>8293257</v>
      </c>
      <c r="N1837" s="151" t="s">
        <v>15789</v>
      </c>
      <c r="P1837" s="151" t="s">
        <v>14737</v>
      </c>
      <c r="Q1837" s="151" t="s">
        <v>26770</v>
      </c>
      <c r="T1837" s="151" t="s">
        <v>6</v>
      </c>
      <c r="U1837" s="151" t="s">
        <v>6</v>
      </c>
      <c r="V1837" s="151" t="s">
        <v>6</v>
      </c>
      <c r="AC1837" s="151" t="s">
        <v>14743</v>
      </c>
    </row>
    <row r="1838" spans="1:38" s="151" customFormat="1">
      <c r="A1838" s="151" t="s">
        <v>3409</v>
      </c>
      <c r="C1838" s="151" t="s">
        <v>3408</v>
      </c>
      <c r="D1838" s="151" t="s">
        <v>3410</v>
      </c>
      <c r="E1838" s="151" t="s">
        <v>14323</v>
      </c>
      <c r="G1838" s="151" t="s">
        <v>14604</v>
      </c>
      <c r="H1838" s="151" t="s">
        <v>3140</v>
      </c>
      <c r="I1838" s="151" t="s">
        <v>3140</v>
      </c>
      <c r="J1838" s="151" t="s">
        <v>3140</v>
      </c>
      <c r="K1838" s="151" t="s">
        <v>3140</v>
      </c>
      <c r="L1838" s="151" t="s">
        <v>26777</v>
      </c>
      <c r="N1838" s="151" t="s">
        <v>26778</v>
      </c>
      <c r="P1838" s="151" t="s">
        <v>14737</v>
      </c>
      <c r="Q1838" s="151" t="s">
        <v>3408</v>
      </c>
      <c r="T1838" s="151" t="s">
        <v>21323</v>
      </c>
      <c r="U1838" s="151" t="s">
        <v>21323</v>
      </c>
      <c r="V1838" s="151" t="s">
        <v>21323</v>
      </c>
      <c r="W1838" s="151">
        <v>0</v>
      </c>
      <c r="X1838" s="151">
        <v>0</v>
      </c>
      <c r="Y1838" s="151">
        <v>0</v>
      </c>
      <c r="Z1838" s="151" t="s">
        <v>14742</v>
      </c>
      <c r="AC1838" s="151" t="s">
        <v>14743</v>
      </c>
    </row>
    <row r="1839" spans="1:38" s="151" customFormat="1">
      <c r="A1839" s="151" t="s">
        <v>4067</v>
      </c>
      <c r="C1839" s="151" t="s">
        <v>4066</v>
      </c>
      <c r="D1839" s="151" t="s">
        <v>4068</v>
      </c>
      <c r="E1839" s="151" t="s">
        <v>14323</v>
      </c>
      <c r="G1839" s="151" t="s">
        <v>14604</v>
      </c>
      <c r="H1839" s="151" t="s">
        <v>4069</v>
      </c>
      <c r="I1839" s="151" t="s">
        <v>4070</v>
      </c>
      <c r="K1839" s="151" t="s">
        <v>4070</v>
      </c>
      <c r="L1839" s="151" t="s">
        <v>23207</v>
      </c>
      <c r="N1839" s="151" t="s">
        <v>1628</v>
      </c>
      <c r="P1839" s="151" t="s">
        <v>14737</v>
      </c>
      <c r="Q1839" s="151" t="s">
        <v>26779</v>
      </c>
      <c r="T1839" s="151" t="s">
        <v>26780</v>
      </c>
      <c r="U1839" s="151">
        <v>8230130150</v>
      </c>
      <c r="V1839" s="151" t="s">
        <v>26781</v>
      </c>
      <c r="Z1839" s="151" t="s">
        <v>14742</v>
      </c>
      <c r="AC1839" s="151" t="s">
        <v>14743</v>
      </c>
    </row>
    <row r="1840" spans="1:38" s="151" customFormat="1">
      <c r="A1840" s="151" t="s">
        <v>18385</v>
      </c>
      <c r="B1840" s="151" t="s">
        <v>14257</v>
      </c>
      <c r="C1840" s="151" t="s">
        <v>31226</v>
      </c>
      <c r="D1840" s="151" t="s">
        <v>26786</v>
      </c>
      <c r="E1840" s="151" t="s">
        <v>14616</v>
      </c>
      <c r="F1840" s="151" t="s">
        <v>14616</v>
      </c>
      <c r="G1840" s="151" t="s">
        <v>26790</v>
      </c>
      <c r="H1840" s="151" t="s">
        <v>26784</v>
      </c>
      <c r="I1840" s="151" t="s">
        <v>26783</v>
      </c>
      <c r="J1840" s="151" t="s">
        <v>26785</v>
      </c>
      <c r="K1840" s="151" t="s">
        <v>26783</v>
      </c>
      <c r="M1840" s="151" t="s">
        <v>1453</v>
      </c>
      <c r="N1840" s="151" t="s">
        <v>15431</v>
      </c>
      <c r="O1840" s="151" t="s">
        <v>14801</v>
      </c>
      <c r="P1840" s="151" t="s">
        <v>14792</v>
      </c>
      <c r="Q1840" s="151" t="s">
        <v>26787</v>
      </c>
      <c r="R1840" s="151" t="s">
        <v>1453</v>
      </c>
      <c r="S1840" s="151" t="s">
        <v>1453</v>
      </c>
      <c r="T1840" s="151" t="s">
        <v>14803</v>
      </c>
      <c r="U1840" s="151" t="s">
        <v>26788</v>
      </c>
      <c r="V1840" s="151" t="s">
        <v>26782</v>
      </c>
      <c r="W1840" s="151" t="s">
        <v>1453</v>
      </c>
      <c r="X1840" s="151" t="s">
        <v>1453</v>
      </c>
      <c r="Y1840" s="151" t="s">
        <v>1453</v>
      </c>
      <c r="Z1840" s="151" t="s">
        <v>14742</v>
      </c>
      <c r="AA1840" s="151" t="s">
        <v>1453</v>
      </c>
      <c r="AB1840" s="151" t="s">
        <v>1453</v>
      </c>
      <c r="AC1840" s="151" t="s">
        <v>14743</v>
      </c>
      <c r="AD1840" s="151" t="s">
        <v>26789</v>
      </c>
      <c r="AE1840" s="151" t="s">
        <v>14752</v>
      </c>
      <c r="AF1840" s="151" t="s">
        <v>14745</v>
      </c>
    </row>
    <row r="1841" spans="1:32" s="151" customFormat="1">
      <c r="A1841" s="151" t="s">
        <v>12696</v>
      </c>
      <c r="C1841" s="151" t="s">
        <v>12695</v>
      </c>
      <c r="D1841" s="151" t="s">
        <v>12697</v>
      </c>
      <c r="E1841" s="151" t="s">
        <v>14931</v>
      </c>
      <c r="F1841" s="151" t="s">
        <v>14692</v>
      </c>
      <c r="H1841" s="151" t="s">
        <v>12698</v>
      </c>
      <c r="N1841" s="151" t="s">
        <v>15246</v>
      </c>
      <c r="O1841" s="151" t="s">
        <v>14791</v>
      </c>
      <c r="P1841" s="151" t="s">
        <v>14737</v>
      </c>
      <c r="Q1841" s="151" t="s">
        <v>12695</v>
      </c>
      <c r="R1841" s="151">
        <v>0</v>
      </c>
      <c r="S1841" s="151">
        <v>0</v>
      </c>
      <c r="T1841" s="151" t="s">
        <v>14782</v>
      </c>
      <c r="U1841" s="151" t="s">
        <v>26791</v>
      </c>
      <c r="V1841" s="151" t="s">
        <v>12695</v>
      </c>
      <c r="Z1841" s="151" t="s">
        <v>14742</v>
      </c>
      <c r="AC1841" s="151" t="s">
        <v>14743</v>
      </c>
      <c r="AE1841" s="151" t="s">
        <v>14744</v>
      </c>
      <c r="AF1841" s="151" t="s">
        <v>14745</v>
      </c>
    </row>
    <row r="1842" spans="1:32" s="151" customFormat="1">
      <c r="A1842" s="151" t="s">
        <v>10576</v>
      </c>
      <c r="C1842" s="151" t="s">
        <v>10575</v>
      </c>
      <c r="D1842" s="151" t="s">
        <v>10577</v>
      </c>
      <c r="E1842" s="151" t="s">
        <v>14931</v>
      </c>
      <c r="F1842" s="151" t="s">
        <v>14932</v>
      </c>
      <c r="H1842" s="151" t="s">
        <v>10578</v>
      </c>
      <c r="N1842" s="151" t="s">
        <v>14907</v>
      </c>
      <c r="O1842" s="151" t="s">
        <v>14791</v>
      </c>
      <c r="P1842" s="151" t="s">
        <v>14737</v>
      </c>
      <c r="Q1842" s="151" t="s">
        <v>26798</v>
      </c>
      <c r="R1842" s="151">
        <v>0</v>
      </c>
      <c r="S1842" s="151">
        <v>0</v>
      </c>
      <c r="T1842" s="151" t="s">
        <v>14794</v>
      </c>
      <c r="U1842" s="151">
        <v>2831659078</v>
      </c>
      <c r="V1842" s="151" t="s">
        <v>10575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</row>
    <row r="1843" spans="1:32" s="151" customFormat="1">
      <c r="A1843" s="151" t="s">
        <v>3328</v>
      </c>
      <c r="C1843" s="151" t="s">
        <v>3327</v>
      </c>
      <c r="D1843" s="151" t="s">
        <v>3329</v>
      </c>
      <c r="E1843" s="151" t="s">
        <v>14931</v>
      </c>
      <c r="G1843" s="151" t="s">
        <v>14604</v>
      </c>
      <c r="H1843" s="151">
        <v>81519723110</v>
      </c>
      <c r="I1843" s="151" t="s">
        <v>3140</v>
      </c>
      <c r="J1843" s="151">
        <v>81519723110</v>
      </c>
      <c r="K1843" s="151" t="s">
        <v>3140</v>
      </c>
      <c r="N1843" s="151" t="s">
        <v>109</v>
      </c>
      <c r="P1843" s="151" t="s">
        <v>14737</v>
      </c>
      <c r="Q1843" s="151" t="s">
        <v>26799</v>
      </c>
      <c r="T1843" s="151" t="s">
        <v>14847</v>
      </c>
      <c r="U1843" s="151">
        <v>1201098985504</v>
      </c>
      <c r="V1843" s="151" t="s">
        <v>26800</v>
      </c>
      <c r="W1843" s="151" t="s">
        <v>3140</v>
      </c>
      <c r="X1843" s="151" t="s">
        <v>3140</v>
      </c>
      <c r="Y1843" s="151" t="s">
        <v>3140</v>
      </c>
      <c r="Z1843" s="151" t="s">
        <v>14742</v>
      </c>
      <c r="AB1843" s="151" t="s">
        <v>3140</v>
      </c>
      <c r="AC1843" s="151" t="s">
        <v>14743</v>
      </c>
    </row>
    <row r="1844" spans="1:32" s="151" customFormat="1">
      <c r="A1844" s="151" t="s">
        <v>18386</v>
      </c>
      <c r="C1844" s="151" t="s">
        <v>26801</v>
      </c>
      <c r="D1844" s="151" t="s">
        <v>26802</v>
      </c>
      <c r="E1844" s="151" t="s">
        <v>14931</v>
      </c>
      <c r="F1844" s="151" t="s">
        <v>17020</v>
      </c>
      <c r="G1844" s="151" t="s">
        <v>26804</v>
      </c>
      <c r="H1844" s="151">
        <v>82188400503</v>
      </c>
      <c r="I1844" s="151" t="s">
        <v>1453</v>
      </c>
      <c r="J1844" s="151" t="s">
        <v>1453</v>
      </c>
      <c r="K1844" s="151" t="s">
        <v>1453</v>
      </c>
      <c r="M1844" s="151" t="s">
        <v>1453</v>
      </c>
      <c r="N1844" s="151" t="s">
        <v>18961</v>
      </c>
      <c r="O1844" s="151" t="s">
        <v>18962</v>
      </c>
      <c r="P1844" s="151" t="s">
        <v>14792</v>
      </c>
      <c r="Q1844" s="151" t="s">
        <v>26801</v>
      </c>
      <c r="R1844" s="151" t="s">
        <v>1453</v>
      </c>
      <c r="S1844" s="151" t="s">
        <v>1453</v>
      </c>
      <c r="T1844" s="151" t="s">
        <v>19117</v>
      </c>
      <c r="U1844" s="151">
        <v>2903106711</v>
      </c>
      <c r="V1844" s="151" t="s">
        <v>26803</v>
      </c>
      <c r="W1844" s="151" t="s">
        <v>1453</v>
      </c>
      <c r="X1844" s="151" t="s">
        <v>1453</v>
      </c>
      <c r="Y1844" s="151" t="s">
        <v>1453</v>
      </c>
      <c r="Z1844" s="151" t="s">
        <v>14742</v>
      </c>
      <c r="AA1844" s="151" t="s">
        <v>1453</v>
      </c>
      <c r="AB1844" s="151" t="s">
        <v>1453</v>
      </c>
      <c r="AC1844" s="151" t="s">
        <v>14743</v>
      </c>
      <c r="AE1844" s="151" t="s">
        <v>14744</v>
      </c>
      <c r="AF1844" s="151" t="s">
        <v>14745</v>
      </c>
    </row>
    <row r="1845" spans="1:32" s="151" customFormat="1">
      <c r="A1845" s="151" t="s">
        <v>1171</v>
      </c>
      <c r="C1845" s="151" t="s">
        <v>1170</v>
      </c>
      <c r="D1845" s="151" t="s">
        <v>1172</v>
      </c>
      <c r="E1845" s="151" t="s">
        <v>14662</v>
      </c>
      <c r="F1845" s="151" t="s">
        <v>15405</v>
      </c>
      <c r="G1845" s="151" t="s">
        <v>14604</v>
      </c>
      <c r="H1845" s="151" t="s">
        <v>1173</v>
      </c>
      <c r="J1845" s="151" t="s">
        <v>1174</v>
      </c>
      <c r="N1845" s="151" t="s">
        <v>15924</v>
      </c>
      <c r="P1845" s="151" t="s">
        <v>14737</v>
      </c>
      <c r="Q1845" s="151" t="s">
        <v>26805</v>
      </c>
      <c r="T1845" s="151" t="s">
        <v>14794</v>
      </c>
      <c r="U1845" s="151" t="s">
        <v>26806</v>
      </c>
      <c r="V1845" s="151">
        <v>8730112441</v>
      </c>
      <c r="AC1845" s="151" t="s">
        <v>14743</v>
      </c>
      <c r="AE1845" s="151" t="s">
        <v>15223</v>
      </c>
      <c r="AF1845" s="151" t="s">
        <v>14745</v>
      </c>
    </row>
    <row r="1846" spans="1:32" s="151" customFormat="1">
      <c r="A1846" s="151" t="s">
        <v>18387</v>
      </c>
      <c r="C1846" s="151" t="s">
        <v>4793</v>
      </c>
      <c r="D1846" s="151" t="s">
        <v>4795</v>
      </c>
      <c r="E1846" s="151" t="s">
        <v>14931</v>
      </c>
      <c r="F1846" s="151" t="s">
        <v>14932</v>
      </c>
      <c r="G1846" s="151" t="s">
        <v>14604</v>
      </c>
      <c r="H1846" s="151">
        <v>82174233750</v>
      </c>
      <c r="J1846" s="151">
        <v>82174233750</v>
      </c>
      <c r="L1846" s="151" t="s">
        <v>31227</v>
      </c>
      <c r="N1846" s="151" t="s">
        <v>1908</v>
      </c>
      <c r="P1846" s="151" t="s">
        <v>14792</v>
      </c>
      <c r="Q1846" s="151" t="s">
        <v>4793</v>
      </c>
      <c r="T1846" s="151" t="s">
        <v>24070</v>
      </c>
      <c r="U1846" s="151">
        <v>33401029737536</v>
      </c>
      <c r="V1846" s="151" t="s">
        <v>4793</v>
      </c>
      <c r="Z1846" s="151" t="s">
        <v>14742</v>
      </c>
      <c r="AC1846" s="151" t="s">
        <v>14743</v>
      </c>
      <c r="AE1846" s="151" t="s">
        <v>15223</v>
      </c>
      <c r="AF1846" s="151" t="s">
        <v>14745</v>
      </c>
    </row>
    <row r="1847" spans="1:32" s="151" customFormat="1">
      <c r="A1847" s="151" t="s">
        <v>10443</v>
      </c>
      <c r="C1847" s="151" t="s">
        <v>3793</v>
      </c>
      <c r="D1847" s="151" t="s">
        <v>10444</v>
      </c>
      <c r="E1847" s="151" t="s">
        <v>14931</v>
      </c>
      <c r="F1847" s="151" t="s">
        <v>23931</v>
      </c>
      <c r="H1847" s="151">
        <v>85311651525</v>
      </c>
      <c r="M1847" s="151" t="s">
        <v>26807</v>
      </c>
      <c r="N1847" s="151" t="s">
        <v>15609</v>
      </c>
      <c r="O1847" s="151" t="s">
        <v>14791</v>
      </c>
      <c r="P1847" s="151" t="s">
        <v>14737</v>
      </c>
      <c r="Q1847" s="151" t="s">
        <v>3793</v>
      </c>
      <c r="R1847" s="151">
        <v>0</v>
      </c>
      <c r="S1847" s="151">
        <v>0</v>
      </c>
      <c r="T1847" s="151" t="s">
        <v>14847</v>
      </c>
      <c r="U1847" s="151">
        <v>415901005382531</v>
      </c>
      <c r="V1847" s="151" t="s">
        <v>26808</v>
      </c>
      <c r="Z1847" s="151" t="s">
        <v>14742</v>
      </c>
      <c r="AC1847" s="151" t="s">
        <v>14743</v>
      </c>
      <c r="AE1847" s="151" t="s">
        <v>14744</v>
      </c>
      <c r="AF1847" s="151" t="s">
        <v>14745</v>
      </c>
    </row>
    <row r="1848" spans="1:32" s="151" customFormat="1">
      <c r="A1848" s="151" t="s">
        <v>3794</v>
      </c>
      <c r="C1848" s="151" t="s">
        <v>3793</v>
      </c>
      <c r="D1848" s="151" t="s">
        <v>3795</v>
      </c>
      <c r="E1848" s="151" t="s">
        <v>14332</v>
      </c>
      <c r="G1848" s="151" t="s">
        <v>14604</v>
      </c>
      <c r="H1848" s="151" t="s">
        <v>3796</v>
      </c>
      <c r="J1848" s="151" t="s">
        <v>3796</v>
      </c>
      <c r="L1848" s="151" t="s">
        <v>26809</v>
      </c>
      <c r="N1848" s="151" t="s">
        <v>26810</v>
      </c>
      <c r="P1848" s="151" t="s">
        <v>14737</v>
      </c>
      <c r="Q1848" s="151" t="s">
        <v>3793</v>
      </c>
      <c r="T1848" s="151" t="s">
        <v>3140</v>
      </c>
      <c r="U1848" s="151" t="s">
        <v>18941</v>
      </c>
      <c r="V1848" s="151" t="s">
        <v>3140</v>
      </c>
      <c r="Z1848" s="151" t="s">
        <v>14742</v>
      </c>
      <c r="AC1848" s="151" t="s">
        <v>14743</v>
      </c>
    </row>
    <row r="1849" spans="1:32" s="151" customFormat="1">
      <c r="A1849" s="151" t="s">
        <v>9698</v>
      </c>
      <c r="C1849" s="151" t="s">
        <v>3793</v>
      </c>
      <c r="D1849" s="151" t="s">
        <v>9699</v>
      </c>
      <c r="E1849" s="151" t="s">
        <v>14701</v>
      </c>
      <c r="F1849" s="151" t="s">
        <v>14466</v>
      </c>
      <c r="G1849" s="151" t="s">
        <v>26813</v>
      </c>
      <c r="H1849" s="151" t="s">
        <v>9700</v>
      </c>
      <c r="N1849" s="151" t="s">
        <v>19745</v>
      </c>
      <c r="O1849" s="151" t="s">
        <v>18653</v>
      </c>
      <c r="P1849" s="151" t="s">
        <v>14737</v>
      </c>
      <c r="Q1849" s="151" t="s">
        <v>26811</v>
      </c>
      <c r="R1849" s="151">
        <v>0</v>
      </c>
      <c r="S1849" s="151">
        <v>0</v>
      </c>
      <c r="T1849" s="151" t="s">
        <v>14847</v>
      </c>
      <c r="U1849" s="151">
        <v>567001017961530</v>
      </c>
      <c r="V1849" s="151" t="s">
        <v>26812</v>
      </c>
      <c r="Z1849" s="151" t="s">
        <v>14742</v>
      </c>
      <c r="AC1849" s="151" t="s">
        <v>14743</v>
      </c>
      <c r="AE1849" s="151" t="s">
        <v>15223</v>
      </c>
      <c r="AF1849" s="151" t="s">
        <v>14745</v>
      </c>
    </row>
    <row r="1850" spans="1:32" s="151" customFormat="1">
      <c r="A1850" s="151" t="s">
        <v>6327</v>
      </c>
      <c r="C1850" s="151" t="s">
        <v>6326</v>
      </c>
      <c r="D1850" s="151" t="s">
        <v>6328</v>
      </c>
      <c r="E1850" s="151" t="s">
        <v>14395</v>
      </c>
      <c r="F1850" s="151" t="s">
        <v>14400</v>
      </c>
      <c r="H1850" s="151">
        <v>81346390066</v>
      </c>
      <c r="M1850" s="151" t="s">
        <v>26814</v>
      </c>
      <c r="N1850" s="151" t="s">
        <v>19158</v>
      </c>
      <c r="O1850" s="151" t="s">
        <v>16228</v>
      </c>
      <c r="P1850" s="151" t="s">
        <v>16483</v>
      </c>
      <c r="Q1850" s="151" t="s">
        <v>6326</v>
      </c>
      <c r="R1850" s="151">
        <v>0</v>
      </c>
      <c r="S1850" s="151">
        <v>0</v>
      </c>
      <c r="T1850" s="151" t="s">
        <v>14847</v>
      </c>
      <c r="U1850" s="151" t="s">
        <v>26815</v>
      </c>
      <c r="V1850" s="151" t="s">
        <v>6326</v>
      </c>
      <c r="Z1850" s="151" t="s">
        <v>14742</v>
      </c>
      <c r="AC1850" s="151" t="s">
        <v>14743</v>
      </c>
      <c r="AE1850" s="151" t="s">
        <v>15223</v>
      </c>
      <c r="AF1850" s="151" t="s">
        <v>14745</v>
      </c>
    </row>
    <row r="1851" spans="1:32" s="151" customFormat="1">
      <c r="A1851" s="151" t="s">
        <v>10985</v>
      </c>
      <c r="C1851" s="151" t="s">
        <v>10984</v>
      </c>
      <c r="D1851" s="151" t="s">
        <v>10986</v>
      </c>
      <c r="E1851" s="151" t="s">
        <v>14275</v>
      </c>
      <c r="F1851" s="151" t="s">
        <v>14404</v>
      </c>
      <c r="H1851" s="151">
        <v>81318247422</v>
      </c>
      <c r="M1851" s="151" t="s">
        <v>26816</v>
      </c>
      <c r="N1851" s="151" t="s">
        <v>15246</v>
      </c>
      <c r="O1851" s="151" t="s">
        <v>14791</v>
      </c>
      <c r="P1851" s="151" t="s">
        <v>14737</v>
      </c>
      <c r="Q1851" s="151" t="s">
        <v>10984</v>
      </c>
      <c r="R1851" s="151">
        <v>0</v>
      </c>
      <c r="S1851" s="151">
        <v>0</v>
      </c>
      <c r="T1851" s="151" t="s">
        <v>14904</v>
      </c>
      <c r="U1851" s="151">
        <v>583589523</v>
      </c>
      <c r="V1851" s="151" t="s">
        <v>10984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</row>
    <row r="1852" spans="1:32" s="151" customFormat="1">
      <c r="A1852" s="151" t="s">
        <v>881</v>
      </c>
      <c r="C1852" s="151" t="s">
        <v>880</v>
      </c>
      <c r="D1852" s="151" t="s">
        <v>882</v>
      </c>
      <c r="E1852" s="151" t="s">
        <v>6</v>
      </c>
      <c r="G1852" s="151" t="s">
        <v>14604</v>
      </c>
      <c r="H1852" s="151" t="s">
        <v>883</v>
      </c>
      <c r="J1852" s="151" t="s">
        <v>884</v>
      </c>
      <c r="M1852" s="151" t="s">
        <v>6</v>
      </c>
      <c r="N1852" s="151" t="s">
        <v>1791</v>
      </c>
      <c r="P1852" s="151" t="s">
        <v>14737</v>
      </c>
      <c r="Q1852" s="151" t="s">
        <v>26817</v>
      </c>
      <c r="T1852" s="151" t="s">
        <v>6</v>
      </c>
      <c r="U1852" s="151" t="s">
        <v>6</v>
      </c>
      <c r="V1852" s="151" t="s">
        <v>6</v>
      </c>
      <c r="AC1852" s="151" t="s">
        <v>14743</v>
      </c>
    </row>
    <row r="1853" spans="1:32" s="151" customFormat="1">
      <c r="A1853" s="151" t="s">
        <v>7049</v>
      </c>
      <c r="C1853" s="151" t="s">
        <v>7048</v>
      </c>
      <c r="D1853" s="151" t="s">
        <v>7050</v>
      </c>
      <c r="E1853" s="151" t="s">
        <v>15690</v>
      </c>
      <c r="F1853" s="151" t="s">
        <v>14409</v>
      </c>
      <c r="H1853" s="151">
        <v>0</v>
      </c>
      <c r="N1853" s="151" t="s">
        <v>14800</v>
      </c>
      <c r="O1853" s="151" t="s">
        <v>14801</v>
      </c>
      <c r="P1853" s="151" t="s">
        <v>14737</v>
      </c>
      <c r="Q1853" s="151" t="s">
        <v>7048</v>
      </c>
      <c r="R1853" s="151">
        <v>0</v>
      </c>
      <c r="S1853" s="151">
        <v>0</v>
      </c>
      <c r="T1853" s="151" t="s">
        <v>14904</v>
      </c>
      <c r="U1853" s="151">
        <v>95879147</v>
      </c>
      <c r="V1853" s="151" t="s">
        <v>7048</v>
      </c>
      <c r="Z1853" s="151" t="s">
        <v>14742</v>
      </c>
      <c r="AC1853" s="151" t="s">
        <v>14743</v>
      </c>
      <c r="AE1853" s="151" t="s">
        <v>15223</v>
      </c>
      <c r="AF1853" s="151" t="s">
        <v>14745</v>
      </c>
    </row>
    <row r="1854" spans="1:32" s="151" customFormat="1">
      <c r="A1854" s="151" t="s">
        <v>12945</v>
      </c>
      <c r="C1854" s="151" t="s">
        <v>12944</v>
      </c>
      <c r="D1854" s="151" t="s">
        <v>12946</v>
      </c>
      <c r="E1854" s="151" t="s">
        <v>14275</v>
      </c>
      <c r="F1854" s="151" t="s">
        <v>26820</v>
      </c>
      <c r="G1854" s="151" t="s">
        <v>26821</v>
      </c>
      <c r="H1854" s="151">
        <v>81317714381</v>
      </c>
      <c r="N1854" s="151" t="s">
        <v>15018</v>
      </c>
      <c r="O1854" s="151" t="s">
        <v>14791</v>
      </c>
      <c r="P1854" s="151" t="s">
        <v>14737</v>
      </c>
      <c r="Q1854" s="151" t="s">
        <v>26818</v>
      </c>
      <c r="R1854" s="151">
        <v>0</v>
      </c>
      <c r="S1854" s="151">
        <v>0</v>
      </c>
      <c r="T1854" s="151" t="s">
        <v>14794</v>
      </c>
      <c r="U1854" s="151">
        <v>4060660102</v>
      </c>
      <c r="V1854" s="151" t="s">
        <v>26819</v>
      </c>
      <c r="Z1854" s="151" t="s">
        <v>14742</v>
      </c>
      <c r="AC1854" s="151" t="s">
        <v>14743</v>
      </c>
      <c r="AE1854" s="151" t="s">
        <v>14744</v>
      </c>
      <c r="AF1854" s="151" t="s">
        <v>14745</v>
      </c>
    </row>
    <row r="1855" spans="1:32" s="151" customFormat="1">
      <c r="A1855" s="151" t="s">
        <v>2153</v>
      </c>
      <c r="C1855" s="151" t="s">
        <v>26822</v>
      </c>
      <c r="D1855" s="151" t="s">
        <v>26823</v>
      </c>
      <c r="E1855" s="151" t="s">
        <v>14275</v>
      </c>
      <c r="F1855" s="151" t="s">
        <v>14400</v>
      </c>
      <c r="G1855" s="151" t="s">
        <v>26828</v>
      </c>
      <c r="H1855" s="151">
        <v>82292288788</v>
      </c>
      <c r="N1855" s="151" t="s">
        <v>26824</v>
      </c>
      <c r="O1855" s="151" t="s">
        <v>15581</v>
      </c>
      <c r="P1855" s="151" t="s">
        <v>14737</v>
      </c>
      <c r="Q1855" s="151" t="s">
        <v>26825</v>
      </c>
      <c r="R1855" s="151" t="s">
        <v>1453</v>
      </c>
      <c r="S1855" s="151" t="s">
        <v>1453</v>
      </c>
      <c r="T1855" s="151" t="s">
        <v>14897</v>
      </c>
      <c r="U1855" s="151" t="s">
        <v>26826</v>
      </c>
      <c r="V1855" s="151" t="s">
        <v>26827</v>
      </c>
      <c r="AC1855" s="151" t="s">
        <v>14743</v>
      </c>
      <c r="AE1855" s="151" t="s">
        <v>14744</v>
      </c>
      <c r="AF1855" s="151" t="s">
        <v>14745</v>
      </c>
    </row>
    <row r="1856" spans="1:32" s="151" customFormat="1">
      <c r="A1856" s="151" t="s">
        <v>1943</v>
      </c>
      <c r="C1856" s="151" t="s">
        <v>1942</v>
      </c>
      <c r="E1856" s="151" t="s">
        <v>6</v>
      </c>
      <c r="G1856" s="151" t="s">
        <v>14604</v>
      </c>
      <c r="H1856" s="151">
        <v>81327446252</v>
      </c>
      <c r="J1856" s="151">
        <v>81546949494</v>
      </c>
      <c r="AC1856" s="151" t="s">
        <v>14743</v>
      </c>
    </row>
    <row r="1857" spans="1:32" s="151" customFormat="1">
      <c r="A1857" s="151" t="s">
        <v>16959</v>
      </c>
      <c r="C1857" s="151" t="s">
        <v>16960</v>
      </c>
      <c r="D1857" s="151" t="s">
        <v>16961</v>
      </c>
      <c r="E1857" s="151" t="s">
        <v>14275</v>
      </c>
      <c r="F1857" s="151" t="s">
        <v>16962</v>
      </c>
      <c r="G1857" s="151" t="s">
        <v>16963</v>
      </c>
      <c r="H1857" s="151">
        <v>2122235000</v>
      </c>
      <c r="N1857" s="151" t="s">
        <v>15516</v>
      </c>
      <c r="O1857" s="151" t="s">
        <v>14830</v>
      </c>
      <c r="P1857" s="151" t="s">
        <v>14737</v>
      </c>
      <c r="Q1857" s="151" t="s">
        <v>16965</v>
      </c>
      <c r="R1857" s="151" t="s">
        <v>1453</v>
      </c>
      <c r="S1857" s="151" t="s">
        <v>1453</v>
      </c>
      <c r="T1857" s="151" t="s">
        <v>14739</v>
      </c>
      <c r="U1857" s="151" t="s">
        <v>16966</v>
      </c>
      <c r="V1857" s="151" t="s">
        <v>16967</v>
      </c>
      <c r="Z1857" s="151" t="s">
        <v>14742</v>
      </c>
      <c r="AC1857" s="151" t="s">
        <v>14743</v>
      </c>
      <c r="AE1857" s="151" t="s">
        <v>14744</v>
      </c>
      <c r="AF1857" s="151" t="s">
        <v>14745</v>
      </c>
    </row>
    <row r="1858" spans="1:32" s="151" customFormat="1">
      <c r="A1858" s="151" t="s">
        <v>2642</v>
      </c>
      <c r="C1858" s="151" t="s">
        <v>2641</v>
      </c>
      <c r="D1858" s="151" t="s">
        <v>2643</v>
      </c>
      <c r="E1858" s="151" t="s">
        <v>16192</v>
      </c>
      <c r="G1858" s="151" t="s">
        <v>14604</v>
      </c>
      <c r="H1858" s="151" t="s">
        <v>2644</v>
      </c>
      <c r="J1858" s="151" t="s">
        <v>2645</v>
      </c>
      <c r="AC1858" s="151" t="s">
        <v>14743</v>
      </c>
    </row>
    <row r="1859" spans="1:32" s="151" customFormat="1">
      <c r="A1859" s="151" t="s">
        <v>10831</v>
      </c>
      <c r="C1859" s="151" t="s">
        <v>10830</v>
      </c>
      <c r="D1859" s="151" t="s">
        <v>10832</v>
      </c>
      <c r="E1859" s="151" t="s">
        <v>14275</v>
      </c>
      <c r="F1859" s="151" t="s">
        <v>14324</v>
      </c>
      <c r="G1859" s="151" t="s">
        <v>26831</v>
      </c>
      <c r="H1859" s="151" t="s">
        <v>10833</v>
      </c>
      <c r="N1859" s="151" t="s">
        <v>15431</v>
      </c>
      <c r="O1859" s="151" t="s">
        <v>14801</v>
      </c>
      <c r="P1859" s="151" t="s">
        <v>14737</v>
      </c>
      <c r="Q1859" s="151" t="s">
        <v>26829</v>
      </c>
      <c r="R1859" s="151">
        <v>0</v>
      </c>
      <c r="S1859" s="151">
        <v>0</v>
      </c>
      <c r="T1859" s="151" t="s">
        <v>14794</v>
      </c>
      <c r="U1859" s="151">
        <v>5520092741</v>
      </c>
      <c r="V1859" s="151" t="s">
        <v>26830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</row>
    <row r="1860" spans="1:32" s="151" customFormat="1">
      <c r="A1860" s="151" t="s">
        <v>2294</v>
      </c>
      <c r="C1860" s="151" t="s">
        <v>2293</v>
      </c>
      <c r="D1860" s="151" t="s">
        <v>2295</v>
      </c>
      <c r="E1860" s="151" t="s">
        <v>6</v>
      </c>
      <c r="G1860" s="151" t="s">
        <v>14604</v>
      </c>
      <c r="H1860" s="151" t="s">
        <v>2296</v>
      </c>
      <c r="J1860" s="151">
        <v>216629404</v>
      </c>
      <c r="M1860" s="151" t="s">
        <v>26832</v>
      </c>
      <c r="N1860" s="151" t="s">
        <v>109</v>
      </c>
      <c r="P1860" s="151" t="s">
        <v>14737</v>
      </c>
      <c r="Q1860" s="151" t="s">
        <v>26833</v>
      </c>
      <c r="AC1860" s="151" t="s">
        <v>14743</v>
      </c>
    </row>
    <row r="1861" spans="1:32" s="151" customFormat="1">
      <c r="A1861" s="151" t="s">
        <v>6399</v>
      </c>
      <c r="B1861" s="151" t="s">
        <v>14304</v>
      </c>
      <c r="C1861" s="151" t="s">
        <v>6398</v>
      </c>
      <c r="D1861" s="151" t="s">
        <v>6400</v>
      </c>
      <c r="E1861" s="151" t="s">
        <v>14275</v>
      </c>
      <c r="F1861" s="151" t="s">
        <v>15375</v>
      </c>
      <c r="H1861" s="151">
        <v>6121297</v>
      </c>
      <c r="I1861" s="151" t="s">
        <v>6401</v>
      </c>
      <c r="J1861" s="151">
        <v>3777570</v>
      </c>
      <c r="K1861" s="151" t="s">
        <v>6401</v>
      </c>
      <c r="N1861" s="151" t="s">
        <v>14845</v>
      </c>
      <c r="O1861" s="151" t="s">
        <v>14801</v>
      </c>
      <c r="P1861" s="151" t="s">
        <v>14737</v>
      </c>
      <c r="Q1861" s="151" t="s">
        <v>26834</v>
      </c>
      <c r="R1861" s="151">
        <v>0</v>
      </c>
      <c r="S1861" s="151">
        <v>0</v>
      </c>
      <c r="T1861" s="151" t="s">
        <v>14794</v>
      </c>
      <c r="U1861" s="151" t="s">
        <v>26835</v>
      </c>
      <c r="V1861" s="151" t="s">
        <v>26834</v>
      </c>
      <c r="Z1861" s="151" t="s">
        <v>14742</v>
      </c>
      <c r="AC1861" s="151" t="s">
        <v>14743</v>
      </c>
      <c r="AE1861" s="151" t="s">
        <v>15223</v>
      </c>
      <c r="AF1861" s="151" t="s">
        <v>14745</v>
      </c>
    </row>
    <row r="1862" spans="1:32" s="151" customFormat="1">
      <c r="A1862" s="151" t="s">
        <v>8799</v>
      </c>
      <c r="C1862" s="151" t="s">
        <v>8798</v>
      </c>
      <c r="D1862" s="151" t="s">
        <v>26842</v>
      </c>
      <c r="E1862" s="151" t="s">
        <v>15421</v>
      </c>
      <c r="F1862" s="151" t="s">
        <v>15779</v>
      </c>
      <c r="G1862" s="151">
        <v>0</v>
      </c>
      <c r="H1862" s="151" t="s">
        <v>26841</v>
      </c>
      <c r="I1862" s="151">
        <v>0</v>
      </c>
      <c r="J1862" s="151">
        <v>0</v>
      </c>
      <c r="K1862" s="151">
        <v>0</v>
      </c>
      <c r="M1862" s="151" t="s">
        <v>26843</v>
      </c>
      <c r="N1862" s="151" t="s">
        <v>14809</v>
      </c>
      <c r="O1862" s="151" t="s">
        <v>14801</v>
      </c>
      <c r="P1862" s="151" t="s">
        <v>14737</v>
      </c>
      <c r="Q1862" s="151" t="s">
        <v>26844</v>
      </c>
      <c r="R1862" s="151">
        <v>0</v>
      </c>
      <c r="S1862" s="151">
        <v>0</v>
      </c>
      <c r="T1862" s="151" t="s">
        <v>14859</v>
      </c>
      <c r="U1862" s="151">
        <v>4130307286</v>
      </c>
      <c r="V1862" s="151" t="s">
        <v>26845</v>
      </c>
      <c r="W1862" s="151">
        <v>0</v>
      </c>
      <c r="X1862" s="151">
        <v>0</v>
      </c>
      <c r="Y1862" s="151">
        <v>0</v>
      </c>
      <c r="Z1862" s="151" t="s">
        <v>14742</v>
      </c>
      <c r="AA1862" s="151">
        <v>0</v>
      </c>
      <c r="AB1862" s="151">
        <v>0</v>
      </c>
      <c r="AC1862" s="151" t="s">
        <v>14743</v>
      </c>
      <c r="AE1862" s="151" t="s">
        <v>14744</v>
      </c>
      <c r="AF1862" s="151" t="s">
        <v>14745</v>
      </c>
    </row>
    <row r="1863" spans="1:32" s="151" customFormat="1">
      <c r="A1863" s="151" t="s">
        <v>2373</v>
      </c>
      <c r="C1863" s="151" t="s">
        <v>2372</v>
      </c>
      <c r="D1863" s="151" t="s">
        <v>2374</v>
      </c>
      <c r="E1863" s="151" t="s">
        <v>18875</v>
      </c>
      <c r="G1863" s="151" t="s">
        <v>14604</v>
      </c>
      <c r="AC1863" s="151" t="s">
        <v>14743</v>
      </c>
    </row>
    <row r="1864" spans="1:32" s="151" customFormat="1">
      <c r="A1864" s="151" t="s">
        <v>12400</v>
      </c>
      <c r="C1864" s="151" t="s">
        <v>12399</v>
      </c>
      <c r="D1864" s="151" t="s">
        <v>26846</v>
      </c>
      <c r="E1864" s="151" t="s">
        <v>15421</v>
      </c>
      <c r="F1864" s="151" t="s">
        <v>15779</v>
      </c>
      <c r="H1864" s="151">
        <v>217246726</v>
      </c>
      <c r="N1864" s="151" t="s">
        <v>15431</v>
      </c>
      <c r="O1864" s="151" t="s">
        <v>14801</v>
      </c>
      <c r="P1864" s="151" t="s">
        <v>14737</v>
      </c>
      <c r="Q1864" s="151" t="s">
        <v>26847</v>
      </c>
      <c r="R1864" s="151">
        <v>0</v>
      </c>
      <c r="S1864" s="151">
        <v>0</v>
      </c>
      <c r="T1864" s="151" t="s">
        <v>14794</v>
      </c>
      <c r="U1864" s="151">
        <v>7300078421</v>
      </c>
      <c r="V1864" s="151" t="s">
        <v>26847</v>
      </c>
      <c r="Z1864" s="151" t="s">
        <v>14742</v>
      </c>
      <c r="AC1864" s="151" t="s">
        <v>14743</v>
      </c>
      <c r="AE1864" s="151" t="s">
        <v>14744</v>
      </c>
      <c r="AF1864" s="151" t="s">
        <v>14745</v>
      </c>
    </row>
    <row r="1865" spans="1:32" s="151" customFormat="1">
      <c r="A1865" s="151" t="s">
        <v>6953</v>
      </c>
      <c r="C1865" s="151" t="s">
        <v>6952</v>
      </c>
      <c r="D1865" s="151" t="s">
        <v>26848</v>
      </c>
      <c r="E1865" s="151" t="s">
        <v>14465</v>
      </c>
      <c r="F1865" s="151" t="s">
        <v>14664</v>
      </c>
      <c r="H1865" s="151" t="s">
        <v>6955</v>
      </c>
      <c r="N1865" s="151" t="s">
        <v>21785</v>
      </c>
      <c r="O1865" s="151" t="s">
        <v>19190</v>
      </c>
      <c r="P1865" s="151" t="s">
        <v>14737</v>
      </c>
      <c r="Q1865" s="151" t="s">
        <v>6952</v>
      </c>
      <c r="R1865" s="151">
        <v>0</v>
      </c>
      <c r="S1865" s="151">
        <v>0</v>
      </c>
      <c r="T1865" s="151" t="s">
        <v>14847</v>
      </c>
      <c r="U1865" s="151" t="s">
        <v>26849</v>
      </c>
      <c r="V1865" s="151" t="s">
        <v>6952</v>
      </c>
      <c r="Z1865" s="151" t="s">
        <v>14742</v>
      </c>
      <c r="AC1865" s="151" t="s">
        <v>14743</v>
      </c>
      <c r="AE1865" s="151" t="s">
        <v>15223</v>
      </c>
      <c r="AF1865" s="151" t="s">
        <v>14745</v>
      </c>
    </row>
    <row r="1866" spans="1:32" s="151" customFormat="1">
      <c r="A1866" s="151" t="s">
        <v>8259</v>
      </c>
      <c r="C1866" s="151" t="s">
        <v>8258</v>
      </c>
      <c r="D1866" s="151" t="s">
        <v>8260</v>
      </c>
      <c r="E1866" s="151" t="s">
        <v>14931</v>
      </c>
      <c r="F1866" s="151" t="s">
        <v>15219</v>
      </c>
      <c r="H1866" s="151" t="s">
        <v>8261</v>
      </c>
      <c r="N1866" s="151" t="s">
        <v>26850</v>
      </c>
      <c r="O1866" s="151" t="s">
        <v>14948</v>
      </c>
      <c r="P1866" s="151" t="s">
        <v>14737</v>
      </c>
      <c r="Q1866" s="151" t="s">
        <v>26851</v>
      </c>
      <c r="R1866" s="151">
        <v>0</v>
      </c>
      <c r="S1866" s="151">
        <v>0</v>
      </c>
      <c r="T1866" s="151" t="s">
        <v>14782</v>
      </c>
      <c r="U1866" s="151" t="s">
        <v>26852</v>
      </c>
      <c r="V1866" s="151" t="s">
        <v>26853</v>
      </c>
      <c r="Z1866" s="151" t="s">
        <v>14742</v>
      </c>
      <c r="AC1866" s="151" t="s">
        <v>14743</v>
      </c>
      <c r="AE1866" s="151" t="s">
        <v>15223</v>
      </c>
      <c r="AF1866" s="151" t="s">
        <v>14745</v>
      </c>
    </row>
    <row r="1867" spans="1:32" s="151" customFormat="1">
      <c r="A1867" s="151" t="s">
        <v>18389</v>
      </c>
      <c r="C1867" s="151" t="s">
        <v>26859</v>
      </c>
      <c r="D1867" s="151" t="s">
        <v>26861</v>
      </c>
      <c r="E1867" s="151" t="s">
        <v>14931</v>
      </c>
      <c r="F1867" s="151" t="s">
        <v>15075</v>
      </c>
      <c r="G1867" s="151" t="s">
        <v>26864</v>
      </c>
      <c r="H1867" s="151" t="s">
        <v>26860</v>
      </c>
      <c r="N1867" s="151" t="s">
        <v>16848</v>
      </c>
      <c r="O1867" s="151" t="s">
        <v>14791</v>
      </c>
      <c r="P1867" s="151" t="s">
        <v>14737</v>
      </c>
      <c r="Q1867" s="151" t="s">
        <v>26862</v>
      </c>
      <c r="R1867" s="151">
        <v>0</v>
      </c>
      <c r="S1867" s="151">
        <v>0</v>
      </c>
      <c r="T1867" s="151" t="s">
        <v>26863</v>
      </c>
      <c r="U1867" s="151" t="s">
        <v>26863</v>
      </c>
      <c r="V1867" s="151" t="s">
        <v>26863</v>
      </c>
      <c r="Z1867" s="151" t="s">
        <v>14742</v>
      </c>
      <c r="AC1867" s="151" t="s">
        <v>14743</v>
      </c>
      <c r="AE1867" s="151" t="s">
        <v>14744</v>
      </c>
      <c r="AF1867" s="151" t="s">
        <v>14745</v>
      </c>
    </row>
    <row r="1868" spans="1:32" s="151" customFormat="1">
      <c r="A1868" s="151" t="s">
        <v>15792</v>
      </c>
      <c r="C1868" s="151" t="s">
        <v>15793</v>
      </c>
      <c r="D1868" s="151" t="s">
        <v>15794</v>
      </c>
      <c r="E1868" s="151" t="s">
        <v>14465</v>
      </c>
      <c r="F1868" s="151" t="s">
        <v>15360</v>
      </c>
      <c r="H1868" s="151" t="s">
        <v>15795</v>
      </c>
      <c r="N1868" s="151" t="s">
        <v>14816</v>
      </c>
      <c r="O1868" s="151" t="s">
        <v>14817</v>
      </c>
      <c r="P1868" s="151" t="s">
        <v>14737</v>
      </c>
      <c r="Q1868" s="151" t="s">
        <v>15796</v>
      </c>
      <c r="R1868" s="151" t="s">
        <v>1453</v>
      </c>
      <c r="S1868" s="151" t="s">
        <v>1453</v>
      </c>
      <c r="T1868" s="151" t="s">
        <v>14847</v>
      </c>
      <c r="U1868" s="151">
        <v>454601000651534</v>
      </c>
      <c r="V1868" s="151" t="s">
        <v>15793</v>
      </c>
      <c r="Z1868" s="151" t="s">
        <v>14742</v>
      </c>
      <c r="AC1868" s="151" t="s">
        <v>14743</v>
      </c>
      <c r="AE1868" s="151" t="s">
        <v>14744</v>
      </c>
      <c r="AF1868" s="151" t="s">
        <v>14745</v>
      </c>
    </row>
    <row r="1869" spans="1:32" s="151" customFormat="1">
      <c r="A1869" s="151" t="s">
        <v>10523</v>
      </c>
      <c r="C1869" s="151" t="s">
        <v>10522</v>
      </c>
      <c r="D1869" s="151" t="s">
        <v>10524</v>
      </c>
      <c r="E1869" s="151" t="s">
        <v>14931</v>
      </c>
      <c r="F1869" s="151" t="s">
        <v>15008</v>
      </c>
      <c r="H1869" s="151" t="s">
        <v>10525</v>
      </c>
      <c r="N1869" s="151" t="s">
        <v>14984</v>
      </c>
      <c r="O1869" s="151" t="s">
        <v>14985</v>
      </c>
      <c r="P1869" s="151" t="s">
        <v>14737</v>
      </c>
      <c r="Q1869" s="151" t="s">
        <v>10522</v>
      </c>
      <c r="R1869" s="151">
        <v>0</v>
      </c>
      <c r="S1869" s="151">
        <v>0</v>
      </c>
      <c r="T1869" s="151" t="s">
        <v>14847</v>
      </c>
      <c r="U1869" s="151">
        <v>53860101962953</v>
      </c>
      <c r="V1869" s="151" t="s">
        <v>26865</v>
      </c>
      <c r="Z1869" s="151" t="s">
        <v>14742</v>
      </c>
      <c r="AC1869" s="151" t="s">
        <v>14743</v>
      </c>
      <c r="AE1869" s="151" t="s">
        <v>14744</v>
      </c>
      <c r="AF1869" s="151" t="s">
        <v>14745</v>
      </c>
    </row>
    <row r="1870" spans="1:32" s="151" customFormat="1">
      <c r="A1870" s="151" t="s">
        <v>18390</v>
      </c>
      <c r="C1870" s="151" t="s">
        <v>7433</v>
      </c>
      <c r="D1870" s="151" t="s">
        <v>26866</v>
      </c>
      <c r="E1870" s="151" t="s">
        <v>14931</v>
      </c>
      <c r="F1870" s="151" t="s">
        <v>15056</v>
      </c>
      <c r="G1870" s="151" t="s">
        <v>26867</v>
      </c>
      <c r="H1870" s="151">
        <v>81340567593</v>
      </c>
      <c r="I1870" s="151" t="s">
        <v>1453</v>
      </c>
      <c r="J1870" s="151" t="s">
        <v>1453</v>
      </c>
      <c r="K1870" s="151" t="s">
        <v>1453</v>
      </c>
      <c r="N1870" s="151" t="s">
        <v>14780</v>
      </c>
      <c r="O1870" s="151" t="s">
        <v>14736</v>
      </c>
      <c r="P1870" s="151" t="s">
        <v>14737</v>
      </c>
      <c r="Q1870" s="151" t="s">
        <v>7433</v>
      </c>
      <c r="R1870" s="151" t="s">
        <v>1453</v>
      </c>
      <c r="S1870" s="151" t="s">
        <v>1453</v>
      </c>
      <c r="T1870" s="151" t="s">
        <v>1453</v>
      </c>
      <c r="U1870" s="151" t="s">
        <v>1453</v>
      </c>
      <c r="V1870" s="151" t="s">
        <v>1453</v>
      </c>
      <c r="W1870" s="151" t="s">
        <v>1453</v>
      </c>
      <c r="X1870" s="151" t="s">
        <v>1453</v>
      </c>
      <c r="Y1870" s="151" t="s">
        <v>1453</v>
      </c>
      <c r="Z1870" s="151" t="s">
        <v>14742</v>
      </c>
      <c r="AA1870" s="151" t="s">
        <v>1453</v>
      </c>
      <c r="AB1870" s="151" t="s">
        <v>1453</v>
      </c>
      <c r="AC1870" s="151" t="s">
        <v>14743</v>
      </c>
      <c r="AE1870" s="151" t="s">
        <v>14744</v>
      </c>
      <c r="AF1870" s="151" t="s">
        <v>14745</v>
      </c>
    </row>
    <row r="1871" spans="1:32" s="151" customFormat="1">
      <c r="A1871" s="151" t="s">
        <v>7434</v>
      </c>
      <c r="C1871" s="151" t="s">
        <v>7433</v>
      </c>
      <c r="D1871" s="151" t="s">
        <v>7435</v>
      </c>
      <c r="E1871" s="151" t="s">
        <v>14931</v>
      </c>
      <c r="F1871" s="151" t="s">
        <v>14400</v>
      </c>
      <c r="H1871" s="151">
        <v>85810360903</v>
      </c>
      <c r="I1871" s="151" t="s">
        <v>7436</v>
      </c>
      <c r="K1871" s="151" t="s">
        <v>7436</v>
      </c>
      <c r="N1871" s="151" t="s">
        <v>14857</v>
      </c>
      <c r="O1871" s="151" t="s">
        <v>14801</v>
      </c>
      <c r="P1871" s="151" t="s">
        <v>14737</v>
      </c>
      <c r="Q1871" s="151" t="s">
        <v>7433</v>
      </c>
      <c r="R1871" s="151" t="s">
        <v>7433</v>
      </c>
      <c r="S1871" s="151" t="s">
        <v>7433</v>
      </c>
      <c r="T1871" s="151" t="s">
        <v>14794</v>
      </c>
      <c r="U1871" s="151">
        <v>2881710759</v>
      </c>
      <c r="V1871" s="151" t="s">
        <v>7433</v>
      </c>
      <c r="Z1871" s="151" t="s">
        <v>14742</v>
      </c>
      <c r="AC1871" s="151" t="s">
        <v>14743</v>
      </c>
      <c r="AD1871" s="151" t="s">
        <v>26868</v>
      </c>
      <c r="AE1871" s="151" t="s">
        <v>14743</v>
      </c>
      <c r="AF1871" s="151" t="s">
        <v>16898</v>
      </c>
    </row>
    <row r="1872" spans="1:32" s="151" customFormat="1">
      <c r="A1872" s="151" t="s">
        <v>1700</v>
      </c>
      <c r="C1872" s="151" t="s">
        <v>1699</v>
      </c>
      <c r="D1872" s="151" t="s">
        <v>1701</v>
      </c>
      <c r="E1872" s="151" t="s">
        <v>8749</v>
      </c>
      <c r="G1872" s="151" t="s">
        <v>14604</v>
      </c>
      <c r="H1872" s="151" t="s">
        <v>1702</v>
      </c>
      <c r="J1872" s="151" t="s">
        <v>1703</v>
      </c>
      <c r="N1872" s="151" t="s">
        <v>1459</v>
      </c>
      <c r="P1872" s="151" t="s">
        <v>14737</v>
      </c>
      <c r="Q1872" s="151" t="s">
        <v>26869</v>
      </c>
      <c r="T1872" s="151" t="s">
        <v>26870</v>
      </c>
      <c r="U1872" s="151">
        <v>1060004113505</v>
      </c>
      <c r="V1872" s="151" t="s">
        <v>26869</v>
      </c>
      <c r="AC1872" s="151" t="s">
        <v>14743</v>
      </c>
    </row>
    <row r="1873" spans="1:32" s="151" customFormat="1">
      <c r="A1873" s="151" t="s">
        <v>4465</v>
      </c>
      <c r="B1873" s="151" t="s">
        <v>14306</v>
      </c>
      <c r="C1873" s="151" t="s">
        <v>4464</v>
      </c>
      <c r="D1873" s="151" t="s">
        <v>4466</v>
      </c>
      <c r="E1873" s="151" t="s">
        <v>14931</v>
      </c>
      <c r="F1873" s="151" t="s">
        <v>14400</v>
      </c>
      <c r="G1873" s="151" t="s">
        <v>14604</v>
      </c>
      <c r="H1873" s="151">
        <v>8389976642</v>
      </c>
      <c r="J1873" s="151">
        <v>8389976642</v>
      </c>
      <c r="N1873" s="151" t="s">
        <v>109</v>
      </c>
      <c r="P1873" s="151" t="s">
        <v>14737</v>
      </c>
      <c r="Q1873" s="151" t="s">
        <v>4464</v>
      </c>
      <c r="T1873" s="151" t="s">
        <v>14794</v>
      </c>
      <c r="U1873" s="151">
        <v>7560079332</v>
      </c>
      <c r="V1873" s="151" t="s">
        <v>4464</v>
      </c>
      <c r="Z1873" s="151" t="s">
        <v>14742</v>
      </c>
      <c r="AC1873" s="151" t="s">
        <v>14743</v>
      </c>
      <c r="AE1873" s="151" t="s">
        <v>15223</v>
      </c>
      <c r="AF1873" s="151" t="s">
        <v>14745</v>
      </c>
    </row>
    <row r="1874" spans="1:32" s="151" customFormat="1">
      <c r="A1874" s="151" t="s">
        <v>4575</v>
      </c>
      <c r="B1874" s="151" t="s">
        <v>14306</v>
      </c>
      <c r="C1874" s="151" t="s">
        <v>4574</v>
      </c>
      <c r="D1874" s="151" t="s">
        <v>4576</v>
      </c>
      <c r="E1874" s="151" t="s">
        <v>14931</v>
      </c>
      <c r="F1874" s="151" t="s">
        <v>14932</v>
      </c>
      <c r="G1874" s="151" t="s">
        <v>14604</v>
      </c>
      <c r="H1874" s="151" t="s">
        <v>26872</v>
      </c>
      <c r="I1874" s="151" t="s">
        <v>4577</v>
      </c>
      <c r="J1874" s="151" t="s">
        <v>26873</v>
      </c>
      <c r="K1874" s="151" t="s">
        <v>4577</v>
      </c>
      <c r="L1874" s="151" t="s">
        <v>26874</v>
      </c>
      <c r="N1874" s="151" t="s">
        <v>19656</v>
      </c>
      <c r="P1874" s="151" t="s">
        <v>14737</v>
      </c>
      <c r="Q1874" s="151" t="s">
        <v>4574</v>
      </c>
      <c r="T1874" s="151" t="s">
        <v>26875</v>
      </c>
      <c r="U1874" s="151">
        <v>1350007208711</v>
      </c>
      <c r="V1874" s="151" t="s">
        <v>4574</v>
      </c>
      <c r="W1874" s="151" t="s">
        <v>204</v>
      </c>
      <c r="X1874" s="151" t="s">
        <v>204</v>
      </c>
      <c r="Y1874" s="151" t="s">
        <v>204</v>
      </c>
      <c r="Z1874" s="151" t="s">
        <v>14742</v>
      </c>
      <c r="AA1874" s="151" t="s">
        <v>204</v>
      </c>
      <c r="AB1874" s="151" t="s">
        <v>204</v>
      </c>
      <c r="AC1874" s="151" t="s">
        <v>14743</v>
      </c>
      <c r="AE1874" s="151" t="s">
        <v>15223</v>
      </c>
      <c r="AF1874" s="151" t="s">
        <v>14745</v>
      </c>
    </row>
    <row r="1875" spans="1:32" s="151" customFormat="1">
      <c r="A1875" s="151" t="s">
        <v>5540</v>
      </c>
      <c r="B1875" s="151" t="s">
        <v>14306</v>
      </c>
      <c r="C1875" s="151" t="s">
        <v>5539</v>
      </c>
      <c r="D1875" s="151" t="s">
        <v>5541</v>
      </c>
      <c r="E1875" s="151" t="s">
        <v>14931</v>
      </c>
      <c r="F1875" s="151" t="s">
        <v>14400</v>
      </c>
      <c r="G1875" s="151" t="s">
        <v>26877</v>
      </c>
      <c r="H1875" s="151">
        <v>87883186983</v>
      </c>
      <c r="J1875" s="151">
        <v>87883186983</v>
      </c>
      <c r="N1875" s="151" t="s">
        <v>18978</v>
      </c>
      <c r="O1875" s="151" t="s">
        <v>14830</v>
      </c>
      <c r="P1875" s="151" t="s">
        <v>14737</v>
      </c>
      <c r="Q1875" s="151" t="s">
        <v>26876</v>
      </c>
      <c r="R1875" s="151" t="s">
        <v>26876</v>
      </c>
      <c r="S1875" s="151" t="s">
        <v>26876</v>
      </c>
      <c r="T1875" s="151" t="s">
        <v>14782</v>
      </c>
      <c r="U1875" s="151">
        <v>1550003783852</v>
      </c>
      <c r="V1875" s="151" t="s">
        <v>26876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 s="151" customFormat="1">
      <c r="A1876" s="151" t="s">
        <v>5573</v>
      </c>
      <c r="B1876" s="151" t="s">
        <v>31222</v>
      </c>
      <c r="C1876" s="151" t="s">
        <v>5572</v>
      </c>
      <c r="D1876" s="151" t="s">
        <v>5574</v>
      </c>
      <c r="E1876" s="151" t="s">
        <v>14616</v>
      </c>
      <c r="F1876" s="151" t="s">
        <v>14616</v>
      </c>
      <c r="G1876" s="151" t="s">
        <v>26881</v>
      </c>
      <c r="H1876" s="151" t="s">
        <v>5575</v>
      </c>
      <c r="J1876" s="151" t="s">
        <v>5576</v>
      </c>
      <c r="N1876" s="151" t="s">
        <v>15126</v>
      </c>
      <c r="O1876" s="151" t="s">
        <v>14791</v>
      </c>
      <c r="P1876" s="151" t="s">
        <v>14792</v>
      </c>
      <c r="Q1876" s="151" t="s">
        <v>26878</v>
      </c>
      <c r="R1876" s="151" t="s">
        <v>1453</v>
      </c>
      <c r="S1876" s="151" t="s">
        <v>1453</v>
      </c>
      <c r="T1876" s="151" t="s">
        <v>14803</v>
      </c>
      <c r="U1876" s="151" t="s">
        <v>26879</v>
      </c>
      <c r="V1876" s="151" t="s">
        <v>26880</v>
      </c>
      <c r="Z1876" s="151" t="s">
        <v>14742</v>
      </c>
      <c r="AC1876" s="151" t="s">
        <v>14743</v>
      </c>
      <c r="AE1876" s="151" t="s">
        <v>15223</v>
      </c>
      <c r="AF1876" s="151" t="s">
        <v>14745</v>
      </c>
    </row>
    <row r="1877" spans="1:32" s="151" customFormat="1">
      <c r="A1877" s="151" t="s">
        <v>9248</v>
      </c>
      <c r="B1877" s="151" t="s">
        <v>14618</v>
      </c>
      <c r="C1877" s="151" t="s">
        <v>9247</v>
      </c>
      <c r="D1877" s="151" t="s">
        <v>26882</v>
      </c>
      <c r="E1877" s="151" t="s">
        <v>14465</v>
      </c>
      <c r="F1877" s="151" t="s">
        <v>14683</v>
      </c>
      <c r="G1877" s="151">
        <v>0</v>
      </c>
      <c r="H1877" s="151" t="s">
        <v>9250</v>
      </c>
      <c r="I1877" s="151">
        <v>0</v>
      </c>
      <c r="J1877" s="151">
        <v>0</v>
      </c>
      <c r="K1877" s="151">
        <v>0</v>
      </c>
      <c r="M1877" s="151">
        <v>0</v>
      </c>
      <c r="N1877" s="151" t="s">
        <v>15126</v>
      </c>
      <c r="O1877" s="151" t="s">
        <v>14791</v>
      </c>
      <c r="P1877" s="151" t="s">
        <v>14737</v>
      </c>
      <c r="Q1877" s="151">
        <v>0</v>
      </c>
      <c r="R1877" s="151">
        <v>0</v>
      </c>
      <c r="S1877" s="151">
        <v>0</v>
      </c>
      <c r="T1877" s="151" t="s">
        <v>14859</v>
      </c>
      <c r="U1877" s="151">
        <v>8730100176</v>
      </c>
      <c r="V1877" s="151" t="s">
        <v>9247</v>
      </c>
      <c r="W1877" s="151">
        <v>0</v>
      </c>
      <c r="X1877" s="151">
        <v>0</v>
      </c>
      <c r="Y1877" s="151">
        <v>0</v>
      </c>
      <c r="Z1877" s="151" t="s">
        <v>14742</v>
      </c>
      <c r="AA1877" s="151">
        <v>0</v>
      </c>
      <c r="AB1877" s="151">
        <v>0</v>
      </c>
      <c r="AC1877" s="151" t="s">
        <v>14743</v>
      </c>
      <c r="AE1877" s="151" t="s">
        <v>15223</v>
      </c>
      <c r="AF1877" s="151" t="s">
        <v>14745</v>
      </c>
    </row>
    <row r="1878" spans="1:32" s="151" customFormat="1">
      <c r="A1878" s="151" t="s">
        <v>9966</v>
      </c>
      <c r="B1878" s="151" t="s">
        <v>14306</v>
      </c>
      <c r="C1878" s="151" t="s">
        <v>9965</v>
      </c>
      <c r="D1878" s="151" t="s">
        <v>9967</v>
      </c>
      <c r="E1878" s="151" t="s">
        <v>14931</v>
      </c>
      <c r="F1878" s="151" t="s">
        <v>14932</v>
      </c>
      <c r="G1878" s="151" t="s">
        <v>26886</v>
      </c>
      <c r="H1878" s="151" t="s">
        <v>9968</v>
      </c>
      <c r="N1878" s="151" t="s">
        <v>19260</v>
      </c>
      <c r="O1878" s="151" t="s">
        <v>19084</v>
      </c>
      <c r="P1878" s="151" t="s">
        <v>14737</v>
      </c>
      <c r="Q1878" s="151" t="s">
        <v>26883</v>
      </c>
      <c r="R1878" s="151">
        <v>0</v>
      </c>
      <c r="S1878" s="151">
        <v>0</v>
      </c>
      <c r="T1878" s="151" t="s">
        <v>26884</v>
      </c>
      <c r="U1878" s="151">
        <v>42216707014</v>
      </c>
      <c r="V1878" s="151" t="s">
        <v>26885</v>
      </c>
      <c r="Z1878" s="151" t="s">
        <v>14742</v>
      </c>
      <c r="AC1878" s="151" t="s">
        <v>14743</v>
      </c>
      <c r="AE1878" s="151" t="s">
        <v>15223</v>
      </c>
      <c r="AF1878" s="151" t="s">
        <v>14745</v>
      </c>
    </row>
    <row r="1879" spans="1:32" s="151" customFormat="1">
      <c r="A1879" s="151" t="s">
        <v>11192</v>
      </c>
      <c r="B1879" s="151" t="s">
        <v>14732</v>
      </c>
      <c r="C1879" s="151" t="s">
        <v>31230</v>
      </c>
      <c r="D1879" s="151" t="s">
        <v>11193</v>
      </c>
      <c r="E1879" s="151" t="s">
        <v>14701</v>
      </c>
      <c r="F1879" s="151" t="s">
        <v>14466</v>
      </c>
      <c r="G1879" s="151" t="s">
        <v>26890</v>
      </c>
      <c r="H1879" s="151" t="s">
        <v>11194</v>
      </c>
      <c r="N1879" s="151" t="s">
        <v>15768</v>
      </c>
      <c r="O1879" s="151" t="s">
        <v>14985</v>
      </c>
      <c r="P1879" s="151" t="s">
        <v>14737</v>
      </c>
      <c r="Q1879" s="151" t="s">
        <v>26888</v>
      </c>
      <c r="R1879" s="151">
        <v>0</v>
      </c>
      <c r="S1879" s="151">
        <v>0</v>
      </c>
      <c r="T1879" s="151" t="s">
        <v>23007</v>
      </c>
      <c r="U1879" s="151">
        <v>1090000046466</v>
      </c>
      <c r="V1879" s="151" t="s">
        <v>26889</v>
      </c>
      <c r="Z1879" s="151" t="s">
        <v>14742</v>
      </c>
      <c r="AC1879" s="151" t="s">
        <v>14743</v>
      </c>
      <c r="AE1879" s="151" t="s">
        <v>14744</v>
      </c>
      <c r="AF1879" s="151" t="s">
        <v>14745</v>
      </c>
    </row>
    <row r="1880" spans="1:32" s="151" customFormat="1">
      <c r="A1880" s="151" t="s">
        <v>4497</v>
      </c>
      <c r="B1880" s="151" t="s">
        <v>14306</v>
      </c>
      <c r="C1880" s="151" t="s">
        <v>4496</v>
      </c>
      <c r="D1880" s="151" t="s">
        <v>4498</v>
      </c>
      <c r="E1880" s="151" t="s">
        <v>14931</v>
      </c>
      <c r="F1880" s="151" t="s">
        <v>16120</v>
      </c>
      <c r="G1880" s="151" t="s">
        <v>14604</v>
      </c>
      <c r="H1880" s="151">
        <v>85261289003</v>
      </c>
      <c r="I1880" s="151" t="s">
        <v>4499</v>
      </c>
      <c r="K1880" s="151" t="s">
        <v>4499</v>
      </c>
      <c r="N1880" s="151" t="s">
        <v>1908</v>
      </c>
      <c r="P1880" s="151" t="s">
        <v>14792</v>
      </c>
      <c r="Q1880" s="151">
        <v>85261289003</v>
      </c>
      <c r="T1880" s="151" t="s">
        <v>14847</v>
      </c>
      <c r="U1880" s="151" t="s">
        <v>26891</v>
      </c>
      <c r="V1880" s="151" t="s">
        <v>4496</v>
      </c>
      <c r="W1880" s="151">
        <v>2000</v>
      </c>
      <c r="X1880" s="151">
        <v>2000</v>
      </c>
      <c r="Z1880" s="151" t="s">
        <v>14742</v>
      </c>
      <c r="AC1880" s="151" t="s">
        <v>14743</v>
      </c>
      <c r="AE1880" s="151" t="s">
        <v>15223</v>
      </c>
      <c r="AF1880" s="151" t="s">
        <v>14745</v>
      </c>
    </row>
    <row r="1881" spans="1:32" s="151" customFormat="1">
      <c r="A1881" s="151" t="s">
        <v>12690</v>
      </c>
      <c r="B1881" s="151" t="s">
        <v>14306</v>
      </c>
      <c r="C1881" s="151" t="s">
        <v>12689</v>
      </c>
      <c r="D1881" s="151" t="s">
        <v>12691</v>
      </c>
      <c r="E1881" s="151" t="s">
        <v>14931</v>
      </c>
      <c r="F1881" s="151" t="s">
        <v>14932</v>
      </c>
      <c r="G1881" s="151" t="s">
        <v>26894</v>
      </c>
      <c r="H1881" s="151" t="s">
        <v>12692</v>
      </c>
      <c r="N1881" s="151" t="s">
        <v>18701</v>
      </c>
      <c r="O1881" s="151" t="s">
        <v>18702</v>
      </c>
      <c r="P1881" s="151" t="s">
        <v>14737</v>
      </c>
      <c r="Q1881" s="151" t="s">
        <v>26892</v>
      </c>
      <c r="R1881" s="151">
        <v>0</v>
      </c>
      <c r="S1881" s="151">
        <v>0</v>
      </c>
      <c r="T1881" s="151" t="s">
        <v>14782</v>
      </c>
      <c r="U1881" s="151">
        <v>1860001709340</v>
      </c>
      <c r="V1881" s="151" t="s">
        <v>26893</v>
      </c>
      <c r="Z1881" s="151" t="s">
        <v>14742</v>
      </c>
      <c r="AC1881" s="151" t="s">
        <v>14743</v>
      </c>
      <c r="AE1881" s="151" t="s">
        <v>14744</v>
      </c>
      <c r="AF1881" s="151" t="s">
        <v>14745</v>
      </c>
    </row>
    <row r="1882" spans="1:32" s="151" customFormat="1">
      <c r="A1882" s="151" t="s">
        <v>4595</v>
      </c>
      <c r="B1882" s="151" t="s">
        <v>14306</v>
      </c>
      <c r="C1882" s="151" t="s">
        <v>4594</v>
      </c>
      <c r="D1882" s="151" t="s">
        <v>4596</v>
      </c>
      <c r="E1882" s="151" t="s">
        <v>14931</v>
      </c>
      <c r="F1882" s="151" t="s">
        <v>14932</v>
      </c>
      <c r="G1882" s="151" t="s">
        <v>14604</v>
      </c>
      <c r="H1882" s="151">
        <v>85270444400</v>
      </c>
      <c r="L1882" s="151" t="s">
        <v>26895</v>
      </c>
      <c r="N1882" s="151" t="s">
        <v>1908</v>
      </c>
      <c r="P1882" s="151" t="s">
        <v>14792</v>
      </c>
      <c r="Q1882" s="151">
        <v>85270444400</v>
      </c>
      <c r="T1882" s="151" t="s">
        <v>14803</v>
      </c>
      <c r="U1882" s="151" t="s">
        <v>26896</v>
      </c>
      <c r="V1882" s="151" t="s">
        <v>4594</v>
      </c>
      <c r="Z1882" s="151" t="s">
        <v>14742</v>
      </c>
      <c r="AC1882" s="151" t="s">
        <v>14743</v>
      </c>
      <c r="AE1882" s="151" t="s">
        <v>15223</v>
      </c>
      <c r="AF1882" s="151" t="s">
        <v>14745</v>
      </c>
    </row>
    <row r="1883" spans="1:32" s="151" customFormat="1">
      <c r="A1883" s="151" t="s">
        <v>13285</v>
      </c>
      <c r="B1883" s="151" t="s">
        <v>14618</v>
      </c>
      <c r="C1883" s="151" t="s">
        <v>13284</v>
      </c>
      <c r="D1883" s="151" t="s">
        <v>13286</v>
      </c>
      <c r="E1883" s="151" t="s">
        <v>14701</v>
      </c>
      <c r="F1883" s="151" t="s">
        <v>14466</v>
      </c>
      <c r="G1883" s="151" t="s">
        <v>26898</v>
      </c>
      <c r="H1883" s="151">
        <v>82190990072</v>
      </c>
      <c r="I1883" s="151" t="s">
        <v>1453</v>
      </c>
      <c r="J1883" s="151" t="s">
        <v>1453</v>
      </c>
      <c r="K1883" s="151" t="s">
        <v>1453</v>
      </c>
      <c r="M1883" s="151" t="s">
        <v>1453</v>
      </c>
      <c r="N1883" s="151" t="s">
        <v>19043</v>
      </c>
      <c r="O1883" s="151" t="s">
        <v>18962</v>
      </c>
      <c r="P1883" s="151" t="s">
        <v>14792</v>
      </c>
      <c r="Q1883" s="151" t="s">
        <v>13284</v>
      </c>
      <c r="R1883" s="151" t="s">
        <v>1453</v>
      </c>
      <c r="S1883" s="151" t="s">
        <v>1453</v>
      </c>
      <c r="T1883" s="151" t="s">
        <v>14847</v>
      </c>
      <c r="U1883" s="151">
        <v>2163010010056507</v>
      </c>
      <c r="V1883" s="151" t="s">
        <v>26897</v>
      </c>
      <c r="W1883" s="151" t="s">
        <v>1453</v>
      </c>
      <c r="X1883" s="151" t="s">
        <v>1453</v>
      </c>
      <c r="Y1883" s="151" t="s">
        <v>1453</v>
      </c>
      <c r="Z1883" s="151" t="s">
        <v>14742</v>
      </c>
      <c r="AA1883" s="151" t="s">
        <v>1453</v>
      </c>
      <c r="AB1883" s="151" t="s">
        <v>1453</v>
      </c>
      <c r="AC1883" s="151" t="s">
        <v>14743</v>
      </c>
      <c r="AE1883" s="151" t="s">
        <v>14744</v>
      </c>
      <c r="AF1883" s="151" t="s">
        <v>14745</v>
      </c>
    </row>
    <row r="1884" spans="1:32" s="151" customFormat="1">
      <c r="A1884" s="151" t="s">
        <v>10349</v>
      </c>
      <c r="B1884" s="151" t="s">
        <v>14618</v>
      </c>
      <c r="C1884" s="151" t="s">
        <v>31231</v>
      </c>
      <c r="D1884" s="151" t="s">
        <v>10350</v>
      </c>
      <c r="E1884" s="151" t="s">
        <v>14323</v>
      </c>
      <c r="F1884" s="151" t="s">
        <v>14400</v>
      </c>
      <c r="G1884" s="151" t="s">
        <v>26901</v>
      </c>
      <c r="H1884" s="151">
        <v>81287741457</v>
      </c>
      <c r="N1884" s="151" t="s">
        <v>14845</v>
      </c>
      <c r="O1884" s="151" t="s">
        <v>14801</v>
      </c>
      <c r="P1884" s="151" t="s">
        <v>14737</v>
      </c>
      <c r="Q1884" s="151" t="s">
        <v>26899</v>
      </c>
      <c r="R1884" s="151">
        <v>0</v>
      </c>
      <c r="S1884" s="151">
        <v>0</v>
      </c>
      <c r="T1884" s="151" t="s">
        <v>14794</v>
      </c>
      <c r="U1884" s="151">
        <v>1611388361</v>
      </c>
      <c r="V1884" s="151" t="s">
        <v>26900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</row>
    <row r="1885" spans="1:32" s="151" customFormat="1">
      <c r="A1885" s="151" t="s">
        <v>2430</v>
      </c>
      <c r="B1885" s="151" t="s">
        <v>14618</v>
      </c>
      <c r="C1885" s="151" t="s">
        <v>2429</v>
      </c>
      <c r="D1885" s="151" t="s">
        <v>26902</v>
      </c>
      <c r="E1885" s="151" t="s">
        <v>14931</v>
      </c>
      <c r="G1885" s="151" t="s">
        <v>14604</v>
      </c>
      <c r="H1885" s="151" t="s">
        <v>2432</v>
      </c>
      <c r="N1885" s="151" t="s">
        <v>470</v>
      </c>
      <c r="P1885" s="151" t="s">
        <v>14737</v>
      </c>
      <c r="AC1885" s="151" t="s">
        <v>14743</v>
      </c>
    </row>
    <row r="1886" spans="1:32" s="151" customFormat="1">
      <c r="A1886" s="151" t="s">
        <v>12170</v>
      </c>
      <c r="B1886" s="151" t="s">
        <v>14618</v>
      </c>
      <c r="C1886" s="151" t="s">
        <v>12169</v>
      </c>
      <c r="D1886" s="151" t="s">
        <v>12171</v>
      </c>
      <c r="E1886" s="151" t="s">
        <v>14465</v>
      </c>
      <c r="F1886" s="151" t="s">
        <v>15360</v>
      </c>
      <c r="G1886" s="151" t="s">
        <v>26904</v>
      </c>
      <c r="H1886" s="151">
        <v>82183760256</v>
      </c>
      <c r="N1886" s="151" t="s">
        <v>19745</v>
      </c>
      <c r="O1886" s="151" t="s">
        <v>18653</v>
      </c>
      <c r="P1886" s="151" t="s">
        <v>14737</v>
      </c>
      <c r="Q1886" s="151" t="s">
        <v>26903</v>
      </c>
      <c r="R1886" s="151">
        <v>0</v>
      </c>
      <c r="S1886" s="151">
        <v>0</v>
      </c>
      <c r="T1886" s="151" t="s">
        <v>14782</v>
      </c>
      <c r="U1886" s="151">
        <v>1100013964868</v>
      </c>
      <c r="V1886" s="151" t="s">
        <v>12169</v>
      </c>
      <c r="Z1886" s="151" t="s">
        <v>14742</v>
      </c>
      <c r="AC1886" s="151" t="s">
        <v>14743</v>
      </c>
      <c r="AE1886" s="151" t="s">
        <v>14744</v>
      </c>
      <c r="AF1886" s="151" t="s">
        <v>14745</v>
      </c>
    </row>
    <row r="1887" spans="1:32" s="151" customFormat="1">
      <c r="A1887" s="151" t="s">
        <v>8979</v>
      </c>
      <c r="B1887" s="151" t="s">
        <v>14618</v>
      </c>
      <c r="C1887" s="151" t="s">
        <v>8978</v>
      </c>
      <c r="D1887" s="151" t="s">
        <v>8980</v>
      </c>
      <c r="E1887" s="151" t="s">
        <v>14275</v>
      </c>
      <c r="F1887" s="151" t="s">
        <v>14324</v>
      </c>
      <c r="G1887" s="151" t="s">
        <v>26915</v>
      </c>
      <c r="H1887" s="151">
        <v>81909282437</v>
      </c>
      <c r="N1887" s="151" t="s">
        <v>23236</v>
      </c>
      <c r="O1887" s="151" t="s">
        <v>19084</v>
      </c>
      <c r="P1887" s="151" t="s">
        <v>14737</v>
      </c>
      <c r="Q1887" s="151" t="s">
        <v>26912</v>
      </c>
      <c r="R1887" s="151" t="s">
        <v>26913</v>
      </c>
      <c r="S1887" s="151" t="s">
        <v>26912</v>
      </c>
      <c r="T1887" s="151" t="s">
        <v>14836</v>
      </c>
      <c r="U1887" s="151">
        <v>50191200</v>
      </c>
      <c r="V1887" s="151" t="s">
        <v>26914</v>
      </c>
      <c r="Z1887" s="151" t="s">
        <v>14742</v>
      </c>
      <c r="AC1887" s="151" t="s">
        <v>14743</v>
      </c>
      <c r="AE1887" s="151" t="s">
        <v>15223</v>
      </c>
      <c r="AF1887" s="151" t="s">
        <v>14745</v>
      </c>
    </row>
    <row r="1888" spans="1:32" s="151" customFormat="1">
      <c r="A1888" s="151" t="s">
        <v>18392</v>
      </c>
      <c r="B1888" s="151" t="s">
        <v>14618</v>
      </c>
      <c r="C1888" s="151" t="s">
        <v>26916</v>
      </c>
      <c r="D1888" s="151" t="s">
        <v>26918</v>
      </c>
      <c r="E1888" s="151" t="s">
        <v>17032</v>
      </c>
      <c r="F1888" s="151" t="s">
        <v>14400</v>
      </c>
      <c r="H1888" s="151" t="s">
        <v>26917</v>
      </c>
      <c r="I1888" s="151" t="s">
        <v>1453</v>
      </c>
      <c r="J1888" s="151" t="s">
        <v>1453</v>
      </c>
      <c r="K1888" s="151" t="s">
        <v>1453</v>
      </c>
      <c r="N1888" s="151" t="s">
        <v>14907</v>
      </c>
      <c r="O1888" s="151" t="s">
        <v>14791</v>
      </c>
      <c r="P1888" s="151" t="s">
        <v>14737</v>
      </c>
      <c r="Q1888" s="151" t="s">
        <v>26916</v>
      </c>
      <c r="R1888" s="151" t="s">
        <v>1453</v>
      </c>
      <c r="S1888" s="151" t="s">
        <v>1453</v>
      </c>
      <c r="T1888" s="151" t="s">
        <v>1453</v>
      </c>
      <c r="U1888" s="151">
        <v>3800977851</v>
      </c>
      <c r="V1888" s="151" t="s">
        <v>14794</v>
      </c>
      <c r="W1888" s="151" t="s">
        <v>1453</v>
      </c>
      <c r="X1888" s="151" t="s">
        <v>1453</v>
      </c>
      <c r="Y1888" s="151" t="s">
        <v>1453</v>
      </c>
      <c r="Z1888" s="151" t="s">
        <v>14742</v>
      </c>
      <c r="AA1888" s="151" t="s">
        <v>1453</v>
      </c>
      <c r="AB1888" s="151" t="s">
        <v>1453</v>
      </c>
      <c r="AC1888" s="151" t="s">
        <v>14743</v>
      </c>
      <c r="AD1888" s="151" t="s">
        <v>26919</v>
      </c>
      <c r="AE1888" s="151" t="s">
        <v>14752</v>
      </c>
      <c r="AF1888" s="151" t="s">
        <v>14745</v>
      </c>
    </row>
    <row r="1889" spans="1:32" s="151" customFormat="1">
      <c r="A1889" s="151" t="s">
        <v>18393</v>
      </c>
      <c r="B1889" s="151" t="s">
        <v>14618</v>
      </c>
      <c r="C1889" s="151" t="s">
        <v>26920</v>
      </c>
      <c r="D1889" s="151" t="s">
        <v>26921</v>
      </c>
      <c r="E1889" s="151" t="s">
        <v>14701</v>
      </c>
      <c r="F1889" s="151" t="s">
        <v>14664</v>
      </c>
      <c r="G1889" s="151" t="s">
        <v>26923</v>
      </c>
      <c r="H1889" s="151" t="s">
        <v>1453</v>
      </c>
      <c r="I1889" s="151" t="s">
        <v>1453</v>
      </c>
      <c r="J1889" s="151" t="s">
        <v>1453</v>
      </c>
      <c r="K1889" s="151" t="s">
        <v>1453</v>
      </c>
      <c r="M1889" s="151" t="s">
        <v>1453</v>
      </c>
      <c r="N1889" s="151" t="s">
        <v>18652</v>
      </c>
      <c r="O1889" s="151" t="s">
        <v>18653</v>
      </c>
      <c r="P1889" s="151" t="s">
        <v>14792</v>
      </c>
      <c r="Q1889" s="151" t="s">
        <v>26920</v>
      </c>
      <c r="R1889" s="151" t="s">
        <v>1453</v>
      </c>
      <c r="S1889" s="151" t="s">
        <v>1453</v>
      </c>
      <c r="T1889" s="151" t="s">
        <v>14847</v>
      </c>
      <c r="U1889" s="151" t="s">
        <v>26922</v>
      </c>
      <c r="V1889" s="151" t="s">
        <v>26920</v>
      </c>
      <c r="W1889" s="151" t="s">
        <v>1453</v>
      </c>
      <c r="X1889" s="151" t="s">
        <v>1453</v>
      </c>
      <c r="Y1889" s="151" t="s">
        <v>1453</v>
      </c>
      <c r="Z1889" s="151" t="s">
        <v>14742</v>
      </c>
      <c r="AA1889" s="151" t="s">
        <v>1453</v>
      </c>
      <c r="AB1889" s="151" t="s">
        <v>1453</v>
      </c>
      <c r="AC1889" s="151" t="s">
        <v>14743</v>
      </c>
      <c r="AE1889" s="151" t="s">
        <v>14744</v>
      </c>
      <c r="AF1889" s="151" t="s">
        <v>14745</v>
      </c>
    </row>
    <row r="1890" spans="1:32" s="151" customFormat="1">
      <c r="A1890" s="151" t="s">
        <v>4643</v>
      </c>
      <c r="B1890" s="151" t="s">
        <v>14618</v>
      </c>
      <c r="C1890" s="151" t="s">
        <v>4642</v>
      </c>
      <c r="D1890" s="151" t="s">
        <v>4644</v>
      </c>
      <c r="E1890" s="151" t="s">
        <v>14465</v>
      </c>
      <c r="F1890" s="151" t="s">
        <v>18990</v>
      </c>
      <c r="G1890" s="151" t="s">
        <v>14604</v>
      </c>
      <c r="H1890" s="151" t="s">
        <v>4645</v>
      </c>
      <c r="I1890" s="151" t="s">
        <v>4646</v>
      </c>
      <c r="K1890" s="151" t="s">
        <v>4646</v>
      </c>
      <c r="L1890" s="151" t="s">
        <v>18990</v>
      </c>
      <c r="N1890" s="151" t="s">
        <v>23756</v>
      </c>
      <c r="P1890" s="151" t="s">
        <v>14737</v>
      </c>
      <c r="Q1890" s="151" t="s">
        <v>26924</v>
      </c>
      <c r="T1890" s="151" t="s">
        <v>26925</v>
      </c>
      <c r="U1890" s="151" t="s">
        <v>26926</v>
      </c>
      <c r="V1890" s="151" t="s">
        <v>26927</v>
      </c>
      <c r="Z1890" s="151" t="s">
        <v>14742</v>
      </c>
      <c r="AC1890" s="151" t="s">
        <v>14743</v>
      </c>
      <c r="AE1890" s="151" t="s">
        <v>15223</v>
      </c>
      <c r="AF1890" s="151" t="s">
        <v>14745</v>
      </c>
    </row>
    <row r="1891" spans="1:32" s="151" customFormat="1">
      <c r="A1891" s="151" t="s">
        <v>3611</v>
      </c>
      <c r="B1891" s="151" t="s">
        <v>14304</v>
      </c>
      <c r="C1891" s="151" t="s">
        <v>3610</v>
      </c>
      <c r="D1891" s="151" t="s">
        <v>3612</v>
      </c>
      <c r="E1891" s="151" t="s">
        <v>14332</v>
      </c>
      <c r="G1891" s="151" t="s">
        <v>14604</v>
      </c>
      <c r="H1891" s="151" t="s">
        <v>3613</v>
      </c>
      <c r="I1891" s="151" t="s">
        <v>3614</v>
      </c>
      <c r="J1891" s="151" t="s">
        <v>3615</v>
      </c>
      <c r="K1891" s="151" t="s">
        <v>3614</v>
      </c>
      <c r="L1891" s="151" t="s">
        <v>26928</v>
      </c>
      <c r="N1891" s="151" t="s">
        <v>23040</v>
      </c>
      <c r="P1891" s="151" t="s">
        <v>14737</v>
      </c>
      <c r="Q1891" s="151" t="s">
        <v>26929</v>
      </c>
      <c r="T1891" s="151" t="s">
        <v>26930</v>
      </c>
      <c r="U1891" s="151" t="s">
        <v>26931</v>
      </c>
      <c r="V1891" s="151" t="s">
        <v>26931</v>
      </c>
      <c r="W1891" s="151" t="s">
        <v>3140</v>
      </c>
      <c r="X1891" s="151" t="s">
        <v>3140</v>
      </c>
      <c r="Y1891" s="151" t="s">
        <v>3140</v>
      </c>
      <c r="Z1891" s="151" t="s">
        <v>14742</v>
      </c>
      <c r="AA1891" s="151" t="s">
        <v>3140</v>
      </c>
      <c r="AB1891" s="151" t="s">
        <v>3140</v>
      </c>
      <c r="AC1891" s="151" t="s">
        <v>14743</v>
      </c>
    </row>
    <row r="1892" spans="1:32" s="151" customFormat="1">
      <c r="A1892" s="151" t="s">
        <v>5965</v>
      </c>
      <c r="B1892" s="151" t="s">
        <v>14618</v>
      </c>
      <c r="C1892" s="151" t="s">
        <v>5964</v>
      </c>
      <c r="D1892" s="151" t="s">
        <v>5966</v>
      </c>
      <c r="E1892" s="151" t="s">
        <v>14701</v>
      </c>
      <c r="F1892" s="151" t="s">
        <v>14664</v>
      </c>
      <c r="G1892" s="151" t="s">
        <v>26938</v>
      </c>
      <c r="H1892" s="151">
        <v>81341255002</v>
      </c>
      <c r="N1892" s="151" t="s">
        <v>19167</v>
      </c>
      <c r="O1892" s="151" t="s">
        <v>19168</v>
      </c>
      <c r="P1892" s="151" t="s">
        <v>14737</v>
      </c>
      <c r="Q1892" s="151" t="s">
        <v>26935</v>
      </c>
      <c r="R1892" s="151" t="s">
        <v>1453</v>
      </c>
      <c r="S1892" s="151" t="s">
        <v>1453</v>
      </c>
      <c r="T1892" s="151" t="s">
        <v>14782</v>
      </c>
      <c r="U1892" s="151" t="s">
        <v>26936</v>
      </c>
      <c r="V1892" s="151" t="s">
        <v>26937</v>
      </c>
      <c r="Z1892" s="151" t="s">
        <v>14742</v>
      </c>
      <c r="AC1892" s="151" t="s">
        <v>14743</v>
      </c>
      <c r="AE1892" s="151" t="s">
        <v>15223</v>
      </c>
      <c r="AF1892" s="151" t="s">
        <v>14745</v>
      </c>
    </row>
    <row r="1893" spans="1:32" s="151" customFormat="1">
      <c r="A1893" s="151" t="s">
        <v>7100</v>
      </c>
      <c r="B1893" s="151" t="s">
        <v>14618</v>
      </c>
      <c r="C1893" s="151" t="s">
        <v>7099</v>
      </c>
      <c r="D1893" s="151" t="s">
        <v>7101</v>
      </c>
      <c r="E1893" s="151" t="s">
        <v>14465</v>
      </c>
      <c r="F1893" s="151" t="s">
        <v>14664</v>
      </c>
      <c r="G1893" s="151" t="s">
        <v>26941</v>
      </c>
      <c r="H1893" s="151" t="s">
        <v>7102</v>
      </c>
      <c r="M1893" s="151" t="s">
        <v>26939</v>
      </c>
      <c r="N1893" s="151" t="s">
        <v>15279</v>
      </c>
      <c r="O1893" s="151" t="s">
        <v>14791</v>
      </c>
      <c r="P1893" s="151" t="s">
        <v>14737</v>
      </c>
      <c r="Q1893" s="151" t="s">
        <v>26940</v>
      </c>
      <c r="R1893" s="151" t="s">
        <v>4816</v>
      </c>
      <c r="S1893" s="151" t="s">
        <v>4816</v>
      </c>
      <c r="T1893" s="151" t="s">
        <v>14794</v>
      </c>
      <c r="U1893" s="151">
        <v>5510123702</v>
      </c>
      <c r="V1893" s="151" t="s">
        <v>26940</v>
      </c>
      <c r="Z1893" s="151" t="s">
        <v>14742</v>
      </c>
      <c r="AC1893" s="151" t="s">
        <v>14743</v>
      </c>
      <c r="AE1893" s="151" t="s">
        <v>15223</v>
      </c>
      <c r="AF1893" s="151" t="s">
        <v>14745</v>
      </c>
    </row>
    <row r="1894" spans="1:32" s="151" customFormat="1">
      <c r="A1894" s="151" t="s">
        <v>7177</v>
      </c>
      <c r="B1894" s="151" t="s">
        <v>14304</v>
      </c>
      <c r="C1894" s="151" t="s">
        <v>7176</v>
      </c>
      <c r="D1894" s="151" t="s">
        <v>26942</v>
      </c>
      <c r="E1894" s="151" t="s">
        <v>14323</v>
      </c>
      <c r="F1894" s="151" t="s">
        <v>24308</v>
      </c>
      <c r="H1894" s="151" t="s">
        <v>7179</v>
      </c>
      <c r="N1894" s="151" t="s">
        <v>15431</v>
      </c>
      <c r="O1894" s="151" t="s">
        <v>14801</v>
      </c>
      <c r="P1894" s="151" t="s">
        <v>14737</v>
      </c>
      <c r="Q1894" s="151" t="s">
        <v>26943</v>
      </c>
      <c r="R1894" s="151">
        <v>0</v>
      </c>
      <c r="S1894" s="151">
        <v>0</v>
      </c>
      <c r="T1894" s="151" t="s">
        <v>14794</v>
      </c>
      <c r="U1894" s="151">
        <v>6640213807</v>
      </c>
      <c r="V1894" s="151" t="s">
        <v>26944</v>
      </c>
      <c r="Z1894" s="151" t="s">
        <v>14742</v>
      </c>
      <c r="AC1894" s="151" t="s">
        <v>14743</v>
      </c>
      <c r="AE1894" s="151" t="s">
        <v>15223</v>
      </c>
      <c r="AF1894" s="151" t="s">
        <v>14745</v>
      </c>
    </row>
    <row r="1895" spans="1:32" s="151" customFormat="1">
      <c r="A1895" s="151" t="s">
        <v>10591</v>
      </c>
      <c r="B1895" s="151" t="s">
        <v>14618</v>
      </c>
      <c r="C1895" s="151" t="s">
        <v>10590</v>
      </c>
      <c r="D1895" s="151" t="s">
        <v>10592</v>
      </c>
      <c r="E1895" s="151" t="s">
        <v>14627</v>
      </c>
      <c r="F1895" s="151" t="s">
        <v>14627</v>
      </c>
      <c r="H1895" s="151" t="s">
        <v>10593</v>
      </c>
      <c r="M1895" s="151" t="s">
        <v>26945</v>
      </c>
      <c r="N1895" s="151" t="s">
        <v>15246</v>
      </c>
      <c r="O1895" s="151" t="s">
        <v>14791</v>
      </c>
      <c r="P1895" s="151" t="s">
        <v>14737</v>
      </c>
      <c r="Q1895" s="151" t="s">
        <v>26946</v>
      </c>
      <c r="R1895" s="151">
        <v>0</v>
      </c>
      <c r="S1895" s="151">
        <v>0</v>
      </c>
      <c r="T1895" s="151" t="s">
        <v>14847</v>
      </c>
      <c r="U1895" s="151">
        <v>1670000239102</v>
      </c>
      <c r="V1895" s="151" t="s">
        <v>26947</v>
      </c>
      <c r="Z1895" s="151" t="s">
        <v>14742</v>
      </c>
      <c r="AC1895" s="151" t="s">
        <v>14743</v>
      </c>
      <c r="AE1895" s="151" t="s">
        <v>14744</v>
      </c>
      <c r="AF1895" s="151" t="s">
        <v>14745</v>
      </c>
    </row>
    <row r="1896" spans="1:32" s="151" customFormat="1">
      <c r="A1896" s="151" t="s">
        <v>4050</v>
      </c>
      <c r="B1896" s="151" t="s">
        <v>14618</v>
      </c>
      <c r="C1896" s="151" t="s">
        <v>4049</v>
      </c>
      <c r="D1896" s="151" t="s">
        <v>4051</v>
      </c>
      <c r="E1896" s="151" t="s">
        <v>14323</v>
      </c>
      <c r="G1896" s="151" t="s">
        <v>14604</v>
      </c>
      <c r="H1896" s="151">
        <v>81371692981</v>
      </c>
      <c r="J1896" s="151">
        <v>81371692981</v>
      </c>
      <c r="L1896" s="151" t="s">
        <v>26948</v>
      </c>
      <c r="N1896" s="151" t="s">
        <v>26778</v>
      </c>
      <c r="P1896" s="151" t="s">
        <v>14737</v>
      </c>
      <c r="Q1896" s="151" t="s">
        <v>4049</v>
      </c>
      <c r="T1896" s="151" t="s">
        <v>14782</v>
      </c>
      <c r="U1896" s="151" t="s">
        <v>26949</v>
      </c>
      <c r="V1896" s="151" t="s">
        <v>4049</v>
      </c>
      <c r="Z1896" s="151" t="s">
        <v>14742</v>
      </c>
      <c r="AC1896" s="151" t="s">
        <v>14743</v>
      </c>
    </row>
    <row r="1897" spans="1:32" s="151" customFormat="1">
      <c r="A1897" s="151" t="s">
        <v>5331</v>
      </c>
      <c r="B1897" s="151" t="s">
        <v>14618</v>
      </c>
      <c r="C1897" s="151" t="s">
        <v>5330</v>
      </c>
      <c r="D1897" s="151" t="s">
        <v>5332</v>
      </c>
      <c r="E1897" s="151" t="s">
        <v>14275</v>
      </c>
      <c r="F1897" s="151" t="s">
        <v>14396</v>
      </c>
      <c r="H1897" s="151">
        <v>61.4148706</v>
      </c>
      <c r="I1897" s="151" t="s">
        <v>5333</v>
      </c>
      <c r="K1897" s="151" t="s">
        <v>5333</v>
      </c>
      <c r="N1897" s="151" t="s">
        <v>15768</v>
      </c>
      <c r="O1897" s="151" t="s">
        <v>14985</v>
      </c>
      <c r="P1897" s="151" t="s">
        <v>14792</v>
      </c>
      <c r="Q1897" s="151">
        <v>61.4148706</v>
      </c>
      <c r="R1897" s="151">
        <v>61.4148706</v>
      </c>
      <c r="S1897" s="151">
        <v>61.4148706</v>
      </c>
      <c r="T1897" s="151" t="s">
        <v>14794</v>
      </c>
      <c r="U1897" s="151" t="s">
        <v>26950</v>
      </c>
      <c r="V1897" s="151" t="s">
        <v>26951</v>
      </c>
      <c r="W1897" s="151">
        <v>1990</v>
      </c>
      <c r="X1897" s="151">
        <v>1990</v>
      </c>
      <c r="Y1897" s="151">
        <v>2</v>
      </c>
      <c r="Z1897" s="151" t="s">
        <v>14742</v>
      </c>
      <c r="AB1897" s="151">
        <v>8</v>
      </c>
      <c r="AC1897" s="151" t="s">
        <v>14743</v>
      </c>
      <c r="AE1897" s="151" t="s">
        <v>15223</v>
      </c>
      <c r="AF1897" s="151" t="s">
        <v>14745</v>
      </c>
    </row>
    <row r="1898" spans="1:32" s="151" customFormat="1">
      <c r="A1898" s="151" t="s">
        <v>18394</v>
      </c>
      <c r="B1898" s="151" t="s">
        <v>14618</v>
      </c>
      <c r="C1898" s="151" t="s">
        <v>26952</v>
      </c>
      <c r="D1898" s="151" t="s">
        <v>26953</v>
      </c>
      <c r="E1898" s="151" t="s">
        <v>18729</v>
      </c>
      <c r="F1898" s="151" t="s">
        <v>18730</v>
      </c>
      <c r="G1898" s="151" t="s">
        <v>26954</v>
      </c>
      <c r="H1898" s="151">
        <v>812</v>
      </c>
      <c r="N1898" s="151" t="s">
        <v>15516</v>
      </c>
      <c r="O1898" s="151" t="s">
        <v>14830</v>
      </c>
      <c r="P1898" s="151" t="s">
        <v>14737</v>
      </c>
      <c r="Q1898" s="151" t="s">
        <v>26952</v>
      </c>
      <c r="R1898" s="151">
        <v>0</v>
      </c>
      <c r="S1898" s="151">
        <v>0</v>
      </c>
      <c r="T1898" s="151" t="s">
        <v>14782</v>
      </c>
      <c r="U1898" s="151">
        <v>1570005664173</v>
      </c>
      <c r="V1898" s="151" t="s">
        <v>26952</v>
      </c>
      <c r="Z1898" s="151" t="s">
        <v>14742</v>
      </c>
      <c r="AC1898" s="151" t="s">
        <v>14743</v>
      </c>
      <c r="AE1898" s="151" t="s">
        <v>14744</v>
      </c>
      <c r="AF1898" s="151" t="s">
        <v>14745</v>
      </c>
    </row>
    <row r="1899" spans="1:32" s="151" customFormat="1">
      <c r="A1899" s="151" t="s">
        <v>6229</v>
      </c>
      <c r="B1899" s="151" t="s">
        <v>14618</v>
      </c>
      <c r="C1899" s="151" t="s">
        <v>6228</v>
      </c>
      <c r="D1899" s="151" t="s">
        <v>6230</v>
      </c>
      <c r="E1899" s="151" t="s">
        <v>15690</v>
      </c>
      <c r="F1899" s="151" t="s">
        <v>14409</v>
      </c>
      <c r="H1899" s="151">
        <v>0</v>
      </c>
      <c r="J1899" s="151">
        <v>0</v>
      </c>
      <c r="N1899" s="151" t="s">
        <v>26955</v>
      </c>
      <c r="O1899" s="151" t="s">
        <v>19168</v>
      </c>
      <c r="P1899" s="151" t="s">
        <v>14737</v>
      </c>
      <c r="Q1899" s="151" t="s">
        <v>6228</v>
      </c>
      <c r="R1899" s="151">
        <v>0</v>
      </c>
      <c r="S1899" s="151">
        <v>0</v>
      </c>
      <c r="T1899" s="151" t="s">
        <v>26956</v>
      </c>
      <c r="U1899" s="151" t="s">
        <v>26957</v>
      </c>
      <c r="V1899" s="151" t="s">
        <v>6228</v>
      </c>
      <c r="Z1899" s="151" t="s">
        <v>14742</v>
      </c>
      <c r="AC1899" s="151" t="s">
        <v>14743</v>
      </c>
      <c r="AE1899" s="151" t="s">
        <v>15223</v>
      </c>
      <c r="AF1899" s="151" t="s">
        <v>14745</v>
      </c>
    </row>
    <row r="1900" spans="1:32" s="151" customFormat="1">
      <c r="A1900" s="151" t="s">
        <v>18395</v>
      </c>
      <c r="B1900" s="151" t="s">
        <v>14618</v>
      </c>
      <c r="C1900" s="151" t="s">
        <v>26958</v>
      </c>
      <c r="D1900" s="151" t="s">
        <v>26959</v>
      </c>
      <c r="E1900" s="151" t="s">
        <v>14323</v>
      </c>
      <c r="F1900" s="151" t="s">
        <v>14324</v>
      </c>
      <c r="G1900" s="151" t="s">
        <v>26960</v>
      </c>
      <c r="H1900" s="151">
        <v>88742502742</v>
      </c>
      <c r="I1900" s="151" t="s">
        <v>1453</v>
      </c>
      <c r="J1900" s="151" t="s">
        <v>1453</v>
      </c>
      <c r="K1900" s="151" t="s">
        <v>1453</v>
      </c>
      <c r="N1900" s="151" t="s">
        <v>14954</v>
      </c>
      <c r="O1900" s="151" t="s">
        <v>14764</v>
      </c>
      <c r="P1900" s="151" t="s">
        <v>14737</v>
      </c>
      <c r="Q1900" s="151" t="s">
        <v>20383</v>
      </c>
      <c r="R1900" s="151" t="s">
        <v>1453</v>
      </c>
      <c r="S1900" s="151" t="s">
        <v>1453</v>
      </c>
      <c r="T1900" s="151" t="s">
        <v>14794</v>
      </c>
      <c r="U1900" s="151">
        <v>8230304646</v>
      </c>
      <c r="V1900" s="151" t="s">
        <v>26958</v>
      </c>
      <c r="W1900" s="151" t="s">
        <v>1453</v>
      </c>
      <c r="X1900" s="151" t="s">
        <v>1453</v>
      </c>
      <c r="Z1900" s="151" t="s">
        <v>14742</v>
      </c>
      <c r="AC1900" s="151" t="s">
        <v>14743</v>
      </c>
      <c r="AE1900" s="151" t="s">
        <v>14744</v>
      </c>
      <c r="AF1900" s="151" t="s">
        <v>14745</v>
      </c>
    </row>
    <row r="1901" spans="1:32" s="151" customFormat="1">
      <c r="A1901" s="151" t="s">
        <v>15182</v>
      </c>
      <c r="B1901" s="151" t="s">
        <v>14618</v>
      </c>
      <c r="C1901" s="151" t="s">
        <v>15183</v>
      </c>
      <c r="D1901" s="151" t="s">
        <v>15184</v>
      </c>
      <c r="E1901" s="151" t="s">
        <v>14931</v>
      </c>
      <c r="F1901" s="151" t="s">
        <v>14932</v>
      </c>
      <c r="G1901" s="151" t="s">
        <v>15185</v>
      </c>
      <c r="H1901" s="151">
        <v>87865313633</v>
      </c>
      <c r="I1901" s="151" t="s">
        <v>1453</v>
      </c>
      <c r="J1901" s="151" t="s">
        <v>1453</v>
      </c>
      <c r="K1901" s="151" t="s">
        <v>1453</v>
      </c>
      <c r="N1901" s="151" t="s">
        <v>14809</v>
      </c>
      <c r="O1901" s="151" t="s">
        <v>14801</v>
      </c>
      <c r="P1901" s="151" t="s">
        <v>14737</v>
      </c>
      <c r="Q1901" s="151" t="s">
        <v>15187</v>
      </c>
      <c r="R1901" s="151" t="s">
        <v>1453</v>
      </c>
      <c r="S1901" s="151" t="s">
        <v>1453</v>
      </c>
      <c r="T1901" s="151" t="s">
        <v>14782</v>
      </c>
      <c r="U1901" s="151">
        <v>1140004375872</v>
      </c>
      <c r="V1901" s="151" t="s">
        <v>15183</v>
      </c>
      <c r="W1901" s="151" t="s">
        <v>1453</v>
      </c>
      <c r="X1901" s="151" t="s">
        <v>1453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 s="151" customFormat="1">
      <c r="A1902" s="151" t="s">
        <v>9912</v>
      </c>
      <c r="B1902" s="151" t="s">
        <v>14618</v>
      </c>
      <c r="C1902" s="151" t="s">
        <v>9911</v>
      </c>
      <c r="D1902" s="151" t="s">
        <v>9913</v>
      </c>
      <c r="E1902" s="151" t="s">
        <v>14465</v>
      </c>
      <c r="F1902" s="151" t="s">
        <v>18990</v>
      </c>
      <c r="G1902" s="151" t="s">
        <v>18990</v>
      </c>
      <c r="H1902" s="151" t="s">
        <v>9914</v>
      </c>
      <c r="N1902" s="151" t="s">
        <v>14902</v>
      </c>
      <c r="O1902" s="151" t="s">
        <v>14791</v>
      </c>
      <c r="P1902" s="151" t="s">
        <v>14737</v>
      </c>
      <c r="Q1902" s="151" t="s">
        <v>26961</v>
      </c>
      <c r="R1902" s="151">
        <v>0</v>
      </c>
      <c r="S1902" s="151">
        <v>0</v>
      </c>
      <c r="T1902" s="151" t="s">
        <v>14794</v>
      </c>
      <c r="U1902" s="151">
        <v>4601699464</v>
      </c>
      <c r="V1902" s="151" t="s">
        <v>9911</v>
      </c>
      <c r="Z1902" s="151" t="s">
        <v>14742</v>
      </c>
      <c r="AC1902" s="151" t="s">
        <v>14743</v>
      </c>
      <c r="AE1902" s="151" t="s">
        <v>15223</v>
      </c>
      <c r="AF1902" s="151" t="s">
        <v>14745</v>
      </c>
    </row>
    <row r="1903" spans="1:32" s="151" customFormat="1">
      <c r="A1903" s="151" t="s">
        <v>1507</v>
      </c>
      <c r="B1903" s="151" t="s">
        <v>14618</v>
      </c>
      <c r="C1903" s="151" t="s">
        <v>1506</v>
      </c>
      <c r="D1903" s="151" t="s">
        <v>1508</v>
      </c>
      <c r="E1903" s="151" t="s">
        <v>6</v>
      </c>
      <c r="G1903" s="151" t="s">
        <v>14604</v>
      </c>
      <c r="H1903" s="151" t="s">
        <v>1509</v>
      </c>
      <c r="L1903" s="151" t="s">
        <v>26962</v>
      </c>
      <c r="Q1903" s="151" t="s">
        <v>26963</v>
      </c>
      <c r="T1903" s="151" t="s">
        <v>6</v>
      </c>
      <c r="U1903" s="151" t="s">
        <v>6</v>
      </c>
      <c r="V1903" s="151" t="s">
        <v>6</v>
      </c>
      <c r="AC1903" s="151" t="s">
        <v>14743</v>
      </c>
    </row>
    <row r="1904" spans="1:32" s="151" customFormat="1">
      <c r="A1904" s="151" t="s">
        <v>2517</v>
      </c>
      <c r="B1904" s="151" t="s">
        <v>14618</v>
      </c>
      <c r="C1904" s="151" t="s">
        <v>2516</v>
      </c>
      <c r="D1904" s="151" t="s">
        <v>26964</v>
      </c>
      <c r="E1904" s="151" t="s">
        <v>18875</v>
      </c>
      <c r="G1904" s="151" t="s">
        <v>14604</v>
      </c>
      <c r="H1904" s="151">
        <v>81559938998</v>
      </c>
      <c r="N1904" s="151" t="s">
        <v>2273</v>
      </c>
      <c r="P1904" s="151" t="s">
        <v>14737</v>
      </c>
      <c r="Q1904" s="151" t="s">
        <v>26965</v>
      </c>
      <c r="AC1904" s="151" t="s">
        <v>14743</v>
      </c>
    </row>
    <row r="1905" spans="1:32" s="151" customFormat="1">
      <c r="A1905" s="151" t="s">
        <v>7092</v>
      </c>
      <c r="B1905" s="151" t="s">
        <v>14618</v>
      </c>
      <c r="C1905" s="151" t="s">
        <v>7091</v>
      </c>
      <c r="D1905" s="151" t="s">
        <v>7093</v>
      </c>
      <c r="E1905" s="151" t="s">
        <v>14701</v>
      </c>
      <c r="F1905" s="151" t="s">
        <v>14466</v>
      </c>
      <c r="G1905" s="151" t="s">
        <v>26970</v>
      </c>
      <c r="H1905" s="151">
        <v>85342323582</v>
      </c>
      <c r="N1905" s="151" t="s">
        <v>26966</v>
      </c>
      <c r="O1905" s="151" t="s">
        <v>23108</v>
      </c>
      <c r="P1905" s="151" t="s">
        <v>14737</v>
      </c>
      <c r="Q1905" s="151" t="s">
        <v>7091</v>
      </c>
      <c r="R1905" s="151">
        <v>0</v>
      </c>
      <c r="S1905" s="151">
        <v>0</v>
      </c>
      <c r="T1905" s="151" t="s">
        <v>26967</v>
      </c>
      <c r="U1905" s="151" t="s">
        <v>26968</v>
      </c>
      <c r="V1905" s="151" t="s">
        <v>26969</v>
      </c>
      <c r="Z1905" s="151" t="s">
        <v>14742</v>
      </c>
      <c r="AC1905" s="151" t="s">
        <v>14743</v>
      </c>
      <c r="AE1905" s="151" t="s">
        <v>15223</v>
      </c>
      <c r="AF1905" s="151" t="s">
        <v>14745</v>
      </c>
    </row>
    <row r="1906" spans="1:32" s="151" customFormat="1">
      <c r="A1906" s="151" t="s">
        <v>15798</v>
      </c>
      <c r="B1906" s="151" t="s">
        <v>14304</v>
      </c>
      <c r="C1906" s="151" t="s">
        <v>15799</v>
      </c>
      <c r="D1906" s="151" t="s">
        <v>15800</v>
      </c>
      <c r="E1906" s="151" t="s">
        <v>14662</v>
      </c>
      <c r="F1906" s="151" t="s">
        <v>14482</v>
      </c>
      <c r="G1906" s="151" t="s">
        <v>15801</v>
      </c>
      <c r="H1906" s="151" t="s">
        <v>15802</v>
      </c>
      <c r="N1906" s="151" t="s">
        <v>15018</v>
      </c>
      <c r="O1906" s="151" t="s">
        <v>14791</v>
      </c>
      <c r="P1906" s="151" t="s">
        <v>14737</v>
      </c>
      <c r="Q1906" s="151" t="s">
        <v>15803</v>
      </c>
      <c r="R1906" s="151" t="s">
        <v>1453</v>
      </c>
      <c r="S1906" s="151" t="s">
        <v>1453</v>
      </c>
      <c r="T1906" s="151" t="s">
        <v>14859</v>
      </c>
      <c r="U1906" s="151" t="s">
        <v>15804</v>
      </c>
      <c r="V1906" s="151" t="s">
        <v>15803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</row>
    <row r="1907" spans="1:32" s="151" customFormat="1">
      <c r="A1907" s="151" t="s">
        <v>895</v>
      </c>
      <c r="B1907" s="151" t="s">
        <v>14618</v>
      </c>
      <c r="C1907" s="151" t="s">
        <v>894</v>
      </c>
      <c r="D1907" s="151" t="s">
        <v>896</v>
      </c>
      <c r="E1907" s="151" t="s">
        <v>6</v>
      </c>
      <c r="G1907" s="151" t="s">
        <v>14604</v>
      </c>
      <c r="H1907" s="151" t="s">
        <v>897</v>
      </c>
      <c r="J1907" s="151" t="s">
        <v>898</v>
      </c>
      <c r="M1907" s="151" t="s">
        <v>6</v>
      </c>
      <c r="N1907" s="151" t="s">
        <v>19197</v>
      </c>
      <c r="P1907" s="151" t="s">
        <v>14737</v>
      </c>
      <c r="Q1907" s="151" t="s">
        <v>14968</v>
      </c>
      <c r="T1907" s="151" t="s">
        <v>6</v>
      </c>
      <c r="U1907" s="151" t="s">
        <v>6</v>
      </c>
      <c r="V1907" s="151" t="s">
        <v>6</v>
      </c>
      <c r="AC1907" s="151" t="s">
        <v>14743</v>
      </c>
    </row>
    <row r="1908" spans="1:32" s="151" customFormat="1">
      <c r="A1908" s="151" t="s">
        <v>18396</v>
      </c>
      <c r="B1908" s="151" t="s">
        <v>14618</v>
      </c>
      <c r="C1908" s="151" t="s">
        <v>26972</v>
      </c>
      <c r="D1908" s="151" t="s">
        <v>26971</v>
      </c>
      <c r="E1908" s="151" t="s">
        <v>14332</v>
      </c>
      <c r="F1908" s="151" t="s">
        <v>14626</v>
      </c>
      <c r="G1908" s="151" t="s">
        <v>22578</v>
      </c>
      <c r="H1908" s="151">
        <v>81339341005</v>
      </c>
      <c r="I1908" s="151" t="s">
        <v>1453</v>
      </c>
      <c r="J1908" s="151" t="s">
        <v>1453</v>
      </c>
      <c r="K1908" s="151" t="s">
        <v>1453</v>
      </c>
      <c r="M1908" s="151" t="s">
        <v>1453</v>
      </c>
      <c r="N1908" s="151" t="s">
        <v>19043</v>
      </c>
      <c r="O1908" s="151" t="s">
        <v>18962</v>
      </c>
      <c r="P1908" s="151" t="s">
        <v>14792</v>
      </c>
      <c r="Q1908" s="151" t="s">
        <v>26972</v>
      </c>
      <c r="R1908" s="151" t="s">
        <v>1453</v>
      </c>
      <c r="S1908" s="151" t="s">
        <v>1453</v>
      </c>
      <c r="T1908" s="151" t="s">
        <v>19117</v>
      </c>
      <c r="U1908" s="151">
        <v>2902107161</v>
      </c>
      <c r="V1908" s="151" t="s">
        <v>26972</v>
      </c>
      <c r="W1908" s="151" t="s">
        <v>1453</v>
      </c>
      <c r="X1908" s="151" t="s">
        <v>1453</v>
      </c>
      <c r="Y1908" s="151" t="s">
        <v>1453</v>
      </c>
      <c r="Z1908" s="151" t="s">
        <v>14742</v>
      </c>
      <c r="AA1908" s="151" t="s">
        <v>1453</v>
      </c>
      <c r="AB1908" s="151" t="s">
        <v>1453</v>
      </c>
      <c r="AC1908" s="151" t="s">
        <v>14743</v>
      </c>
      <c r="AE1908" s="151" t="s">
        <v>14744</v>
      </c>
      <c r="AF1908" s="151" t="s">
        <v>14745</v>
      </c>
    </row>
    <row r="1909" spans="1:32" s="151" customFormat="1">
      <c r="A1909" s="151" t="s">
        <v>18397</v>
      </c>
      <c r="B1909" s="151" t="s">
        <v>14618</v>
      </c>
      <c r="C1909" s="151" t="s">
        <v>26973</v>
      </c>
      <c r="D1909" s="151" t="s">
        <v>26974</v>
      </c>
      <c r="E1909" s="151" t="s">
        <v>14465</v>
      </c>
      <c r="F1909" s="151" t="s">
        <v>14683</v>
      </c>
      <c r="G1909" s="151" t="s">
        <v>26975</v>
      </c>
      <c r="H1909" s="151">
        <v>895323659322</v>
      </c>
      <c r="I1909" s="151" t="s">
        <v>1453</v>
      </c>
      <c r="J1909" s="151" t="s">
        <v>1453</v>
      </c>
      <c r="K1909" s="151" t="s">
        <v>1453</v>
      </c>
      <c r="N1909" s="151" t="s">
        <v>16848</v>
      </c>
      <c r="O1909" s="151" t="s">
        <v>14791</v>
      </c>
      <c r="P1909" s="151" t="s">
        <v>14737</v>
      </c>
      <c r="Q1909" s="151" t="s">
        <v>1453</v>
      </c>
      <c r="R1909" s="151" t="s">
        <v>1453</v>
      </c>
      <c r="S1909" s="151" t="s">
        <v>1453</v>
      </c>
      <c r="T1909" s="151" t="s">
        <v>14794</v>
      </c>
      <c r="U1909" s="151">
        <v>3781795117</v>
      </c>
      <c r="V1909" s="151" t="s">
        <v>26973</v>
      </c>
      <c r="W1909" s="151" t="s">
        <v>1453</v>
      </c>
      <c r="X1909" s="151" t="s">
        <v>1453</v>
      </c>
      <c r="Z1909" s="151" t="s">
        <v>14742</v>
      </c>
      <c r="AC1909" s="151" t="s">
        <v>14743</v>
      </c>
      <c r="AE1909" s="151" t="s">
        <v>14744</v>
      </c>
      <c r="AF1909" s="151" t="s">
        <v>14745</v>
      </c>
    </row>
    <row r="1910" spans="1:32" s="151" customFormat="1">
      <c r="A1910" s="151" t="s">
        <v>10892</v>
      </c>
      <c r="B1910" s="151" t="s">
        <v>14618</v>
      </c>
      <c r="C1910" s="151" t="s">
        <v>10891</v>
      </c>
      <c r="D1910" s="151" t="s">
        <v>10893</v>
      </c>
      <c r="E1910" s="151" t="s">
        <v>14931</v>
      </c>
      <c r="F1910" s="151" t="s">
        <v>15075</v>
      </c>
      <c r="H1910" s="151" t="s">
        <v>10894</v>
      </c>
      <c r="N1910" s="151" t="s">
        <v>22733</v>
      </c>
      <c r="O1910" s="151" t="s">
        <v>14791</v>
      </c>
      <c r="P1910" s="151" t="s">
        <v>14737</v>
      </c>
      <c r="Q1910" s="151" t="s">
        <v>10891</v>
      </c>
      <c r="R1910" s="151">
        <v>0</v>
      </c>
      <c r="S1910" s="151">
        <v>0</v>
      </c>
      <c r="T1910" s="151" t="s">
        <v>14847</v>
      </c>
      <c r="U1910" s="151">
        <v>407701031724531</v>
      </c>
      <c r="V1910" s="151" t="s">
        <v>10891</v>
      </c>
      <c r="Z1910" s="151" t="s">
        <v>14742</v>
      </c>
      <c r="AC1910" s="151" t="s">
        <v>14743</v>
      </c>
      <c r="AE1910" s="151" t="s">
        <v>14744</v>
      </c>
      <c r="AF1910" s="151" t="s">
        <v>14745</v>
      </c>
    </row>
    <row r="1911" spans="1:32" s="151" customFormat="1">
      <c r="A1911" s="151" t="s">
        <v>4939</v>
      </c>
      <c r="B1911" s="151" t="s">
        <v>17321</v>
      </c>
      <c r="C1911" s="151" t="s">
        <v>31232</v>
      </c>
      <c r="D1911" s="151" t="s">
        <v>4940</v>
      </c>
      <c r="E1911" s="151" t="s">
        <v>14332</v>
      </c>
      <c r="F1911" s="151" t="s">
        <v>14324</v>
      </c>
      <c r="G1911" s="151" t="s">
        <v>14604</v>
      </c>
      <c r="H1911" s="151" t="s">
        <v>4941</v>
      </c>
      <c r="I1911" s="151" t="s">
        <v>1453</v>
      </c>
      <c r="J1911" s="151" t="s">
        <v>4942</v>
      </c>
      <c r="K1911" s="151" t="s">
        <v>1453</v>
      </c>
      <c r="L1911" s="151" t="s">
        <v>26977</v>
      </c>
      <c r="N1911" s="151" t="s">
        <v>21782</v>
      </c>
      <c r="P1911" s="151" t="s">
        <v>14792</v>
      </c>
      <c r="Q1911" s="151" t="s">
        <v>26978</v>
      </c>
      <c r="R1911" s="151" t="s">
        <v>26979</v>
      </c>
      <c r="S1911" s="151" t="s">
        <v>26979</v>
      </c>
      <c r="T1911" s="151" t="s">
        <v>14739</v>
      </c>
      <c r="U1911" s="151">
        <v>1520004541989</v>
      </c>
      <c r="V1911" s="151" t="s">
        <v>26980</v>
      </c>
      <c r="W1911" s="151">
        <v>12</v>
      </c>
      <c r="X1911" s="151">
        <v>2000</v>
      </c>
      <c r="Y1911" s="151" t="s">
        <v>1453</v>
      </c>
      <c r="Z1911" s="151" t="s">
        <v>14742</v>
      </c>
      <c r="AB1911" s="151">
        <v>10</v>
      </c>
      <c r="AC1911" s="151" t="s">
        <v>14743</v>
      </c>
      <c r="AE1911" s="151" t="s">
        <v>15223</v>
      </c>
      <c r="AF1911" s="151" t="s">
        <v>14745</v>
      </c>
    </row>
    <row r="1912" spans="1:32" s="151" customFormat="1">
      <c r="A1912" s="151" t="s">
        <v>18398</v>
      </c>
      <c r="B1912" s="151" t="s">
        <v>15300</v>
      </c>
      <c r="C1912" s="151" t="s">
        <v>26986</v>
      </c>
      <c r="D1912" s="151" t="s">
        <v>26987</v>
      </c>
      <c r="E1912" s="151" t="s">
        <v>14659</v>
      </c>
      <c r="F1912" s="151" t="s">
        <v>14577</v>
      </c>
      <c r="H1912" s="151">
        <v>81325035196</v>
      </c>
      <c r="N1912" s="151" t="s">
        <v>15452</v>
      </c>
      <c r="O1912" s="151" t="s">
        <v>14830</v>
      </c>
      <c r="P1912" s="151" t="s">
        <v>14737</v>
      </c>
      <c r="Q1912" s="151">
        <v>81325035196</v>
      </c>
      <c r="R1912" s="151" t="s">
        <v>26988</v>
      </c>
      <c r="S1912" s="151" t="s">
        <v>26988</v>
      </c>
      <c r="T1912" s="151" t="s">
        <v>14882</v>
      </c>
      <c r="U1912" s="151">
        <v>4585379582</v>
      </c>
      <c r="V1912" s="151" t="s">
        <v>26988</v>
      </c>
      <c r="Z1912" s="151" t="s">
        <v>14742</v>
      </c>
      <c r="AC1912" s="151" t="s">
        <v>14743</v>
      </c>
      <c r="AE1912" s="151" t="s">
        <v>14744</v>
      </c>
      <c r="AF1912" s="151" t="s">
        <v>14745</v>
      </c>
    </row>
    <row r="1913" spans="1:32" s="151" customFormat="1">
      <c r="A1913" s="151" t="s">
        <v>9437</v>
      </c>
      <c r="B1913" s="151" t="s">
        <v>15300</v>
      </c>
      <c r="C1913" s="151" t="s">
        <v>9436</v>
      </c>
      <c r="D1913" s="151" t="s">
        <v>26990</v>
      </c>
      <c r="E1913" s="151" t="s">
        <v>14275</v>
      </c>
      <c r="F1913" s="151" t="s">
        <v>14400</v>
      </c>
      <c r="G1913" s="151" t="s">
        <v>26995</v>
      </c>
      <c r="H1913" s="151" t="s">
        <v>26989</v>
      </c>
      <c r="I1913" s="151">
        <v>0</v>
      </c>
      <c r="J1913" s="151">
        <v>0</v>
      </c>
      <c r="K1913" s="151">
        <v>0</v>
      </c>
      <c r="M1913" s="151" t="s">
        <v>26991</v>
      </c>
      <c r="N1913" s="151" t="s">
        <v>15431</v>
      </c>
      <c r="O1913" s="151" t="s">
        <v>14801</v>
      </c>
      <c r="P1913" s="151" t="s">
        <v>14737</v>
      </c>
      <c r="Q1913" s="151" t="s">
        <v>26992</v>
      </c>
      <c r="R1913" s="151">
        <v>0</v>
      </c>
      <c r="S1913" s="151">
        <v>0</v>
      </c>
      <c r="T1913" s="151" t="s">
        <v>14859</v>
      </c>
      <c r="U1913" s="151" t="s">
        <v>26993</v>
      </c>
      <c r="V1913" s="151" t="s">
        <v>26994</v>
      </c>
      <c r="W1913" s="151">
        <v>0</v>
      </c>
      <c r="X1913" s="151">
        <v>0</v>
      </c>
      <c r="Y1913" s="151">
        <v>0</v>
      </c>
      <c r="Z1913" s="151" t="s">
        <v>14742</v>
      </c>
      <c r="AA1913" s="151">
        <v>0</v>
      </c>
      <c r="AB1913" s="151">
        <v>0</v>
      </c>
      <c r="AC1913" s="151" t="s">
        <v>14743</v>
      </c>
      <c r="AE1913" s="151" t="s">
        <v>15223</v>
      </c>
      <c r="AF1913" s="151" t="s">
        <v>14745</v>
      </c>
    </row>
    <row r="1914" spans="1:32" s="151" customFormat="1">
      <c r="A1914" s="151" t="s">
        <v>9308</v>
      </c>
      <c r="B1914" s="151" t="s">
        <v>15300</v>
      </c>
      <c r="C1914" s="151" t="s">
        <v>9307</v>
      </c>
      <c r="D1914" s="151" t="s">
        <v>9309</v>
      </c>
      <c r="E1914" s="151" t="s">
        <v>14323</v>
      </c>
      <c r="F1914" s="151" t="s">
        <v>17033</v>
      </c>
      <c r="G1914" s="151" t="s">
        <v>26997</v>
      </c>
      <c r="H1914" s="151" t="s">
        <v>9310</v>
      </c>
      <c r="I1914" s="151" t="s">
        <v>9311</v>
      </c>
      <c r="J1914" s="151">
        <v>81385428829</v>
      </c>
      <c r="K1914" s="151" t="s">
        <v>9311</v>
      </c>
      <c r="N1914" s="151" t="s">
        <v>14857</v>
      </c>
      <c r="O1914" s="151" t="s">
        <v>14801</v>
      </c>
      <c r="P1914" s="151" t="s">
        <v>14737</v>
      </c>
      <c r="Q1914" s="151" t="s">
        <v>26996</v>
      </c>
      <c r="R1914" s="151">
        <v>0</v>
      </c>
      <c r="S1914" s="151" t="s">
        <v>1477</v>
      </c>
      <c r="T1914" s="151" t="s">
        <v>14794</v>
      </c>
      <c r="U1914" s="151">
        <v>3721115028</v>
      </c>
      <c r="V1914" s="151" t="s">
        <v>1477</v>
      </c>
      <c r="Z1914" s="151" t="s">
        <v>14742</v>
      </c>
      <c r="AC1914" s="151" t="s">
        <v>14743</v>
      </c>
      <c r="AE1914" s="151" t="s">
        <v>15223</v>
      </c>
      <c r="AF1914" s="151" t="s">
        <v>14745</v>
      </c>
    </row>
    <row r="1915" spans="1:32" s="151" customFormat="1">
      <c r="A1915" s="151" t="s">
        <v>5552</v>
      </c>
      <c r="B1915" s="151" t="s">
        <v>15300</v>
      </c>
      <c r="C1915" s="151" t="s">
        <v>5551</v>
      </c>
      <c r="D1915" s="151" t="s">
        <v>5553</v>
      </c>
      <c r="E1915" s="151" t="s">
        <v>15690</v>
      </c>
      <c r="F1915" s="151" t="s">
        <v>14409</v>
      </c>
      <c r="H1915" s="151">
        <v>85397169370</v>
      </c>
      <c r="N1915" s="151" t="s">
        <v>26998</v>
      </c>
      <c r="O1915" s="151" t="s">
        <v>23108</v>
      </c>
      <c r="P1915" s="151" t="s">
        <v>14737</v>
      </c>
      <c r="Q1915" s="151" t="s">
        <v>5551</v>
      </c>
      <c r="R1915" s="151">
        <v>0</v>
      </c>
      <c r="S1915" s="151">
        <v>0</v>
      </c>
      <c r="T1915" s="151" t="s">
        <v>26999</v>
      </c>
      <c r="U1915" s="151">
        <v>513901000134536</v>
      </c>
      <c r="V1915" s="151" t="s">
        <v>5551</v>
      </c>
      <c r="Z1915" s="151" t="s">
        <v>14742</v>
      </c>
      <c r="AC1915" s="151" t="s">
        <v>14743</v>
      </c>
      <c r="AE1915" s="151" t="s">
        <v>15223</v>
      </c>
      <c r="AF1915" s="151" t="s">
        <v>14745</v>
      </c>
    </row>
    <row r="1916" spans="1:32" s="151" customFormat="1">
      <c r="A1916" s="151" t="s">
        <v>1945</v>
      </c>
      <c r="B1916" s="151" t="s">
        <v>15300</v>
      </c>
      <c r="C1916" s="151" t="s">
        <v>1944</v>
      </c>
      <c r="E1916" s="151" t="s">
        <v>6</v>
      </c>
      <c r="G1916" s="151" t="s">
        <v>14604</v>
      </c>
      <c r="N1916" s="151" t="s">
        <v>15581</v>
      </c>
      <c r="P1916" s="151" t="s">
        <v>14737</v>
      </c>
      <c r="Q1916" s="151" t="s">
        <v>27000</v>
      </c>
      <c r="AC1916" s="151" t="s">
        <v>14743</v>
      </c>
    </row>
    <row r="1917" spans="1:32" s="151" customFormat="1">
      <c r="A1917" s="151" t="s">
        <v>7890</v>
      </c>
      <c r="B1917" s="151" t="s">
        <v>15300</v>
      </c>
      <c r="C1917" s="151" t="s">
        <v>7889</v>
      </c>
      <c r="D1917" s="151" t="s">
        <v>7891</v>
      </c>
      <c r="E1917" s="151" t="s">
        <v>14701</v>
      </c>
      <c r="F1917" s="151" t="s">
        <v>14466</v>
      </c>
      <c r="H1917" s="151" t="s">
        <v>7892</v>
      </c>
      <c r="N1917" s="151" t="s">
        <v>15126</v>
      </c>
      <c r="O1917" s="151" t="s">
        <v>14791</v>
      </c>
      <c r="P1917" s="151" t="s">
        <v>14737</v>
      </c>
      <c r="Q1917" s="151" t="s">
        <v>27001</v>
      </c>
      <c r="R1917" s="151">
        <v>0</v>
      </c>
      <c r="S1917" s="151">
        <v>0</v>
      </c>
      <c r="T1917" s="151" t="s">
        <v>16066</v>
      </c>
      <c r="U1917" s="151" t="s">
        <v>27002</v>
      </c>
      <c r="V1917" s="151" t="s">
        <v>27001</v>
      </c>
      <c r="Z1917" s="151" t="s">
        <v>14742</v>
      </c>
      <c r="AC1917" s="151" t="s">
        <v>14743</v>
      </c>
      <c r="AE1917" s="151" t="s">
        <v>15223</v>
      </c>
      <c r="AF1917" s="151" t="s">
        <v>14745</v>
      </c>
    </row>
    <row r="1918" spans="1:32" s="151" customFormat="1">
      <c r="A1918" s="151" t="s">
        <v>9970</v>
      </c>
      <c r="B1918" s="151" t="s">
        <v>15300</v>
      </c>
      <c r="C1918" s="151" t="s">
        <v>9969</v>
      </c>
      <c r="D1918" s="151" t="s">
        <v>27003</v>
      </c>
      <c r="E1918" s="151" t="s">
        <v>14701</v>
      </c>
      <c r="F1918" s="151" t="s">
        <v>14466</v>
      </c>
      <c r="G1918" s="151" t="s">
        <v>27007</v>
      </c>
      <c r="H1918" s="151" t="s">
        <v>9972</v>
      </c>
      <c r="I1918" s="151">
        <v>0</v>
      </c>
      <c r="J1918" s="151">
        <v>0</v>
      </c>
      <c r="K1918" s="151">
        <v>0</v>
      </c>
      <c r="M1918" s="151" t="s">
        <v>27004</v>
      </c>
      <c r="N1918" s="151" t="s">
        <v>14800</v>
      </c>
      <c r="O1918" s="151" t="s">
        <v>14801</v>
      </c>
      <c r="P1918" s="151" t="s">
        <v>14737</v>
      </c>
      <c r="Q1918" s="151" t="s">
        <v>27005</v>
      </c>
      <c r="R1918" s="151">
        <v>0</v>
      </c>
      <c r="S1918" s="151">
        <v>0</v>
      </c>
      <c r="T1918" s="151" t="s">
        <v>14739</v>
      </c>
      <c r="U1918" s="151" t="s">
        <v>27006</v>
      </c>
      <c r="V1918" s="151" t="s">
        <v>9969</v>
      </c>
      <c r="W1918" s="151">
        <v>0</v>
      </c>
      <c r="X1918" s="151">
        <v>0</v>
      </c>
      <c r="Y1918" s="151">
        <v>0</v>
      </c>
      <c r="Z1918" s="151" t="s">
        <v>14742</v>
      </c>
      <c r="AA1918" s="151">
        <v>0</v>
      </c>
      <c r="AB1918" s="151">
        <v>0</v>
      </c>
      <c r="AC1918" s="151" t="s">
        <v>14743</v>
      </c>
      <c r="AE1918" s="151" t="s">
        <v>15223</v>
      </c>
      <c r="AF1918" s="151" t="s">
        <v>14745</v>
      </c>
    </row>
    <row r="1919" spans="1:32" s="151" customFormat="1">
      <c r="A1919" s="151" t="s">
        <v>12086</v>
      </c>
      <c r="B1919" s="151" t="s">
        <v>15300</v>
      </c>
      <c r="C1919" s="151" t="s">
        <v>12085</v>
      </c>
      <c r="D1919" s="151" t="s">
        <v>12087</v>
      </c>
      <c r="E1919" s="151" t="s">
        <v>14701</v>
      </c>
      <c r="F1919" s="151" t="s">
        <v>14664</v>
      </c>
      <c r="G1919" s="151" t="s">
        <v>27009</v>
      </c>
      <c r="H1919" s="151" t="s">
        <v>12088</v>
      </c>
      <c r="N1919" s="151" t="s">
        <v>21724</v>
      </c>
      <c r="O1919" s="151" t="s">
        <v>18653</v>
      </c>
      <c r="P1919" s="151" t="s">
        <v>14737</v>
      </c>
      <c r="Q1919" s="151" t="s">
        <v>27008</v>
      </c>
      <c r="R1919" s="151">
        <v>0</v>
      </c>
      <c r="S1919" s="151">
        <v>0</v>
      </c>
      <c r="T1919" s="151" t="s">
        <v>14847</v>
      </c>
      <c r="U1919" s="151">
        <v>355201021870535</v>
      </c>
      <c r="V1919" s="151" t="s">
        <v>12085</v>
      </c>
      <c r="Z1919" s="151" t="s">
        <v>14742</v>
      </c>
      <c r="AC1919" s="151" t="s">
        <v>14743</v>
      </c>
      <c r="AE1919" s="151" t="s">
        <v>14744</v>
      </c>
      <c r="AF1919" s="151" t="s">
        <v>14745</v>
      </c>
    </row>
    <row r="1920" spans="1:32" s="151" customFormat="1">
      <c r="A1920" s="151" t="s">
        <v>18399</v>
      </c>
      <c r="B1920" s="151" t="s">
        <v>15300</v>
      </c>
      <c r="C1920" s="151" t="s">
        <v>27010</v>
      </c>
      <c r="D1920" s="151" t="s">
        <v>27012</v>
      </c>
      <c r="E1920" s="151" t="s">
        <v>14616</v>
      </c>
      <c r="F1920" s="151" t="s">
        <v>14616</v>
      </c>
      <c r="G1920" s="151" t="s">
        <v>27016</v>
      </c>
      <c r="H1920" s="151">
        <v>85277288616</v>
      </c>
      <c r="I1920" s="151" t="s">
        <v>27011</v>
      </c>
      <c r="J1920" s="151" t="s">
        <v>1453</v>
      </c>
      <c r="K1920" s="151" t="s">
        <v>27011</v>
      </c>
      <c r="N1920" s="151" t="s">
        <v>22880</v>
      </c>
      <c r="O1920" s="151" t="s">
        <v>15072</v>
      </c>
      <c r="P1920" s="151" t="s">
        <v>14737</v>
      </c>
      <c r="Q1920" s="151" t="s">
        <v>27013</v>
      </c>
      <c r="R1920" s="151" t="s">
        <v>1453</v>
      </c>
      <c r="S1920" s="151" t="s">
        <v>1453</v>
      </c>
      <c r="T1920" s="151" t="s">
        <v>19893</v>
      </c>
      <c r="U1920" s="151">
        <v>7140662326</v>
      </c>
      <c r="V1920" s="151" t="s">
        <v>27014</v>
      </c>
      <c r="W1920" s="151" t="s">
        <v>1453</v>
      </c>
      <c r="X1920" s="151" t="s">
        <v>1453</v>
      </c>
      <c r="Y1920" s="151" t="s">
        <v>1453</v>
      </c>
      <c r="Z1920" s="151" t="s">
        <v>14742</v>
      </c>
      <c r="AA1920" s="151" t="s">
        <v>1453</v>
      </c>
      <c r="AB1920" s="151" t="s">
        <v>1453</v>
      </c>
      <c r="AC1920" s="151" t="s">
        <v>14743</v>
      </c>
      <c r="AD1920" s="151" t="s">
        <v>27015</v>
      </c>
      <c r="AE1920" s="151" t="s">
        <v>14752</v>
      </c>
      <c r="AF1920" s="151" t="s">
        <v>14745</v>
      </c>
    </row>
    <row r="1921" spans="1:32" s="151" customFormat="1">
      <c r="A1921" s="151" t="s">
        <v>2040</v>
      </c>
      <c r="B1921" s="151" t="s">
        <v>15300</v>
      </c>
      <c r="C1921" s="151" t="s">
        <v>2039</v>
      </c>
      <c r="D1921" s="151" t="s">
        <v>2041</v>
      </c>
      <c r="E1921" s="151" t="s">
        <v>6</v>
      </c>
      <c r="G1921" s="151" t="s">
        <v>14604</v>
      </c>
      <c r="H1921" s="151" t="s">
        <v>2042</v>
      </c>
      <c r="N1921" s="151" t="s">
        <v>469</v>
      </c>
      <c r="P1921" s="151" t="s">
        <v>14737</v>
      </c>
      <c r="AC1921" s="151" t="s">
        <v>15223</v>
      </c>
    </row>
    <row r="1922" spans="1:32" s="151" customFormat="1">
      <c r="A1922" s="151" t="s">
        <v>8139</v>
      </c>
      <c r="B1922" s="151" t="s">
        <v>15300</v>
      </c>
      <c r="C1922" s="151" t="s">
        <v>8138</v>
      </c>
      <c r="D1922" s="151" t="s">
        <v>8140</v>
      </c>
      <c r="E1922" s="151" t="s">
        <v>14701</v>
      </c>
      <c r="F1922" s="151" t="s">
        <v>14466</v>
      </c>
      <c r="H1922" s="151" t="s">
        <v>8141</v>
      </c>
      <c r="N1922" s="151" t="s">
        <v>15768</v>
      </c>
      <c r="O1922" s="151" t="s">
        <v>14985</v>
      </c>
      <c r="P1922" s="151" t="s">
        <v>14737</v>
      </c>
      <c r="Q1922" s="151" t="s">
        <v>27017</v>
      </c>
      <c r="R1922" s="151">
        <v>0</v>
      </c>
      <c r="S1922" s="151">
        <v>0</v>
      </c>
      <c r="T1922" s="151" t="s">
        <v>14847</v>
      </c>
      <c r="U1922" s="151">
        <v>36701008445535</v>
      </c>
      <c r="V1922" s="151" t="s">
        <v>27017</v>
      </c>
      <c r="Z1922" s="151" t="s">
        <v>14742</v>
      </c>
      <c r="AC1922" s="151" t="s">
        <v>14743</v>
      </c>
      <c r="AE1922" s="151" t="s">
        <v>15223</v>
      </c>
      <c r="AF1922" s="151" t="s">
        <v>14745</v>
      </c>
    </row>
    <row r="1923" spans="1:32" s="151" customFormat="1">
      <c r="A1923" s="151" t="s">
        <v>9085</v>
      </c>
      <c r="B1923" s="151" t="s">
        <v>15300</v>
      </c>
      <c r="C1923" s="151" t="s">
        <v>9084</v>
      </c>
      <c r="D1923" s="151" t="s">
        <v>9086</v>
      </c>
      <c r="E1923" s="151" t="s">
        <v>14931</v>
      </c>
      <c r="F1923" s="151" t="s">
        <v>14932</v>
      </c>
      <c r="G1923" s="151" t="s">
        <v>27021</v>
      </c>
      <c r="H1923" s="151">
        <v>81375417999</v>
      </c>
      <c r="N1923" s="151" t="s">
        <v>15768</v>
      </c>
      <c r="O1923" s="151" t="s">
        <v>14985</v>
      </c>
      <c r="P1923" s="151" t="s">
        <v>14737</v>
      </c>
      <c r="Q1923" s="151" t="s">
        <v>9084</v>
      </c>
      <c r="R1923" s="151" t="s">
        <v>9084</v>
      </c>
      <c r="S1923" s="151" t="s">
        <v>9084</v>
      </c>
      <c r="T1923" s="151" t="s">
        <v>27018</v>
      </c>
      <c r="U1923" s="151" t="s">
        <v>27019</v>
      </c>
      <c r="V1923" s="151" t="s">
        <v>9084</v>
      </c>
      <c r="W1923" s="151">
        <v>2018</v>
      </c>
      <c r="X1923" s="151">
        <v>2018</v>
      </c>
      <c r="Z1923" s="151" t="s">
        <v>14742</v>
      </c>
      <c r="AC1923" s="151" t="s">
        <v>14743</v>
      </c>
      <c r="AD1923" s="151" t="s">
        <v>27020</v>
      </c>
      <c r="AE1923" s="151" t="s">
        <v>14743</v>
      </c>
      <c r="AF1923" s="151" t="s">
        <v>16898</v>
      </c>
    </row>
    <row r="1924" spans="1:32" s="151" customFormat="1">
      <c r="A1924" s="151" t="s">
        <v>6702</v>
      </c>
      <c r="B1924" s="151" t="s">
        <v>14732</v>
      </c>
      <c r="C1924" s="151" t="s">
        <v>6701</v>
      </c>
      <c r="D1924" s="151" t="s">
        <v>6703</v>
      </c>
      <c r="E1924" s="151" t="s">
        <v>14395</v>
      </c>
      <c r="F1924" s="151" t="s">
        <v>14402</v>
      </c>
      <c r="G1924" s="151" t="s">
        <v>27028</v>
      </c>
      <c r="H1924" s="151" t="s">
        <v>27022</v>
      </c>
      <c r="I1924" s="151" t="s">
        <v>6704</v>
      </c>
      <c r="J1924" s="151" t="s">
        <v>27023</v>
      </c>
      <c r="K1924" s="151" t="s">
        <v>6704</v>
      </c>
      <c r="N1924" s="151" t="s">
        <v>15262</v>
      </c>
      <c r="O1924" s="151" t="s">
        <v>14791</v>
      </c>
      <c r="P1924" s="151" t="s">
        <v>14737</v>
      </c>
      <c r="Q1924" s="151" t="s">
        <v>27024</v>
      </c>
      <c r="R1924" s="151" t="s">
        <v>27025</v>
      </c>
      <c r="S1924" s="151" t="s">
        <v>27026</v>
      </c>
      <c r="T1924" s="151" t="s">
        <v>14794</v>
      </c>
      <c r="U1924" s="151">
        <v>2781379834</v>
      </c>
      <c r="V1924" s="151" t="s">
        <v>27027</v>
      </c>
      <c r="Z1924" s="151" t="s">
        <v>14742</v>
      </c>
      <c r="AC1924" s="151" t="s">
        <v>14743</v>
      </c>
      <c r="AE1924" s="151" t="s">
        <v>15223</v>
      </c>
      <c r="AF1924" s="151" t="s">
        <v>14745</v>
      </c>
    </row>
    <row r="1925" spans="1:32" s="151" customFormat="1">
      <c r="A1925" s="151" t="s">
        <v>1768</v>
      </c>
      <c r="B1925" s="151" t="s">
        <v>14618</v>
      </c>
      <c r="C1925" s="151" t="s">
        <v>1767</v>
      </c>
      <c r="D1925" s="151" t="s">
        <v>1628</v>
      </c>
      <c r="E1925" s="151" t="s">
        <v>6</v>
      </c>
      <c r="G1925" s="151" t="s">
        <v>14604</v>
      </c>
      <c r="H1925" s="151" t="s">
        <v>1769</v>
      </c>
      <c r="N1925" s="151" t="s">
        <v>1628</v>
      </c>
      <c r="Q1925" s="151" t="s">
        <v>1767</v>
      </c>
      <c r="AC1925" s="151" t="s">
        <v>14743</v>
      </c>
    </row>
    <row r="1926" spans="1:32" s="151" customFormat="1">
      <c r="A1926" s="151" t="s">
        <v>5918</v>
      </c>
      <c r="B1926" s="151" t="s">
        <v>14618</v>
      </c>
      <c r="C1926" s="151" t="s">
        <v>5917</v>
      </c>
      <c r="D1926" s="151" t="s">
        <v>5919</v>
      </c>
      <c r="E1926" s="151" t="s">
        <v>15690</v>
      </c>
      <c r="F1926" s="151" t="s">
        <v>14409</v>
      </c>
      <c r="H1926" s="151">
        <v>81340462228</v>
      </c>
      <c r="N1926" s="151" t="s">
        <v>25036</v>
      </c>
      <c r="O1926" s="151" t="s">
        <v>23108</v>
      </c>
      <c r="P1926" s="151" t="s">
        <v>14737</v>
      </c>
      <c r="Q1926" s="151" t="s">
        <v>5917</v>
      </c>
      <c r="R1926" s="151">
        <v>0</v>
      </c>
      <c r="S1926" s="151">
        <v>0</v>
      </c>
      <c r="T1926" s="151" t="s">
        <v>14847</v>
      </c>
      <c r="U1926" s="151">
        <v>5401087905503</v>
      </c>
      <c r="V1926" s="151" t="s">
        <v>27030</v>
      </c>
      <c r="Z1926" s="151" t="s">
        <v>14742</v>
      </c>
      <c r="AC1926" s="151" t="s">
        <v>14743</v>
      </c>
      <c r="AE1926" s="151" t="s">
        <v>15223</v>
      </c>
      <c r="AF1926" s="151" t="s">
        <v>14745</v>
      </c>
    </row>
    <row r="1927" spans="1:32" s="151" customFormat="1">
      <c r="A1927" s="151" t="s">
        <v>11179</v>
      </c>
      <c r="B1927" s="151" t="s">
        <v>14618</v>
      </c>
      <c r="C1927" s="151" t="s">
        <v>11178</v>
      </c>
      <c r="D1927" s="151" t="s">
        <v>11180</v>
      </c>
      <c r="E1927" s="151" t="s">
        <v>14465</v>
      </c>
      <c r="F1927" s="151" t="s">
        <v>14683</v>
      </c>
      <c r="H1927" s="151" t="s">
        <v>11181</v>
      </c>
      <c r="N1927" s="151" t="s">
        <v>14845</v>
      </c>
      <c r="O1927" s="151" t="s">
        <v>14801</v>
      </c>
      <c r="P1927" s="151" t="s">
        <v>16483</v>
      </c>
      <c r="Q1927" s="151" t="s">
        <v>11178</v>
      </c>
      <c r="R1927" s="151">
        <v>0</v>
      </c>
      <c r="S1927" s="151">
        <v>0</v>
      </c>
      <c r="T1927" s="151" t="s">
        <v>14904</v>
      </c>
      <c r="U1927" s="151">
        <v>896649964</v>
      </c>
      <c r="V1927" s="151" t="s">
        <v>11178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</row>
    <row r="1928" spans="1:32" s="151" customFormat="1">
      <c r="A1928" s="151" t="s">
        <v>2998</v>
      </c>
      <c r="B1928" s="151" t="s">
        <v>14306</v>
      </c>
      <c r="C1928" s="151" t="s">
        <v>2997</v>
      </c>
      <c r="D1928" s="151" t="s">
        <v>27032</v>
      </c>
      <c r="E1928" s="151" t="s">
        <v>14931</v>
      </c>
      <c r="G1928" s="151" t="s">
        <v>14604</v>
      </c>
      <c r="H1928" s="151" t="s">
        <v>3000</v>
      </c>
      <c r="L1928" s="151" t="s">
        <v>27031</v>
      </c>
      <c r="M1928" s="151" t="s">
        <v>27033</v>
      </c>
      <c r="N1928" s="151" t="s">
        <v>109</v>
      </c>
      <c r="P1928" s="151" t="s">
        <v>14792</v>
      </c>
      <c r="Q1928" s="151" t="s">
        <v>2997</v>
      </c>
      <c r="T1928" s="151" t="s">
        <v>18944</v>
      </c>
      <c r="U1928" s="151">
        <v>5750371479</v>
      </c>
      <c r="V1928" s="151" t="s">
        <v>2997</v>
      </c>
      <c r="AC1928" s="151" t="s">
        <v>14743</v>
      </c>
    </row>
    <row r="1929" spans="1:32" s="151" customFormat="1">
      <c r="A1929" s="151" t="s">
        <v>7988</v>
      </c>
      <c r="B1929" s="151" t="s">
        <v>14306</v>
      </c>
      <c r="C1929" s="151" t="s">
        <v>7987</v>
      </c>
      <c r="D1929" s="151" t="s">
        <v>7989</v>
      </c>
      <c r="E1929" s="151" t="s">
        <v>14931</v>
      </c>
      <c r="F1929" s="151" t="s">
        <v>14932</v>
      </c>
      <c r="H1929" s="151">
        <v>0</v>
      </c>
      <c r="N1929" s="151" t="s">
        <v>27034</v>
      </c>
      <c r="O1929" s="151" t="s">
        <v>23038</v>
      </c>
      <c r="P1929" s="151" t="s">
        <v>14737</v>
      </c>
      <c r="Q1929" s="151" t="s">
        <v>7987</v>
      </c>
      <c r="R1929" s="151">
        <v>0</v>
      </c>
      <c r="S1929" s="151">
        <v>0</v>
      </c>
      <c r="T1929" s="151" t="s">
        <v>14847</v>
      </c>
      <c r="U1929" s="151" t="s">
        <v>27035</v>
      </c>
      <c r="V1929" s="151" t="s">
        <v>7987</v>
      </c>
      <c r="Z1929" s="151" t="s">
        <v>14742</v>
      </c>
      <c r="AC1929" s="151" t="s">
        <v>14743</v>
      </c>
      <c r="AE1929" s="151" t="s">
        <v>15223</v>
      </c>
      <c r="AF1929" s="151" t="s">
        <v>14745</v>
      </c>
    </row>
    <row r="1930" spans="1:32" s="151" customFormat="1">
      <c r="A1930" s="151" t="s">
        <v>15805</v>
      </c>
      <c r="B1930" s="151" t="s">
        <v>14618</v>
      </c>
      <c r="C1930" s="151" t="s">
        <v>15806</v>
      </c>
      <c r="D1930" s="151" t="s">
        <v>15807</v>
      </c>
      <c r="E1930" s="151" t="s">
        <v>15436</v>
      </c>
      <c r="F1930" s="151" t="s">
        <v>14664</v>
      </c>
      <c r="G1930" s="151" t="s">
        <v>15808</v>
      </c>
      <c r="H1930" s="151" t="s">
        <v>15809</v>
      </c>
      <c r="N1930" s="151" t="s">
        <v>15093</v>
      </c>
      <c r="O1930" s="151" t="s">
        <v>14764</v>
      </c>
      <c r="P1930" s="151" t="s">
        <v>14737</v>
      </c>
      <c r="Q1930" s="151" t="s">
        <v>15810</v>
      </c>
      <c r="R1930" s="151" t="s">
        <v>1453</v>
      </c>
      <c r="S1930" s="151" t="s">
        <v>1453</v>
      </c>
      <c r="T1930" s="151" t="s">
        <v>14782</v>
      </c>
      <c r="U1930" s="151">
        <v>1070002062299</v>
      </c>
      <c r="V1930" s="151" t="s">
        <v>15812</v>
      </c>
      <c r="Z1930" s="151" t="s">
        <v>14742</v>
      </c>
      <c r="AC1930" s="151" t="s">
        <v>14743</v>
      </c>
      <c r="AE1930" s="151" t="s">
        <v>14744</v>
      </c>
      <c r="AF1930" s="151" t="s">
        <v>14745</v>
      </c>
    </row>
    <row r="1931" spans="1:32" s="151" customFormat="1">
      <c r="A1931" s="151" t="s">
        <v>11818</v>
      </c>
      <c r="B1931" s="151" t="s">
        <v>14307</v>
      </c>
      <c r="C1931" s="151" t="s">
        <v>31233</v>
      </c>
      <c r="D1931" s="151" t="s">
        <v>109</v>
      </c>
      <c r="E1931" s="151" t="s">
        <v>14323</v>
      </c>
      <c r="F1931" s="151" t="s">
        <v>14307</v>
      </c>
      <c r="H1931" s="151">
        <v>0</v>
      </c>
      <c r="J1931" s="151">
        <v>0</v>
      </c>
      <c r="M1931" s="151" t="s">
        <v>12443</v>
      </c>
      <c r="N1931" s="151" t="s">
        <v>14845</v>
      </c>
      <c r="O1931" s="151" t="s">
        <v>14801</v>
      </c>
      <c r="P1931" s="151" t="s">
        <v>14737</v>
      </c>
      <c r="Q1931" s="151" t="s">
        <v>11817</v>
      </c>
      <c r="R1931" s="151">
        <v>0</v>
      </c>
      <c r="S1931" s="151">
        <v>0</v>
      </c>
      <c r="T1931" s="151" t="s">
        <v>15348</v>
      </c>
      <c r="U1931" s="151" t="s">
        <v>15348</v>
      </c>
      <c r="V1931" s="151" t="s">
        <v>15348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</row>
    <row r="1932" spans="1:32" s="151" customFormat="1">
      <c r="A1932" s="151" t="s">
        <v>7374</v>
      </c>
      <c r="B1932" s="151" t="s">
        <v>14618</v>
      </c>
      <c r="C1932" s="151" t="s">
        <v>7373</v>
      </c>
      <c r="D1932" s="151" t="s">
        <v>7375</v>
      </c>
      <c r="E1932" s="151" t="s">
        <v>14465</v>
      </c>
      <c r="F1932" s="151" t="s">
        <v>14499</v>
      </c>
      <c r="H1932" s="151">
        <v>81297470835</v>
      </c>
      <c r="M1932" s="151" t="s">
        <v>7375</v>
      </c>
      <c r="N1932" s="151" t="s">
        <v>20417</v>
      </c>
      <c r="O1932" s="151" t="s">
        <v>14889</v>
      </c>
      <c r="P1932" s="151" t="s">
        <v>14792</v>
      </c>
      <c r="Q1932" s="151" t="s">
        <v>7373</v>
      </c>
      <c r="R1932" s="151" t="s">
        <v>7373</v>
      </c>
      <c r="S1932" s="151" t="s">
        <v>27038</v>
      </c>
      <c r="T1932" s="151" t="s">
        <v>14847</v>
      </c>
      <c r="U1932" s="151" t="s">
        <v>27039</v>
      </c>
      <c r="V1932" s="151" t="s">
        <v>7373</v>
      </c>
      <c r="Z1932" s="151" t="s">
        <v>14742</v>
      </c>
      <c r="AC1932" s="151" t="s">
        <v>14743</v>
      </c>
      <c r="AE1932" s="151" t="s">
        <v>15223</v>
      </c>
      <c r="AF1932" s="151" t="s">
        <v>14745</v>
      </c>
    </row>
    <row r="1933" spans="1:32" s="151" customFormat="1">
      <c r="A1933" s="151" t="s">
        <v>10326</v>
      </c>
      <c r="B1933" s="151" t="s">
        <v>14618</v>
      </c>
      <c r="C1933" s="151" t="s">
        <v>10325</v>
      </c>
      <c r="D1933" s="151" t="s">
        <v>10327</v>
      </c>
      <c r="E1933" s="151" t="s">
        <v>14931</v>
      </c>
      <c r="F1933" s="151" t="s">
        <v>15075</v>
      </c>
      <c r="G1933" s="151" t="s">
        <v>27040</v>
      </c>
      <c r="H1933" s="151">
        <v>82119578118</v>
      </c>
      <c r="N1933" s="151" t="s">
        <v>14907</v>
      </c>
      <c r="O1933" s="151" t="s">
        <v>14791</v>
      </c>
      <c r="P1933" s="151" t="s">
        <v>14737</v>
      </c>
      <c r="Q1933" s="151" t="s">
        <v>10325</v>
      </c>
      <c r="R1933" s="151">
        <v>0</v>
      </c>
      <c r="S1933" s="151">
        <v>0</v>
      </c>
      <c r="T1933" s="151" t="s">
        <v>14782</v>
      </c>
      <c r="U1933" s="151">
        <v>1320021675153</v>
      </c>
      <c r="V1933" s="151" t="s">
        <v>10325</v>
      </c>
      <c r="Z1933" s="151" t="s">
        <v>14742</v>
      </c>
      <c r="AC1933" s="151" t="s">
        <v>14743</v>
      </c>
      <c r="AE1933" s="151" t="s">
        <v>14744</v>
      </c>
      <c r="AF1933" s="151" t="s">
        <v>14745</v>
      </c>
    </row>
    <row r="1934" spans="1:32" s="151" customFormat="1">
      <c r="A1934" s="151" t="s">
        <v>12968</v>
      </c>
      <c r="B1934" s="151" t="s">
        <v>14618</v>
      </c>
      <c r="C1934" s="151" t="s">
        <v>12967</v>
      </c>
      <c r="D1934" s="151" t="s">
        <v>12969</v>
      </c>
      <c r="E1934" s="151" t="s">
        <v>18725</v>
      </c>
      <c r="F1934" s="151" t="s">
        <v>18726</v>
      </c>
      <c r="G1934" s="151" t="s">
        <v>27043</v>
      </c>
      <c r="H1934" s="151" t="s">
        <v>12970</v>
      </c>
      <c r="N1934" s="151" t="s">
        <v>15452</v>
      </c>
      <c r="O1934" s="151" t="s">
        <v>14830</v>
      </c>
      <c r="P1934" s="151" t="s">
        <v>14737</v>
      </c>
      <c r="Q1934" s="151" t="s">
        <v>27041</v>
      </c>
      <c r="R1934" s="151">
        <v>0</v>
      </c>
      <c r="S1934" s="151">
        <v>0</v>
      </c>
      <c r="T1934" s="151" t="s">
        <v>27042</v>
      </c>
      <c r="U1934" s="151" t="s">
        <v>12970</v>
      </c>
      <c r="V1934" s="151" t="s">
        <v>12970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</row>
    <row r="1935" spans="1:32" s="151" customFormat="1">
      <c r="A1935" s="151" t="s">
        <v>8012</v>
      </c>
      <c r="B1935" s="151" t="s">
        <v>14306</v>
      </c>
      <c r="C1935" s="151" t="s">
        <v>8011</v>
      </c>
      <c r="D1935" s="151" t="s">
        <v>8013</v>
      </c>
      <c r="E1935" s="151" t="s">
        <v>14931</v>
      </c>
      <c r="F1935" s="151" t="s">
        <v>15075</v>
      </c>
      <c r="H1935" s="151">
        <v>81270710094</v>
      </c>
      <c r="N1935" s="151" t="s">
        <v>15818</v>
      </c>
      <c r="O1935" s="151" t="s">
        <v>15328</v>
      </c>
      <c r="P1935" s="151" t="s">
        <v>14737</v>
      </c>
      <c r="Q1935" s="151" t="s">
        <v>27044</v>
      </c>
      <c r="R1935" s="151">
        <v>0</v>
      </c>
      <c r="S1935" s="151">
        <v>0</v>
      </c>
      <c r="T1935" s="151" t="s">
        <v>27045</v>
      </c>
      <c r="U1935" s="151">
        <v>612265672</v>
      </c>
      <c r="V1935" s="151" t="s">
        <v>8011</v>
      </c>
      <c r="Z1935" s="151" t="s">
        <v>14742</v>
      </c>
      <c r="AC1935" s="151" t="s">
        <v>14743</v>
      </c>
      <c r="AE1935" s="151" t="s">
        <v>15223</v>
      </c>
      <c r="AF1935" s="151" t="s">
        <v>14745</v>
      </c>
    </row>
    <row r="1936" spans="1:32" s="151" customFormat="1">
      <c r="A1936" s="151" t="s">
        <v>12908</v>
      </c>
      <c r="B1936" s="151" t="s">
        <v>14306</v>
      </c>
      <c r="C1936" s="151" t="s">
        <v>12907</v>
      </c>
      <c r="D1936" s="151" t="s">
        <v>12909</v>
      </c>
      <c r="E1936" s="151" t="s">
        <v>14662</v>
      </c>
      <c r="F1936" s="151" t="s">
        <v>15333</v>
      </c>
      <c r="G1936" s="151" t="s">
        <v>27046</v>
      </c>
      <c r="H1936" s="151" t="s">
        <v>12910</v>
      </c>
      <c r="N1936" s="151" t="s">
        <v>20501</v>
      </c>
      <c r="O1936" s="151" t="s">
        <v>18702</v>
      </c>
      <c r="P1936" s="151" t="s">
        <v>14737</v>
      </c>
      <c r="Q1936" s="151" t="s">
        <v>12907</v>
      </c>
      <c r="R1936" s="151">
        <v>0</v>
      </c>
      <c r="S1936" s="151">
        <v>0</v>
      </c>
      <c r="T1936" s="151" t="s">
        <v>14794</v>
      </c>
      <c r="U1936" s="151">
        <v>441459466</v>
      </c>
      <c r="V1936" s="151" t="s">
        <v>12907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</row>
    <row r="1937" spans="1:32" s="151" customFormat="1">
      <c r="A1937" s="151" t="s">
        <v>8945</v>
      </c>
      <c r="B1937" s="151" t="s">
        <v>14618</v>
      </c>
      <c r="C1937" s="151" t="s">
        <v>8944</v>
      </c>
      <c r="D1937" s="151" t="s">
        <v>27049</v>
      </c>
      <c r="E1937" s="151" t="s">
        <v>14332</v>
      </c>
      <c r="F1937" s="151" t="s">
        <v>14324</v>
      </c>
      <c r="G1937" s="151">
        <v>0</v>
      </c>
      <c r="H1937" s="151" t="s">
        <v>27047</v>
      </c>
      <c r="I1937" s="151" t="s">
        <v>27048</v>
      </c>
      <c r="J1937" s="151">
        <v>0</v>
      </c>
      <c r="K1937" s="151" t="s">
        <v>27048</v>
      </c>
      <c r="M1937" s="151" t="s">
        <v>27050</v>
      </c>
      <c r="N1937" s="151" t="s">
        <v>15126</v>
      </c>
      <c r="O1937" s="151" t="s">
        <v>14791</v>
      </c>
      <c r="P1937" s="151" t="s">
        <v>14737</v>
      </c>
      <c r="Q1937" s="151">
        <v>0</v>
      </c>
      <c r="R1937" s="151">
        <v>0</v>
      </c>
      <c r="S1937" s="151">
        <v>0</v>
      </c>
      <c r="T1937" s="151" t="s">
        <v>14859</v>
      </c>
      <c r="U1937" s="151" t="s">
        <v>27051</v>
      </c>
      <c r="V1937" s="151" t="s">
        <v>8944</v>
      </c>
      <c r="W1937" s="151">
        <v>0</v>
      </c>
      <c r="X1937" s="151">
        <v>0</v>
      </c>
      <c r="Y1937" s="151">
        <v>0</v>
      </c>
      <c r="Z1937" s="151" t="s">
        <v>14742</v>
      </c>
      <c r="AA1937" s="151">
        <v>0</v>
      </c>
      <c r="AB1937" s="151">
        <v>0</v>
      </c>
      <c r="AC1937" s="151" t="s">
        <v>14743</v>
      </c>
      <c r="AE1937" s="151" t="s">
        <v>15223</v>
      </c>
      <c r="AF1937" s="151" t="s">
        <v>14745</v>
      </c>
    </row>
    <row r="1938" spans="1:32" s="151" customFormat="1">
      <c r="A1938" s="151" t="s">
        <v>4012</v>
      </c>
      <c r="B1938" s="151" t="s">
        <v>14618</v>
      </c>
      <c r="C1938" s="151" t="s">
        <v>4011</v>
      </c>
      <c r="D1938" s="151" t="s">
        <v>4013</v>
      </c>
      <c r="E1938" s="151" t="s">
        <v>14323</v>
      </c>
      <c r="G1938" s="151" t="s">
        <v>14604</v>
      </c>
      <c r="H1938" s="151">
        <v>812564864</v>
      </c>
      <c r="I1938" s="151" t="s">
        <v>4014</v>
      </c>
      <c r="J1938" s="151">
        <v>812564864</v>
      </c>
      <c r="K1938" s="151" t="s">
        <v>4014</v>
      </c>
      <c r="L1938" s="151" t="s">
        <v>27052</v>
      </c>
      <c r="N1938" s="151" t="s">
        <v>109</v>
      </c>
      <c r="P1938" s="151" t="s">
        <v>14737</v>
      </c>
      <c r="Q1938" s="151" t="s">
        <v>27053</v>
      </c>
      <c r="T1938" s="151" t="s">
        <v>27054</v>
      </c>
      <c r="U1938" s="151" t="s">
        <v>27054</v>
      </c>
      <c r="V1938" s="151" t="s">
        <v>27054</v>
      </c>
      <c r="W1938" s="151" t="s">
        <v>204</v>
      </c>
      <c r="X1938" s="151" t="s">
        <v>204</v>
      </c>
      <c r="Y1938" s="151" t="s">
        <v>204</v>
      </c>
      <c r="Z1938" s="151" t="s">
        <v>14742</v>
      </c>
      <c r="AA1938" s="151" t="s">
        <v>204</v>
      </c>
      <c r="AB1938" s="151" t="s">
        <v>204</v>
      </c>
      <c r="AC1938" s="151" t="s">
        <v>14743</v>
      </c>
    </row>
    <row r="1939" spans="1:32" s="151" customFormat="1">
      <c r="A1939" s="151" t="s">
        <v>18400</v>
      </c>
      <c r="B1939" s="151" t="s">
        <v>14618</v>
      </c>
      <c r="C1939" s="151" t="s">
        <v>8591</v>
      </c>
      <c r="D1939" s="151" t="s">
        <v>27056</v>
      </c>
      <c r="E1939" s="151" t="s">
        <v>14701</v>
      </c>
      <c r="F1939" s="151" t="s">
        <v>14466</v>
      </c>
      <c r="H1939" s="151" t="s">
        <v>27055</v>
      </c>
      <c r="I1939" s="151" t="s">
        <v>1453</v>
      </c>
      <c r="J1939" s="151" t="s">
        <v>1453</v>
      </c>
      <c r="K1939" s="151" t="s">
        <v>1453</v>
      </c>
      <c r="M1939" s="151" t="s">
        <v>1453</v>
      </c>
      <c r="N1939" s="151" t="s">
        <v>15279</v>
      </c>
      <c r="O1939" s="151" t="s">
        <v>14791</v>
      </c>
      <c r="P1939" s="151" t="s">
        <v>14792</v>
      </c>
      <c r="Q1939" s="151" t="s">
        <v>8591</v>
      </c>
      <c r="R1939" s="151" t="s">
        <v>1453</v>
      </c>
      <c r="S1939" s="151" t="s">
        <v>1453</v>
      </c>
      <c r="T1939" s="151" t="s">
        <v>14847</v>
      </c>
      <c r="U1939" s="151">
        <v>436201019217533</v>
      </c>
      <c r="V1939" s="151" t="s">
        <v>27057</v>
      </c>
      <c r="W1939" s="151" t="s">
        <v>1453</v>
      </c>
      <c r="X1939" s="151" t="s">
        <v>1453</v>
      </c>
      <c r="Y1939" s="151" t="s">
        <v>1453</v>
      </c>
      <c r="Z1939" s="151" t="s">
        <v>14742</v>
      </c>
      <c r="AA1939" s="151" t="s">
        <v>1453</v>
      </c>
      <c r="AB1939" s="151" t="s">
        <v>1453</v>
      </c>
      <c r="AC1939" s="151" t="s">
        <v>14743</v>
      </c>
      <c r="AE1939" s="151" t="s">
        <v>14744</v>
      </c>
      <c r="AF1939" s="151" t="s">
        <v>14745</v>
      </c>
    </row>
    <row r="1940" spans="1:32" s="151" customFormat="1">
      <c r="A1940" s="151" t="s">
        <v>8592</v>
      </c>
      <c r="B1940" s="151" t="s">
        <v>14618</v>
      </c>
      <c r="C1940" s="151" t="s">
        <v>8591</v>
      </c>
      <c r="D1940" s="151" t="s">
        <v>8593</v>
      </c>
      <c r="E1940" s="151" t="s">
        <v>14931</v>
      </c>
      <c r="F1940" s="151" t="s">
        <v>15075</v>
      </c>
      <c r="H1940" s="151" t="s">
        <v>8594</v>
      </c>
      <c r="I1940" s="151">
        <v>0</v>
      </c>
      <c r="J1940" s="151">
        <v>0</v>
      </c>
      <c r="K1940" s="151">
        <v>0</v>
      </c>
      <c r="N1940" s="151" t="s">
        <v>27058</v>
      </c>
      <c r="O1940" s="151" t="s">
        <v>14758</v>
      </c>
      <c r="P1940" s="151" t="s">
        <v>14737</v>
      </c>
      <c r="Q1940" s="151" t="s">
        <v>27059</v>
      </c>
      <c r="R1940" s="151">
        <v>0</v>
      </c>
      <c r="S1940" s="151">
        <v>0</v>
      </c>
      <c r="T1940" s="151">
        <v>0</v>
      </c>
      <c r="U1940" s="151">
        <v>0</v>
      </c>
      <c r="V1940" s="151">
        <v>0</v>
      </c>
      <c r="W1940" s="151">
        <v>0</v>
      </c>
      <c r="X1940" s="151">
        <v>0</v>
      </c>
      <c r="Z1940" s="151" t="s">
        <v>14742</v>
      </c>
      <c r="AC1940" s="151" t="s">
        <v>14743</v>
      </c>
      <c r="AE1940" s="151" t="s">
        <v>15223</v>
      </c>
      <c r="AF1940" s="151" t="s">
        <v>14745</v>
      </c>
    </row>
    <row r="1941" spans="1:32" s="151" customFormat="1">
      <c r="A1941" s="151" t="s">
        <v>9880</v>
      </c>
      <c r="B1941" s="151" t="s">
        <v>14618</v>
      </c>
      <c r="C1941" s="151" t="s">
        <v>9879</v>
      </c>
      <c r="D1941" s="151" t="s">
        <v>27061</v>
      </c>
      <c r="E1941" s="151" t="s">
        <v>14931</v>
      </c>
      <c r="F1941" s="151" t="s">
        <v>14932</v>
      </c>
      <c r="G1941" s="151" t="s">
        <v>27064</v>
      </c>
      <c r="H1941" s="151" t="s">
        <v>27060</v>
      </c>
      <c r="I1941" s="151">
        <v>0</v>
      </c>
      <c r="J1941" s="151">
        <v>0</v>
      </c>
      <c r="K1941" s="151">
        <v>0</v>
      </c>
      <c r="M1941" s="151" t="s">
        <v>27062</v>
      </c>
      <c r="N1941" s="151" t="s">
        <v>18759</v>
      </c>
      <c r="O1941" s="151" t="s">
        <v>14791</v>
      </c>
      <c r="P1941" s="151" t="s">
        <v>14737</v>
      </c>
      <c r="Q1941" s="151">
        <v>0</v>
      </c>
      <c r="R1941" s="151">
        <v>0</v>
      </c>
      <c r="S1941" s="151">
        <v>0</v>
      </c>
      <c r="T1941" s="151" t="s">
        <v>14859</v>
      </c>
      <c r="U1941" s="151" t="s">
        <v>27063</v>
      </c>
      <c r="V1941" s="151" t="s">
        <v>9879</v>
      </c>
      <c r="W1941" s="151">
        <v>0</v>
      </c>
      <c r="X1941" s="151">
        <v>0</v>
      </c>
      <c r="Y1941" s="151">
        <v>0</v>
      </c>
      <c r="Z1941" s="151" t="s">
        <v>14742</v>
      </c>
      <c r="AA1941" s="151">
        <v>0</v>
      </c>
      <c r="AB1941" s="151">
        <v>0</v>
      </c>
      <c r="AC1941" s="151" t="s">
        <v>14743</v>
      </c>
      <c r="AE1941" s="151" t="s">
        <v>15223</v>
      </c>
      <c r="AF1941" s="151" t="s">
        <v>14745</v>
      </c>
    </row>
    <row r="1942" spans="1:32" s="151" customFormat="1">
      <c r="A1942" s="151" t="s">
        <v>5852</v>
      </c>
      <c r="B1942" s="151" t="s">
        <v>14618</v>
      </c>
      <c r="C1942" s="151" t="s">
        <v>5851</v>
      </c>
      <c r="D1942" s="151" t="s">
        <v>5853</v>
      </c>
      <c r="E1942" s="151" t="s">
        <v>14323</v>
      </c>
      <c r="F1942" s="151" t="s">
        <v>18726</v>
      </c>
      <c r="G1942" s="151" t="s">
        <v>27067</v>
      </c>
      <c r="H1942" s="151">
        <v>87782836548</v>
      </c>
      <c r="M1942" s="151" t="s">
        <v>5853</v>
      </c>
      <c r="N1942" s="151" t="s">
        <v>15768</v>
      </c>
      <c r="O1942" s="151" t="s">
        <v>14985</v>
      </c>
      <c r="P1942" s="151" t="s">
        <v>14792</v>
      </c>
      <c r="Q1942" s="151">
        <v>87782836548</v>
      </c>
      <c r="R1942" s="151">
        <v>87782836548</v>
      </c>
      <c r="S1942" s="151">
        <v>87782836548</v>
      </c>
      <c r="T1942" s="151" t="s">
        <v>27065</v>
      </c>
      <c r="U1942" s="151" t="s">
        <v>27066</v>
      </c>
      <c r="V1942" s="151" t="s">
        <v>5851</v>
      </c>
      <c r="W1942" s="151">
        <v>2013</v>
      </c>
      <c r="X1942" s="151">
        <v>2008</v>
      </c>
      <c r="Y1942" s="151">
        <v>1</v>
      </c>
      <c r="Z1942" s="151" t="s">
        <v>14742</v>
      </c>
      <c r="AB1942" s="151">
        <v>3</v>
      </c>
      <c r="AC1942" s="151" t="s">
        <v>14743</v>
      </c>
      <c r="AE1942" s="151" t="s">
        <v>15223</v>
      </c>
      <c r="AF1942" s="151" t="s">
        <v>14745</v>
      </c>
    </row>
    <row r="1943" spans="1:32" s="151" customFormat="1">
      <c r="A1943" s="151" t="s">
        <v>12082</v>
      </c>
      <c r="B1943" s="151" t="s">
        <v>14618</v>
      </c>
      <c r="C1943" s="151" t="s">
        <v>12081</v>
      </c>
      <c r="D1943" s="151" t="s">
        <v>12083</v>
      </c>
      <c r="E1943" s="151" t="s">
        <v>14275</v>
      </c>
      <c r="F1943" s="151" t="s">
        <v>17033</v>
      </c>
      <c r="G1943" s="151" t="s">
        <v>27069</v>
      </c>
      <c r="H1943" s="151" t="s">
        <v>12084</v>
      </c>
      <c r="N1943" s="151" t="s">
        <v>15516</v>
      </c>
      <c r="O1943" s="151" t="s">
        <v>14830</v>
      </c>
      <c r="P1943" s="151" t="s">
        <v>14737</v>
      </c>
      <c r="Q1943" s="151" t="s">
        <v>27068</v>
      </c>
      <c r="R1943" s="151">
        <v>0</v>
      </c>
      <c r="S1943" s="151">
        <v>0</v>
      </c>
      <c r="T1943" s="151" t="s">
        <v>14794</v>
      </c>
      <c r="U1943" s="151">
        <v>2531272457</v>
      </c>
      <c r="V1943" s="151" t="s">
        <v>12081</v>
      </c>
      <c r="Z1943" s="151" t="s">
        <v>14742</v>
      </c>
      <c r="AC1943" s="151" t="s">
        <v>14743</v>
      </c>
      <c r="AE1943" s="151" t="s">
        <v>14744</v>
      </c>
      <c r="AF1943" s="151" t="s">
        <v>14745</v>
      </c>
    </row>
    <row r="1944" spans="1:32" s="151" customFormat="1">
      <c r="A1944" s="151" t="s">
        <v>6026</v>
      </c>
      <c r="B1944" s="151" t="s">
        <v>14618</v>
      </c>
      <c r="C1944" s="151" t="s">
        <v>6025</v>
      </c>
      <c r="D1944" s="151" t="s">
        <v>6027</v>
      </c>
      <c r="E1944" s="151" t="s">
        <v>14931</v>
      </c>
      <c r="F1944" s="151" t="s">
        <v>14932</v>
      </c>
      <c r="G1944" s="151" t="s">
        <v>27071</v>
      </c>
      <c r="H1944" s="151">
        <v>82144611999</v>
      </c>
      <c r="I1944" s="151" t="s">
        <v>6028</v>
      </c>
      <c r="J1944" s="151" t="s">
        <v>1453</v>
      </c>
      <c r="K1944" s="151" t="s">
        <v>6028</v>
      </c>
      <c r="N1944" s="151" t="s">
        <v>19167</v>
      </c>
      <c r="O1944" s="151" t="s">
        <v>19168</v>
      </c>
      <c r="P1944" s="151" t="s">
        <v>14737</v>
      </c>
      <c r="Q1944" s="151" t="s">
        <v>6025</v>
      </c>
      <c r="R1944" s="151" t="s">
        <v>1453</v>
      </c>
      <c r="S1944" s="151" t="s">
        <v>1453</v>
      </c>
      <c r="T1944" s="151" t="s">
        <v>14782</v>
      </c>
      <c r="U1944" s="151" t="s">
        <v>27070</v>
      </c>
      <c r="V1944" s="151" t="s">
        <v>6025</v>
      </c>
      <c r="Z1944" s="151" t="s">
        <v>14742</v>
      </c>
      <c r="AC1944" s="151" t="s">
        <v>14743</v>
      </c>
      <c r="AE1944" s="151" t="s">
        <v>15223</v>
      </c>
      <c r="AF1944" s="151" t="s">
        <v>14745</v>
      </c>
    </row>
    <row r="1945" spans="1:32" s="151" customFormat="1">
      <c r="A1945" s="151" t="s">
        <v>3825</v>
      </c>
      <c r="B1945" s="151" t="s">
        <v>14618</v>
      </c>
      <c r="C1945" s="151" t="s">
        <v>3824</v>
      </c>
      <c r="D1945" s="151" t="s">
        <v>3826</v>
      </c>
      <c r="E1945" s="151" t="s">
        <v>14323</v>
      </c>
      <c r="G1945" s="151" t="s">
        <v>14604</v>
      </c>
      <c r="H1945" s="151" t="s">
        <v>3140</v>
      </c>
      <c r="L1945" s="151" t="s">
        <v>27072</v>
      </c>
      <c r="N1945" s="151" t="s">
        <v>27073</v>
      </c>
      <c r="P1945" s="151" t="s">
        <v>14737</v>
      </c>
      <c r="Q1945" s="151" t="s">
        <v>3824</v>
      </c>
      <c r="T1945" s="151" t="s">
        <v>3140</v>
      </c>
      <c r="U1945" s="151" t="s">
        <v>3140</v>
      </c>
      <c r="V1945" s="151" t="s">
        <v>3140</v>
      </c>
      <c r="Z1945" s="151" t="s">
        <v>14742</v>
      </c>
      <c r="AC1945" s="151" t="s">
        <v>14743</v>
      </c>
    </row>
    <row r="1946" spans="1:32" s="151" customFormat="1">
      <c r="A1946" s="151" t="s">
        <v>12256</v>
      </c>
      <c r="B1946" s="151" t="s">
        <v>14618</v>
      </c>
      <c r="C1946" s="151" t="s">
        <v>12255</v>
      </c>
      <c r="D1946" s="151" t="s">
        <v>12257</v>
      </c>
      <c r="E1946" s="151" t="s">
        <v>14275</v>
      </c>
      <c r="F1946" s="151" t="s">
        <v>18839</v>
      </c>
      <c r="H1946" s="151" t="s">
        <v>12258</v>
      </c>
      <c r="N1946" s="151" t="s">
        <v>14984</v>
      </c>
      <c r="O1946" s="151" t="s">
        <v>14985</v>
      </c>
      <c r="P1946" s="151" t="s">
        <v>14737</v>
      </c>
      <c r="Q1946" s="151" t="s">
        <v>27074</v>
      </c>
      <c r="R1946" s="151">
        <v>0</v>
      </c>
      <c r="S1946" s="151">
        <v>0</v>
      </c>
      <c r="T1946" s="151" t="s">
        <v>14847</v>
      </c>
      <c r="U1946" s="151">
        <v>538601012951533</v>
      </c>
      <c r="V1946" s="151" t="s">
        <v>12255</v>
      </c>
      <c r="Z1946" s="151" t="s">
        <v>14742</v>
      </c>
      <c r="AC1946" s="151" t="s">
        <v>14743</v>
      </c>
      <c r="AE1946" s="151" t="s">
        <v>14744</v>
      </c>
      <c r="AF1946" s="151" t="s">
        <v>14745</v>
      </c>
    </row>
    <row r="1947" spans="1:32" s="151" customFormat="1">
      <c r="A1947" s="151" t="s">
        <v>7571</v>
      </c>
      <c r="B1947" s="151" t="s">
        <v>14618</v>
      </c>
      <c r="C1947" s="151" t="s">
        <v>7570</v>
      </c>
      <c r="D1947" s="151" t="s">
        <v>7572</v>
      </c>
      <c r="E1947" s="151" t="s">
        <v>14323</v>
      </c>
      <c r="F1947" s="151" t="s">
        <v>15375</v>
      </c>
      <c r="H1947" s="151">
        <v>81219192133</v>
      </c>
      <c r="N1947" s="151" t="s">
        <v>14790</v>
      </c>
      <c r="O1947" s="151" t="s">
        <v>14791</v>
      </c>
      <c r="P1947" s="151" t="s">
        <v>14792</v>
      </c>
      <c r="Q1947" s="151" t="s">
        <v>7570</v>
      </c>
      <c r="R1947" s="151" t="s">
        <v>7570</v>
      </c>
      <c r="S1947" s="151" t="s">
        <v>7570</v>
      </c>
      <c r="T1947" s="151" t="s">
        <v>14803</v>
      </c>
      <c r="U1947" s="151">
        <v>1270006843161</v>
      </c>
      <c r="V1947" s="151" t="s">
        <v>7570</v>
      </c>
      <c r="Z1947" s="151" t="s">
        <v>14742</v>
      </c>
      <c r="AC1947" s="151" t="s">
        <v>14743</v>
      </c>
      <c r="AE1947" s="151" t="s">
        <v>15223</v>
      </c>
      <c r="AF1947" s="151" t="s">
        <v>14745</v>
      </c>
    </row>
    <row r="1948" spans="1:32" s="151" customFormat="1">
      <c r="A1948" s="151" t="s">
        <v>11721</v>
      </c>
      <c r="B1948" s="151" t="s">
        <v>14618</v>
      </c>
      <c r="C1948" s="151" t="s">
        <v>11720</v>
      </c>
      <c r="D1948" s="151" t="s">
        <v>11722</v>
      </c>
      <c r="E1948" s="151" t="s">
        <v>15421</v>
      </c>
      <c r="F1948" s="151" t="s">
        <v>15779</v>
      </c>
      <c r="H1948" s="151">
        <v>81387758458</v>
      </c>
      <c r="N1948" s="151" t="s">
        <v>14857</v>
      </c>
      <c r="O1948" s="151" t="s">
        <v>14801</v>
      </c>
      <c r="P1948" s="151" t="s">
        <v>14737</v>
      </c>
      <c r="Q1948" s="151" t="s">
        <v>27075</v>
      </c>
      <c r="R1948" s="151">
        <v>0</v>
      </c>
      <c r="S1948" s="151">
        <v>0</v>
      </c>
      <c r="T1948" s="151" t="s">
        <v>14794</v>
      </c>
      <c r="U1948" s="151">
        <v>7540115880</v>
      </c>
      <c r="V1948" s="151" t="s">
        <v>27075</v>
      </c>
      <c r="Z1948" s="151" t="s">
        <v>14742</v>
      </c>
      <c r="AC1948" s="151" t="s">
        <v>14743</v>
      </c>
      <c r="AE1948" s="151" t="s">
        <v>14744</v>
      </c>
      <c r="AF1948" s="151" t="s">
        <v>14745</v>
      </c>
    </row>
    <row r="1949" spans="1:32" s="151" customFormat="1">
      <c r="A1949" s="151" t="s">
        <v>3310</v>
      </c>
      <c r="B1949" s="151" t="s">
        <v>14618</v>
      </c>
      <c r="C1949" s="151" t="s">
        <v>3309</v>
      </c>
      <c r="D1949" s="151" t="s">
        <v>3311</v>
      </c>
      <c r="E1949" s="151" t="s">
        <v>14332</v>
      </c>
      <c r="G1949" s="151" t="s">
        <v>14604</v>
      </c>
      <c r="H1949" s="151" t="s">
        <v>3312</v>
      </c>
      <c r="I1949" s="151" t="s">
        <v>3140</v>
      </c>
      <c r="J1949" s="151" t="s">
        <v>3312</v>
      </c>
      <c r="K1949" s="151" t="s">
        <v>3140</v>
      </c>
      <c r="N1949" s="151" t="s">
        <v>21270</v>
      </c>
      <c r="P1949" s="151" t="s">
        <v>14737</v>
      </c>
      <c r="Q1949" s="151" t="s">
        <v>27076</v>
      </c>
      <c r="T1949" s="151" t="s">
        <v>14847</v>
      </c>
      <c r="U1949" s="151" t="s">
        <v>12454</v>
      </c>
      <c r="V1949" s="151">
        <v>362201012109530</v>
      </c>
      <c r="W1949" s="151">
        <v>32</v>
      </c>
      <c r="X1949" s="151">
        <v>1979</v>
      </c>
      <c r="Z1949" s="151" t="s">
        <v>14742</v>
      </c>
      <c r="AC1949" s="151" t="s">
        <v>14743</v>
      </c>
    </row>
    <row r="1950" spans="1:32" s="151" customFormat="1">
      <c r="A1950" s="151" t="s">
        <v>4166</v>
      </c>
      <c r="B1950" s="151" t="s">
        <v>14618</v>
      </c>
      <c r="C1950" s="151" t="s">
        <v>4165</v>
      </c>
      <c r="D1950" s="151" t="s">
        <v>4167</v>
      </c>
      <c r="E1950" s="151" t="s">
        <v>14323</v>
      </c>
      <c r="G1950" s="151" t="s">
        <v>14604</v>
      </c>
      <c r="H1950" s="151" t="s">
        <v>4168</v>
      </c>
      <c r="J1950" s="151" t="s">
        <v>4169</v>
      </c>
      <c r="L1950" s="151" t="s">
        <v>27077</v>
      </c>
      <c r="N1950" s="151" t="s">
        <v>1459</v>
      </c>
      <c r="P1950" s="151" t="s">
        <v>14737</v>
      </c>
      <c r="Q1950" s="151" t="s">
        <v>20653</v>
      </c>
      <c r="T1950" s="151" t="s">
        <v>25159</v>
      </c>
      <c r="U1950" s="151" t="s">
        <v>25159</v>
      </c>
      <c r="V1950" s="151" t="s">
        <v>25159</v>
      </c>
      <c r="Z1950" s="151" t="s">
        <v>14742</v>
      </c>
      <c r="AC1950" s="151" t="s">
        <v>14743</v>
      </c>
    </row>
    <row r="1951" spans="1:32" s="151" customFormat="1">
      <c r="A1951" s="151" t="s">
        <v>4428</v>
      </c>
      <c r="B1951" s="151" t="s">
        <v>14618</v>
      </c>
      <c r="C1951" s="151" t="s">
        <v>4427</v>
      </c>
      <c r="D1951" s="151" t="s">
        <v>4429</v>
      </c>
      <c r="E1951" s="151" t="s">
        <v>14616</v>
      </c>
      <c r="F1951" s="151" t="s">
        <v>14616</v>
      </c>
      <c r="G1951" s="151" t="s">
        <v>14604</v>
      </c>
      <c r="H1951" s="151" t="s">
        <v>4430</v>
      </c>
      <c r="J1951" s="151" t="s">
        <v>4431</v>
      </c>
      <c r="N1951" s="151" t="s">
        <v>15923</v>
      </c>
      <c r="P1951" s="151" t="s">
        <v>14737</v>
      </c>
      <c r="Q1951" s="151" t="s">
        <v>27078</v>
      </c>
      <c r="T1951" s="151" t="s">
        <v>27079</v>
      </c>
      <c r="U1951" s="151" t="s">
        <v>27080</v>
      </c>
      <c r="V1951" s="151" t="s">
        <v>27081</v>
      </c>
      <c r="Z1951" s="151" t="s">
        <v>14742</v>
      </c>
      <c r="AC1951" s="151" t="s">
        <v>14743</v>
      </c>
      <c r="AE1951" s="151" t="s">
        <v>15223</v>
      </c>
      <c r="AF1951" s="151" t="s">
        <v>14745</v>
      </c>
    </row>
    <row r="1952" spans="1:32" s="151" customFormat="1">
      <c r="A1952" s="151" t="s">
        <v>4702</v>
      </c>
      <c r="B1952" s="151" t="s">
        <v>14618</v>
      </c>
      <c r="C1952" s="151" t="s">
        <v>4701</v>
      </c>
      <c r="D1952" s="151" t="s">
        <v>4703</v>
      </c>
      <c r="E1952" s="151" t="s">
        <v>14616</v>
      </c>
      <c r="F1952" s="151" t="s">
        <v>14616</v>
      </c>
      <c r="G1952" s="151" t="s">
        <v>14604</v>
      </c>
      <c r="H1952" s="151" t="s">
        <v>4704</v>
      </c>
      <c r="I1952" s="151" t="s">
        <v>4705</v>
      </c>
      <c r="J1952" s="151" t="s">
        <v>4706</v>
      </c>
      <c r="K1952" s="151" t="s">
        <v>4705</v>
      </c>
      <c r="N1952" s="151" t="s">
        <v>109</v>
      </c>
      <c r="P1952" s="151" t="s">
        <v>14737</v>
      </c>
      <c r="Q1952" s="151" t="s">
        <v>27082</v>
      </c>
      <c r="T1952" s="151" t="s">
        <v>27083</v>
      </c>
      <c r="U1952" s="151" t="s">
        <v>27084</v>
      </c>
      <c r="V1952" s="151" t="s">
        <v>27085</v>
      </c>
      <c r="Z1952" s="151" t="s">
        <v>14742</v>
      </c>
      <c r="AC1952" s="151" t="s">
        <v>14743</v>
      </c>
      <c r="AE1952" s="151" t="s">
        <v>15223</v>
      </c>
      <c r="AF1952" s="151" t="s">
        <v>14745</v>
      </c>
    </row>
    <row r="1953" spans="1:32" s="151" customFormat="1">
      <c r="A1953" s="151" t="s">
        <v>4423</v>
      </c>
      <c r="B1953" s="151" t="s">
        <v>14618</v>
      </c>
      <c r="C1953" s="151" t="s">
        <v>4422</v>
      </c>
      <c r="D1953" s="151" t="s">
        <v>4424</v>
      </c>
      <c r="E1953" s="151" t="s">
        <v>14323</v>
      </c>
      <c r="F1953" s="151" t="s">
        <v>14616</v>
      </c>
      <c r="G1953" s="151" t="s">
        <v>14604</v>
      </c>
      <c r="H1953" s="151" t="s">
        <v>4425</v>
      </c>
      <c r="I1953" s="151" t="s">
        <v>4426</v>
      </c>
      <c r="J1953" s="151" t="s">
        <v>4426</v>
      </c>
      <c r="K1953" s="151" t="s">
        <v>4426</v>
      </c>
      <c r="N1953" s="151" t="s">
        <v>469</v>
      </c>
      <c r="P1953" s="151" t="s">
        <v>14737</v>
      </c>
      <c r="Q1953" s="151" t="s">
        <v>27086</v>
      </c>
      <c r="T1953" s="151" t="s">
        <v>27087</v>
      </c>
      <c r="U1953" s="151" t="s">
        <v>27088</v>
      </c>
      <c r="V1953" s="151" t="s">
        <v>27089</v>
      </c>
      <c r="Z1953" s="151" t="s">
        <v>14742</v>
      </c>
      <c r="AC1953" s="151" t="s">
        <v>14743</v>
      </c>
      <c r="AE1953" s="151" t="s">
        <v>15223</v>
      </c>
      <c r="AF1953" s="151" t="s">
        <v>14745</v>
      </c>
    </row>
    <row r="1954" spans="1:32" s="151" customFormat="1">
      <c r="A1954" s="151" t="s">
        <v>4865</v>
      </c>
      <c r="B1954" s="151" t="s">
        <v>14618</v>
      </c>
      <c r="C1954" s="151" t="s">
        <v>4864</v>
      </c>
      <c r="D1954" s="151" t="s">
        <v>4866</v>
      </c>
      <c r="E1954" s="151" t="s">
        <v>14616</v>
      </c>
      <c r="F1954" s="151" t="s">
        <v>14616</v>
      </c>
      <c r="G1954" s="151" t="s">
        <v>14604</v>
      </c>
      <c r="H1954" s="151" t="s">
        <v>4867</v>
      </c>
      <c r="I1954" s="151" t="s">
        <v>4705</v>
      </c>
      <c r="J1954" s="151" t="s">
        <v>4867</v>
      </c>
      <c r="K1954" s="151" t="s">
        <v>4705</v>
      </c>
      <c r="L1954" s="151" t="s">
        <v>14616</v>
      </c>
      <c r="N1954" s="151" t="s">
        <v>15923</v>
      </c>
      <c r="P1954" s="151" t="s">
        <v>14737</v>
      </c>
      <c r="Q1954" s="151" t="s">
        <v>27090</v>
      </c>
      <c r="R1954" s="151" t="s">
        <v>26239</v>
      </c>
      <c r="S1954" s="151" t="s">
        <v>4816</v>
      </c>
      <c r="T1954" s="151" t="s">
        <v>27091</v>
      </c>
      <c r="U1954" s="151" t="s">
        <v>27092</v>
      </c>
      <c r="V1954" s="151" t="s">
        <v>27093</v>
      </c>
      <c r="Z1954" s="151" t="s">
        <v>14742</v>
      </c>
      <c r="AC1954" s="151" t="s">
        <v>14743</v>
      </c>
      <c r="AE1954" s="151" t="s">
        <v>15223</v>
      </c>
      <c r="AF1954" s="151" t="s">
        <v>14745</v>
      </c>
    </row>
    <row r="1955" spans="1:32" s="151" customFormat="1">
      <c r="A1955" s="151" t="s">
        <v>3369</v>
      </c>
      <c r="B1955" s="151" t="s">
        <v>14618</v>
      </c>
      <c r="C1955" s="151" t="s">
        <v>3368</v>
      </c>
      <c r="D1955" s="151" t="s">
        <v>3370</v>
      </c>
      <c r="E1955" s="151" t="s">
        <v>14323</v>
      </c>
      <c r="G1955" s="151" t="s">
        <v>14604</v>
      </c>
      <c r="H1955" s="151" t="s">
        <v>3371</v>
      </c>
      <c r="J1955" s="151" t="s">
        <v>3372</v>
      </c>
      <c r="L1955" s="151" t="s">
        <v>14616</v>
      </c>
      <c r="N1955" s="151" t="s">
        <v>1182</v>
      </c>
      <c r="P1955" s="151" t="s">
        <v>14737</v>
      </c>
      <c r="Q1955" s="151" t="s">
        <v>27094</v>
      </c>
      <c r="T1955" s="151" t="s">
        <v>27095</v>
      </c>
      <c r="U1955" s="151" t="s">
        <v>27096</v>
      </c>
      <c r="V1955" s="151" t="s">
        <v>27097</v>
      </c>
      <c r="Z1955" s="151" t="s">
        <v>14742</v>
      </c>
      <c r="AC1955" s="151" t="s">
        <v>14743</v>
      </c>
    </row>
    <row r="1956" spans="1:32" s="151" customFormat="1">
      <c r="A1956" s="151" t="s">
        <v>15813</v>
      </c>
      <c r="B1956" s="151" t="s">
        <v>14618</v>
      </c>
      <c r="C1956" s="151" t="s">
        <v>30012</v>
      </c>
      <c r="D1956" s="151" t="s">
        <v>15815</v>
      </c>
      <c r="E1956" s="151" t="s">
        <v>14616</v>
      </c>
      <c r="F1956" s="151" t="s">
        <v>14616</v>
      </c>
      <c r="G1956" s="151" t="s">
        <v>15816</v>
      </c>
      <c r="H1956" s="151">
        <v>7784804597</v>
      </c>
      <c r="I1956" s="151" t="s">
        <v>1453</v>
      </c>
      <c r="J1956" s="151" t="s">
        <v>1453</v>
      </c>
      <c r="K1956" s="151" t="s">
        <v>1453</v>
      </c>
      <c r="N1956" s="151" t="s">
        <v>15818</v>
      </c>
      <c r="O1956" s="151" t="s">
        <v>15328</v>
      </c>
      <c r="P1956" s="151" t="s">
        <v>14737</v>
      </c>
      <c r="Q1956" s="151" t="s">
        <v>15819</v>
      </c>
      <c r="R1956" s="151" t="s">
        <v>1453</v>
      </c>
      <c r="S1956" s="151" t="s">
        <v>1453</v>
      </c>
      <c r="T1956" s="151" t="s">
        <v>1453</v>
      </c>
      <c r="U1956" s="151" t="s">
        <v>1453</v>
      </c>
      <c r="V1956" s="151" t="s">
        <v>1453</v>
      </c>
      <c r="W1956" s="151" t="s">
        <v>1453</v>
      </c>
      <c r="X1956" s="151" t="s">
        <v>1453</v>
      </c>
      <c r="Y1956" s="151" t="s">
        <v>1453</v>
      </c>
      <c r="Z1956" s="151" t="s">
        <v>14742</v>
      </c>
      <c r="AA1956" s="151" t="s">
        <v>1453</v>
      </c>
      <c r="AB1956" s="151" t="s">
        <v>1453</v>
      </c>
      <c r="AC1956" s="151" t="s">
        <v>14743</v>
      </c>
      <c r="AE1956" s="151" t="s">
        <v>14744</v>
      </c>
      <c r="AF1956" s="151" t="s">
        <v>14745</v>
      </c>
    </row>
    <row r="1957" spans="1:32" s="151" customFormat="1">
      <c r="A1957" s="151" t="s">
        <v>3540</v>
      </c>
      <c r="B1957" s="151" t="s">
        <v>14618</v>
      </c>
      <c r="C1957" s="151" t="s">
        <v>3539</v>
      </c>
      <c r="D1957" s="151" t="s">
        <v>3541</v>
      </c>
      <c r="E1957" s="151" t="s">
        <v>14323</v>
      </c>
      <c r="G1957" s="151" t="s">
        <v>14604</v>
      </c>
      <c r="H1957" s="151" t="s">
        <v>3542</v>
      </c>
      <c r="J1957" s="151" t="s">
        <v>3543</v>
      </c>
      <c r="L1957" s="151" t="s">
        <v>14616</v>
      </c>
      <c r="N1957" s="151" t="s">
        <v>1791</v>
      </c>
      <c r="P1957" s="151" t="s">
        <v>14737</v>
      </c>
      <c r="Q1957" s="151" t="s">
        <v>27098</v>
      </c>
      <c r="T1957" s="151" t="s">
        <v>27099</v>
      </c>
      <c r="U1957" s="151">
        <v>4063014888</v>
      </c>
      <c r="V1957" s="151" t="s">
        <v>27100</v>
      </c>
      <c r="Z1957" s="151" t="s">
        <v>14742</v>
      </c>
      <c r="AC1957" s="151" t="s">
        <v>14743</v>
      </c>
    </row>
    <row r="1958" spans="1:32" s="151" customFormat="1">
      <c r="A1958" s="151" t="s">
        <v>3582</v>
      </c>
      <c r="B1958" s="151" t="s">
        <v>14618</v>
      </c>
      <c r="C1958" s="151" t="s">
        <v>3581</v>
      </c>
      <c r="D1958" s="151" t="s">
        <v>3583</v>
      </c>
      <c r="E1958" s="151" t="s">
        <v>14323</v>
      </c>
      <c r="G1958" s="151" t="s">
        <v>14604</v>
      </c>
      <c r="H1958" s="151" t="s">
        <v>3584</v>
      </c>
      <c r="J1958" s="151" t="s">
        <v>3585</v>
      </c>
      <c r="L1958" s="151" t="s">
        <v>14616</v>
      </c>
      <c r="N1958" s="151" t="s">
        <v>109</v>
      </c>
      <c r="P1958" s="151" t="s">
        <v>14737</v>
      </c>
      <c r="Q1958" s="151" t="s">
        <v>27101</v>
      </c>
      <c r="T1958" s="151" t="s">
        <v>27102</v>
      </c>
      <c r="U1958" s="151">
        <v>12969095</v>
      </c>
      <c r="V1958" s="151" t="s">
        <v>27103</v>
      </c>
      <c r="Z1958" s="151" t="s">
        <v>14742</v>
      </c>
      <c r="AC1958" s="151" t="s">
        <v>14743</v>
      </c>
    </row>
    <row r="1959" spans="1:32" s="151" customFormat="1">
      <c r="A1959" s="151" t="s">
        <v>5149</v>
      </c>
      <c r="B1959" s="151" t="s">
        <v>14618</v>
      </c>
      <c r="C1959" s="151" t="s">
        <v>5148</v>
      </c>
      <c r="D1959" s="151" t="s">
        <v>5150</v>
      </c>
      <c r="E1959" s="151" t="s">
        <v>14616</v>
      </c>
      <c r="F1959" s="151" t="s">
        <v>14616</v>
      </c>
      <c r="H1959" s="151" t="s">
        <v>5151</v>
      </c>
      <c r="N1959" s="151" t="s">
        <v>109</v>
      </c>
      <c r="P1959" s="151" t="s">
        <v>14737</v>
      </c>
      <c r="Q1959" s="151" t="s">
        <v>27104</v>
      </c>
      <c r="R1959" s="151">
        <v>0</v>
      </c>
      <c r="S1959" s="151">
        <v>0</v>
      </c>
      <c r="T1959" s="151" t="s">
        <v>19218</v>
      </c>
      <c r="U1959" s="151" t="s">
        <v>27105</v>
      </c>
      <c r="V1959" s="151" t="s">
        <v>27106</v>
      </c>
      <c r="Z1959" s="151" t="s">
        <v>14742</v>
      </c>
      <c r="AC1959" s="151" t="s">
        <v>14743</v>
      </c>
      <c r="AE1959" s="151" t="s">
        <v>15223</v>
      </c>
      <c r="AF1959" s="151" t="s">
        <v>14745</v>
      </c>
    </row>
    <row r="1960" spans="1:32" s="151" customFormat="1">
      <c r="A1960" s="151" t="s">
        <v>4899</v>
      </c>
      <c r="B1960" s="151" t="s">
        <v>14618</v>
      </c>
      <c r="C1960" s="151" t="s">
        <v>4898</v>
      </c>
      <c r="D1960" s="151" t="s">
        <v>4900</v>
      </c>
      <c r="E1960" s="151" t="s">
        <v>14616</v>
      </c>
      <c r="F1960" s="151" t="s">
        <v>14616</v>
      </c>
      <c r="G1960" s="151" t="s">
        <v>14604</v>
      </c>
      <c r="H1960" s="151" t="s">
        <v>4901</v>
      </c>
      <c r="J1960" s="151" t="s">
        <v>4902</v>
      </c>
      <c r="N1960" s="151" t="s">
        <v>15789</v>
      </c>
      <c r="P1960" s="151" t="s">
        <v>14737</v>
      </c>
      <c r="Q1960" s="151" t="s">
        <v>4816</v>
      </c>
      <c r="R1960" s="151" t="s">
        <v>4816</v>
      </c>
      <c r="S1960" s="151" t="s">
        <v>4816</v>
      </c>
      <c r="T1960" s="151" t="s">
        <v>27107</v>
      </c>
      <c r="U1960" s="151" t="s">
        <v>27108</v>
      </c>
      <c r="V1960" s="151" t="s">
        <v>27109</v>
      </c>
      <c r="Z1960" s="151" t="s">
        <v>14742</v>
      </c>
      <c r="AC1960" s="151" t="s">
        <v>14743</v>
      </c>
      <c r="AE1960" s="151" t="s">
        <v>15223</v>
      </c>
      <c r="AF1960" s="151" t="s">
        <v>14745</v>
      </c>
    </row>
    <row r="1961" spans="1:32" s="151" customFormat="1">
      <c r="A1961" s="151" t="s">
        <v>5515</v>
      </c>
      <c r="B1961" s="151" t="s">
        <v>14618</v>
      </c>
      <c r="C1961" s="151" t="s">
        <v>5514</v>
      </c>
      <c r="D1961" s="151" t="s">
        <v>5516</v>
      </c>
      <c r="E1961" s="151" t="s">
        <v>14616</v>
      </c>
      <c r="F1961" s="151" t="s">
        <v>14616</v>
      </c>
      <c r="H1961" s="151" t="s">
        <v>5517</v>
      </c>
      <c r="J1961" s="151" t="s">
        <v>5518</v>
      </c>
      <c r="N1961" s="151" t="s">
        <v>15018</v>
      </c>
      <c r="O1961" s="151" t="s">
        <v>14791</v>
      </c>
      <c r="P1961" s="151" t="s">
        <v>14792</v>
      </c>
      <c r="Q1961" s="151" t="s">
        <v>27110</v>
      </c>
      <c r="R1961" s="151" t="s">
        <v>27110</v>
      </c>
      <c r="S1961" s="151" t="s">
        <v>27110</v>
      </c>
      <c r="T1961" s="151" t="s">
        <v>27111</v>
      </c>
      <c r="U1961" s="151">
        <v>953015151</v>
      </c>
      <c r="V1961" s="151" t="s">
        <v>27112</v>
      </c>
      <c r="Z1961" s="151" t="s">
        <v>14742</v>
      </c>
      <c r="AC1961" s="151" t="s">
        <v>14743</v>
      </c>
      <c r="AE1961" s="151" t="s">
        <v>15223</v>
      </c>
      <c r="AF1961" s="151" t="s">
        <v>14745</v>
      </c>
    </row>
    <row r="1962" spans="1:32" s="151" customFormat="1">
      <c r="A1962" s="151" t="s">
        <v>5425</v>
      </c>
      <c r="B1962" s="151" t="s">
        <v>14618</v>
      </c>
      <c r="C1962" s="151" t="s">
        <v>5424</v>
      </c>
      <c r="D1962" s="151" t="s">
        <v>5426</v>
      </c>
      <c r="E1962" s="151" t="s">
        <v>14616</v>
      </c>
      <c r="F1962" s="151" t="s">
        <v>14616</v>
      </c>
      <c r="G1962" s="151" t="s">
        <v>27117</v>
      </c>
      <c r="H1962" s="151" t="s">
        <v>5427</v>
      </c>
      <c r="N1962" s="151" t="s">
        <v>16663</v>
      </c>
      <c r="O1962" s="151" t="s">
        <v>14948</v>
      </c>
      <c r="P1962" s="151" t="s">
        <v>14737</v>
      </c>
      <c r="Q1962" s="151" t="s">
        <v>27113</v>
      </c>
      <c r="R1962" s="151" t="s">
        <v>27113</v>
      </c>
      <c r="S1962" s="151" t="s">
        <v>27113</v>
      </c>
      <c r="T1962" s="151" t="s">
        <v>27114</v>
      </c>
      <c r="U1962" s="151" t="s">
        <v>27115</v>
      </c>
      <c r="V1962" s="151" t="s">
        <v>27116</v>
      </c>
      <c r="Z1962" s="151" t="s">
        <v>14742</v>
      </c>
      <c r="AC1962" s="151" t="s">
        <v>14743</v>
      </c>
      <c r="AE1962" s="151" t="s">
        <v>15223</v>
      </c>
      <c r="AF1962" s="151" t="s">
        <v>14745</v>
      </c>
    </row>
    <row r="1963" spans="1:32" s="151" customFormat="1">
      <c r="A1963" s="151" t="s">
        <v>15820</v>
      </c>
      <c r="B1963" s="151" t="s">
        <v>14618</v>
      </c>
      <c r="C1963" s="151" t="s">
        <v>15821</v>
      </c>
      <c r="D1963" s="151" t="s">
        <v>15822</v>
      </c>
      <c r="E1963" s="151" t="s">
        <v>14616</v>
      </c>
      <c r="F1963" s="151" t="s">
        <v>14616</v>
      </c>
      <c r="G1963" s="151" t="s">
        <v>15823</v>
      </c>
      <c r="H1963" s="151" t="s">
        <v>15824</v>
      </c>
      <c r="I1963" s="151" t="s">
        <v>1453</v>
      </c>
      <c r="J1963" s="151" t="s">
        <v>1453</v>
      </c>
      <c r="K1963" s="151" t="s">
        <v>1453</v>
      </c>
      <c r="N1963" s="151" t="s">
        <v>15059</v>
      </c>
      <c r="O1963" s="151" t="s">
        <v>14889</v>
      </c>
      <c r="P1963" s="151" t="s">
        <v>14737</v>
      </c>
      <c r="Q1963" s="151" t="s">
        <v>15825</v>
      </c>
      <c r="R1963" s="151" t="s">
        <v>1453</v>
      </c>
      <c r="S1963" s="151" t="s">
        <v>1453</v>
      </c>
      <c r="T1963" s="151" t="s">
        <v>1453</v>
      </c>
      <c r="U1963" s="151" t="s">
        <v>1453</v>
      </c>
      <c r="V1963" s="151" t="s">
        <v>1453</v>
      </c>
      <c r="W1963" s="151" t="s">
        <v>1453</v>
      </c>
      <c r="X1963" s="151" t="s">
        <v>1453</v>
      </c>
      <c r="Y1963" s="151" t="s">
        <v>1453</v>
      </c>
      <c r="Z1963" s="151" t="s">
        <v>14742</v>
      </c>
      <c r="AA1963" s="151" t="s">
        <v>1453</v>
      </c>
      <c r="AB1963" s="151" t="s">
        <v>1453</v>
      </c>
      <c r="AC1963" s="151" t="s">
        <v>14743</v>
      </c>
      <c r="AE1963" s="151" t="s">
        <v>14744</v>
      </c>
      <c r="AF1963" s="151" t="s">
        <v>14745</v>
      </c>
    </row>
    <row r="1964" spans="1:32" s="151" customFormat="1">
      <c r="A1964" s="151" t="s">
        <v>4098</v>
      </c>
      <c r="B1964" s="151" t="s">
        <v>14618</v>
      </c>
      <c r="C1964" s="151" t="s">
        <v>4097</v>
      </c>
      <c r="D1964" s="151" t="s">
        <v>27119</v>
      </c>
      <c r="E1964" s="151" t="s">
        <v>14332</v>
      </c>
      <c r="G1964" s="151" t="s">
        <v>14604</v>
      </c>
      <c r="H1964" s="151" t="s">
        <v>4100</v>
      </c>
      <c r="I1964" s="151" t="s">
        <v>1453</v>
      </c>
      <c r="J1964" s="151" t="s">
        <v>1453</v>
      </c>
      <c r="K1964" s="151" t="s">
        <v>1453</v>
      </c>
      <c r="L1964" s="151" t="s">
        <v>27118</v>
      </c>
      <c r="M1964" s="151" t="s">
        <v>19848</v>
      </c>
      <c r="N1964" s="151" t="s">
        <v>19428</v>
      </c>
      <c r="P1964" s="151" t="s">
        <v>14792</v>
      </c>
      <c r="Q1964" s="151" t="s">
        <v>27120</v>
      </c>
      <c r="T1964" s="151" t="s">
        <v>27121</v>
      </c>
      <c r="U1964" s="151" t="s">
        <v>27121</v>
      </c>
      <c r="V1964" s="151" t="s">
        <v>27121</v>
      </c>
      <c r="W1964" s="151" t="s">
        <v>1453</v>
      </c>
      <c r="X1964" s="151" t="s">
        <v>1453</v>
      </c>
      <c r="Y1964" s="151" t="s">
        <v>1453</v>
      </c>
      <c r="Z1964" s="151" t="s">
        <v>14742</v>
      </c>
      <c r="AA1964" s="151" t="s">
        <v>1453</v>
      </c>
      <c r="AB1964" s="151" t="s">
        <v>1453</v>
      </c>
      <c r="AC1964" s="151" t="s">
        <v>14743</v>
      </c>
    </row>
    <row r="1965" spans="1:32" s="151" customFormat="1">
      <c r="A1965" s="151" t="s">
        <v>15826</v>
      </c>
      <c r="B1965" s="151" t="s">
        <v>14618</v>
      </c>
      <c r="C1965" s="151" t="s">
        <v>15827</v>
      </c>
      <c r="D1965" s="151" t="s">
        <v>15828</v>
      </c>
      <c r="E1965" s="151" t="s">
        <v>14332</v>
      </c>
      <c r="F1965" s="151" t="s">
        <v>14626</v>
      </c>
      <c r="G1965" s="151" t="s">
        <v>15829</v>
      </c>
      <c r="H1965" s="151" t="s">
        <v>15830</v>
      </c>
      <c r="N1965" s="151" t="s">
        <v>14763</v>
      </c>
      <c r="O1965" s="151" t="s">
        <v>14764</v>
      </c>
      <c r="P1965" s="151" t="s">
        <v>14737</v>
      </c>
      <c r="Q1965" s="151" t="s">
        <v>15827</v>
      </c>
      <c r="R1965" s="151" t="s">
        <v>1453</v>
      </c>
      <c r="S1965" s="151" t="s">
        <v>1453</v>
      </c>
      <c r="T1965" s="151" t="s">
        <v>14739</v>
      </c>
      <c r="U1965" s="151">
        <v>1080024526130</v>
      </c>
      <c r="V1965" s="151" t="s">
        <v>15832</v>
      </c>
      <c r="Z1965" s="151" t="s">
        <v>14742</v>
      </c>
      <c r="AC1965" s="151" t="s">
        <v>14743</v>
      </c>
      <c r="AE1965" s="151" t="s">
        <v>14744</v>
      </c>
      <c r="AF1965" s="151" t="s">
        <v>14745</v>
      </c>
    </row>
    <row r="1966" spans="1:32" s="151" customFormat="1">
      <c r="A1966" s="151" t="s">
        <v>18401</v>
      </c>
      <c r="B1966" s="151" t="s">
        <v>14618</v>
      </c>
      <c r="C1966" s="151" t="s">
        <v>10476</v>
      </c>
      <c r="D1966" s="151" t="s">
        <v>27122</v>
      </c>
      <c r="E1966" s="151" t="s">
        <v>16700</v>
      </c>
      <c r="F1966" s="151" t="s">
        <v>15779</v>
      </c>
      <c r="G1966" s="151" t="s">
        <v>27123</v>
      </c>
      <c r="H1966" s="151" t="s">
        <v>1453</v>
      </c>
      <c r="I1966" s="151" t="s">
        <v>1453</v>
      </c>
      <c r="J1966" s="151" t="s">
        <v>1453</v>
      </c>
      <c r="K1966" s="151" t="s">
        <v>1453</v>
      </c>
      <c r="N1966" s="151" t="s">
        <v>14816</v>
      </c>
      <c r="O1966" s="151" t="s">
        <v>14817</v>
      </c>
      <c r="P1966" s="151" t="s">
        <v>14737</v>
      </c>
      <c r="Q1966" s="151" t="s">
        <v>23414</v>
      </c>
      <c r="R1966" s="151" t="s">
        <v>1453</v>
      </c>
      <c r="S1966" s="151" t="s">
        <v>1453</v>
      </c>
      <c r="T1966" s="151" t="s">
        <v>10476</v>
      </c>
      <c r="U1966" s="151">
        <v>1590002603982</v>
      </c>
      <c r="V1966" s="151" t="s">
        <v>14782</v>
      </c>
      <c r="W1966" s="151" t="s">
        <v>1453</v>
      </c>
      <c r="X1966" s="151" t="s">
        <v>1453</v>
      </c>
      <c r="Z1966" s="151" t="s">
        <v>14742</v>
      </c>
      <c r="AC1966" s="151" t="s">
        <v>15223</v>
      </c>
      <c r="AE1966" s="151" t="s">
        <v>14744</v>
      </c>
      <c r="AF1966" s="151" t="s">
        <v>14745</v>
      </c>
    </row>
    <row r="1967" spans="1:32" s="151" customFormat="1">
      <c r="A1967" s="151" t="s">
        <v>10477</v>
      </c>
      <c r="B1967" s="151" t="s">
        <v>14618</v>
      </c>
      <c r="C1967" s="151" t="s">
        <v>10476</v>
      </c>
      <c r="D1967" s="151" t="s">
        <v>10478</v>
      </c>
      <c r="E1967" s="151" t="s">
        <v>14332</v>
      </c>
      <c r="F1967" s="151" t="s">
        <v>14324</v>
      </c>
      <c r="G1967" s="151" t="s">
        <v>27125</v>
      </c>
      <c r="H1967" s="151" t="s">
        <v>10479</v>
      </c>
      <c r="N1967" s="151" t="s">
        <v>15228</v>
      </c>
      <c r="O1967" s="151" t="s">
        <v>14985</v>
      </c>
      <c r="P1967" s="151" t="s">
        <v>14737</v>
      </c>
      <c r="Q1967" s="151" t="s">
        <v>10476</v>
      </c>
      <c r="R1967" s="151">
        <v>0</v>
      </c>
      <c r="S1967" s="151">
        <v>0</v>
      </c>
      <c r="T1967" s="151" t="s">
        <v>14847</v>
      </c>
      <c r="U1967" s="151" t="s">
        <v>27124</v>
      </c>
      <c r="V1967" s="151" t="s">
        <v>10476</v>
      </c>
      <c r="Z1967" s="151" t="s">
        <v>14742</v>
      </c>
      <c r="AC1967" s="151" t="s">
        <v>14743</v>
      </c>
      <c r="AE1967" s="151" t="s">
        <v>14744</v>
      </c>
      <c r="AF1967" s="151" t="s">
        <v>14745</v>
      </c>
    </row>
    <row r="1968" spans="1:32" s="151" customFormat="1">
      <c r="A1968" s="151" t="s">
        <v>5137</v>
      </c>
      <c r="B1968" s="151" t="s">
        <v>14618</v>
      </c>
      <c r="C1968" s="151" t="s">
        <v>5136</v>
      </c>
      <c r="D1968" s="151" t="s">
        <v>5138</v>
      </c>
      <c r="E1968" s="151" t="s">
        <v>14931</v>
      </c>
      <c r="F1968" s="151" t="s">
        <v>16091</v>
      </c>
      <c r="G1968" s="151" t="s">
        <v>27126</v>
      </c>
      <c r="H1968" s="151" t="s">
        <v>5139</v>
      </c>
      <c r="I1968" s="151" t="s">
        <v>5140</v>
      </c>
      <c r="J1968" s="151" t="s">
        <v>4816</v>
      </c>
      <c r="K1968" s="151" t="s">
        <v>5140</v>
      </c>
      <c r="N1968" s="151" t="s">
        <v>21461</v>
      </c>
      <c r="P1968" s="151" t="s">
        <v>14792</v>
      </c>
      <c r="Q1968" s="151" t="s">
        <v>23414</v>
      </c>
      <c r="R1968" s="151" t="s">
        <v>4816</v>
      </c>
      <c r="S1968" s="151" t="s">
        <v>4816</v>
      </c>
      <c r="T1968" s="151" t="s">
        <v>21463</v>
      </c>
      <c r="U1968" s="151">
        <v>199349601</v>
      </c>
      <c r="V1968" s="151" t="s">
        <v>5136</v>
      </c>
      <c r="Z1968" s="151" t="s">
        <v>14742</v>
      </c>
      <c r="AC1968" s="151" t="s">
        <v>14743</v>
      </c>
      <c r="AE1968" s="151" t="s">
        <v>15223</v>
      </c>
      <c r="AF1968" s="151" t="s">
        <v>14745</v>
      </c>
    </row>
    <row r="1969" spans="1:32" s="151" customFormat="1">
      <c r="A1969" s="151" t="s">
        <v>6375</v>
      </c>
      <c r="B1969" s="151" t="s">
        <v>14618</v>
      </c>
      <c r="C1969" s="151" t="s">
        <v>6374</v>
      </c>
      <c r="D1969" s="151" t="s">
        <v>6376</v>
      </c>
      <c r="E1969" s="151" t="s">
        <v>14465</v>
      </c>
      <c r="F1969" s="151" t="s">
        <v>14664</v>
      </c>
      <c r="G1969" s="151" t="s">
        <v>27128</v>
      </c>
      <c r="H1969" s="151">
        <v>81265076262</v>
      </c>
      <c r="N1969" s="151" t="s">
        <v>15768</v>
      </c>
      <c r="O1969" s="151" t="s">
        <v>14985</v>
      </c>
      <c r="P1969" s="151" t="s">
        <v>14792</v>
      </c>
      <c r="Q1969" s="151">
        <v>81265076262</v>
      </c>
      <c r="R1969" s="151" t="s">
        <v>6374</v>
      </c>
      <c r="S1969" s="151" t="s">
        <v>6374</v>
      </c>
      <c r="T1969" s="151" t="s">
        <v>14847</v>
      </c>
      <c r="U1969" s="151" t="s">
        <v>27127</v>
      </c>
      <c r="V1969" s="151" t="s">
        <v>6374</v>
      </c>
      <c r="W1969" s="151">
        <v>2007</v>
      </c>
      <c r="X1969" s="151">
        <v>2007</v>
      </c>
      <c r="Y1969" s="151">
        <v>1</v>
      </c>
      <c r="Z1969" s="151" t="s">
        <v>14742</v>
      </c>
      <c r="AB1969" s="151">
        <v>3</v>
      </c>
      <c r="AC1969" s="151" t="s">
        <v>14743</v>
      </c>
      <c r="AE1969" s="151" t="s">
        <v>15223</v>
      </c>
      <c r="AF1969" s="151" t="s">
        <v>14745</v>
      </c>
    </row>
    <row r="1970" spans="1:32" s="151" customFormat="1">
      <c r="A1970" s="151" t="s">
        <v>2359</v>
      </c>
      <c r="B1970" s="151" t="s">
        <v>14618</v>
      </c>
      <c r="C1970" s="151" t="s">
        <v>2358</v>
      </c>
      <c r="D1970" s="151" t="s">
        <v>2360</v>
      </c>
      <c r="E1970" s="151" t="s">
        <v>6</v>
      </c>
      <c r="G1970" s="151" t="s">
        <v>14604</v>
      </c>
      <c r="H1970" s="151">
        <v>81358235858</v>
      </c>
      <c r="N1970" s="151" t="s">
        <v>27129</v>
      </c>
      <c r="P1970" s="151" t="s">
        <v>14737</v>
      </c>
      <c r="T1970" s="151" t="s">
        <v>27130</v>
      </c>
      <c r="U1970" s="151">
        <v>50590442</v>
      </c>
      <c r="AC1970" s="151" t="s">
        <v>14743</v>
      </c>
    </row>
    <row r="1971" spans="1:32" s="151" customFormat="1">
      <c r="A1971" s="151" t="s">
        <v>2160</v>
      </c>
      <c r="B1971" s="151" t="s">
        <v>14618</v>
      </c>
      <c r="C1971" s="151" t="s">
        <v>2159</v>
      </c>
      <c r="D1971" s="151" t="s">
        <v>2161</v>
      </c>
      <c r="E1971" s="151" t="s">
        <v>6</v>
      </c>
      <c r="G1971" s="151" t="s">
        <v>14604</v>
      </c>
      <c r="H1971" s="151" t="s">
        <v>2162</v>
      </c>
      <c r="L1971" s="151" t="s">
        <v>27131</v>
      </c>
      <c r="M1971" s="151" t="s">
        <v>27132</v>
      </c>
      <c r="Q1971" s="151" t="s">
        <v>27133</v>
      </c>
      <c r="AC1971" s="151" t="s">
        <v>14743</v>
      </c>
    </row>
    <row r="1972" spans="1:32" s="151" customFormat="1">
      <c r="A1972" s="151" t="s">
        <v>7229</v>
      </c>
      <c r="B1972" s="151" t="s">
        <v>14618</v>
      </c>
      <c r="C1972" s="151" t="s">
        <v>7228</v>
      </c>
      <c r="D1972" s="151" t="s">
        <v>7230</v>
      </c>
      <c r="E1972" s="151" t="s">
        <v>14323</v>
      </c>
      <c r="F1972" s="151" t="s">
        <v>14616</v>
      </c>
      <c r="G1972" s="151" t="s">
        <v>27136</v>
      </c>
      <c r="H1972" s="151" t="s">
        <v>7231</v>
      </c>
      <c r="I1972" s="151" t="s">
        <v>7232</v>
      </c>
      <c r="J1972" s="151" t="s">
        <v>7231</v>
      </c>
      <c r="K1972" s="151" t="s">
        <v>7232</v>
      </c>
      <c r="N1972" s="151" t="s">
        <v>15431</v>
      </c>
      <c r="O1972" s="151" t="s">
        <v>14801</v>
      </c>
      <c r="P1972" s="151" t="s">
        <v>14737</v>
      </c>
      <c r="Q1972" s="151" t="s">
        <v>27134</v>
      </c>
      <c r="R1972" s="151" t="s">
        <v>27134</v>
      </c>
      <c r="S1972" s="151" t="s">
        <v>27134</v>
      </c>
      <c r="T1972" s="151" t="s">
        <v>20108</v>
      </c>
      <c r="U1972" s="151">
        <v>8805050889</v>
      </c>
      <c r="V1972" s="151" t="s">
        <v>27135</v>
      </c>
      <c r="Z1972" s="151" t="s">
        <v>14742</v>
      </c>
      <c r="AC1972" s="151" t="s">
        <v>14743</v>
      </c>
      <c r="AE1972" s="151" t="s">
        <v>15223</v>
      </c>
      <c r="AF1972" s="151" t="s">
        <v>14745</v>
      </c>
    </row>
    <row r="1973" spans="1:32" s="151" customFormat="1">
      <c r="A1973" s="151" t="s">
        <v>15833</v>
      </c>
      <c r="B1973" s="151" t="s">
        <v>14618</v>
      </c>
      <c r="C1973" s="151" t="s">
        <v>15834</v>
      </c>
      <c r="D1973" s="151" t="s">
        <v>15835</v>
      </c>
      <c r="E1973" s="151" t="s">
        <v>14616</v>
      </c>
      <c r="F1973" s="151" t="s">
        <v>14616</v>
      </c>
      <c r="G1973" s="151" t="s">
        <v>15836</v>
      </c>
      <c r="H1973" s="151" t="s">
        <v>15837</v>
      </c>
      <c r="I1973" s="151" t="s">
        <v>15838</v>
      </c>
      <c r="J1973" s="151" t="s">
        <v>1453</v>
      </c>
      <c r="K1973" s="151" t="s">
        <v>15838</v>
      </c>
      <c r="M1973" s="151" t="s">
        <v>1453</v>
      </c>
      <c r="N1973" s="151" t="s">
        <v>14735</v>
      </c>
      <c r="O1973" s="151" t="s">
        <v>14736</v>
      </c>
      <c r="P1973" s="151" t="s">
        <v>14737</v>
      </c>
      <c r="Q1973" s="151" t="s">
        <v>1453</v>
      </c>
      <c r="R1973" s="151" t="s">
        <v>1453</v>
      </c>
      <c r="S1973" s="151" t="s">
        <v>1453</v>
      </c>
      <c r="T1973" s="151" t="s">
        <v>1453</v>
      </c>
      <c r="U1973" s="151" t="s">
        <v>1453</v>
      </c>
      <c r="V1973" s="151" t="s">
        <v>1453</v>
      </c>
      <c r="W1973" s="151" t="s">
        <v>1453</v>
      </c>
      <c r="X1973" s="151" t="s">
        <v>1453</v>
      </c>
      <c r="Y1973" s="151" t="s">
        <v>1453</v>
      </c>
      <c r="Z1973" s="151" t="s">
        <v>14742</v>
      </c>
      <c r="AA1973" s="151" t="s">
        <v>1453</v>
      </c>
      <c r="AB1973" s="151" t="s">
        <v>1453</v>
      </c>
      <c r="AC1973" s="151" t="s">
        <v>14743</v>
      </c>
      <c r="AE1973" s="151" t="s">
        <v>14744</v>
      </c>
      <c r="AF1973" s="151" t="s">
        <v>14745</v>
      </c>
    </row>
    <row r="1974" spans="1:32" s="151" customFormat="1">
      <c r="A1974" s="151" t="s">
        <v>4117</v>
      </c>
      <c r="B1974" s="151" t="s">
        <v>14618</v>
      </c>
      <c r="C1974" s="151" t="s">
        <v>4116</v>
      </c>
      <c r="D1974" s="151" t="s">
        <v>4118</v>
      </c>
      <c r="E1974" s="151" t="s">
        <v>14323</v>
      </c>
      <c r="G1974" s="151" t="s">
        <v>14604</v>
      </c>
      <c r="H1974" s="151" t="s">
        <v>4009</v>
      </c>
      <c r="J1974" s="151" t="s">
        <v>4010</v>
      </c>
      <c r="L1974" s="151" t="s">
        <v>14616</v>
      </c>
      <c r="N1974" s="151" t="s">
        <v>15789</v>
      </c>
      <c r="P1974" s="151" t="s">
        <v>14737</v>
      </c>
      <c r="Q1974" s="151" t="s">
        <v>27098</v>
      </c>
      <c r="T1974" s="151" t="s">
        <v>27137</v>
      </c>
      <c r="U1974" s="151" t="s">
        <v>27138</v>
      </c>
      <c r="V1974" s="151" t="s">
        <v>27139</v>
      </c>
      <c r="Z1974" s="151" t="s">
        <v>14742</v>
      </c>
      <c r="AC1974" s="151" t="s">
        <v>14743</v>
      </c>
    </row>
    <row r="1975" spans="1:32" s="151" customFormat="1">
      <c r="A1975" s="151" t="s">
        <v>4313</v>
      </c>
      <c r="B1975" s="151" t="s">
        <v>14618</v>
      </c>
      <c r="C1975" s="151" t="s">
        <v>4312</v>
      </c>
      <c r="D1975" s="151" t="s">
        <v>4314</v>
      </c>
      <c r="E1975" s="151" t="s">
        <v>14323</v>
      </c>
      <c r="F1975" s="151" t="s">
        <v>14400</v>
      </c>
      <c r="G1975" s="151" t="s">
        <v>14604</v>
      </c>
      <c r="H1975" s="151" t="s">
        <v>4315</v>
      </c>
      <c r="J1975" s="151" t="s">
        <v>4316</v>
      </c>
      <c r="N1975" s="151" t="s">
        <v>6321</v>
      </c>
      <c r="P1975" s="151" t="s">
        <v>14737</v>
      </c>
      <c r="Q1975" s="151" t="s">
        <v>8591</v>
      </c>
      <c r="T1975" s="151" t="s">
        <v>14739</v>
      </c>
      <c r="U1975" s="151">
        <v>120.009908189</v>
      </c>
      <c r="V1975" s="151" t="s">
        <v>27140</v>
      </c>
      <c r="Z1975" s="151" t="s">
        <v>14742</v>
      </c>
      <c r="AC1975" s="151" t="s">
        <v>14743</v>
      </c>
    </row>
    <row r="1976" spans="1:32" s="151" customFormat="1">
      <c r="A1976" s="151" t="s">
        <v>9793</v>
      </c>
      <c r="C1976" s="151" t="s">
        <v>9792</v>
      </c>
      <c r="D1976" s="151" t="s">
        <v>27141</v>
      </c>
      <c r="E1976" s="151" t="s">
        <v>14323</v>
      </c>
      <c r="F1976" s="151" t="s">
        <v>22621</v>
      </c>
      <c r="G1976" s="151" t="s">
        <v>27146</v>
      </c>
      <c r="H1976" s="151" t="s">
        <v>9795</v>
      </c>
      <c r="I1976" s="151" t="s">
        <v>9796</v>
      </c>
      <c r="J1976" s="151">
        <v>0</v>
      </c>
      <c r="K1976" s="151" t="s">
        <v>9796</v>
      </c>
      <c r="M1976" s="151" t="s">
        <v>27142</v>
      </c>
      <c r="N1976" s="151" t="s">
        <v>14800</v>
      </c>
      <c r="O1976" s="151" t="s">
        <v>14801</v>
      </c>
      <c r="P1976" s="151" t="s">
        <v>14737</v>
      </c>
      <c r="Q1976" s="151" t="s">
        <v>27143</v>
      </c>
      <c r="R1976" s="151">
        <v>0</v>
      </c>
      <c r="S1976" s="151">
        <v>0</v>
      </c>
      <c r="T1976" s="151" t="s">
        <v>14859</v>
      </c>
      <c r="U1976" s="151" t="s">
        <v>27144</v>
      </c>
      <c r="V1976" s="151" t="s">
        <v>27145</v>
      </c>
      <c r="W1976" s="151">
        <v>0</v>
      </c>
      <c r="X1976" s="151">
        <v>0</v>
      </c>
      <c r="Y1976" s="151">
        <v>0</v>
      </c>
      <c r="Z1976" s="151" t="s">
        <v>14742</v>
      </c>
      <c r="AA1976" s="151">
        <v>0</v>
      </c>
      <c r="AB1976" s="151">
        <v>0</v>
      </c>
      <c r="AC1976" s="151" t="s">
        <v>14743</v>
      </c>
      <c r="AE1976" s="151" t="s">
        <v>15223</v>
      </c>
      <c r="AF1976" s="151" t="s">
        <v>14745</v>
      </c>
    </row>
    <row r="1977" spans="1:32" s="151" customFormat="1">
      <c r="A1977" s="151" t="s">
        <v>11164</v>
      </c>
      <c r="C1977" s="151" t="s">
        <v>11163</v>
      </c>
      <c r="D1977" s="151" t="s">
        <v>11165</v>
      </c>
      <c r="E1977" s="151" t="s">
        <v>14275</v>
      </c>
      <c r="F1977" s="151" t="s">
        <v>14400</v>
      </c>
      <c r="G1977" s="151" t="s">
        <v>27148</v>
      </c>
      <c r="H1977" s="151" t="s">
        <v>11166</v>
      </c>
      <c r="N1977" s="151" t="s">
        <v>15246</v>
      </c>
      <c r="O1977" s="151" t="s">
        <v>14791</v>
      </c>
      <c r="P1977" s="151" t="s">
        <v>14737</v>
      </c>
      <c r="Q1977" s="151" t="s">
        <v>11163</v>
      </c>
      <c r="R1977" s="151">
        <v>0</v>
      </c>
      <c r="S1977" s="151">
        <v>0</v>
      </c>
      <c r="T1977" s="151" t="s">
        <v>14794</v>
      </c>
      <c r="U1977" s="151">
        <v>5520489870</v>
      </c>
      <c r="V1977" s="151" t="s">
        <v>27147</v>
      </c>
      <c r="Z1977" s="151" t="s">
        <v>14742</v>
      </c>
      <c r="AC1977" s="151" t="s">
        <v>14743</v>
      </c>
      <c r="AE1977" s="151" t="s">
        <v>14744</v>
      </c>
      <c r="AF1977" s="151" t="s">
        <v>14745</v>
      </c>
    </row>
    <row r="1978" spans="1:32" s="151" customFormat="1">
      <c r="A1978" s="151" t="s">
        <v>12522</v>
      </c>
      <c r="C1978" s="151" t="s">
        <v>12521</v>
      </c>
      <c r="D1978" s="151" t="s">
        <v>12523</v>
      </c>
      <c r="E1978" s="151" t="s">
        <v>14323</v>
      </c>
      <c r="F1978" s="151" t="s">
        <v>14330</v>
      </c>
      <c r="G1978" s="151" t="s">
        <v>27151</v>
      </c>
      <c r="H1978" s="151" t="s">
        <v>12524</v>
      </c>
      <c r="N1978" s="151" t="s">
        <v>18701</v>
      </c>
      <c r="O1978" s="151" t="s">
        <v>18702</v>
      </c>
      <c r="P1978" s="151" t="s">
        <v>14737</v>
      </c>
      <c r="Q1978" s="151" t="s">
        <v>27149</v>
      </c>
      <c r="R1978" s="151">
        <v>0</v>
      </c>
      <c r="S1978" s="151">
        <v>0</v>
      </c>
      <c r="T1978" s="151" t="s">
        <v>14847</v>
      </c>
      <c r="U1978" s="151">
        <v>497201020756539</v>
      </c>
      <c r="V1978" s="151" t="s">
        <v>27150</v>
      </c>
      <c r="Z1978" s="151" t="s">
        <v>14742</v>
      </c>
      <c r="AC1978" s="151" t="s">
        <v>14743</v>
      </c>
      <c r="AE1978" s="151" t="s">
        <v>14744</v>
      </c>
      <c r="AF1978" s="151" t="s">
        <v>14745</v>
      </c>
    </row>
    <row r="1979" spans="1:32" s="151" customFormat="1">
      <c r="A1979" s="151" t="s">
        <v>18402</v>
      </c>
      <c r="C1979" s="151" t="s">
        <v>27152</v>
      </c>
      <c r="D1979" s="151" t="s">
        <v>27154</v>
      </c>
      <c r="E1979" s="151" t="s">
        <v>14701</v>
      </c>
      <c r="F1979" s="151" t="s">
        <v>14466</v>
      </c>
      <c r="G1979" s="151" t="s">
        <v>27156</v>
      </c>
      <c r="H1979" s="151" t="s">
        <v>27153</v>
      </c>
      <c r="N1979" s="151" t="s">
        <v>14857</v>
      </c>
      <c r="O1979" s="151" t="s">
        <v>14801</v>
      </c>
      <c r="P1979" s="151" t="s">
        <v>14737</v>
      </c>
      <c r="Q1979" s="151" t="s">
        <v>27155</v>
      </c>
      <c r="R1979" s="151" t="s">
        <v>1453</v>
      </c>
      <c r="S1979" s="151" t="s">
        <v>1453</v>
      </c>
      <c r="T1979" s="151" t="s">
        <v>14859</v>
      </c>
      <c r="U1979" s="151">
        <v>7020391850</v>
      </c>
      <c r="V1979" s="151" t="s">
        <v>27152</v>
      </c>
      <c r="Z1979" s="151" t="s">
        <v>14742</v>
      </c>
      <c r="AC1979" s="151" t="s">
        <v>14743</v>
      </c>
      <c r="AE1979" s="151" t="s">
        <v>14744</v>
      </c>
      <c r="AF1979" s="151" t="s">
        <v>14745</v>
      </c>
    </row>
    <row r="1980" spans="1:32" s="151" customFormat="1">
      <c r="A1980" s="151" t="s">
        <v>4081</v>
      </c>
      <c r="C1980" s="151" t="s">
        <v>4080</v>
      </c>
      <c r="D1980" s="151" t="s">
        <v>27158</v>
      </c>
      <c r="E1980" s="151" t="s">
        <v>14323</v>
      </c>
      <c r="G1980" s="151" t="s">
        <v>14604</v>
      </c>
      <c r="H1980" s="151">
        <v>81952998859</v>
      </c>
      <c r="I1980" s="151" t="s">
        <v>4083</v>
      </c>
      <c r="J1980" s="151">
        <v>81952998859</v>
      </c>
      <c r="K1980" s="151" t="s">
        <v>4083</v>
      </c>
      <c r="L1980" s="151" t="s">
        <v>27157</v>
      </c>
      <c r="N1980" s="151" t="s">
        <v>27159</v>
      </c>
      <c r="P1980" s="151" t="s">
        <v>14737</v>
      </c>
      <c r="Q1980" s="151" t="s">
        <v>27160</v>
      </c>
      <c r="T1980" s="151" t="s">
        <v>14794</v>
      </c>
      <c r="U1980" s="151">
        <v>7820059853</v>
      </c>
      <c r="V1980" s="151" t="s">
        <v>4080</v>
      </c>
      <c r="W1980" s="151" t="s">
        <v>204</v>
      </c>
      <c r="X1980" s="151" t="s">
        <v>27161</v>
      </c>
      <c r="Y1980" s="151" t="s">
        <v>204</v>
      </c>
      <c r="Z1980" s="151" t="s">
        <v>14742</v>
      </c>
      <c r="AA1980" s="151" t="s">
        <v>204</v>
      </c>
      <c r="AB1980" s="151" t="s">
        <v>204</v>
      </c>
      <c r="AC1980" s="151" t="s">
        <v>14743</v>
      </c>
    </row>
    <row r="1981" spans="1:32" s="151" customFormat="1">
      <c r="A1981" s="151" t="s">
        <v>5888</v>
      </c>
      <c r="C1981" s="151" t="s">
        <v>5887</v>
      </c>
      <c r="D1981" s="151" t="s">
        <v>27162</v>
      </c>
      <c r="E1981" s="151" t="s">
        <v>14701</v>
      </c>
      <c r="F1981" s="151" t="s">
        <v>15375</v>
      </c>
      <c r="G1981" s="151" t="s">
        <v>27164</v>
      </c>
      <c r="H1981" s="151" t="s">
        <v>1453</v>
      </c>
      <c r="N1981" s="151" t="s">
        <v>24251</v>
      </c>
      <c r="O1981" s="151" t="s">
        <v>14758</v>
      </c>
      <c r="P1981" s="151" t="s">
        <v>14737</v>
      </c>
      <c r="Q1981" s="151" t="s">
        <v>5887</v>
      </c>
      <c r="R1981" s="151" t="s">
        <v>1453</v>
      </c>
      <c r="S1981" s="151" t="s">
        <v>1453</v>
      </c>
      <c r="T1981" s="151" t="s">
        <v>14866</v>
      </c>
      <c r="U1981" s="151" t="s">
        <v>27163</v>
      </c>
      <c r="V1981" s="151" t="s">
        <v>5887</v>
      </c>
      <c r="Z1981" s="151" t="s">
        <v>14742</v>
      </c>
      <c r="AC1981" s="151" t="s">
        <v>14743</v>
      </c>
      <c r="AE1981" s="151" t="s">
        <v>15223</v>
      </c>
      <c r="AF1981" s="151" t="s">
        <v>14745</v>
      </c>
    </row>
    <row r="1982" spans="1:32" s="151" customFormat="1">
      <c r="A1982" s="151" t="s">
        <v>5803</v>
      </c>
      <c r="C1982" s="151" t="s">
        <v>5802</v>
      </c>
      <c r="D1982" s="151" t="s">
        <v>5804</v>
      </c>
      <c r="E1982" s="151" t="s">
        <v>14323</v>
      </c>
      <c r="F1982" s="151" t="s">
        <v>15375</v>
      </c>
      <c r="G1982" s="151" t="s">
        <v>27165</v>
      </c>
      <c r="H1982" s="151" t="s">
        <v>5805</v>
      </c>
      <c r="N1982" s="151" t="s">
        <v>19167</v>
      </c>
      <c r="O1982" s="151" t="s">
        <v>19168</v>
      </c>
      <c r="P1982" s="151" t="s">
        <v>14737</v>
      </c>
      <c r="Q1982" s="151" t="s">
        <v>5802</v>
      </c>
      <c r="R1982" s="151" t="s">
        <v>1453</v>
      </c>
      <c r="S1982" s="151" t="s">
        <v>1453</v>
      </c>
      <c r="T1982" s="151" t="s">
        <v>23876</v>
      </c>
      <c r="U1982" s="151">
        <v>7302199865</v>
      </c>
      <c r="V1982" s="151" t="s">
        <v>5802</v>
      </c>
      <c r="Z1982" s="151" t="s">
        <v>14742</v>
      </c>
      <c r="AC1982" s="151" t="s">
        <v>14743</v>
      </c>
      <c r="AE1982" s="151" t="s">
        <v>15223</v>
      </c>
      <c r="AF1982" s="151" t="s">
        <v>14745</v>
      </c>
    </row>
    <row r="1983" spans="1:32" s="151" customFormat="1">
      <c r="A1983" s="151" t="s">
        <v>18403</v>
      </c>
      <c r="C1983" s="151" t="s">
        <v>27166</v>
      </c>
      <c r="D1983" s="151" t="s">
        <v>27168</v>
      </c>
      <c r="E1983" s="151" t="s">
        <v>14931</v>
      </c>
      <c r="F1983" s="151" t="s">
        <v>14932</v>
      </c>
      <c r="G1983" s="151" t="s">
        <v>27172</v>
      </c>
      <c r="H1983" s="151" t="s">
        <v>27167</v>
      </c>
      <c r="I1983" s="151" t="s">
        <v>1453</v>
      </c>
      <c r="J1983" s="151" t="s">
        <v>1453</v>
      </c>
      <c r="K1983" s="151" t="s">
        <v>1453</v>
      </c>
      <c r="M1983" s="151" t="s">
        <v>1453</v>
      </c>
      <c r="N1983" s="151" t="s">
        <v>19043</v>
      </c>
      <c r="O1983" s="151" t="s">
        <v>18962</v>
      </c>
      <c r="P1983" s="151" t="s">
        <v>14792</v>
      </c>
      <c r="Q1983" s="151" t="s">
        <v>27169</v>
      </c>
      <c r="R1983" s="151" t="s">
        <v>1453</v>
      </c>
      <c r="S1983" s="151" t="s">
        <v>1453</v>
      </c>
      <c r="T1983" s="151" t="s">
        <v>27170</v>
      </c>
      <c r="U1983" s="151" t="s">
        <v>27171</v>
      </c>
      <c r="V1983" s="151" t="s">
        <v>14847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  <c r="AE1983" s="151" t="s">
        <v>14744</v>
      </c>
      <c r="AF1983" s="151" t="s">
        <v>14745</v>
      </c>
    </row>
    <row r="1984" spans="1:32" s="151" customFormat="1">
      <c r="A1984" s="151" t="s">
        <v>2959</v>
      </c>
      <c r="C1984" s="151" t="s">
        <v>2958</v>
      </c>
      <c r="D1984" s="151" t="s">
        <v>2960</v>
      </c>
      <c r="E1984" s="151" t="s">
        <v>14931</v>
      </c>
      <c r="G1984" s="151" t="s">
        <v>14604</v>
      </c>
      <c r="H1984" s="151" t="s">
        <v>27176</v>
      </c>
      <c r="N1984" s="151" t="s">
        <v>20415</v>
      </c>
      <c r="P1984" s="151" t="s">
        <v>14737</v>
      </c>
      <c r="Q1984" s="151" t="s">
        <v>27177</v>
      </c>
      <c r="T1984" s="151">
        <v>0</v>
      </c>
      <c r="U1984" s="151">
        <v>0</v>
      </c>
      <c r="V1984" s="151">
        <v>0</v>
      </c>
      <c r="AC1984" s="151" t="s">
        <v>14743</v>
      </c>
    </row>
    <row r="1985" spans="1:32" s="151" customFormat="1">
      <c r="A1985" s="151" t="s">
        <v>9349</v>
      </c>
      <c r="C1985" s="151" t="s">
        <v>9348</v>
      </c>
      <c r="D1985" s="151" t="s">
        <v>27179</v>
      </c>
      <c r="E1985" s="151" t="s">
        <v>14931</v>
      </c>
      <c r="F1985" s="151" t="s">
        <v>14932</v>
      </c>
      <c r="G1985" s="151">
        <v>0</v>
      </c>
      <c r="H1985" s="151" t="s">
        <v>27178</v>
      </c>
      <c r="I1985" s="151">
        <v>0</v>
      </c>
      <c r="J1985" s="151">
        <v>0</v>
      </c>
      <c r="K1985" s="151">
        <v>0</v>
      </c>
      <c r="M1985" s="151" t="s">
        <v>27180</v>
      </c>
      <c r="N1985" s="151" t="s">
        <v>16848</v>
      </c>
      <c r="O1985" s="151" t="s">
        <v>14791</v>
      </c>
      <c r="P1985" s="151" t="s">
        <v>14737</v>
      </c>
      <c r="Q1985" s="151" t="s">
        <v>27181</v>
      </c>
      <c r="R1985" s="151">
        <v>0</v>
      </c>
      <c r="S1985" s="151">
        <v>0</v>
      </c>
      <c r="T1985" s="151" t="s">
        <v>14904</v>
      </c>
      <c r="U1985" s="151">
        <v>469639715</v>
      </c>
      <c r="V1985" s="151" t="s">
        <v>9251</v>
      </c>
      <c r="W1985" s="151">
        <v>0</v>
      </c>
      <c r="X1985" s="151">
        <v>0</v>
      </c>
      <c r="Y1985" s="151">
        <v>0</v>
      </c>
      <c r="Z1985" s="151" t="s">
        <v>14742</v>
      </c>
      <c r="AA1985" s="151">
        <v>0</v>
      </c>
      <c r="AB1985" s="151">
        <v>0</v>
      </c>
      <c r="AC1985" s="151" t="s">
        <v>14743</v>
      </c>
      <c r="AE1985" s="151" t="s">
        <v>14744</v>
      </c>
      <c r="AF1985" s="151" t="s">
        <v>14745</v>
      </c>
    </row>
    <row r="1986" spans="1:32" s="151" customFormat="1">
      <c r="A1986" s="151" t="s">
        <v>13185</v>
      </c>
      <c r="C1986" s="151" t="s">
        <v>5955</v>
      </c>
      <c r="D1986" s="151" t="s">
        <v>13186</v>
      </c>
      <c r="E1986" s="151" t="s">
        <v>14931</v>
      </c>
      <c r="F1986" s="151" t="s">
        <v>15165</v>
      </c>
      <c r="H1986" s="151" t="s">
        <v>13187</v>
      </c>
      <c r="N1986" s="151" t="s">
        <v>21753</v>
      </c>
      <c r="O1986" s="151" t="s">
        <v>14791</v>
      </c>
      <c r="P1986" s="151" t="s">
        <v>14737</v>
      </c>
      <c r="Q1986" s="151" t="s">
        <v>27182</v>
      </c>
      <c r="R1986" s="151">
        <v>0</v>
      </c>
      <c r="S1986" s="151">
        <v>0</v>
      </c>
      <c r="T1986" s="151" t="s">
        <v>14847</v>
      </c>
      <c r="U1986" s="151">
        <v>440501012733530</v>
      </c>
      <c r="V1986" s="151" t="s">
        <v>27182</v>
      </c>
      <c r="Z1986" s="151" t="s">
        <v>14742</v>
      </c>
      <c r="AC1986" s="151" t="s">
        <v>14743</v>
      </c>
      <c r="AE1986" s="151" t="s">
        <v>14744</v>
      </c>
      <c r="AF1986" s="151" t="s">
        <v>14745</v>
      </c>
    </row>
    <row r="1987" spans="1:32" s="151" customFormat="1">
      <c r="A1987" s="151" t="s">
        <v>5956</v>
      </c>
      <c r="C1987" s="151" t="s">
        <v>5955</v>
      </c>
      <c r="D1987" s="151" t="s">
        <v>5957</v>
      </c>
      <c r="E1987" s="151" t="s">
        <v>14701</v>
      </c>
      <c r="F1987" s="151" t="s">
        <v>18990</v>
      </c>
      <c r="H1987" s="151">
        <v>0</v>
      </c>
      <c r="N1987" s="151" t="s">
        <v>14790</v>
      </c>
      <c r="O1987" s="151" t="s">
        <v>14791</v>
      </c>
      <c r="P1987" s="151" t="s">
        <v>14737</v>
      </c>
      <c r="Q1987" s="151" t="s">
        <v>5955</v>
      </c>
      <c r="R1987" s="151">
        <v>0</v>
      </c>
      <c r="S1987" s="151">
        <v>0</v>
      </c>
      <c r="T1987" s="151" t="s">
        <v>14782</v>
      </c>
      <c r="U1987" s="151">
        <v>1310007797311</v>
      </c>
      <c r="V1987" s="151" t="s">
        <v>5955</v>
      </c>
      <c r="Z1987" s="151" t="s">
        <v>14742</v>
      </c>
      <c r="AC1987" s="151" t="s">
        <v>14743</v>
      </c>
      <c r="AE1987" s="151" t="s">
        <v>15223</v>
      </c>
      <c r="AF1987" s="151" t="s">
        <v>14745</v>
      </c>
    </row>
    <row r="1988" spans="1:32" s="151" customFormat="1">
      <c r="A1988" s="151" t="s">
        <v>8915</v>
      </c>
      <c r="C1988" s="151" t="s">
        <v>8914</v>
      </c>
      <c r="D1988" s="151" t="s">
        <v>27184</v>
      </c>
      <c r="E1988" s="151" t="s">
        <v>14931</v>
      </c>
      <c r="F1988" s="151" t="s">
        <v>14932</v>
      </c>
      <c r="G1988" s="151">
        <v>0</v>
      </c>
      <c r="H1988" s="151" t="s">
        <v>8917</v>
      </c>
      <c r="I1988" s="151" t="s">
        <v>27183</v>
      </c>
      <c r="J1988" s="151">
        <v>0</v>
      </c>
      <c r="K1988" s="151" t="s">
        <v>27183</v>
      </c>
      <c r="M1988" s="151" t="s">
        <v>27185</v>
      </c>
      <c r="N1988" s="151" t="s">
        <v>14800</v>
      </c>
      <c r="O1988" s="151" t="s">
        <v>14801</v>
      </c>
      <c r="P1988" s="151" t="s">
        <v>14737</v>
      </c>
      <c r="Q1988" s="151">
        <v>0</v>
      </c>
      <c r="R1988" s="151">
        <v>0</v>
      </c>
      <c r="S1988" s="151">
        <v>0</v>
      </c>
      <c r="T1988" s="151" t="s">
        <v>18944</v>
      </c>
      <c r="U1988" s="151" t="s">
        <v>27186</v>
      </c>
      <c r="V1988" s="151" t="s">
        <v>8914</v>
      </c>
      <c r="W1988" s="151">
        <v>0</v>
      </c>
      <c r="X1988" s="151">
        <v>0</v>
      </c>
      <c r="Y1988" s="151">
        <v>0</v>
      </c>
      <c r="Z1988" s="151" t="s">
        <v>14742</v>
      </c>
      <c r="AA1988" s="151">
        <v>0</v>
      </c>
      <c r="AB1988" s="151">
        <v>0</v>
      </c>
      <c r="AC1988" s="151" t="s">
        <v>14743</v>
      </c>
      <c r="AE1988" s="151" t="s">
        <v>15223</v>
      </c>
      <c r="AF1988" s="151" t="s">
        <v>14745</v>
      </c>
    </row>
    <row r="1989" spans="1:32" s="151" customFormat="1">
      <c r="A1989" s="151" t="s">
        <v>10051</v>
      </c>
      <c r="C1989" s="151" t="s">
        <v>10050</v>
      </c>
      <c r="D1989" s="151" t="s">
        <v>27187</v>
      </c>
      <c r="E1989" s="151" t="s">
        <v>14639</v>
      </c>
      <c r="F1989" s="151" t="s">
        <v>14639</v>
      </c>
      <c r="G1989" s="151" t="s">
        <v>27190</v>
      </c>
      <c r="H1989" s="151">
        <v>82116595181</v>
      </c>
      <c r="I1989" s="151">
        <v>0</v>
      </c>
      <c r="J1989" s="151">
        <v>0</v>
      </c>
      <c r="K1989" s="151">
        <v>0</v>
      </c>
      <c r="M1989" s="151" t="s">
        <v>27188</v>
      </c>
      <c r="N1989" s="151" t="s">
        <v>14907</v>
      </c>
      <c r="O1989" s="151" t="s">
        <v>14791</v>
      </c>
      <c r="P1989" s="151" t="s">
        <v>14737</v>
      </c>
      <c r="Q1989" s="151" t="s">
        <v>10050</v>
      </c>
      <c r="R1989" s="151">
        <v>0</v>
      </c>
      <c r="S1989" s="151">
        <v>0</v>
      </c>
      <c r="T1989" s="151" t="s">
        <v>14739</v>
      </c>
      <c r="U1989" s="151" t="s">
        <v>27189</v>
      </c>
      <c r="V1989" s="151" t="s">
        <v>10050</v>
      </c>
      <c r="W1989" s="151">
        <v>0</v>
      </c>
      <c r="X1989" s="151">
        <v>0</v>
      </c>
      <c r="Y1989" s="151">
        <v>0</v>
      </c>
      <c r="Z1989" s="151" t="s">
        <v>14742</v>
      </c>
      <c r="AA1989" s="151">
        <v>0</v>
      </c>
      <c r="AB1989" s="151">
        <v>0</v>
      </c>
      <c r="AC1989" s="151" t="s">
        <v>14743</v>
      </c>
      <c r="AE1989" s="151" t="s">
        <v>15223</v>
      </c>
      <c r="AF1989" s="151" t="s">
        <v>14745</v>
      </c>
    </row>
    <row r="1990" spans="1:32" s="151" customFormat="1">
      <c r="A1990" s="151" t="s">
        <v>15189</v>
      </c>
      <c r="C1990" s="151" t="s">
        <v>15190</v>
      </c>
      <c r="D1990" s="151" t="s">
        <v>15191</v>
      </c>
      <c r="E1990" s="151" t="s">
        <v>14931</v>
      </c>
      <c r="F1990" s="151" t="s">
        <v>14932</v>
      </c>
      <c r="G1990" s="151" t="s">
        <v>15192</v>
      </c>
      <c r="H1990" s="151">
        <v>81293950080</v>
      </c>
      <c r="I1990" s="151" t="s">
        <v>1453</v>
      </c>
      <c r="J1990" s="151" t="s">
        <v>1453</v>
      </c>
      <c r="K1990" s="151" t="s">
        <v>1453</v>
      </c>
      <c r="N1990" s="151" t="s">
        <v>14829</v>
      </c>
      <c r="O1990" s="151" t="s">
        <v>14830</v>
      </c>
      <c r="P1990" s="151" t="s">
        <v>14737</v>
      </c>
      <c r="Q1990" s="151" t="s">
        <v>15194</v>
      </c>
      <c r="R1990" s="151" t="s">
        <v>1453</v>
      </c>
      <c r="S1990" s="151" t="s">
        <v>1453</v>
      </c>
      <c r="T1990" s="151" t="s">
        <v>14794</v>
      </c>
      <c r="U1990" s="151">
        <v>8840387764</v>
      </c>
      <c r="V1990" s="151" t="s">
        <v>15190</v>
      </c>
      <c r="W1990" s="151" t="s">
        <v>1453</v>
      </c>
      <c r="X1990" s="151" t="s">
        <v>1453</v>
      </c>
      <c r="Z1990" s="151" t="s">
        <v>14742</v>
      </c>
      <c r="AC1990" s="151" t="s">
        <v>14743</v>
      </c>
      <c r="AE1990" s="151" t="s">
        <v>14744</v>
      </c>
      <c r="AF1990" s="151" t="s">
        <v>14745</v>
      </c>
    </row>
    <row r="1991" spans="1:32" s="151" customFormat="1">
      <c r="A1991" s="151" t="s">
        <v>14357</v>
      </c>
      <c r="B1991" s="151" t="s">
        <v>14618</v>
      </c>
      <c r="C1991" s="151" t="s">
        <v>14424</v>
      </c>
      <c r="D1991" s="151" t="s">
        <v>14442</v>
      </c>
      <c r="E1991" s="151" t="s">
        <v>14275</v>
      </c>
      <c r="F1991" s="151" t="s">
        <v>14431</v>
      </c>
      <c r="G1991" s="151" t="s">
        <v>14432</v>
      </c>
      <c r="H1991" s="151" t="s">
        <v>17253</v>
      </c>
      <c r="N1991" s="151" t="s">
        <v>14954</v>
      </c>
      <c r="O1991" s="151" t="s">
        <v>14764</v>
      </c>
      <c r="P1991" s="151" t="s">
        <v>14737</v>
      </c>
      <c r="Q1991" s="151" t="s">
        <v>17254</v>
      </c>
      <c r="R1991" s="151" t="s">
        <v>1453</v>
      </c>
      <c r="S1991" s="151" t="s">
        <v>1453</v>
      </c>
      <c r="T1991" s="151" t="s">
        <v>14739</v>
      </c>
      <c r="U1991" s="151">
        <v>1080014732417</v>
      </c>
      <c r="V1991" s="151" t="s">
        <v>17256</v>
      </c>
      <c r="Z1991" s="151" t="s">
        <v>14742</v>
      </c>
      <c r="AC1991" s="151" t="s">
        <v>14743</v>
      </c>
      <c r="AE1991" s="151" t="s">
        <v>14744</v>
      </c>
      <c r="AF1991" s="151" t="s">
        <v>14745</v>
      </c>
    </row>
    <row r="1992" spans="1:32" s="151" customFormat="1">
      <c r="A1992" s="151" t="s">
        <v>11904</v>
      </c>
      <c r="B1992" s="151" t="s">
        <v>14306</v>
      </c>
      <c r="C1992" s="151" t="s">
        <v>11903</v>
      </c>
      <c r="D1992" s="151" t="s">
        <v>11905</v>
      </c>
      <c r="E1992" s="151" t="s">
        <v>14931</v>
      </c>
      <c r="F1992" s="151" t="s">
        <v>14627</v>
      </c>
      <c r="G1992" s="151" t="s">
        <v>27192</v>
      </c>
      <c r="H1992" s="151" t="s">
        <v>11906</v>
      </c>
      <c r="N1992" s="151" t="s">
        <v>15228</v>
      </c>
      <c r="O1992" s="151" t="s">
        <v>14985</v>
      </c>
      <c r="P1992" s="151" t="s">
        <v>14737</v>
      </c>
      <c r="Q1992" s="151" t="s">
        <v>27191</v>
      </c>
      <c r="R1992" s="151">
        <v>0</v>
      </c>
      <c r="S1992" s="151">
        <v>0</v>
      </c>
      <c r="T1992" s="151" t="s">
        <v>14847</v>
      </c>
      <c r="U1992" s="151">
        <v>528401014123538</v>
      </c>
      <c r="V1992" s="151" t="s">
        <v>11903</v>
      </c>
      <c r="Z1992" s="151" t="s">
        <v>14742</v>
      </c>
      <c r="AC1992" s="151" t="s">
        <v>14743</v>
      </c>
      <c r="AE1992" s="151" t="s">
        <v>14744</v>
      </c>
      <c r="AF1992" s="151" t="s">
        <v>14745</v>
      </c>
    </row>
    <row r="1993" spans="1:32" s="151" customFormat="1">
      <c r="A1993" s="151" t="s">
        <v>5123</v>
      </c>
      <c r="C1993" s="151" t="s">
        <v>5122</v>
      </c>
      <c r="D1993" s="151" t="s">
        <v>5124</v>
      </c>
      <c r="E1993" s="151" t="s">
        <v>14323</v>
      </c>
      <c r="F1993" s="151" t="s">
        <v>14400</v>
      </c>
      <c r="G1993" s="151" t="s">
        <v>27197</v>
      </c>
      <c r="H1993" s="151" t="s">
        <v>4816</v>
      </c>
      <c r="J1993" s="151" t="s">
        <v>4816</v>
      </c>
      <c r="N1993" s="151" t="s">
        <v>21782</v>
      </c>
      <c r="P1993" s="151" t="s">
        <v>14737</v>
      </c>
      <c r="Q1993" s="151" t="s">
        <v>27193</v>
      </c>
      <c r="R1993" s="151" t="s">
        <v>4816</v>
      </c>
      <c r="S1993" s="151" t="s">
        <v>4816</v>
      </c>
      <c r="T1993" s="151" t="s">
        <v>27194</v>
      </c>
      <c r="U1993" s="151" t="s">
        <v>27195</v>
      </c>
      <c r="V1993" s="151" t="s">
        <v>27196</v>
      </c>
      <c r="Z1993" s="151" t="s">
        <v>14742</v>
      </c>
      <c r="AC1993" s="151" t="s">
        <v>14743</v>
      </c>
      <c r="AE1993" s="151" t="s">
        <v>15223</v>
      </c>
      <c r="AF1993" s="151" t="s">
        <v>14745</v>
      </c>
    </row>
    <row r="1994" spans="1:32" s="151" customFormat="1">
      <c r="A1994" s="151" t="s">
        <v>9252</v>
      </c>
      <c r="B1994" s="151" t="s">
        <v>14618</v>
      </c>
      <c r="C1994" s="151" t="s">
        <v>9251</v>
      </c>
      <c r="D1994" s="151" t="s">
        <v>9253</v>
      </c>
      <c r="E1994" s="151" t="s">
        <v>14323</v>
      </c>
      <c r="F1994" s="151" t="s">
        <v>14324</v>
      </c>
      <c r="G1994" s="151" t="s">
        <v>27202</v>
      </c>
      <c r="H1994" s="151">
        <v>0</v>
      </c>
      <c r="I1994" s="151">
        <v>0</v>
      </c>
      <c r="J1994" s="151">
        <v>0</v>
      </c>
      <c r="K1994" s="151">
        <v>0</v>
      </c>
      <c r="M1994" s="151">
        <v>0</v>
      </c>
      <c r="N1994" s="151" t="s">
        <v>16848</v>
      </c>
      <c r="O1994" s="151" t="s">
        <v>14791</v>
      </c>
      <c r="P1994" s="151" t="s">
        <v>14737</v>
      </c>
      <c r="Q1994" s="151" t="s">
        <v>27201</v>
      </c>
      <c r="R1994" s="151">
        <v>0</v>
      </c>
      <c r="S1994" s="151">
        <v>0</v>
      </c>
      <c r="T1994" s="151" t="s">
        <v>14836</v>
      </c>
      <c r="U1994" s="151">
        <v>469639715</v>
      </c>
      <c r="V1994" s="151" t="s">
        <v>9251</v>
      </c>
      <c r="W1994" s="151">
        <v>0</v>
      </c>
      <c r="X1994" s="151">
        <v>0</v>
      </c>
      <c r="Y1994" s="151">
        <v>0</v>
      </c>
      <c r="Z1994" s="151" t="s">
        <v>14742</v>
      </c>
      <c r="AA1994" s="151">
        <v>0</v>
      </c>
      <c r="AB1994" s="151">
        <v>0</v>
      </c>
      <c r="AC1994" s="151" t="s">
        <v>14743</v>
      </c>
      <c r="AE1994" s="151" t="s">
        <v>15223</v>
      </c>
      <c r="AF1994" s="151" t="s">
        <v>14745</v>
      </c>
    </row>
    <row r="1995" spans="1:32" s="151" customFormat="1">
      <c r="A1995" s="151" t="s">
        <v>8551</v>
      </c>
      <c r="B1995" s="151" t="s">
        <v>14306</v>
      </c>
      <c r="C1995" s="151" t="s">
        <v>8550</v>
      </c>
      <c r="D1995" s="151" t="s">
        <v>27209</v>
      </c>
      <c r="E1995" s="151" t="s">
        <v>14931</v>
      </c>
      <c r="F1995" s="151" t="s">
        <v>14932</v>
      </c>
      <c r="G1995" s="151">
        <v>0</v>
      </c>
      <c r="H1995" s="151" t="s">
        <v>8553</v>
      </c>
      <c r="I1995" s="151">
        <v>0</v>
      </c>
      <c r="J1995" s="151">
        <v>0</v>
      </c>
      <c r="K1995" s="151">
        <v>0</v>
      </c>
      <c r="M1995" s="151">
        <v>0</v>
      </c>
      <c r="N1995" s="151" t="s">
        <v>15262</v>
      </c>
      <c r="O1995" s="151" t="s">
        <v>14791</v>
      </c>
      <c r="P1995" s="151" t="s">
        <v>14737</v>
      </c>
      <c r="Q1995" s="151">
        <v>0</v>
      </c>
      <c r="R1995" s="151">
        <v>0</v>
      </c>
      <c r="S1995" s="151">
        <v>0</v>
      </c>
      <c r="T1995" s="151" t="s">
        <v>25106</v>
      </c>
      <c r="U1995" s="151" t="s">
        <v>27210</v>
      </c>
      <c r="V1995" s="151" t="s">
        <v>8550</v>
      </c>
      <c r="W1995" s="151">
        <v>0</v>
      </c>
      <c r="X1995" s="151">
        <v>0</v>
      </c>
      <c r="Y1995" s="151">
        <v>0</v>
      </c>
      <c r="Z1995" s="151" t="s">
        <v>14742</v>
      </c>
      <c r="AA1995" s="151">
        <v>0</v>
      </c>
      <c r="AB1995" s="151">
        <v>0</v>
      </c>
      <c r="AC1995" s="151" t="s">
        <v>14743</v>
      </c>
      <c r="AE1995" s="151" t="s">
        <v>15223</v>
      </c>
      <c r="AF1995" s="151" t="s">
        <v>14745</v>
      </c>
    </row>
    <row r="1996" spans="1:32" s="151" customFormat="1">
      <c r="A1996" s="151" t="s">
        <v>18405</v>
      </c>
      <c r="B1996" s="151" t="s">
        <v>14306</v>
      </c>
      <c r="C1996" s="151" t="s">
        <v>27211</v>
      </c>
      <c r="D1996" s="151" t="s">
        <v>27213</v>
      </c>
      <c r="E1996" s="151" t="s">
        <v>14931</v>
      </c>
      <c r="F1996" s="151" t="s">
        <v>14932</v>
      </c>
      <c r="G1996" s="151" t="s">
        <v>27215</v>
      </c>
      <c r="H1996" s="151" t="s">
        <v>27212</v>
      </c>
      <c r="I1996" s="151" t="s">
        <v>1453</v>
      </c>
      <c r="J1996" s="151" t="s">
        <v>1453</v>
      </c>
      <c r="K1996" s="151" t="s">
        <v>1453</v>
      </c>
      <c r="M1996" s="151" t="s">
        <v>1453</v>
      </c>
      <c r="N1996" s="151" t="s">
        <v>14790</v>
      </c>
      <c r="O1996" s="151" t="s">
        <v>14791</v>
      </c>
      <c r="P1996" s="151" t="s">
        <v>14792</v>
      </c>
      <c r="Q1996" s="151" t="s">
        <v>27211</v>
      </c>
      <c r="R1996" s="151" t="s">
        <v>1453</v>
      </c>
      <c r="S1996" s="151" t="s">
        <v>1453</v>
      </c>
      <c r="T1996" s="151" t="s">
        <v>14847</v>
      </c>
      <c r="U1996" s="151" t="s">
        <v>27214</v>
      </c>
      <c r="V1996" s="151" t="s">
        <v>27211</v>
      </c>
      <c r="W1996" s="151" t="s">
        <v>1453</v>
      </c>
      <c r="X1996" s="151" t="s">
        <v>1453</v>
      </c>
      <c r="Y1996" s="151" t="s">
        <v>1453</v>
      </c>
      <c r="Z1996" s="151" t="s">
        <v>14742</v>
      </c>
      <c r="AA1996" s="151" t="s">
        <v>1453</v>
      </c>
      <c r="AB1996" s="151" t="s">
        <v>1453</v>
      </c>
      <c r="AC1996" s="151" t="s">
        <v>14743</v>
      </c>
      <c r="AE1996" s="151" t="s">
        <v>14744</v>
      </c>
      <c r="AF1996" s="151" t="s">
        <v>14745</v>
      </c>
    </row>
    <row r="1997" spans="1:32" s="151" customFormat="1">
      <c r="A1997" s="151" t="s">
        <v>6762</v>
      </c>
      <c r="C1997" s="151" t="s">
        <v>6761</v>
      </c>
      <c r="D1997" s="151" t="s">
        <v>6763</v>
      </c>
      <c r="E1997" s="151" t="s">
        <v>14931</v>
      </c>
      <c r="F1997" s="151" t="s">
        <v>14932</v>
      </c>
      <c r="G1997" s="151" t="s">
        <v>27219</v>
      </c>
      <c r="H1997" s="151">
        <v>81357413313</v>
      </c>
      <c r="I1997" s="151" t="s">
        <v>6764</v>
      </c>
      <c r="J1997" s="151">
        <v>81357413313</v>
      </c>
      <c r="K1997" s="151" t="s">
        <v>6764</v>
      </c>
      <c r="N1997" s="151" t="s">
        <v>15708</v>
      </c>
      <c r="O1997" s="151" t="s">
        <v>14948</v>
      </c>
      <c r="P1997" s="151" t="s">
        <v>14737</v>
      </c>
      <c r="Q1997" s="151" t="s">
        <v>6761</v>
      </c>
      <c r="R1997" s="151" t="s">
        <v>6761</v>
      </c>
      <c r="S1997" s="151" t="s">
        <v>6761</v>
      </c>
      <c r="T1997" s="151" t="s">
        <v>14847</v>
      </c>
      <c r="U1997" s="151">
        <v>28201024330504</v>
      </c>
      <c r="V1997" s="151" t="s">
        <v>6761</v>
      </c>
      <c r="Z1997" s="151" t="s">
        <v>14742</v>
      </c>
      <c r="AC1997" s="151" t="s">
        <v>14743</v>
      </c>
      <c r="AE1997" s="151" t="s">
        <v>15223</v>
      </c>
      <c r="AF1997" s="151" t="s">
        <v>14745</v>
      </c>
    </row>
    <row r="1998" spans="1:32" s="151" customFormat="1">
      <c r="A1998" s="151" t="s">
        <v>12387</v>
      </c>
      <c r="C1998" s="151" t="s">
        <v>12386</v>
      </c>
      <c r="D1998" s="151" t="s">
        <v>12388</v>
      </c>
      <c r="E1998" s="151" t="s">
        <v>14275</v>
      </c>
      <c r="F1998" s="151" t="s">
        <v>14434</v>
      </c>
      <c r="H1998" s="151" t="s">
        <v>12389</v>
      </c>
      <c r="N1998" s="151" t="s">
        <v>14857</v>
      </c>
      <c r="O1998" s="151" t="s">
        <v>14801</v>
      </c>
      <c r="P1998" s="151" t="s">
        <v>14737</v>
      </c>
      <c r="Q1998" s="151" t="s">
        <v>27224</v>
      </c>
      <c r="R1998" s="151">
        <v>0</v>
      </c>
      <c r="S1998" s="151">
        <v>0</v>
      </c>
      <c r="T1998" s="151" t="s">
        <v>14782</v>
      </c>
      <c r="U1998" s="151" t="s">
        <v>27225</v>
      </c>
      <c r="V1998" s="151" t="s">
        <v>27224</v>
      </c>
      <c r="Z1998" s="151" t="s">
        <v>14742</v>
      </c>
      <c r="AC1998" s="151" t="s">
        <v>14743</v>
      </c>
      <c r="AE1998" s="151" t="s">
        <v>14744</v>
      </c>
      <c r="AF1998" s="151" t="s">
        <v>14745</v>
      </c>
    </row>
    <row r="1999" spans="1:32" s="151" customFormat="1">
      <c r="A1999" s="151" t="s">
        <v>11833</v>
      </c>
      <c r="C1999" s="151" t="s">
        <v>11832</v>
      </c>
      <c r="D1999" s="151" t="s">
        <v>11834</v>
      </c>
      <c r="E1999" s="151" t="s">
        <v>14323</v>
      </c>
      <c r="F1999" s="151" t="s">
        <v>14307</v>
      </c>
      <c r="G1999" s="151" t="s">
        <v>27227</v>
      </c>
      <c r="H1999" s="151">
        <v>0</v>
      </c>
      <c r="N1999" s="151" t="s">
        <v>14857</v>
      </c>
      <c r="O1999" s="151" t="s">
        <v>14801</v>
      </c>
      <c r="P1999" s="151" t="s">
        <v>14737</v>
      </c>
      <c r="Q1999" s="151" t="s">
        <v>27226</v>
      </c>
      <c r="R1999" s="151">
        <v>0</v>
      </c>
      <c r="S1999" s="151">
        <v>0</v>
      </c>
      <c r="T1999" s="151" t="s">
        <v>23823</v>
      </c>
      <c r="U1999" s="151" t="s">
        <v>23823</v>
      </c>
      <c r="V1999" s="151" t="s">
        <v>23823</v>
      </c>
      <c r="Z1999" s="151" t="s">
        <v>14742</v>
      </c>
      <c r="AC1999" s="151" t="s">
        <v>14743</v>
      </c>
      <c r="AE1999" s="151" t="s">
        <v>14744</v>
      </c>
      <c r="AF1999" s="151" t="s">
        <v>14745</v>
      </c>
    </row>
    <row r="2000" spans="1:32" s="151" customFormat="1">
      <c r="A2000" s="151" t="s">
        <v>4267</v>
      </c>
      <c r="C2000" s="151" t="s">
        <v>4266</v>
      </c>
      <c r="D2000" s="151" t="s">
        <v>4268</v>
      </c>
      <c r="E2000" s="151" t="s">
        <v>14332</v>
      </c>
      <c r="F2000" s="151" t="s">
        <v>14396</v>
      </c>
      <c r="G2000" s="151" t="s">
        <v>14604</v>
      </c>
      <c r="H2000" s="151" t="s">
        <v>4269</v>
      </c>
      <c r="J2000" s="151" t="s">
        <v>4269</v>
      </c>
      <c r="L2000" s="151" t="s">
        <v>27228</v>
      </c>
      <c r="N2000" s="151" t="s">
        <v>1459</v>
      </c>
      <c r="P2000" s="151" t="s">
        <v>14737</v>
      </c>
      <c r="Q2000" s="151" t="s">
        <v>27229</v>
      </c>
      <c r="T2000" s="151" t="s">
        <v>27230</v>
      </c>
      <c r="U2000" s="151" t="s">
        <v>27229</v>
      </c>
      <c r="V2000" s="151" t="s">
        <v>27231</v>
      </c>
      <c r="Z2000" s="151" t="s">
        <v>14742</v>
      </c>
      <c r="AC2000" s="151" t="s">
        <v>14743</v>
      </c>
    </row>
    <row r="2001" spans="1:32" s="151" customFormat="1">
      <c r="A2001" s="151" t="s">
        <v>5177</v>
      </c>
      <c r="C2001" s="151" t="s">
        <v>5176</v>
      </c>
      <c r="D2001" s="151" t="s">
        <v>5178</v>
      </c>
      <c r="E2001" s="151" t="s">
        <v>14395</v>
      </c>
      <c r="F2001" s="151" t="s">
        <v>14396</v>
      </c>
      <c r="H2001" s="151" t="s">
        <v>5179</v>
      </c>
      <c r="I2001" s="151" t="s">
        <v>5180</v>
      </c>
      <c r="J2001" s="151" t="s">
        <v>5179</v>
      </c>
      <c r="K2001" s="151" t="s">
        <v>5180</v>
      </c>
      <c r="N2001" s="151" t="s">
        <v>109</v>
      </c>
      <c r="P2001" s="151" t="s">
        <v>14737</v>
      </c>
      <c r="Q2001" s="151" t="s">
        <v>27238</v>
      </c>
      <c r="R2001" s="151" t="s">
        <v>27238</v>
      </c>
      <c r="S2001" s="151" t="s">
        <v>27238</v>
      </c>
      <c r="T2001" s="151" t="s">
        <v>14782</v>
      </c>
      <c r="U2001" s="151" t="s">
        <v>27239</v>
      </c>
      <c r="V2001" s="151" t="s">
        <v>27240</v>
      </c>
      <c r="Z2001" s="151" t="s">
        <v>14742</v>
      </c>
      <c r="AC2001" s="151" t="s">
        <v>14743</v>
      </c>
      <c r="AE2001" s="151" t="s">
        <v>15223</v>
      </c>
      <c r="AF2001" s="151" t="s">
        <v>14745</v>
      </c>
    </row>
    <row r="2002" spans="1:32" s="151" customFormat="1">
      <c r="A2002" s="151" t="s">
        <v>11648</v>
      </c>
      <c r="C2002" s="151" t="s">
        <v>11647</v>
      </c>
      <c r="D2002" s="151" t="s">
        <v>11649</v>
      </c>
      <c r="E2002" s="151" t="s">
        <v>14701</v>
      </c>
      <c r="F2002" s="151" t="s">
        <v>14466</v>
      </c>
      <c r="G2002" s="151" t="s">
        <v>27248</v>
      </c>
      <c r="H2002" s="151" t="s">
        <v>11650</v>
      </c>
      <c r="N2002" s="151" t="s">
        <v>20972</v>
      </c>
      <c r="O2002" s="151" t="s">
        <v>14985</v>
      </c>
      <c r="P2002" s="151" t="s">
        <v>14737</v>
      </c>
      <c r="Q2002" s="151" t="s">
        <v>27246</v>
      </c>
      <c r="R2002" s="151">
        <v>0</v>
      </c>
      <c r="S2002" s="151">
        <v>0</v>
      </c>
      <c r="T2002" s="151" t="s">
        <v>14847</v>
      </c>
      <c r="U2002" s="151">
        <v>530101021955538</v>
      </c>
      <c r="V2002" s="151" t="s">
        <v>27247</v>
      </c>
      <c r="Z2002" s="151" t="s">
        <v>14742</v>
      </c>
      <c r="AC2002" s="151" t="s">
        <v>14743</v>
      </c>
      <c r="AE2002" s="151" t="s">
        <v>14744</v>
      </c>
      <c r="AF2002" s="151" t="s">
        <v>14745</v>
      </c>
    </row>
    <row r="2003" spans="1:32" s="151" customFormat="1">
      <c r="A2003" s="151" t="s">
        <v>2724</v>
      </c>
      <c r="C2003" s="151" t="s">
        <v>2723</v>
      </c>
      <c r="D2003" s="151" t="s">
        <v>2725</v>
      </c>
      <c r="E2003" s="151" t="s">
        <v>14931</v>
      </c>
      <c r="G2003" s="151" t="s">
        <v>14604</v>
      </c>
      <c r="H2003" s="151">
        <v>81311200865</v>
      </c>
      <c r="N2003" s="151" t="s">
        <v>21270</v>
      </c>
      <c r="P2003" s="151" t="s">
        <v>14737</v>
      </c>
      <c r="Q2003" s="151" t="s">
        <v>2723</v>
      </c>
      <c r="T2003" s="151" t="s">
        <v>204</v>
      </c>
      <c r="U2003" s="151" t="s">
        <v>204</v>
      </c>
      <c r="V2003" s="151" t="s">
        <v>204</v>
      </c>
      <c r="AC2003" s="151" t="s">
        <v>14743</v>
      </c>
    </row>
    <row r="2004" spans="1:32" s="151" customFormat="1">
      <c r="A2004" s="151" t="s">
        <v>3300</v>
      </c>
      <c r="C2004" s="151" t="s">
        <v>3299</v>
      </c>
      <c r="D2004" s="151" t="s">
        <v>3301</v>
      </c>
      <c r="E2004" s="151" t="s">
        <v>14931</v>
      </c>
      <c r="G2004" s="151" t="s">
        <v>14604</v>
      </c>
      <c r="H2004" s="151">
        <v>81311200865</v>
      </c>
      <c r="I2004" s="151" t="s">
        <v>1453</v>
      </c>
      <c r="J2004" s="151">
        <v>81311200865</v>
      </c>
      <c r="K2004" s="151" t="s">
        <v>1453</v>
      </c>
      <c r="L2004" s="151" t="s">
        <v>27249</v>
      </c>
      <c r="N2004" s="151" t="s">
        <v>109</v>
      </c>
      <c r="P2004" s="151" t="s">
        <v>14737</v>
      </c>
      <c r="Q2004" s="151" t="s">
        <v>3302</v>
      </c>
      <c r="T2004" s="151" t="s">
        <v>16066</v>
      </c>
      <c r="U2004" s="151">
        <v>1240005009072</v>
      </c>
      <c r="V2004" s="151" t="s">
        <v>27250</v>
      </c>
      <c r="W2004" s="151" t="s">
        <v>1453</v>
      </c>
      <c r="X2004" s="151" t="s">
        <v>1453</v>
      </c>
      <c r="Y2004" s="151" t="s">
        <v>1453</v>
      </c>
      <c r="Z2004" s="151" t="s">
        <v>14742</v>
      </c>
      <c r="AA2004" s="151" t="s">
        <v>1453</v>
      </c>
      <c r="AB2004" s="151" t="s">
        <v>1453</v>
      </c>
      <c r="AC2004" s="151" t="s">
        <v>14743</v>
      </c>
    </row>
    <row r="2005" spans="1:32" s="151" customFormat="1">
      <c r="A2005" s="151" t="s">
        <v>1959</v>
      </c>
      <c r="C2005" s="151" t="s">
        <v>1958</v>
      </c>
      <c r="D2005" s="151" t="s">
        <v>1960</v>
      </c>
      <c r="E2005" s="151" t="s">
        <v>6</v>
      </c>
      <c r="G2005" s="151" t="s">
        <v>14604</v>
      </c>
      <c r="M2005" s="151">
        <v>85275399977</v>
      </c>
      <c r="N2005" s="151" t="s">
        <v>1459</v>
      </c>
      <c r="AC2005" s="151" t="s">
        <v>14743</v>
      </c>
    </row>
    <row r="2006" spans="1:32" s="151" customFormat="1">
      <c r="A2006" s="151" t="s">
        <v>7666</v>
      </c>
      <c r="C2006" s="151" t="s">
        <v>7665</v>
      </c>
      <c r="D2006" s="151" t="s">
        <v>7476</v>
      </c>
      <c r="E2006" s="151" t="s">
        <v>14931</v>
      </c>
      <c r="F2006" s="151" t="s">
        <v>14396</v>
      </c>
      <c r="G2006" s="151" t="s">
        <v>27251</v>
      </c>
      <c r="H2006" s="151">
        <v>81330909691</v>
      </c>
      <c r="I2006" s="151" t="s">
        <v>7477</v>
      </c>
      <c r="K2006" s="151" t="s">
        <v>7477</v>
      </c>
      <c r="N2006" s="151" t="s">
        <v>19834</v>
      </c>
      <c r="O2006" s="151" t="s">
        <v>14948</v>
      </c>
      <c r="P2006" s="151" t="s">
        <v>14792</v>
      </c>
      <c r="Q2006" s="151" t="s">
        <v>19835</v>
      </c>
      <c r="R2006" s="151" t="s">
        <v>19835</v>
      </c>
      <c r="S2006" s="151" t="s">
        <v>19835</v>
      </c>
      <c r="T2006" s="151" t="s">
        <v>14904</v>
      </c>
      <c r="U2006" s="151">
        <v>44157858</v>
      </c>
      <c r="V2006" s="151" t="s">
        <v>7665</v>
      </c>
      <c r="Z2006" s="151" t="s">
        <v>14742</v>
      </c>
      <c r="AC2006" s="151" t="s">
        <v>14743</v>
      </c>
      <c r="AE2006" s="151" t="s">
        <v>15223</v>
      </c>
      <c r="AF2006" s="151" t="s">
        <v>14745</v>
      </c>
    </row>
    <row r="2007" spans="1:32" s="151" customFormat="1">
      <c r="A2007" s="151" t="s">
        <v>11157</v>
      </c>
      <c r="C2007" s="151" t="s">
        <v>11156</v>
      </c>
      <c r="D2007" s="151" t="s">
        <v>11158</v>
      </c>
      <c r="E2007" s="151" t="s">
        <v>14275</v>
      </c>
      <c r="F2007" s="151" t="s">
        <v>19841</v>
      </c>
      <c r="G2007" s="151" t="s">
        <v>27253</v>
      </c>
      <c r="H2007" s="151">
        <v>81287716989</v>
      </c>
      <c r="N2007" s="151" t="s">
        <v>14829</v>
      </c>
      <c r="O2007" s="151" t="s">
        <v>14830</v>
      </c>
      <c r="P2007" s="151" t="s">
        <v>14737</v>
      </c>
      <c r="Q2007" s="151" t="s">
        <v>27252</v>
      </c>
      <c r="R2007" s="151">
        <v>0</v>
      </c>
      <c r="S2007" s="151">
        <v>0</v>
      </c>
      <c r="T2007" s="151" t="s">
        <v>14794</v>
      </c>
      <c r="U2007" s="151">
        <v>4740675210</v>
      </c>
      <c r="V2007" s="151" t="s">
        <v>11156</v>
      </c>
      <c r="Z2007" s="151" t="s">
        <v>14742</v>
      </c>
      <c r="AC2007" s="151" t="s">
        <v>14743</v>
      </c>
      <c r="AE2007" s="151" t="s">
        <v>14744</v>
      </c>
      <c r="AF2007" s="151" t="s">
        <v>14745</v>
      </c>
    </row>
    <row r="2008" spans="1:32" s="151" customFormat="1">
      <c r="A2008" s="151" t="s">
        <v>10218</v>
      </c>
      <c r="B2008" s="151" t="s">
        <v>14306</v>
      </c>
      <c r="C2008" s="151" t="s">
        <v>10217</v>
      </c>
      <c r="D2008" s="151" t="s">
        <v>10219</v>
      </c>
      <c r="E2008" s="151" t="s">
        <v>14931</v>
      </c>
      <c r="F2008" s="151" t="s">
        <v>16091</v>
      </c>
      <c r="G2008" s="151" t="s">
        <v>19561</v>
      </c>
      <c r="H2008" s="151" t="s">
        <v>10220</v>
      </c>
      <c r="N2008" s="151" t="s">
        <v>27259</v>
      </c>
      <c r="O2008" s="151" t="s">
        <v>21472</v>
      </c>
      <c r="P2008" s="151" t="s">
        <v>14737</v>
      </c>
      <c r="Q2008" s="151" t="s">
        <v>10217</v>
      </c>
      <c r="R2008" s="151">
        <v>0</v>
      </c>
      <c r="S2008" s="151">
        <v>0</v>
      </c>
      <c r="T2008" s="151" t="s">
        <v>14904</v>
      </c>
      <c r="U2008" s="151">
        <v>446303474</v>
      </c>
      <c r="V2008" s="151" t="s">
        <v>10217</v>
      </c>
      <c r="Z2008" s="151" t="s">
        <v>14742</v>
      </c>
      <c r="AC2008" s="151" t="s">
        <v>14743</v>
      </c>
      <c r="AE2008" s="151" t="s">
        <v>14744</v>
      </c>
      <c r="AF2008" s="151" t="s">
        <v>14745</v>
      </c>
    </row>
    <row r="2009" spans="1:32" s="151" customFormat="1">
      <c r="A2009" s="151" t="s">
        <v>18406</v>
      </c>
      <c r="B2009" s="151" t="s">
        <v>14306</v>
      </c>
      <c r="C2009" s="151" t="s">
        <v>27260</v>
      </c>
      <c r="D2009" s="151" t="s">
        <v>27262</v>
      </c>
      <c r="E2009" s="151" t="s">
        <v>14931</v>
      </c>
      <c r="F2009" s="151" t="s">
        <v>14932</v>
      </c>
      <c r="G2009" s="151" t="s">
        <v>24467</v>
      </c>
      <c r="H2009" s="151" t="s">
        <v>27261</v>
      </c>
      <c r="I2009" s="151" t="s">
        <v>1453</v>
      </c>
      <c r="J2009" s="151" t="s">
        <v>1453</v>
      </c>
      <c r="K2009" s="151" t="s">
        <v>1453</v>
      </c>
      <c r="N2009" s="151" t="s">
        <v>15254</v>
      </c>
      <c r="O2009" s="151" t="s">
        <v>14889</v>
      </c>
      <c r="P2009" s="151" t="s">
        <v>14737</v>
      </c>
      <c r="Q2009" s="151" t="s">
        <v>27263</v>
      </c>
      <c r="R2009" s="151" t="s">
        <v>1453</v>
      </c>
      <c r="S2009" s="151" t="s">
        <v>1453</v>
      </c>
      <c r="T2009" s="151" t="s">
        <v>14794</v>
      </c>
      <c r="U2009" s="151">
        <v>5221868952</v>
      </c>
      <c r="V2009" s="151" t="s">
        <v>27260</v>
      </c>
      <c r="W2009" s="151" t="s">
        <v>1453</v>
      </c>
      <c r="X2009" s="151" t="s">
        <v>1453</v>
      </c>
      <c r="Z2009" s="151" t="s">
        <v>14742</v>
      </c>
      <c r="AC2009" s="151" t="s">
        <v>14743</v>
      </c>
      <c r="AE2009" s="151" t="s">
        <v>14744</v>
      </c>
      <c r="AF2009" s="151" t="s">
        <v>14745</v>
      </c>
    </row>
    <row r="2010" spans="1:32" s="151" customFormat="1">
      <c r="A2010" s="151" t="s">
        <v>7685</v>
      </c>
      <c r="B2010" s="151" t="s">
        <v>14618</v>
      </c>
      <c r="C2010" s="151" t="s">
        <v>7684</v>
      </c>
      <c r="D2010" s="151" t="s">
        <v>7686</v>
      </c>
      <c r="E2010" s="151" t="s">
        <v>14701</v>
      </c>
      <c r="F2010" s="151" t="s">
        <v>14466</v>
      </c>
      <c r="G2010" s="151" t="s">
        <v>27265</v>
      </c>
      <c r="H2010" s="151">
        <v>7866538</v>
      </c>
      <c r="N2010" s="151" t="s">
        <v>15768</v>
      </c>
      <c r="O2010" s="151" t="s">
        <v>14985</v>
      </c>
      <c r="P2010" s="151" t="s">
        <v>14792</v>
      </c>
      <c r="Q2010" s="151" t="s">
        <v>7684</v>
      </c>
      <c r="R2010" s="151" t="s">
        <v>7684</v>
      </c>
      <c r="S2010" s="151" t="s">
        <v>7684</v>
      </c>
      <c r="T2010" s="151" t="s">
        <v>27264</v>
      </c>
      <c r="U2010" s="151">
        <v>713213896</v>
      </c>
      <c r="V2010" s="151" t="s">
        <v>7684</v>
      </c>
      <c r="W2010" s="151">
        <v>1985</v>
      </c>
      <c r="X2010" s="151">
        <v>1985</v>
      </c>
      <c r="Y2010" s="151">
        <v>1</v>
      </c>
      <c r="Z2010" s="151" t="s">
        <v>14742</v>
      </c>
      <c r="AB2010" s="151">
        <v>30</v>
      </c>
      <c r="AC2010" s="151" t="s">
        <v>14743</v>
      </c>
      <c r="AE2010" s="151" t="s">
        <v>15223</v>
      </c>
      <c r="AF2010" s="151" t="s">
        <v>14745</v>
      </c>
    </row>
    <row r="2011" spans="1:32" s="151" customFormat="1">
      <c r="A2011" s="151" t="s">
        <v>6174</v>
      </c>
      <c r="B2011" s="151" t="s">
        <v>14618</v>
      </c>
      <c r="C2011" s="151" t="s">
        <v>6173</v>
      </c>
      <c r="D2011" s="151" t="s">
        <v>6175</v>
      </c>
      <c r="E2011" s="151" t="s">
        <v>14465</v>
      </c>
      <c r="F2011" s="151" t="s">
        <v>15375</v>
      </c>
      <c r="G2011" s="151" t="s">
        <v>27266</v>
      </c>
      <c r="H2011" s="151">
        <v>85396629111</v>
      </c>
      <c r="I2011" s="151" t="s">
        <v>1453</v>
      </c>
      <c r="J2011" s="151" t="s">
        <v>1453</v>
      </c>
      <c r="K2011" s="151" t="s">
        <v>1453</v>
      </c>
      <c r="N2011" s="151" t="s">
        <v>14757</v>
      </c>
      <c r="O2011" s="151" t="s">
        <v>14758</v>
      </c>
      <c r="P2011" s="151" t="s">
        <v>14737</v>
      </c>
      <c r="Q2011" s="151" t="s">
        <v>6173</v>
      </c>
      <c r="R2011" s="151" t="s">
        <v>1453</v>
      </c>
      <c r="S2011" s="151" t="s">
        <v>1453</v>
      </c>
      <c r="T2011" s="151" t="s">
        <v>14904</v>
      </c>
      <c r="U2011" s="151">
        <v>178188636</v>
      </c>
      <c r="V2011" s="151" t="s">
        <v>6173</v>
      </c>
      <c r="W2011" s="151" t="s">
        <v>1453</v>
      </c>
      <c r="X2011" s="151" t="s">
        <v>1453</v>
      </c>
      <c r="Z2011" s="151" t="s">
        <v>14742</v>
      </c>
      <c r="AC2011" s="151" t="s">
        <v>14743</v>
      </c>
      <c r="AE2011" s="151" t="s">
        <v>15223</v>
      </c>
      <c r="AF2011" s="151" t="s">
        <v>14745</v>
      </c>
    </row>
    <row r="2012" spans="1:32" s="151" customFormat="1">
      <c r="A2012" s="151" t="s">
        <v>5231</v>
      </c>
      <c r="B2012" s="151" t="s">
        <v>14618</v>
      </c>
      <c r="C2012" s="151" t="s">
        <v>5230</v>
      </c>
      <c r="D2012" s="151" t="s">
        <v>27270</v>
      </c>
      <c r="E2012" s="151" t="s">
        <v>18848</v>
      </c>
      <c r="F2012" s="151" t="s">
        <v>8749</v>
      </c>
      <c r="G2012" s="151" t="s">
        <v>27273</v>
      </c>
      <c r="H2012" s="151" t="s">
        <v>5233</v>
      </c>
      <c r="I2012" s="151" t="s">
        <v>5234</v>
      </c>
      <c r="J2012" s="151">
        <v>8157650766</v>
      </c>
      <c r="K2012" s="151" t="s">
        <v>5234</v>
      </c>
      <c r="N2012" s="151" t="s">
        <v>24092</v>
      </c>
      <c r="P2012" s="151" t="s">
        <v>14737</v>
      </c>
      <c r="Q2012" s="151" t="s">
        <v>27271</v>
      </c>
      <c r="R2012" s="151" t="s">
        <v>27271</v>
      </c>
      <c r="S2012" s="151" t="s">
        <v>27271</v>
      </c>
      <c r="T2012" s="151" t="s">
        <v>14782</v>
      </c>
      <c r="U2012" s="151" t="s">
        <v>27272</v>
      </c>
      <c r="V2012" s="151" t="s">
        <v>27271</v>
      </c>
      <c r="Z2012" s="151" t="s">
        <v>14742</v>
      </c>
      <c r="AC2012" s="151" t="s">
        <v>14743</v>
      </c>
      <c r="AE2012" s="151" t="s">
        <v>15223</v>
      </c>
      <c r="AF2012" s="151" t="s">
        <v>14745</v>
      </c>
    </row>
    <row r="2013" spans="1:32" s="151" customFormat="1">
      <c r="A2013" s="151" t="s">
        <v>7288</v>
      </c>
      <c r="B2013" s="151" t="s">
        <v>14306</v>
      </c>
      <c r="C2013" s="151" t="s">
        <v>7287</v>
      </c>
      <c r="D2013" s="151" t="s">
        <v>7289</v>
      </c>
      <c r="E2013" s="151" t="s">
        <v>14931</v>
      </c>
      <c r="F2013" s="151" t="s">
        <v>15219</v>
      </c>
      <c r="H2013" s="151">
        <v>8170096891</v>
      </c>
      <c r="N2013" s="151" t="s">
        <v>20417</v>
      </c>
      <c r="O2013" s="151" t="s">
        <v>14889</v>
      </c>
      <c r="P2013" s="151" t="s">
        <v>14737</v>
      </c>
      <c r="Q2013" s="151" t="s">
        <v>7287</v>
      </c>
      <c r="R2013" s="151">
        <v>0</v>
      </c>
      <c r="S2013" s="151">
        <v>0</v>
      </c>
      <c r="T2013" s="151" t="s">
        <v>14794</v>
      </c>
      <c r="U2013" s="151">
        <v>3610230538</v>
      </c>
      <c r="V2013" s="151" t="s">
        <v>7287</v>
      </c>
      <c r="Z2013" s="151" t="s">
        <v>14742</v>
      </c>
      <c r="AC2013" s="151" t="s">
        <v>15223</v>
      </c>
      <c r="AE2013" s="151" t="s">
        <v>15223</v>
      </c>
      <c r="AF2013" s="151" t="s">
        <v>14745</v>
      </c>
    </row>
    <row r="2014" spans="1:32" s="151" customFormat="1">
      <c r="A2014" s="151" t="s">
        <v>18407</v>
      </c>
      <c r="B2014" s="151" t="s">
        <v>14618</v>
      </c>
      <c r="C2014" s="151" t="s">
        <v>1480</v>
      </c>
      <c r="E2014" s="151" t="s">
        <v>6</v>
      </c>
      <c r="G2014" s="151" t="s">
        <v>14604</v>
      </c>
      <c r="H2014" s="151" t="s">
        <v>1482</v>
      </c>
      <c r="N2014" s="151" t="s">
        <v>109</v>
      </c>
      <c r="P2014" s="151" t="s">
        <v>14737</v>
      </c>
      <c r="Q2014" s="151" t="s">
        <v>27275</v>
      </c>
      <c r="T2014" s="151" t="s">
        <v>14794</v>
      </c>
      <c r="U2014" s="151" t="s">
        <v>27276</v>
      </c>
      <c r="V2014" s="151" t="s">
        <v>27277</v>
      </c>
      <c r="AC2014" s="151" t="s">
        <v>14743</v>
      </c>
    </row>
    <row r="2015" spans="1:32" s="151" customFormat="1">
      <c r="A2015" s="151" t="s">
        <v>3909</v>
      </c>
      <c r="B2015" s="151" t="s">
        <v>14618</v>
      </c>
      <c r="C2015" s="151" t="s">
        <v>3908</v>
      </c>
      <c r="D2015" s="151" t="s">
        <v>3910</v>
      </c>
      <c r="E2015" s="151" t="s">
        <v>14323</v>
      </c>
      <c r="G2015" s="151" t="s">
        <v>14604</v>
      </c>
      <c r="H2015" s="151" t="s">
        <v>3911</v>
      </c>
      <c r="I2015" s="151" t="s">
        <v>204</v>
      </c>
      <c r="J2015" s="151">
        <v>811609604</v>
      </c>
      <c r="K2015" s="151" t="s">
        <v>204</v>
      </c>
      <c r="L2015" s="151" t="s">
        <v>19234</v>
      </c>
      <c r="N2015" s="151" t="s">
        <v>1459</v>
      </c>
      <c r="P2015" s="151" t="s">
        <v>14737</v>
      </c>
      <c r="Q2015" s="151" t="s">
        <v>27278</v>
      </c>
      <c r="T2015" s="151" t="s">
        <v>19236</v>
      </c>
      <c r="U2015" s="151">
        <v>221343416</v>
      </c>
      <c r="V2015" s="151" t="s">
        <v>3908</v>
      </c>
      <c r="W2015" s="151" t="s">
        <v>204</v>
      </c>
      <c r="X2015" s="151" t="s">
        <v>204</v>
      </c>
      <c r="Y2015" s="151" t="s">
        <v>204</v>
      </c>
      <c r="Z2015" s="151" t="s">
        <v>14742</v>
      </c>
      <c r="AA2015" s="151" t="s">
        <v>204</v>
      </c>
      <c r="AB2015" s="151" t="s">
        <v>204</v>
      </c>
      <c r="AC2015" s="151" t="s">
        <v>14743</v>
      </c>
    </row>
    <row r="2016" spans="1:32" s="151" customFormat="1">
      <c r="A2016" s="151" t="s">
        <v>10664</v>
      </c>
      <c r="B2016" s="151" t="s">
        <v>14618</v>
      </c>
      <c r="C2016" s="151" t="s">
        <v>10663</v>
      </c>
      <c r="D2016" s="151" t="s">
        <v>10665</v>
      </c>
      <c r="E2016" s="151" t="s">
        <v>15690</v>
      </c>
      <c r="F2016" s="151" t="s">
        <v>14400</v>
      </c>
      <c r="G2016" s="151" t="s">
        <v>27283</v>
      </c>
      <c r="H2016" s="151" t="s">
        <v>10666</v>
      </c>
      <c r="N2016" s="151" t="s">
        <v>15126</v>
      </c>
      <c r="O2016" s="151" t="s">
        <v>14791</v>
      </c>
      <c r="P2016" s="151" t="s">
        <v>14737</v>
      </c>
      <c r="Q2016" s="151" t="s">
        <v>10663</v>
      </c>
      <c r="R2016" s="151">
        <v>0</v>
      </c>
      <c r="S2016" s="151">
        <v>0</v>
      </c>
      <c r="T2016" s="151" t="s">
        <v>14794</v>
      </c>
      <c r="U2016" s="151">
        <v>5221492294</v>
      </c>
      <c r="V2016" s="151" t="s">
        <v>27282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</row>
    <row r="2017" spans="1:32" s="151" customFormat="1">
      <c r="A2017" s="151" t="s">
        <v>1613</v>
      </c>
      <c r="B2017" s="151" t="s">
        <v>14618</v>
      </c>
      <c r="C2017" s="151" t="s">
        <v>1612</v>
      </c>
      <c r="D2017" s="151" t="s">
        <v>27284</v>
      </c>
      <c r="E2017" s="151" t="s">
        <v>6</v>
      </c>
      <c r="G2017" s="151" t="s">
        <v>14604</v>
      </c>
      <c r="H2017" s="151" t="s">
        <v>1615</v>
      </c>
      <c r="J2017" s="151" t="s">
        <v>1615</v>
      </c>
      <c r="L2017" s="151" t="s">
        <v>24067</v>
      </c>
      <c r="N2017" s="151" t="s">
        <v>1652</v>
      </c>
      <c r="P2017" s="151" t="s">
        <v>14791</v>
      </c>
      <c r="Q2017" s="151" t="s">
        <v>27285</v>
      </c>
      <c r="T2017" s="151" t="s">
        <v>27286</v>
      </c>
      <c r="U2017" s="151" t="s">
        <v>27287</v>
      </c>
      <c r="V2017" s="151" t="s">
        <v>23219</v>
      </c>
      <c r="AC2017" s="151" t="s">
        <v>14743</v>
      </c>
    </row>
    <row r="2018" spans="1:32" s="151" customFormat="1">
      <c r="A2018" s="151" t="s">
        <v>9993</v>
      </c>
      <c r="B2018" s="151" t="s">
        <v>14618</v>
      </c>
      <c r="C2018" s="151" t="s">
        <v>9992</v>
      </c>
      <c r="D2018" s="151" t="s">
        <v>9994</v>
      </c>
      <c r="E2018" s="151" t="s">
        <v>14465</v>
      </c>
      <c r="F2018" s="151" t="s">
        <v>14466</v>
      </c>
      <c r="G2018" s="151" t="s">
        <v>27288</v>
      </c>
      <c r="H2018" s="151" t="s">
        <v>9995</v>
      </c>
      <c r="N2018" s="151" t="s">
        <v>15228</v>
      </c>
      <c r="O2018" s="151" t="s">
        <v>14985</v>
      </c>
      <c r="P2018" s="151" t="s">
        <v>14737</v>
      </c>
      <c r="Q2018" s="151" t="s">
        <v>9992</v>
      </c>
      <c r="R2018" s="151">
        <v>0</v>
      </c>
      <c r="S2018" s="151">
        <v>0</v>
      </c>
      <c r="T2018" s="151" t="s">
        <v>14847</v>
      </c>
      <c r="U2018" s="151">
        <v>335501028926537</v>
      </c>
      <c r="V2018" s="151" t="s">
        <v>9992</v>
      </c>
      <c r="Z2018" s="151" t="s">
        <v>14742</v>
      </c>
      <c r="AC2018" s="151" t="s">
        <v>14743</v>
      </c>
      <c r="AE2018" s="151" t="s">
        <v>15223</v>
      </c>
      <c r="AF2018" s="151" t="s">
        <v>14745</v>
      </c>
    </row>
    <row r="2019" spans="1:32" s="151" customFormat="1">
      <c r="A2019" s="151" t="s">
        <v>12844</v>
      </c>
      <c r="B2019" s="151" t="s">
        <v>14618</v>
      </c>
      <c r="C2019" s="151" t="s">
        <v>12843</v>
      </c>
      <c r="D2019" s="151" t="s">
        <v>12845</v>
      </c>
      <c r="E2019" s="151" t="s">
        <v>19027</v>
      </c>
      <c r="F2019" s="151" t="s">
        <v>19027</v>
      </c>
      <c r="G2019" s="151" t="s">
        <v>27290</v>
      </c>
      <c r="H2019" s="151">
        <v>83842939623</v>
      </c>
      <c r="N2019" s="151" t="s">
        <v>14829</v>
      </c>
      <c r="O2019" s="151" t="s">
        <v>14830</v>
      </c>
      <c r="P2019" s="151" t="s">
        <v>14737</v>
      </c>
      <c r="Q2019" s="151" t="s">
        <v>27289</v>
      </c>
      <c r="R2019" s="151">
        <v>0</v>
      </c>
      <c r="S2019" s="151">
        <v>0</v>
      </c>
      <c r="T2019" s="151" t="s">
        <v>14794</v>
      </c>
      <c r="U2019" s="151">
        <v>7580457261</v>
      </c>
      <c r="V2019" s="151" t="s">
        <v>27289</v>
      </c>
      <c r="Z2019" s="151" t="s">
        <v>14742</v>
      </c>
      <c r="AC2019" s="151" t="s">
        <v>14743</v>
      </c>
      <c r="AE2019" s="151" t="s">
        <v>14744</v>
      </c>
      <c r="AF2019" s="151" t="s">
        <v>14745</v>
      </c>
    </row>
    <row r="2020" spans="1:32" s="151" customFormat="1">
      <c r="A2020" s="151" t="s">
        <v>13253</v>
      </c>
      <c r="B2020" s="151" t="s">
        <v>14618</v>
      </c>
      <c r="C2020" s="151" t="s">
        <v>13252</v>
      </c>
      <c r="D2020" s="151" t="s">
        <v>13254</v>
      </c>
      <c r="E2020" s="151" t="s">
        <v>14931</v>
      </c>
      <c r="F2020" s="151" t="s">
        <v>14932</v>
      </c>
      <c r="G2020" s="151" t="s">
        <v>27293</v>
      </c>
      <c r="H2020" s="151" t="s">
        <v>13255</v>
      </c>
      <c r="I2020" s="151" t="s">
        <v>1453</v>
      </c>
      <c r="J2020" s="151" t="s">
        <v>1453</v>
      </c>
      <c r="K2020" s="151" t="s">
        <v>1453</v>
      </c>
      <c r="M2020" s="151" t="s">
        <v>1453</v>
      </c>
      <c r="N2020" s="151" t="s">
        <v>19043</v>
      </c>
      <c r="O2020" s="151" t="s">
        <v>18962</v>
      </c>
      <c r="P2020" s="151" t="s">
        <v>14792</v>
      </c>
      <c r="Q2020" s="151" t="s">
        <v>27291</v>
      </c>
      <c r="R2020" s="151" t="s">
        <v>1453</v>
      </c>
      <c r="S2020" s="151" t="s">
        <v>1453</v>
      </c>
      <c r="T2020" s="151" t="s">
        <v>14847</v>
      </c>
      <c r="U2020" s="151">
        <v>522401001824529</v>
      </c>
      <c r="V2020" s="151" t="s">
        <v>27292</v>
      </c>
      <c r="W2020" s="151" t="s">
        <v>1453</v>
      </c>
      <c r="X2020" s="151" t="s">
        <v>1453</v>
      </c>
      <c r="Y2020" s="151" t="s">
        <v>1453</v>
      </c>
      <c r="Z2020" s="151" t="s">
        <v>14742</v>
      </c>
      <c r="AA2020" s="151" t="s">
        <v>1453</v>
      </c>
      <c r="AB2020" s="151" t="s">
        <v>1453</v>
      </c>
      <c r="AC2020" s="151" t="s">
        <v>14743</v>
      </c>
      <c r="AE2020" s="151" t="s">
        <v>14744</v>
      </c>
      <c r="AF2020" s="151" t="s">
        <v>14745</v>
      </c>
    </row>
    <row r="2021" spans="1:32" s="151" customFormat="1">
      <c r="A2021" s="151" t="s">
        <v>11212</v>
      </c>
      <c r="B2021" s="151" t="s">
        <v>31239</v>
      </c>
      <c r="C2021" s="151" t="s">
        <v>11211</v>
      </c>
      <c r="D2021" s="151" t="s">
        <v>11213</v>
      </c>
      <c r="E2021" s="151" t="s">
        <v>14332</v>
      </c>
      <c r="F2021" s="151" t="s">
        <v>14324</v>
      </c>
      <c r="G2021" s="151" t="s">
        <v>27296</v>
      </c>
      <c r="H2021" s="151" t="s">
        <v>11214</v>
      </c>
      <c r="N2021" s="151" t="s">
        <v>14829</v>
      </c>
      <c r="O2021" s="151" t="s">
        <v>14830</v>
      </c>
      <c r="P2021" s="151" t="s">
        <v>14737</v>
      </c>
      <c r="Q2021" s="151" t="s">
        <v>27294</v>
      </c>
      <c r="R2021" s="151">
        <v>0</v>
      </c>
      <c r="S2021" s="151">
        <v>0</v>
      </c>
      <c r="T2021" s="151" t="s">
        <v>14794</v>
      </c>
      <c r="U2021" s="151">
        <v>7610464968</v>
      </c>
      <c r="V2021" s="151" t="s">
        <v>27295</v>
      </c>
      <c r="Z2021" s="151" t="s">
        <v>14742</v>
      </c>
      <c r="AC2021" s="151" t="s">
        <v>14743</v>
      </c>
      <c r="AE2021" s="151" t="s">
        <v>14744</v>
      </c>
      <c r="AF2021" s="151" t="s">
        <v>14745</v>
      </c>
    </row>
    <row r="2022" spans="1:32" s="151" customFormat="1">
      <c r="A2022" s="151" t="s">
        <v>2824</v>
      </c>
      <c r="B2022" s="151" t="s">
        <v>14306</v>
      </c>
      <c r="C2022" s="151" t="s">
        <v>2823</v>
      </c>
      <c r="D2022" s="151" t="s">
        <v>2825</v>
      </c>
      <c r="E2022" s="151" t="s">
        <v>14931</v>
      </c>
      <c r="G2022" s="151" t="s">
        <v>14604</v>
      </c>
      <c r="H2022" s="151">
        <v>818258369</v>
      </c>
      <c r="J2022" s="151" t="s">
        <v>204</v>
      </c>
      <c r="N2022" s="151" t="s">
        <v>2915</v>
      </c>
      <c r="P2022" s="151" t="s">
        <v>14737</v>
      </c>
      <c r="Q2022" s="151" t="s">
        <v>2823</v>
      </c>
      <c r="T2022" s="151" t="s">
        <v>204</v>
      </c>
      <c r="U2022" s="151" t="s">
        <v>204</v>
      </c>
      <c r="V2022" s="151" t="s">
        <v>204</v>
      </c>
      <c r="AC2022" s="151" t="s">
        <v>14743</v>
      </c>
    </row>
    <row r="2023" spans="1:32" s="151" customFormat="1">
      <c r="A2023" s="151" t="s">
        <v>12103</v>
      </c>
      <c r="B2023" s="151" t="s">
        <v>14618</v>
      </c>
      <c r="C2023" s="151" t="s">
        <v>12102</v>
      </c>
      <c r="D2023" s="151" t="s">
        <v>12104</v>
      </c>
      <c r="E2023" s="151" t="s">
        <v>14701</v>
      </c>
      <c r="F2023" s="151" t="s">
        <v>14664</v>
      </c>
      <c r="G2023" s="151" t="s">
        <v>27298</v>
      </c>
      <c r="H2023" s="151" t="s">
        <v>12105</v>
      </c>
      <c r="N2023" s="151" t="s">
        <v>15228</v>
      </c>
      <c r="O2023" s="151" t="s">
        <v>14985</v>
      </c>
      <c r="P2023" s="151" t="s">
        <v>14737</v>
      </c>
      <c r="Q2023" s="151" t="s">
        <v>12102</v>
      </c>
      <c r="R2023" s="151">
        <v>0</v>
      </c>
      <c r="S2023" s="151">
        <v>0</v>
      </c>
      <c r="T2023" s="151" t="s">
        <v>14847</v>
      </c>
      <c r="U2023" s="151">
        <v>335501027804538</v>
      </c>
      <c r="V2023" s="151" t="s">
        <v>27297</v>
      </c>
      <c r="Z2023" s="151" t="s">
        <v>14742</v>
      </c>
      <c r="AC2023" s="151" t="s">
        <v>14743</v>
      </c>
      <c r="AE2023" s="151" t="s">
        <v>14744</v>
      </c>
      <c r="AF2023" s="151" t="s">
        <v>14745</v>
      </c>
    </row>
    <row r="2024" spans="1:32" s="151" customFormat="1">
      <c r="A2024" s="151" t="s">
        <v>8786</v>
      </c>
      <c r="B2024" s="151" t="s">
        <v>14306</v>
      </c>
      <c r="C2024" s="151" t="s">
        <v>8785</v>
      </c>
      <c r="D2024" s="151" t="s">
        <v>27301</v>
      </c>
      <c r="E2024" s="151" t="s">
        <v>14931</v>
      </c>
      <c r="F2024" s="151" t="s">
        <v>14932</v>
      </c>
      <c r="G2024" s="151">
        <v>0</v>
      </c>
      <c r="H2024" s="151" t="s">
        <v>27299</v>
      </c>
      <c r="I2024" s="151" t="s">
        <v>27300</v>
      </c>
      <c r="J2024" s="151">
        <v>0</v>
      </c>
      <c r="K2024" s="151" t="s">
        <v>27300</v>
      </c>
      <c r="M2024" s="151" t="s">
        <v>27302</v>
      </c>
      <c r="N2024" s="151" t="s">
        <v>27303</v>
      </c>
      <c r="O2024" s="151" t="s">
        <v>18653</v>
      </c>
      <c r="P2024" s="151" t="s">
        <v>14737</v>
      </c>
      <c r="Q2024" s="151">
        <v>0</v>
      </c>
      <c r="R2024" s="151">
        <v>0</v>
      </c>
      <c r="S2024" s="151">
        <v>0</v>
      </c>
      <c r="T2024" s="151" t="s">
        <v>14836</v>
      </c>
      <c r="U2024" s="151" t="s">
        <v>27304</v>
      </c>
      <c r="V2024" s="151" t="s">
        <v>27305</v>
      </c>
      <c r="W2024" s="151">
        <v>0</v>
      </c>
      <c r="X2024" s="151">
        <v>0</v>
      </c>
      <c r="Y2024" s="151">
        <v>0</v>
      </c>
      <c r="Z2024" s="151" t="s">
        <v>14742</v>
      </c>
      <c r="AA2024" s="151">
        <v>0</v>
      </c>
      <c r="AB2024" s="151">
        <v>0</v>
      </c>
      <c r="AC2024" s="151" t="s">
        <v>14743</v>
      </c>
      <c r="AE2024" s="151" t="s">
        <v>15223</v>
      </c>
      <c r="AF2024" s="151" t="s">
        <v>14745</v>
      </c>
    </row>
    <row r="2025" spans="1:32" s="151" customFormat="1">
      <c r="A2025" s="151" t="s">
        <v>18408</v>
      </c>
      <c r="B2025" s="151" t="s">
        <v>14306</v>
      </c>
      <c r="C2025" s="151" t="s">
        <v>23949</v>
      </c>
      <c r="D2025" s="151" t="s">
        <v>27306</v>
      </c>
      <c r="E2025" s="151" t="s">
        <v>14931</v>
      </c>
      <c r="F2025" s="151" t="s">
        <v>14932</v>
      </c>
      <c r="H2025" s="151">
        <v>82195351601</v>
      </c>
      <c r="I2025" s="151" t="s">
        <v>1453</v>
      </c>
      <c r="J2025" s="151" t="s">
        <v>1453</v>
      </c>
      <c r="K2025" s="151" t="s">
        <v>1453</v>
      </c>
      <c r="M2025" s="151" t="s">
        <v>1453</v>
      </c>
      <c r="N2025" s="151" t="s">
        <v>19043</v>
      </c>
      <c r="O2025" s="151" t="s">
        <v>18962</v>
      </c>
      <c r="P2025" s="151" t="s">
        <v>14792</v>
      </c>
      <c r="Q2025" s="151" t="s">
        <v>23949</v>
      </c>
      <c r="R2025" s="151" t="s">
        <v>1453</v>
      </c>
      <c r="S2025" s="151" t="s">
        <v>1453</v>
      </c>
      <c r="T2025" s="151" t="s">
        <v>14847</v>
      </c>
      <c r="U2025" s="151" t="s">
        <v>27307</v>
      </c>
      <c r="V2025" s="151" t="s">
        <v>23949</v>
      </c>
      <c r="W2025" s="151" t="s">
        <v>1453</v>
      </c>
      <c r="X2025" s="151" t="s">
        <v>1453</v>
      </c>
      <c r="Y2025" s="151" t="s">
        <v>1453</v>
      </c>
      <c r="Z2025" s="151" t="s">
        <v>14742</v>
      </c>
      <c r="AA2025" s="151" t="s">
        <v>1453</v>
      </c>
      <c r="AB2025" s="151" t="s">
        <v>1453</v>
      </c>
      <c r="AC2025" s="151" t="s">
        <v>15223</v>
      </c>
      <c r="AE2025" s="151" t="s">
        <v>14744</v>
      </c>
      <c r="AF2025" s="151" t="s">
        <v>14745</v>
      </c>
    </row>
    <row r="2026" spans="1:32" s="151" customFormat="1">
      <c r="A2026" s="151" t="s">
        <v>8632</v>
      </c>
      <c r="B2026" s="151" t="s">
        <v>14306</v>
      </c>
      <c r="C2026" s="151" t="s">
        <v>8631</v>
      </c>
      <c r="D2026" s="151" t="s">
        <v>27308</v>
      </c>
      <c r="E2026" s="151" t="s">
        <v>14931</v>
      </c>
      <c r="F2026" s="151" t="s">
        <v>14396</v>
      </c>
      <c r="G2026" s="151" t="s">
        <v>27310</v>
      </c>
      <c r="H2026" s="151">
        <v>81249976007</v>
      </c>
      <c r="I2026" s="151">
        <v>0</v>
      </c>
      <c r="J2026" s="151">
        <v>0</v>
      </c>
      <c r="K2026" s="151">
        <v>0</v>
      </c>
      <c r="N2026" s="151" t="s">
        <v>23491</v>
      </c>
      <c r="O2026" s="151" t="s">
        <v>14948</v>
      </c>
      <c r="P2026" s="151" t="s">
        <v>14737</v>
      </c>
      <c r="Q2026" s="151" t="s">
        <v>27309</v>
      </c>
      <c r="R2026" s="151">
        <v>0</v>
      </c>
      <c r="S2026" s="151">
        <v>0</v>
      </c>
      <c r="T2026" s="151">
        <v>0</v>
      </c>
      <c r="U2026" s="151">
        <v>0</v>
      </c>
      <c r="V2026" s="151">
        <v>0</v>
      </c>
      <c r="W2026" s="151">
        <v>0</v>
      </c>
      <c r="X2026" s="151">
        <v>0</v>
      </c>
      <c r="Y2026" s="151">
        <v>0</v>
      </c>
      <c r="Z2026" s="151" t="s">
        <v>14742</v>
      </c>
      <c r="AC2026" s="151" t="s">
        <v>15223</v>
      </c>
      <c r="AE2026" s="151" t="s">
        <v>15223</v>
      </c>
      <c r="AF2026" s="151" t="s">
        <v>14745</v>
      </c>
    </row>
    <row r="2027" spans="1:32" s="151" customFormat="1">
      <c r="A2027" s="151" t="s">
        <v>18409</v>
      </c>
      <c r="B2027" s="151" t="s">
        <v>14306</v>
      </c>
      <c r="C2027" s="151" t="s">
        <v>27311</v>
      </c>
      <c r="D2027" s="151" t="s">
        <v>27312</v>
      </c>
      <c r="E2027" s="151" t="s">
        <v>14931</v>
      </c>
      <c r="F2027" s="151" t="s">
        <v>25947</v>
      </c>
      <c r="G2027" s="151" t="s">
        <v>27313</v>
      </c>
      <c r="H2027" s="151">
        <v>81510691775</v>
      </c>
      <c r="I2027" s="151" t="s">
        <v>1453</v>
      </c>
      <c r="J2027" s="151" t="s">
        <v>1453</v>
      </c>
      <c r="K2027" s="151" t="s">
        <v>1453</v>
      </c>
      <c r="N2027" s="151" t="s">
        <v>15939</v>
      </c>
      <c r="O2027" s="151" t="s">
        <v>14791</v>
      </c>
      <c r="P2027" s="151" t="s">
        <v>14737</v>
      </c>
      <c r="Q2027" s="151" t="s">
        <v>27311</v>
      </c>
      <c r="R2027" s="151" t="s">
        <v>1453</v>
      </c>
      <c r="S2027" s="151" t="s">
        <v>1453</v>
      </c>
      <c r="T2027" s="151" t="s">
        <v>14739</v>
      </c>
      <c r="U2027" s="151">
        <v>1570001215483</v>
      </c>
      <c r="V2027" s="151" t="s">
        <v>27311</v>
      </c>
      <c r="W2027" s="151" t="s">
        <v>1453</v>
      </c>
      <c r="X2027" s="151" t="s">
        <v>1453</v>
      </c>
      <c r="Y2027" s="151" t="s">
        <v>1453</v>
      </c>
      <c r="Z2027" s="151" t="s">
        <v>14742</v>
      </c>
      <c r="AA2027" s="151" t="s">
        <v>1453</v>
      </c>
      <c r="AB2027" s="151" t="s">
        <v>1453</v>
      </c>
      <c r="AC2027" s="151" t="s">
        <v>14743</v>
      </c>
      <c r="AE2027" s="151" t="s">
        <v>14744</v>
      </c>
      <c r="AF2027" s="151" t="s">
        <v>14745</v>
      </c>
    </row>
    <row r="2028" spans="1:32" s="151" customFormat="1">
      <c r="A2028" s="151" t="s">
        <v>5901</v>
      </c>
      <c r="B2028" s="151" t="s">
        <v>14618</v>
      </c>
      <c r="C2028" s="151" t="s">
        <v>5900</v>
      </c>
      <c r="D2028" s="151" t="s">
        <v>5902</v>
      </c>
      <c r="E2028" s="151" t="s">
        <v>15690</v>
      </c>
      <c r="F2028" s="151" t="s">
        <v>14409</v>
      </c>
      <c r="H2028" s="151">
        <v>82155687126</v>
      </c>
      <c r="N2028" s="151" t="s">
        <v>16227</v>
      </c>
      <c r="O2028" s="151" t="s">
        <v>16228</v>
      </c>
      <c r="P2028" s="151" t="s">
        <v>20401</v>
      </c>
      <c r="Q2028" s="151" t="s">
        <v>5900</v>
      </c>
      <c r="R2028" s="151">
        <v>0</v>
      </c>
      <c r="S2028" s="151">
        <v>0</v>
      </c>
      <c r="T2028" s="151" t="s">
        <v>14782</v>
      </c>
      <c r="U2028" s="151">
        <v>8201006147531</v>
      </c>
      <c r="V2028" s="151" t="s">
        <v>27322</v>
      </c>
      <c r="Z2028" s="151" t="s">
        <v>14742</v>
      </c>
      <c r="AC2028" s="151" t="s">
        <v>14743</v>
      </c>
      <c r="AE2028" s="151" t="s">
        <v>15223</v>
      </c>
      <c r="AF2028" s="151" t="s">
        <v>14745</v>
      </c>
    </row>
    <row r="2029" spans="1:32" s="151" customFormat="1">
      <c r="A2029" s="151" t="s">
        <v>18410</v>
      </c>
      <c r="B2029" s="151" t="s">
        <v>14618</v>
      </c>
      <c r="C2029" s="151" t="s">
        <v>27323</v>
      </c>
      <c r="D2029" s="151" t="s">
        <v>27325</v>
      </c>
      <c r="E2029" s="151" t="s">
        <v>14275</v>
      </c>
      <c r="F2029" s="151" t="s">
        <v>14626</v>
      </c>
      <c r="H2029" s="151" t="s">
        <v>27324</v>
      </c>
      <c r="N2029" s="151" t="s">
        <v>14829</v>
      </c>
      <c r="O2029" s="151" t="s">
        <v>14830</v>
      </c>
      <c r="P2029" s="151" t="s">
        <v>14737</v>
      </c>
      <c r="Q2029" s="151" t="s">
        <v>27326</v>
      </c>
      <c r="R2029" s="151">
        <v>0</v>
      </c>
      <c r="S2029" s="151">
        <v>0</v>
      </c>
      <c r="T2029" s="151" t="s">
        <v>14794</v>
      </c>
      <c r="U2029" s="151">
        <v>7125236502</v>
      </c>
      <c r="V2029" s="151" t="s">
        <v>27326</v>
      </c>
      <c r="Z2029" s="151" t="s">
        <v>14742</v>
      </c>
      <c r="AC2029" s="151" t="s">
        <v>14743</v>
      </c>
      <c r="AE2029" s="151" t="s">
        <v>14744</v>
      </c>
      <c r="AF2029" s="151" t="s">
        <v>14745</v>
      </c>
    </row>
    <row r="2030" spans="1:32" s="151" customFormat="1">
      <c r="A2030" s="151" t="s">
        <v>9581</v>
      </c>
      <c r="B2030" s="151" t="s">
        <v>14618</v>
      </c>
      <c r="C2030" s="151" t="s">
        <v>9580</v>
      </c>
      <c r="D2030" s="151" t="s">
        <v>9582</v>
      </c>
      <c r="E2030" s="151" t="s">
        <v>14323</v>
      </c>
      <c r="F2030" s="151" t="s">
        <v>14687</v>
      </c>
      <c r="G2030" s="151" t="s">
        <v>14871</v>
      </c>
      <c r="H2030" s="151">
        <v>82359447779</v>
      </c>
      <c r="N2030" s="151" t="s">
        <v>19260</v>
      </c>
      <c r="O2030" s="151" t="s">
        <v>19084</v>
      </c>
      <c r="P2030" s="151" t="s">
        <v>14737</v>
      </c>
      <c r="Q2030" s="151" t="s">
        <v>9580</v>
      </c>
      <c r="R2030" s="151">
        <v>0</v>
      </c>
      <c r="S2030" s="151">
        <v>0</v>
      </c>
      <c r="T2030" s="151" t="s">
        <v>14904</v>
      </c>
      <c r="U2030" s="151">
        <v>125350657</v>
      </c>
      <c r="V2030" s="151" t="s">
        <v>9580</v>
      </c>
      <c r="Z2030" s="151" t="s">
        <v>14742</v>
      </c>
      <c r="AC2030" s="151" t="s">
        <v>14743</v>
      </c>
      <c r="AE2030" s="151" t="s">
        <v>15223</v>
      </c>
      <c r="AF2030" s="151" t="s">
        <v>14745</v>
      </c>
    </row>
    <row r="2031" spans="1:32" s="151" customFormat="1">
      <c r="A2031" s="151" t="s">
        <v>10527</v>
      </c>
      <c r="B2031" s="151" t="s">
        <v>14618</v>
      </c>
      <c r="C2031" s="151" t="s">
        <v>10526</v>
      </c>
      <c r="D2031" s="151" t="s">
        <v>10528</v>
      </c>
      <c r="E2031" s="151" t="s">
        <v>15421</v>
      </c>
      <c r="F2031" s="151" t="s">
        <v>14683</v>
      </c>
      <c r="G2031" s="151" t="s">
        <v>27328</v>
      </c>
      <c r="H2031" s="151" t="s">
        <v>10529</v>
      </c>
      <c r="N2031" s="151" t="s">
        <v>18674</v>
      </c>
      <c r="O2031" s="151" t="s">
        <v>14985</v>
      </c>
      <c r="P2031" s="151" t="s">
        <v>14737</v>
      </c>
      <c r="Q2031" s="151" t="s">
        <v>10526</v>
      </c>
      <c r="R2031" s="151">
        <v>0</v>
      </c>
      <c r="S2031" s="151">
        <v>0</v>
      </c>
      <c r="T2031" s="151" t="s">
        <v>14782</v>
      </c>
      <c r="U2031" s="151" t="s">
        <v>27327</v>
      </c>
      <c r="V2031" s="151" t="s">
        <v>10526</v>
      </c>
      <c r="Z2031" s="151" t="s">
        <v>14742</v>
      </c>
      <c r="AC2031" s="151" t="s">
        <v>14743</v>
      </c>
      <c r="AE2031" s="151" t="s">
        <v>14744</v>
      </c>
      <c r="AF2031" s="151" t="s">
        <v>14745</v>
      </c>
    </row>
    <row r="2032" spans="1:32" s="151" customFormat="1">
      <c r="A2032" s="151" t="s">
        <v>11448</v>
      </c>
      <c r="B2032" s="151" t="s">
        <v>14618</v>
      </c>
      <c r="C2032" s="151" t="s">
        <v>11447</v>
      </c>
      <c r="D2032" s="151" t="s">
        <v>11449</v>
      </c>
      <c r="E2032" s="151" t="s">
        <v>15421</v>
      </c>
      <c r="F2032" s="151" t="s">
        <v>15779</v>
      </c>
      <c r="H2032" s="151">
        <v>0</v>
      </c>
      <c r="N2032" s="151" t="s">
        <v>18790</v>
      </c>
      <c r="O2032" s="151" t="s">
        <v>14791</v>
      </c>
      <c r="P2032" s="151" t="s">
        <v>14737</v>
      </c>
      <c r="Q2032" s="151" t="s">
        <v>11447</v>
      </c>
      <c r="R2032" s="151">
        <v>0</v>
      </c>
      <c r="S2032" s="151">
        <v>0</v>
      </c>
      <c r="T2032" s="151" t="s">
        <v>14847</v>
      </c>
      <c r="U2032" s="151">
        <v>402001001099507</v>
      </c>
      <c r="V2032" s="151" t="s">
        <v>11447</v>
      </c>
      <c r="Z2032" s="151" t="s">
        <v>14742</v>
      </c>
      <c r="AC2032" s="151" t="s">
        <v>14743</v>
      </c>
      <c r="AE2032" s="151" t="s">
        <v>14744</v>
      </c>
      <c r="AF2032" s="151" t="s">
        <v>14745</v>
      </c>
    </row>
    <row r="2033" spans="1:32" s="151" customFormat="1">
      <c r="A2033" s="151" t="s">
        <v>8700</v>
      </c>
      <c r="B2033" s="151" t="s">
        <v>14306</v>
      </c>
      <c r="C2033" s="151" t="s">
        <v>8699</v>
      </c>
      <c r="D2033" s="151" t="s">
        <v>8701</v>
      </c>
      <c r="E2033" s="151" t="s">
        <v>14931</v>
      </c>
      <c r="F2033" s="151" t="s">
        <v>15075</v>
      </c>
      <c r="G2033" s="151" t="s">
        <v>27331</v>
      </c>
      <c r="H2033" s="151" t="s">
        <v>8702</v>
      </c>
      <c r="N2033" s="151" t="s">
        <v>19167</v>
      </c>
      <c r="O2033" s="151" t="s">
        <v>19168</v>
      </c>
      <c r="P2033" s="151" t="s">
        <v>14737</v>
      </c>
      <c r="Q2033" s="151" t="s">
        <v>27329</v>
      </c>
      <c r="R2033" s="151">
        <v>0</v>
      </c>
      <c r="S2033" s="151">
        <v>0</v>
      </c>
      <c r="T2033" s="151" t="s">
        <v>14782</v>
      </c>
      <c r="U2033" s="151">
        <v>1510004582661</v>
      </c>
      <c r="V2033" s="151" t="s">
        <v>27330</v>
      </c>
      <c r="Z2033" s="151" t="s">
        <v>14742</v>
      </c>
      <c r="AC2033" s="151" t="s">
        <v>14743</v>
      </c>
      <c r="AE2033" s="151" t="s">
        <v>15223</v>
      </c>
      <c r="AF2033" s="151" t="s">
        <v>14745</v>
      </c>
    </row>
    <row r="2034" spans="1:32" s="151" customFormat="1">
      <c r="A2034" s="151" t="s">
        <v>7550</v>
      </c>
      <c r="B2034" s="151" t="s">
        <v>16001</v>
      </c>
      <c r="C2034" s="151" t="s">
        <v>7549</v>
      </c>
      <c r="D2034" s="151" t="s">
        <v>7551</v>
      </c>
      <c r="E2034" s="151" t="s">
        <v>14323</v>
      </c>
      <c r="F2034" s="151" t="s">
        <v>16091</v>
      </c>
      <c r="G2034" s="151" t="s">
        <v>27337</v>
      </c>
      <c r="H2034" s="151" t="s">
        <v>7552</v>
      </c>
      <c r="I2034" s="151" t="s">
        <v>7553</v>
      </c>
      <c r="J2034" s="151" t="s">
        <v>7554</v>
      </c>
      <c r="K2034" s="151" t="s">
        <v>7553</v>
      </c>
      <c r="N2034" s="151" t="s">
        <v>14845</v>
      </c>
      <c r="O2034" s="151" t="s">
        <v>14801</v>
      </c>
      <c r="P2034" s="151" t="s">
        <v>27332</v>
      </c>
      <c r="Q2034" s="151" t="s">
        <v>27333</v>
      </c>
      <c r="R2034" s="151" t="s">
        <v>27333</v>
      </c>
      <c r="S2034" s="151" t="s">
        <v>27334</v>
      </c>
      <c r="T2034" s="151" t="s">
        <v>27335</v>
      </c>
      <c r="U2034" s="151" t="s">
        <v>27336</v>
      </c>
      <c r="V2034" s="151" t="s">
        <v>7549</v>
      </c>
      <c r="Z2034" s="151" t="s">
        <v>14742</v>
      </c>
      <c r="AC2034" s="151" t="s">
        <v>14743</v>
      </c>
      <c r="AE2034" s="151" t="s">
        <v>15223</v>
      </c>
      <c r="AF2034" s="151" t="s">
        <v>14745</v>
      </c>
    </row>
    <row r="2035" spans="1:32" s="151" customFormat="1">
      <c r="A2035" s="151" t="s">
        <v>14676</v>
      </c>
      <c r="B2035" s="151" t="s">
        <v>14732</v>
      </c>
      <c r="C2035" s="151" t="s">
        <v>14682</v>
      </c>
      <c r="D2035" s="151" t="s">
        <v>14900</v>
      </c>
      <c r="E2035" s="151" t="s">
        <v>14465</v>
      </c>
      <c r="F2035" s="151" t="s">
        <v>14683</v>
      </c>
      <c r="G2035" s="151" t="s">
        <v>14691</v>
      </c>
      <c r="H2035" s="151">
        <v>81222631116</v>
      </c>
      <c r="I2035" s="151" t="s">
        <v>1453</v>
      </c>
      <c r="J2035" s="151" t="s">
        <v>1453</v>
      </c>
      <c r="K2035" s="151" t="s">
        <v>1453</v>
      </c>
      <c r="N2035" s="151" t="s">
        <v>14902</v>
      </c>
      <c r="O2035" s="151" t="s">
        <v>14791</v>
      </c>
      <c r="P2035" s="151" t="s">
        <v>14737</v>
      </c>
      <c r="Q2035" s="151" t="s">
        <v>14903</v>
      </c>
      <c r="R2035" s="151" t="s">
        <v>1453</v>
      </c>
      <c r="S2035" s="151" t="s">
        <v>1453</v>
      </c>
      <c r="T2035" s="151" t="s">
        <v>14904</v>
      </c>
      <c r="U2035" s="151">
        <v>912901272</v>
      </c>
      <c r="V2035" s="151" t="s">
        <v>14906</v>
      </c>
      <c r="W2035" s="151" t="s">
        <v>1453</v>
      </c>
      <c r="X2035" s="151" t="s">
        <v>1453</v>
      </c>
      <c r="Z2035" s="151" t="s">
        <v>14742</v>
      </c>
      <c r="AC2035" s="151" t="s">
        <v>14743</v>
      </c>
      <c r="AE2035" s="151" t="s">
        <v>14744</v>
      </c>
      <c r="AF2035" s="151" t="s">
        <v>14745</v>
      </c>
    </row>
    <row r="2036" spans="1:32" s="151" customFormat="1">
      <c r="A2036" s="151" t="s">
        <v>9557</v>
      </c>
      <c r="B2036" s="151" t="s">
        <v>14306</v>
      </c>
      <c r="C2036" s="151" t="s">
        <v>9556</v>
      </c>
      <c r="D2036" s="151" t="s">
        <v>9558</v>
      </c>
      <c r="E2036" s="151" t="s">
        <v>14931</v>
      </c>
      <c r="F2036" s="151" t="s">
        <v>15152</v>
      </c>
      <c r="G2036" s="151" t="s">
        <v>27341</v>
      </c>
      <c r="H2036" s="151">
        <v>82133079996</v>
      </c>
      <c r="N2036" s="151" t="s">
        <v>15939</v>
      </c>
      <c r="O2036" s="151" t="s">
        <v>14791</v>
      </c>
      <c r="P2036" s="151" t="s">
        <v>14737</v>
      </c>
      <c r="Q2036" s="151" t="s">
        <v>9556</v>
      </c>
      <c r="R2036" s="151">
        <v>0</v>
      </c>
      <c r="S2036" s="151">
        <v>0</v>
      </c>
      <c r="T2036" s="151" t="s">
        <v>14794</v>
      </c>
      <c r="U2036" s="151">
        <v>7650534586</v>
      </c>
      <c r="V2036" s="151" t="s">
        <v>9556</v>
      </c>
      <c r="Z2036" s="151" t="s">
        <v>14742</v>
      </c>
      <c r="AC2036" s="151" t="s">
        <v>14743</v>
      </c>
      <c r="AE2036" s="151" t="s">
        <v>15223</v>
      </c>
      <c r="AF2036" s="151" t="s">
        <v>14745</v>
      </c>
    </row>
    <row r="2037" spans="1:32" s="151" customFormat="1">
      <c r="A2037" s="151" t="s">
        <v>12854</v>
      </c>
      <c r="B2037" s="151" t="s">
        <v>14306</v>
      </c>
      <c r="C2037" s="151" t="s">
        <v>12853</v>
      </c>
      <c r="D2037" s="151" t="s">
        <v>12855</v>
      </c>
      <c r="E2037" s="151" t="s">
        <v>14931</v>
      </c>
      <c r="F2037" s="151" t="s">
        <v>16120</v>
      </c>
      <c r="H2037" s="151" t="s">
        <v>12856</v>
      </c>
      <c r="N2037" s="151" t="s">
        <v>19043</v>
      </c>
      <c r="O2037" s="151" t="s">
        <v>18962</v>
      </c>
      <c r="P2037" s="151" t="s">
        <v>14737</v>
      </c>
      <c r="Q2037" s="151" t="s">
        <v>12853</v>
      </c>
      <c r="R2037" s="151">
        <v>0</v>
      </c>
      <c r="S2037" s="151">
        <v>0</v>
      </c>
      <c r="T2037" s="151" t="s">
        <v>14847</v>
      </c>
      <c r="U2037" s="151">
        <v>216301022943509</v>
      </c>
      <c r="V2037" s="151" t="s">
        <v>12853</v>
      </c>
      <c r="Z2037" s="151" t="s">
        <v>14742</v>
      </c>
      <c r="AC2037" s="151" t="s">
        <v>14743</v>
      </c>
      <c r="AE2037" s="151" t="s">
        <v>14744</v>
      </c>
      <c r="AF2037" s="151" t="s">
        <v>14745</v>
      </c>
    </row>
    <row r="2038" spans="1:32" s="151" customFormat="1">
      <c r="A2038" s="151" t="s">
        <v>12783</v>
      </c>
      <c r="B2038" s="151" t="s">
        <v>14618</v>
      </c>
      <c r="C2038" s="151" t="s">
        <v>12782</v>
      </c>
      <c r="D2038" s="151" t="s">
        <v>12784</v>
      </c>
      <c r="E2038" s="151" t="s">
        <v>14662</v>
      </c>
      <c r="F2038" s="151" t="s">
        <v>17033</v>
      </c>
      <c r="H2038" s="151">
        <v>82113850800</v>
      </c>
      <c r="N2038" s="151" t="s">
        <v>14800</v>
      </c>
      <c r="O2038" s="151" t="s">
        <v>14801</v>
      </c>
      <c r="P2038" s="151" t="s">
        <v>14737</v>
      </c>
      <c r="Q2038" s="151" t="s">
        <v>27343</v>
      </c>
      <c r="R2038" s="151">
        <v>0</v>
      </c>
      <c r="S2038" s="151">
        <v>0</v>
      </c>
      <c r="T2038" s="151" t="s">
        <v>14904</v>
      </c>
      <c r="U2038" s="151">
        <v>771847812</v>
      </c>
      <c r="V2038" s="151" t="s">
        <v>27343</v>
      </c>
      <c r="Z2038" s="151" t="s">
        <v>14742</v>
      </c>
      <c r="AC2038" s="151" t="s">
        <v>14743</v>
      </c>
      <c r="AE2038" s="151" t="s">
        <v>14744</v>
      </c>
      <c r="AF2038" s="151" t="s">
        <v>14745</v>
      </c>
    </row>
    <row r="2039" spans="1:32" s="151" customFormat="1">
      <c r="A2039" s="151" t="s">
        <v>3501</v>
      </c>
      <c r="B2039" s="151" t="s">
        <v>14618</v>
      </c>
      <c r="C2039" s="151" t="s">
        <v>3500</v>
      </c>
      <c r="D2039" s="151" t="s">
        <v>3502</v>
      </c>
      <c r="E2039" s="151" t="s">
        <v>14323</v>
      </c>
      <c r="G2039" s="151" t="s">
        <v>14604</v>
      </c>
      <c r="H2039" s="151">
        <v>82124186008</v>
      </c>
      <c r="J2039" s="151">
        <v>82124186008</v>
      </c>
      <c r="L2039" s="151" t="s">
        <v>27350</v>
      </c>
      <c r="N2039" s="151" t="s">
        <v>20035</v>
      </c>
      <c r="P2039" s="151" t="s">
        <v>14737</v>
      </c>
      <c r="Q2039" s="151" t="s">
        <v>22379</v>
      </c>
      <c r="T2039" s="151" t="s">
        <v>14794</v>
      </c>
      <c r="U2039" s="151">
        <v>7660268949</v>
      </c>
      <c r="V2039" s="151" t="s">
        <v>22379</v>
      </c>
      <c r="Z2039" s="151" t="s">
        <v>14742</v>
      </c>
      <c r="AC2039" s="151" t="s">
        <v>14743</v>
      </c>
    </row>
    <row r="2040" spans="1:32" s="151" customFormat="1">
      <c r="A2040" s="151" t="s">
        <v>18411</v>
      </c>
      <c r="B2040" s="151" t="s">
        <v>14618</v>
      </c>
      <c r="C2040" s="151" t="s">
        <v>27351</v>
      </c>
      <c r="D2040" s="151" t="s">
        <v>27352</v>
      </c>
      <c r="E2040" s="151" t="s">
        <v>14659</v>
      </c>
      <c r="F2040" s="151" t="s">
        <v>14482</v>
      </c>
      <c r="G2040" s="151" t="s">
        <v>27354</v>
      </c>
      <c r="H2040" s="151">
        <v>85213449459</v>
      </c>
      <c r="I2040" s="151" t="s">
        <v>1453</v>
      </c>
      <c r="J2040" s="151" t="s">
        <v>1453</v>
      </c>
      <c r="K2040" s="151" t="s">
        <v>1453</v>
      </c>
      <c r="N2040" s="151" t="s">
        <v>14857</v>
      </c>
      <c r="O2040" s="151" t="s">
        <v>14801</v>
      </c>
      <c r="P2040" s="151" t="s">
        <v>14737</v>
      </c>
      <c r="Q2040" s="151" t="s">
        <v>27351</v>
      </c>
      <c r="R2040" s="151" t="s">
        <v>27351</v>
      </c>
      <c r="S2040" s="151" t="s">
        <v>1453</v>
      </c>
      <c r="T2040" s="151" t="s">
        <v>1453</v>
      </c>
      <c r="U2040" s="151">
        <v>2851131207</v>
      </c>
      <c r="V2040" s="151" t="s">
        <v>1453</v>
      </c>
      <c r="W2040" s="151" t="s">
        <v>1453</v>
      </c>
      <c r="X2040" s="151" t="s">
        <v>1453</v>
      </c>
      <c r="Y2040" s="151" t="s">
        <v>1453</v>
      </c>
      <c r="Z2040" s="151" t="s">
        <v>14742</v>
      </c>
      <c r="AA2040" s="151" t="s">
        <v>1453</v>
      </c>
      <c r="AB2040" s="151" t="s">
        <v>1453</v>
      </c>
      <c r="AC2040" s="151" t="s">
        <v>14743</v>
      </c>
      <c r="AD2040" s="151" t="s">
        <v>27353</v>
      </c>
      <c r="AE2040" s="151" t="s">
        <v>14752</v>
      </c>
      <c r="AF2040" s="151" t="s">
        <v>14745</v>
      </c>
    </row>
    <row r="2041" spans="1:32" s="151" customFormat="1">
      <c r="A2041" s="151" t="s">
        <v>12306</v>
      </c>
      <c r="B2041" s="151" t="s">
        <v>16001</v>
      </c>
      <c r="C2041" s="151" t="s">
        <v>12305</v>
      </c>
      <c r="D2041" s="151" t="s">
        <v>12307</v>
      </c>
      <c r="E2041" s="151" t="s">
        <v>16252</v>
      </c>
      <c r="F2041" s="151" t="s">
        <v>15990</v>
      </c>
      <c r="G2041" s="151" t="s">
        <v>27361</v>
      </c>
      <c r="H2041" s="151" t="s">
        <v>12308</v>
      </c>
      <c r="I2041" s="151" t="s">
        <v>12309</v>
      </c>
      <c r="J2041" s="151">
        <v>600560</v>
      </c>
      <c r="K2041" s="151" t="s">
        <v>12309</v>
      </c>
      <c r="N2041" s="151" t="s">
        <v>27355</v>
      </c>
      <c r="O2041" s="151" t="s">
        <v>27356</v>
      </c>
      <c r="P2041" s="151" t="s">
        <v>27357</v>
      </c>
      <c r="Q2041" s="151" t="s">
        <v>27358</v>
      </c>
      <c r="R2041" s="151">
        <v>0</v>
      </c>
      <c r="S2041" s="151" t="s">
        <v>27358</v>
      </c>
      <c r="T2041" s="151" t="s">
        <v>27359</v>
      </c>
      <c r="U2041" s="151" t="s">
        <v>27360</v>
      </c>
      <c r="V2041" s="151" t="s">
        <v>12305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</row>
    <row r="2042" spans="1:32" s="151" customFormat="1">
      <c r="A2042" s="151" t="s">
        <v>7460</v>
      </c>
      <c r="C2042" s="151" t="s">
        <v>7459</v>
      </c>
      <c r="D2042" s="151" t="s">
        <v>27362</v>
      </c>
      <c r="E2042" s="151" t="s">
        <v>14332</v>
      </c>
      <c r="F2042" s="151" t="s">
        <v>14324</v>
      </c>
      <c r="H2042" s="151" t="s">
        <v>7462</v>
      </c>
      <c r="J2042" s="151" t="s">
        <v>7463</v>
      </c>
      <c r="N2042" s="151" t="s">
        <v>15818</v>
      </c>
      <c r="O2042" s="151" t="s">
        <v>15328</v>
      </c>
      <c r="P2042" s="151" t="s">
        <v>20401</v>
      </c>
      <c r="Q2042" s="151" t="s">
        <v>27363</v>
      </c>
      <c r="R2042" s="151">
        <v>0</v>
      </c>
      <c r="S2042" s="151">
        <v>0</v>
      </c>
      <c r="T2042" s="151" t="s">
        <v>14794</v>
      </c>
      <c r="U2042" s="151">
        <v>3403741261</v>
      </c>
      <c r="V2042" s="151" t="s">
        <v>27364</v>
      </c>
      <c r="Z2042" s="151" t="s">
        <v>14742</v>
      </c>
      <c r="AC2042" s="151" t="s">
        <v>14743</v>
      </c>
      <c r="AE2042" s="151" t="s">
        <v>15223</v>
      </c>
      <c r="AF2042" s="151" t="s">
        <v>14745</v>
      </c>
    </row>
    <row r="2043" spans="1:32" s="151" customFormat="1">
      <c r="A2043" s="151" t="s">
        <v>11340</v>
      </c>
      <c r="C2043" s="151" t="s">
        <v>11339</v>
      </c>
      <c r="D2043" s="151" t="s">
        <v>11341</v>
      </c>
      <c r="E2043" s="151" t="s">
        <v>14465</v>
      </c>
      <c r="F2043" s="151" t="s">
        <v>14466</v>
      </c>
      <c r="G2043" s="151" t="s">
        <v>27366</v>
      </c>
      <c r="H2043" s="151" t="s">
        <v>11342</v>
      </c>
      <c r="N2043" s="151" t="s">
        <v>15228</v>
      </c>
      <c r="O2043" s="151" t="s">
        <v>14985</v>
      </c>
      <c r="P2043" s="151" t="s">
        <v>14737</v>
      </c>
      <c r="Q2043" s="151" t="s">
        <v>27365</v>
      </c>
      <c r="R2043" s="151">
        <v>0</v>
      </c>
      <c r="S2043" s="151">
        <v>0</v>
      </c>
      <c r="T2043" s="151" t="s">
        <v>14897</v>
      </c>
      <c r="U2043" s="151">
        <v>335501027818537</v>
      </c>
      <c r="V2043" s="151" t="s">
        <v>11339</v>
      </c>
      <c r="Z2043" s="151" t="s">
        <v>14742</v>
      </c>
      <c r="AC2043" s="151" t="s">
        <v>14743</v>
      </c>
      <c r="AE2043" s="151" t="s">
        <v>14744</v>
      </c>
      <c r="AF2043" s="151" t="s">
        <v>14745</v>
      </c>
    </row>
    <row r="2044" spans="1:32" s="151" customFormat="1">
      <c r="A2044" s="151" t="s">
        <v>18413</v>
      </c>
      <c r="B2044" s="151" t="s">
        <v>14306</v>
      </c>
      <c r="C2044" s="151" t="s">
        <v>27373</v>
      </c>
      <c r="D2044" s="151" t="s">
        <v>27375</v>
      </c>
      <c r="E2044" s="151" t="s">
        <v>14931</v>
      </c>
      <c r="F2044" s="151" t="s">
        <v>14692</v>
      </c>
      <c r="G2044" s="151" t="s">
        <v>18909</v>
      </c>
      <c r="H2044" s="151" t="s">
        <v>27374</v>
      </c>
      <c r="I2044" s="151" t="s">
        <v>1453</v>
      </c>
      <c r="J2044" s="151" t="s">
        <v>1453</v>
      </c>
      <c r="K2044" s="151" t="s">
        <v>1453</v>
      </c>
      <c r="N2044" s="151" t="s">
        <v>19910</v>
      </c>
      <c r="O2044" s="151" t="s">
        <v>14889</v>
      </c>
      <c r="P2044" s="151" t="s">
        <v>14737</v>
      </c>
      <c r="Q2044" s="151" t="s">
        <v>27376</v>
      </c>
      <c r="R2044" s="151" t="s">
        <v>1453</v>
      </c>
      <c r="S2044" s="151" t="s">
        <v>1453</v>
      </c>
      <c r="T2044" s="151" t="s">
        <v>14847</v>
      </c>
      <c r="U2044" s="151">
        <v>606101028846537</v>
      </c>
      <c r="V2044" s="151" t="s">
        <v>27373</v>
      </c>
      <c r="W2044" s="151" t="s">
        <v>1453</v>
      </c>
      <c r="X2044" s="151" t="s">
        <v>1453</v>
      </c>
      <c r="Y2044" s="151" t="s">
        <v>1453</v>
      </c>
      <c r="Z2044" s="151" t="s">
        <v>14742</v>
      </c>
      <c r="AA2044" s="151" t="s">
        <v>1453</v>
      </c>
      <c r="AB2044" s="151" t="s">
        <v>1453</v>
      </c>
      <c r="AC2044" s="151" t="s">
        <v>14743</v>
      </c>
      <c r="AE2044" s="151" t="s">
        <v>14744</v>
      </c>
      <c r="AF2044" s="151" t="s">
        <v>14745</v>
      </c>
    </row>
    <row r="2045" spans="1:32" s="151" customFormat="1">
      <c r="A2045" s="151" t="s">
        <v>5991</v>
      </c>
      <c r="B2045" s="151" t="s">
        <v>31239</v>
      </c>
      <c r="C2045" s="151" t="s">
        <v>5990</v>
      </c>
      <c r="D2045" s="151" t="s">
        <v>27378</v>
      </c>
      <c r="E2045" s="151" t="s">
        <v>14332</v>
      </c>
      <c r="F2045" s="151" t="s">
        <v>14324</v>
      </c>
      <c r="H2045" s="151" t="s">
        <v>5993</v>
      </c>
      <c r="J2045" s="151" t="s">
        <v>5994</v>
      </c>
      <c r="N2045" s="151" t="s">
        <v>15431</v>
      </c>
      <c r="O2045" s="151" t="s">
        <v>14801</v>
      </c>
      <c r="P2045" s="151" t="s">
        <v>14737</v>
      </c>
      <c r="Q2045" s="151" t="s">
        <v>27379</v>
      </c>
      <c r="R2045" s="151" t="s">
        <v>27379</v>
      </c>
      <c r="S2045" s="151" t="s">
        <v>27379</v>
      </c>
      <c r="T2045" s="151" t="s">
        <v>27380</v>
      </c>
      <c r="U2045" s="151">
        <v>658932143698</v>
      </c>
      <c r="V2045" s="151" t="s">
        <v>27381</v>
      </c>
      <c r="Z2045" s="151" t="s">
        <v>14742</v>
      </c>
      <c r="AC2045" s="151" t="s">
        <v>14743</v>
      </c>
      <c r="AE2045" s="151" t="s">
        <v>15223</v>
      </c>
      <c r="AF2045" s="151" t="s">
        <v>14745</v>
      </c>
    </row>
    <row r="2046" spans="1:32" s="151" customFormat="1">
      <c r="A2046" s="151" t="s">
        <v>14358</v>
      </c>
      <c r="B2046" s="151" t="s">
        <v>14618</v>
      </c>
      <c r="C2046" s="151" t="s">
        <v>17257</v>
      </c>
      <c r="D2046" s="151" t="s">
        <v>14443</v>
      </c>
      <c r="E2046" s="151" t="s">
        <v>14275</v>
      </c>
      <c r="F2046" s="151" t="s">
        <v>14396</v>
      </c>
      <c r="G2046" s="151" t="s">
        <v>14433</v>
      </c>
      <c r="H2046" s="151" t="s">
        <v>17258</v>
      </c>
      <c r="M2046" s="151" t="s">
        <v>17259</v>
      </c>
      <c r="N2046" s="151" t="s">
        <v>14800</v>
      </c>
      <c r="O2046" s="151" t="s">
        <v>14801</v>
      </c>
      <c r="P2046" s="151" t="s">
        <v>14737</v>
      </c>
      <c r="Q2046" s="151" t="s">
        <v>17260</v>
      </c>
      <c r="R2046" s="151" t="s">
        <v>1453</v>
      </c>
      <c r="S2046" s="151" t="s">
        <v>1453</v>
      </c>
      <c r="T2046" s="151" t="s">
        <v>14859</v>
      </c>
      <c r="U2046" s="151">
        <v>3422894303</v>
      </c>
      <c r="V2046" s="151" t="s">
        <v>17262</v>
      </c>
      <c r="Z2046" s="151" t="s">
        <v>14742</v>
      </c>
      <c r="AC2046" s="151" t="s">
        <v>14743</v>
      </c>
      <c r="AE2046" s="151" t="s">
        <v>14744</v>
      </c>
      <c r="AF2046" s="151" t="s">
        <v>14745</v>
      </c>
    </row>
    <row r="2047" spans="1:32" s="151" customFormat="1">
      <c r="A2047" s="151" t="s">
        <v>18414</v>
      </c>
      <c r="B2047" s="151" t="s">
        <v>14618</v>
      </c>
      <c r="C2047" s="151" t="s">
        <v>27394</v>
      </c>
      <c r="D2047" s="151" t="s">
        <v>27395</v>
      </c>
      <c r="E2047" s="151" t="s">
        <v>14701</v>
      </c>
      <c r="F2047" s="151" t="s">
        <v>14466</v>
      </c>
      <c r="G2047" s="151" t="s">
        <v>27397</v>
      </c>
      <c r="H2047" s="151">
        <v>82242517938</v>
      </c>
      <c r="I2047" s="151" t="s">
        <v>1453</v>
      </c>
      <c r="J2047" s="151" t="s">
        <v>1453</v>
      </c>
      <c r="K2047" s="151" t="s">
        <v>1453</v>
      </c>
      <c r="N2047" s="151" t="s">
        <v>24602</v>
      </c>
      <c r="O2047" s="151" t="s">
        <v>14889</v>
      </c>
      <c r="P2047" s="151" t="s">
        <v>14737</v>
      </c>
      <c r="Q2047" s="151" t="s">
        <v>27396</v>
      </c>
      <c r="R2047" s="151" t="s">
        <v>1453</v>
      </c>
      <c r="S2047" s="151" t="s">
        <v>1453</v>
      </c>
      <c r="T2047" s="151" t="s">
        <v>14904</v>
      </c>
      <c r="U2047" s="151" t="s">
        <v>27394</v>
      </c>
      <c r="V2047" s="151">
        <v>230748827</v>
      </c>
      <c r="W2047" s="151" t="s">
        <v>1453</v>
      </c>
      <c r="X2047" s="151" t="s">
        <v>1453</v>
      </c>
      <c r="Z2047" s="151" t="s">
        <v>14742</v>
      </c>
      <c r="AC2047" s="151" t="s">
        <v>14743</v>
      </c>
      <c r="AE2047" s="151" t="s">
        <v>14744</v>
      </c>
      <c r="AF2047" s="151" t="s">
        <v>14745</v>
      </c>
    </row>
    <row r="2048" spans="1:32" s="151" customFormat="1">
      <c r="A2048" s="151" t="s">
        <v>11471</v>
      </c>
      <c r="B2048" s="151" t="s">
        <v>14306</v>
      </c>
      <c r="C2048" s="151" t="s">
        <v>11470</v>
      </c>
      <c r="D2048" s="151" t="s">
        <v>11472</v>
      </c>
      <c r="E2048" s="151" t="s">
        <v>14931</v>
      </c>
      <c r="F2048" s="151" t="s">
        <v>14932</v>
      </c>
      <c r="G2048" s="151" t="s">
        <v>27398</v>
      </c>
      <c r="H2048" s="151">
        <v>852261786571</v>
      </c>
      <c r="N2048" s="151" t="s">
        <v>14984</v>
      </c>
      <c r="O2048" s="151" t="s">
        <v>14985</v>
      </c>
      <c r="P2048" s="151" t="s">
        <v>14737</v>
      </c>
      <c r="Q2048" s="151" t="s">
        <v>11470</v>
      </c>
      <c r="R2048" s="151">
        <v>0</v>
      </c>
      <c r="S2048" s="151">
        <v>0</v>
      </c>
      <c r="T2048" s="151" t="s">
        <v>14847</v>
      </c>
      <c r="U2048" s="151">
        <v>15401046979505</v>
      </c>
      <c r="V2048" s="151" t="s">
        <v>11470</v>
      </c>
      <c r="Z2048" s="151" t="s">
        <v>14742</v>
      </c>
      <c r="AC2048" s="151" t="s">
        <v>14743</v>
      </c>
      <c r="AE2048" s="151" t="s">
        <v>14744</v>
      </c>
      <c r="AF2048" s="151" t="s">
        <v>14745</v>
      </c>
    </row>
    <row r="2049" spans="1:32" s="151" customFormat="1">
      <c r="A2049" s="151" t="s">
        <v>3178</v>
      </c>
      <c r="B2049" s="151" t="s">
        <v>14618</v>
      </c>
      <c r="C2049" s="151" t="s">
        <v>3177</v>
      </c>
      <c r="D2049" s="151" t="s">
        <v>3179</v>
      </c>
      <c r="E2049" s="151" t="s">
        <v>14323</v>
      </c>
      <c r="G2049" s="151" t="s">
        <v>14604</v>
      </c>
      <c r="H2049" s="151" t="s">
        <v>3180</v>
      </c>
      <c r="L2049" s="151" t="s">
        <v>27399</v>
      </c>
      <c r="N2049" s="151" t="s">
        <v>2421</v>
      </c>
      <c r="P2049" s="151" t="s">
        <v>14737</v>
      </c>
      <c r="Q2049" s="151" t="s">
        <v>27400</v>
      </c>
      <c r="T2049" s="151" t="s">
        <v>27401</v>
      </c>
      <c r="U2049" s="151">
        <v>111001220</v>
      </c>
      <c r="V2049" s="151" t="s">
        <v>27402</v>
      </c>
      <c r="Z2049" s="151" t="s">
        <v>14742</v>
      </c>
      <c r="AC2049" s="151" t="s">
        <v>14743</v>
      </c>
    </row>
    <row r="2050" spans="1:32" s="151" customFormat="1">
      <c r="A2050" s="151" t="s">
        <v>11998</v>
      </c>
      <c r="B2050" s="151" t="s">
        <v>14306</v>
      </c>
      <c r="C2050" s="151" t="s">
        <v>11997</v>
      </c>
      <c r="D2050" s="151" t="s">
        <v>11999</v>
      </c>
      <c r="E2050" s="151" t="s">
        <v>14931</v>
      </c>
      <c r="F2050" s="151" t="s">
        <v>14932</v>
      </c>
      <c r="H2050" s="151">
        <v>812227185</v>
      </c>
      <c r="N2050" s="151" t="s">
        <v>15341</v>
      </c>
      <c r="O2050" s="151" t="s">
        <v>14889</v>
      </c>
      <c r="P2050" s="151" t="s">
        <v>14737</v>
      </c>
      <c r="Q2050" s="151" t="s">
        <v>11997</v>
      </c>
      <c r="R2050" s="151">
        <v>0</v>
      </c>
      <c r="S2050" s="151">
        <v>0</v>
      </c>
      <c r="T2050" s="151" t="s">
        <v>14904</v>
      </c>
      <c r="U2050" s="151">
        <v>904956673</v>
      </c>
      <c r="V2050" s="151" t="s">
        <v>11997</v>
      </c>
      <c r="Z2050" s="151" t="s">
        <v>14742</v>
      </c>
      <c r="AC2050" s="151" t="s">
        <v>14743</v>
      </c>
      <c r="AE2050" s="151" t="s">
        <v>14744</v>
      </c>
      <c r="AF2050" s="151" t="s">
        <v>14745</v>
      </c>
    </row>
    <row r="2051" spans="1:32" s="151" customFormat="1">
      <c r="A2051" s="151" t="s">
        <v>6061</v>
      </c>
      <c r="B2051" s="151" t="s">
        <v>14306</v>
      </c>
      <c r="C2051" s="151" t="s">
        <v>6060</v>
      </c>
      <c r="D2051" s="151" t="s">
        <v>6062</v>
      </c>
      <c r="E2051" s="151" t="s">
        <v>14931</v>
      </c>
      <c r="F2051" s="151" t="s">
        <v>15219</v>
      </c>
      <c r="H2051" s="151">
        <v>81370191329</v>
      </c>
      <c r="N2051" s="151" t="s">
        <v>15768</v>
      </c>
      <c r="O2051" s="151" t="s">
        <v>14985</v>
      </c>
      <c r="P2051" s="151" t="s">
        <v>14792</v>
      </c>
      <c r="Q2051" s="151" t="s">
        <v>6060</v>
      </c>
      <c r="R2051" s="151" t="s">
        <v>6060</v>
      </c>
      <c r="S2051" s="151" t="s">
        <v>6060</v>
      </c>
      <c r="T2051" s="151" t="s">
        <v>14847</v>
      </c>
      <c r="U2051" s="151" t="s">
        <v>27403</v>
      </c>
      <c r="V2051" s="151" t="s">
        <v>6060</v>
      </c>
      <c r="W2051" s="151">
        <v>1989</v>
      </c>
      <c r="X2051" s="151">
        <v>1989</v>
      </c>
      <c r="Y2051" s="151">
        <v>2</v>
      </c>
      <c r="Z2051" s="151" t="s">
        <v>14742</v>
      </c>
      <c r="AB2051" s="151">
        <v>32</v>
      </c>
      <c r="AC2051" s="151" t="s">
        <v>14743</v>
      </c>
      <c r="AE2051" s="151" t="s">
        <v>15223</v>
      </c>
      <c r="AF2051" s="151" t="s">
        <v>14745</v>
      </c>
    </row>
    <row r="2052" spans="1:32" s="151" customFormat="1">
      <c r="A2052" s="151" t="s">
        <v>10463</v>
      </c>
      <c r="B2052" s="151" t="s">
        <v>14618</v>
      </c>
      <c r="C2052" s="151" t="s">
        <v>10462</v>
      </c>
      <c r="D2052" s="151" t="s">
        <v>10464</v>
      </c>
      <c r="E2052" s="151" t="s">
        <v>14275</v>
      </c>
      <c r="F2052" s="151" t="s">
        <v>16438</v>
      </c>
      <c r="H2052" s="151" t="s">
        <v>10465</v>
      </c>
      <c r="M2052" s="151" t="s">
        <v>27404</v>
      </c>
      <c r="N2052" s="151" t="s">
        <v>14809</v>
      </c>
      <c r="O2052" s="151" t="s">
        <v>14801</v>
      </c>
      <c r="P2052" s="151" t="s">
        <v>14737</v>
      </c>
      <c r="Q2052" s="151" t="s">
        <v>10462</v>
      </c>
      <c r="R2052" s="151">
        <v>0</v>
      </c>
      <c r="S2052" s="151">
        <v>0</v>
      </c>
      <c r="T2052" s="151" t="s">
        <v>14782</v>
      </c>
      <c r="U2052" s="151">
        <v>1200009953485</v>
      </c>
      <c r="V2052" s="151" t="s">
        <v>10462</v>
      </c>
      <c r="Z2052" s="151" t="s">
        <v>14742</v>
      </c>
      <c r="AC2052" s="151" t="s">
        <v>14743</v>
      </c>
      <c r="AE2052" s="151" t="s">
        <v>14744</v>
      </c>
      <c r="AF2052" s="151" t="s">
        <v>14745</v>
      </c>
    </row>
    <row r="2053" spans="1:32" s="151" customFormat="1">
      <c r="A2053" s="151" t="s">
        <v>13010</v>
      </c>
      <c r="B2053" s="151" t="s">
        <v>14306</v>
      </c>
      <c r="C2053" s="151" t="s">
        <v>13009</v>
      </c>
      <c r="D2053" s="151" t="s">
        <v>13011</v>
      </c>
      <c r="E2053" s="151" t="s">
        <v>14931</v>
      </c>
      <c r="F2053" s="151" t="s">
        <v>18726</v>
      </c>
      <c r="G2053" s="151" t="s">
        <v>18726</v>
      </c>
      <c r="H2053" s="151" t="s">
        <v>13012</v>
      </c>
      <c r="N2053" s="151" t="s">
        <v>14829</v>
      </c>
      <c r="O2053" s="151" t="s">
        <v>14830</v>
      </c>
      <c r="P2053" s="151" t="s">
        <v>14737</v>
      </c>
      <c r="Q2053" s="151" t="s">
        <v>27405</v>
      </c>
      <c r="R2053" s="151">
        <v>0</v>
      </c>
      <c r="S2053" s="151">
        <v>0</v>
      </c>
      <c r="T2053" s="151" t="s">
        <v>14794</v>
      </c>
      <c r="U2053" s="151">
        <v>7125376134</v>
      </c>
      <c r="V2053" s="151" t="s">
        <v>27406</v>
      </c>
      <c r="Z2053" s="151" t="s">
        <v>14742</v>
      </c>
      <c r="AC2053" s="151" t="s">
        <v>14743</v>
      </c>
      <c r="AE2053" s="151" t="s">
        <v>14744</v>
      </c>
      <c r="AF2053" s="151" t="s">
        <v>14745</v>
      </c>
    </row>
    <row r="2054" spans="1:32" s="151" customFormat="1">
      <c r="A2054" s="151" t="s">
        <v>10714</v>
      </c>
      <c r="B2054" s="151" t="s">
        <v>14306</v>
      </c>
      <c r="C2054" s="151" t="s">
        <v>10713</v>
      </c>
      <c r="D2054" s="151" t="s">
        <v>10715</v>
      </c>
      <c r="E2054" s="151" t="s">
        <v>14931</v>
      </c>
      <c r="F2054" s="151" t="s">
        <v>15405</v>
      </c>
      <c r="H2054" s="151" t="s">
        <v>10716</v>
      </c>
      <c r="M2054" s="151" t="s">
        <v>27407</v>
      </c>
      <c r="N2054" s="151" t="s">
        <v>14907</v>
      </c>
      <c r="O2054" s="151" t="s">
        <v>14791</v>
      </c>
      <c r="P2054" s="151" t="s">
        <v>14737</v>
      </c>
      <c r="Q2054" s="151" t="s">
        <v>10713</v>
      </c>
      <c r="R2054" s="151">
        <v>0</v>
      </c>
      <c r="S2054" s="151">
        <v>0</v>
      </c>
      <c r="T2054" s="151" t="s">
        <v>10713</v>
      </c>
      <c r="U2054" s="151">
        <v>4531127174</v>
      </c>
      <c r="V2054" s="151" t="s">
        <v>14794</v>
      </c>
      <c r="Z2054" s="151" t="s">
        <v>14742</v>
      </c>
      <c r="AC2054" s="151" t="s">
        <v>14743</v>
      </c>
      <c r="AE2054" s="151" t="s">
        <v>14744</v>
      </c>
      <c r="AF2054" s="151" t="s">
        <v>14745</v>
      </c>
    </row>
    <row r="2055" spans="1:32" s="151" customFormat="1">
      <c r="A2055" s="151" t="s">
        <v>1864</v>
      </c>
      <c r="B2055" s="151" t="s">
        <v>14618</v>
      </c>
      <c r="C2055" s="151" t="s">
        <v>1863</v>
      </c>
      <c r="D2055" s="151" t="s">
        <v>1865</v>
      </c>
      <c r="E2055" s="151" t="s">
        <v>6</v>
      </c>
      <c r="G2055" s="151" t="s">
        <v>14604</v>
      </c>
      <c r="N2055" s="151" t="s">
        <v>11834</v>
      </c>
      <c r="AC2055" s="151" t="s">
        <v>14743</v>
      </c>
    </row>
    <row r="2056" spans="1:32" s="151" customFormat="1">
      <c r="A2056" s="151" t="s">
        <v>8043</v>
      </c>
      <c r="B2056" s="151" t="s">
        <v>14306</v>
      </c>
      <c r="C2056" s="151" t="s">
        <v>8042</v>
      </c>
      <c r="D2056" s="151" t="s">
        <v>27408</v>
      </c>
      <c r="E2056" s="151" t="s">
        <v>14931</v>
      </c>
      <c r="F2056" s="151" t="s">
        <v>14932</v>
      </c>
      <c r="H2056" s="151">
        <v>8211110884</v>
      </c>
      <c r="M2056" s="151" t="s">
        <v>27409</v>
      </c>
      <c r="N2056" s="151" t="s">
        <v>14857</v>
      </c>
      <c r="O2056" s="151" t="s">
        <v>14801</v>
      </c>
      <c r="P2056" s="151" t="s">
        <v>14792</v>
      </c>
      <c r="Q2056" s="151" t="s">
        <v>8042</v>
      </c>
      <c r="R2056" s="151">
        <v>0</v>
      </c>
      <c r="S2056" s="151">
        <v>0</v>
      </c>
      <c r="T2056" s="151" t="s">
        <v>14803</v>
      </c>
      <c r="U2056" s="151">
        <v>1180006863590</v>
      </c>
      <c r="V2056" s="151" t="s">
        <v>8042</v>
      </c>
      <c r="Z2056" s="151" t="s">
        <v>14742</v>
      </c>
      <c r="AC2056" s="151" t="s">
        <v>14743</v>
      </c>
      <c r="AE2056" s="151" t="s">
        <v>15223</v>
      </c>
      <c r="AF2056" s="151" t="s">
        <v>14745</v>
      </c>
    </row>
    <row r="2057" spans="1:32" s="151" customFormat="1">
      <c r="A2057" s="151" t="s">
        <v>6629</v>
      </c>
      <c r="B2057" s="151" t="s">
        <v>14618</v>
      </c>
      <c r="C2057" s="151" t="s">
        <v>1863</v>
      </c>
      <c r="D2057" s="151" t="s">
        <v>6630</v>
      </c>
      <c r="E2057" s="151" t="s">
        <v>14332</v>
      </c>
      <c r="F2057" s="151" t="s">
        <v>14324</v>
      </c>
      <c r="G2057" s="151" t="s">
        <v>27414</v>
      </c>
      <c r="H2057" s="151" t="s">
        <v>6631</v>
      </c>
      <c r="J2057" s="151" t="s">
        <v>6631</v>
      </c>
      <c r="N2057" s="151" t="s">
        <v>19406</v>
      </c>
      <c r="O2057" s="151" t="s">
        <v>14985</v>
      </c>
      <c r="P2057" s="151" t="s">
        <v>14737</v>
      </c>
      <c r="Q2057" s="151" t="s">
        <v>27410</v>
      </c>
      <c r="R2057" s="151" t="s">
        <v>27411</v>
      </c>
      <c r="S2057" s="151" t="s">
        <v>27410</v>
      </c>
      <c r="T2057" s="151" t="s">
        <v>19408</v>
      </c>
      <c r="U2057" s="151" t="s">
        <v>27412</v>
      </c>
      <c r="V2057" s="151" t="s">
        <v>27413</v>
      </c>
      <c r="Z2057" s="151" t="s">
        <v>14742</v>
      </c>
      <c r="AC2057" s="151" t="s">
        <v>14743</v>
      </c>
      <c r="AE2057" s="151" t="s">
        <v>15223</v>
      </c>
      <c r="AF2057" s="151" t="s">
        <v>14745</v>
      </c>
    </row>
    <row r="2058" spans="1:32" s="151" customFormat="1">
      <c r="A2058" s="151" t="s">
        <v>15196</v>
      </c>
      <c r="B2058" s="151" t="s">
        <v>14306</v>
      </c>
      <c r="C2058" s="151" t="s">
        <v>15197</v>
      </c>
      <c r="D2058" s="151" t="s">
        <v>15198</v>
      </c>
      <c r="E2058" s="151" t="s">
        <v>14931</v>
      </c>
      <c r="F2058" s="151" t="s">
        <v>14932</v>
      </c>
      <c r="G2058" s="151" t="s">
        <v>15199</v>
      </c>
      <c r="H2058" s="151" t="s">
        <v>15200</v>
      </c>
      <c r="N2058" s="151" t="s">
        <v>14954</v>
      </c>
      <c r="O2058" s="151" t="s">
        <v>14764</v>
      </c>
      <c r="P2058" s="151" t="s">
        <v>14737</v>
      </c>
      <c r="Q2058" s="151" t="s">
        <v>15197</v>
      </c>
      <c r="R2058" s="151" t="s">
        <v>1453</v>
      </c>
      <c r="S2058" s="151" t="s">
        <v>1453</v>
      </c>
      <c r="T2058" s="151" t="s">
        <v>14836</v>
      </c>
      <c r="U2058" s="151">
        <v>503669979</v>
      </c>
      <c r="V2058" s="151" t="s">
        <v>15197</v>
      </c>
      <c r="Z2058" s="151" t="s">
        <v>14742</v>
      </c>
      <c r="AC2058" s="151" t="s">
        <v>14743</v>
      </c>
      <c r="AE2058" s="151" t="s">
        <v>14744</v>
      </c>
      <c r="AF2058" s="151" t="s">
        <v>14745</v>
      </c>
    </row>
    <row r="2059" spans="1:32" s="151" customFormat="1">
      <c r="A2059" s="151" t="s">
        <v>18415</v>
      </c>
      <c r="B2059" s="151" t="s">
        <v>14618</v>
      </c>
      <c r="C2059" s="151" t="s">
        <v>31249</v>
      </c>
      <c r="D2059" s="151" t="s">
        <v>27428</v>
      </c>
      <c r="E2059" s="151" t="s">
        <v>17032</v>
      </c>
      <c r="F2059" s="151" t="s">
        <v>17033</v>
      </c>
      <c r="G2059" s="151" t="s">
        <v>27432</v>
      </c>
      <c r="H2059" s="151">
        <v>81991401136</v>
      </c>
      <c r="I2059" s="151" t="s">
        <v>27427</v>
      </c>
      <c r="J2059" s="151" t="s">
        <v>1453</v>
      </c>
      <c r="K2059" s="151" t="s">
        <v>27427</v>
      </c>
      <c r="N2059" s="151" t="s">
        <v>14902</v>
      </c>
      <c r="O2059" s="151" t="s">
        <v>14791</v>
      </c>
      <c r="P2059" s="151" t="s">
        <v>14737</v>
      </c>
      <c r="Q2059" s="151" t="s">
        <v>27429</v>
      </c>
      <c r="R2059" s="151" t="s">
        <v>1453</v>
      </c>
      <c r="S2059" s="151" t="s">
        <v>27430</v>
      </c>
      <c r="T2059" s="151" t="s">
        <v>14794</v>
      </c>
      <c r="U2059" s="151">
        <v>2317051138</v>
      </c>
      <c r="V2059" s="151" t="s">
        <v>27431</v>
      </c>
      <c r="W2059" s="151" t="s">
        <v>1453</v>
      </c>
      <c r="X2059" s="151" t="s">
        <v>1453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</row>
    <row r="2060" spans="1:32" s="151" customFormat="1">
      <c r="A2060" s="151" t="s">
        <v>6756</v>
      </c>
      <c r="B2060" s="151" t="s">
        <v>14618</v>
      </c>
      <c r="C2060" s="151" t="s">
        <v>6755</v>
      </c>
      <c r="D2060" s="151" t="s">
        <v>6757</v>
      </c>
      <c r="E2060" s="151" t="s">
        <v>14465</v>
      </c>
      <c r="F2060" s="151" t="s">
        <v>14396</v>
      </c>
      <c r="G2060" s="151" t="s">
        <v>27434</v>
      </c>
      <c r="H2060" s="151" t="s">
        <v>6758</v>
      </c>
      <c r="I2060" s="151" t="s">
        <v>6759</v>
      </c>
      <c r="J2060" s="151" t="s">
        <v>6760</v>
      </c>
      <c r="K2060" s="151" t="s">
        <v>6759</v>
      </c>
      <c r="N2060" s="151" t="s">
        <v>15768</v>
      </c>
      <c r="O2060" s="151" t="s">
        <v>14985</v>
      </c>
      <c r="P2060" s="151" t="s">
        <v>14737</v>
      </c>
      <c r="Q2060" s="151" t="s">
        <v>27433</v>
      </c>
      <c r="R2060" s="151" t="s">
        <v>27433</v>
      </c>
      <c r="S2060" s="151" t="s">
        <v>27433</v>
      </c>
      <c r="T2060" s="151" t="s">
        <v>14794</v>
      </c>
      <c r="U2060" s="151">
        <v>220690822</v>
      </c>
      <c r="V2060" s="151" t="s">
        <v>27433</v>
      </c>
      <c r="Z2060" s="151" t="s">
        <v>14742</v>
      </c>
      <c r="AC2060" s="151" t="s">
        <v>14743</v>
      </c>
      <c r="AE2060" s="151" t="s">
        <v>15223</v>
      </c>
      <c r="AF2060" s="151" t="s">
        <v>14745</v>
      </c>
    </row>
    <row r="2061" spans="1:32" s="151" customFormat="1">
      <c r="A2061" s="151" t="s">
        <v>9533</v>
      </c>
      <c r="B2061" s="151" t="s">
        <v>14304</v>
      </c>
      <c r="C2061" s="151" t="s">
        <v>9532</v>
      </c>
      <c r="D2061" s="151" t="s">
        <v>27439</v>
      </c>
      <c r="E2061" s="151" t="s">
        <v>14275</v>
      </c>
      <c r="F2061" s="151" t="s">
        <v>14400</v>
      </c>
      <c r="G2061" s="151" t="s">
        <v>27441</v>
      </c>
      <c r="H2061" s="151" t="s">
        <v>27437</v>
      </c>
      <c r="I2061" s="151" t="s">
        <v>27438</v>
      </c>
      <c r="J2061" s="151">
        <v>0</v>
      </c>
      <c r="K2061" s="151" t="s">
        <v>27438</v>
      </c>
      <c r="M2061" s="151" t="s">
        <v>27440</v>
      </c>
      <c r="N2061" s="151" t="s">
        <v>15431</v>
      </c>
      <c r="O2061" s="151" t="s">
        <v>14801</v>
      </c>
      <c r="P2061" s="151" t="s">
        <v>14737</v>
      </c>
      <c r="Q2061" s="151">
        <v>0</v>
      </c>
      <c r="R2061" s="151">
        <v>0</v>
      </c>
      <c r="S2061" s="151">
        <v>0</v>
      </c>
      <c r="T2061" s="151">
        <v>0</v>
      </c>
      <c r="U2061" s="151">
        <v>0</v>
      </c>
      <c r="V2061" s="151">
        <v>0</v>
      </c>
      <c r="W2061" s="151">
        <v>0</v>
      </c>
      <c r="X2061" s="151">
        <v>0</v>
      </c>
      <c r="Y2061" s="151">
        <v>0</v>
      </c>
      <c r="Z2061" s="151" t="s">
        <v>14742</v>
      </c>
      <c r="AA2061" s="151">
        <v>0</v>
      </c>
      <c r="AB2061" s="151">
        <v>0</v>
      </c>
      <c r="AC2061" s="151" t="s">
        <v>14743</v>
      </c>
      <c r="AE2061" s="151" t="s">
        <v>15223</v>
      </c>
      <c r="AF2061" s="151" t="s">
        <v>14745</v>
      </c>
    </row>
    <row r="2062" spans="1:32" s="151" customFormat="1">
      <c r="A2062" s="151" t="s">
        <v>18416</v>
      </c>
      <c r="B2062" s="151" t="s">
        <v>14304</v>
      </c>
      <c r="C2062" s="151" t="s">
        <v>27442</v>
      </c>
      <c r="D2062" s="151" t="s">
        <v>27443</v>
      </c>
      <c r="E2062" s="151" t="s">
        <v>14323</v>
      </c>
      <c r="F2062" s="151" t="s">
        <v>14434</v>
      </c>
      <c r="G2062" s="151" t="s">
        <v>27445</v>
      </c>
      <c r="H2062" s="151">
        <v>81292258866</v>
      </c>
      <c r="N2062" s="151" t="s">
        <v>14809</v>
      </c>
      <c r="O2062" s="151" t="s">
        <v>14801</v>
      </c>
      <c r="P2062" s="151" t="s">
        <v>14737</v>
      </c>
      <c r="Q2062" s="151" t="s">
        <v>1453</v>
      </c>
      <c r="R2062" s="151" t="s">
        <v>1453</v>
      </c>
      <c r="S2062" s="151" t="s">
        <v>1453</v>
      </c>
      <c r="T2062" s="151" t="s">
        <v>14794</v>
      </c>
      <c r="U2062" s="151">
        <v>5785261990</v>
      </c>
      <c r="V2062" s="151" t="s">
        <v>27444</v>
      </c>
      <c r="Z2062" s="151" t="s">
        <v>14742</v>
      </c>
      <c r="AC2062" s="151" t="s">
        <v>14743</v>
      </c>
      <c r="AE2062" s="151" t="s">
        <v>14744</v>
      </c>
      <c r="AF2062" s="151" t="s">
        <v>14745</v>
      </c>
    </row>
    <row r="2063" spans="1:32" s="151" customFormat="1">
      <c r="A2063" s="151" t="s">
        <v>12013</v>
      </c>
      <c r="B2063" s="151" t="s">
        <v>14618</v>
      </c>
      <c r="C2063" s="151" t="s">
        <v>12012</v>
      </c>
      <c r="D2063" s="151" t="s">
        <v>12014</v>
      </c>
      <c r="E2063" s="151" t="s">
        <v>14701</v>
      </c>
      <c r="F2063" s="151" t="s">
        <v>14664</v>
      </c>
      <c r="G2063" s="151" t="s">
        <v>27447</v>
      </c>
      <c r="H2063" s="151" t="s">
        <v>12015</v>
      </c>
      <c r="N2063" s="151" t="s">
        <v>18652</v>
      </c>
      <c r="O2063" s="151" t="s">
        <v>18653</v>
      </c>
      <c r="P2063" s="151" t="s">
        <v>16483</v>
      </c>
      <c r="Q2063" s="151" t="s">
        <v>27446</v>
      </c>
      <c r="R2063" s="151">
        <v>0</v>
      </c>
      <c r="S2063" s="151">
        <v>0</v>
      </c>
      <c r="T2063" s="151" t="s">
        <v>14794</v>
      </c>
      <c r="U2063" s="151">
        <v>1191953377</v>
      </c>
      <c r="V2063" s="151" t="s">
        <v>27446</v>
      </c>
      <c r="Z2063" s="151" t="s">
        <v>14742</v>
      </c>
      <c r="AC2063" s="151" t="s">
        <v>14743</v>
      </c>
      <c r="AE2063" s="151" t="s">
        <v>14744</v>
      </c>
      <c r="AF2063" s="151" t="s">
        <v>14745</v>
      </c>
    </row>
    <row r="2064" spans="1:32" s="151" customFormat="1">
      <c r="A2064" s="151" t="s">
        <v>2338</v>
      </c>
      <c r="B2064" s="151" t="s">
        <v>14618</v>
      </c>
      <c r="C2064" s="151" t="s">
        <v>2337</v>
      </c>
      <c r="D2064" s="151" t="s">
        <v>2339</v>
      </c>
      <c r="E2064" s="151" t="s">
        <v>6</v>
      </c>
      <c r="G2064" s="151" t="s">
        <v>14604</v>
      </c>
      <c r="AC2064" s="151" t="s">
        <v>14743</v>
      </c>
    </row>
    <row r="2065" spans="1:32" s="151" customFormat="1">
      <c r="A2065" s="151" t="s">
        <v>18417</v>
      </c>
      <c r="B2065" s="151" t="s">
        <v>14304</v>
      </c>
      <c r="C2065" s="151" t="s">
        <v>27448</v>
      </c>
      <c r="D2065" s="151" t="s">
        <v>27449</v>
      </c>
      <c r="E2065" s="151" t="s">
        <v>14275</v>
      </c>
      <c r="F2065" s="151" t="s">
        <v>14482</v>
      </c>
      <c r="G2065" s="151" t="s">
        <v>27450</v>
      </c>
      <c r="H2065" s="151">
        <v>81363072838</v>
      </c>
      <c r="N2065" s="151" t="s">
        <v>14857</v>
      </c>
      <c r="O2065" s="151" t="s">
        <v>14801</v>
      </c>
      <c r="P2065" s="151" t="s">
        <v>14737</v>
      </c>
      <c r="Q2065" s="151" t="s">
        <v>15891</v>
      </c>
      <c r="R2065" s="151">
        <v>0</v>
      </c>
      <c r="S2065" s="151">
        <v>0</v>
      </c>
      <c r="T2065" s="151" t="s">
        <v>14794</v>
      </c>
      <c r="U2065" s="151">
        <v>1682378341</v>
      </c>
      <c r="V2065" s="151" t="s">
        <v>15891</v>
      </c>
      <c r="Z2065" s="151" t="s">
        <v>14742</v>
      </c>
      <c r="AC2065" s="151" t="s">
        <v>14743</v>
      </c>
      <c r="AE2065" s="151" t="s">
        <v>14744</v>
      </c>
      <c r="AF2065" s="151" t="s">
        <v>14745</v>
      </c>
    </row>
    <row r="2066" spans="1:32" s="151" customFormat="1">
      <c r="A2066" s="151" t="s">
        <v>3532</v>
      </c>
      <c r="B2066" s="151" t="s">
        <v>14618</v>
      </c>
      <c r="C2066" s="151" t="s">
        <v>3531</v>
      </c>
      <c r="D2066" s="151" t="s">
        <v>3533</v>
      </c>
      <c r="E2066" s="151" t="s">
        <v>14323</v>
      </c>
      <c r="G2066" s="151" t="s">
        <v>14604</v>
      </c>
      <c r="H2066" s="151" t="s">
        <v>3534</v>
      </c>
      <c r="I2066" s="151" t="s">
        <v>204</v>
      </c>
      <c r="J2066" s="151" t="s">
        <v>3535</v>
      </c>
      <c r="K2066" s="151" t="s">
        <v>204</v>
      </c>
      <c r="L2066" s="151" t="s">
        <v>27451</v>
      </c>
      <c r="N2066" s="151" t="s">
        <v>1459</v>
      </c>
      <c r="P2066" s="151" t="s">
        <v>14737</v>
      </c>
      <c r="Q2066" s="151" t="s">
        <v>21738</v>
      </c>
      <c r="T2066" s="151" t="s">
        <v>14794</v>
      </c>
      <c r="U2066" s="151">
        <v>2173050101</v>
      </c>
      <c r="V2066" s="151" t="s">
        <v>21325</v>
      </c>
      <c r="W2066" s="151" t="s">
        <v>204</v>
      </c>
      <c r="X2066" s="151" t="s">
        <v>204</v>
      </c>
      <c r="Y2066" s="151" t="s">
        <v>204</v>
      </c>
      <c r="Z2066" s="151" t="s">
        <v>14742</v>
      </c>
      <c r="AA2066" s="151" t="s">
        <v>204</v>
      </c>
      <c r="AB2066" s="151" t="s">
        <v>204</v>
      </c>
      <c r="AC2066" s="151" t="s">
        <v>14743</v>
      </c>
    </row>
    <row r="2067" spans="1:32" s="151" customFormat="1">
      <c r="A2067" s="151" t="s">
        <v>3847</v>
      </c>
      <c r="B2067" s="151" t="s">
        <v>14618</v>
      </c>
      <c r="C2067" s="151" t="s">
        <v>3846</v>
      </c>
      <c r="D2067" s="151" t="s">
        <v>3848</v>
      </c>
      <c r="E2067" s="151" t="s">
        <v>14323</v>
      </c>
      <c r="F2067" s="151" t="s">
        <v>16091</v>
      </c>
      <c r="G2067" s="151" t="s">
        <v>14604</v>
      </c>
      <c r="H2067" s="151" t="s">
        <v>3849</v>
      </c>
      <c r="I2067" s="151" t="s">
        <v>3850</v>
      </c>
      <c r="J2067" s="151" t="s">
        <v>3851</v>
      </c>
      <c r="K2067" s="151" t="s">
        <v>3850</v>
      </c>
      <c r="L2067" s="151" t="s">
        <v>27452</v>
      </c>
      <c r="N2067" s="151" t="s">
        <v>27453</v>
      </c>
      <c r="P2067" s="151" t="s">
        <v>27454</v>
      </c>
      <c r="Q2067" s="151" t="s">
        <v>27455</v>
      </c>
      <c r="T2067" s="151" t="s">
        <v>27456</v>
      </c>
      <c r="U2067" s="151" t="s">
        <v>27457</v>
      </c>
      <c r="V2067" s="151" t="s">
        <v>3846</v>
      </c>
      <c r="W2067" s="151">
        <v>96</v>
      </c>
      <c r="X2067" s="151">
        <v>1916</v>
      </c>
      <c r="Z2067" s="151" t="s">
        <v>14742</v>
      </c>
      <c r="AC2067" s="151" t="s">
        <v>14743</v>
      </c>
      <c r="AE2067" s="151" t="s">
        <v>15223</v>
      </c>
      <c r="AF2067" s="151" t="s">
        <v>14745</v>
      </c>
    </row>
    <row r="2068" spans="1:32" s="151" customFormat="1">
      <c r="A2068" s="151" t="s">
        <v>18418</v>
      </c>
      <c r="B2068" s="151" t="s">
        <v>14618</v>
      </c>
      <c r="C2068" s="151" t="s">
        <v>27458</v>
      </c>
      <c r="D2068" s="151" t="s">
        <v>27459</v>
      </c>
      <c r="E2068" s="151" t="s">
        <v>14476</v>
      </c>
      <c r="F2068" s="151" t="s">
        <v>14396</v>
      </c>
      <c r="H2068" s="151">
        <v>81385440533</v>
      </c>
      <c r="I2068" s="151" t="s">
        <v>1453</v>
      </c>
      <c r="J2068" s="151" t="s">
        <v>1453</v>
      </c>
      <c r="K2068" s="151" t="s">
        <v>1453</v>
      </c>
      <c r="N2068" s="151" t="s">
        <v>15319</v>
      </c>
      <c r="O2068" s="151" t="s">
        <v>14791</v>
      </c>
      <c r="P2068" s="151" t="s">
        <v>14737</v>
      </c>
      <c r="Q2068" s="151" t="s">
        <v>27460</v>
      </c>
      <c r="R2068" s="151" t="s">
        <v>1453</v>
      </c>
      <c r="S2068" s="151" t="s">
        <v>1453</v>
      </c>
      <c r="T2068" s="151" t="s">
        <v>1453</v>
      </c>
      <c r="U2068" s="151" t="s">
        <v>1453</v>
      </c>
      <c r="V2068" s="151" t="s">
        <v>1453</v>
      </c>
      <c r="W2068" s="151" t="s">
        <v>1453</v>
      </c>
      <c r="X2068" s="151" t="s">
        <v>1453</v>
      </c>
      <c r="Z2068" s="151" t="s">
        <v>14742</v>
      </c>
      <c r="AC2068" s="151" t="s">
        <v>14743</v>
      </c>
      <c r="AE2068" s="151" t="s">
        <v>14744</v>
      </c>
      <c r="AF2068" s="151" t="s">
        <v>14745</v>
      </c>
    </row>
    <row r="2069" spans="1:32" s="151" customFormat="1">
      <c r="A2069" s="151" t="s">
        <v>11809</v>
      </c>
      <c r="B2069" s="151" t="s">
        <v>14618</v>
      </c>
      <c r="C2069" s="151" t="s">
        <v>11808</v>
      </c>
      <c r="D2069" s="151" t="s">
        <v>11810</v>
      </c>
      <c r="E2069" s="151" t="s">
        <v>14275</v>
      </c>
      <c r="F2069" s="151" t="s">
        <v>14324</v>
      </c>
      <c r="G2069" s="151" t="s">
        <v>27463</v>
      </c>
      <c r="H2069" s="151" t="s">
        <v>11811</v>
      </c>
      <c r="N2069" s="151" t="s">
        <v>14984</v>
      </c>
      <c r="O2069" s="151" t="s">
        <v>14985</v>
      </c>
      <c r="P2069" s="151" t="s">
        <v>14737</v>
      </c>
      <c r="Q2069" s="151" t="s">
        <v>27461</v>
      </c>
      <c r="R2069" s="151">
        <v>0</v>
      </c>
      <c r="S2069" s="151">
        <v>0</v>
      </c>
      <c r="T2069" s="151" t="s">
        <v>14847</v>
      </c>
      <c r="U2069" s="151">
        <v>335501031064536</v>
      </c>
      <c r="V2069" s="151" t="s">
        <v>27462</v>
      </c>
      <c r="Z2069" s="151" t="s">
        <v>14742</v>
      </c>
      <c r="AC2069" s="151" t="s">
        <v>14743</v>
      </c>
      <c r="AE2069" s="151" t="s">
        <v>14744</v>
      </c>
      <c r="AF2069" s="151" t="s">
        <v>14745</v>
      </c>
    </row>
    <row r="2070" spans="1:32" s="151" customFormat="1">
      <c r="A2070" s="151" t="s">
        <v>2248</v>
      </c>
      <c r="B2070" s="151" t="s">
        <v>14618</v>
      </c>
      <c r="C2070" s="151" t="s">
        <v>2247</v>
      </c>
      <c r="D2070" s="151" t="s">
        <v>27465</v>
      </c>
      <c r="E2070" s="151" t="s">
        <v>6</v>
      </c>
      <c r="G2070" s="151" t="s">
        <v>14604</v>
      </c>
      <c r="H2070" s="151" t="s">
        <v>2250</v>
      </c>
      <c r="J2070" s="151" t="s">
        <v>2251</v>
      </c>
      <c r="L2070" s="151" t="s">
        <v>27464</v>
      </c>
      <c r="M2070" s="151" t="s">
        <v>21130</v>
      </c>
      <c r="AC2070" s="151" t="s">
        <v>14743</v>
      </c>
    </row>
    <row r="2071" spans="1:32" s="151" customFormat="1">
      <c r="A2071" s="151" t="s">
        <v>11844</v>
      </c>
      <c r="B2071" s="151" t="s">
        <v>14304</v>
      </c>
      <c r="C2071" s="151" t="s">
        <v>11843</v>
      </c>
      <c r="D2071" s="151" t="s">
        <v>14444</v>
      </c>
      <c r="E2071" s="151" t="s">
        <v>14275</v>
      </c>
      <c r="F2071" s="151" t="s">
        <v>14434</v>
      </c>
      <c r="H2071" s="151" t="s">
        <v>11846</v>
      </c>
      <c r="N2071" s="151" t="s">
        <v>14857</v>
      </c>
      <c r="O2071" s="151" t="s">
        <v>14801</v>
      </c>
      <c r="P2071" s="151" t="s">
        <v>14737</v>
      </c>
      <c r="Q2071" s="151" t="s">
        <v>17263</v>
      </c>
      <c r="R2071" s="151" t="s">
        <v>17264</v>
      </c>
      <c r="S2071" s="151">
        <v>0</v>
      </c>
      <c r="T2071" s="151" t="s">
        <v>14794</v>
      </c>
      <c r="U2071" s="151" t="s">
        <v>17265</v>
      </c>
      <c r="V2071" s="151" t="s">
        <v>17266</v>
      </c>
      <c r="Z2071" s="151" t="s">
        <v>14742</v>
      </c>
      <c r="AC2071" s="151" t="s">
        <v>14743</v>
      </c>
      <c r="AE2071" s="151" t="s">
        <v>14744</v>
      </c>
      <c r="AF2071" s="151" t="s">
        <v>14745</v>
      </c>
    </row>
    <row r="2072" spans="1:32" s="151" customFormat="1">
      <c r="A2072" s="151" t="s">
        <v>1179</v>
      </c>
      <c r="B2072" s="151" t="s">
        <v>14618</v>
      </c>
      <c r="C2072" s="151" t="s">
        <v>1178</v>
      </c>
      <c r="E2072" s="151" t="s">
        <v>6</v>
      </c>
      <c r="G2072" s="151" t="s">
        <v>14604</v>
      </c>
      <c r="N2072" s="151" t="s">
        <v>109</v>
      </c>
      <c r="P2072" s="151" t="s">
        <v>14737</v>
      </c>
      <c r="T2072" s="151" t="s">
        <v>6</v>
      </c>
      <c r="U2072" s="151" t="s">
        <v>6</v>
      </c>
      <c r="V2072" s="151" t="s">
        <v>6</v>
      </c>
      <c r="AC2072" s="151" t="s">
        <v>14743</v>
      </c>
    </row>
    <row r="2073" spans="1:32" s="151" customFormat="1">
      <c r="A2073" s="151" t="s">
        <v>18420</v>
      </c>
      <c r="B2073" s="151" t="s">
        <v>14618</v>
      </c>
      <c r="C2073" s="151" t="s">
        <v>4284</v>
      </c>
      <c r="D2073" s="151" t="s">
        <v>4286</v>
      </c>
      <c r="E2073" s="151" t="s">
        <v>20286</v>
      </c>
      <c r="F2073" s="151" t="s">
        <v>20287</v>
      </c>
      <c r="G2073" s="151" t="s">
        <v>27476</v>
      </c>
      <c r="H2073" s="151" t="s">
        <v>4287</v>
      </c>
      <c r="I2073" s="151" t="s">
        <v>4288</v>
      </c>
      <c r="J2073" s="151" t="s">
        <v>4289</v>
      </c>
      <c r="K2073" s="151" t="s">
        <v>4288</v>
      </c>
      <c r="L2073" s="151" t="s">
        <v>18746</v>
      </c>
      <c r="N2073" s="151" t="s">
        <v>1791</v>
      </c>
      <c r="P2073" s="151" t="s">
        <v>14737</v>
      </c>
      <c r="Q2073" s="151" t="s">
        <v>27473</v>
      </c>
      <c r="T2073" s="151" t="s">
        <v>27474</v>
      </c>
      <c r="U2073" s="151">
        <v>1570000582883</v>
      </c>
      <c r="V2073" s="151" t="s">
        <v>27475</v>
      </c>
      <c r="W2073" s="151" t="s">
        <v>204</v>
      </c>
      <c r="X2073" s="151" t="s">
        <v>204</v>
      </c>
      <c r="Y2073" s="151" t="s">
        <v>204</v>
      </c>
      <c r="Z2073" s="151" t="s">
        <v>14742</v>
      </c>
      <c r="AA2073" s="151" t="s">
        <v>204</v>
      </c>
      <c r="AB2073" s="151" t="s">
        <v>204</v>
      </c>
      <c r="AC2073" s="151" t="s">
        <v>14743</v>
      </c>
    </row>
    <row r="2074" spans="1:32" s="151" customFormat="1">
      <c r="A2074" s="151" t="s">
        <v>11007</v>
      </c>
      <c r="B2074" s="151" t="s">
        <v>14618</v>
      </c>
      <c r="C2074" s="151" t="s">
        <v>11006</v>
      </c>
      <c r="D2074" s="151" t="s">
        <v>109</v>
      </c>
      <c r="E2074" s="151" t="s">
        <v>15436</v>
      </c>
      <c r="F2074" s="151" t="s">
        <v>15375</v>
      </c>
      <c r="G2074" s="151" t="s">
        <v>15436</v>
      </c>
      <c r="H2074" s="151" t="s">
        <v>11008</v>
      </c>
      <c r="N2074" s="151" t="s">
        <v>14845</v>
      </c>
      <c r="O2074" s="151" t="s">
        <v>14801</v>
      </c>
      <c r="P2074" s="151" t="s">
        <v>14737</v>
      </c>
      <c r="Q2074" s="151" t="s">
        <v>27495</v>
      </c>
      <c r="R2074" s="151">
        <v>0</v>
      </c>
      <c r="S2074" s="151">
        <v>0</v>
      </c>
      <c r="T2074" s="151" t="s">
        <v>19146</v>
      </c>
      <c r="U2074" s="151" t="s">
        <v>27496</v>
      </c>
      <c r="V2074" s="151" t="s">
        <v>11006</v>
      </c>
      <c r="Z2074" s="151" t="s">
        <v>14742</v>
      </c>
      <c r="AC2074" s="151" t="s">
        <v>14743</v>
      </c>
      <c r="AE2074" s="151" t="s">
        <v>14744</v>
      </c>
      <c r="AF2074" s="151" t="s">
        <v>14745</v>
      </c>
    </row>
    <row r="2075" spans="1:32" s="151" customFormat="1">
      <c r="A2075" s="151" t="s">
        <v>18423</v>
      </c>
      <c r="B2075" s="151" t="s">
        <v>14618</v>
      </c>
      <c r="C2075" s="151" t="s">
        <v>27507</v>
      </c>
      <c r="D2075" s="151" t="s">
        <v>27509</v>
      </c>
      <c r="E2075" s="151" t="s">
        <v>14476</v>
      </c>
      <c r="F2075" s="151" t="s">
        <v>14573</v>
      </c>
      <c r="G2075" s="151" t="s">
        <v>27510</v>
      </c>
      <c r="H2075" s="151">
        <v>81525738888</v>
      </c>
      <c r="I2075" s="151" t="s">
        <v>27508</v>
      </c>
      <c r="J2075" s="151" t="s">
        <v>1453</v>
      </c>
      <c r="K2075" s="151" t="s">
        <v>27508</v>
      </c>
      <c r="N2075" s="151" t="s">
        <v>14780</v>
      </c>
      <c r="O2075" s="151" t="s">
        <v>14736</v>
      </c>
      <c r="P2075" s="151" t="s">
        <v>14737</v>
      </c>
      <c r="Q2075" s="151" t="s">
        <v>2323</v>
      </c>
      <c r="R2075" s="151" t="s">
        <v>1453</v>
      </c>
      <c r="S2075" s="151" t="s">
        <v>1453</v>
      </c>
      <c r="T2075" s="151" t="s">
        <v>14882</v>
      </c>
      <c r="U2075" s="151">
        <v>2199282888</v>
      </c>
      <c r="V2075" s="151" t="s">
        <v>2323</v>
      </c>
      <c r="W2075" s="151" t="s">
        <v>1453</v>
      </c>
      <c r="X2075" s="151" t="s">
        <v>1453</v>
      </c>
      <c r="Y2075" s="151" t="s">
        <v>1453</v>
      </c>
      <c r="Z2075" s="151" t="s">
        <v>14742</v>
      </c>
      <c r="AA2075" s="151" t="s">
        <v>1453</v>
      </c>
      <c r="AB2075" s="151" t="s">
        <v>1453</v>
      </c>
      <c r="AC2075" s="151" t="s">
        <v>14743</v>
      </c>
      <c r="AE2075" s="151" t="s">
        <v>14744</v>
      </c>
      <c r="AF2075" s="151" t="s">
        <v>14745</v>
      </c>
    </row>
    <row r="2076" spans="1:32" s="151" customFormat="1">
      <c r="A2076" s="151" t="s">
        <v>10299</v>
      </c>
      <c r="B2076" s="151" t="s">
        <v>14618</v>
      </c>
      <c r="C2076" s="151" t="s">
        <v>10298</v>
      </c>
      <c r="D2076" s="151" t="s">
        <v>10300</v>
      </c>
      <c r="E2076" s="151" t="s">
        <v>14323</v>
      </c>
      <c r="F2076" s="151" t="s">
        <v>14400</v>
      </c>
      <c r="H2076" s="151">
        <v>81399339558</v>
      </c>
      <c r="N2076" s="151" t="s">
        <v>14907</v>
      </c>
      <c r="O2076" s="151" t="s">
        <v>14791</v>
      </c>
      <c r="P2076" s="151" t="s">
        <v>14737</v>
      </c>
      <c r="Q2076" s="151">
        <v>0</v>
      </c>
      <c r="R2076" s="151">
        <v>0</v>
      </c>
      <c r="S2076" s="151">
        <v>0</v>
      </c>
      <c r="T2076" s="151" t="s">
        <v>14794</v>
      </c>
      <c r="U2076" s="151">
        <v>651235200</v>
      </c>
      <c r="V2076" s="151" t="s">
        <v>27511</v>
      </c>
      <c r="Z2076" s="151" t="s">
        <v>14742</v>
      </c>
      <c r="AC2076" s="151" t="s">
        <v>14743</v>
      </c>
      <c r="AE2076" s="151" t="s">
        <v>14744</v>
      </c>
      <c r="AF2076" s="151" t="s">
        <v>14745</v>
      </c>
    </row>
    <row r="2077" spans="1:32" s="151" customFormat="1">
      <c r="A2077" s="151" t="s">
        <v>2806</v>
      </c>
      <c r="B2077" s="151" t="s">
        <v>31239</v>
      </c>
      <c r="C2077" s="151" t="s">
        <v>31253</v>
      </c>
      <c r="D2077" s="151" t="s">
        <v>2807</v>
      </c>
      <c r="E2077" s="151" t="s">
        <v>14332</v>
      </c>
      <c r="F2077" s="151" t="s">
        <v>14324</v>
      </c>
      <c r="G2077" s="151" t="s">
        <v>14604</v>
      </c>
      <c r="H2077" s="151" t="s">
        <v>27512</v>
      </c>
      <c r="J2077" s="151" t="s">
        <v>2809</v>
      </c>
      <c r="M2077" s="151" t="s">
        <v>27513</v>
      </c>
      <c r="N2077" s="151" t="s">
        <v>25692</v>
      </c>
      <c r="P2077" s="151" t="s">
        <v>14737</v>
      </c>
      <c r="Q2077" s="151" t="s">
        <v>27514</v>
      </c>
      <c r="T2077" s="151" t="s">
        <v>14794</v>
      </c>
      <c r="U2077" s="151">
        <v>3800931265</v>
      </c>
      <c r="V2077" s="151" t="s">
        <v>27515</v>
      </c>
      <c r="AC2077" s="151" t="s">
        <v>14743</v>
      </c>
    </row>
    <row r="2078" spans="1:32" s="151" customFormat="1">
      <c r="A2078" s="151" t="s">
        <v>4967</v>
      </c>
      <c r="B2078" s="151" t="s">
        <v>14618</v>
      </c>
      <c r="C2078" s="151" t="s">
        <v>4966</v>
      </c>
      <c r="D2078" s="151" t="s">
        <v>4968</v>
      </c>
      <c r="E2078" s="151" t="s">
        <v>17032</v>
      </c>
      <c r="F2078" s="151" t="s">
        <v>17033</v>
      </c>
      <c r="G2078" s="151" t="s">
        <v>14604</v>
      </c>
      <c r="H2078" s="151" t="s">
        <v>4969</v>
      </c>
      <c r="I2078" s="151" t="s">
        <v>4970</v>
      </c>
      <c r="J2078" s="151" t="s">
        <v>4971</v>
      </c>
      <c r="K2078" s="151" t="s">
        <v>4970</v>
      </c>
      <c r="L2078" s="151" t="s">
        <v>27516</v>
      </c>
      <c r="N2078" s="151" t="s">
        <v>109</v>
      </c>
      <c r="P2078" s="151" t="s">
        <v>14737</v>
      </c>
      <c r="Q2078" s="151" t="s">
        <v>27517</v>
      </c>
      <c r="R2078" s="151" t="s">
        <v>4816</v>
      </c>
      <c r="S2078" s="151" t="s">
        <v>4816</v>
      </c>
      <c r="T2078" s="151" t="s">
        <v>27518</v>
      </c>
      <c r="U2078" s="151">
        <v>10180011003240</v>
      </c>
      <c r="V2078" s="151" t="s">
        <v>27519</v>
      </c>
      <c r="Z2078" s="151" t="s">
        <v>14742</v>
      </c>
      <c r="AC2078" s="151" t="s">
        <v>14743</v>
      </c>
      <c r="AE2078" s="151" t="s">
        <v>15223</v>
      </c>
      <c r="AF2078" s="151" t="s">
        <v>14745</v>
      </c>
    </row>
    <row r="2079" spans="1:32" s="151" customFormat="1">
      <c r="A2079" s="151" t="s">
        <v>10679</v>
      </c>
      <c r="B2079" s="151" t="s">
        <v>14618</v>
      </c>
      <c r="C2079" s="151" t="s">
        <v>10678</v>
      </c>
      <c r="D2079" s="151" t="s">
        <v>10680</v>
      </c>
      <c r="E2079" s="151" t="s">
        <v>14275</v>
      </c>
      <c r="F2079" s="151" t="s">
        <v>14324</v>
      </c>
      <c r="H2079" s="151" t="s">
        <v>10681</v>
      </c>
      <c r="I2079" s="151" t="s">
        <v>10682</v>
      </c>
      <c r="K2079" s="151" t="s">
        <v>10682</v>
      </c>
      <c r="N2079" s="151" t="s">
        <v>14907</v>
      </c>
      <c r="O2079" s="151" t="s">
        <v>14791</v>
      </c>
      <c r="P2079" s="151" t="s">
        <v>14737</v>
      </c>
      <c r="Q2079" s="151" t="s">
        <v>27520</v>
      </c>
      <c r="R2079" s="151">
        <v>0</v>
      </c>
      <c r="S2079" s="151">
        <v>0</v>
      </c>
      <c r="T2079" s="151" t="s">
        <v>14794</v>
      </c>
      <c r="U2079" s="151">
        <v>2830661738</v>
      </c>
      <c r="V2079" s="151" t="s">
        <v>27520</v>
      </c>
      <c r="Z2079" s="151" t="s">
        <v>14742</v>
      </c>
      <c r="AC2079" s="151" t="s">
        <v>14743</v>
      </c>
      <c r="AE2079" s="151" t="s">
        <v>14744</v>
      </c>
      <c r="AF2079" s="151" t="s">
        <v>14745</v>
      </c>
    </row>
    <row r="2080" spans="1:32" s="151" customFormat="1">
      <c r="A2080" s="151" t="s">
        <v>11867</v>
      </c>
      <c r="B2080" s="151" t="s">
        <v>14306</v>
      </c>
      <c r="C2080" s="151" t="s">
        <v>11866</v>
      </c>
      <c r="D2080" s="151" t="s">
        <v>11868</v>
      </c>
      <c r="E2080" s="151" t="s">
        <v>14931</v>
      </c>
      <c r="F2080" s="151" t="s">
        <v>15278</v>
      </c>
      <c r="G2080" s="151" t="s">
        <v>27523</v>
      </c>
      <c r="H2080" s="151" t="s">
        <v>11869</v>
      </c>
      <c r="N2080" s="151" t="s">
        <v>15246</v>
      </c>
      <c r="O2080" s="151" t="s">
        <v>14791</v>
      </c>
      <c r="P2080" s="151" t="s">
        <v>14737</v>
      </c>
      <c r="Q2080" s="151" t="s">
        <v>27521</v>
      </c>
      <c r="R2080" s="151">
        <v>0</v>
      </c>
      <c r="S2080" s="151">
        <v>0</v>
      </c>
      <c r="T2080" s="151" t="s">
        <v>14904</v>
      </c>
      <c r="U2080" s="151">
        <v>199150968</v>
      </c>
      <c r="V2080" s="151" t="s">
        <v>27522</v>
      </c>
      <c r="Z2080" s="151" t="s">
        <v>14742</v>
      </c>
      <c r="AC2080" s="151" t="s">
        <v>14743</v>
      </c>
      <c r="AE2080" s="151" t="s">
        <v>14744</v>
      </c>
      <c r="AF2080" s="151" t="s">
        <v>14745</v>
      </c>
    </row>
    <row r="2081" spans="1:32" s="151" customFormat="1">
      <c r="A2081" s="151" t="s">
        <v>10543</v>
      </c>
      <c r="B2081" s="151" t="s">
        <v>14618</v>
      </c>
      <c r="C2081" s="151" t="s">
        <v>10542</v>
      </c>
      <c r="D2081" s="151" t="s">
        <v>10544</v>
      </c>
      <c r="E2081" s="151" t="s">
        <v>14275</v>
      </c>
      <c r="F2081" s="151" t="s">
        <v>14664</v>
      </c>
      <c r="G2081" s="151" t="s">
        <v>27525</v>
      </c>
      <c r="H2081" s="151" t="s">
        <v>10545</v>
      </c>
      <c r="N2081" s="151" t="s">
        <v>15246</v>
      </c>
      <c r="O2081" s="151" t="s">
        <v>14791</v>
      </c>
      <c r="P2081" s="151" t="s">
        <v>14737</v>
      </c>
      <c r="Q2081" s="151" t="s">
        <v>16995</v>
      </c>
      <c r="R2081" s="151">
        <v>0</v>
      </c>
      <c r="S2081" s="151">
        <v>0</v>
      </c>
      <c r="T2081" s="151" t="s">
        <v>27524</v>
      </c>
      <c r="U2081" s="151">
        <v>592028449</v>
      </c>
      <c r="V2081" s="151" t="s">
        <v>10542</v>
      </c>
      <c r="Z2081" s="151" t="s">
        <v>14742</v>
      </c>
      <c r="AC2081" s="151" t="s">
        <v>14743</v>
      </c>
      <c r="AE2081" s="151" t="s">
        <v>14744</v>
      </c>
      <c r="AF2081" s="151" t="s">
        <v>14745</v>
      </c>
    </row>
    <row r="2082" spans="1:32" s="151" customFormat="1">
      <c r="A2082" s="151" t="s">
        <v>925</v>
      </c>
      <c r="B2082" s="151" t="s">
        <v>14304</v>
      </c>
      <c r="C2082" s="151" t="s">
        <v>924</v>
      </c>
      <c r="D2082" s="151" t="s">
        <v>926</v>
      </c>
      <c r="E2082" s="151" t="s">
        <v>14332</v>
      </c>
      <c r="F2082" s="151" t="s">
        <v>14324</v>
      </c>
      <c r="G2082" s="151" t="s">
        <v>14604</v>
      </c>
      <c r="H2082" s="151" t="s">
        <v>927</v>
      </c>
      <c r="J2082" s="151" t="s">
        <v>928</v>
      </c>
      <c r="L2082" s="151" t="s">
        <v>27561</v>
      </c>
      <c r="N2082" s="151" t="s">
        <v>1791</v>
      </c>
      <c r="P2082" s="151" t="s">
        <v>14737</v>
      </c>
      <c r="Q2082" s="151" t="s">
        <v>20277</v>
      </c>
      <c r="T2082" s="151" t="s">
        <v>14794</v>
      </c>
      <c r="U2082" s="151">
        <v>4273003218</v>
      </c>
      <c r="V2082" s="151" t="s">
        <v>27562</v>
      </c>
      <c r="AC2082" s="151" t="s">
        <v>14743</v>
      </c>
    </row>
    <row r="2083" spans="1:32" s="151" customFormat="1">
      <c r="A2083" s="151" t="s">
        <v>6930</v>
      </c>
      <c r="B2083" s="151" t="s">
        <v>14618</v>
      </c>
      <c r="C2083" s="151" t="s">
        <v>6929</v>
      </c>
      <c r="D2083" s="151" t="s">
        <v>6931</v>
      </c>
      <c r="E2083" s="151" t="s">
        <v>14332</v>
      </c>
      <c r="F2083" s="151" t="s">
        <v>14324</v>
      </c>
      <c r="G2083" s="151" t="s">
        <v>27564</v>
      </c>
      <c r="H2083" s="151" t="s">
        <v>6932</v>
      </c>
      <c r="I2083" s="151" t="s">
        <v>6933</v>
      </c>
      <c r="J2083" s="151" t="s">
        <v>6932</v>
      </c>
      <c r="K2083" s="151" t="s">
        <v>6933</v>
      </c>
      <c r="N2083" s="151" t="s">
        <v>27259</v>
      </c>
      <c r="O2083" s="151" t="s">
        <v>21472</v>
      </c>
      <c r="P2083" s="151" t="s">
        <v>14737</v>
      </c>
      <c r="Q2083" s="151" t="s">
        <v>27563</v>
      </c>
      <c r="R2083" s="151" t="s">
        <v>27563</v>
      </c>
      <c r="S2083" s="151" t="s">
        <v>27563</v>
      </c>
      <c r="T2083" s="151" t="s">
        <v>14794</v>
      </c>
      <c r="U2083" s="151">
        <v>59856314</v>
      </c>
      <c r="V2083" s="151" t="s">
        <v>27563</v>
      </c>
      <c r="Z2083" s="151" t="s">
        <v>14742</v>
      </c>
      <c r="AC2083" s="151" t="s">
        <v>14743</v>
      </c>
      <c r="AE2083" s="151" t="s">
        <v>15223</v>
      </c>
      <c r="AF2083" s="151" t="s">
        <v>14745</v>
      </c>
    </row>
    <row r="2084" spans="1:32" s="151" customFormat="1">
      <c r="A2084" s="151" t="s">
        <v>11886</v>
      </c>
      <c r="B2084" s="151" t="s">
        <v>14618</v>
      </c>
      <c r="C2084" s="151" t="s">
        <v>11885</v>
      </c>
      <c r="D2084" s="151" t="s">
        <v>11887</v>
      </c>
      <c r="E2084" s="151" t="s">
        <v>14323</v>
      </c>
      <c r="F2084" s="151" t="s">
        <v>14396</v>
      </c>
      <c r="G2084" s="151" t="s">
        <v>27566</v>
      </c>
      <c r="H2084" s="151">
        <v>614573487</v>
      </c>
      <c r="N2084" s="151" t="s">
        <v>15768</v>
      </c>
      <c r="O2084" s="151" t="s">
        <v>14985</v>
      </c>
      <c r="P2084" s="151" t="s">
        <v>14737</v>
      </c>
      <c r="Q2084" s="151" t="s">
        <v>16285</v>
      </c>
      <c r="R2084" s="151">
        <v>0</v>
      </c>
      <c r="S2084" s="151">
        <v>0</v>
      </c>
      <c r="T2084" s="151" t="s">
        <v>27565</v>
      </c>
      <c r="U2084" s="151">
        <v>0</v>
      </c>
      <c r="V2084" s="151" t="s">
        <v>27565</v>
      </c>
      <c r="Z2084" s="151" t="s">
        <v>14742</v>
      </c>
      <c r="AC2084" s="151" t="s">
        <v>14743</v>
      </c>
      <c r="AE2084" s="151" t="s">
        <v>14744</v>
      </c>
      <c r="AF2084" s="151" t="s">
        <v>14745</v>
      </c>
    </row>
    <row r="2085" spans="1:32" s="151" customFormat="1">
      <c r="A2085" s="151" t="s">
        <v>4149</v>
      </c>
      <c r="B2085" s="151" t="s">
        <v>14618</v>
      </c>
      <c r="C2085" s="151" t="s">
        <v>4148</v>
      </c>
      <c r="D2085" s="151" t="s">
        <v>4150</v>
      </c>
      <c r="E2085" s="151" t="s">
        <v>14332</v>
      </c>
      <c r="G2085" s="151" t="s">
        <v>14604</v>
      </c>
      <c r="H2085" s="151">
        <v>55931571</v>
      </c>
      <c r="I2085" s="151" t="s">
        <v>4151</v>
      </c>
      <c r="J2085" s="151">
        <v>55931570</v>
      </c>
      <c r="K2085" s="151" t="s">
        <v>4151</v>
      </c>
      <c r="L2085" s="151" t="s">
        <v>27567</v>
      </c>
      <c r="N2085" s="151" t="s">
        <v>15413</v>
      </c>
      <c r="P2085" s="151" t="s">
        <v>14737</v>
      </c>
      <c r="Q2085" s="151" t="s">
        <v>27568</v>
      </c>
      <c r="T2085" s="151" t="s">
        <v>14794</v>
      </c>
      <c r="U2085" s="151">
        <v>13478912</v>
      </c>
      <c r="V2085" s="151" t="s">
        <v>27568</v>
      </c>
      <c r="Z2085" s="151" t="s">
        <v>14742</v>
      </c>
      <c r="AC2085" s="151" t="s">
        <v>14743</v>
      </c>
    </row>
    <row r="2086" spans="1:32" s="151" customFormat="1">
      <c r="A2086" s="151" t="s">
        <v>3284</v>
      </c>
      <c r="B2086" s="151" t="s">
        <v>14304</v>
      </c>
      <c r="C2086" s="151" t="s">
        <v>3283</v>
      </c>
      <c r="D2086" s="151" t="s">
        <v>3285</v>
      </c>
      <c r="E2086" s="151" t="s">
        <v>14332</v>
      </c>
      <c r="G2086" s="151" t="s">
        <v>14604</v>
      </c>
      <c r="H2086" s="151" t="s">
        <v>3286</v>
      </c>
      <c r="I2086" s="151" t="s">
        <v>3287</v>
      </c>
      <c r="J2086" s="151" t="s">
        <v>1453</v>
      </c>
      <c r="K2086" s="151" t="s">
        <v>3287</v>
      </c>
      <c r="L2086" s="151" t="s">
        <v>27569</v>
      </c>
      <c r="N2086" s="151" t="s">
        <v>14948</v>
      </c>
      <c r="P2086" s="151" t="s">
        <v>14792</v>
      </c>
      <c r="Q2086" s="151" t="s">
        <v>27570</v>
      </c>
      <c r="T2086" s="151" t="s">
        <v>27571</v>
      </c>
      <c r="U2086" s="151" t="s">
        <v>27572</v>
      </c>
      <c r="V2086" s="151" t="s">
        <v>27573</v>
      </c>
      <c r="W2086" s="151" t="s">
        <v>1453</v>
      </c>
      <c r="X2086" s="151" t="s">
        <v>1453</v>
      </c>
      <c r="Y2086" s="151" t="s">
        <v>1453</v>
      </c>
      <c r="Z2086" s="151" t="s">
        <v>14742</v>
      </c>
      <c r="AA2086" s="151" t="s">
        <v>1453</v>
      </c>
      <c r="AB2086" s="151" t="s">
        <v>1453</v>
      </c>
      <c r="AC2086" s="151" t="s">
        <v>14743</v>
      </c>
    </row>
    <row r="2087" spans="1:32" s="151" customFormat="1">
      <c r="A2087" s="151" t="s">
        <v>11601</v>
      </c>
      <c r="B2087" s="151" t="s">
        <v>14618</v>
      </c>
      <c r="C2087" s="151" t="s">
        <v>11600</v>
      </c>
      <c r="D2087" s="151" t="s">
        <v>11602</v>
      </c>
      <c r="E2087" s="151" t="s">
        <v>14395</v>
      </c>
      <c r="F2087" s="151" t="s">
        <v>14396</v>
      </c>
      <c r="G2087" s="151" t="s">
        <v>27576</v>
      </c>
      <c r="H2087" s="151" t="s">
        <v>11603</v>
      </c>
      <c r="N2087" s="151" t="s">
        <v>14800</v>
      </c>
      <c r="O2087" s="151" t="s">
        <v>14801</v>
      </c>
      <c r="P2087" s="151" t="s">
        <v>14737</v>
      </c>
      <c r="Q2087" s="151" t="s">
        <v>27574</v>
      </c>
      <c r="R2087" s="151">
        <v>0</v>
      </c>
      <c r="S2087" s="151">
        <v>0</v>
      </c>
      <c r="T2087" s="151" t="s">
        <v>14782</v>
      </c>
      <c r="U2087" s="151">
        <v>1550010293374</v>
      </c>
      <c r="V2087" s="151" t="s">
        <v>27575</v>
      </c>
      <c r="Z2087" s="151" t="s">
        <v>14742</v>
      </c>
      <c r="AC2087" s="151" t="s">
        <v>14743</v>
      </c>
      <c r="AE2087" s="151" t="s">
        <v>14744</v>
      </c>
      <c r="AF2087" s="151" t="s">
        <v>14745</v>
      </c>
    </row>
    <row r="2088" spans="1:32" s="151" customFormat="1">
      <c r="A2088" s="151" t="s">
        <v>11640</v>
      </c>
      <c r="B2088" s="151" t="s">
        <v>14618</v>
      </c>
      <c r="C2088" s="151" t="s">
        <v>11639</v>
      </c>
      <c r="D2088" s="151" t="s">
        <v>11641</v>
      </c>
      <c r="E2088" s="151" t="s">
        <v>14616</v>
      </c>
      <c r="F2088" s="151" t="s">
        <v>19132</v>
      </c>
      <c r="G2088" s="151" t="s">
        <v>27578</v>
      </c>
      <c r="H2088" s="151" t="s">
        <v>11642</v>
      </c>
      <c r="N2088" s="151" t="s">
        <v>15452</v>
      </c>
      <c r="O2088" s="151" t="s">
        <v>14830</v>
      </c>
      <c r="P2088" s="151" t="s">
        <v>14737</v>
      </c>
      <c r="Q2088" s="151" t="s">
        <v>27577</v>
      </c>
      <c r="R2088" s="151">
        <v>0</v>
      </c>
      <c r="S2088" s="151">
        <v>0</v>
      </c>
      <c r="T2088" s="151" t="s">
        <v>14794</v>
      </c>
      <c r="U2088" s="151">
        <v>5790183080</v>
      </c>
      <c r="V2088" s="151" t="s">
        <v>11639</v>
      </c>
      <c r="Z2088" s="151" t="s">
        <v>14742</v>
      </c>
      <c r="AC2088" s="151" t="s">
        <v>14743</v>
      </c>
      <c r="AD2088" s="151">
        <v>790689210024000</v>
      </c>
      <c r="AE2088" s="151" t="s">
        <v>14752</v>
      </c>
      <c r="AF2088" s="151" t="s">
        <v>14745</v>
      </c>
    </row>
    <row r="2089" spans="1:32" s="151" customFormat="1">
      <c r="A2089" s="151" t="s">
        <v>8471</v>
      </c>
      <c r="B2089" s="151" t="s">
        <v>14618</v>
      </c>
      <c r="C2089" s="151" t="s">
        <v>8470</v>
      </c>
      <c r="D2089" s="151" t="s">
        <v>8472</v>
      </c>
      <c r="E2089" s="151" t="s">
        <v>14323</v>
      </c>
      <c r="F2089" s="151" t="s">
        <v>16883</v>
      </c>
      <c r="G2089" s="151" t="s">
        <v>1453</v>
      </c>
      <c r="H2089" s="151" t="s">
        <v>8473</v>
      </c>
      <c r="I2089" s="151" t="s">
        <v>8474</v>
      </c>
      <c r="J2089" s="151" t="s">
        <v>1453</v>
      </c>
      <c r="K2089" s="151" t="s">
        <v>8474</v>
      </c>
      <c r="M2089" s="151" t="s">
        <v>27579</v>
      </c>
      <c r="N2089" s="151" t="s">
        <v>14857</v>
      </c>
      <c r="O2089" s="151" t="s">
        <v>14801</v>
      </c>
      <c r="P2089" s="151" t="s">
        <v>14792</v>
      </c>
      <c r="Q2089" s="151" t="s">
        <v>27580</v>
      </c>
      <c r="R2089" s="151" t="s">
        <v>1453</v>
      </c>
      <c r="S2089" s="151" t="s">
        <v>1453</v>
      </c>
      <c r="T2089" s="151" t="s">
        <v>27580</v>
      </c>
      <c r="U2089" s="151">
        <v>1051489841</v>
      </c>
      <c r="V2089" s="151" t="s">
        <v>14794</v>
      </c>
      <c r="W2089" s="151" t="s">
        <v>1453</v>
      </c>
      <c r="X2089" s="151" t="s">
        <v>1453</v>
      </c>
      <c r="Y2089" s="151" t="s">
        <v>1453</v>
      </c>
      <c r="Z2089" s="151" t="s">
        <v>14742</v>
      </c>
      <c r="AA2089" s="151" t="s">
        <v>1453</v>
      </c>
      <c r="AB2089" s="151" t="s">
        <v>1453</v>
      </c>
      <c r="AC2089" s="151" t="s">
        <v>14743</v>
      </c>
      <c r="AE2089" s="151" t="s">
        <v>15223</v>
      </c>
      <c r="AF2089" s="151" t="s">
        <v>14745</v>
      </c>
    </row>
    <row r="2090" spans="1:32" s="151" customFormat="1">
      <c r="A2090" s="151" t="s">
        <v>623</v>
      </c>
      <c r="B2090" s="151" t="s">
        <v>14618</v>
      </c>
      <c r="C2090" s="151" t="s">
        <v>622</v>
      </c>
      <c r="D2090" s="151" t="s">
        <v>624</v>
      </c>
      <c r="E2090" s="151" t="s">
        <v>6</v>
      </c>
      <c r="G2090" s="151" t="s">
        <v>14604</v>
      </c>
      <c r="H2090" s="151" t="s">
        <v>625</v>
      </c>
      <c r="M2090" s="151" t="s">
        <v>6</v>
      </c>
      <c r="N2090" s="151" t="s">
        <v>27581</v>
      </c>
      <c r="P2090" s="151" t="s">
        <v>14737</v>
      </c>
      <c r="T2090" s="151" t="s">
        <v>6</v>
      </c>
      <c r="U2090" s="151" t="s">
        <v>6</v>
      </c>
      <c r="V2090" s="151" t="s">
        <v>6</v>
      </c>
      <c r="AC2090" s="151" t="s">
        <v>14743</v>
      </c>
    </row>
    <row r="2091" spans="1:32" s="151" customFormat="1">
      <c r="A2091" s="151" t="s">
        <v>10854</v>
      </c>
      <c r="B2091" s="151" t="s">
        <v>14306</v>
      </c>
      <c r="C2091" s="151" t="s">
        <v>10853</v>
      </c>
      <c r="D2091" s="151" t="s">
        <v>10855</v>
      </c>
      <c r="E2091" s="151" t="s">
        <v>14931</v>
      </c>
      <c r="F2091" s="151" t="s">
        <v>15165</v>
      </c>
      <c r="G2091" s="151" t="s">
        <v>19938</v>
      </c>
      <c r="H2091" s="151" t="s">
        <v>10856</v>
      </c>
      <c r="N2091" s="151" t="s">
        <v>14984</v>
      </c>
      <c r="O2091" s="151" t="s">
        <v>14985</v>
      </c>
      <c r="P2091" s="151" t="s">
        <v>14737</v>
      </c>
      <c r="Q2091" s="151" t="s">
        <v>10853</v>
      </c>
      <c r="R2091" s="151">
        <v>0</v>
      </c>
      <c r="S2091" s="151">
        <v>0</v>
      </c>
      <c r="T2091" s="151" t="s">
        <v>14794</v>
      </c>
      <c r="U2091" s="151">
        <v>3491391657</v>
      </c>
      <c r="V2091" s="151" t="s">
        <v>27582</v>
      </c>
      <c r="Z2091" s="151" t="s">
        <v>14742</v>
      </c>
      <c r="AC2091" s="151" t="s">
        <v>14743</v>
      </c>
      <c r="AE2091" s="151" t="s">
        <v>14744</v>
      </c>
      <c r="AF2091" s="151" t="s">
        <v>14745</v>
      </c>
    </row>
    <row r="2092" spans="1:32" s="151" customFormat="1">
      <c r="A2092" s="151" t="s">
        <v>4506</v>
      </c>
      <c r="B2092" s="151" t="s">
        <v>16001</v>
      </c>
      <c r="C2092" s="151" t="s">
        <v>4505</v>
      </c>
      <c r="D2092" s="151" t="s">
        <v>4507</v>
      </c>
      <c r="E2092" s="151" t="s">
        <v>14275</v>
      </c>
      <c r="F2092" s="151" t="s">
        <v>14402</v>
      </c>
      <c r="G2092" s="151" t="s">
        <v>14604</v>
      </c>
      <c r="H2092" s="151" t="s">
        <v>4508</v>
      </c>
      <c r="I2092" s="151" t="s">
        <v>4509</v>
      </c>
      <c r="J2092" s="151" t="s">
        <v>4510</v>
      </c>
      <c r="K2092" s="151" t="s">
        <v>4509</v>
      </c>
      <c r="N2092" s="151" t="s">
        <v>27585</v>
      </c>
      <c r="P2092" s="151" t="s">
        <v>22368</v>
      </c>
      <c r="Q2092" s="151" t="s">
        <v>27586</v>
      </c>
      <c r="T2092" s="151" t="s">
        <v>27587</v>
      </c>
      <c r="U2092" s="151" t="s">
        <v>27588</v>
      </c>
      <c r="V2092" s="151" t="s">
        <v>27589</v>
      </c>
      <c r="X2092" s="151" t="s">
        <v>27590</v>
      </c>
      <c r="Z2092" s="151" t="s">
        <v>16286</v>
      </c>
      <c r="AC2092" s="151" t="s">
        <v>14743</v>
      </c>
      <c r="AE2092" s="151" t="s">
        <v>15223</v>
      </c>
      <c r="AF2092" s="151" t="s">
        <v>14745</v>
      </c>
    </row>
    <row r="2093" spans="1:32" s="151" customFormat="1">
      <c r="A2093" s="151" t="s">
        <v>12154</v>
      </c>
      <c r="B2093" s="151" t="s">
        <v>16001</v>
      </c>
      <c r="C2093" s="151" t="s">
        <v>12153</v>
      </c>
      <c r="D2093" s="151" t="s">
        <v>12155</v>
      </c>
      <c r="E2093" s="151" t="s">
        <v>14275</v>
      </c>
      <c r="F2093" s="151" t="s">
        <v>15990</v>
      </c>
      <c r="G2093" s="151" t="s">
        <v>27594</v>
      </c>
      <c r="H2093" s="151" t="s">
        <v>27591</v>
      </c>
      <c r="I2093" s="151" t="s">
        <v>12156</v>
      </c>
      <c r="K2093" s="151" t="s">
        <v>12156</v>
      </c>
      <c r="N2093" s="151" t="s">
        <v>15431</v>
      </c>
      <c r="O2093" s="151" t="s">
        <v>14801</v>
      </c>
      <c r="P2093" s="151" t="s">
        <v>15618</v>
      </c>
      <c r="Q2093" s="151" t="s">
        <v>27592</v>
      </c>
      <c r="R2093" s="151">
        <v>0</v>
      </c>
      <c r="S2093" s="151">
        <v>0</v>
      </c>
      <c r="T2093" s="151" t="s">
        <v>27593</v>
      </c>
      <c r="U2093" s="151" t="s">
        <v>27593</v>
      </c>
      <c r="V2093" s="151" t="s">
        <v>27593</v>
      </c>
      <c r="Z2093" s="151" t="s">
        <v>14742</v>
      </c>
      <c r="AC2093" s="151" t="s">
        <v>14743</v>
      </c>
      <c r="AE2093" s="151" t="s">
        <v>14744</v>
      </c>
      <c r="AF2093" s="151" t="s">
        <v>14745</v>
      </c>
    </row>
    <row r="2094" spans="1:32" s="151" customFormat="1">
      <c r="A2094" s="151" t="s">
        <v>8308</v>
      </c>
      <c r="B2094" s="151" t="s">
        <v>14732</v>
      </c>
      <c r="C2094" s="151" t="s">
        <v>8307</v>
      </c>
      <c r="D2094" s="151" t="s">
        <v>8309</v>
      </c>
      <c r="E2094" s="151" t="s">
        <v>14931</v>
      </c>
      <c r="F2094" s="151" t="s">
        <v>14431</v>
      </c>
      <c r="G2094" s="151" t="s">
        <v>27602</v>
      </c>
      <c r="H2094" s="151" t="s">
        <v>8310</v>
      </c>
      <c r="I2094" s="151" t="s">
        <v>8311</v>
      </c>
      <c r="J2094" s="151">
        <v>0</v>
      </c>
      <c r="K2094" s="151" t="s">
        <v>8311</v>
      </c>
      <c r="M2094" s="151">
        <v>0</v>
      </c>
      <c r="N2094" s="151" t="s">
        <v>14857</v>
      </c>
      <c r="O2094" s="151" t="s">
        <v>14801</v>
      </c>
      <c r="P2094" s="151" t="s">
        <v>14792</v>
      </c>
      <c r="Q2094" s="151" t="s">
        <v>27600</v>
      </c>
      <c r="R2094" s="151">
        <v>0</v>
      </c>
      <c r="S2094" s="151">
        <v>0</v>
      </c>
      <c r="T2094" s="151" t="s">
        <v>14794</v>
      </c>
      <c r="U2094" s="151">
        <v>5370276996</v>
      </c>
      <c r="V2094" s="151" t="s">
        <v>27601</v>
      </c>
      <c r="W2094" s="151">
        <v>0</v>
      </c>
      <c r="X2094" s="151">
        <v>0</v>
      </c>
      <c r="Y2094" s="151">
        <v>0</v>
      </c>
      <c r="Z2094" s="151" t="s">
        <v>14742</v>
      </c>
      <c r="AA2094" s="151">
        <v>0</v>
      </c>
      <c r="AB2094" s="151">
        <v>0</v>
      </c>
      <c r="AC2094" s="151" t="s">
        <v>14743</v>
      </c>
      <c r="AE2094" s="151" t="s">
        <v>15223</v>
      </c>
      <c r="AF2094" s="151" t="s">
        <v>14745</v>
      </c>
    </row>
    <row r="2095" spans="1:32" s="151" customFormat="1">
      <c r="A2095" s="151" t="s">
        <v>5065</v>
      </c>
      <c r="B2095" s="151" t="s">
        <v>16001</v>
      </c>
      <c r="C2095" s="151" t="s">
        <v>5064</v>
      </c>
      <c r="D2095" s="151" t="s">
        <v>5066</v>
      </c>
      <c r="E2095" s="151" t="s">
        <v>14323</v>
      </c>
      <c r="F2095" s="151" t="s">
        <v>14400</v>
      </c>
      <c r="H2095" s="151" t="s">
        <v>27606</v>
      </c>
      <c r="I2095" s="151" t="s">
        <v>5067</v>
      </c>
      <c r="J2095" s="151" t="s">
        <v>27607</v>
      </c>
      <c r="K2095" s="151" t="s">
        <v>5067</v>
      </c>
      <c r="N2095" s="151" t="s">
        <v>27608</v>
      </c>
      <c r="O2095" s="151" t="s">
        <v>27609</v>
      </c>
      <c r="P2095" s="151" t="s">
        <v>22368</v>
      </c>
      <c r="Q2095" s="151" t="s">
        <v>27610</v>
      </c>
      <c r="R2095" s="151">
        <v>0</v>
      </c>
      <c r="S2095" s="151">
        <v>0</v>
      </c>
      <c r="T2095" s="151" t="s">
        <v>27611</v>
      </c>
      <c r="U2095" s="151" t="s">
        <v>27612</v>
      </c>
      <c r="V2095" s="151" t="s">
        <v>27613</v>
      </c>
      <c r="Z2095" s="151" t="s">
        <v>14742</v>
      </c>
      <c r="AC2095" s="151" t="s">
        <v>14743</v>
      </c>
      <c r="AE2095" s="151" t="s">
        <v>15223</v>
      </c>
      <c r="AF2095" s="151" t="s">
        <v>14745</v>
      </c>
    </row>
    <row r="2096" spans="1:32" s="151" customFormat="1">
      <c r="A2096" s="151" t="s">
        <v>18424</v>
      </c>
      <c r="B2096" s="151" t="s">
        <v>16001</v>
      </c>
      <c r="C2096" s="151" t="s">
        <v>27614</v>
      </c>
      <c r="D2096" s="151" t="s">
        <v>27617</v>
      </c>
      <c r="E2096" s="151" t="s">
        <v>14686</v>
      </c>
      <c r="F2096" s="151" t="s">
        <v>16913</v>
      </c>
      <c r="G2096" s="151" t="s">
        <v>20944</v>
      </c>
      <c r="H2096" s="151" t="s">
        <v>27615</v>
      </c>
      <c r="I2096" s="151" t="s">
        <v>27616</v>
      </c>
      <c r="J2096" s="151" t="s">
        <v>27615</v>
      </c>
      <c r="K2096" s="151" t="s">
        <v>27616</v>
      </c>
      <c r="M2096" s="151" t="s">
        <v>27618</v>
      </c>
      <c r="N2096" s="151" t="s">
        <v>18682</v>
      </c>
      <c r="O2096" s="151" t="s">
        <v>14817</v>
      </c>
      <c r="P2096" s="151" t="s">
        <v>15618</v>
      </c>
      <c r="Q2096" s="151" t="s">
        <v>27619</v>
      </c>
      <c r="R2096" s="151" t="s">
        <v>1453</v>
      </c>
      <c r="S2096" s="151" t="s">
        <v>1453</v>
      </c>
      <c r="T2096" s="151" t="s">
        <v>1453</v>
      </c>
      <c r="U2096" s="151" t="s">
        <v>1453</v>
      </c>
      <c r="V2096" s="151" t="s">
        <v>1453</v>
      </c>
      <c r="W2096" s="151" t="s">
        <v>1453</v>
      </c>
      <c r="X2096" s="151" t="s">
        <v>1453</v>
      </c>
      <c r="Y2096" s="151" t="s">
        <v>1453</v>
      </c>
      <c r="Z2096" s="151" t="s">
        <v>14742</v>
      </c>
      <c r="AA2096" s="151" t="s">
        <v>1453</v>
      </c>
      <c r="AB2096" s="151" t="s">
        <v>1453</v>
      </c>
      <c r="AC2096" s="151" t="s">
        <v>14743</v>
      </c>
      <c r="AE2096" s="151" t="s">
        <v>14744</v>
      </c>
      <c r="AF2096" s="151" t="s">
        <v>14745</v>
      </c>
    </row>
    <row r="2097" spans="1:32" s="151" customFormat="1">
      <c r="A2097" s="151" t="s">
        <v>11850</v>
      </c>
      <c r="C2097" s="151" t="s">
        <v>11849</v>
      </c>
      <c r="D2097" s="151" t="s">
        <v>27623</v>
      </c>
      <c r="E2097" s="151" t="s">
        <v>14323</v>
      </c>
      <c r="F2097" s="151" t="s">
        <v>14307</v>
      </c>
      <c r="G2097" s="151" t="s">
        <v>27625</v>
      </c>
      <c r="H2097" s="151">
        <v>0</v>
      </c>
      <c r="N2097" s="151" t="s">
        <v>14845</v>
      </c>
      <c r="O2097" s="151" t="s">
        <v>14801</v>
      </c>
      <c r="P2097" s="151" t="s">
        <v>14737</v>
      </c>
      <c r="Q2097" s="151" t="s">
        <v>27624</v>
      </c>
      <c r="R2097" s="151">
        <v>0</v>
      </c>
      <c r="S2097" s="151">
        <v>0</v>
      </c>
      <c r="T2097" s="151" t="s">
        <v>23823</v>
      </c>
      <c r="U2097" s="151" t="s">
        <v>23823</v>
      </c>
      <c r="V2097" s="151" t="s">
        <v>23823</v>
      </c>
      <c r="Z2097" s="151" t="s">
        <v>14742</v>
      </c>
      <c r="AC2097" s="151" t="s">
        <v>14743</v>
      </c>
      <c r="AE2097" s="151" t="s">
        <v>14744</v>
      </c>
      <c r="AF2097" s="151" t="s">
        <v>14745</v>
      </c>
    </row>
    <row r="2098" spans="1:32" s="151" customFormat="1">
      <c r="A2098" s="151" t="s">
        <v>992</v>
      </c>
      <c r="C2098" s="151" t="s">
        <v>27626</v>
      </c>
      <c r="D2098" s="151" t="s">
        <v>109</v>
      </c>
      <c r="E2098" s="151" t="s">
        <v>14307</v>
      </c>
      <c r="F2098" s="151" t="s">
        <v>14400</v>
      </c>
      <c r="G2098" s="151" t="s">
        <v>27627</v>
      </c>
      <c r="H2098" s="151" t="s">
        <v>1453</v>
      </c>
      <c r="N2098" s="151" t="s">
        <v>109</v>
      </c>
      <c r="O2098" s="151" t="s">
        <v>14914</v>
      </c>
      <c r="P2098" s="151" t="s">
        <v>14737</v>
      </c>
      <c r="Q2098" s="151" t="s">
        <v>1453</v>
      </c>
      <c r="R2098" s="151" t="s">
        <v>1453</v>
      </c>
      <c r="S2098" s="151" t="s">
        <v>1453</v>
      </c>
      <c r="T2098" s="151" t="s">
        <v>15348</v>
      </c>
      <c r="U2098" s="151" t="s">
        <v>15348</v>
      </c>
      <c r="V2098" s="151" t="s">
        <v>15348</v>
      </c>
      <c r="AC2098" s="151" t="s">
        <v>14743</v>
      </c>
      <c r="AE2098" s="151" t="s">
        <v>14744</v>
      </c>
      <c r="AF2098" s="151" t="s">
        <v>14745</v>
      </c>
    </row>
    <row r="2099" spans="1:32" s="151" customFormat="1">
      <c r="A2099" s="151" t="s">
        <v>10006</v>
      </c>
      <c r="C2099" s="151" t="s">
        <v>10005</v>
      </c>
      <c r="D2099" s="151" t="s">
        <v>10007</v>
      </c>
      <c r="E2099" s="151" t="s">
        <v>14275</v>
      </c>
      <c r="F2099" s="151" t="s">
        <v>24308</v>
      </c>
      <c r="H2099" s="151">
        <v>2180864200</v>
      </c>
      <c r="N2099" s="151" t="s">
        <v>15431</v>
      </c>
      <c r="O2099" s="151" t="s">
        <v>14801</v>
      </c>
      <c r="P2099" s="151">
        <v>12190</v>
      </c>
      <c r="Q2099" s="151" t="s">
        <v>1453</v>
      </c>
      <c r="R2099" s="151" t="s">
        <v>1453</v>
      </c>
      <c r="S2099" s="151" t="s">
        <v>1453</v>
      </c>
      <c r="T2099" s="151" t="s">
        <v>1453</v>
      </c>
      <c r="U2099" s="151" t="s">
        <v>1453</v>
      </c>
      <c r="V2099" s="151" t="s">
        <v>1453</v>
      </c>
      <c r="Z2099" s="151" t="s">
        <v>14742</v>
      </c>
      <c r="AC2099" s="151" t="s">
        <v>14743</v>
      </c>
      <c r="AE2099" s="151" t="s">
        <v>15223</v>
      </c>
      <c r="AF2099" s="151" t="s">
        <v>14745</v>
      </c>
    </row>
    <row r="2100" spans="1:32" s="151" customFormat="1">
      <c r="A2100" s="151" t="s">
        <v>18425</v>
      </c>
      <c r="C2100" s="151" t="s">
        <v>27628</v>
      </c>
      <c r="D2100" s="151" t="s">
        <v>109</v>
      </c>
      <c r="E2100" s="151" t="s">
        <v>14307</v>
      </c>
      <c r="F2100" s="151" t="s">
        <v>27425</v>
      </c>
      <c r="G2100" s="151" t="s">
        <v>27630</v>
      </c>
      <c r="H2100" s="151" t="s">
        <v>1453</v>
      </c>
      <c r="I2100" s="151" t="s">
        <v>1453</v>
      </c>
      <c r="J2100" s="151" t="s">
        <v>1453</v>
      </c>
      <c r="K2100" s="151" t="s">
        <v>1453</v>
      </c>
      <c r="M2100" s="151" t="s">
        <v>1453</v>
      </c>
      <c r="N2100" s="151" t="s">
        <v>14845</v>
      </c>
      <c r="O2100" s="151" t="s">
        <v>14801</v>
      </c>
      <c r="P2100" s="151" t="s">
        <v>14792</v>
      </c>
      <c r="Q2100" s="151" t="s">
        <v>1453</v>
      </c>
      <c r="R2100" s="151" t="s">
        <v>1453</v>
      </c>
      <c r="S2100" s="151" t="s">
        <v>1453</v>
      </c>
      <c r="T2100" s="151" t="s">
        <v>27629</v>
      </c>
      <c r="U2100" s="151" t="s">
        <v>15348</v>
      </c>
      <c r="V2100" s="151" t="s">
        <v>15348</v>
      </c>
      <c r="W2100" s="151" t="s">
        <v>1453</v>
      </c>
      <c r="X2100" s="151" t="s">
        <v>1453</v>
      </c>
      <c r="Y2100" s="151" t="s">
        <v>1453</v>
      </c>
      <c r="Z2100" s="151" t="s">
        <v>14742</v>
      </c>
      <c r="AA2100" s="151" t="s">
        <v>1453</v>
      </c>
      <c r="AB2100" s="151" t="s">
        <v>1453</v>
      </c>
      <c r="AC2100" s="151" t="s">
        <v>14743</v>
      </c>
      <c r="AE2100" s="151" t="s">
        <v>14744</v>
      </c>
      <c r="AF2100" s="151" t="s">
        <v>14745</v>
      </c>
    </row>
    <row r="2101" spans="1:32" s="151" customFormat="1">
      <c r="A2101" s="151" t="s">
        <v>18426</v>
      </c>
      <c r="B2101" s="151" t="s">
        <v>16001</v>
      </c>
      <c r="C2101" s="151" t="s">
        <v>27631</v>
      </c>
      <c r="D2101" s="151" t="s">
        <v>27633</v>
      </c>
      <c r="E2101" s="151" t="s">
        <v>14686</v>
      </c>
      <c r="F2101" s="151" t="s">
        <v>16913</v>
      </c>
      <c r="G2101" s="151" t="s">
        <v>27638</v>
      </c>
      <c r="H2101" s="151" t="s">
        <v>27632</v>
      </c>
      <c r="I2101" s="151" t="s">
        <v>1453</v>
      </c>
      <c r="J2101" s="151" t="s">
        <v>27632</v>
      </c>
      <c r="K2101" s="151" t="s">
        <v>1453</v>
      </c>
      <c r="M2101" s="151" t="s">
        <v>27634</v>
      </c>
      <c r="N2101" s="151" t="s">
        <v>27635</v>
      </c>
      <c r="O2101" s="151" t="s">
        <v>27636</v>
      </c>
      <c r="P2101" s="151" t="s">
        <v>20466</v>
      </c>
      <c r="Q2101" s="151" t="s">
        <v>27637</v>
      </c>
      <c r="R2101" s="151" t="s">
        <v>1453</v>
      </c>
      <c r="S2101" s="151" t="s">
        <v>27637</v>
      </c>
      <c r="T2101" s="151" t="s">
        <v>1453</v>
      </c>
      <c r="U2101" s="151" t="s">
        <v>1453</v>
      </c>
      <c r="V2101" s="151" t="s">
        <v>1453</v>
      </c>
      <c r="W2101" s="151" t="s">
        <v>1453</v>
      </c>
      <c r="X2101" s="151" t="s">
        <v>1453</v>
      </c>
      <c r="Y2101" s="151" t="s">
        <v>1453</v>
      </c>
      <c r="Z2101" s="151" t="s">
        <v>14742</v>
      </c>
      <c r="AB2101" s="151" t="s">
        <v>1453</v>
      </c>
      <c r="AC2101" s="151" t="s">
        <v>14743</v>
      </c>
      <c r="AE2101" s="151" t="s">
        <v>14744</v>
      </c>
      <c r="AF2101" s="151" t="s">
        <v>14745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355"/>
  <sheetViews>
    <sheetView zoomScale="80" zoomScaleNormal="80" workbookViewId="0">
      <pane xSplit="2" ySplit="3" topLeftCell="C1344" activePane="bottomRight" state="frozen"/>
      <selection pane="topRight" activeCell="C1" sqref="C1"/>
      <selection pane="bottomLeft" activeCell="A4" sqref="A4"/>
      <selection pane="bottomRight" activeCell="E1359" sqref="E1359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17388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Bukaka Teknik Utama</v>
      </c>
      <c r="D607" s="20" t="str">
        <f>IF(EXACT($B607, ""), "",'SEED - Institution'!$L607)</f>
        <v>Supplier</v>
      </c>
      <c r="E607" s="20" t="str">
        <f>IF(EXACT($B607, ""), "",'SEED - Institution'!$F607)</f>
        <v>VDR0015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Bumen Redja Abadi</v>
      </c>
      <c r="D608" s="20" t="str">
        <f>IF(EXACT($B608, ""), "",'SEED - Institution'!$L608)</f>
        <v>Supplier</v>
      </c>
      <c r="E608" s="20" t="str">
        <f>IF(EXACT($B608, ""), "",'SEED - Institution'!$F608)</f>
        <v>VDR3042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Cikeupeulabadi</v>
      </c>
      <c r="D609" s="20" t="str">
        <f>IF(EXACT($B609, ""), "",'SEED - Institution'!$L609)</f>
        <v>Supplier</v>
      </c>
      <c r="E609" s="20" t="str">
        <f>IF(EXACT($B609, ""), "",'SEED - Institution'!$F609)</f>
        <v>VDR4155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Jasa Utama</v>
      </c>
      <c r="D610" s="20" t="str">
        <f>IF(EXACT($B610, ""), "",'SEED - Institution'!$L610)</f>
        <v>Supplier</v>
      </c>
      <c r="E610" s="20" t="str">
        <f>IF(EXACT($B610, ""), "",'SEED - Institution'!$F610)</f>
        <v>VDR0977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Lestari suskses</v>
      </c>
      <c r="D611" s="20" t="str">
        <f>IF(EXACT($B611, ""), "",'SEED - Institution'!$L611)</f>
        <v>Supplier</v>
      </c>
      <c r="E611" s="20" t="str">
        <f>IF(EXACT($B611, ""), "",'SEED - Institution'!$F611)</f>
        <v>VDR2601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Bumi Kaya Steel Industries</v>
      </c>
      <c r="D612" s="20" t="str">
        <f>IF(EXACT($B612, ""), "",'SEED - Institution'!$L612)</f>
        <v>Supplier</v>
      </c>
      <c r="E612" s="20" t="str">
        <f>IF(EXACT($B612, ""), "",'SEED - Institution'!$F612)</f>
        <v>VDR0197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Abadi Bersama</v>
      </c>
      <c r="D613" s="20" t="str">
        <f>IF(EXACT($B613, ""), "",'SEED - Institution'!$L613)</f>
        <v>Supplier</v>
      </c>
      <c r="E613" s="20" t="str">
        <f>IF(EXACT($B613, ""), "",'SEED - Institution'!$F613)</f>
        <v>VDR1152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Agung Bumirizki</v>
      </c>
      <c r="D614" s="20" t="str">
        <f>IF(EXACT($B614, ""), "",'SEED - Institution'!$L614)</f>
        <v>Supplier</v>
      </c>
      <c r="E614" s="20" t="str">
        <f>IF(EXACT($B614, ""), "",'SEED - Institution'!$F614)</f>
        <v>VDR1929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Bekasi Bajatama</v>
      </c>
      <c r="D615" s="20" t="str">
        <f>IF(EXACT($B615, ""), "",'SEED - Institution'!$L615)</f>
        <v>Supplier</v>
      </c>
      <c r="E615" s="20" t="str">
        <f>IF(EXACT($B615, ""), "",'SEED - Institution'!$F615)</f>
        <v>VDR2592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Beringin Sejahtera</v>
      </c>
      <c r="D616" s="20" t="str">
        <f>IF(EXACT($B616, ""), "",'SEED - Institution'!$L616)</f>
        <v>Supplier</v>
      </c>
      <c r="E616" s="20" t="str">
        <f>IF(EXACT($B616, ""), "",'SEED - Institution'!$F616)</f>
        <v>VDR1583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Lentera Perkasa</v>
      </c>
      <c r="D617" s="20" t="str">
        <f>IF(EXACT($B617, ""), "",'SEED - Institution'!$L617)</f>
        <v>Supplier</v>
      </c>
      <c r="E617" s="20" t="str">
        <f>IF(EXACT($B617, ""), "",'SEED - Institution'!$F617)</f>
        <v>VDR2804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Cahaya Mutiara Mandiri</v>
      </c>
      <c r="D618" s="20" t="str">
        <f>IF(EXACT($B618, ""), "",'SEED - Institution'!$L618)</f>
        <v>Supplier</v>
      </c>
      <c r="E618" s="20" t="str">
        <f>IF(EXACT($B618, ""), "",'SEED - Institution'!$F618)</f>
        <v>VDR0120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Cakra Adji Gunung</v>
      </c>
      <c r="D619" s="20" t="str">
        <f>IF(EXACT($B619, ""), "",'SEED - Institution'!$L619)</f>
        <v>Supplier</v>
      </c>
      <c r="E619" s="20" t="str">
        <f>IF(EXACT($B619, ""), "",'SEED - Institution'!$F619)</f>
        <v>VDR2985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Cardig Express Nusantara</v>
      </c>
      <c r="D620" s="20" t="str">
        <f>IF(EXACT($B620, ""), "",'SEED - Institution'!$L620)</f>
        <v>Supplier</v>
      </c>
      <c r="E620" s="20" t="str">
        <f>IF(EXACT($B620, ""), "",'SEED - Institution'!$F620)</f>
        <v>VDR0177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Carrefour Indonesia</v>
      </c>
      <c r="D621" s="20" t="str">
        <f>IF(EXACT($B621, ""), "",'SEED - Institution'!$L621)</f>
        <v>Supplier</v>
      </c>
      <c r="E621" s="20" t="str">
        <f>IF(EXACT($B621, ""), "",'SEED - Institution'!$F621)</f>
        <v>VDR1031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Mukti</v>
      </c>
      <c r="D622" s="20" t="str">
        <f>IF(EXACT($B622, ""), "",'SEED - Institution'!$L622)</f>
        <v>Supplier</v>
      </c>
      <c r="E622" s="20" t="str">
        <f>IF(EXACT($B622, ""), "",'SEED - Institution'!$F622)</f>
        <v>VDR0121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Panca Mandiri</v>
      </c>
      <c r="D623" s="20" t="str">
        <f>IF(EXACT($B623, ""), "",'SEED - Institution'!$L623)</f>
        <v>Supplier</v>
      </c>
      <c r="E623" s="20" t="str">
        <f>IF(EXACT($B623, ""), "",'SEED - Institution'!$F623)</f>
        <v>VDR2204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Catur Sentosa Adiprana</v>
      </c>
      <c r="D624" s="20" t="str">
        <f>IF(EXACT($B624, ""), "",'SEED - Institution'!$L624)</f>
        <v>Supplier</v>
      </c>
      <c r="E624" s="20" t="str">
        <f>IF(EXACT($B624, ""), "",'SEED - Institution'!$F624)</f>
        <v>VDR0415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Cedric Cemerlang Perkasa Express</v>
      </c>
      <c r="D625" s="20" t="str">
        <f>IF(EXACT($B625, ""), "",'SEED - Institution'!$L625)</f>
        <v>Supplier</v>
      </c>
      <c r="E625" s="20" t="str">
        <f>IF(EXACT($B625, ""), "",'SEED - Institution'!$F625)</f>
        <v>VDR1768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Centielindo Daya Utama</v>
      </c>
      <c r="D626" s="20" t="str">
        <f>IF(EXACT($B626, ""), "",'SEED - Institution'!$L626)</f>
        <v>Supplier</v>
      </c>
      <c r="E626" s="20" t="str">
        <f>IF(EXACT($B626, ""), "",'SEED - Institution'!$F626)</f>
        <v>VDR2863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Cipta Kemakmuran</v>
      </c>
      <c r="D627" s="20" t="str">
        <f>IF(EXACT($B627, ""), "",'SEED - Institution'!$L627)</f>
        <v>Supplier</v>
      </c>
      <c r="E627" s="20" t="str">
        <f>IF(EXACT($B627, ""), "",'SEED - Institution'!$F627)</f>
        <v>VDR1228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 Plotter Indonesia</v>
      </c>
      <c r="D628" s="20" t="str">
        <f>IF(EXACT($B628, ""), "",'SEED - Institution'!$L628)</f>
        <v>Supplier</v>
      </c>
      <c r="E628" s="20" t="str">
        <f>IF(EXACT($B628, ""), "",'SEED - Institution'!$F628)</f>
        <v>VDR1502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Centralindo Mandiri Perkasa</v>
      </c>
      <c r="D629" s="20" t="str">
        <f>IF(EXACT($B629, ""), "",'SEED - Institution'!$L629)</f>
        <v>Supplier</v>
      </c>
      <c r="E629" s="20" t="str">
        <f>IF(EXACT($B629, ""), "",'SEED - Institution'!$F629)</f>
        <v>VDR0523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CG Power Systems Indonesia</v>
      </c>
      <c r="D630" s="20" t="str">
        <f>IF(EXACT($B630, ""), "",'SEED - Institution'!$L630)</f>
        <v>Supplier</v>
      </c>
      <c r="E630" s="20" t="str">
        <f>IF(EXACT($B630, ""), "",'SEED - Institution'!$F630)</f>
        <v>VDR2413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Chandra Karya Pramuka</v>
      </c>
      <c r="D631" s="20" t="str">
        <f>IF(EXACT($B631, ""), "",'SEED - Institution'!$L631)</f>
        <v>Supplier</v>
      </c>
      <c r="E631" s="20" t="str">
        <f>IF(EXACT($B631, ""), "",'SEED - Institution'!$F631)</f>
        <v>VDR2371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Cibubur Raya Indosteel</v>
      </c>
      <c r="D632" s="20" t="str">
        <f>IF(EXACT($B632, ""), "",'SEED - Institution'!$L632)</f>
        <v>Supplier</v>
      </c>
      <c r="E632" s="20" t="str">
        <f>IF(EXACT($B632, ""), "",'SEED - Institution'!$F632)</f>
        <v>VDR2944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Cigading Habeam Centre</v>
      </c>
      <c r="D633" s="20" t="str">
        <f>IF(EXACT($B633, ""), "",'SEED - Institution'!$L633)</f>
        <v>Supplier</v>
      </c>
      <c r="E633" s="20" t="str">
        <f>IF(EXACT($B633, ""), "",'SEED - Institution'!$F633)</f>
        <v>VDR0456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Cikampek Baja Makmur [a.k.a : Mega Baja Purwakarta]</v>
      </c>
      <c r="D634" s="20" t="str">
        <f>IF(EXACT($B634, ""), "",'SEED - Institution'!$L634)</f>
        <v>Supplier</v>
      </c>
      <c r="E634" s="20" t="str">
        <f>IF(EXACT($B634, ""), "",'SEED - Institution'!$F634)</f>
        <v>VDR4216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Cinta Karya Membangun</v>
      </c>
      <c r="D635" s="20" t="str">
        <f>IF(EXACT($B635, ""), "",'SEED - Institution'!$L635)</f>
        <v>Supplier</v>
      </c>
      <c r="E635" s="20" t="str">
        <f>IF(EXACT($B635, ""), "",'SEED - Institution'!$F635)</f>
        <v>VDR2080,VDR2081,VDR2082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Estetika</v>
      </c>
      <c r="D636" s="20" t="str">
        <f>IF(EXACT($B636, ""), "",'SEED - Institution'!$L636)</f>
        <v>Supplier</v>
      </c>
      <c r="E636" s="20" t="str">
        <f>IF(EXACT($B636, ""), "",'SEED - Institution'!$F636)</f>
        <v>VDR0349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Karya Presisi</v>
      </c>
      <c r="D637" s="20" t="str">
        <f>IF(EXACT($B637, ""), "",'SEED - Institution'!$L637)</f>
        <v>Supplier</v>
      </c>
      <c r="E637" s="20" t="str">
        <f>IF(EXACT($B637, ""), "",'SEED - Institution'!$F637)</f>
        <v>VDR0018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Pesona</v>
      </c>
      <c r="D638" s="20" t="str">
        <f>IF(EXACT($B638, ""), "",'SEED - Institution'!$L638)</f>
        <v>Supplier</v>
      </c>
      <c r="E638" s="20" t="str">
        <f>IF(EXACT($B638, ""), "",'SEED - Institution'!$F638)</f>
        <v>VDR0347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Cipta Primaguna</v>
      </c>
      <c r="D639" s="20" t="str">
        <f>IF(EXACT($B639, ""), "",'SEED - Institution'!$L639)</f>
        <v>Supplier</v>
      </c>
      <c r="E639" s="20" t="str">
        <f>IF(EXACT($B639, ""), "",'SEED - Institution'!$F639)</f>
        <v>VDR0959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Cita Baja Jayaindo</v>
      </c>
      <c r="D640" s="20" t="str">
        <f>IF(EXACT($B640, ""), "",'SEED - Institution'!$L640)</f>
        <v>Supplier</v>
      </c>
      <c r="E640" s="20" t="str">
        <f>IF(EXACT($B640, ""), "",'SEED - Institution'!$F640)</f>
        <v>VDR0627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Dwipapura</v>
      </c>
      <c r="D641" s="20" t="str">
        <f>IF(EXACT($B641, ""), "",'SEED - Institution'!$L641)</f>
        <v>Supplier</v>
      </c>
      <c r="E641" s="20" t="str">
        <f>IF(EXACT($B641, ""), "",'SEED - Institution'!$F641)</f>
        <v>VDR3665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Mandiri Elektrik</v>
      </c>
      <c r="D642" s="20" t="str">
        <f>IF(EXACT($B642, ""), "",'SEED - Institution'!$L642)</f>
        <v>Supplier</v>
      </c>
      <c r="E642" s="20" t="str">
        <f>IF(EXACT($B642, ""), "",'SEED - Institution'!$F642)</f>
        <v>VDR1366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Murni Semesta</v>
      </c>
      <c r="D643" s="20" t="str">
        <f>IF(EXACT($B643, ""), "",'SEED - Institution'!$L643)</f>
        <v>Supplier</v>
      </c>
      <c r="E643" s="20" t="str">
        <f>IF(EXACT($B643, ""), "",'SEED - Institution'!$F643)</f>
        <v>VDR0159,VDR0143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Nuansa Cemerlang</v>
      </c>
      <c r="D644" s="20" t="str">
        <f>IF(EXACT($B644, ""), "",'SEED - Institution'!$L644)</f>
        <v>Supplier</v>
      </c>
      <c r="E644" s="20" t="str">
        <f>IF(EXACT($B644, ""), "",'SEED - Institution'!$F644)</f>
        <v>VDR0175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Trinindo Indonesia</v>
      </c>
      <c r="D645" s="20" t="str">
        <f>IF(EXACT($B645, ""), "",'SEED - Institution'!$L645)</f>
        <v>Supplier</v>
      </c>
      <c r="E645" s="20" t="str">
        <f>IF(EXACT($B645, ""), "",'SEED - Institution'!$F645)</f>
        <v>VDR2171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 Van Titipan Kilat [a.k.a : TIKI]</v>
      </c>
      <c r="D646" s="20" t="str">
        <f>IF(EXACT($B646, ""), "",'SEED - Institution'!$L646)</f>
        <v>Supplier</v>
      </c>
      <c r="E646" s="20" t="str">
        <f>IF(EXACT($B646, ""), "",'SEED - Institution'!$F646)</f>
        <v>VDR1453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Citramas Heavy Industries</v>
      </c>
      <c r="D647" s="20" t="str">
        <f>IF(EXACT($B647, ""), "",'SEED - Institution'!$L647)</f>
        <v>Supplier</v>
      </c>
      <c r="E647" s="20" t="str">
        <f>IF(EXACT($B647, ""), "",'SEED - Institution'!$F647)</f>
        <v>VDR0608, VDR1282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Comba Telecom</v>
      </c>
      <c r="D648" s="20" t="str">
        <f>IF(EXACT($B648, ""), "",'SEED - Institution'!$L648)</f>
        <v>Supplier</v>
      </c>
      <c r="E648" s="20" t="str">
        <f>IF(EXACT($B648, ""), "",'SEED - Institution'!$F648)</f>
        <v>VDR1706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Communication Cable Systems Indonesia</v>
      </c>
      <c r="D649" s="20" t="str">
        <f>IF(EXACT($B649, ""), "",'SEED - Institution'!$L649)</f>
        <v>Supplier</v>
      </c>
      <c r="E649" s="20" t="str">
        <f>IF(EXACT($B649, ""), "",'SEED - Institution'!$F649)</f>
        <v>VDR0294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Corea System Indonesia</v>
      </c>
      <c r="D650" s="20" t="str">
        <f>IF(EXACT($B650, ""), "",'SEED - Institution'!$L650)</f>
        <v>Supplier</v>
      </c>
      <c r="E650" s="20" t="str">
        <f>IF(EXACT($B650, ""), "",'SEED - Institution'!$F650)</f>
        <v>VDR1505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Cyberquote Indonesia</v>
      </c>
      <c r="D651" s="20" t="str">
        <f>IF(EXACT($B651, ""), "",'SEED - Institution'!$L651)</f>
        <v>Supplier</v>
      </c>
      <c r="E651" s="20" t="str">
        <f>IF(EXACT($B651, ""), "",'SEED - Institution'!$F651)</f>
        <v>VDR3848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 &amp; B Indonesia</v>
      </c>
      <c r="D652" s="20" t="str">
        <f>IF(EXACT($B652, ""), "",'SEED - Institution'!$L652)</f>
        <v>Supplier</v>
      </c>
      <c r="E652" s="20" t="str">
        <f>IF(EXACT($B652, ""), "",'SEED - Institution'!$F652)</f>
        <v>VDR1778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Dachtraco Raya</v>
      </c>
      <c r="D653" s="20" t="str">
        <f>IF(EXACT($B653, ""), "",'SEED - Institution'!$L653)</f>
        <v>Supplier</v>
      </c>
      <c r="E653" s="20" t="str">
        <f>IF(EXACT($B653, ""), "",'SEED - Institution'!$F653)</f>
        <v>VDR1153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Danusari Mitra Sejahtera</v>
      </c>
      <c r="D654" s="20" t="str">
        <f>IF(EXACT($B654, ""), "",'SEED - Institution'!$L654)</f>
        <v>Supplier</v>
      </c>
      <c r="E654" s="20" t="str">
        <f>IF(EXACT($B654, ""), "",'SEED - Institution'!$F654)</f>
        <v>VDR2978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Darun Raynor Istafajar</v>
      </c>
      <c r="D655" s="20" t="str">
        <f>IF(EXACT($B655, ""), "",'SEED - Institution'!$L655)</f>
        <v>Supplier</v>
      </c>
      <c r="E655" s="20" t="str">
        <f>IF(EXACT($B655, ""), "",'SEED - Institution'!$F655)</f>
        <v>VDR3989, VDR4006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Daun Mas Ventura</v>
      </c>
      <c r="D656" s="20" t="str">
        <f>IF(EXACT($B656, ""), "",'SEED - Institution'!$L656)</f>
        <v>Supplier</v>
      </c>
      <c r="E656" s="20" t="str">
        <f>IF(EXACT($B656, ""), "",'SEED - Institution'!$F656)</f>
        <v>VDR3672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Denka Lintas Indonesia</v>
      </c>
      <c r="D657" s="20" t="str">
        <f>IF(EXACT($B657, ""), "",'SEED - Institution'!$L657)</f>
        <v>Supplier</v>
      </c>
      <c r="E657" s="20" t="str">
        <f>IF(EXACT($B657, ""), "",'SEED - Institution'!$F657)</f>
        <v>VDR3879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Depoteknik Duta Perkakas</v>
      </c>
      <c r="D658" s="20" t="str">
        <f>IF(EXACT($B658, ""), "",'SEED - Institution'!$L658)</f>
        <v>Supplier</v>
      </c>
      <c r="E658" s="20" t="str">
        <f>IF(EXACT($B658, ""), "",'SEED - Institution'!$F658)</f>
        <v>VDR0430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Dera jaya Abadi</v>
      </c>
      <c r="D659" s="20" t="str">
        <f>IF(EXACT($B659, ""), "",'SEED - Institution'!$L659)</f>
        <v>Supplier</v>
      </c>
      <c r="E659" s="20" t="str">
        <f>IF(EXACT($B659, ""), "",'SEED - Institution'!$F659)</f>
        <v>VDR2689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Deteksi Instalasi Nasional</v>
      </c>
      <c r="D660" s="20" t="str">
        <f>IF(EXACT($B660, ""), "",'SEED - Institution'!$L660)</f>
        <v>Supplier</v>
      </c>
      <c r="E660" s="20" t="str">
        <f>IF(EXACT($B660, ""), "",'SEED - Institution'!$F660)</f>
        <v>VDR0666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Dewantara Indotama Group</v>
      </c>
      <c r="D661" s="20" t="str">
        <f>IF(EXACT($B661, ""), "",'SEED - Institution'!$L661)</f>
        <v>Supplier</v>
      </c>
      <c r="E661" s="20" t="str">
        <f>IF(EXACT($B661, ""), "",'SEED - Institution'!$F661)</f>
        <v>VDR2753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Dewata Freightinternational</v>
      </c>
      <c r="D662" s="20" t="str">
        <f>IF(EXACT($B662, ""), "",'SEED - Institution'!$L662)</f>
        <v>Supplier</v>
      </c>
      <c r="E662" s="20" t="str">
        <f>IF(EXACT($B662, ""), "",'SEED - Institution'!$F662)</f>
        <v>VDR2718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Dexter Ekspressindo</v>
      </c>
      <c r="D663" s="20" t="str">
        <f>IF(EXACT($B663, ""), "",'SEED - Institution'!$L663)</f>
        <v>Supplier</v>
      </c>
      <c r="E663" s="20" t="str">
        <f>IF(EXACT($B663, ""), "",'SEED - Institution'!$F663)</f>
        <v>VDR1890,VDR1892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Dhanijaya Putra Cemerlang</v>
      </c>
      <c r="D664" s="20" t="str">
        <f>IF(EXACT($B664, ""), "",'SEED - Institution'!$L664)</f>
        <v>Supplier</v>
      </c>
      <c r="E664" s="20" t="str">
        <f>IF(EXACT($B664, ""), "",'SEED - Institution'!$F664)</f>
        <v>VDR3138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Dharma Budhi Lestari</v>
      </c>
      <c r="D665" s="20" t="str">
        <f>IF(EXACT($B665, ""), "",'SEED - Institution'!$L665)</f>
        <v>Supplier</v>
      </c>
      <c r="E665" s="20" t="str">
        <f>IF(EXACT($B665, ""), "",'SEED - Institution'!$F665)</f>
        <v>VDR0312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Dhecyber Flow Indonesia</v>
      </c>
      <c r="D666" s="20" t="str">
        <f>IF(EXACT($B666, ""), "",'SEED - Institution'!$L666)</f>
        <v>Supplier</v>
      </c>
      <c r="E666" s="20" t="str">
        <f>IF(EXACT($B666, ""), "",'SEED - Institution'!$F666)</f>
        <v>VDR1421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DHL Global Forwarding Indonesia</v>
      </c>
      <c r="D667" s="20" t="str">
        <f>IF(EXACT($B667, ""), "",'SEED - Institution'!$L667)</f>
        <v>Supplier</v>
      </c>
      <c r="E667" s="20" t="str">
        <f>IF(EXACT($B667, ""), "",'SEED - Institution'!$F667)</f>
        <v>VDR0567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Diamond Jack Indonesia</v>
      </c>
      <c r="D668" s="20" t="str">
        <f>IF(EXACT($B668, ""), "",'SEED - Institution'!$L668)</f>
        <v>Supplier</v>
      </c>
      <c r="E668" s="20" t="str">
        <f>IF(EXACT($B668, ""), "",'SEED - Institution'!$F668)</f>
        <v>VDR2452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Artha Tama</v>
      </c>
      <c r="D669" s="20" t="str">
        <f>IF(EXACT($B669, ""), "",'SEED - Institution'!$L669)</f>
        <v>Supplier</v>
      </c>
      <c r="E669" s="20" t="str">
        <f>IF(EXACT($B669, ""), "",'SEED - Institution'!$F669)</f>
        <v>VDR4096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Intan Lestari</v>
      </c>
      <c r="D670" s="20" t="str">
        <f>IF(EXACT($B670, ""), "",'SEED - Institution'!$L670)</f>
        <v>Supplier</v>
      </c>
      <c r="E670" s="20" t="str">
        <f>IF(EXACT($B670, ""), "",'SEED - Institution'!$F670)</f>
        <v>VDR0148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Dian Prima Nugraha</v>
      </c>
      <c r="D671" s="20" t="str">
        <f>IF(EXACT($B671, ""), "",'SEED - Institution'!$L671)</f>
        <v>Supplier</v>
      </c>
      <c r="E671" s="20" t="str">
        <f>IF(EXACT($B671, ""), "",'SEED - Institution'!$F671)</f>
        <v>VDR1524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Elektra Mandiri</v>
      </c>
      <c r="D672" s="20" t="str">
        <f>IF(EXACT($B672, ""), "",'SEED - Institution'!$L672)</f>
        <v>Supplier</v>
      </c>
      <c r="E672" s="20" t="str">
        <f>IF(EXACT($B672, ""), "",'SEED - Institution'!$F672)</f>
        <v>VDR0547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Dinamika Pratama Teknindo</v>
      </c>
      <c r="D673" s="20" t="str">
        <f>IF(EXACT($B673, ""), "",'SEED - Institution'!$L673)</f>
        <v>Supplier</v>
      </c>
      <c r="E673" s="20" t="str">
        <f>IF(EXACT($B673, ""), "",'SEED - Institution'!$F673)</f>
        <v>VDR0034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Dolatrass Jaya</v>
      </c>
      <c r="D674" s="20" t="str">
        <f>IF(EXACT($B674, ""), "",'SEED - Institution'!$L674)</f>
        <v>Supplier</v>
      </c>
      <c r="E674" s="20" t="str">
        <f>IF(EXACT($B674, ""), "",'SEED - Institution'!$F674)</f>
        <v>VDR0202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Draya Triputra</v>
      </c>
      <c r="D675" s="20" t="str">
        <f>IF(EXACT($B675, ""), "",'SEED - Institution'!$L675)</f>
        <v>Supplier</v>
      </c>
      <c r="E675" s="20" t="str">
        <f>IF(EXACT($B675, ""), "",'SEED - Institution'!$F675)</f>
        <v>VDR1029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Dua Cahaya Gemilang</v>
      </c>
      <c r="D676" s="20" t="str">
        <f>IF(EXACT($B676, ""), "",'SEED - Institution'!$L676)</f>
        <v>Supplier</v>
      </c>
      <c r="E676" s="20" t="str">
        <f>IF(EXACT($B676, ""), "",'SEED - Institution'!$F676)</f>
        <v>VDR2205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Dunia Saftindo</v>
      </c>
      <c r="D677" s="20" t="str">
        <f>IF(EXACT($B677, ""), "",'SEED - Institution'!$L677)</f>
        <v>Supplier</v>
      </c>
      <c r="E677" s="20" t="str">
        <f>IF(EXACT($B677, ""), "",'SEED - Institution'!$F677)</f>
        <v>VDR0904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Oto Raya</v>
      </c>
      <c r="D678" s="20" t="str">
        <f>IF(EXACT($B678, ""), "",'SEED - Institution'!$L678)</f>
        <v>Supplier</v>
      </c>
      <c r="E678" s="20" t="str">
        <f>IF(EXACT($B678, ""), "",'SEED - Institution'!$F678)</f>
        <v>VDR3021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 Solusi Metalindo</v>
      </c>
      <c r="D679" s="20" t="str">
        <f>IF(EXACT($B679, ""), "",'SEED - Institution'!$L679)</f>
        <v>Supplier</v>
      </c>
      <c r="E679" s="20" t="str">
        <f>IF(EXACT($B679, ""), "",'SEED - Institution'!$F679)</f>
        <v>VDR3679,VDR3683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Dutacipta Pakarperkasa</v>
      </c>
      <c r="D680" s="20" t="str">
        <f>IF(EXACT($B680, ""), "",'SEED - Institution'!$L680)</f>
        <v>Supplier</v>
      </c>
      <c r="E680" s="20" t="str">
        <f>IF(EXACT($B680, ""), "",'SEED - Institution'!$F680)</f>
        <v>VDR0036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Inti Putra</v>
      </c>
      <c r="D681" s="20" t="str">
        <f>IF(EXACT($B681, ""), "",'SEED - Institution'!$L681)</f>
        <v>Supplier</v>
      </c>
      <c r="E681" s="20" t="str">
        <f>IF(EXACT($B681, ""), "",'SEED - Institution'!$F681)</f>
        <v>VDR1506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 Kusuma Perkasa</v>
      </c>
      <c r="D682" s="20" t="str">
        <f>IF(EXACT($B682, ""), "",'SEED - Institution'!$L682)</f>
        <v>Supplier</v>
      </c>
      <c r="E682" s="20" t="str">
        <f>IF(EXACT($B682, ""), "",'SEED - Institution'!$F682)</f>
        <v>VDR3911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Dwikarya Cipta Utama</v>
      </c>
      <c r="D683" s="20" t="str">
        <f>IF(EXACT($B683, ""), "",'SEED - Institution'!$L683)</f>
        <v>Supplier</v>
      </c>
      <c r="E683" s="20" t="str">
        <f>IF(EXACT($B683, ""), "",'SEED - Institution'!$F683)</f>
        <v>VDR3653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Dynami Perkasa Indonesia</v>
      </c>
      <c r="D684" s="20" t="str">
        <f>IF(EXACT($B684, ""), "",'SEED - Institution'!$L684)</f>
        <v>Supplier</v>
      </c>
      <c r="E684" s="20" t="str">
        <f>IF(EXACT($B684, ""), "",'SEED - Institution'!$F684)</f>
        <v>VDR0085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Dzikra Karya Beton</v>
      </c>
      <c r="D685" s="20" t="str">
        <f>IF(EXACT($B685, ""), "",'SEED - Institution'!$L685)</f>
        <v>Supplier</v>
      </c>
      <c r="E685" s="20" t="str">
        <f>IF(EXACT($B685, ""), "",'SEED - Institution'!$F685)</f>
        <v>VDR2765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Eddi Batam Logistik</v>
      </c>
      <c r="D686" s="20" t="str">
        <f>IF(EXACT($B686, ""), "",'SEED - Institution'!$L686)</f>
        <v>Supplier</v>
      </c>
      <c r="E686" s="20" t="str">
        <f>IF(EXACT($B686, ""), "",'SEED - Institution'!$F686)</f>
        <v>VDR3595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Eduka Pratama</v>
      </c>
      <c r="D687" s="20" t="str">
        <f>IF(EXACT($B687, ""), "",'SEED - Institution'!$L687)</f>
        <v>Supplier</v>
      </c>
      <c r="E687" s="20" t="str">
        <f>IF(EXACT($B687, ""), "",'SEED - Institution'!$F687)</f>
        <v>VDR0246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Elanta Mireka</v>
      </c>
      <c r="D688" s="20" t="str">
        <f>IF(EXACT($B688, ""), "",'SEED - Institution'!$L688)</f>
        <v>Supplier</v>
      </c>
      <c r="E688" s="20" t="str">
        <f>IF(EXACT($B688, ""), "",'SEED - Institution'!$F688)</f>
        <v>VDR2867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Electrindo Jaya Sakti</v>
      </c>
      <c r="D689" s="20" t="str">
        <f>IF(EXACT($B689, ""), "",'SEED - Institution'!$L689)</f>
        <v>Supplier</v>
      </c>
      <c r="E689" s="20" t="str">
        <f>IF(EXACT($B689, ""), "",'SEED - Institution'!$F689)</f>
        <v>VDR0539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Elindo Mega Jaya</v>
      </c>
      <c r="D690" s="20" t="str">
        <f>IF(EXACT($B690, ""), "",'SEED - Institution'!$L690)</f>
        <v>Supplier</v>
      </c>
      <c r="E690" s="20" t="str">
        <f>IF(EXACT($B690, ""), "",'SEED - Institution'!$F690)</f>
        <v>VDR2748, VDR1378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Elkanusa Sanggadata</v>
      </c>
      <c r="D691" s="20" t="str">
        <f>IF(EXACT($B691, ""), "",'SEED - Institution'!$L691)</f>
        <v>Supplier</v>
      </c>
      <c r="E691" s="20" t="str">
        <f>IF(EXACT($B691, ""), "",'SEED - Institution'!$F691)</f>
        <v>VDR2283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Elmecon Multikencana</v>
      </c>
      <c r="D692" s="20" t="str">
        <f>IF(EXACT($B692, ""), "",'SEED - Institution'!$L692)</f>
        <v>Supplier</v>
      </c>
      <c r="E692" s="20" t="str">
        <f>IF(EXACT($B692, ""), "",'SEED - Institution'!$F692)</f>
        <v>VDR2782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Emar Sejahtera Abadi</v>
      </c>
      <c r="D693" s="20" t="str">
        <f>IF(EXACT($B693, ""), "",'SEED - Institution'!$L693)</f>
        <v>Supplier</v>
      </c>
      <c r="E693" s="20" t="str">
        <f>IF(EXACT($B693, ""), "",'SEED - Institution'!$F693)</f>
        <v>VDR1371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Enertelindo Kencana</v>
      </c>
      <c r="D694" s="20" t="str">
        <f>IF(EXACT($B694, ""), "",'SEED - Institution'!$L694)</f>
        <v>Supplier</v>
      </c>
      <c r="E694" s="20" t="str">
        <f>IF(EXACT($B694, ""), "",'SEED - Institution'!$F694)</f>
        <v>VDR1227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Era Teknik Abadi</v>
      </c>
      <c r="D695" s="20" t="str">
        <f>IF(EXACT($B695, ""), "",'SEED - Institution'!$L695)</f>
        <v>Supplier</v>
      </c>
      <c r="E695" s="20" t="str">
        <f>IF(EXACT($B695, ""), "",'SEED - Institution'!$F695)</f>
        <v>VDR3620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Ericcon BHG Rekacipta Beton</v>
      </c>
      <c r="D696" s="20" t="str">
        <f>IF(EXACT($B696, ""), "",'SEED - Institution'!$L696)</f>
        <v>Supplier</v>
      </c>
      <c r="E696" s="20" t="str">
        <f>IF(EXACT($B696, ""), "",'SEED - Institution'!$F696)</f>
        <v>VDR2849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Ero Suryapratama</v>
      </c>
      <c r="D697" s="20" t="str">
        <f>IF(EXACT($B697, ""), "",'SEED - Institution'!$L697)</f>
        <v>Supplier</v>
      </c>
      <c r="E697" s="20" t="str">
        <f>IF(EXACT($B697, ""), "",'SEED - Institution'!$F697)</f>
        <v>VDR0037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Eurokars Surya Utama</v>
      </c>
      <c r="D698" s="20" t="str">
        <f>IF(EXACT($B698, ""), "",'SEED - Institution'!$L698)</f>
        <v>Supplier</v>
      </c>
      <c r="E698" s="20" t="str">
        <f>IF(EXACT($B698, ""), "",'SEED - Institution'!$F698)</f>
        <v>VDR1259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Evergreen Shipping Agency Indonesia [a.k.a : Evergreen Marine]</v>
      </c>
      <c r="D699" s="20" t="str">
        <f>IF(EXACT($B699, ""), "",'SEED - Institution'!$L699)</f>
        <v>Supplier</v>
      </c>
      <c r="E699" s="20" t="str">
        <f>IF(EXACT($B699, ""), "",'SEED - Institution'!$F699)</f>
        <v>VDR3997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Exeed Indo Jaya</v>
      </c>
      <c r="D700" s="20" t="str">
        <f>IF(EXACT($B700, ""), "",'SEED - Institution'!$L700)</f>
        <v>Supplier</v>
      </c>
      <c r="E700" s="20" t="str">
        <f>IF(EXACT($B700, ""), "",'SEED - Institution'!$F700)</f>
        <v>VDR3860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Expressindo System Network</v>
      </c>
      <c r="D701" s="20" t="str">
        <f>IF(EXACT($B701, ""), "",'SEED - Institution'!$L701)</f>
        <v>Supplier</v>
      </c>
      <c r="E701" s="20" t="str">
        <f>IF(EXACT($B701, ""), "",'SEED - Institution'!$F701)</f>
        <v>VDR1982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Exxa</v>
      </c>
      <c r="D702" s="20" t="str">
        <f>IF(EXACT($B702, ""), "",'SEED - Institution'!$L702)</f>
        <v>Supplier</v>
      </c>
      <c r="E702" s="20" t="str">
        <f>IF(EXACT($B702, ""), "",'SEED - Institution'!$F702)</f>
        <v>VDR1001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Fajar Dinamika Indonesia</v>
      </c>
      <c r="D703" s="20" t="str">
        <f>IF(EXACT($B703, ""), "",'SEED - Institution'!$L703)</f>
        <v>Supplier</v>
      </c>
      <c r="E703" s="20" t="str">
        <f>IF(EXACT($B703, ""), "",'SEED - Institution'!$F703)</f>
        <v>VDR0478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Farika Riau Perkasa</v>
      </c>
      <c r="D704" s="20" t="str">
        <f>IF(EXACT($B704, ""), "",'SEED - Institution'!$L704)</f>
        <v>Supplier</v>
      </c>
      <c r="E704" s="20" t="str">
        <f>IF(EXACT($B704, ""), "",'SEED - Institution'!$F704)</f>
        <v>VDR0923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Faris Rachman</v>
      </c>
      <c r="D705" s="20" t="str">
        <f>IF(EXACT($B705, ""), "",'SEED - Institution'!$L705)</f>
        <v>Supplier</v>
      </c>
      <c r="E705" s="20" t="str">
        <f>IF(EXACT($B705, ""), "",'SEED - Institution'!$F705)</f>
        <v>VDR0613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Farrasindo Perkasa</v>
      </c>
      <c r="D706" s="20" t="str">
        <f>IF(EXACT($B706, ""), "",'SEED - Institution'!$L706)</f>
        <v>Supplier</v>
      </c>
      <c r="E706" s="20" t="str">
        <f>IF(EXACT($B706, ""), "",'SEED - Institution'!$F706)</f>
        <v>VDR0233, VDR2354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Fasto Mandiri Solusindo</v>
      </c>
      <c r="D707" s="20" t="str">
        <f>IF(EXACT($B707, ""), "",'SEED - Institution'!$L707)</f>
        <v>Supplier</v>
      </c>
      <c r="E707" s="20" t="str">
        <f>IF(EXACT($B707, ""), "",'SEED - Institution'!$F707)</f>
        <v>VDR2789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Finaco Indonesia</v>
      </c>
      <c r="D708" s="20" t="str">
        <f>IF(EXACT($B708, ""), "",'SEED - Institution'!$L708)</f>
        <v>Supplier</v>
      </c>
      <c r="E708" s="20" t="str">
        <f>IF(EXACT($B708, ""), "",'SEED - Institution'!$F708)</f>
        <v>VDR0039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Focus Cory Cargo [a.k.a : Focus Cargo]</v>
      </c>
      <c r="D709" s="20" t="str">
        <f>IF(EXACT($B709, ""), "",'SEED - Institution'!$L709)</f>
        <v>Supplier</v>
      </c>
      <c r="E709" s="20" t="str">
        <f>IF(EXACT($B709, ""), "",'SEED - Institution'!$F709)</f>
        <v>VDR1131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Formasi Sistem Internasional</v>
      </c>
      <c r="D710" s="20" t="str">
        <f>IF(EXACT($B710, ""), "",'SEED - Institution'!$L710)</f>
        <v>Supplier</v>
      </c>
      <c r="E710" s="20" t="str">
        <f>IF(EXACT($B710, ""), "",'SEED - Institution'!$F710)</f>
        <v>VDR3796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Fortuna Senjaya Abadi</v>
      </c>
      <c r="D711" s="20" t="str">
        <f>IF(EXACT($B711, ""), "",'SEED - Institution'!$L711)</f>
        <v>Supplier</v>
      </c>
      <c r="E711" s="20" t="str">
        <f>IF(EXACT($B711, ""), "",'SEED - Institution'!$F711)</f>
        <v>VDR3232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Frijaya Perkasa Abadi</v>
      </c>
      <c r="D712" s="20" t="str">
        <f>IF(EXACT($B712, ""), "",'SEED - Institution'!$L712)</f>
        <v>Supplier</v>
      </c>
      <c r="E712" s="20" t="str">
        <f>IF(EXACT($B712, ""), "",'SEED - Institution'!$F712)</f>
        <v>VDR3147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Fumira</v>
      </c>
      <c r="D713" s="20" t="str">
        <f>IF(EXACT($B713, ""), "",'SEED - Institution'!$L713)</f>
        <v>Supplier</v>
      </c>
      <c r="E713" s="20" t="str">
        <f>IF(EXACT($B713, ""), "",'SEED - Institution'!$F713)</f>
        <v>VDR3613,VDR3612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Furukawa Optical Solutions Indonesia</v>
      </c>
      <c r="D714" s="20" t="str">
        <f>IF(EXACT($B714, ""), "",'SEED - Institution'!$L714)</f>
        <v>Supplier</v>
      </c>
      <c r="E714" s="20" t="str">
        <f>IF(EXACT($B714, ""), "",'SEED - Institution'!$F714)</f>
        <v>VDR0295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Gaia Kencana</v>
      </c>
      <c r="D715" s="20" t="str">
        <f>IF(EXACT($B715, ""), "",'SEED - Institution'!$L715)</f>
        <v>Supplier</v>
      </c>
      <c r="E715" s="20" t="str">
        <f>IF(EXACT($B715, ""), "",'SEED - Institution'!$F715)</f>
        <v>VDR3733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Gajah Nugraha Cakrawala</v>
      </c>
      <c r="D716" s="20" t="str">
        <f>IF(EXACT($B716, ""), "",'SEED - Institution'!$L716)</f>
        <v>Supplier</v>
      </c>
      <c r="E716" s="20" t="str">
        <f>IF(EXACT($B716, ""), "",'SEED - Institution'!$F716)</f>
        <v>VDR0156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Ampuh</v>
      </c>
      <c r="D717" s="20" t="str">
        <f>IF(EXACT($B717, ""), "",'SEED - Institution'!$L717)</f>
        <v>Supplier</v>
      </c>
      <c r="E717" s="20" t="str">
        <f>IF(EXACT($B717, ""), "",'SEED - Institution'!$F717)</f>
        <v>VDR3087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Galvindo Intiselaras</v>
      </c>
      <c r="D718" s="20" t="str">
        <f>IF(EXACT($B718, ""), "",'SEED - Institution'!$L718)</f>
        <v>Supplier</v>
      </c>
      <c r="E718" s="20" t="str">
        <f>IF(EXACT($B718, ""), "",'SEED - Institution'!$F718)</f>
        <v>VDR3998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Gateway Container Line [a.k.a : GCL Indonesia]</v>
      </c>
      <c r="D719" s="20" t="str">
        <f>IF(EXACT($B719, ""), "",'SEED - Institution'!$L719)</f>
        <v>Supplier</v>
      </c>
      <c r="E719" s="20" t="str">
        <f>IF(EXACT($B719, ""), "",'SEED - Institution'!$F719)</f>
        <v>VDR3703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 Lintas Indonesia [a.k.a : Garuda Express Delivery]</v>
      </c>
      <c r="D720" s="20" t="str">
        <f>IF(EXACT($B720, ""), "",'SEED - Institution'!$L720)</f>
        <v>Supplier</v>
      </c>
      <c r="E720" s="20" t="str">
        <f>IF(EXACT($B720, ""), "",'SEED - Institution'!$F720)</f>
        <v>VDR0611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Gedung Bank EXIM</v>
      </c>
      <c r="D721" s="20" t="str">
        <f>IF(EXACT($B721, ""), "",'SEED - Institution'!$L721)</f>
        <v>Supplier</v>
      </c>
      <c r="E721" s="20" t="str">
        <f>IF(EXACT($B721, ""), "",'SEED - Institution'!$F721)</f>
        <v>VDR1059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Bangun Prona Perkasa</v>
      </c>
      <c r="D722" s="20" t="str">
        <f>IF(EXACT($B722, ""), "",'SEED - Institution'!$L722)</f>
        <v>Supplier</v>
      </c>
      <c r="E722" s="20" t="str">
        <f>IF(EXACT($B722, ""), "",'SEED - Institution'!$F722)</f>
        <v>VDR0333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Gema Persada Indoteknik</v>
      </c>
      <c r="D723" s="20" t="str">
        <f>IF(EXACT($B723, ""), "",'SEED - Institution'!$L723)</f>
        <v>Supplier</v>
      </c>
      <c r="E723" s="20" t="str">
        <f>IF(EXACT($B723, ""), "",'SEED - Institution'!$F723)</f>
        <v>VDR0190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Gemilang Sinar Transport</v>
      </c>
      <c r="D724" s="20" t="str">
        <f>IF(EXACT($B724, ""), "",'SEED - Institution'!$L724)</f>
        <v>Supplier</v>
      </c>
      <c r="E724" s="20" t="str">
        <f>IF(EXACT($B724, ""), "",'SEED - Institution'!$F724)</f>
        <v>VDR1439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 Sarana Guna</v>
      </c>
      <c r="D725" s="20" t="str">
        <f>IF(EXACT($B725, ""), "",'SEED - Institution'!$L725)</f>
        <v>Supplier</v>
      </c>
      <c r="E725" s="20" t="str">
        <f>IF(EXACT($B725, ""), "",'SEED - Institution'!$F725)</f>
        <v>VDR4010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Geodis Wilson Indonesia</v>
      </c>
      <c r="D726" s="20" t="str">
        <f>IF(EXACT($B726, ""), "",'SEED - Institution'!$L726)</f>
        <v>Supplier</v>
      </c>
      <c r="E726" s="20" t="str">
        <f>IF(EXACT($B726, ""), "",'SEED - Institution'!$F726)</f>
        <v>VDR2183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Geohas Utama Indonesia</v>
      </c>
      <c r="D727" s="20" t="str">
        <f>IF(EXACT($B727, ""), "",'SEED - Institution'!$L727)</f>
        <v>Supplier</v>
      </c>
      <c r="E727" s="20" t="str">
        <f>IF(EXACT($B727, ""), "",'SEED - Institution'!$F727)</f>
        <v>VDR0183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Gerak Puncaklancar</v>
      </c>
      <c r="D728" s="20" t="str">
        <f>IF(EXACT($B728, ""), "",'SEED - Institution'!$L728)</f>
        <v>Supplier</v>
      </c>
      <c r="E728" s="20" t="str">
        <f>IF(EXACT($B728, ""), "",'SEED - Institution'!$F728)</f>
        <v>VDR0041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Gerbang Winas Utama</v>
      </c>
      <c r="D729" s="20" t="str">
        <f>IF(EXACT($B729, ""), "",'SEED - Institution'!$L729)</f>
        <v>Supplier</v>
      </c>
      <c r="E729" s="20" t="str">
        <f>IF(EXACT($B729, ""), "",'SEED - Institution'!$F729)</f>
        <v>VDR1444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Ghaniy Ekspres Trans</v>
      </c>
      <c r="D730" s="20" t="str">
        <f>IF(EXACT($B730, ""), "",'SEED - Institution'!$L730)</f>
        <v>Supplier</v>
      </c>
      <c r="E730" s="20" t="str">
        <f>IF(EXACT($B730, ""), "",'SEED - Institution'!$F730)</f>
        <v>VDR1788,VDR1791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GIS Global</v>
      </c>
      <c r="D731" s="20" t="str">
        <f>IF(EXACT($B731, ""), "",'SEED - Institution'!$L731)</f>
        <v>Supplier</v>
      </c>
      <c r="E731" s="20" t="str">
        <f>IF(EXACT($B731, ""), "",'SEED - Institution'!$F731)</f>
        <v>VDR3814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Gitareksa Dinamika</v>
      </c>
      <c r="D732" s="20" t="str">
        <f>IF(EXACT($B732, ""), "",'SEED - Institution'!$L732)</f>
        <v>Supplier</v>
      </c>
      <c r="E732" s="20" t="str">
        <f>IF(EXACT($B732, ""), "",'SEED - Institution'!$F732)</f>
        <v>VDR3211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Cakrawala Teknik</v>
      </c>
      <c r="D733" s="20" t="str">
        <f>IF(EXACT($B733, ""), "",'SEED - Institution'!$L733)</f>
        <v>Supplier</v>
      </c>
      <c r="E733" s="20" t="str">
        <f>IF(EXACT($B733, ""), "",'SEED - Institution'!$F733)</f>
        <v>VDR1114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Optima Abadi</v>
      </c>
      <c r="D734" s="20" t="str">
        <f>IF(EXACT($B734, ""), "",'SEED - Institution'!$L734)</f>
        <v>Supplier</v>
      </c>
      <c r="E734" s="20" t="str">
        <f>IF(EXACT($B734, ""), "",'SEED - Institution'!$F734)</f>
        <v>VDR1775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Global Twin Star</v>
      </c>
      <c r="D735" s="20" t="str">
        <f>IF(EXACT($B735, ""), "",'SEED - Institution'!$L735)</f>
        <v>Supplier</v>
      </c>
      <c r="E735" s="20" t="str">
        <f>IF(EXACT($B735, ""), "",'SEED - Institution'!$F735)</f>
        <v>VDR1612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Gobel Dharma Nusantara</v>
      </c>
      <c r="D736" s="20" t="str">
        <f>IF(EXACT($B736, ""), "",'SEED - Institution'!$L736)</f>
        <v>Supplier</v>
      </c>
      <c r="E736" s="20" t="str">
        <f>IF(EXACT($B736, ""), "",'SEED - Institution'!$F736)</f>
        <v>VDR0622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Golden Roof Polymer</v>
      </c>
      <c r="D737" s="20" t="str">
        <f>IF(EXACT($B737, ""), "",'SEED - Institution'!$L737)</f>
        <v>Supplier</v>
      </c>
      <c r="E737" s="20" t="str">
        <f>IF(EXACT($B737, ""), "",'SEED - Institution'!$F737)</f>
        <v>VDR2969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Andrasentra Propertindo</v>
      </c>
      <c r="D738" s="20" t="str">
        <f>IF(EXACT($B738, ""), "",'SEED - Institution'!$L738)</f>
        <v>Supplier</v>
      </c>
      <c r="E738" s="20" t="str">
        <f>IF(EXACT($B738, ""), "",'SEED - Institution'!$F738)</f>
        <v>VDR0748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Graha Sarana Duta</v>
      </c>
      <c r="D739" s="20" t="str">
        <f>IF(EXACT($B739, ""), "",'SEED - Institution'!$L739)</f>
        <v>Supplier</v>
      </c>
      <c r="E739" s="20" t="str">
        <f>IF(EXACT($B739, ""), "",'SEED - Institution'!$F739)</f>
        <v>VDR1549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Gridtech Indonesia</v>
      </c>
      <c r="D740" s="20" t="str">
        <f>IF(EXACT($B740, ""), "",'SEED - Institution'!$L740)</f>
        <v>Supplier</v>
      </c>
      <c r="E740" s="20" t="str">
        <f>IF(EXACT($B740, ""), "",'SEED - Institution'!$F740)</f>
        <v>VDR1687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Guna Elektro</v>
      </c>
      <c r="D741" s="20" t="str">
        <f>IF(EXACT($B741, ""), "",'SEED - Institution'!$L741)</f>
        <v>Supplier</v>
      </c>
      <c r="E741" s="20" t="str">
        <f>IF(EXACT($B741, ""), "",'SEED - Institution'!$F741)</f>
        <v>VDR1236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Gunung Baja Kontruksi</v>
      </c>
      <c r="D742" s="20" t="str">
        <f>IF(EXACT($B742, ""), "",'SEED - Institution'!$L742)</f>
        <v>Supplier</v>
      </c>
      <c r="E742" s="20" t="str">
        <f>IF(EXACT($B742, ""), "",'SEED - Institution'!$F742)</f>
        <v>VDR3075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Halilintar Lintas Semesta</v>
      </c>
      <c r="D743" s="20" t="str">
        <f>IF(EXACT($B743, ""), "",'SEED - Institution'!$L743)</f>
        <v>Supplier</v>
      </c>
      <c r="E743" s="20" t="str">
        <f>IF(EXACT($B743, ""), "",'SEED - Institution'!$F743)</f>
        <v>VDR0043, VDR1338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Hamasa Steelcentre</v>
      </c>
      <c r="D744" s="20" t="str">
        <f>IF(EXACT($B744, ""), "",'SEED - Institution'!$L744)</f>
        <v>Supplier</v>
      </c>
      <c r="E744" s="20" t="str">
        <f>IF(EXACT($B744, ""), "",'SEED - Institution'!$F744)</f>
        <v>VDR0229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Hamparan Anugrah Sejahtera</v>
      </c>
      <c r="D745" s="20" t="str">
        <f>IF(EXACT($B745, ""), "",'SEED - Institution'!$L745)</f>
        <v>Supplier</v>
      </c>
      <c r="E745" s="20" t="str">
        <f>IF(EXACT($B745, ""), "",'SEED - Institution'!$F745)</f>
        <v>VDR2458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Hanan Karya Wijaya</v>
      </c>
      <c r="D746" s="20" t="str">
        <f>IF(EXACT($B746, ""), "",'SEED - Institution'!$L746)</f>
        <v>Supplier</v>
      </c>
      <c r="E746" s="20" t="str">
        <f>IF(EXACT($B746, ""), "",'SEED - Institution'!$F746)</f>
        <v>VDR0664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Hansulindo</v>
      </c>
      <c r="D747" s="20" t="str">
        <f>IF(EXACT($B747, ""), "",'SEED - Institution'!$L747)</f>
        <v>Supplier</v>
      </c>
      <c r="E747" s="20" t="str">
        <f>IF(EXACT($B747, ""), "",'SEED - Institution'!$F747)</f>
        <v>VDR0044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Hanwa Indonesia</v>
      </c>
      <c r="D748" s="20" t="str">
        <f>IF(EXACT($B748, ""), "",'SEED - Institution'!$L748)</f>
        <v>Supplier</v>
      </c>
      <c r="E748" s="20" t="str">
        <f>IF(EXACT($B748, ""), "",'SEED - Institution'!$F748)</f>
        <v>VDR2780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Kreasi</v>
      </c>
      <c r="D749" s="20" t="str">
        <f>IF(EXACT($B749, ""), "",'SEED - Institution'!$L749)</f>
        <v>Supplier</v>
      </c>
      <c r="E749" s="20" t="str">
        <f>IF(EXACT($B749, ""), "",'SEED - Institution'!$F749)</f>
        <v>VDR2905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Mitra Sejati</v>
      </c>
      <c r="D750" s="20" t="str">
        <f>IF(EXACT($B750, ""), "",'SEED - Institution'!$L750)</f>
        <v>Supplier</v>
      </c>
      <c r="E750" s="20" t="str">
        <f>IF(EXACT($B750, ""), "",'SEED - Institution'!$F750)</f>
        <v>VDR3102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Harapan Widyatama Pertiwi</v>
      </c>
      <c r="D751" s="20" t="str">
        <f>IF(EXACT($B751, ""), "",'SEED - Institution'!$L751)</f>
        <v>Supplier</v>
      </c>
      <c r="E751" s="20" t="str">
        <f>IF(EXACT($B751, ""), "",'SEED - Institution'!$F751)</f>
        <v>VDR2449,VDR0046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Haspul Internasional Indonesia</v>
      </c>
      <c r="D752" s="20" t="str">
        <f>IF(EXACT($B752, ""), "",'SEED - Institution'!$L752)</f>
        <v>Supplier</v>
      </c>
      <c r="E752" s="20" t="str">
        <f>IF(EXACT($B752, ""), "",'SEED - Institution'!$F752)</f>
        <v>VDR3509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Hatsonsurya Electric</v>
      </c>
      <c r="D753" s="20" t="str">
        <f>IF(EXACT($B753, ""), "",'SEED - Institution'!$L753)</f>
        <v>Supplier</v>
      </c>
      <c r="E753" s="20" t="str">
        <f>IF(EXACT($B753, ""), "",'SEED - Institution'!$F753)</f>
        <v>VDR3387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Hengtraco Protecsindo</v>
      </c>
      <c r="D754" s="20" t="str">
        <f>IF(EXACT($B754, ""), "",'SEED - Institution'!$L754)</f>
        <v>Supplier</v>
      </c>
      <c r="E754" s="20" t="str">
        <f>IF(EXACT($B754, ""), "",'SEED - Institution'!$F754)</f>
        <v>VDR0885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Hero Supermarket</v>
      </c>
      <c r="D755" s="20" t="str">
        <f>IF(EXACT($B755, ""), "",'SEED - Institution'!$L755)</f>
        <v>Supplier</v>
      </c>
      <c r="E755" s="20" t="str">
        <f>IF(EXACT($B755, ""), "",'SEED - Institution'!$F755)</f>
        <v>VDR1601, VDR2791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Hesa Laras Cemerlang</v>
      </c>
      <c r="D756" s="20" t="str">
        <f>IF(EXACT($B756, ""), "",'SEED - Institution'!$L756)</f>
        <v>Supplier</v>
      </c>
      <c r="E756" s="20" t="str">
        <f>IF(EXACT($B756, ""), "",'SEED - Institution'!$F756)</f>
        <v>VDR2596, VDR4130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Hibaindo Armada Motor</v>
      </c>
      <c r="D757" s="20" t="str">
        <f>IF(EXACT($B757, ""), "",'SEED - Institution'!$L757)</f>
        <v>Supplier</v>
      </c>
      <c r="E757" s="20" t="str">
        <f>IF(EXACT($B757, ""), "",'SEED - Institution'!$F757)</f>
        <v>VDR2768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Hilti Nusantara</v>
      </c>
      <c r="D758" s="20" t="str">
        <f>IF(EXACT($B758, ""), "",'SEED - Institution'!$L758)</f>
        <v>Supplier</v>
      </c>
      <c r="E758" s="20" t="str">
        <f>IF(EXACT($B758, ""), "",'SEED - Institution'!$F758)</f>
        <v>VDR0130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Hokkindo Jaya Mandiri</v>
      </c>
      <c r="D759" s="20" t="str">
        <f>IF(EXACT($B759, ""), "",'SEED - Institution'!$L759)</f>
        <v>Supplier</v>
      </c>
      <c r="E759" s="20" t="str">
        <f>IF(EXACT($B759, ""), "",'SEED - Institution'!$F759)</f>
        <v>VDR3501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Home Center Indonesia</v>
      </c>
      <c r="D760" s="20" t="str">
        <f>IF(EXACT($B760, ""), "",'SEED - Institution'!$L760)</f>
        <v>Supplier</v>
      </c>
      <c r="E760" s="20" t="str">
        <f>IF(EXACT($B760, ""), "",'SEED - Institution'!$F760)</f>
        <v>VDR3264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Hotel Dago Pakar</v>
      </c>
      <c r="D761" s="20" t="str">
        <f>IF(EXACT($B761, ""), "",'SEED - Institution'!$L761)</f>
        <v>Supplier</v>
      </c>
      <c r="E761" s="20" t="str">
        <f>IF(EXACT($B761, ""), "",'SEED - Institution'!$F761)</f>
        <v>VDR3735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Hudaya Maju Mandiri</v>
      </c>
      <c r="D762" s="20" t="str">
        <f>IF(EXACT($B762, ""), "",'SEED - Institution'!$L762)</f>
        <v>Supplier</v>
      </c>
      <c r="E762" s="20" t="str">
        <f>IF(EXACT($B762, ""), "",'SEED - Institution'!$F762)</f>
        <v>VDR2752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Huhanda Mitrapersada</v>
      </c>
      <c r="D763" s="20" t="str">
        <f>IF(EXACT($B763, ""), "",'SEED - Institution'!$L763)</f>
        <v>Supplier</v>
      </c>
      <c r="E763" s="20" t="str">
        <f>IF(EXACT($B763, ""), "",'SEED - Institution'!$F763)</f>
        <v>VDR0208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Hume Sakti Indonesia</v>
      </c>
      <c r="D764" s="20" t="str">
        <f>IF(EXACT($B764, ""), "",'SEED - Institution'!$L764)</f>
        <v>Supplier</v>
      </c>
      <c r="E764" s="20" t="str">
        <f>IF(EXACT($B764, ""), "",'SEED - Institution'!$F764)</f>
        <v>VDR0193, VDR0299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Hutama Maju Sukses</v>
      </c>
      <c r="D765" s="20" t="str">
        <f>IF(EXACT($B765, ""), "",'SEED - Institution'!$L765)</f>
        <v>Supplier</v>
      </c>
      <c r="E765" s="20" t="str">
        <f>IF(EXACT($B765, ""), "",'SEED - Institution'!$F765)</f>
        <v>VDR4105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Ihsan Wisata</v>
      </c>
      <c r="D766" s="20" t="str">
        <f>IF(EXACT($B766, ""), "",'SEED - Institution'!$L766)</f>
        <v>Supplier</v>
      </c>
      <c r="E766" s="20" t="str">
        <f>IF(EXACT($B766, ""), "",'SEED - Institution'!$F766)</f>
        <v>VDR1526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Indonesia Media Services [a.k.a : IMS Samba Tour Travel]</v>
      </c>
      <c r="D767" s="20" t="str">
        <f>IF(EXACT($B767, ""), "",'SEED - Institution'!$L767)</f>
        <v>Supplier</v>
      </c>
      <c r="E767" s="20" t="str">
        <f>IF(EXACT($B767, ""), "",'SEED - Institution'!$F767)</f>
        <v>VDR1070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Efti</v>
      </c>
      <c r="D768" s="20" t="str">
        <f>IF(EXACT($B768, ""), "",'SEED - Institution'!$L768)</f>
        <v>Supplier</v>
      </c>
      <c r="E768" s="20" t="str">
        <f>IF(EXACT($B768, ""), "",'SEED - Institution'!$F768)</f>
        <v>VDR0321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Global Cahaya</v>
      </c>
      <c r="D769" s="20" t="str">
        <f>IF(EXACT($B769, ""), "",'SEED - Institution'!$L769)</f>
        <v>Supplier</v>
      </c>
      <c r="E769" s="20" t="str">
        <f>IF(EXACT($B769, ""), "",'SEED - Institution'!$F769)</f>
        <v>VDR2637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Putra Selaras</v>
      </c>
      <c r="D770" s="20" t="str">
        <f>IF(EXACT($B770, ""), "",'SEED - Institution'!$L770)</f>
        <v>Supplier</v>
      </c>
      <c r="E770" s="20" t="str">
        <f>IF(EXACT($B770, ""), "",'SEED - Institution'!$F770)</f>
        <v>VDR1586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Qualita Aradinamis</v>
      </c>
      <c r="D771" s="20" t="str">
        <f>IF(EXACT($B771, ""), "",'SEED - Institution'!$L771)</f>
        <v>Supplier</v>
      </c>
      <c r="E771" s="20" t="str">
        <f>IF(EXACT($B771, ""), "",'SEED - Institution'!$F771)</f>
        <v>VDR1596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Surya Logistik</v>
      </c>
      <c r="D772" s="20" t="str">
        <f>IF(EXACT($B772, ""), "",'SEED - Institution'!$L772)</f>
        <v>Supplier</v>
      </c>
      <c r="E772" s="20" t="str">
        <f>IF(EXACT($B772, ""), "",'SEED - Institution'!$F772)</f>
        <v>VDR1960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 Tangguh Utama</v>
      </c>
      <c r="D773" s="20" t="str">
        <f>IF(EXACT($B773, ""), "",'SEED - Institution'!$L773)</f>
        <v>Supplier</v>
      </c>
      <c r="E773" s="20" t="str">
        <f>IF(EXACT($B773, ""), "",'SEED - Institution'!$F773)</f>
        <v>VDR3484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Indo-nanshin Express</v>
      </c>
      <c r="D774" s="20" t="str">
        <f>IF(EXACT($B774, ""), "",'SEED - Institution'!$L774)</f>
        <v>Supplier</v>
      </c>
      <c r="E774" s="20" t="str">
        <f>IF(EXACT($B774, ""), "",'SEED - Institution'!$F774)</f>
        <v>VDR3380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Indoaustra Utama</v>
      </c>
      <c r="D775" s="20" t="str">
        <f>IF(EXACT($B775, ""), "",'SEED - Institution'!$L775)</f>
        <v>Supplier</v>
      </c>
      <c r="E775" s="20" t="str">
        <f>IF(EXACT($B775, ""), "",'SEED - Institution'!$F775)</f>
        <v>VDR1740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Indodaya Ciptalestari</v>
      </c>
      <c r="D776" s="20" t="str">
        <f>IF(EXACT($B776, ""), "",'SEED - Institution'!$L776)</f>
        <v>Supplier</v>
      </c>
      <c r="E776" s="20" t="str">
        <f>IF(EXACT($B776, ""), "",'SEED - Institution'!$F776)</f>
        <v>VDR1989,VDR1990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Indojaya Gemilang Sentosa</v>
      </c>
      <c r="D777" s="20" t="str">
        <f>IF(EXACT($B777, ""), "",'SEED - Institution'!$L777)</f>
        <v>Supplier</v>
      </c>
      <c r="E777" s="20" t="str">
        <f>IF(EXACT($B777, ""), "",'SEED - Institution'!$F777)</f>
        <v>VDR4178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Indomitra Global</v>
      </c>
      <c r="D778" s="20" t="str">
        <f>IF(EXACT($B778, ""), "",'SEED - Institution'!$L778)</f>
        <v>Supplier</v>
      </c>
      <c r="E778" s="20" t="str">
        <f>IF(EXACT($B778, ""), "",'SEED - Institution'!$F778)</f>
        <v>VDR0049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Indomobil Prima Niaga</v>
      </c>
      <c r="D779" s="20" t="str">
        <f>IF(EXACT($B779, ""), "",'SEED - Institution'!$L779)</f>
        <v>Supplier</v>
      </c>
      <c r="E779" s="20" t="str">
        <f>IF(EXACT($B779, ""), "",'SEED - Institution'!$F779)</f>
        <v>VDR3012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Indonesia Optic Technology</v>
      </c>
      <c r="D780" s="20" t="str">
        <f>IF(EXACT($B780, ""), "",'SEED - Institution'!$L780)</f>
        <v>Supplier</v>
      </c>
      <c r="E780" s="20" t="str">
        <f>IF(EXACT($B780, ""), "",'SEED - Institution'!$F780)</f>
        <v>VDR2565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Indopro Media Piranti</v>
      </c>
      <c r="D781" s="20" t="str">
        <f>IF(EXACT($B781, ""), "",'SEED - Institution'!$L781)</f>
        <v>Supplier</v>
      </c>
      <c r="E781" s="20" t="str">
        <f>IF(EXACT($B781, ""), "",'SEED - Institution'!$F781)</f>
        <v>VDR1630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Indosetya Pratama</v>
      </c>
      <c r="D782" s="20" t="str">
        <f>IF(EXACT($B782, ""), "",'SEED - Institution'!$L782)</f>
        <v>Supplier</v>
      </c>
      <c r="E782" s="20" t="str">
        <f>IF(EXACT($B782, ""), "",'SEED - Institution'!$F782)</f>
        <v>VDR0916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Indoteknik Dotcom Gemilang</v>
      </c>
      <c r="D783" s="20" t="str">
        <f>IF(EXACT($B783, ""), "",'SEED - Institution'!$L783)</f>
        <v>Supplier</v>
      </c>
      <c r="E783" s="20" t="str">
        <f>IF(EXACT($B783, ""), "",'SEED - Institution'!$F783)</f>
        <v>VDR3389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Indoutama Metal Works</v>
      </c>
      <c r="D784" s="20" t="str">
        <f>IF(EXACT($B784, ""), "",'SEED - Institution'!$L784)</f>
        <v>Supplier</v>
      </c>
      <c r="E784" s="20" t="str">
        <f>IF(EXACT($B784, ""), "",'SEED - Institution'!$F784)</f>
        <v>VDR4124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Induk Sulmapa Kekar</v>
      </c>
      <c r="D785" s="20" t="str">
        <f>IF(EXACT($B785, ""), "",'SEED - Institution'!$L785)</f>
        <v>Supplier</v>
      </c>
      <c r="E785" s="20" t="str">
        <f>IF(EXACT($B785, ""), "",'SEED - Institution'!$F785)</f>
        <v>VDR1062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Industira</v>
      </c>
      <c r="D786" s="20" t="str">
        <f>IF(EXACT($B786, ""), "",'SEED - Institution'!$L786)</f>
        <v>Supplier</v>
      </c>
      <c r="E786" s="20" t="str">
        <f>IF(EXACT($B786, ""), "",'SEED - Institution'!$F786)</f>
        <v>VDR0050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Industrade Prima Elektrik</v>
      </c>
      <c r="D787" s="20" t="str">
        <f>IF(EXACT($B787, ""), "",'SEED - Institution'!$L787)</f>
        <v>Supplier</v>
      </c>
      <c r="E787" s="20" t="str">
        <f>IF(EXACT($B787, ""), "",'SEED - Institution'!$F787)</f>
        <v>VDR4093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 Telekomunikasi Indonesia</v>
      </c>
      <c r="D788" s="20" t="str">
        <f>IF(EXACT($B788, ""), "",'SEED - Institution'!$L788)</f>
        <v>Supplier</v>
      </c>
      <c r="E788" s="20" t="str">
        <f>IF(EXACT($B788, ""), "",'SEED - Institution'!$F788)</f>
        <v>VDR1671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Industrial Multi Fan</v>
      </c>
      <c r="D789" s="20" t="str">
        <f>IF(EXACT($B789, ""), "",'SEED - Institution'!$L789)</f>
        <v>Supplier</v>
      </c>
      <c r="E789" s="20" t="str">
        <f>IF(EXACT($B789, ""), "",'SEED - Institution'!$F789)</f>
        <v>VDR2649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Infarco Pondok Wisata</v>
      </c>
      <c r="D790" s="20" t="str">
        <f>IF(EXACT($B790, ""), "",'SEED - Institution'!$L790)</f>
        <v>Supplier</v>
      </c>
      <c r="E790" s="20" t="str">
        <f>IF(EXACT($B790, ""), "",'SEED - Institution'!$F790)</f>
        <v>VDR1464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Infinia Park Pratama</v>
      </c>
      <c r="D791" s="20" t="str">
        <f>IF(EXACT($B791, ""), "",'SEED - Institution'!$L791)</f>
        <v>Supplier</v>
      </c>
      <c r="E791" s="20" t="str">
        <f>IF(EXACT($B791, ""), "",'SEED - Institution'!$F791)</f>
        <v>VDR0707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Infinite Asia</v>
      </c>
      <c r="D792" s="20" t="str">
        <f>IF(EXACT($B792, ""), "",'SEED - Institution'!$L792)</f>
        <v>Supplier</v>
      </c>
      <c r="E792" s="20" t="str">
        <f>IF(EXACT($B792, ""), "",'SEED - Institution'!$F792)</f>
        <v>VDR3678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Infrastructure Asia</v>
      </c>
      <c r="D793" s="20" t="str">
        <f>IF(EXACT($B793, ""), "",'SEED - Institution'!$L793)</f>
        <v>Supplier</v>
      </c>
      <c r="E793" s="20" t="str">
        <f>IF(EXACT($B793, ""), "",'SEED - Institution'!$F793)</f>
        <v>VDR0840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Innikor Golden Mix</v>
      </c>
      <c r="D794" s="20" t="str">
        <f>IF(EXACT($B794, ""), "",'SEED - Institution'!$L794)</f>
        <v>Supplier</v>
      </c>
      <c r="E794" s="20" t="str">
        <f>IF(EXACT($B794, ""), "",'SEED - Institution'!$F794)</f>
        <v>VDR3101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Insan Jaya</v>
      </c>
      <c r="D795" s="20" t="str">
        <f>IF(EXACT($B795, ""), "",'SEED - Institution'!$L795)</f>
        <v>Supplier</v>
      </c>
      <c r="E795" s="20" t="str">
        <f>IF(EXACT($B795, ""), "",'SEED - Institution'!$F795)</f>
        <v>VDR0051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Intama Central Makmur Lestari</v>
      </c>
      <c r="D796" s="20" t="str">
        <f>IF(EXACT($B796, ""), "",'SEED - Institution'!$L796)</f>
        <v>Supplier</v>
      </c>
      <c r="E796" s="20" t="str">
        <f>IF(EXACT($B796, ""), "",'SEED - Institution'!$F796)</f>
        <v>VDR1224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Permata Jaya</v>
      </c>
      <c r="D797" s="20" t="str">
        <f>IF(EXACT($B797, ""), "",'SEED - Institution'!$L797)</f>
        <v>Supplier</v>
      </c>
      <c r="E797" s="20" t="str">
        <f>IF(EXACT($B797, ""), "",'SEED - Institution'!$F797)</f>
        <v>VDR0616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Intan Prima Sejahtera</v>
      </c>
      <c r="D798" s="20" t="str">
        <f>IF(EXACT($B798, ""), "",'SEED - Institution'!$L798)</f>
        <v>Supplier</v>
      </c>
      <c r="E798" s="20" t="str">
        <f>IF(EXACT($B798, ""), "",'SEED - Institution'!$F798)</f>
        <v>VDR1733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Inten Cipta Sejati</v>
      </c>
      <c r="D799" s="20" t="str">
        <f>IF(EXACT($B799, ""), "",'SEED - Institution'!$L799)</f>
        <v>Supplier</v>
      </c>
      <c r="E799" s="20" t="str">
        <f>IF(EXACT($B799, ""), "",'SEED - Institution'!$F799)</f>
        <v>VDR0886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Link Indonesia</v>
      </c>
      <c r="D800" s="20" t="str">
        <f>IF(EXACT($B800, ""), "",'SEED - Institution'!$L800)</f>
        <v>Supplier</v>
      </c>
      <c r="E800" s="20" t="str">
        <f>IF(EXACT($B800, ""), "",'SEED - Institution'!$F800)</f>
        <v>VDR3508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 Orient Logistics</v>
      </c>
      <c r="D801" s="20" t="str">
        <f>IF(EXACT($B801, ""), "",'SEED - Institution'!$L801)</f>
        <v>Supplier</v>
      </c>
      <c r="E801" s="20" t="str">
        <f>IF(EXACT($B801, ""), "",'SEED - Institution'!$F801)</f>
        <v>VDR1404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Interpirma Indocom</v>
      </c>
      <c r="D802" s="20" t="str">
        <f>IF(EXACT($B802, ""), "",'SEED - Institution'!$L802)</f>
        <v>Supplier</v>
      </c>
      <c r="E802" s="20" t="str">
        <f>IF(EXACT($B802, ""), "",'SEED - Institution'!$F802)</f>
        <v>VDR0149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 Makmur</v>
      </c>
      <c r="D803" s="20" t="str">
        <f>IF(EXACT($B803, ""), "",'SEED - Institution'!$L803)</f>
        <v>Supplier</v>
      </c>
      <c r="E803" s="20" t="str">
        <f>IF(EXACT($B803, ""), "",'SEED - Institution'!$F803)</f>
        <v>VDR2715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Intisumber Bajasakti</v>
      </c>
      <c r="D804" s="20" t="str">
        <f>IF(EXACT($B804, ""), "",'SEED - Institution'!$L804)</f>
        <v>Supplier</v>
      </c>
      <c r="E804" s="20" t="str">
        <f>IF(EXACT($B804, ""), "",'SEED - Institution'!$F804)</f>
        <v>VDR0053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Intim Jaya Konstruksi</v>
      </c>
      <c r="D805" s="20" t="str">
        <f>IF(EXACT($B805, ""), "",'SEED - Institution'!$L805)</f>
        <v>Supplier</v>
      </c>
      <c r="E805" s="20" t="str">
        <f>IF(EXACT($B805, ""), "",'SEED - Institution'!$F805)</f>
        <v>VDR1104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Intisar Soluzindo</v>
      </c>
      <c r="D806" s="20" t="str">
        <f>IF(EXACT($B806, ""), "",'SEED - Institution'!$L806)</f>
        <v>Supplier</v>
      </c>
      <c r="E806" s="20" t="str">
        <f>IF(EXACT($B806, ""), "",'SEED - Institution'!$F806)</f>
        <v>VDR1051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Iron Hutama Wijaya</v>
      </c>
      <c r="D807" s="20" t="str">
        <f>IF(EXACT($B807, ""), "",'SEED - Institution'!$L807)</f>
        <v>Supplier</v>
      </c>
      <c r="E807" s="20" t="str">
        <f>IF(EXACT($B807, ""), "",'SEED - Institution'!$F807)</f>
        <v>VDR1673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Sinar Indo Pratama [a.k.a : Sindo Express]</v>
      </c>
      <c r="D808" s="20" t="str">
        <f>IF(EXACT($B808, ""), "",'SEED - Institution'!$L808)</f>
        <v>Supplier</v>
      </c>
      <c r="E808" s="20" t="str">
        <f>IF(EXACT($B808, ""), "",'SEED - Institution'!$F808)</f>
        <v>VDR0054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Ismadi Salam</v>
      </c>
      <c r="D809" s="20" t="str">
        <f>IF(EXACT($B809, ""), "",'SEED - Institution'!$L809)</f>
        <v>Supplier</v>
      </c>
      <c r="E809" s="20" t="str">
        <f>IF(EXACT($B809, ""), "",'SEED - Institution'!$F809)</f>
        <v>VDR3368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Isopanel Dunia</v>
      </c>
      <c r="D810" s="20" t="str">
        <f>IF(EXACT($B810, ""), "",'SEED - Institution'!$L810)</f>
        <v>Supplier</v>
      </c>
      <c r="E810" s="20" t="str">
        <f>IF(EXACT($B810, ""), "",'SEED - Institution'!$F810)</f>
        <v>VDR0055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Izzati Hasanah</v>
      </c>
      <c r="D811" s="20" t="str">
        <f>IF(EXACT($B811, ""), "",'SEED - Institution'!$L811)</f>
        <v>Supplier</v>
      </c>
      <c r="E811" s="20" t="str">
        <f>IF(EXACT($B811, ""), "",'SEED - Institution'!$F811)</f>
        <v>VDR4249, VDR4250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Jaga Karya Mandiri</v>
      </c>
      <c r="D812" s="20" t="str">
        <f>IF(EXACT($B812, ""), "",'SEED - Institution'!$L812)</f>
        <v>Supplier</v>
      </c>
      <c r="E812" s="20" t="str">
        <f>IF(EXACT($B812, ""), "",'SEED - Institution'!$F812)</f>
        <v>VDR0056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Bisnis Cemerlang</v>
      </c>
      <c r="D813" s="20" t="str">
        <f>IF(EXACT($B813, ""), "",'SEED - Institution'!$L813)</f>
        <v>Supplier</v>
      </c>
      <c r="E813" s="20" t="str">
        <f>IF(EXACT($B813, ""), "",'SEED - Institution'!$F813)</f>
        <v>VDR1445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Infrasturktur Propertindo</v>
      </c>
      <c r="D814" s="20" t="str">
        <f>IF(EXACT($B814, ""), "",'SEED - Institution'!$L814)</f>
        <v>Supplier</v>
      </c>
      <c r="E814" s="20" t="str">
        <f>IF(EXACT($B814, ""), "",'SEED - Institution'!$F814)</f>
        <v>VDR1739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Land</v>
      </c>
      <c r="D815" s="20" t="str">
        <f>IF(EXACT($B815, ""), "",'SEED - Institution'!$L815)</f>
        <v>Supplier</v>
      </c>
      <c r="E815" s="20" t="str">
        <f>IF(EXACT($B815, ""), "",'SEED - Institution'!$F815)</f>
        <v>VDR1546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Realty</v>
      </c>
      <c r="D816" s="20" t="str">
        <f>IF(EXACT($B816, ""), "",'SEED - Institution'!$L816)</f>
        <v>Supplier</v>
      </c>
      <c r="E816" s="20" t="str">
        <f>IF(EXACT($B816, ""), "",'SEED - Institution'!$F816)</f>
        <v>VDR1431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Jakarta Sentra Medika Sejahtera</v>
      </c>
      <c r="D817" s="20" t="str">
        <f>IF(EXACT($B817, ""), "",'SEED - Institution'!$L817)</f>
        <v>Supplier</v>
      </c>
      <c r="E817" s="20" t="str">
        <f>IF(EXACT($B817, ""), "",'SEED - Institution'!$F817)</f>
        <v>VDR0892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Jaminan Kredit Indonesia [a.k.a : Jamkrindo]</v>
      </c>
      <c r="D818" s="20" t="str">
        <f>IF(EXACT($B818, ""), "",'SEED - Institution'!$L818)</f>
        <v>Supplier</v>
      </c>
      <c r="E818" s="20" t="str">
        <f>IF(EXACT($B818, ""), "",'SEED - Institution'!$F818)</f>
        <v>VDR4024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Jasa Sukses Sejahtera</v>
      </c>
      <c r="D819" s="20" t="str">
        <f>IF(EXACT($B819, ""), "",'SEED - Institution'!$L819)</f>
        <v>Supplier</v>
      </c>
      <c r="E819" s="20" t="str">
        <f>IF(EXACT($B819, ""), "",'SEED - Institution'!$F819)</f>
        <v>VDR1459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Abadi Karya Utama</v>
      </c>
      <c r="D820" s="20" t="str">
        <f>IF(EXACT($B820, ""), "",'SEED - Institution'!$L820)</f>
        <v>Supplier</v>
      </c>
      <c r="E820" s="20" t="str">
        <f>IF(EXACT($B820, ""), "",'SEED - Institution'!$F820)</f>
        <v>VDR0765, VDR2999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Mulia Perkasa</v>
      </c>
      <c r="D821" s="20" t="str">
        <f>IF(EXACT($B821, ""), "",'SEED - Institution'!$L821)</f>
        <v>Supplier</v>
      </c>
      <c r="E821" s="20" t="str">
        <f>IF(EXACT($B821, ""), "",'SEED - Institution'!$F821)</f>
        <v>VDR4206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 Readymix</v>
      </c>
      <c r="D822" s="20" t="str">
        <f>IF(EXACT($B822, ""), "",'SEED - Institution'!$L822)</f>
        <v>Supplier</v>
      </c>
      <c r="E822" s="20" t="str">
        <f>IF(EXACT($B822, ""), "",'SEED - Institution'!$F822)</f>
        <v>VDR0185, VDR0186, VDR0339, VDR0340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Jayarain Xpress</v>
      </c>
      <c r="D823" s="20" t="str">
        <f>IF(EXACT($B823, ""), "",'SEED - Institution'!$L823)</f>
        <v>Supplier</v>
      </c>
      <c r="E823" s="20" t="str">
        <f>IF(EXACT($B823, ""), "",'SEED - Institution'!$F823)</f>
        <v>VDR1129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Jembo cable Company, Tbk</v>
      </c>
      <c r="D824" s="20" t="str">
        <f>IF(EXACT($B824, ""), "",'SEED - Institution'!$L824)</f>
        <v>Supplier</v>
      </c>
      <c r="E824" s="20" t="str">
        <f>IF(EXACT($B824, ""), "",'SEED - Institution'!$F824)</f>
        <v>VDR1575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 DB Indonesia</v>
      </c>
      <c r="D825" s="20" t="str">
        <f>IF(EXACT($B825, ""), "",'SEED - Institution'!$L825)</f>
        <v>Supplier</v>
      </c>
      <c r="E825" s="20" t="str">
        <f>IF(EXACT($B825, ""), "",'SEED - Institution'!$F825)</f>
        <v>VDR0760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JobStreet Indonesia</v>
      </c>
      <c r="D826" s="20" t="str">
        <f>IF(EXACT($B826, ""), "",'SEED - Institution'!$L826)</f>
        <v>Supplier</v>
      </c>
      <c r="E826" s="20" t="str">
        <f>IF(EXACT($B826, ""), "",'SEED - Institution'!$F826)</f>
        <v>VDR0947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Jotun Indonesia</v>
      </c>
      <c r="D827" s="20" t="str">
        <f>IF(EXACT($B827, ""), "",'SEED - Institution'!$L827)</f>
        <v>Supplier</v>
      </c>
      <c r="E827" s="20" t="str">
        <f>IF(EXACT($B827, ""), "",'SEED - Institution'!$F827)</f>
        <v>VDR3616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Kabelindo Murni, Tbk</v>
      </c>
      <c r="D828" s="20" t="str">
        <f>IF(EXACT($B828, ""), "",'SEED - Institution'!$L828)</f>
        <v>Supplier</v>
      </c>
      <c r="E828" s="20" t="str">
        <f>IF(EXACT($B828, ""), "",'SEED - Institution'!$F828)</f>
        <v>VDR1322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Kadeharapan Utama</v>
      </c>
      <c r="D829" s="20" t="str">
        <f>IF(EXACT($B829, ""), "",'SEED - Institution'!$L829)</f>
        <v>Supplier</v>
      </c>
      <c r="E829" s="20" t="str">
        <f>IF(EXACT($B829, ""), "",'SEED - Institution'!$F829)</f>
        <v>VDR0531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Kaiser Steel Indonesia</v>
      </c>
      <c r="D830" s="20" t="str">
        <f>IF(EXACT($B830, ""), "",'SEED - Institution'!$L830)</f>
        <v>Supplier</v>
      </c>
      <c r="E830" s="20" t="str">
        <f>IF(EXACT($B830, ""), "",'SEED - Institution'!$F830)</f>
        <v>VDR2764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Kalibesar Raya Utama</v>
      </c>
      <c r="D831" s="20" t="str">
        <f>IF(EXACT($B831, ""), "",'SEED - Institution'!$L831)</f>
        <v>Supplier</v>
      </c>
      <c r="E831" s="20" t="str">
        <f>IF(EXACT($B831, ""), "",'SEED - Institution'!$F831)</f>
        <v>VDR0878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Kalla Inti Karsa</v>
      </c>
      <c r="D832" s="20" t="str">
        <f>IF(EXACT($B832, ""), "",'SEED - Institution'!$L832)</f>
        <v>Supplier</v>
      </c>
      <c r="E832" s="20" t="str">
        <f>IF(EXACT($B832, ""), "",'SEED - Institution'!$F832)</f>
        <v>VDR0988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Kamesa Putra Pratama</v>
      </c>
      <c r="D833" s="20" t="str">
        <f>IF(EXACT($B833, ""), "",'SEED - Institution'!$L833)</f>
        <v>Supplier</v>
      </c>
      <c r="E833" s="20" t="str">
        <f>IF(EXACT($B833, ""), "",'SEED - Institution'!$F833)</f>
        <v>VDR0861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Kapuk Mas Agung Abadi</v>
      </c>
      <c r="D834" s="20" t="str">
        <f>IF(EXACT($B834, ""), "",'SEED - Institution'!$L834)</f>
        <v>Supplier</v>
      </c>
      <c r="E834" s="20" t="str">
        <f>IF(EXACT($B834, ""), "",'SEED - Institution'!$F834)</f>
        <v>VDR3112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Karir Komunika Pratama</v>
      </c>
      <c r="D835" s="20" t="str">
        <f>IF(EXACT($B835, ""), "",'SEED - Institution'!$L835)</f>
        <v>Supplier</v>
      </c>
      <c r="E835" s="20" t="str">
        <f>IF(EXACT($B835, ""), "",'SEED - Institution'!$F835)</f>
        <v>VDR1809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Karjasan Andal International</v>
      </c>
      <c r="D836" s="20" t="str">
        <f>IF(EXACT($B836, ""), "",'SEED - Institution'!$L836)</f>
        <v>Supplier</v>
      </c>
      <c r="E836" s="20" t="str">
        <f>IF(EXACT($B836, ""), "",'SEED - Institution'!$F836)</f>
        <v>VDR3622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Kartika Alas Utama</v>
      </c>
      <c r="D837" s="20" t="str">
        <f>IF(EXACT($B837, ""), "",'SEED - Institution'!$L837)</f>
        <v>Supplier</v>
      </c>
      <c r="E837" s="20" t="str">
        <f>IF(EXACT($B837, ""), "",'SEED - Institution'!$F837)</f>
        <v>VDR0014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Karuna Agra Loka</v>
      </c>
      <c r="D838" s="20" t="str">
        <f>IF(EXACT($B838, ""), "",'SEED - Institution'!$L838)</f>
        <v>Supplier</v>
      </c>
      <c r="E838" s="20" t="str">
        <f>IF(EXACT($B838, ""), "",'SEED - Institution'!$F838)</f>
        <v>VDR3113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Beton Sudhira</v>
      </c>
      <c r="D839" s="20" t="str">
        <f>IF(EXACT($B839, ""), "",'SEED - Institution'!$L839)</f>
        <v>Supplier</v>
      </c>
      <c r="E839" s="20" t="str">
        <f>IF(EXACT($B839, ""), "",'SEED - Institution'!$F839)</f>
        <v>VDR3103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Hidup Sentosa</v>
      </c>
      <c r="D840" s="20" t="str">
        <f>IF(EXACT($B840, ""), "",'SEED - Institution'!$L840)</f>
        <v>Supplier</v>
      </c>
      <c r="E840" s="20" t="str">
        <f>IF(EXACT($B840, ""), "",'SEED - Institution'!$F840)</f>
        <v>VDR3033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Jenisto Putera</v>
      </c>
      <c r="D841" s="20" t="str">
        <f>IF(EXACT($B841, ""), "",'SEED - Institution'!$L841)</f>
        <v>Supplier</v>
      </c>
      <c r="E841" s="20" t="str">
        <f>IF(EXACT($B841, ""), "",'SEED - Institution'!$F841)</f>
        <v>VDR1935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Kencana Komputindo</v>
      </c>
      <c r="D842" s="20" t="str">
        <f>IF(EXACT($B842, ""), "",'SEED - Institution'!$L842)</f>
        <v>Supplier</v>
      </c>
      <c r="E842" s="20" t="str">
        <f>IF(EXACT($B842, ""), "",'SEED - Institution'!$F842)</f>
        <v>VDR1247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Satria Putra</v>
      </c>
      <c r="D843" s="20" t="str">
        <f>IF(EXACT($B843, ""), "",'SEED - Institution'!$L843)</f>
        <v>Supplier</v>
      </c>
      <c r="E843" s="20" t="str">
        <f>IF(EXACT($B843, ""), "",'SEED - Institution'!$F843)</f>
        <v>VDR2036,VDR2037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Tama Waskita</v>
      </c>
      <c r="D844" s="20" t="str">
        <f>IF(EXACT($B844, ""), "",'SEED - Institution'!$L844)</f>
        <v>Supplier</v>
      </c>
      <c r="E844" s="20" t="str">
        <f>IF(EXACT($B844, ""), "",'SEED - Institution'!$F844)</f>
        <v>VDR0682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 Utama Globalindo</v>
      </c>
      <c r="D845" s="20" t="str">
        <f>IF(EXACT($B845, ""), "",'SEED - Institution'!$L845)</f>
        <v>Supplier</v>
      </c>
      <c r="E845" s="20" t="str">
        <f>IF(EXACT($B845, ""), "",'SEED - Institution'!$F845)</f>
        <v>VDR3669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Karyabaja Sukses</v>
      </c>
      <c r="D846" s="20" t="str">
        <f>IF(EXACT($B846, ""), "",'SEED - Institution'!$L846)</f>
        <v>Supplier</v>
      </c>
      <c r="E846" s="20" t="str">
        <f>IF(EXACT($B846, ""), "",'SEED - Institution'!$F846)</f>
        <v>VDR3418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Karyacitra Cemerlang</v>
      </c>
      <c r="D847" s="20" t="str">
        <f>IF(EXACT($B847, ""), "",'SEED - Institution'!$L847)</f>
        <v>Supplier</v>
      </c>
      <c r="E847" s="20" t="str">
        <f>IF(EXACT($B847, ""), "",'SEED - Institution'!$F847)</f>
        <v>VDR0718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Kashera Amanah Penjaminan</v>
      </c>
      <c r="D848" s="20" t="str">
        <f>IF(EXACT($B848, ""), "",'SEED - Institution'!$L848)</f>
        <v>Supplier</v>
      </c>
      <c r="E848" s="20" t="str">
        <f>IF(EXACT($B848, ""), "",'SEED - Institution'!$F848)</f>
        <v>VDR3562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Kita Anugrah Makmur</v>
      </c>
      <c r="D849" s="20" t="str">
        <f>IF(EXACT($B849, ""), "",'SEED - Institution'!$L849)</f>
        <v>Supplier</v>
      </c>
      <c r="E849" s="20" t="str">
        <f>IF(EXACT($B849, ""), "",'SEED - Institution'!$F849)</f>
        <v>VDR3918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 Lama Sejahtera</v>
      </c>
      <c r="D850" s="20" t="str">
        <f>IF(EXACT($B850, ""), "",'SEED - Institution'!$L850)</f>
        <v>Supplier</v>
      </c>
      <c r="E850" s="20" t="str">
        <f>IF(EXACT($B850, ""), "",'SEED - Institution'!$F850)</f>
        <v>VDR0624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Kawanni Ridho Mandiri</v>
      </c>
      <c r="D851" s="20" t="str">
        <f>IF(EXACT($B851, ""), "",'SEED - Institution'!$L851)</f>
        <v>Supplier</v>
      </c>
      <c r="E851" s="20" t="str">
        <f>IF(EXACT($B851, ""), "",'SEED - Institution'!$F851)</f>
        <v>VDR0301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Kayu Raya Indonesia</v>
      </c>
      <c r="D852" s="20" t="str">
        <f>IF(EXACT($B852, ""), "",'SEED - Institution'!$L852)</f>
        <v>Supplier</v>
      </c>
      <c r="E852" s="20" t="str">
        <f>IF(EXACT($B852, ""), "",'SEED - Institution'!$F852)</f>
        <v>VDR2924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Kembar Maju Bersama</v>
      </c>
      <c r="D853" s="20" t="str">
        <f>IF(EXACT($B853, ""), "",'SEED - Institution'!$L853)</f>
        <v>Supplier</v>
      </c>
      <c r="E853" s="20" t="str">
        <f>IF(EXACT($B853, ""), "",'SEED - Institution'!$F853)</f>
        <v>VDR2625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Kenari Djaja Prima</v>
      </c>
      <c r="D854" s="20" t="str">
        <f>IF(EXACT($B854, ""), "",'SEED - Institution'!$L854)</f>
        <v>Supplier</v>
      </c>
      <c r="E854" s="20" t="str">
        <f>IF(EXACT($B854, ""), "",'SEED - Institution'!$F854)</f>
        <v>VDR0936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Kencana Maju Bersama</v>
      </c>
      <c r="D855" s="20" t="str">
        <f>IF(EXACT($B855, ""), "",'SEED - Institution'!$L855)</f>
        <v>Supplier</v>
      </c>
      <c r="E855" s="20" t="str">
        <f>IF(EXACT($B855, ""), "",'SEED - Institution'!$F855)</f>
        <v>VDR3670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Kepuh Kencana Arum</v>
      </c>
      <c r="D856" s="20" t="str">
        <f>IF(EXACT($B856, ""), "",'SEED - Institution'!$L856)</f>
        <v>Supplier</v>
      </c>
      <c r="E856" s="20" t="str">
        <f>IF(EXACT($B856, ""), "",'SEED - Institution'!$F856)</f>
        <v>VDR0929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Kersen Informatika</v>
      </c>
      <c r="D857" s="20" t="str">
        <f>IF(EXACT($B857, ""), "",'SEED - Institution'!$L857)</f>
        <v>Supplier</v>
      </c>
      <c r="E857" s="20" t="str">
        <f>IF(EXACT($B857, ""), "",'SEED - Institution'!$F857)</f>
        <v>VDR1449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Khalim Kharisma Kencana</v>
      </c>
      <c r="D858" s="20" t="str">
        <f>IF(EXACT($B858, ""), "",'SEED - Institution'!$L858)</f>
        <v>Supplier</v>
      </c>
      <c r="E858" s="20" t="str">
        <f>IF(EXACT($B858, ""), "",'SEED - Institution'!$F858)</f>
        <v>VDR3907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Mulia Abadijaya</v>
      </c>
      <c r="D859" s="20" t="str">
        <f>IF(EXACT($B859, ""), "",'SEED - Institution'!$L859)</f>
        <v>Supplier</v>
      </c>
      <c r="E859" s="20" t="str">
        <f>IF(EXACT($B859, ""), "",'SEED - Institution'!$F859)</f>
        <v>VDR0210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Selaras Indotama</v>
      </c>
      <c r="D860" s="20" t="str">
        <f>IF(EXACT($B860, ""), "",'SEED - Institution'!$L860)</f>
        <v>Supplier</v>
      </c>
      <c r="E860" s="20" t="str">
        <f>IF(EXACT($B860, ""), "",'SEED - Institution'!$F860)</f>
        <v>VDR2614,VDR2615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Kharisma Tekindo Persada</v>
      </c>
      <c r="D861" s="20" t="str">
        <f>IF(EXACT($B861, ""), "",'SEED - Institution'!$L861)</f>
        <v>Supplier</v>
      </c>
      <c r="E861" s="20" t="str">
        <f>IF(EXACT($B861, ""), "",'SEED - Institution'!$F861)</f>
        <v>VDR3666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Klik Logistics Putera Harmas</v>
      </c>
      <c r="D862" s="20" t="str">
        <f>IF(EXACT($B862, ""), "",'SEED - Institution'!$L862)</f>
        <v>Supplier</v>
      </c>
      <c r="E862" s="20" t="str">
        <f>IF(EXACT($B862, ""), "",'SEED - Institution'!$F862)</f>
        <v>VDR3638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Klopmart Berkat Bersama</v>
      </c>
      <c r="D863" s="20" t="str">
        <f>IF(EXACT($B863, ""), "",'SEED - Institution'!$L863)</f>
        <v>Supplier</v>
      </c>
      <c r="E863" s="20" t="str">
        <f>IF(EXACT($B863, ""), "",'SEED - Institution'!$F863)</f>
        <v>VDR3642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KMI Electric Solution</v>
      </c>
      <c r="D864" s="20" t="str">
        <f>IF(EXACT($B864, ""), "",'SEED - Institution'!$L864)</f>
        <v>Supplier</v>
      </c>
      <c r="E864" s="20" t="str">
        <f>IF(EXACT($B864, ""), "",'SEED - Institution'!$F864)</f>
        <v>VDR2781, VDR0383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Kompas Media Nusantara</v>
      </c>
      <c r="D865" s="20" t="str">
        <f>IF(EXACT($B865, ""), "",'SEED - Institution'!$L865)</f>
        <v>Supplier</v>
      </c>
      <c r="E865" s="20" t="str">
        <f>IF(EXACT($B865, ""), "",'SEED - Institution'!$F865)</f>
        <v>VDR1398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Konet Indonesia</v>
      </c>
      <c r="D866" s="20" t="str">
        <f>IF(EXACT($B866, ""), "",'SEED - Institution'!$L866)</f>
        <v>Supplier</v>
      </c>
      <c r="E866" s="20" t="str">
        <f>IF(EXACT($B866, ""), "",'SEED - Institution'!$F866)</f>
        <v>VDR1602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Kruger Ventilation Indonesia</v>
      </c>
      <c r="D867" s="20" t="str">
        <f>IF(EXACT($B867, ""), "",'SEED - Institution'!$L867)</f>
        <v>Supplier</v>
      </c>
      <c r="E867" s="20" t="str">
        <f>IF(EXACT($B867, ""), "",'SEED - Institution'!$F867)</f>
        <v>VDR1063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Kualita Citra Sertifikasi</v>
      </c>
      <c r="D868" s="20" t="str">
        <f>IF(EXACT($B868, ""), "",'SEED - Institution'!$L868)</f>
        <v>Supplier</v>
      </c>
      <c r="E868" s="20" t="str">
        <f>IF(EXACT($B868, ""), "",'SEED - Institution'!$F868)</f>
        <v>VDR1561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Kudus Unggul Aman Trengginas</v>
      </c>
      <c r="D869" s="20" t="str">
        <f>IF(EXACT($B869, ""), "",'SEED - Institution'!$L869)</f>
        <v>Supplier</v>
      </c>
      <c r="E869" s="20" t="str">
        <f>IF(EXACT($B869, ""), "",'SEED - Institution'!$F869)</f>
        <v>VDR2620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Laboratorium Medio Pratama</v>
      </c>
      <c r="D870" s="20" t="str">
        <f>IF(EXACT($B870, ""), "",'SEED - Institution'!$L870)</f>
        <v>Supplier</v>
      </c>
      <c r="E870" s="20" t="str">
        <f>IF(EXACT($B870, ""), "",'SEED - Institution'!$F870)</f>
        <v>VDR2292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Lamda Teknologi Indonesia</v>
      </c>
      <c r="D871" s="20" t="str">
        <f>IF(EXACT($B871, ""), "",'SEED - Institution'!$L871)</f>
        <v>Supplier</v>
      </c>
      <c r="E871" s="20" t="str">
        <f>IF(EXACT($B871, ""), "",'SEED - Institution'!$F871)</f>
        <v>VDR0192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Berlian Utama Motor</v>
      </c>
      <c r="D872" s="20" t="str">
        <f>IF(EXACT($B872, ""), "",'SEED - Institution'!$L872)</f>
        <v>Supplier</v>
      </c>
      <c r="E872" s="20" t="str">
        <f>IF(EXACT($B872, ""), "",'SEED - Institution'!$F872)</f>
        <v>VDR2298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Lautan Biru Logistik</v>
      </c>
      <c r="D873" s="20" t="str">
        <f>IF(EXACT($B873, ""), "",'SEED - Institution'!$L873)</f>
        <v>Supplier</v>
      </c>
      <c r="E873" s="20" t="str">
        <f>IF(EXACT($B873, ""), "",'SEED - Institution'!$F873)</f>
        <v>VDR3631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Lazuardi Rukun Perkasa</v>
      </c>
      <c r="D874" s="20" t="str">
        <f>IF(EXACT($B874, ""), "",'SEED - Institution'!$L874)</f>
        <v>Supplier</v>
      </c>
      <c r="E874" s="20" t="str">
        <f>IF(EXACT($B874, ""), "",'SEED - Institution'!$F874)</f>
        <v>VDR2693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 Prima Solusindo</v>
      </c>
      <c r="D875" s="20" t="str">
        <f>IF(EXACT($B875, ""), "",'SEED - Institution'!$L875)</f>
        <v>Supplier</v>
      </c>
      <c r="E875" s="20" t="str">
        <f>IF(EXACT($B875, ""), "",'SEED - Institution'!$F875)</f>
        <v>VDR3011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Limadaya Multi Cipta</v>
      </c>
      <c r="D876" s="20" t="str">
        <f>IF(EXACT($B876, ""), "",'SEED - Institution'!$L876)</f>
        <v>Supplier</v>
      </c>
      <c r="E876" s="20" t="str">
        <f>IF(EXACT($B876, ""), "",'SEED - Institution'!$F876)</f>
        <v>VDR4149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Link Net, Tbk</v>
      </c>
      <c r="D877" s="20" t="str">
        <f>IF(EXACT($B877, ""), "",'SEED - Institution'!$L877)</f>
        <v>Supplier</v>
      </c>
      <c r="E877" s="20" t="str">
        <f>IF(EXACT($B877, ""), "",'SEED - Institution'!$F877)</f>
        <v>VDR0956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Lintang Mas Jaya Abadi</v>
      </c>
      <c r="D878" s="20" t="str">
        <f>IF(EXACT($B878, ""), "",'SEED - Institution'!$L878)</f>
        <v>Supplier</v>
      </c>
      <c r="E878" s="20" t="str">
        <f>IF(EXACT($B878, ""), "",'SEED - Institution'!$F878)</f>
        <v>VDR1469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Abadi Sejahtera</v>
      </c>
      <c r="D879" s="20" t="str">
        <f>IF(EXACT($B879, ""), "",'SEED - Institution'!$L879)</f>
        <v>Supplier</v>
      </c>
      <c r="E879" s="20" t="str">
        <f>IF(EXACT($B879, ""), "",'SEED - Institution'!$F879)</f>
        <v>VDR3057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Alam Persada</v>
      </c>
      <c r="D880" s="20" t="str">
        <f>IF(EXACT($B880, ""), "",'SEED - Institution'!$L880)</f>
        <v>Supplier</v>
      </c>
      <c r="E880" s="20" t="str">
        <f>IF(EXACT($B880, ""), "",'SEED - Institution'!$F880)</f>
        <v>VDR2278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Cakra Cipta</v>
      </c>
      <c r="D881" s="20" t="str">
        <f>IF(EXACT($B881, ""), "",'SEED - Institution'!$L881)</f>
        <v>Supplier</v>
      </c>
      <c r="E881" s="20" t="str">
        <f>IF(EXACT($B881, ""), "",'SEED - Institution'!$F881)</f>
        <v>VDR2253,VDR2418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Media Solution</v>
      </c>
      <c r="D882" s="20" t="str">
        <f>IF(EXACT($B882, ""), "",'SEED - Institution'!$L882)</f>
        <v>Supplier</v>
      </c>
      <c r="E882" s="20" t="str">
        <f>IF(EXACT($B882, ""), "",'SEED - Institution'!$F882)</f>
        <v>VDR2740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Lintas Sekawan Mandiri</v>
      </c>
      <c r="D883" s="20" t="str">
        <f>IF(EXACT($B883, ""), "",'SEED - Institution'!$L883)</f>
        <v>Supplier</v>
      </c>
      <c r="E883" s="20" t="str">
        <f>IF(EXACT($B883, ""), "",'SEED - Institution'!$F883)</f>
        <v>VDR3822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 Express</v>
      </c>
      <c r="D884" s="20" t="str">
        <f>IF(EXACT($B884, ""), "",'SEED - Institution'!$L884)</f>
        <v>Supplier</v>
      </c>
      <c r="E884" s="20" t="str">
        <f>IF(EXACT($B884, ""), "",'SEED - Institution'!$F884)</f>
        <v>VDR2632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Lionmesh Prima, Tbk</v>
      </c>
      <c r="D885" s="20" t="str">
        <f>IF(EXACT($B885, ""), "",'SEED - Institution'!$L885)</f>
        <v>Supplier</v>
      </c>
      <c r="E885" s="20" t="str">
        <f>IF(EXACT($B885, ""), "",'SEED - Institution'!$F885)</f>
        <v>VDR2567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Lotus SG Lestari</v>
      </c>
      <c r="D886" s="20" t="str">
        <f>IF(EXACT($B886, ""), "",'SEED - Institution'!$L886)</f>
        <v>Supplier</v>
      </c>
      <c r="E886" s="20" t="str">
        <f>IF(EXACT($B886, ""), "",'SEED - Institution'!$F886)</f>
        <v>VDR3084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LS Cable &amp; System Indonesia</v>
      </c>
      <c r="D887" s="20" t="str">
        <f>IF(EXACT($B887, ""), "",'SEED - Institution'!$L887)</f>
        <v>Supplier</v>
      </c>
      <c r="E887" s="20" t="str">
        <f>IF(EXACT($B887, ""), "",'SEED - Institution'!$F887)</f>
        <v>VDR1537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Macika Indosarana Transpor</v>
      </c>
      <c r="D888" s="20" t="str">
        <f>IF(EXACT($B888, ""), "",'SEED - Institution'!$L888)</f>
        <v>Supplier</v>
      </c>
      <c r="E888" s="20" t="str">
        <f>IF(EXACT($B888, ""), "",'SEED - Institution'!$F888)</f>
        <v>VDR4044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Mafati Inovasi Teknologi Jaya</v>
      </c>
      <c r="D889" s="20" t="str">
        <f>IF(EXACT($B889, ""), "",'SEED - Institution'!$L889)</f>
        <v>Supplier</v>
      </c>
      <c r="E889" s="20" t="str">
        <f>IF(EXACT($B889, ""), "",'SEED - Institution'!$F889)</f>
        <v>VDR3036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Magnate Premier</v>
      </c>
      <c r="D890" s="20" t="str">
        <f>IF(EXACT($B890, ""), "",'SEED - Institution'!$L890)</f>
        <v>Supplier</v>
      </c>
      <c r="E890" s="20" t="str">
        <f>IF(EXACT($B890, ""), "",'SEED - Institution'!$F890)</f>
        <v>VDR0975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Mahesa Seluler Raya</v>
      </c>
      <c r="D891" s="20" t="str">
        <f>IF(EXACT($B891, ""), "",'SEED - Institution'!$L891)</f>
        <v>Supplier</v>
      </c>
      <c r="E891" s="20" t="str">
        <f>IF(EXACT($B891, ""), "",'SEED - Institution'!$F891)</f>
        <v>VDR0060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Maheswari Mulia Surya</v>
      </c>
      <c r="D892" s="20" t="str">
        <f>IF(EXACT($B892, ""), "",'SEED - Institution'!$L892)</f>
        <v>Supplier</v>
      </c>
      <c r="E892" s="20" t="str">
        <f>IF(EXACT($B892, ""), "",'SEED - Institution'!$F892)</f>
        <v>VDR1467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Berlian Teknika Utama</v>
      </c>
      <c r="D893" s="20" t="str">
        <f>IF(EXACT($B893, ""), "",'SEED - Institution'!$L893)</f>
        <v>Supplier</v>
      </c>
      <c r="E893" s="20" t="str">
        <f>IF(EXACT($B893, ""), "",'SEED - Institution'!$F893)</f>
        <v>VDR3048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Mahkota Logistik Indoraya</v>
      </c>
      <c r="D894" s="20" t="str">
        <f>IF(EXACT($B894, ""), "",'SEED - Institution'!$L894)</f>
        <v>Supplier</v>
      </c>
      <c r="E894" s="20" t="str">
        <f>IF(EXACT($B894, ""), "",'SEED - Institution'!$F894)</f>
        <v>VDR3496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Majamakmur Suksesmandiri</v>
      </c>
      <c r="D895" s="20" t="str">
        <f>IF(EXACT($B895, ""), "",'SEED - Institution'!$L895)</f>
        <v>Supplier</v>
      </c>
      <c r="E895" s="20" t="str">
        <f>IF(EXACT($B895, ""), "",'SEED - Institution'!$F895)</f>
        <v>VDR3654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Majatera</v>
      </c>
      <c r="D896" s="20" t="str">
        <f>IF(EXACT($B896, ""), "",'SEED - Institution'!$L896)</f>
        <v>Supplier</v>
      </c>
      <c r="E896" s="20" t="str">
        <f>IF(EXACT($B896, ""), "",'SEED - Institution'!$F896)</f>
        <v>VDR0743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Maju Abadi Lestari</v>
      </c>
      <c r="D897" s="20" t="str">
        <f>IF(EXACT($B897, ""), "",'SEED - Institution'!$L897)</f>
        <v>Supplier</v>
      </c>
      <c r="E897" s="20" t="str">
        <f>IF(EXACT($B897, ""), "",'SEED - Institution'!$F897)</f>
        <v>VDR0304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Makasar Phinisi Seaside Hotel</v>
      </c>
      <c r="D898" s="20" t="str">
        <f>IF(EXACT($B898, ""), "",'SEED - Institution'!$L898)</f>
        <v>Supplier</v>
      </c>
      <c r="E898" s="20" t="str">
        <f>IF(EXACT($B898, ""), "",'SEED - Institution'!$F898)</f>
        <v>VDR1222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Manajemen Teknologi Bandung</v>
      </c>
      <c r="D899" s="20" t="str">
        <f>IF(EXACT($B899, ""), "",'SEED - Institution'!$L899)</f>
        <v>Supplier</v>
      </c>
      <c r="E899" s="20" t="str">
        <f>IF(EXACT($B899, ""), "",'SEED - Institution'!$F899)</f>
        <v>VDR2769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Mandariny Mitra Kencana</v>
      </c>
      <c r="D900" s="20" t="str">
        <f>IF(EXACT($B900, ""), "",'SEED - Institution'!$L900)</f>
        <v>Supplier</v>
      </c>
      <c r="E900" s="20" t="str">
        <f>IF(EXACT($B900, ""), "",'SEED - Institution'!$F900)</f>
        <v>VDR0247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Bangun Sejahtera</v>
      </c>
      <c r="D901" s="20" t="str">
        <f>IF(EXACT($B901, ""), "",'SEED - Institution'!$L901)</f>
        <v>Supplier</v>
      </c>
      <c r="E901" s="20" t="str">
        <f>IF(EXACT($B901, ""), "",'SEED - Institution'!$F901)</f>
        <v>VDR2414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Sejahtera Sentra</v>
      </c>
      <c r="D902" s="20" t="str">
        <f>IF(EXACT($B902, ""), "",'SEED - Institution'!$L902)</f>
        <v>Supplier</v>
      </c>
      <c r="E902" s="20" t="str">
        <f>IF(EXACT($B902, ""), "",'SEED - Institution'!$F902)</f>
        <v>VDR4125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Mandiri Sukses Teknindotama</v>
      </c>
      <c r="D903" s="20" t="str">
        <f>IF(EXACT($B903, ""), "",'SEED - Institution'!$L903)</f>
        <v>Supplier</v>
      </c>
      <c r="E903" s="20" t="str">
        <f>IF(EXACT($B903, ""), "",'SEED - Institution'!$F903)</f>
        <v>VDR0145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Manfaat Agung</v>
      </c>
      <c r="D904" s="20" t="str">
        <f>IF(EXACT($B904, ""), "",'SEED - Institution'!$L904)</f>
        <v>Supplier</v>
      </c>
      <c r="E904" s="20" t="str">
        <f>IF(EXACT($B904, ""), "",'SEED - Institution'!$F904)</f>
        <v>VDR3384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Maondang Massindo</v>
      </c>
      <c r="D905" s="20" t="str">
        <f>IF(EXACT($B905, ""), "",'SEED - Institution'!$L905)</f>
        <v>Supplier</v>
      </c>
      <c r="E905" s="20" t="str">
        <f>IF(EXACT($B905, ""), "",'SEED - Institution'!$F905)</f>
        <v>VDR0306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Marcos Trans Indonesia</v>
      </c>
      <c r="D906" s="20" t="str">
        <f>IF(EXACT($B906, ""), "",'SEED - Institution'!$L906)</f>
        <v>Supplier</v>
      </c>
      <c r="E906" s="20" t="str">
        <f>IF(EXACT($B906, ""), "",'SEED - Institution'!$F906)</f>
        <v>VDR2651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Markoen Enginering Indonesia</v>
      </c>
      <c r="D907" s="20" t="str">
        <f>IF(EXACT($B907, ""), "",'SEED - Institution'!$L907)</f>
        <v>Supplier</v>
      </c>
      <c r="E907" s="20" t="str">
        <f>IF(EXACT($B907, ""), "",'SEED - Institution'!$F907)</f>
        <v>VDR3816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Marunda Jaya Inti</v>
      </c>
      <c r="D908" s="20" t="str">
        <f>IF(EXACT($B908, ""), "",'SEED - Institution'!$L908)</f>
        <v>Supplier</v>
      </c>
      <c r="E908" s="20" t="str">
        <f>IF(EXACT($B908, ""), "",'SEED - Institution'!$F908)</f>
        <v>VDR1836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Mas Mustika Anugrah Sejahtera</v>
      </c>
      <c r="D909" s="20" t="str">
        <f>IF(EXACT($B909, ""), "",'SEED - Institution'!$L909)</f>
        <v>Supplier</v>
      </c>
      <c r="E909" s="20" t="str">
        <f>IF(EXACT($B909, ""), "",'SEED - Institution'!$F909)</f>
        <v>VDR4156, VDR2904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Maura Anugrah Arya</v>
      </c>
      <c r="D910" s="20" t="str">
        <f>IF(EXACT($B910, ""), "",'SEED - Institution'!$L910)</f>
        <v>Supplier</v>
      </c>
      <c r="E910" s="20" t="str">
        <f>IF(EXACT($B910, ""), "",'SEED - Institution'!$F910)</f>
        <v>VDR1757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Mawarsari Subekti</v>
      </c>
      <c r="D911" s="20" t="str">
        <f>IF(EXACT($B911, ""), "",'SEED - Institution'!$L911)</f>
        <v>Supplier</v>
      </c>
      <c r="E911" s="20" t="str">
        <f>IF(EXACT($B911, ""), "",'SEED - Institution'!$F911)</f>
        <v>VDR2801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Maxima Performa Indonesia [a.k.a : MPI Consultant]</v>
      </c>
      <c r="D912" s="20" t="str">
        <f>IF(EXACT($B912, ""), "",'SEED - Institution'!$L912)</f>
        <v>Supplier</v>
      </c>
      <c r="E912" s="20" t="str">
        <f>IF(EXACT($B912, ""), "",'SEED - Institution'!$F912)</f>
        <v>VDR3870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Maya Graha Indah</v>
      </c>
      <c r="D913" s="20" t="str">
        <f>IF(EXACT($B913, ""), "",'SEED - Institution'!$L913)</f>
        <v>Supplier</v>
      </c>
      <c r="E913" s="20" t="str">
        <f>IF(EXACT($B913, ""), "",'SEED - Institution'!$F913)</f>
        <v>VDR2757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Medan Deli Sejahtera</v>
      </c>
      <c r="D914" s="20" t="str">
        <f>IF(EXACT($B914, ""), "",'SEED - Institution'!$L914)</f>
        <v>Supplier</v>
      </c>
      <c r="E914" s="20" t="str">
        <f>IF(EXACT($B914, ""), "",'SEED - Institution'!$F914)</f>
        <v>VDR1487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Media Warna Gemilang</v>
      </c>
      <c r="D915" s="20" t="str">
        <f>IF(EXACT($B915, ""), "",'SEED - Institution'!$L915)</f>
        <v>Supplier</v>
      </c>
      <c r="E915" s="20" t="str">
        <f>IF(EXACT($B915, ""), "",'SEED - Institution'!$F915)</f>
        <v>VDR1211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Baja</v>
      </c>
      <c r="D916" s="20" t="str">
        <f>IF(EXACT($B916, ""), "",'SEED - Institution'!$L916)</f>
        <v>Supplier</v>
      </c>
      <c r="E916" s="20" t="str">
        <f>IF(EXACT($B916, ""), "",'SEED - Institution'!$F916)</f>
        <v>VDR2194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Energy Indonesia</v>
      </c>
      <c r="D917" s="20" t="str">
        <f>IF(EXACT($B917, ""), "",'SEED - Institution'!$L917)</f>
        <v>Supplier</v>
      </c>
      <c r="E917" s="20" t="str">
        <f>IF(EXACT($B917, ""), "",'SEED - Institution'!$F917)</f>
        <v>VDR2652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 Mitra Sejati</v>
      </c>
      <c r="D918" s="20" t="str">
        <f>IF(EXACT($B918, ""), "",'SEED - Institution'!$L918)</f>
        <v>Supplier</v>
      </c>
      <c r="E918" s="20" t="str">
        <f>IF(EXACT($B918, ""), "",'SEED - Institution'!$F918)</f>
        <v>VDR0128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Megaplaza</v>
      </c>
      <c r="D919" s="20" t="str">
        <f>IF(EXACT($B919, ""), "",'SEED - Institution'!$L919)</f>
        <v>Supplier</v>
      </c>
      <c r="E919" s="20" t="str">
        <f>IF(EXACT($B919, ""), "",'SEED - Institution'!$F919)</f>
        <v>VDR0667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Agung Sejahtera</v>
      </c>
      <c r="D920" s="20" t="str">
        <f>IF(EXACT($B920, ""), "",'SEED - Institution'!$L920)</f>
        <v>Supplier</v>
      </c>
      <c r="E920" s="20" t="str">
        <f>IF(EXACT($B920, ""), "",'SEED - Institution'!$F920)</f>
        <v>VDR2432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Menara Indra Utama</v>
      </c>
      <c r="D921" s="20" t="str">
        <f>IF(EXACT($B921, ""), "",'SEED - Institution'!$L921)</f>
        <v>Supplier</v>
      </c>
      <c r="E921" s="20" t="str">
        <f>IF(EXACT($B921, ""), "",'SEED - Institution'!$F921)</f>
        <v>VDR0062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Mentari Gemilang Perdana Sentosa</v>
      </c>
      <c r="D922" s="20" t="str">
        <f>IF(EXACT($B922, ""), "",'SEED - Institution'!$L922)</f>
        <v>Supplier</v>
      </c>
      <c r="E922" s="20" t="str">
        <f>IF(EXACT($B922, ""), "",'SEED - Institution'!$F922)</f>
        <v>VDR3680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Metacom Karunia Lestari</v>
      </c>
      <c r="D923" s="20" t="str">
        <f>IF(EXACT($B923, ""), "",'SEED - Institution'!$L923)</f>
        <v>Supplier</v>
      </c>
      <c r="E923" s="20" t="str">
        <f>IF(EXACT($B923, ""), "",'SEED - Institution'!$F923)</f>
        <v>VDR1667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Citra Cemerlang</v>
      </c>
      <c r="D924" s="20" t="str">
        <f>IF(EXACT($B924, ""), "",'SEED - Institution'!$L924)</f>
        <v>Supplier</v>
      </c>
      <c r="E924" s="20" t="str">
        <f>IF(EXACT($B924, ""), "",'SEED - Institution'!$F924)</f>
        <v>VDR0064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Metaplas Harmoni</v>
      </c>
      <c r="D925" s="20" t="str">
        <f>IF(EXACT($B925, ""), "",'SEED - Institution'!$L925)</f>
        <v>Supplier</v>
      </c>
      <c r="E925" s="20" t="str">
        <f>IF(EXACT($B925, ""), "",'SEED - Institution'!$F925)</f>
        <v>VDR0450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Metro Tiga Berlian Motors</v>
      </c>
      <c r="D926" s="20" t="str">
        <f>IF(EXACT($B926, ""), "",'SEED - Institution'!$L926)</f>
        <v>Supplier</v>
      </c>
      <c r="E926" s="20" t="str">
        <f>IF(EXACT($B926, ""), "",'SEED - Institution'!$F926)</f>
        <v>VDR0759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Mex International</v>
      </c>
      <c r="D927" s="20" t="str">
        <f>IF(EXACT($B927, ""), "",'SEED - Institution'!$L927)</f>
        <v>Supplier</v>
      </c>
      <c r="E927" s="20" t="str">
        <f>IF(EXACT($B927, ""), "",'SEED - Institution'!$F927)</f>
        <v>VDR2990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MH Maritime Services</v>
      </c>
      <c r="D928" s="20" t="str">
        <f>IF(EXACT($B928, ""), "",'SEED - Institution'!$L928)</f>
        <v>Supplier</v>
      </c>
      <c r="E928" s="20" t="str">
        <f>IF(EXACT($B928, ""), "",'SEED - Institution'!$F928)</f>
        <v>VDR3372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Minds Indo Survey</v>
      </c>
      <c r="D929" s="20" t="str">
        <f>IF(EXACT($B929, ""), "",'SEED - Institution'!$L929)</f>
        <v>Supplier</v>
      </c>
      <c r="E929" s="20" t="str">
        <f>IF(EXACT($B929, ""), "",'SEED - Institution'!$F929)</f>
        <v>VDR2986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Mita Sukses Mandiri</v>
      </c>
      <c r="D930" s="20" t="str">
        <f>IF(EXACT($B930, ""), "",'SEED - Institution'!$L930)</f>
        <v>Supplier</v>
      </c>
      <c r="E930" s="20" t="str">
        <f>IF(EXACT($B930, ""), "",'SEED - Institution'!$F930)</f>
        <v>VDR3766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Abadi Dwi Perkasa</v>
      </c>
      <c r="D931" s="20" t="str">
        <f>IF(EXACT($B931, ""), "",'SEED - Institution'!$L931)</f>
        <v>Supplier</v>
      </c>
      <c r="E931" s="20" t="str">
        <f>IF(EXACT($B931, ""), "",'SEED - Institution'!$F931)</f>
        <v>VDR0601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Aditanto Pratama</v>
      </c>
      <c r="D932" s="20" t="str">
        <f>IF(EXACT($B932, ""), "",'SEED - Institution'!$L932)</f>
        <v>Supplier</v>
      </c>
      <c r="E932" s="20" t="str">
        <f>IF(EXACT($B932, ""), "",'SEED - Institution'!$F932)</f>
        <v>VDR0615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Artha Wisesa</v>
      </c>
      <c r="D933" s="20" t="str">
        <f>IF(EXACT($B933, ""), "",'SEED - Institution'!$L933)</f>
        <v>Supplier</v>
      </c>
      <c r="E933" s="20" t="str">
        <f>IF(EXACT($B933, ""), "",'SEED - Institution'!$F933)</f>
        <v>VDR1966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Beton Mandiri</v>
      </c>
      <c r="D934" s="20" t="str">
        <f>IF(EXACT($B934, ""), "",'SEED - Institution'!$L934)</f>
        <v>Supplier</v>
      </c>
      <c r="E934" s="20" t="str">
        <f>IF(EXACT($B934, ""), "",'SEED - Institution'!$F934)</f>
        <v>VDR0454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Buana Express</v>
      </c>
      <c r="D935" s="20" t="str">
        <f>IF(EXACT($B935, ""), "",'SEED - Institution'!$L935)</f>
        <v>Supplier</v>
      </c>
      <c r="E935" s="20" t="str">
        <f>IF(EXACT($B935, ""), "",'SEED - Institution'!$F935)</f>
        <v>VDR1214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Cable Sejahtera</v>
      </c>
      <c r="D936" s="20" t="str">
        <f>IF(EXACT($B936, ""), "",'SEED - Institution'!$L936)</f>
        <v>Supplier</v>
      </c>
      <c r="E936" s="20" t="str">
        <f>IF(EXACT($B936, ""), "",'SEED - Institution'!$F936)</f>
        <v>VDR2208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Citrajasa Konstruksi</v>
      </c>
      <c r="D937" s="20" t="str">
        <f>IF(EXACT($B937, ""), "",'SEED - Institution'!$L937)</f>
        <v>Supplier</v>
      </c>
      <c r="E937" s="20" t="str">
        <f>IF(EXACT($B937, ""), "",'SEED - Institution'!$F937)</f>
        <v>VDR3285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Karya Anugerah Gemilang</v>
      </c>
      <c r="D938" s="20" t="str">
        <f>IF(EXACT($B938, ""), "",'SEED - Institution'!$L938)</f>
        <v>Supplier</v>
      </c>
      <c r="E938" s="20" t="str">
        <f>IF(EXACT($B938, ""), "",'SEED - Institution'!$F938)</f>
        <v>VDR1736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Lintas Technology</v>
      </c>
      <c r="D939" s="20" t="str">
        <f>IF(EXACT($B939, ""), "",'SEED - Institution'!$L939)</f>
        <v>Supplier</v>
      </c>
      <c r="E939" s="20" t="str">
        <f>IF(EXACT($B939, ""), "",'SEED - Institution'!$F939)</f>
        <v>VDR1527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Mardika Multijasa</v>
      </c>
      <c r="D940" s="20" t="str">
        <f>IF(EXACT($B940, ""), "",'SEED - Institution'!$L940)</f>
        <v>Supplier</v>
      </c>
      <c r="E940" s="20" t="str">
        <f>IF(EXACT($B940, ""), "",'SEED - Institution'!$F940)</f>
        <v>VDR2700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Persada Indonusa</v>
      </c>
      <c r="D941" s="20" t="str">
        <f>IF(EXACT($B941, ""), "",'SEED - Institution'!$L941)</f>
        <v>Supplier</v>
      </c>
      <c r="E941" s="20" t="str">
        <f>IF(EXACT($B941, ""), "",'SEED - Institution'!$F941)</f>
        <v>VDR0218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Tiara Abadi</v>
      </c>
      <c r="D942" s="20" t="str">
        <f>IF(EXACT($B942, ""), "",'SEED - Institution'!$L942)</f>
        <v>Supplier</v>
      </c>
      <c r="E942" s="20" t="str">
        <f>IF(EXACT($B942, ""), "",'SEED - Institution'!$F942)</f>
        <v>VDR1192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Usaha Bersama Sejahtera</v>
      </c>
      <c r="D943" s="20" t="str">
        <f>IF(EXACT($B943, ""), "",'SEED - Institution'!$L943)</f>
        <v>Supplier</v>
      </c>
      <c r="E943" s="20" t="str">
        <f>IF(EXACT($B943, ""), "",'SEED - Institution'!$F943)</f>
        <v>VDR1547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 Yudha Logistic</v>
      </c>
      <c r="D944" s="20" t="str">
        <f>IF(EXACT($B944, ""), "",'SEED - Institution'!$L944)</f>
        <v>Supplier</v>
      </c>
      <c r="E944" s="20" t="str">
        <f>IF(EXACT($B944, ""), "",'SEED - Institution'!$F944)</f>
        <v>VDR0243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Mitracon Jaya</v>
      </c>
      <c r="D945" s="20" t="str">
        <f>IF(EXACT($B945, ""), "",'SEED - Institution'!$L945)</f>
        <v>Supplier</v>
      </c>
      <c r="E945" s="20" t="str">
        <f>IF(EXACT($B945, ""), "",'SEED - Institution'!$F945)</f>
        <v>VDR0066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Mitramandiri Pialang Asuransi</v>
      </c>
      <c r="D946" s="20" t="str">
        <f>IF(EXACT($B946, ""), "",'SEED - Institution'!$L946)</f>
        <v>Supplier</v>
      </c>
      <c r="E946" s="20" t="str">
        <f>IF(EXACT($B946, ""), "",'SEED - Institution'!$F946)</f>
        <v>VDR3364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Moga Tradeco</v>
      </c>
      <c r="D947" s="20" t="str">
        <f>IF(EXACT($B947, ""), "",'SEED - Institution'!$L947)</f>
        <v>Supplier</v>
      </c>
      <c r="E947" s="20" t="str">
        <f>IF(EXACT($B947, ""), "",'SEED - Institution'!$F947)</f>
        <v>VDR0067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Monotaro Indonesia</v>
      </c>
      <c r="D948" s="20" t="str">
        <f>IF(EXACT($B948, ""), "",'SEED - Institution'!$L948)</f>
        <v>Supplier</v>
      </c>
      <c r="E948" s="20" t="str">
        <f>IF(EXACT($B948, ""), "",'SEED - Institution'!$F948)</f>
        <v>VDR1850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Montash Universal</v>
      </c>
      <c r="D949" s="20" t="str">
        <f>IF(EXACT($B949, ""), "",'SEED - Institution'!$L949)</f>
        <v>Supplier</v>
      </c>
      <c r="E949" s="20" t="str">
        <f>IF(EXACT($B949, ""), "",'SEED - Institution'!$F949)</f>
        <v>VDR1121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Advertising Contents</v>
      </c>
      <c r="D950" s="20" t="str">
        <f>IF(EXACT($B950, ""), "",'SEED - Institution'!$L950)</f>
        <v>Supplier</v>
      </c>
      <c r="E950" s="20" t="str">
        <f>IF(EXACT($B950, ""), "",'SEED - Institution'!$F950)</f>
        <v>VDR0154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Mora Mitra Logistik [a.k.a : Mora Cargo]</v>
      </c>
      <c r="D951" s="20" t="str">
        <f>IF(EXACT($B951, ""), "",'SEED - Institution'!$L951)</f>
        <v>Supplier</v>
      </c>
      <c r="E951" s="20" t="str">
        <f>IF(EXACT($B951, ""), "",'SEED - Institution'!$F951)</f>
        <v>VDR1132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Muara Gabe Mahita</v>
      </c>
      <c r="D952" s="20" t="str">
        <f>IF(EXACT($B952, ""), "",'SEED - Institution'!$L952)</f>
        <v>Supplier</v>
      </c>
      <c r="E952" s="20" t="str">
        <f>IF(EXACT($B952, ""), "",'SEED - Institution'!$F952)</f>
        <v>VDR1518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Mudja Mukara</v>
      </c>
      <c r="D953" s="20" t="str">
        <f>IF(EXACT($B953, ""), "",'SEED - Institution'!$L953)</f>
        <v>Supplier</v>
      </c>
      <c r="E953" s="20" t="str">
        <f>IF(EXACT($B953, ""), "",'SEED - Institution'!$F953)</f>
        <v>VDR0068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Colliman International</v>
      </c>
      <c r="D954" s="20" t="str">
        <f>IF(EXACT($B954, ""), "",'SEED - Institution'!$L954)</f>
        <v>Supplier</v>
      </c>
      <c r="E954" s="20" t="str">
        <f>IF(EXACT($B954, ""), "",'SEED - Institution'!$F954)</f>
        <v>VDR1015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Saktiperkasa</v>
      </c>
      <c r="D955" s="20" t="str">
        <f>IF(EXACT($B955, ""), "",'SEED - Institution'!$L955)</f>
        <v>Supplier</v>
      </c>
      <c r="E955" s="20" t="str">
        <f>IF(EXACT($B955, ""), "",'SEED - Institution'!$F955)</f>
        <v>VDR1940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Mulia Utama Transindo</v>
      </c>
      <c r="D956" s="20" t="str">
        <f>IF(EXACT($B956, ""), "",'SEED - Institution'!$L956)</f>
        <v>Supplier</v>
      </c>
      <c r="E956" s="20" t="str">
        <f>IF(EXACT($B956, ""), "",'SEED - Institution'!$F956)</f>
        <v>VDR0248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Anugrah Utama</v>
      </c>
      <c r="D957" s="20" t="str">
        <f>IF(EXACT($B957, ""), "",'SEED - Institution'!$L957)</f>
        <v>Supplier</v>
      </c>
      <c r="E957" s="20" t="str">
        <f>IF(EXACT($B957, ""), "",'SEED - Institution'!$F957)</f>
        <v>VDR0341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Artha Sarana Solusi</v>
      </c>
      <c r="D958" s="20" t="str">
        <f>IF(EXACT($B958, ""), "",'SEED - Institution'!$L958)</f>
        <v>Supplier</v>
      </c>
      <c r="E958" s="20" t="str">
        <f>IF(EXACT($B958, ""), "",'SEED - Institution'!$F958)</f>
        <v>VDR2024,VDR2025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Baja Fastindo</v>
      </c>
      <c r="D959" s="20" t="str">
        <f>IF(EXACT($B959, ""), "",'SEED - Institution'!$L959)</f>
        <v>Supplier</v>
      </c>
      <c r="E959" s="20" t="str">
        <f>IF(EXACT($B959, ""), "",'SEED - Institution'!$F959)</f>
        <v>VDR2609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Daya Indonesia</v>
      </c>
      <c r="D960" s="20" t="str">
        <f>IF(EXACT($B960, ""), "",'SEED - Institution'!$L960)</f>
        <v>Supplier</v>
      </c>
      <c r="E960" s="20" t="str">
        <f>IF(EXACT($B960, ""), "",'SEED - Institution'!$F960)</f>
        <v>VDR0069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Fabrindo Gemilang</v>
      </c>
      <c r="D961" s="20" t="str">
        <f>IF(EXACT($B961, ""), "",'SEED - Institution'!$L961)</f>
        <v>Supplier</v>
      </c>
      <c r="E961" s="20" t="str">
        <f>IF(EXACT($B961, ""), "",'SEED - Institution'!$F961)</f>
        <v>VDR0535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 Kontrol Nusantara</v>
      </c>
      <c r="D962" s="20" t="str">
        <f>IF(EXACT($B962, ""), "",'SEED - Institution'!$L962)</f>
        <v>Supplier</v>
      </c>
      <c r="E962" s="20" t="str">
        <f>IF(EXACT($B962, ""), "",'SEED - Institution'!$F962)</f>
        <v>VDR1529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Multibrata Anugerah Utama</v>
      </c>
      <c r="D963" s="20" t="str">
        <f>IF(EXACT($B963, ""), "",'SEED - Institution'!$L963)</f>
        <v>Supplier</v>
      </c>
      <c r="E963" s="20" t="str">
        <f>IF(EXACT($B963, ""), "",'SEED - Institution'!$F963)</f>
        <v>VDR0342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Multico Millenium Persada</v>
      </c>
      <c r="D964" s="20" t="str">
        <f>IF(EXACT($B964, ""), "",'SEED - Institution'!$L964)</f>
        <v>Supplier</v>
      </c>
      <c r="E964" s="20" t="str">
        <f>IF(EXACT($B964, ""), "",'SEED - Institution'!$F964)</f>
        <v>VDR1390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Multidaya Eka Sarana</v>
      </c>
      <c r="D965" s="20" t="str">
        <f>IF(EXACT($B965, ""), "",'SEED - Institution'!$L965)</f>
        <v>Supplier</v>
      </c>
      <c r="E965" s="20" t="str">
        <f>IF(EXACT($B965, ""), "",'SEED - Institution'!$F965)</f>
        <v>VDR0070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Multimedia Network Solution</v>
      </c>
      <c r="D966" s="20" t="str">
        <f>IF(EXACT($B966, ""), "",'SEED - Institution'!$L966)</f>
        <v>Supplier</v>
      </c>
      <c r="E966" s="20" t="str">
        <f>IF(EXACT($B966, ""), "",'SEED - Institution'!$F966)</f>
        <v>VDR0071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Multipro Jaya Prima</v>
      </c>
      <c r="D967" s="20" t="str">
        <f>IF(EXACT($B967, ""), "",'SEED - Institution'!$L967)</f>
        <v>Supplier</v>
      </c>
      <c r="E967" s="20" t="str">
        <f>IF(EXACT($B967, ""), "",'SEED - Institution'!$F967)</f>
        <v>VDR4016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Mulya Perkasa Anugerah</v>
      </c>
      <c r="D968" s="20" t="str">
        <f>IF(EXACT($B968, ""), "",'SEED - Institution'!$L968)</f>
        <v>Supplier</v>
      </c>
      <c r="E968" s="20" t="str">
        <f>IF(EXACT($B968, ""), "",'SEED - Institution'!$F968)</f>
        <v>VDR4177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Murtila Promosindo</v>
      </c>
      <c r="D969" s="20" t="str">
        <f>IF(EXACT($B969, ""), "",'SEED - Institution'!$L969)</f>
        <v>Supplier</v>
      </c>
      <c r="E969" s="20" t="str">
        <f>IF(EXACT($B969, ""), "",'SEED - Institution'!$F969)</f>
        <v>VDR1893,VDR1894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Mutiara Roda Kencana</v>
      </c>
      <c r="D970" s="20" t="str">
        <f>IF(EXACT($B970, ""), "",'SEED - Institution'!$L970)</f>
        <v>Supplier</v>
      </c>
      <c r="E970" s="20" t="str">
        <f>IF(EXACT($B970, ""), "",'SEED - Institution'!$F970)</f>
        <v>VDR2173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Naer Tunas Indonesia</v>
      </c>
      <c r="D971" s="20" t="str">
        <f>IF(EXACT($B971, ""), "",'SEED - Institution'!$L971)</f>
        <v>Supplier</v>
      </c>
      <c r="E971" s="20" t="str">
        <f>IF(EXACT($B971, ""), "",'SEED - Institution'!$F971)</f>
        <v>VDR2016,VDR2576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Nasiotama Karya Bersama</v>
      </c>
      <c r="D972" s="20" t="str">
        <f>IF(EXACT($B972, ""), "",'SEED - Institution'!$L972)</f>
        <v>Supplier</v>
      </c>
      <c r="E972" s="20" t="str">
        <f>IF(EXACT($B972, ""), "",'SEED - Institution'!$F972)</f>
        <v>VDR1178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Nata Envinusa Supervisi</v>
      </c>
      <c r="D973" s="20" t="str">
        <f>IF(EXACT($B973, ""), "",'SEED - Institution'!$L973)</f>
        <v>Supplier</v>
      </c>
      <c r="E973" s="20" t="str">
        <f>IF(EXACT($B973, ""), "",'SEED - Institution'!$F973)</f>
        <v>VDR4110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 Logistik Indonesia</v>
      </c>
      <c r="D974" s="20" t="str">
        <f>IF(EXACT($B974, ""), "",'SEED - Institution'!$L974)</f>
        <v>Supplier</v>
      </c>
      <c r="E974" s="20" t="str">
        <f>IF(EXACT($B974, ""), "",'SEED - Institution'!$F974)</f>
        <v>VDR2472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Nayana Mata Dunia</v>
      </c>
      <c r="D975" s="20" t="str">
        <f>IF(EXACT($B975, ""), "",'SEED - Institution'!$L975)</f>
        <v>Supplier</v>
      </c>
      <c r="E975" s="20" t="str">
        <f>IF(EXACT($B975, ""), "",'SEED - Institution'!$F975)</f>
        <v>VDR3838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Neksusindo Cahaya Gemilang</v>
      </c>
      <c r="D976" s="20" t="str">
        <f>IF(EXACT($B976, ""), "",'SEED - Institution'!$L976)</f>
        <v>Supplier</v>
      </c>
      <c r="E976" s="20" t="str">
        <f>IF(EXACT($B976, ""), "",'SEED - Institution'!$F976)</f>
        <v>VDR0072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Netralindo Jaya Mandiri</v>
      </c>
      <c r="D977" s="20" t="str">
        <f>IF(EXACT($B977, ""), "",'SEED - Institution'!$L977)</f>
        <v>Supplier</v>
      </c>
      <c r="E977" s="20" t="str">
        <f>IF(EXACT($B977, ""), "",'SEED - Institution'!$F977)</f>
        <v>VDR1852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Netway Indonesia</v>
      </c>
      <c r="D978" s="20" t="str">
        <f>IF(EXACT($B978, ""), "",'SEED - Institution'!$L978)</f>
        <v>Supplier</v>
      </c>
      <c r="E978" s="20" t="str">
        <f>IF(EXACT($B978, ""), "",'SEED - Institution'!$F978)</f>
        <v>VDR0857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Nexwave</v>
      </c>
      <c r="D979" s="20" t="str">
        <f>IF(EXACT($B979, ""), "",'SEED - Institution'!$L979)</f>
        <v>Supplier</v>
      </c>
      <c r="E979" s="20" t="str">
        <f>IF(EXACT($B979, ""), "",'SEED - Institution'!$F979)</f>
        <v>VDR1499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Makmur Perdana</v>
      </c>
      <c r="D980" s="20" t="str">
        <f>IF(EXACT($B980, ""), "",'SEED - Institution'!$L980)</f>
        <v>Supplier</v>
      </c>
      <c r="E980" s="20" t="str">
        <f>IF(EXACT($B980, ""), "",'SEED - Institution'!$F980)</f>
        <v>VDR0176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 Raya Cipta</v>
      </c>
      <c r="D981" s="20" t="str">
        <f>IF(EXACT($B981, ""), "",'SEED - Institution'!$L981)</f>
        <v>Supplier</v>
      </c>
      <c r="E981" s="20" t="str">
        <f>IF(EXACT($B981, ""), "",'SEED - Institution'!$F981)</f>
        <v>VDR1365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 Konstruksi Perkasa</v>
      </c>
      <c r="D982" s="20" t="str">
        <f>IF(EXACT($B982, ""), "",'SEED - Institution'!$L982)</f>
        <v>Supplier</v>
      </c>
      <c r="E982" s="20" t="str">
        <f>IF(EXACT($B982, ""), "",'SEED - Institution'!$F982)</f>
        <v>VDR2967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Nusantaratama Multi Media</v>
      </c>
      <c r="D983" s="20" t="str">
        <f>IF(EXACT($B983, ""), "",'SEED - Institution'!$L983)</f>
        <v>Supplier</v>
      </c>
      <c r="E983" s="20" t="str">
        <f>IF(EXACT($B983, ""), "",'SEED - Institution'!$F983)</f>
        <v>VDR0891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Oaktech Nusantara</v>
      </c>
      <c r="D984" s="20" t="str">
        <f>IF(EXACT($B984, ""), "",'SEED - Institution'!$L984)</f>
        <v>Supplier</v>
      </c>
      <c r="E984" s="20" t="str">
        <f>IF(EXACT($B984, ""), "",'SEED - Institution'!$F984)</f>
        <v>VDR3671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Oasis Waters International</v>
      </c>
      <c r="D985" s="20" t="str">
        <f>IF(EXACT($B985, ""), "",'SEED - Institution'!$L985)</f>
        <v>Supplier</v>
      </c>
      <c r="E985" s="20" t="str">
        <f>IF(EXACT($B985, ""), "",'SEED - Institution'!$F985)</f>
        <v>VDR0800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 Cakrawala Komunikasi</v>
      </c>
      <c r="D986" s="20" t="str">
        <f>IF(EXACT($B986, ""), "",'SEED - Institution'!$L986)</f>
        <v>Supplier</v>
      </c>
      <c r="E986" s="20" t="str">
        <f>IF(EXACT($B986, ""), "",'SEED - Institution'!$F986)</f>
        <v>VDR1048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Omnia Supplindo Nusantara</v>
      </c>
      <c r="D987" s="20" t="str">
        <f>IF(EXACT($B987, ""), "",'SEED - Institution'!$L987)</f>
        <v>Supplier</v>
      </c>
      <c r="E987" s="20" t="str">
        <f>IF(EXACT($B987, ""), "",'SEED - Institution'!$F987)</f>
        <v>VDR3674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OSHA Indonesia [a.k.a : Dr. OSHA Safety Shoes Indonesia]</v>
      </c>
      <c r="D988" s="20" t="str">
        <f>IF(EXACT($B988, ""), "",'SEED - Institution'!$L988)</f>
        <v>Supplier</v>
      </c>
      <c r="E988" s="20" t="str">
        <f>IF(EXACT($B988, ""), "",'SEED - Institution'!$F988)</f>
        <v>VDR1661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Pacific Wave Telecommunication</v>
      </c>
      <c r="D989" s="20" t="str">
        <f>IF(EXACT($B989, ""), "",'SEED - Institution'!$L989)</f>
        <v>Supplier</v>
      </c>
      <c r="E989" s="20" t="str">
        <f>IF(EXACT($B989, ""), "",'SEED - Institution'!$F989)</f>
        <v>VDR0075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Pahala Kencana</v>
      </c>
      <c r="D990" s="20" t="str">
        <f>IF(EXACT($B990, ""), "",'SEED - Institution'!$L990)</f>
        <v>Supplier</v>
      </c>
      <c r="E990" s="20" t="str">
        <f>IF(EXACT($B990, ""), "",'SEED - Institution'!$F990)</f>
        <v>VDR0150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Pakuwon Sentosa Abadi</v>
      </c>
      <c r="D991" s="20" t="str">
        <f>IF(EXACT($B991, ""), "",'SEED - Institution'!$L991)</f>
        <v>Supplier</v>
      </c>
      <c r="E991" s="20" t="str">
        <f>IF(EXACT($B991, ""), "",'SEED - Institution'!$F991)</f>
        <v>VDR1550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Panca Wahyu Mandiri</v>
      </c>
      <c r="D992" s="20" t="str">
        <f>IF(EXACT($B992, ""), "",'SEED - Institution'!$L992)</f>
        <v>Supplier</v>
      </c>
      <c r="E992" s="20" t="str">
        <f>IF(EXACT($B992, ""), "",'SEED - Institution'!$F992)</f>
        <v>VDR1544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Pandu Equator Prima</v>
      </c>
      <c r="D993" s="20" t="str">
        <f>IF(EXACT($B993, ""), "",'SEED - Institution'!$L993)</f>
        <v>Supplier</v>
      </c>
      <c r="E993" s="20" t="str">
        <f>IF(EXACT($B993, ""), "",'SEED - Institution'!$F993)</f>
        <v>VDR3829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Panorama JTB Tours Indonesia</v>
      </c>
      <c r="D994" s="20" t="str">
        <f>IF(EXACT($B994, ""), "",'SEED - Institution'!$L994)</f>
        <v>Supplier</v>
      </c>
      <c r="E994" s="20" t="str">
        <f>IF(EXACT($B994, ""), "",'SEED - Institution'!$F994)</f>
        <v>VDR0673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Pastindo Jasa Express</v>
      </c>
      <c r="D995" s="20" t="str">
        <f>IF(EXACT($B995, ""), "",'SEED - Institution'!$L995)</f>
        <v>Supplier</v>
      </c>
      <c r="E995" s="20" t="str">
        <f>IF(EXACT($B995, ""), "",'SEED - Institution'!$F995)</f>
        <v>VDR3740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Pembangunan Jaya Ancol Tbk</v>
      </c>
      <c r="D996" s="20" t="str">
        <f>IF(EXACT($B996, ""), "",'SEED - Institution'!$L996)</f>
        <v>Supplier</v>
      </c>
      <c r="E996" s="20" t="str">
        <f>IF(EXACT($B996, ""), "",'SEED - Institution'!$F996)</f>
        <v>VDR0863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Crane</v>
      </c>
      <c r="D997" s="20" t="str">
        <f>IF(EXACT($B997, ""), "",'SEED - Institution'!$L997)</f>
        <v>Supplier</v>
      </c>
      <c r="E997" s="20" t="str">
        <f>IF(EXACT($B997, ""), "",'SEED - Institution'!$F997)</f>
        <v>VDR0728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Abadi Nusantara</v>
      </c>
      <c r="D998" s="20" t="str">
        <f>IF(EXACT($B998, ""), "",'SEED - Institution'!$L998)</f>
        <v>Supplier</v>
      </c>
      <c r="E998" s="20" t="str">
        <f>IF(EXACT($B998, ""), "",'SEED - Institution'!$F998)</f>
        <v>VDR1218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Perkasa Jaya Utama</v>
      </c>
      <c r="D999" s="20" t="str">
        <f>IF(EXACT($B999, ""), "",'SEED - Institution'!$L999)</f>
        <v>Supplier</v>
      </c>
      <c r="E999" s="20" t="str">
        <f>IF(EXACT($B999, ""), "",'SEED - Institution'!$F999)</f>
        <v>VDR0663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Persada Nusantara Steel</v>
      </c>
      <c r="D1000" s="20" t="str">
        <f>IF(EXACT($B1000, ""), "",'SEED - Institution'!$L1000)</f>
        <v>Supplier</v>
      </c>
      <c r="E1000" s="20" t="str">
        <f>IF(EXACT($B1000, ""), "",'SEED - Institution'!$F1000)</f>
        <v>VDR2934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Perusahaan Bongkar Muat Adi Purusa</v>
      </c>
      <c r="D1001" s="20" t="str">
        <f>IF(EXACT($B1001, ""), "",'SEED - Institution'!$L1001)</f>
        <v>Supplier</v>
      </c>
      <c r="E1001" s="20" t="str">
        <f>IF(EXACT($B1001, ""), "",'SEED - Institution'!$F1001)</f>
        <v>VDR4029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Perwira Milenium Engindo</v>
      </c>
      <c r="D1002" s="20" t="str">
        <f>IF(EXACT($B1002, ""), "",'SEED - Institution'!$L1002)</f>
        <v>Supplier</v>
      </c>
      <c r="E1002" s="20" t="str">
        <f>IF(EXACT($B1002, ""), "",'SEED - Institution'!$F1002)</f>
        <v>VDR2996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Petra Panca Putra</v>
      </c>
      <c r="D1003" s="20" t="str">
        <f>IF(EXACT($B1003, ""), "",'SEED - Institution'!$L1003)</f>
        <v>Supplier</v>
      </c>
      <c r="E1003" s="20" t="str">
        <f>IF(EXACT($B1003, ""), "",'SEED - Institution'!$F1003)</f>
        <v>VDR0768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Petromas Kencana [a.k.a : Ottoban Indonesia]</v>
      </c>
      <c r="D1004" s="20" t="str">
        <f>IF(EXACT($B1004, ""), "",'SEED - Institution'!$L1004)</f>
        <v>Supplier</v>
      </c>
      <c r="E1004" s="20" t="str">
        <f>IF(EXACT($B1004, ""), "",'SEED - Institution'!$F1004)</f>
        <v>VDR3986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Phanindo Mitra Abadi</v>
      </c>
      <c r="D1005" s="20" t="str">
        <f>IF(EXACT($B1005, ""), "",'SEED - Institution'!$L1005)</f>
        <v>Supplier</v>
      </c>
      <c r="E1005" s="20" t="str">
        <f>IF(EXACT($B1005, ""), "",'SEED - Institution'!$F1005)</f>
        <v>VDR0076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Picotel Nusantara</v>
      </c>
      <c r="D1006" s="20" t="str">
        <f>IF(EXACT($B1006, ""), "",'SEED - Institution'!$L1006)</f>
        <v>Supplier</v>
      </c>
      <c r="E1006" s="20" t="str">
        <f>IF(EXACT($B1006, ""), "",'SEED - Institution'!$F1006)</f>
        <v>VDR0201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Piesta Dinamika Consult [a.k.a : Piesta Consulting]</v>
      </c>
      <c r="D1007" s="20" t="str">
        <f>IF(EXACT($B1007, ""), "",'SEED - Institution'!$L1007)</f>
        <v>Supplier</v>
      </c>
      <c r="E1007" s="20" t="str">
        <f>IF(EXACT($B1007, ""), "",'SEED - Institution'!$F1007)</f>
        <v>VDR3277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Pino Module Perkasa</v>
      </c>
      <c r="D1008" s="20" t="str">
        <f>IF(EXACT($B1008, ""), "",'SEED - Institution'!$L1008)</f>
        <v>Supplier</v>
      </c>
      <c r="E1008" s="20" t="str">
        <f>IF(EXACT($B1008, ""), "",'SEED - Institution'!$F1008)</f>
        <v>VDR0856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Pionirbeton Industri</v>
      </c>
      <c r="D1009" s="20" t="str">
        <f>IF(EXACT($B1009, ""), "",'SEED - Institution'!$L1009)</f>
        <v>Supplier</v>
      </c>
      <c r="E1009" s="20" t="str">
        <f>IF(EXACT($B1009, ""), "",'SEED - Institution'!$F1009)</f>
        <v>VDR0371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Piton Prospek Teknologi</v>
      </c>
      <c r="D1010" s="20" t="str">
        <f>IF(EXACT($B1010, ""), "",'SEED - Institution'!$L1010)</f>
        <v>Supplier</v>
      </c>
      <c r="E1010" s="20" t="str">
        <f>IF(EXACT($B1010, ""), "",'SEED - Institution'!$F1010)</f>
        <v>VDR3624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Platinum Internasional</v>
      </c>
      <c r="D1011" s="20" t="str">
        <f>IF(EXACT($B1011, ""), "",'SEED - Institution'!$L1011)</f>
        <v>Supplier</v>
      </c>
      <c r="E1011" s="20" t="str">
        <f>IF(EXACT($B1011, ""), "",'SEED - Institution'!$F1011)</f>
        <v>VDR4154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Plaza Auto Prima</v>
      </c>
      <c r="D1012" s="20" t="str">
        <f>IF(EXACT($B1012, ""), "",'SEED - Institution'!$L1012)</f>
        <v>Supplier</v>
      </c>
      <c r="E1012" s="20" t="str">
        <f>IF(EXACT($B1012, ""), "",'SEED - Institution'!$F1012)</f>
        <v>VDR1494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Power Elektrika Nusantara</v>
      </c>
      <c r="D1013" s="20" t="str">
        <f>IF(EXACT($B1013, ""), "",'SEED - Institution'!$L1013)</f>
        <v>Supplier</v>
      </c>
      <c r="E1013" s="20" t="str">
        <f>IF(EXACT($B1013, ""), "",'SEED - Institution'!$F1013)</f>
        <v>VDR3960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Prana Inti Karya</v>
      </c>
      <c r="D1014" s="20" t="str">
        <f>IF(EXACT($B1014, ""), "",'SEED - Institution'!$L1014)</f>
        <v>Supplier</v>
      </c>
      <c r="E1014" s="20" t="str">
        <f>IF(EXACT($B1014, ""), "",'SEED - Institution'!$F1014)</f>
        <v>VDR1415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Prasasti Adyadma Sentosa</v>
      </c>
      <c r="D1015" s="20" t="str">
        <f>IF(EXACT($B1015, ""), "",'SEED - Institution'!$L1015)</f>
        <v>Supplier</v>
      </c>
      <c r="E1015" s="20" t="str">
        <f>IF(EXACT($B1015, ""), "",'SEED - Institution'!$F1015)</f>
        <v>VDR4148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Prastiwahyu Tunas Engineering</v>
      </c>
      <c r="D1016" s="20" t="str">
        <f>IF(EXACT($B1016, ""), "",'SEED - Institution'!$L1016)</f>
        <v>Supplier</v>
      </c>
      <c r="E1016" s="20" t="str">
        <f>IF(EXACT($B1016, ""), "",'SEED - Institution'!$F1016)</f>
        <v>VDR0078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Perkasa Utama</v>
      </c>
      <c r="D1017" s="20" t="str">
        <f>IF(EXACT($B1017, ""), "",'SEED - Institution'!$L1017)</f>
        <v>Supplier</v>
      </c>
      <c r="E1017" s="20" t="str">
        <f>IF(EXACT($B1017, ""), "",'SEED - Institution'!$F1017)</f>
        <v>VDR0031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Pratama Setia Mandiri</v>
      </c>
      <c r="D1018" s="20" t="str">
        <f>IF(EXACT($B1018, ""), "",'SEED - Institution'!$L1018)</f>
        <v>Supplier</v>
      </c>
      <c r="E1018" s="20" t="str">
        <f>IF(EXACT($B1018, ""), "",'SEED - Institution'!$F1018)</f>
        <v>VDR2529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Pratiwi Asia Sejati</v>
      </c>
      <c r="D1019" s="20" t="str">
        <f>IF(EXACT($B1019, ""), "",'SEED - Institution'!$L1019)</f>
        <v>Supplier</v>
      </c>
      <c r="E1019" s="20" t="str">
        <f>IF(EXACT($B1019, ""), "",'SEED - Institution'!$F1019)</f>
        <v>VDR3559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Prayoga Mandiri Sukses</v>
      </c>
      <c r="D1020" s="20" t="str">
        <f>IF(EXACT($B1020, ""), "",'SEED - Institution'!$L1020)</f>
        <v>Supplier</v>
      </c>
      <c r="E1020" s="20" t="str">
        <f>IF(EXACT($B1020, ""), "",'SEED - Institution'!$F1020)</f>
        <v>VDR3629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Intek Abadi</v>
      </c>
      <c r="D1021" s="20" t="str">
        <f>IF(EXACT($B1021, ""), "",'SEED - Institution'!$L1021)</f>
        <v>Supplier</v>
      </c>
      <c r="E1021" s="20" t="str">
        <f>IF(EXACT($B1021, ""), "",'SEED - Institution'!$F1021)</f>
        <v>VDR0162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Mitratama Sejati</v>
      </c>
      <c r="D1022" s="20" t="str">
        <f>IF(EXACT($B1022, ""), "",'SEED - Institution'!$L1022)</f>
        <v>Supplier</v>
      </c>
      <c r="E1022" s="20" t="str">
        <f>IF(EXACT($B1022, ""), "",'SEED - Institution'!$F1022)</f>
        <v>VDR0079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 Wahana Auto Mobil</v>
      </c>
      <c r="D1023" s="20" t="str">
        <f>IF(EXACT($B1023, ""), "",'SEED - Institution'!$L1023)</f>
        <v>Supplier</v>
      </c>
      <c r="E1023" s="20" t="str">
        <f>IF(EXACT($B1023, ""), "",'SEED - Institution'!$F1023)</f>
        <v>VDR4034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Primadaya Citra Mandiri</v>
      </c>
      <c r="D1024" s="20" t="str">
        <f>IF(EXACT($B1024, ""), "",'SEED - Institution'!$L1024)</f>
        <v>Supplier</v>
      </c>
      <c r="E1024" s="20" t="str">
        <f>IF(EXACT($B1024, ""), "",'SEED - Institution'!$F1024)</f>
        <v>VDR0459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Primasentosa Alamlestari</v>
      </c>
      <c r="D1025" s="20" t="str">
        <f>IF(EXACT($B1025, ""), "",'SEED - Institution'!$L1025)</f>
        <v>Supplier</v>
      </c>
      <c r="E1025" s="20" t="str">
        <f>IF(EXACT($B1025, ""), "",'SEED - Institution'!$F1025)</f>
        <v>VDR1077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Abadi Sejahtera</v>
      </c>
      <c r="D1026" s="20" t="str">
        <f>IF(EXACT($B1026, ""), "",'SEED - Institution'!$L1026)</f>
        <v>Supplier</v>
      </c>
      <c r="E1026" s="20" t="str">
        <f>IF(EXACT($B1026, ""), "",'SEED - Institution'!$F1026)</f>
        <v>VDR1874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Prisma Sarana Utama</v>
      </c>
      <c r="D1027" s="20" t="str">
        <f>IF(EXACT($B1027, ""), "",'SEED - Institution'!$L1027)</f>
        <v>Supplier</v>
      </c>
      <c r="E1027" s="20" t="str">
        <f>IF(EXACT($B1027, ""), "",'SEED - Institution'!$F1027)</f>
        <v>VDR0129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Surganya Motor Indonesia - (Jambi) [a.k.a : Planet Ban]</v>
      </c>
      <c r="D1028" s="20" t="str">
        <f>IF(EXACT($B1028, ""), "",'SEED - Institution'!$L1028)</f>
        <v>Supplier</v>
      </c>
      <c r="E1028" s="20" t="str">
        <f>IF(EXACT($B1028, ""), "",'SEED - Institution'!$F1028)</f>
        <v>VDR2486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Produk Sawitindo Jambi</v>
      </c>
      <c r="D1029" s="20" t="str">
        <f>IF(EXACT($B1029, ""), "",'SEED - Institution'!$L1029)</f>
        <v>Supplier</v>
      </c>
      <c r="E1029" s="20" t="str">
        <f>IF(EXACT($B1029, ""), "",'SEED - Institution'!$F1029)</f>
        <v>VDR2779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Project Management Academy</v>
      </c>
      <c r="D1030" s="20" t="str">
        <f>IF(EXACT($B1030, ""), "",'SEED - Institution'!$L1030)</f>
        <v>Supplier</v>
      </c>
      <c r="E1030" s="20" t="str">
        <f>IF(EXACT($B1030, ""), "",'SEED - Institution'!$F1030)</f>
        <v>VDR0080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Prosyd Bina Solusindo</v>
      </c>
      <c r="D1031" s="20" t="str">
        <f>IF(EXACT($B1031, ""), "",'SEED - Institution'!$L1031)</f>
        <v>Supplier</v>
      </c>
      <c r="E1031" s="20" t="str">
        <f>IF(EXACT($B1031, ""), "",'SEED - Institution'!$F1031)</f>
        <v>VDR3836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Prysmian Cables Indonesia</v>
      </c>
      <c r="D1032" s="20" t="str">
        <f>IF(EXACT($B1032, ""), "",'SEED - Institution'!$L1032)</f>
        <v>Supplier</v>
      </c>
      <c r="E1032" s="20" t="str">
        <f>IF(EXACT($B1032, ""), "",'SEED - Institution'!$F1032)</f>
        <v>VDR0081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Sico International</v>
      </c>
      <c r="D1033" s="20" t="str">
        <f>IF(EXACT($B1033, ""), "",'SEED - Institution'!$L1033)</f>
        <v>Supplier</v>
      </c>
      <c r="E1033" s="20" t="str">
        <f>IF(EXACT($B1033, ""), "",'SEED - Institution'!$F1033)</f>
        <v>VDR1659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Zyrexindo Mandiri Buana</v>
      </c>
      <c r="D1034" s="20" t="str">
        <f>IF(EXACT($B1034, ""), "",'SEED - Institution'!$L1034)</f>
        <v>Supplier</v>
      </c>
      <c r="E1034" s="20" t="str">
        <f>IF(EXACT($B1034, ""), "",'SEED - Institution'!$F1034)</f>
        <v>VDR0786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Abadi Baru Teknikatama</v>
      </c>
      <c r="D1035" s="20" t="str">
        <f>IF(EXACT($B1035, ""), "",'SEED - Institution'!$L1035)</f>
        <v>Supplier</v>
      </c>
      <c r="E1035" s="20" t="str">
        <f>IF(EXACT($B1035, ""), "",'SEED - Institution'!$F1035)</f>
        <v>VDR1906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AGN Indonesia</v>
      </c>
      <c r="D1036" s="20" t="str">
        <f>IF(EXACT($B1036, ""), "",'SEED - Institution'!$L1036)</f>
        <v>Supplier</v>
      </c>
      <c r="E1036" s="20" t="str">
        <f>IF(EXACT($B1036, ""), "",'SEED - Institution'!$F1036)</f>
        <v>VDR3570, VDR3647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Alba Unggul Metal</v>
      </c>
      <c r="D1037" s="20" t="str">
        <f>IF(EXACT($B1037, ""), "",'SEED - Institution'!$L1037)</f>
        <v>Supplier</v>
      </c>
      <c r="E1037" s="20" t="str">
        <f>IF(EXACT($B1037, ""), "",'SEED - Institution'!$F1037)</f>
        <v>VDR4240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Antareja Prima Antaran [a.k.a : RPX]</v>
      </c>
      <c r="D1038" s="20" t="str">
        <f>IF(EXACT($B1038, ""), "",'SEED - Institution'!$L1038)</f>
        <v>Supplier</v>
      </c>
      <c r="E1038" s="20" t="str">
        <f>IF(EXACT($B1038, ""), "",'SEED - Institution'!$F1038)</f>
        <v>VDR1158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Arkananta Hazardtek Integratama</v>
      </c>
      <c r="D1039" s="20" t="str">
        <f>IF(EXACT($B1039, ""), "",'SEED - Institution'!$L1039)</f>
        <v>Supplier</v>
      </c>
      <c r="E1039" s="20" t="str">
        <f>IF(EXACT($B1039, ""), "",'SEED - Institution'!$F1039)</f>
        <v>VDR3569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Armindo Caturpratama</v>
      </c>
      <c r="D1040" s="20" t="str">
        <f>IF(EXACT($B1040, ""), "",'SEED - Institution'!$L1040)</f>
        <v>Supplier</v>
      </c>
      <c r="E1040" s="20" t="str">
        <f>IF(EXACT($B1040, ""), "",'SEED - Institution'!$F1040)</f>
        <v>VDR1022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Asuransi Kredit Indonesia</v>
      </c>
      <c r="D1041" s="20" t="str">
        <f>IF(EXACT($B1041, ""), "",'SEED - Institution'!$L1041)</f>
        <v>Supplier</v>
      </c>
      <c r="E1041" s="20" t="str">
        <f>IF(EXACT($B1041, ""), "",'SEED - Institution'!$F1041)</f>
        <v>VDR2349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Bintang Timur Baru</v>
      </c>
      <c r="D1042" s="20" t="str">
        <f>IF(EXACT($B1042, ""), "",'SEED - Institution'!$L1042)</f>
        <v>Supplier</v>
      </c>
      <c r="E1042" s="20" t="str">
        <f>IF(EXACT($B1042, ""), "",'SEED - Institution'!$F1042)</f>
        <v>VDR2086,VDR2087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Bismark Solusi Konsultan</v>
      </c>
      <c r="D1043" s="20" t="str">
        <f>IF(EXACT($B1043, ""), "",'SEED - Institution'!$L1043)</f>
        <v>Supplier</v>
      </c>
      <c r="E1043" s="20" t="str">
        <f>IF(EXACT($B1043, ""), "",'SEED - Institution'!$F1043)</f>
        <v>VDR1157,VDR1789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Central Santosa Finance</v>
      </c>
      <c r="D1044" s="20" t="str">
        <f>IF(EXACT($B1044, ""), "",'SEED - Institution'!$L1044)</f>
        <v>Supplier</v>
      </c>
      <c r="E1044" s="20" t="str">
        <f>IF(EXACT($B1044, ""), "",'SEED - Institution'!$F1044)</f>
        <v>VDR2093,VDR2094,VDR2098,VDR2099,VDR2100,VDR2101,VDR2102,VDR2103,VDR2104,VDR2105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Delta Instrumentasi</v>
      </c>
      <c r="D1045" s="20" t="str">
        <f>IF(EXACT($B1045, ""), "",'SEED - Institution'!$L1045)</f>
        <v>Supplier</v>
      </c>
      <c r="E1045" s="20" t="str">
        <f>IF(EXACT($B1045, ""), "",'SEED - Institution'!$F1045)</f>
        <v>VDR3771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Evrando Sukses Bersama</v>
      </c>
      <c r="D1046" s="20" t="str">
        <f>IF(EXACT($B1046, ""), "",'SEED - Institution'!$L1046)</f>
        <v>Supplier</v>
      </c>
      <c r="E1046" s="20" t="str">
        <f>IF(EXACT($B1046, ""), "",'SEED - Institution'!$F1046)</f>
        <v>VDR2375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Fariz Jaya Persada</v>
      </c>
      <c r="D1047" s="20" t="str">
        <f>IF(EXACT($B1047, ""), "",'SEED - Institution'!$L1047)</f>
        <v>Supplier</v>
      </c>
      <c r="E1047" s="20" t="str">
        <f>IF(EXACT($B1047, ""), "",'SEED - Institution'!$F1047)</f>
        <v>VDR0815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Global Digital Niaga [a.k.a : Blibli.com]</v>
      </c>
      <c r="D1048" s="20" t="str">
        <f>IF(EXACT($B1048, ""), "",'SEED - Institution'!$L1048)</f>
        <v>Supplier</v>
      </c>
      <c r="E1048" s="20" t="str">
        <f>IF(EXACT($B1048, ""), "",'SEED - Institution'!$F1048)</f>
        <v>VDR2734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Hariff Daya Tunggal Engineering</v>
      </c>
      <c r="D1049" s="20" t="str">
        <f>IF(EXACT($B1049, ""), "",'SEED - Institution'!$L1049)</f>
        <v>Supplier</v>
      </c>
      <c r="E1049" s="20" t="str">
        <f>IF(EXACT($B1049, ""), "",'SEED - Institution'!$F1049)</f>
        <v>VDR1472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Horizon Bandar Bahru [a.k.a : Batam View Batch Resort]</v>
      </c>
      <c r="D1050" s="20" t="str">
        <f>IF(EXACT($B1050, ""), "",'SEED - Institution'!$L1050)</f>
        <v>Supplier</v>
      </c>
      <c r="E1050" s="20" t="str">
        <f>IF(EXACT($B1050, ""), "",'SEED - Institution'!$F1050)</f>
        <v>VDR3756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 Makmur Mandiri</v>
      </c>
      <c r="D1051" s="20" t="str">
        <f>IF(EXACT($B1051, ""), "",'SEED - Institution'!$L1051)</f>
        <v>Supplier</v>
      </c>
      <c r="E1051" s="20" t="str">
        <f>IF(EXACT($B1051, ""), "",'SEED - Institution'!$F1051)</f>
        <v>VDR2439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Indotech Inti Persada</v>
      </c>
      <c r="D1052" s="20" t="str">
        <f>IF(EXACT($B1052, ""), "",'SEED - Institution'!$L1052)</f>
        <v>Supplier</v>
      </c>
      <c r="E1052" s="20" t="str">
        <f>IF(EXACT($B1052, ""), "",'SEED - Institution'!$F1052)</f>
        <v>VDR0827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Jasa Pratama Transindo</v>
      </c>
      <c r="D1053" s="20" t="str">
        <f>IF(EXACT($B1053, ""), "",'SEED - Institution'!$L1053)</f>
        <v>Supplier</v>
      </c>
      <c r="E1053" s="20" t="str">
        <f>IF(EXACT($B1053, ""), "",'SEED - Institution'!$F1053)</f>
        <v>VDR1917,VDR1918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Kalea Tekno Pratama</v>
      </c>
      <c r="D1054" s="20" t="str">
        <f>IF(EXACT($B1054, ""), "",'SEED - Institution'!$L1054)</f>
        <v>Supplier</v>
      </c>
      <c r="E1054" s="20" t="str">
        <f>IF(EXACT($B1054, ""), "",'SEED - Institution'!$F1054)</f>
        <v>VDR2655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Karisma Trans Express</v>
      </c>
      <c r="D1055" s="20" t="str">
        <f>IF(EXACT($B1055, ""), "",'SEED - Institution'!$L1055)</f>
        <v>Supplier</v>
      </c>
      <c r="E1055" s="20" t="str">
        <f>IF(EXACT($B1055, ""), "",'SEED - Institution'!$F1055)</f>
        <v>VDR1314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Kenko Elektrik Indonesia</v>
      </c>
      <c r="D1056" s="20" t="str">
        <f>IF(EXACT($B1056, ""), "",'SEED - Institution'!$L1056)</f>
        <v>Supplier</v>
      </c>
      <c r="E1056" s="20" t="str">
        <f>IF(EXACT($B1056, ""), "",'SEED - Institution'!$F1056)</f>
        <v>VDR1863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Kharisma Berkah Nusantara</v>
      </c>
      <c r="D1057" s="20" t="str">
        <f>IF(EXACT($B1057, ""), "",'SEED - Institution'!$L1057)</f>
        <v>Supplier</v>
      </c>
      <c r="E1057" s="20" t="str">
        <f>IF(EXACT($B1057, ""), "",'SEED - Institution'!$F1057)</f>
        <v>VDR1976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Kuda Baja Perkasa</v>
      </c>
      <c r="D1058" s="20" t="str">
        <f>IF(EXACT($B1058, ""), "",'SEED - Institution'!$L1058)</f>
        <v>Supplier</v>
      </c>
      <c r="E1058" s="20" t="str">
        <f>IF(EXACT($B1058, ""), "",'SEED - Institution'!$F1058)</f>
        <v>VDR2119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Kurhanz Trans</v>
      </c>
      <c r="D1059" s="20" t="str">
        <f>IF(EXACT($B1059, ""), "",'SEED - Institution'!$L1059)</f>
        <v>Supplier</v>
      </c>
      <c r="E1059" s="20" t="str">
        <f>IF(EXACT($B1059, ""), "",'SEED - Institution'!$F1059)</f>
        <v>VDR2046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Lidosarana Prima</v>
      </c>
      <c r="D1060" s="20" t="str">
        <f>IF(EXACT($B1060, ""), "",'SEED - Institution'!$L1060)</f>
        <v>Supplier</v>
      </c>
      <c r="E1060" s="20" t="str">
        <f>IF(EXACT($B1060, ""), "",'SEED - Institution'!$F1060)</f>
        <v>VDR1244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Lintas Expressindo Nusantara</v>
      </c>
      <c r="D1061" s="20" t="str">
        <f>IF(EXACT($B1061, ""), "",'SEED - Institution'!$L1061)</f>
        <v>Supplier</v>
      </c>
      <c r="E1061" s="20" t="str">
        <f>IF(EXACT($B1061, ""), "",'SEED - Institution'!$F1061)</f>
        <v>VDR1645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Makmur Alam Seiwampu</v>
      </c>
      <c r="D1062" s="20" t="str">
        <f>IF(EXACT($B1062, ""), "",'SEED - Institution'!$L1062)</f>
        <v>Supplier</v>
      </c>
      <c r="E1062" s="20" t="str">
        <f>IF(EXACT($B1062, ""), "",'SEED - Institution'!$F1062)</f>
        <v>VDR2159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Makro Sentral Perdana Enterprise</v>
      </c>
      <c r="D1063" s="20" t="str">
        <f>IF(EXACT($B1063, ""), "",'SEED - Institution'!$L1063)</f>
        <v>Supplier</v>
      </c>
      <c r="E1063" s="20" t="str">
        <f>IF(EXACT($B1063, ""), "",'SEED - Institution'!$F1063)</f>
        <v>VDR1179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Masindo Buana Wisata</v>
      </c>
      <c r="D1064" s="20" t="str">
        <f>IF(EXACT($B1064, ""), "",'SEED - Institution'!$L1064)</f>
        <v>Supplier</v>
      </c>
      <c r="E1064" s="20" t="str">
        <f>IF(EXACT($B1064, ""), "",'SEED - Institution'!$F1064)</f>
        <v>VDR1437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Megah World Holiday</v>
      </c>
      <c r="D1065" s="20" t="str">
        <f>IF(EXACT($B1065, ""), "",'SEED - Institution'!$L1065)</f>
        <v>Supplier</v>
      </c>
      <c r="E1065" s="20" t="str">
        <f>IF(EXACT($B1065, ""), "",'SEED - Institution'!$F1065)</f>
        <v>VDR0672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Metrology Kalibrasi Indonesia</v>
      </c>
      <c r="D1066" s="20" t="str">
        <f>IF(EXACT($B1066, ""), "",'SEED - Institution'!$L1066)</f>
        <v>Supplier</v>
      </c>
      <c r="E1066" s="20" t="str">
        <f>IF(EXACT($B1066, ""), "",'SEED - Institution'!$F1066)</f>
        <v>VDR2727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Mitra Menara Mandiri</v>
      </c>
      <c r="D1067" s="20" t="str">
        <f>IF(EXACT($B1067, ""), "",'SEED - Institution'!$L1067)</f>
        <v>Supplier</v>
      </c>
      <c r="E1067" s="20" t="str">
        <f>IF(EXACT($B1067, ""), "",'SEED - Institution'!$F1067)</f>
        <v>VDR0461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Multi Prima Mandiri Sukses</v>
      </c>
      <c r="D1068" s="20" t="str">
        <f>IF(EXACT($B1068, ""), "",'SEED - Institution'!$L1068)</f>
        <v>Supplier</v>
      </c>
      <c r="E1068" s="20" t="str">
        <f>IF(EXACT($B1068, ""), "",'SEED - Institution'!$F1068)</f>
        <v>VDR0813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Mutiara Forklift</v>
      </c>
      <c r="D1069" s="20" t="str">
        <f>IF(EXACT($B1069, ""), "",'SEED - Institution'!$L1069)</f>
        <v>Supplier</v>
      </c>
      <c r="E1069" s="20" t="str">
        <f>IF(EXACT($B1069, ""), "",'SEED - Institution'!$F1069)</f>
        <v>VDR4185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Perkasa Beton Batam</v>
      </c>
      <c r="D1070" s="20" t="str">
        <f>IF(EXACT($B1070, ""), "",'SEED - Institution'!$L1070)</f>
        <v>Supplier</v>
      </c>
      <c r="E1070" s="20" t="str">
        <f>IF(EXACT($B1070, ""), "",'SEED - Institution'!$F1070)</f>
        <v>VDR2569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Plasa Intermedia</v>
      </c>
      <c r="D1071" s="20" t="str">
        <f>IF(EXACT($B1071, ""), "",'SEED - Institution'!$L1071)</f>
        <v>Supplier</v>
      </c>
      <c r="E1071" s="20" t="str">
        <f>IF(EXACT($B1071, ""), "",'SEED - Institution'!$F1071)</f>
        <v>VDR1281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Pratama Widya, Tbk</v>
      </c>
      <c r="D1072" s="20" t="str">
        <f>IF(EXACT($B1072, ""), "",'SEED - Institution'!$L1072)</f>
        <v>Supplier</v>
      </c>
      <c r="E1072" s="20" t="str">
        <f>IF(EXACT($B1072, ""), "",'SEED - Institution'!$F1072)</f>
        <v>VDR3736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Prima Sapta Utama</v>
      </c>
      <c r="D1073" s="20" t="str">
        <f>IF(EXACT($B1073, ""), "",'SEED - Institution'!$L1073)</f>
        <v>Supplier</v>
      </c>
      <c r="E1073" s="20" t="str">
        <f>IF(EXACT($B1073, ""), "",'SEED - Institution'!$F1073)</f>
        <v>VDR2078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Rimbun Sentosa Abadi</v>
      </c>
      <c r="D1074" s="20" t="str">
        <f>IF(EXACT($B1074, ""), "",'SEED - Institution'!$L1074)</f>
        <v>Supplier</v>
      </c>
      <c r="E1074" s="20" t="str">
        <f>IF(EXACT($B1074, ""), "",'SEED - Institution'!$F1074)</f>
        <v>VDR2177,VDR2040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Sarana Sentral Steelindo</v>
      </c>
      <c r="D1075" s="20" t="str">
        <f>IF(EXACT($B1075, ""), "",'SEED - Institution'!$L1075)</f>
        <v>Supplier</v>
      </c>
      <c r="E1075" s="20" t="str">
        <f>IF(EXACT($B1075, ""), "",'SEED - Institution'!$F1075)</f>
        <v>VDR2503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Satria Garuda Sakti</v>
      </c>
      <c r="D1076" s="20" t="str">
        <f>IF(EXACT($B1076, ""), "",'SEED - Institution'!$L1076)</f>
        <v>Supplier</v>
      </c>
      <c r="E1076" s="20" t="str">
        <f>IF(EXACT($B1076, ""), "",'SEED - Institution'!$F1076)</f>
        <v>VDR2581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Sempurna Ready Mix Concrete</v>
      </c>
      <c r="D1077" s="20" t="str">
        <f>IF(EXACT($B1077, ""), "",'SEED - Institution'!$L1077)</f>
        <v>Supplier</v>
      </c>
      <c r="E1077" s="20" t="str">
        <f>IF(EXACT($B1077, ""), "",'SEED - Institution'!$F1077)</f>
        <v>VDR0602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Indologis Utama</v>
      </c>
      <c r="D1078" s="20" t="str">
        <f>IF(EXACT($B1078, ""), "",'SEED - Institution'!$L1078)</f>
        <v>Supplier</v>
      </c>
      <c r="E1078" s="20" t="str">
        <f>IF(EXACT($B1078, ""), "",'SEED - Institution'!$F1078)</f>
        <v>VDR0275,VDR0470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Sentra Tatacahaya Persada</v>
      </c>
      <c r="D1079" s="20" t="str">
        <f>IF(EXACT($B1079, ""), "",'SEED - Institution'!$L1079)</f>
        <v>Supplier</v>
      </c>
      <c r="E1079" s="20" t="str">
        <f>IF(EXACT($B1079, ""), "",'SEED - Institution'!$F1079)</f>
        <v>VDR0096,VDR0336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Serasi Autoraya</v>
      </c>
      <c r="D1080" s="20" t="str">
        <f>IF(EXACT($B1080, ""), "",'SEED - Institution'!$L1080)</f>
        <v>Supplier</v>
      </c>
      <c r="E1080" s="20" t="str">
        <f>IF(EXACT($B1080, ""), "",'SEED - Institution'!$F1080)</f>
        <v>VDR0237,VDR0559,VDR0980,VDR1100,VDR1115,VDR1187,VDR1198,VDR1202,VDR1240,VDR1386,VDR1451,VDR1477,VDR1560,VDR1603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Sima Artha Nauli</v>
      </c>
      <c r="D1081" s="20" t="str">
        <f>IF(EXACT($B1081, ""), "",'SEED - Institution'!$L1081)</f>
        <v>Supplier</v>
      </c>
      <c r="E1081" s="20" t="str">
        <f>IF(EXACT($B1081, ""), "",'SEED - Institution'!$F1081)</f>
        <v>VDR2275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Soonlee Metalindo Perkasa</v>
      </c>
      <c r="D1082" s="20" t="str">
        <f>IF(EXACT($B1082, ""), "",'SEED - Institution'!$L1082)</f>
        <v>Supplier</v>
      </c>
      <c r="E1082" s="20" t="str">
        <f>IF(EXACT($B1082, ""), "",'SEED - Institution'!$F1082)</f>
        <v>VDR2578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Spanset Indonesia</v>
      </c>
      <c r="D1083" s="20" t="str">
        <f>IF(EXACT($B1083, ""), "",'SEED - Institution'!$L1083)</f>
        <v>Supplier</v>
      </c>
      <c r="E1083" s="20" t="str">
        <f>IF(EXACT($B1083, ""), "",'SEED - Institution'!$F1083)</f>
        <v>VDR3763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Spectra Duta Karya</v>
      </c>
      <c r="D1084" s="20" t="str">
        <f>IF(EXACT($B1084, ""), "",'SEED - Institution'!$L1084)</f>
        <v>Supplier</v>
      </c>
      <c r="E1084" s="20" t="str">
        <f>IF(EXACT($B1084, ""), "",'SEED - Institution'!$F1084)</f>
        <v>VDR1407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Supra Talindo</v>
      </c>
      <c r="D1085" s="20" t="str">
        <f>IF(EXACT($B1085, ""), "",'SEED - Institution'!$L1085)</f>
        <v>Supplier</v>
      </c>
      <c r="E1085" s="20" t="str">
        <f>IF(EXACT($B1085, ""), "",'SEED - Institution'!$F1085)</f>
        <v>VDR3761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Supreme Cable Manufacturing &amp; Commerce [a.k.a : Sucaco]</v>
      </c>
      <c r="D1086" s="20" t="str">
        <f>IF(EXACT($B1086, ""), "",'SEED - Institution'!$L1086)</f>
        <v>Supplier</v>
      </c>
      <c r="E1086" s="20" t="str">
        <f>IF(EXACT($B1086, ""), "",'SEED - Institution'!$F1086)</f>
        <v>VDR2165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Tiki Jalur Nugraha Ekakurir [a.k.a : JNE]</v>
      </c>
      <c r="D1087" s="20" t="str">
        <f>IF(EXACT($B1087, ""), "",'SEED - Institution'!$L1087)</f>
        <v>Supplier</v>
      </c>
      <c r="E1087" s="20" t="str">
        <f>IF(EXACT($B1087, ""), "",'SEED - Institution'!$F1087)</f>
        <v>VDR1340,VDR2774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Trans Electric</v>
      </c>
      <c r="D1088" s="20" t="str">
        <f>IF(EXACT($B1088, ""), "",'SEED - Institution'!$L1088)</f>
        <v>Supplier</v>
      </c>
      <c r="E1088" s="20" t="str">
        <f>IF(EXACT($B1088, ""), "",'SEED - Institution'!$F1088)</f>
        <v>VDR1395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Tri Mitra Elektrik</v>
      </c>
      <c r="D1089" s="20" t="str">
        <f>IF(EXACT($B1089, ""), "",'SEED - Institution'!$L1089)</f>
        <v>Supplier</v>
      </c>
      <c r="E1089" s="20" t="str">
        <f>IF(EXACT($B1089, ""), "",'SEED - Institution'!$F1089)</f>
        <v>VDR2296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Upaya Reksatama Putra</v>
      </c>
      <c r="D1090" s="20" t="str">
        <f>IF(EXACT($B1090, ""), "",'SEED - Institution'!$L1090)</f>
        <v>Supplier</v>
      </c>
      <c r="E1090" s="20" t="str">
        <f>IF(EXACT($B1090, ""), "",'SEED - Institution'!$F1090)</f>
        <v>VDR2176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Wahana Hantaran Yantra [a.k.a : WHY Logistic]</v>
      </c>
      <c r="D1091" s="20" t="str">
        <f>IF(EXACT($B1091, ""), "",'SEED - Institution'!$L1091)</f>
        <v>Supplier</v>
      </c>
      <c r="E1091" s="20" t="str">
        <f>IF(EXACT($B1091, ""), "",'SEED - Institution'!$F1091)</f>
        <v>VDR1266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ABB Sakti Industri</v>
      </c>
      <c r="D1092" s="20" t="str">
        <f>IF(EXACT($B1092, ""), "",'SEED - Institution'!$L1092)</f>
        <v>Supplier</v>
      </c>
      <c r="E1092" s="20" t="str">
        <f>IF(EXACT($B1092, ""), "",'SEED - Institution'!$F1092)</f>
        <v>VDR1052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Abdi Pertiwi Persada</v>
      </c>
      <c r="D1093" s="20" t="str">
        <f>IF(EXACT($B1093, ""), "",'SEED - Institution'!$L1093)</f>
        <v>Supplier</v>
      </c>
      <c r="E1093" s="20" t="str">
        <f>IF(EXACT($B1093, ""), "",'SEED - Institution'!$F1093)</f>
        <v>VDR1359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Abetama Sempurna</v>
      </c>
      <c r="D1094" s="20" t="str">
        <f>IF(EXACT($B1094, ""), "",'SEED - Institution'!$L1094)</f>
        <v>Supplier</v>
      </c>
      <c r="E1094" s="20" t="str">
        <f>IF(EXACT($B1094, ""), "",'SEED - Institution'!$F1094)</f>
        <v>VDR1050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Adhigana Perkasa Mandiri</v>
      </c>
      <c r="D1095" s="20" t="str">
        <f>IF(EXACT($B1095, ""), "",'SEED - Institution'!$L1095)</f>
        <v>Supplier</v>
      </c>
      <c r="E1095" s="20" t="str">
        <f>IF(EXACT($B1095, ""), "",'SEED - Institution'!$F1095)</f>
        <v>VDR3561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Adikita Cipta Sarana</v>
      </c>
      <c r="D1096" s="20" t="str">
        <f>IF(EXACT($B1096, ""), "",'SEED - Institution'!$L1096)</f>
        <v>Supplier</v>
      </c>
      <c r="E1096" s="20" t="str">
        <f>IF(EXACT($B1096, ""), "",'SEED - Institution'!$F1096)</f>
        <v>VDR1737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Analisa Media [a.k.a : Harian Analisa Medan]</v>
      </c>
      <c r="D1097" s="20" t="str">
        <f>IF(EXACT($B1097, ""), "",'SEED - Institution'!$L1097)</f>
        <v>Supplier</v>
      </c>
      <c r="E1097" s="20" t="str">
        <f>IF(EXACT($B1097, ""), "",'SEED - Institution'!$F1097)</f>
        <v>VDR1397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Andalan Mutu Energi</v>
      </c>
      <c r="D1098" s="20" t="str">
        <f>IF(EXACT($B1098, ""), "",'SEED - Institution'!$L1098)</f>
        <v>Supplier</v>
      </c>
      <c r="E1098" s="20" t="str">
        <f>IF(EXACT($B1098, ""), "",'SEED - Institution'!$F1098)</f>
        <v>VDR3697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Andika Jana Bhumi Sejahtera</v>
      </c>
      <c r="D1099" s="20" t="str">
        <f>IF(EXACT($B1099, ""), "",'SEED - Institution'!$L1099)</f>
        <v>Supplier</v>
      </c>
      <c r="E1099" s="20" t="str">
        <f>IF(EXACT($B1099, ""), "",'SEED - Institution'!$F1099)</f>
        <v>VDR2127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Anugrah Sukses Marine</v>
      </c>
      <c r="D1100" s="20" t="str">
        <f>IF(EXACT($B1100, ""), "",'SEED - Institution'!$L1100)</f>
        <v>Supplier</v>
      </c>
      <c r="E1100" s="20" t="str">
        <f>IF(EXACT($B1100, ""), "",'SEED - Institution'!$F1100)</f>
        <v>VDR3702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Arjuna Wiwaha Persada</v>
      </c>
      <c r="D1101" s="20" t="str">
        <f>IF(EXACT($B1101, ""), "",'SEED - Institution'!$L1101)</f>
        <v>Supplier</v>
      </c>
      <c r="E1101" s="20" t="str">
        <f>IF(EXACT($B1101, ""), "",'SEED - Institution'!$F1101)</f>
        <v>VDR3903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Arkananta Albani</v>
      </c>
      <c r="D1102" s="20" t="str">
        <f>IF(EXACT($B1102, ""), "",'SEED - Institution'!$L1102)</f>
        <v>Supplier</v>
      </c>
      <c r="E1102" s="20" t="str">
        <f>IF(EXACT($B1102, ""), "",'SEED - Institution'!$F1102)</f>
        <v>VDR0932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Arkanindoplast Utama</v>
      </c>
      <c r="D1103" s="20" t="str">
        <f>IF(EXACT($B1103, ""), "",'SEED - Institution'!$L1103)</f>
        <v>Supplier</v>
      </c>
      <c r="E1103" s="20" t="str">
        <f>IF(EXACT($B1103, ""), "",'SEED - Institution'!$F1103)</f>
        <v>VDR1292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Arta Amarta Indonesia</v>
      </c>
      <c r="D1104" s="20" t="str">
        <f>IF(EXACT($B1104, ""), "",'SEED - Institution'!$L1104)</f>
        <v>Supplier</v>
      </c>
      <c r="E1104" s="20" t="str">
        <f>IF(EXACT($B1104, ""), "",'SEED - Institution'!$F1104)</f>
        <v>VDR3563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Asarengga Mandiri Perkasa</v>
      </c>
      <c r="D1105" s="20" t="str">
        <f>IF(EXACT($B1105, ""), "",'SEED - Institution'!$L1105)</f>
        <v>Supplier</v>
      </c>
      <c r="E1105" s="20" t="str">
        <f>IF(EXACT($B1105, ""), "",'SEED - Institution'!$F1105)</f>
        <v>VDR3344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Astra International, Tbk</v>
      </c>
      <c r="D1106" s="20" t="str">
        <f>IF(EXACT($B1106, ""), "",'SEED - Institution'!$L1106)</f>
        <v>Supplier</v>
      </c>
      <c r="E1106" s="20" t="str">
        <f>IF(EXACT($B1106, ""), "",'SEED - Institution'!$F1106)</f>
        <v>VDR3676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Astra Buana</v>
      </c>
      <c r="D1107" s="20" t="str">
        <f>IF(EXACT($B1107, ""), "",'SEED - Institution'!$L1107)</f>
        <v>Supplier</v>
      </c>
      <c r="E1107" s="20" t="str">
        <f>IF(EXACT($B1107, ""), "",'SEED - Institution'!$F1107)</f>
        <v>VDR1959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AVIVA Indonesia</v>
      </c>
      <c r="D1108" s="20" t="str">
        <f>IF(EXACT($B1108, ""), "",'SEED - Institution'!$L1108)</f>
        <v>Supplier</v>
      </c>
      <c r="E1108" s="20" t="str">
        <f>IF(EXACT($B1108, ""), "",'SEED - Institution'!$F1108)</f>
        <v>VDR1245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 Tania, Tbk</v>
      </c>
      <c r="D1109" s="20" t="str">
        <f>IF(EXACT($B1109, ""), "",'SEED - Institution'!$L1109)</f>
        <v>Supplier</v>
      </c>
      <c r="E1109" s="20" t="str">
        <f>IF(EXACT($B1109, ""), "",'SEED - Institution'!$F1109)</f>
        <v>VDR1908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Jasaraharja Putera</v>
      </c>
      <c r="D1110" s="20" t="str">
        <f>IF(EXACT($B1110, ""), "",'SEED - Institution'!$L1110)</f>
        <v>Supplier</v>
      </c>
      <c r="E1110" s="20" t="str">
        <f>IF(EXACT($B1110, ""), "",'SEED - Institution'!$F1110)</f>
        <v>VDR1911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Mega Pratama</v>
      </c>
      <c r="D1111" s="20" t="str">
        <f>IF(EXACT($B1111, ""), "",'SEED - Institution'!$L1111)</f>
        <v>Supplier</v>
      </c>
      <c r="E1111" s="20" t="str">
        <f>IF(EXACT($B1111, ""), "",'SEED - Institution'!$F1111)</f>
        <v>VDR1749,VDR1756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Asuransi Wahana Tata</v>
      </c>
      <c r="D1112" s="20" t="str">
        <f>IF(EXACT($B1112, ""), "",'SEED - Institution'!$L1112)</f>
        <v>Supplier</v>
      </c>
      <c r="E1112" s="20" t="str">
        <f>IF(EXACT($B1112, ""), "",'SEED - Institution'!$F1112)</f>
        <v>VDR1303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Aswindo Fikri Mandiri</v>
      </c>
      <c r="D1113" s="20" t="str">
        <f>IF(EXACT($B1113, ""), "",'SEED - Institution'!$L1113)</f>
        <v>Supplier</v>
      </c>
      <c r="E1113" s="20" t="str">
        <f>IF(EXACT($B1113, ""), "",'SEED - Institution'!$F1113)</f>
        <v>VDR1296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Atlas Copco Indonesia</v>
      </c>
      <c r="D1114" s="20" t="str">
        <f>IF(EXACT($B1114, ""), "",'SEED - Institution'!$L1114)</f>
        <v>Supplier</v>
      </c>
      <c r="E1114" s="20" t="str">
        <f>IF(EXACT($B1114, ""), "",'SEED - Institution'!$F1114)</f>
        <v>VDR1172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Avindo Global Pratama</v>
      </c>
      <c r="D1115" s="20" t="str">
        <f>IF(EXACT($B1115, ""), "",'SEED - Institution'!$L1115)</f>
        <v>Supplier</v>
      </c>
      <c r="E1115" s="20" t="str">
        <f>IF(EXACT($B1115, ""), "",'SEED - Institution'!$F1115)</f>
        <v>VDR2222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Bakrie Pipe Industries</v>
      </c>
      <c r="D1116" s="20" t="str">
        <f>IF(EXACT($B1116, ""), "",'SEED - Institution'!$L1116)</f>
        <v>Supplier</v>
      </c>
      <c r="E1116" s="20" t="str">
        <f>IF(EXACT($B1116, ""), "",'SEED - Institution'!$F1116)</f>
        <v>VDR1278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Anugerah Hanjaya</v>
      </c>
      <c r="D1117" s="20" t="str">
        <f>IF(EXACT($B1117, ""), "",'SEED - Institution'!$L1117)</f>
        <v>Supplier</v>
      </c>
      <c r="E1117" s="20" t="str">
        <f>IF(EXACT($B1117, ""), "",'SEED - Institution'!$F1117)</f>
        <v>VDR1352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Eranta</v>
      </c>
      <c r="D1118" s="20" t="str">
        <f>IF(EXACT($B1118, ""), "",'SEED - Institution'!$L1118)</f>
        <v>Supplier</v>
      </c>
      <c r="E1118" s="20" t="str">
        <f>IF(EXACT($B1118, ""), "",'SEED - Institution'!$F1118)</f>
        <v>VDR1476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Bangun Guna Indonesia</v>
      </c>
      <c r="D1119" s="20" t="str">
        <f>IF(EXACT($B1119, ""), "",'SEED - Institution'!$L1119)</f>
        <v>Supplier</v>
      </c>
      <c r="E1119" s="20" t="str">
        <f>IF(EXACT($B1119, ""), "",'SEED - Institution'!$F1119)</f>
        <v>VDR3335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Belani Global Persada</v>
      </c>
      <c r="D1120" s="20" t="str">
        <f>IF(EXACT($B1120, ""), "",'SEED - Institution'!$L1120)</f>
        <v>Supplier</v>
      </c>
      <c r="E1120" s="20" t="str">
        <f>IF(EXACT($B1120, ""), "",'SEED - Institution'!$F1120)</f>
        <v>VDR2304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Bhagawadgita Swadaya Pratama</v>
      </c>
      <c r="D1121" s="20" t="str">
        <f>IF(EXACT($B1121, ""), "",'SEED - Institution'!$L1121)</f>
        <v>Supplier</v>
      </c>
      <c r="E1121" s="20" t="str">
        <f>IF(EXACT($B1121, ""), "",'SEED - Institution'!$F1121)</f>
        <v>VDR1751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Bima Surya Mandiri</v>
      </c>
      <c r="D1122" s="20" t="str">
        <f>IF(EXACT($B1122, ""), "",'SEED - Institution'!$L1122)</f>
        <v>Supplier</v>
      </c>
      <c r="E1122" s="20" t="str">
        <f>IF(EXACT($B1122, ""), "",'SEED - Institution'!$F1122)</f>
        <v>VDR2701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 Cipta Mandiri Consultant</v>
      </c>
      <c r="D1123" s="20" t="str">
        <f>IF(EXACT($B1123, ""), "",'SEED - Institution'!$L1123)</f>
        <v>Supplier</v>
      </c>
      <c r="E1123" s="20" t="str">
        <f>IF(EXACT($B1123, ""), "",'SEED - Institution'!$F1123)</f>
        <v>VDR2060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Binamitra Mandiri Solusion</v>
      </c>
      <c r="D1124" s="20" t="str">
        <f>IF(EXACT($B1124, ""), "",'SEED - Institution'!$L1124)</f>
        <v>Supplier</v>
      </c>
      <c r="E1124" s="20" t="str">
        <f>IF(EXACT($B1124, ""), "",'SEED - Institution'!$F1124)</f>
        <v>VDR1660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Agung</v>
      </c>
      <c r="D1125" s="20" t="str">
        <f>IF(EXACT($B1125, ""), "",'SEED - Institution'!$L1125)</f>
        <v>Supplier</v>
      </c>
      <c r="E1125" s="20" t="str">
        <f>IF(EXACT($B1125, ""), "",'SEED - Institution'!$F1125)</f>
        <v>VDR2201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Bintang Bandung Sejati</v>
      </c>
      <c r="D1126" s="20" t="str">
        <f>IF(EXACT($B1126, ""), "",'SEED - Institution'!$L1126)</f>
        <v>Supplier</v>
      </c>
      <c r="E1126" s="20" t="str">
        <f>IF(EXACT($B1126, ""), "",'SEED - Institution'!$F1126)</f>
        <v>VDR2758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Biosung Fibertek Indonesia</v>
      </c>
      <c r="D1127" s="20" t="str">
        <f>IF(EXACT($B1127, ""), "",'SEED - Institution'!$L1127)</f>
        <v>Supplier</v>
      </c>
      <c r="E1127" s="20" t="str">
        <f>IF(EXACT($B1127, ""), "",'SEED - Institution'!$F1127)</f>
        <v>VDR2218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Mandiri Pratama</v>
      </c>
      <c r="D1128" s="20" t="str">
        <f>IF(EXACT($B1128, ""), "",'SEED - Institution'!$L1128)</f>
        <v>Supplier</v>
      </c>
      <c r="E1128" s="20" t="str">
        <f>IF(EXACT($B1128, ""), "",'SEED - Institution'!$F1128)</f>
        <v>VDR1552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Bumi Teknik Utama</v>
      </c>
      <c r="D1129" s="20" t="str">
        <f>IF(EXACT($B1129, ""), "",'SEED - Institution'!$L1129)</f>
        <v>Supplier</v>
      </c>
      <c r="E1129" s="20" t="str">
        <f>IF(EXACT($B1129, ""), "",'SEED - Institution'!$F1129)</f>
        <v>VDR1886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C-Five</v>
      </c>
      <c r="D1130" s="20" t="str">
        <f>IF(EXACT($B1130, ""), "",'SEED - Institution'!$L1130)</f>
        <v>Supplier</v>
      </c>
      <c r="E1130" s="20" t="str">
        <f>IF(EXACT($B1130, ""), "",'SEED - Institution'!$F1130)</f>
        <v>VDR1335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Catur Mitra Cahaya</v>
      </c>
      <c r="D1131" s="20" t="str">
        <f>IF(EXACT($B1131, ""), "",'SEED - Institution'!$L1131)</f>
        <v>Supplier</v>
      </c>
      <c r="E1131" s="20" t="str">
        <f>IF(EXACT($B1131, ""), "",'SEED - Institution'!$F1131)</f>
        <v>VDR1797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Central Cargo Express</v>
      </c>
      <c r="D1132" s="20" t="str">
        <f>IF(EXACT($B1132, ""), "",'SEED - Institution'!$L1132)</f>
        <v>Supplier</v>
      </c>
      <c r="E1132" s="20" t="str">
        <f>IF(EXACT($B1132, ""), "",'SEED - Institution'!$F1132)</f>
        <v>VDR1297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CFS Logistics</v>
      </c>
      <c r="D1133" s="20" t="str">
        <f>IF(EXACT($B1133, ""), "",'SEED - Institution'!$L1133)</f>
        <v>Supplier</v>
      </c>
      <c r="E1133" s="20" t="str">
        <f>IF(EXACT($B1133, ""), "",'SEED - Institution'!$F1133)</f>
        <v>VDR1007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Cipta Nusa Sekawan</v>
      </c>
      <c r="D1134" s="20" t="str">
        <f>IF(EXACT($B1134, ""), "",'SEED - Institution'!$L1134)</f>
        <v>Supplier</v>
      </c>
      <c r="E1134" s="20" t="str">
        <f>IF(EXACT($B1134, ""), "",'SEED - Institution'!$F1134)</f>
        <v>VDR3677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Ciptosadar Pratama</v>
      </c>
      <c r="D1135" s="20" t="str">
        <f>IF(EXACT($B1135, ""), "",'SEED - Institution'!$L1135)</f>
        <v>Supplier</v>
      </c>
      <c r="E1135" s="20" t="str">
        <f>IF(EXACT($B1135, ""), "",'SEED - Institution'!$F1135)</f>
        <v>VDR1810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CURA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VDR1657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Daikin Airconditioning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VDR3574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Daya Kobelco Construction Machinery Indonesia</v>
      </c>
      <c r="D1138" s="20" t="str">
        <f>IF(EXACT($B1138, ""), "",'SEED - Institution'!$L1138)</f>
        <v>Supplier</v>
      </c>
      <c r="E1138" s="20" t="str">
        <f>IF(EXACT($B1138, ""), "",'SEED - Institution'!$F1138)</f>
        <v>VDR1182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Deras Express Cargo</v>
      </c>
      <c r="D1139" s="20" t="str">
        <f>IF(EXACT($B1139, ""), "",'SEED - Institution'!$L1139)</f>
        <v>Supplier</v>
      </c>
      <c r="E1139" s="20" t="str">
        <f>IF(EXACT($B1139, ""), "",'SEED - Institution'!$F1139)</f>
        <v>VDR3738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Derka</v>
      </c>
      <c r="D1140" s="20" t="str">
        <f>IF(EXACT($B1140, ""), "",'SEED - Institution'!$L1140)</f>
        <v>Supplier</v>
      </c>
      <c r="E1140" s="20" t="str">
        <f>IF(EXACT($B1140, ""), "",'SEED - Institution'!$F1140)</f>
        <v>VDR2017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Dewandaru Indonesia</v>
      </c>
      <c r="D1141" s="20" t="str">
        <f>IF(EXACT($B1141, ""), "",'SEED - Institution'!$L1141)</f>
        <v>Supplier</v>
      </c>
      <c r="E1141" s="20" t="str">
        <f>IF(EXACT($B1141, ""), "",'SEED - Institution'!$F1141)</f>
        <v>VDR1295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Dinamika Jaya Sejahtera Abadi</v>
      </c>
      <c r="D1142" s="20" t="str">
        <f>IF(EXACT($B1142, ""), "",'SEED - Institution'!$L1142)</f>
        <v>Supplier</v>
      </c>
      <c r="E1142" s="20" t="str">
        <f>IF(EXACT($B1142, ""), "",'SEED - Institution'!$F1142)</f>
        <v>VDR2390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Diva Yudha Mandiri</v>
      </c>
      <c r="D1143" s="20" t="str">
        <f>IF(EXACT($B1143, ""), "",'SEED - Institution'!$L1143)</f>
        <v>Supplier</v>
      </c>
      <c r="E1143" s="20" t="str">
        <f>IF(EXACT($B1143, ""), "",'SEED - Institution'!$F1143)</f>
        <v>VDR1913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Dunamis Intermaster</v>
      </c>
      <c r="D1144" s="20" t="str">
        <f>IF(EXACT($B1144, ""), "",'SEED - Institution'!$L1144)</f>
        <v>Supplier</v>
      </c>
      <c r="E1144" s="20" t="str">
        <f>IF(EXACT($B1144, ""), "",'SEED - Institution'!$F1144)</f>
        <v>VDR1246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Mitra Sarana</v>
      </c>
      <c r="D1145" s="20" t="str">
        <f>IF(EXACT($B1145, ""), "",'SEED - Institution'!$L1145)</f>
        <v>Supplier</v>
      </c>
      <c r="E1145" s="20" t="str">
        <f>IF(EXACT($B1145, ""), "",'SEED - Institution'!$F1145)</f>
        <v>VDR1548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Pertiwi</v>
      </c>
      <c r="D1146" s="20" t="str">
        <f>IF(EXACT($B1146, ""), "",'SEED - Institution'!$L1146)</f>
        <v>Supplier</v>
      </c>
      <c r="E1146" s="20" t="str">
        <f>IF(EXACT($B1146, ""), "",'SEED - Institution'!$F1146)</f>
        <v>VDR2401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Duta Rangka Rekayasa Indonesia</v>
      </c>
      <c r="D1147" s="20" t="str">
        <f>IF(EXACT($B1147, ""), "",'SEED - Institution'!$L1147)</f>
        <v>Supplier</v>
      </c>
      <c r="E1147" s="20" t="str">
        <f>IF(EXACT($B1147, ""), "",'SEED - Institution'!$F1147)</f>
        <v>VDR2052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EMKL Bakti Putra</v>
      </c>
      <c r="D1148" s="20" t="str">
        <f>IF(EXACT($B1148, ""), "",'SEED - Institution'!$L1148)</f>
        <v>Supplier</v>
      </c>
      <c r="E1148" s="20" t="str">
        <f>IF(EXACT($B1148, ""), "",'SEED - Institution'!$F1148)</f>
        <v>VDR1804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Enggal Family Construction</v>
      </c>
      <c r="D1149" s="20" t="str">
        <f>IF(EXACT($B1149, ""), "",'SEED - Institution'!$L1149)</f>
        <v>Supplier</v>
      </c>
      <c r="E1149" s="20" t="str">
        <f>IF(EXACT($B1149, ""), "",'SEED - Institution'!$F1149)</f>
        <v>VDR2262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Estu Adimore</v>
      </c>
      <c r="D1150" s="20" t="str">
        <f>IF(EXACT($B1150, ""), "",'SEED - Institution'!$L1150)</f>
        <v>Supplier</v>
      </c>
      <c r="E1150" s="20" t="str">
        <f>IF(EXACT($B1150, ""), "",'SEED - Institution'!$F1150)</f>
        <v>VDR1411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Fastindo Piranti Kabel</v>
      </c>
      <c r="D1151" s="20" t="str">
        <f>IF(EXACT($B1151, ""), "",'SEED - Institution'!$L1151)</f>
        <v>Supplier</v>
      </c>
      <c r="E1151" s="20" t="str">
        <f>IF(EXACT($B1151, ""), "",'SEED - Institution'!$F1151)</f>
        <v>VDR3664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Felixindo Hirzi Utama</v>
      </c>
      <c r="D1152" s="20" t="str">
        <f>IF(EXACT($B1152, ""), "",'SEED - Institution'!$L1152)</f>
        <v>Supplier</v>
      </c>
      <c r="E1152" s="20" t="str">
        <f>IF(EXACT($B1152, ""), "",'SEED - Institution'!$F1152)</f>
        <v>VDR1814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Gateway Container Line</v>
      </c>
      <c r="D1153" s="20" t="str">
        <f>IF(EXACT($B1153, ""), "",'SEED - Institution'!$L1153)</f>
        <v>Supplier</v>
      </c>
      <c r="E1153" s="20" t="str">
        <f>IF(EXACT($B1153, ""), "",'SEED - Institution'!$F1153)</f>
        <v>VDR3776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General Supply &amp; Services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VDR1628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Globalnine Indonesia</v>
      </c>
      <c r="D1155" s="20" t="str">
        <f>IF(EXACT($B1155, ""), "",'SEED - Institution'!$L1155)</f>
        <v>Supplier</v>
      </c>
      <c r="E1155" s="20" t="str">
        <f>IF(EXACT($B1155, ""), "",'SEED - Institution'!$F1155)</f>
        <v>VDR1541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Globe Indonesia Internasional</v>
      </c>
      <c r="D1156" s="20" t="str">
        <f>IF(EXACT($B1156, ""), "",'SEED - Institution'!$L1156)</f>
        <v>Supplier</v>
      </c>
      <c r="E1156" s="20" t="str">
        <f>IF(EXACT($B1156, ""), "",'SEED - Institution'!$F1156)</f>
        <v>VDR2404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Gate Mandiri</v>
      </c>
      <c r="D1157" s="20" t="str">
        <f>IF(EXACT($B1157, ""), "",'SEED - Institution'!$L1157)</f>
        <v>Supplier</v>
      </c>
      <c r="E1157" s="20" t="str">
        <f>IF(EXACT($B1157, ""), "",'SEED - Institution'!$F1157)</f>
        <v>VDR1471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Golden Piping Indonesia</v>
      </c>
      <c r="D1158" s="20" t="str">
        <f>IF(EXACT($B1158, ""), "",'SEED - Institution'!$L1158)</f>
        <v>Supplier</v>
      </c>
      <c r="E1158" s="20" t="str">
        <f>IF(EXACT($B1158, ""), "",'SEED - Institution'!$F1158)</f>
        <v>VDR3554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Cipta Mosaic</v>
      </c>
      <c r="D1159" s="20" t="str">
        <f>IF(EXACT($B1159, ""), "",'SEED - Institution'!$L1159)</f>
        <v>Supplier</v>
      </c>
      <c r="E1159" s="20" t="str">
        <f>IF(EXACT($B1159, ""), "",'SEED - Institution'!$F1159)</f>
        <v>VDR0141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Multi Kreasi</v>
      </c>
      <c r="D1160" s="20" t="str">
        <f>IF(EXACT($B1160, ""), "",'SEED - Institution'!$L1160)</f>
        <v>Supplier</v>
      </c>
      <c r="E1160" s="20" t="str">
        <f>IF(EXACT($B1160, ""), "",'SEED - Institution'!$F1160)</f>
        <v>VDR1215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Graha Padi Megah</v>
      </c>
      <c r="D1161" s="20" t="str">
        <f>IF(EXACT($B1161, ""), "",'SEED - Institution'!$L1161)</f>
        <v>Supplier</v>
      </c>
      <c r="E1161" s="20" t="str">
        <f>IF(EXACT($B1161, ""), "",'SEED - Institution'!$F1161)</f>
        <v>VDR3493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Gumay Tama Bersaudara</v>
      </c>
      <c r="D1162" s="20" t="str">
        <f>IF(EXACT($B1162, ""), "",'SEED - Institution'!$L1162)</f>
        <v>Supplier</v>
      </c>
      <c r="E1162" s="20" t="str">
        <f>IF(EXACT($B1162, ""), "",'SEED - Institution'!$F1162)</f>
        <v>VDR1074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Helori Grahasarana</v>
      </c>
      <c r="D1163" s="20" t="str">
        <f>IF(EXACT($B1163, ""), "",'SEED - Institution'!$L1163)</f>
        <v>Supplier</v>
      </c>
      <c r="E1163" s="20" t="str">
        <f>IF(EXACT($B1163, ""), "",'SEED - Institution'!$F1163)</f>
        <v>VDR3498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Hexindo Adiperkasa</v>
      </c>
      <c r="D1164" s="20" t="str">
        <f>IF(EXACT($B1164, ""), "",'SEED - Institution'!$L1164)</f>
        <v>Supplier</v>
      </c>
      <c r="E1164" s="20" t="str">
        <f>IF(EXACT($B1164, ""), "",'SEED - Institution'!$F1164)</f>
        <v>VDR1286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Indomac Bhakti Karya</v>
      </c>
      <c r="D1165" s="20" t="str">
        <f>IF(EXACT($B1165, ""), "",'SEED - Institution'!$L1165)</f>
        <v>Supplier</v>
      </c>
      <c r="E1165" s="20" t="str">
        <f>IF(EXACT($B1165, ""), "",'SEED - Institution'!$F1165)</f>
        <v>VDR1271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Infoduta Computindo Perkasa</v>
      </c>
      <c r="D1166" s="20" t="str">
        <f>IF(EXACT($B1166, ""), "",'SEED - Institution'!$L1166)</f>
        <v>Supplier</v>
      </c>
      <c r="E1166" s="20" t="str">
        <f>IF(EXACT($B1166, ""), "",'SEED - Institution'!$F1166)</f>
        <v>VDR1336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Intan Komunikasi Indonesia</v>
      </c>
      <c r="D1167" s="20" t="str">
        <f>IF(EXACT($B1167, ""), "",'SEED - Institution'!$L1167)</f>
        <v>Supplier</v>
      </c>
      <c r="E1167" s="20" t="str">
        <f>IF(EXACT($B1167, ""), "",'SEED - Institution'!$F1167)</f>
        <v>VDR1840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Istana Kebayoran Raya Motor</v>
      </c>
      <c r="D1168" s="20" t="str">
        <f>IF(EXACT($B1168, ""), "",'SEED - Institution'!$L1168)</f>
        <v>Supplier</v>
      </c>
      <c r="E1168" s="20" t="str">
        <f>IF(EXACT($B1168, ""), "",'SEED - Institution'!$F1168)</f>
        <v>VDR1250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Java Multi Solusi</v>
      </c>
      <c r="D1169" s="20" t="str">
        <f>IF(EXACT($B1169, ""), "",'SEED - Institution'!$L1169)</f>
        <v>Supplier</v>
      </c>
      <c r="E1169" s="20" t="str">
        <f>IF(EXACT($B1169, ""), "",'SEED - Institution'!$F1169)</f>
        <v>VDR3636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 Kencana</v>
      </c>
      <c r="D1170" s="20" t="str">
        <f>IF(EXACT($B1170, ""), "",'SEED - Institution'!$L1170)</f>
        <v>Supplier</v>
      </c>
      <c r="E1170" s="20" t="str">
        <f>IF(EXACT($B1170, ""), "",'SEED - Institution'!$F1170)</f>
        <v>VDR1413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Jayakarta Global Pratama</v>
      </c>
      <c r="D1171" s="20" t="str">
        <f>IF(EXACT($B1171, ""), "",'SEED - Institution'!$L1171)</f>
        <v>Supplier</v>
      </c>
      <c r="E1171" s="20" t="str">
        <f>IF(EXACT($B1171, ""), "",'SEED - Institution'!$F1171)</f>
        <v>VDR1774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Jutam Readymix Concrete</v>
      </c>
      <c r="D1172" s="20" t="str">
        <f>IF(EXACT($B1172, ""), "",'SEED - Institution'!$L1172)</f>
        <v>Supplier</v>
      </c>
      <c r="E1172" s="20" t="str">
        <f>IF(EXACT($B1172, ""), "",'SEED - Institution'!$F1172)</f>
        <v>VDR1696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Karlita Emas</v>
      </c>
      <c r="D1173" s="20" t="str">
        <f>IF(EXACT($B1173, ""), "",'SEED - Institution'!$L1173)</f>
        <v>Supplier</v>
      </c>
      <c r="E1173" s="20" t="str">
        <f>IF(EXACT($B1173, ""), "",'SEED - Institution'!$F1173)</f>
        <v>VDR3573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Karunia Indah Bersama</v>
      </c>
      <c r="D1174" s="20" t="str">
        <f>IF(EXACT($B1174, ""), "",'SEED - Institution'!$L1174)</f>
        <v>Supplier</v>
      </c>
      <c r="E1174" s="20" t="str">
        <f>IF(EXACT($B1174, ""), "",'SEED - Institution'!$F1174)</f>
        <v>VDR3897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Kezia Kasih Anugrah</v>
      </c>
      <c r="D1175" s="20" t="str">
        <f>IF(EXACT($B1175, ""), "",'SEED - Institution'!$L1175)</f>
        <v>Supplier</v>
      </c>
      <c r="E1175" s="20" t="str">
        <f>IF(EXACT($B1175, ""), "",'SEED - Institution'!$F1175)</f>
        <v>VDR2246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Khatulistiwa Mandiri Logistik</v>
      </c>
      <c r="D1176" s="20" t="str">
        <f>IF(EXACT($B1176, ""), "",'SEED - Institution'!$L1176)</f>
        <v>Supplier</v>
      </c>
      <c r="E1176" s="20" t="str">
        <f>IF(EXACT($B1176, ""), "",'SEED - Institution'!$F1176)</f>
        <v>VDR2002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Kualasagi Prima Perkasa</v>
      </c>
      <c r="D1177" s="20" t="str">
        <f>IF(EXACT($B1177, ""), "",'SEED - Institution'!$L1177)</f>
        <v>Supplier</v>
      </c>
      <c r="E1177" s="20" t="str">
        <f>IF(EXACT($B1177, ""), "",'SEED - Institution'!$F1177)</f>
        <v>VDR1427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Kuripasai Intrada</v>
      </c>
      <c r="D1178" s="20" t="str">
        <f>IF(EXACT($B1178, ""), "",'SEED - Institution'!$L1178)</f>
        <v>Supplier</v>
      </c>
      <c r="E1178" s="20" t="str">
        <f>IF(EXACT($B1178, ""), "",'SEED - Institution'!$F1178)</f>
        <v>VDR1721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Lentera Agung Kencana</v>
      </c>
      <c r="D1179" s="20" t="str">
        <f>IF(EXACT($B1179, ""), "",'SEED - Institution'!$L1179)</f>
        <v>Supplier</v>
      </c>
      <c r="E1179" s="20" t="str">
        <f>IF(EXACT($B1179, ""), "",'SEED - Institution'!$F1179)</f>
        <v>VDR1669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Media Protama</v>
      </c>
      <c r="D1180" s="20" t="str">
        <f>IF(EXACT($B1180, ""), "",'SEED - Institution'!$L1180)</f>
        <v>Supplier</v>
      </c>
      <c r="E1180" s="20" t="str">
        <f>IF(EXACT($B1180, ""), "",'SEED - Institution'!$F1180)</f>
        <v>VDR1212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Lintas Nusa Ekspress</v>
      </c>
      <c r="D1181" s="20" t="str">
        <f>IF(EXACT($B1181, ""), "",'SEED - Institution'!$L1181)</f>
        <v>Supplier</v>
      </c>
      <c r="E1181" s="20" t="str">
        <f>IF(EXACT($B1181, ""), "",'SEED - Institution'!$F1181)</f>
        <v>VDR3704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Luminary Auto Prima</v>
      </c>
      <c r="D1182" s="20" t="str">
        <f>IF(EXACT($B1182, ""), "",'SEED - Institution'!$L1182)</f>
        <v>Supplier</v>
      </c>
      <c r="E1182" s="20" t="str">
        <f>IF(EXACT($B1182, ""), "",'SEED - Institution'!$F1182)</f>
        <v>VDR1253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Mafati Cargo Express</v>
      </c>
      <c r="D1183" s="20" t="str">
        <f>IF(EXACT($B1183, ""), "",'SEED - Institution'!$L1183)</f>
        <v>Supplier</v>
      </c>
      <c r="E1183" s="20" t="str">
        <f>IF(EXACT($B1183, ""), "",'SEED - Institution'!$F1183)</f>
        <v>VDR1924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Maktal</v>
      </c>
      <c r="D1184" s="20" t="str">
        <f>IF(EXACT($B1184, ""), "",'SEED - Institution'!$L1184)</f>
        <v>Supplier</v>
      </c>
      <c r="E1184" s="20" t="str">
        <f>IF(EXACT($B1184, ""), "",'SEED - Institution'!$F1184)</f>
        <v>VDR3500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Mandiri Anugerah Corporindo</v>
      </c>
      <c r="D1185" s="20" t="str">
        <f>IF(EXACT($B1185, ""), "",'SEED - Institution'!$L1185)</f>
        <v>Supplier</v>
      </c>
      <c r="E1185" s="20" t="str">
        <f>IF(EXACT($B1185, ""), "",'SEED - Institution'!$F1185)</f>
        <v>VDR1864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Massada Komunikasi</v>
      </c>
      <c r="D1186" s="20" t="str">
        <f>IF(EXACT($B1186, ""), "",'SEED - Institution'!$L1186)</f>
        <v>Supplier</v>
      </c>
      <c r="E1186" s="20" t="str">
        <f>IF(EXACT($B1186, ""), "",'SEED - Institution'!$F1186)</f>
        <v>VDR2077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Merapi Merbabu</v>
      </c>
      <c r="D1187" s="20" t="str">
        <f>IF(EXACT($B1187, ""), "",'SEED - Institution'!$L1187)</f>
        <v>Supplier</v>
      </c>
      <c r="E1187" s="20" t="str">
        <f>IF(EXACT($B1187, ""), "",'SEED - Institution'!$F1187)</f>
        <v>VDR3512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Dinamis Yang Utama</v>
      </c>
      <c r="D1188" s="20" t="str">
        <f>IF(EXACT($B1188, ""), "",'SEED - Institution'!$L1188)</f>
        <v>Supplier</v>
      </c>
      <c r="E1188" s="20" t="str">
        <f>IF(EXACT($B1188, ""), "",'SEED - Institution'!$F1188)</f>
        <v>VDR2120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 Intertrans Forwarding</v>
      </c>
      <c r="D1189" s="20" t="str">
        <f>IF(EXACT($B1189, ""), "",'SEED - Institution'!$L1189)</f>
        <v>Supplier</v>
      </c>
      <c r="E1189" s="20" t="str">
        <f>IF(EXACT($B1189, ""), "",'SEED - Institution'!$F1189)</f>
        <v>VDR1358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Mitrakarya Teknologi Sejahtera</v>
      </c>
      <c r="D1190" s="20" t="str">
        <f>IF(EXACT($B1190, ""), "",'SEED - Institution'!$L1190)</f>
        <v>Supplier</v>
      </c>
      <c r="E1190" s="20" t="str">
        <f>IF(EXACT($B1190, ""), "",'SEED - Institution'!$F1190)</f>
        <v>VDR3196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Motive Mulia</v>
      </c>
      <c r="D1191" s="20" t="str">
        <f>IF(EXACT($B1191, ""), "",'SEED - Institution'!$L1191)</f>
        <v>Supplier</v>
      </c>
      <c r="E1191" s="20" t="str">
        <f>IF(EXACT($B1191, ""), "",'SEED - Institution'!$F1191)</f>
        <v>VDR2502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Muesakarya Utama</v>
      </c>
      <c r="D1192" s="20" t="str">
        <f>IF(EXACT($B1192, ""), "",'SEED - Institution'!$L1192)</f>
        <v>Supplier</v>
      </c>
      <c r="E1192" s="20" t="str">
        <f>IF(EXACT($B1192, ""), "",'SEED - Institution'!$F1192)</f>
        <v>VDR1071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Mulia Andalan Gemilang</v>
      </c>
      <c r="D1193" s="20" t="str">
        <f>IF(EXACT($B1193, ""), "",'SEED - Institution'!$L1193)</f>
        <v>Supplier</v>
      </c>
      <c r="E1193" s="20" t="str">
        <f>IF(EXACT($B1193, ""), "",'SEED - Institution'!$F1193)</f>
        <v>VDR2319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Andalan Sejahtera</v>
      </c>
      <c r="D1194" s="20" t="str">
        <f>IF(EXACT($B1194, ""), "",'SEED - Institution'!$L1194)</f>
        <v>Supplier</v>
      </c>
      <c r="E1194" s="20" t="str">
        <f>IF(EXACT($B1194, ""), "",'SEED - Institution'!$F1194)</f>
        <v>VDR1565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Angkasa Solusi - (klik transport)</v>
      </c>
      <c r="D1195" s="20" t="str">
        <f>IF(EXACT($B1195, ""), "",'SEED - Institution'!$L1195)</f>
        <v>Supplier</v>
      </c>
      <c r="E1195" s="20" t="str">
        <f>IF(EXACT($B1195, ""), "",'SEED - Institution'!$F1195)</f>
        <v>VDR3515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Energytama Nusantara</v>
      </c>
      <c r="D1196" s="20" t="str">
        <f>IF(EXACT($B1196, ""), "",'SEED - Institution'!$L1196)</f>
        <v>Supplier</v>
      </c>
      <c r="E1196" s="20" t="str">
        <f>IF(EXACT($B1196, ""), "",'SEED - Institution'!$F1196)</f>
        <v>VDR3329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Sarana Engineering</v>
      </c>
      <c r="D1197" s="20" t="str">
        <f>IF(EXACT($B1197, ""), "",'SEED - Institution'!$L1197)</f>
        <v>Supplier</v>
      </c>
      <c r="E1197" s="20" t="str">
        <f>IF(EXACT($B1197, ""), "",'SEED - Institution'!$F1197)</f>
        <v>VDR1435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Multi Usaha Sempurna</v>
      </c>
      <c r="D1198" s="20" t="str">
        <f>IF(EXACT($B1198, ""), "",'SEED - Institution'!$L1198)</f>
        <v>Supplier</v>
      </c>
      <c r="E1198" s="20" t="str">
        <f>IF(EXACT($B1198, ""), "",'SEED - Institution'!$F1198)</f>
        <v>VDR3701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Musi Indah Persada</v>
      </c>
      <c r="D1199" s="20" t="str">
        <f>IF(EXACT($B1199, ""), "",'SEED - Institution'!$L1199)</f>
        <v>Supplier</v>
      </c>
      <c r="E1199" s="20" t="str">
        <f>IF(EXACT($B1199, ""), "",'SEED - Institution'!$F1199)</f>
        <v>VDR1605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Mustika Memadata</v>
      </c>
      <c r="D1200" s="20" t="str">
        <f>IF(EXACT($B1200, ""), "",'SEED - Institution'!$L1200)</f>
        <v>Supplier</v>
      </c>
      <c r="E1200" s="20" t="str">
        <f>IF(EXACT($B1200, ""), "",'SEED - Institution'!$F1200)</f>
        <v>VDR1319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Mutiara Persada</v>
      </c>
      <c r="D1201" s="20" t="str">
        <f>IF(EXACT($B1201, ""), "",'SEED - Institution'!$L1201)</f>
        <v>Supplier</v>
      </c>
      <c r="E1201" s="20" t="str">
        <f>IF(EXACT($B1201, ""), "",'SEED - Institution'!$F1201)</f>
        <v>VDR1175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Net21Plus</v>
      </c>
      <c r="D1202" s="20" t="str">
        <f>IF(EXACT($B1202, ""), "",'SEED - Institution'!$L1202)</f>
        <v>Supplier</v>
      </c>
      <c r="E1202" s="20" t="str">
        <f>IF(EXACT($B1202, ""), "",'SEED - Institution'!$F1202)</f>
        <v>VDR2252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Neutral Era Tritama</v>
      </c>
      <c r="D1203" s="20" t="str">
        <f>IF(EXACT($B1203, ""), "",'SEED - Institution'!$L1203)</f>
        <v>Supplier</v>
      </c>
      <c r="E1203" s="20" t="str">
        <f>IF(EXACT($B1203, ""), "",'SEED - Institution'!$F1203)</f>
        <v>VDR3675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Panah Perdana Logisindo [a.k.a : Hartrodt]</v>
      </c>
      <c r="D1204" s="20" t="str">
        <f>IF(EXACT($B1204, ""), "",'SEED - Institution'!$L1204)</f>
        <v>Supplier</v>
      </c>
      <c r="E1204" s="20" t="str">
        <f>IF(EXACT($B1204, ""), "",'SEED - Institution'!$F1204)</f>
        <v>VDR1369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 Sutji Gemilang</v>
      </c>
      <c r="D1205" s="20" t="str">
        <f>IF(EXACT($B1205, ""), "",'SEED - Institution'!$L1205)</f>
        <v>Supplier</v>
      </c>
      <c r="E1205" s="20" t="str">
        <f>IF(EXACT($B1205, ""), "",'SEED - Institution'!$F1205)</f>
        <v>VDR1569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Pancamitra Perkasa Engineering</v>
      </c>
      <c r="D1206" s="20" t="str">
        <f>IF(EXACT($B1206, ""), "",'SEED - Institution'!$L1206)</f>
        <v>Supplier</v>
      </c>
      <c r="E1206" s="20" t="str">
        <f>IF(EXACT($B1206, ""), "",'SEED - Institution'!$F1206)</f>
        <v>VDR0VDR VDR0493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Panghegar Mitra Abadi</v>
      </c>
      <c r="D1207" s="20" t="str">
        <f>IF(EXACT($B1207, ""), "",'SEED - Institution'!$L1207)</f>
        <v>Supplier</v>
      </c>
      <c r="E1207" s="20" t="str">
        <f>IF(EXACT($B1207, ""), "",'SEED - Institution'!$F1207)</f>
        <v>VDR2316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Pantravel</v>
      </c>
      <c r="D1208" s="20" t="str">
        <f>IF(EXACT($B1208, ""), "",'SEED - Institution'!$L1208)</f>
        <v>Supplier</v>
      </c>
      <c r="E1208" s="20" t="str">
        <f>IF(EXACT($B1208, ""), "",'SEED - Institution'!$F1208)</f>
        <v>VDR1170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Pelayaran Nasional Indonesia (Persero) [a.k.a : Pelni]</v>
      </c>
      <c r="D1209" s="20" t="str">
        <f>IF(EXACT($B1209, ""), "",'SEED - Institution'!$L1209)</f>
        <v>Supplier</v>
      </c>
      <c r="E1209" s="20" t="str">
        <f>IF(EXACT($B1209, ""), "",'SEED - Institution'!$F1209)</f>
        <v>VDR3014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Perkasa Maju Pole</v>
      </c>
      <c r="D1210" s="20" t="str">
        <f>IF(EXACT($B1210, ""), "",'SEED - Institution'!$L1210)</f>
        <v>Supplier</v>
      </c>
      <c r="E1210" s="20" t="str">
        <f>IF(EXACT($B1210, ""), "",'SEED - Institution'!$F1210)</f>
        <v>VDR3557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Pertamina Retail</v>
      </c>
      <c r="D1211" s="20" t="str">
        <f>IF(EXACT($B1211, ""), "",'SEED - Institution'!$L1211)</f>
        <v>Supplier</v>
      </c>
      <c r="E1211" s="20" t="str">
        <f>IF(EXACT($B1211, ""), "",'SEED - Institution'!$F1211)</f>
        <v>VDR1764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Pralon</v>
      </c>
      <c r="D1212" s="20" t="str">
        <f>IF(EXACT($B1212, ""), "",'SEED - Institution'!$L1212)</f>
        <v>Supplier</v>
      </c>
      <c r="E1212" s="20" t="str">
        <f>IF(EXACT($B1212, ""), "",'SEED - Institution'!$F1212)</f>
        <v>VDR1125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Pramita [a.k.a : Laboratorium Klinik Pramita]</v>
      </c>
      <c r="D1213" s="20" t="str">
        <f>IF(EXACT($B1213, ""), "",'SEED - Institution'!$L1213)</f>
        <v>Supplier</v>
      </c>
      <c r="E1213" s="20" t="str">
        <f>IF(EXACT($B1213, ""), "",'SEED - Institution'!$F1213)</f>
        <v>VDR1624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Prasasti Cikarang</v>
      </c>
      <c r="D1214" s="20" t="str">
        <f>IF(EXACT($B1214, ""), "",'SEED - Institution'!$L1214)</f>
        <v>Supplier</v>
      </c>
      <c r="E1214" s="20" t="str">
        <f>IF(EXACT($B1214, ""), "",'SEED - Institution'!$F1214)</f>
        <v>VDR2293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Pratama Graha Semesta</v>
      </c>
      <c r="D1215" s="20" t="str">
        <f>IF(EXACT($B1215, ""), "",'SEED - Institution'!$L1215)</f>
        <v>Supplier</v>
      </c>
      <c r="E1215" s="20" t="str">
        <f>IF(EXACT($B1215, ""), "",'SEED - Institution'!$F1215)</f>
        <v>VDR3534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Bara Energi</v>
      </c>
      <c r="D1216" s="20" t="str">
        <f>IF(EXACT($B1216, ""), "",'SEED - Institution'!$L1216)</f>
        <v>Supplier</v>
      </c>
      <c r="E1216" s="20" t="str">
        <f>IF(EXACT($B1216, ""), "",'SEED - Institution'!$F1216)</f>
        <v>VDR1704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Prima Energy Nasional [a.k.a : Industira Group]</v>
      </c>
      <c r="D1217" s="20" t="str">
        <f>IF(EXACT($B1217, ""), "",'SEED - Institution'!$L1217)</f>
        <v>Supplier</v>
      </c>
      <c r="E1217" s="20" t="str">
        <f>IF(EXACT($B1217, ""), "",'SEED - Institution'!$F1217)</f>
        <v>VDR3492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Prosys Bangun Persada</v>
      </c>
      <c r="D1218" s="20" t="str">
        <f>IF(EXACT($B1218, ""), "",'SEED - Institution'!$L1218)</f>
        <v>Supplier</v>
      </c>
      <c r="E1218" s="20" t="str">
        <f>IF(EXACT($B1218, ""), "",'SEED - Institution'!$F1218)</f>
        <v>VDR1285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Pura Mayungan</v>
      </c>
      <c r="D1219" s="20" t="str">
        <f>IF(EXACT($B1219, ""), "",'SEED - Institution'!$L1219)</f>
        <v>Supplier</v>
      </c>
      <c r="E1219" s="20" t="str">
        <f>IF(EXACT($B1219, ""), "",'SEED - Institution'!$F1219)</f>
        <v>VDR3523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Qerja Manfaat Bangsa</v>
      </c>
      <c r="D1220" s="20" t="str">
        <f>IF(EXACT($B1220, ""), "",'SEED - Institution'!$L1220)</f>
        <v>Supplier</v>
      </c>
      <c r="E1220" s="20" t="str">
        <f>IF(EXACT($B1220, ""), "",'SEED - Institution'!$F1220)</f>
        <v>VDR3705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Radikom Pratama</v>
      </c>
      <c r="D1221" s="20" t="str">
        <f>IF(EXACT($B1221, ""), "",'SEED - Institution'!$L1221)</f>
        <v>Supplier</v>
      </c>
      <c r="E1221" s="20" t="str">
        <f>IF(EXACT($B1221, ""), "",'SEED - Institution'!$F1221)</f>
        <v>VDR0839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Raffa Citra Berkah</v>
      </c>
      <c r="D1222" s="20" t="str">
        <f>IF(EXACT($B1222, ""), "",'SEED - Institution'!$L1222)</f>
        <v>Supplier</v>
      </c>
      <c r="E1222" s="20" t="str">
        <f>IF(EXACT($B1222, ""), "",'SEED - Institution'!$F1222)</f>
        <v>VDR2305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Rajawali Menara Abadi</v>
      </c>
      <c r="D1223" s="20" t="str">
        <f>IF(EXACT($B1223, ""), "",'SEED - Institution'!$L1223)</f>
        <v>Supplier</v>
      </c>
      <c r="E1223" s="20" t="str">
        <f>IF(EXACT($B1223, ""), "",'SEED - Institution'!$F1223)</f>
        <v>VDR1808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Ralif Indo Cemerlang</v>
      </c>
      <c r="D1224" s="20" t="str">
        <f>IF(EXACT($B1224, ""), "",'SEED - Institution'!$L1224)</f>
        <v>Supplier</v>
      </c>
      <c r="E1224" s="20" t="str">
        <f>IF(EXACT($B1224, ""), "",'SEED - Institution'!$F1224)</f>
        <v>VDR3896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Raspek Kargo Indonesia</v>
      </c>
      <c r="D1225" s="20" t="str">
        <f>IF(EXACT($B1225, ""), "",'SEED - Institution'!$L1225)</f>
        <v>Supplier</v>
      </c>
      <c r="E1225" s="20" t="str">
        <f>IF(EXACT($B1225, ""), "",'SEED - Institution'!$F1225)</f>
        <v>VDR1905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Ratu Megah Utama</v>
      </c>
      <c r="D1226" s="20" t="str">
        <f>IF(EXACT($B1226, ""), "",'SEED - Institution'!$L1226)</f>
        <v>Supplier</v>
      </c>
      <c r="E1226" s="20" t="str">
        <f>IF(EXACT($B1226, ""), "",'SEED - Institution'!$F1226)</f>
        <v>VDR1523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Rizkon Jaya Teknik</v>
      </c>
      <c r="D1227" s="20" t="str">
        <f>IF(EXACT($B1227, ""), "",'SEED - Institution'!$L1227)</f>
        <v>Supplier</v>
      </c>
      <c r="E1227" s="20" t="str">
        <f>IF(EXACT($B1227, ""), "",'SEED - Institution'!$F1227)</f>
        <v>VDR2633,VDR3547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Saga Prima Mandiri [a.k.a : Saga Logistik]</v>
      </c>
      <c r="D1228" s="20" t="str">
        <f>IF(EXACT($B1228, ""), "",'SEED - Institution'!$L1228)</f>
        <v>Supplier</v>
      </c>
      <c r="E1228" s="20" t="str">
        <f>IF(EXACT($B1228, ""), "",'SEED - Institution'!$F1228)</f>
        <v>VDR3402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Sangkan Jaya</v>
      </c>
      <c r="D1229" s="20" t="str">
        <f>IF(EXACT($B1229, ""), "",'SEED - Institution'!$L1229)</f>
        <v>Supplier</v>
      </c>
      <c r="E1229" s="20" t="str">
        <f>IF(EXACT($B1229, ""), "",'SEED - Institution'!$F1229)</f>
        <v>VDR1718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Santosa Adi Perkasa</v>
      </c>
      <c r="D1230" s="20" t="str">
        <f>IF(EXACT($B1230, ""), "",'SEED - Institution'!$L1230)</f>
        <v>Supplier</v>
      </c>
      <c r="E1230" s="20" t="str">
        <f>IF(EXACT($B1230, ""), "",'SEED - Institution'!$F1230)</f>
        <v>VDR2403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Sarana Andalan Elektrika</v>
      </c>
      <c r="D1231" s="20" t="str">
        <f>IF(EXACT($B1231, ""), "",'SEED - Institution'!$L1231)</f>
        <v>Supplier</v>
      </c>
      <c r="E1231" s="20" t="str">
        <f>IF(EXACT($B1231, ""), "",'SEED - Institution'!$F1231)</f>
        <v>VDR1196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Selogiri Sampurna Putra</v>
      </c>
      <c r="D1232" s="20" t="str">
        <f>IF(EXACT($B1232, ""), "",'SEED - Institution'!$L1232)</f>
        <v>Supplier</v>
      </c>
      <c r="E1232" s="20" t="str">
        <f>IF(EXACT($B1232, ""), "",'SEED - Institution'!$F1232)</f>
        <v>VDR1189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Semen Indogreen Sentosa</v>
      </c>
      <c r="D1233" s="20" t="str">
        <f>IF(EXACT($B1233, ""), "",'SEED - Institution'!$L1233)</f>
        <v>Supplier</v>
      </c>
      <c r="E1233" s="20" t="str">
        <f>IF(EXACT($B1233, ""), "",'SEED - Institution'!$F1233)</f>
        <v>VDR2108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Sentratek Metalindo</v>
      </c>
      <c r="D1234" s="20" t="str">
        <f>IF(EXACT($B1234, ""), "",'SEED - Institution'!$L1234)</f>
        <v>Supplier</v>
      </c>
      <c r="E1234" s="20" t="str">
        <f>IF(EXACT($B1234, ""), "",'SEED - Institution'!$F1234)</f>
        <v>VDR3553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Setia Gemilang Jaya</v>
      </c>
      <c r="D1235" s="20" t="str">
        <f>IF(EXACT($B1235, ""), "",'SEED - Institution'!$L1235)</f>
        <v>Supplier</v>
      </c>
      <c r="E1235" s="20" t="str">
        <f>IF(EXACT($B1235, ""), "",'SEED - Institution'!$F1235)</f>
        <v>VDR2378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Sibalec</v>
      </c>
      <c r="D1236" s="20" t="str">
        <f>IF(EXACT($B1236, ""), "",'SEED - Institution'!$L1236)</f>
        <v>Supplier</v>
      </c>
      <c r="E1236" s="20" t="str">
        <f>IF(EXACT($B1236, ""), "",'SEED - Institution'!$F1236)</f>
        <v>VDR1320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Laut Fastindo</v>
      </c>
      <c r="D1237" s="20" t="str">
        <f>IF(EXACT($B1237, ""), "",'SEED - Institution'!$L1237)</f>
        <v>Supplier</v>
      </c>
      <c r="E1237" s="20" t="str">
        <f>IF(EXACT($B1237, ""), "",'SEED - Institution'!$F1237)</f>
        <v>VDR2552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Sinar Mulia Makmur</v>
      </c>
      <c r="D1238" s="20" t="str">
        <f>IF(EXACT($B1238, ""), "",'SEED - Institution'!$L1238)</f>
        <v>Supplier</v>
      </c>
      <c r="E1238" s="20" t="str">
        <f>IF(EXACT($B1238, ""), "",'SEED - Institution'!$F1238)</f>
        <v>VDR3651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Sukses Bajaraya Abadi</v>
      </c>
      <c r="D1239" s="20" t="str">
        <f>IF(EXACT($B1239, ""), "",'SEED - Institution'!$L1239)</f>
        <v>Supplier</v>
      </c>
      <c r="E1239" s="20" t="str">
        <f>IF(EXACT($B1239, ""), "",'SEED - Institution'!$F1239)</f>
        <v>VDR3293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Suluh Dwipantara - Apartment Batavia Jakarta</v>
      </c>
      <c r="D1240" s="20" t="str">
        <f>IF(EXACT($B1240, ""), "",'SEED - Institution'!$L1240)</f>
        <v>Supplier</v>
      </c>
      <c r="E1240" s="20" t="str">
        <f>IF(EXACT($B1240, ""), "",'SEED - Institution'!$F1240)</f>
        <v>VDR1304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Instrumindo</v>
      </c>
      <c r="D1241" s="20" t="str">
        <f>IF(EXACT($B1241, ""), "",'SEED - Institution'!$L1241)</f>
        <v>Supplier</v>
      </c>
      <c r="E1241" s="20" t="str">
        <f>IF(EXACT($B1241, ""), "",'SEED - Institution'!$F1241)</f>
        <v>VDR1478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Sumber Mega Baja</v>
      </c>
      <c r="D1242" s="20" t="str">
        <f>IF(EXACT($B1242, ""), "",'SEED - Institution'!$L1242)</f>
        <v>Supplier</v>
      </c>
      <c r="E1242" s="20" t="str">
        <f>IF(EXACT($B1242, ""), "",'SEED - Institution'!$F1242)</f>
        <v>VDR2195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Perusahaan Pelayaran Nasional Suntraco Intim Transport</v>
      </c>
      <c r="D1243" s="20" t="str">
        <f>IF(EXACT($B1243, ""), "",'SEED - Institution'!$L1243)</f>
        <v>Supplier</v>
      </c>
      <c r="E1243" s="20" t="str">
        <f>IF(EXACT($B1243, ""), "",'SEED - Institution'!$F1243)</f>
        <v>VDR2562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Supratama Makmur Sejahtera</v>
      </c>
      <c r="D1244" s="20" t="str">
        <f>IF(EXACT($B1244, ""), "",'SEED - Institution'!$L1244)</f>
        <v>Supplier</v>
      </c>
      <c r="E1244" s="20" t="str">
        <f>IF(EXACT($B1244, ""), "",'SEED - Institution'!$F1244)</f>
        <v>VDR1912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Surveyor Indonesia (Persero)</v>
      </c>
      <c r="D1245" s="20" t="str">
        <f>IF(EXACT($B1245, ""), "",'SEED - Institution'!$L1245)</f>
        <v>Supplier</v>
      </c>
      <c r="E1245" s="20" t="str">
        <f>IF(EXACT($B1245, ""), "",'SEED - Institution'!$F1245)</f>
        <v>VDR3692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Surya Timur</v>
      </c>
      <c r="D1246" s="20" t="str">
        <f>IF(EXACT($B1246, ""), "",'SEED - Institution'!$L1246)</f>
        <v>Supplier</v>
      </c>
      <c r="E1246" s="20" t="str">
        <f>IF(EXACT($B1246, ""), "",'SEED - Institution'!$F1246)</f>
        <v>VDR1943, VDR1946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Sutindo Surya Sejahtera</v>
      </c>
      <c r="D1247" s="20" t="str">
        <f>IF(EXACT($B1247, ""), "",'SEED - Institution'!$L1247)</f>
        <v>Supplier</v>
      </c>
      <c r="E1247" s="20" t="str">
        <f>IF(EXACT($B1247, ""), "",'SEED - Institution'!$F1247)</f>
        <v>VDR3655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Swakarya Kencana Logistik [a.k.a : Skalog]</v>
      </c>
      <c r="D1248" s="20" t="str">
        <f>IF(EXACT($B1248, ""), "",'SEED - Institution'!$L1248)</f>
        <v>Supplier</v>
      </c>
      <c r="E1248" s="20" t="str">
        <f>IF(EXACT($B1248, ""), "",'SEED - Institution'!$F1248)</f>
        <v>VDR3279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Tangguh Muda Transport</v>
      </c>
      <c r="D1249" s="20" t="str">
        <f>IF(EXACT($B1249, ""), "",'SEED - Institution'!$L1249)</f>
        <v>Supplier</v>
      </c>
      <c r="E1249" s="20" t="str">
        <f>IF(EXACT($B1249, ""), "",'SEED - Institution'!$F1249)</f>
        <v>VDR1519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Tata Sekar Mulia</v>
      </c>
      <c r="D1250" s="20" t="str">
        <f>IF(EXACT($B1250, ""), "",'SEED - Institution'!$L1250)</f>
        <v>Supplier</v>
      </c>
      <c r="E1250" s="20" t="str">
        <f>IF(EXACT($B1250, ""), "",'SEED - Institution'!$F1250)</f>
        <v>VDR1479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Tegas Nusantara</v>
      </c>
      <c r="D1251" s="20" t="str">
        <f>IF(EXACT($B1251, ""), "",'SEED - Institution'!$L1251)</f>
        <v>Supplier</v>
      </c>
      <c r="E1251" s="20" t="str">
        <f>IF(EXACT($B1251, ""), "",'SEED - Institution'!$F1251)</f>
        <v>VDR2156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Telemedia Mitra Erajaya</v>
      </c>
      <c r="D1252" s="20" t="str">
        <f>IF(EXACT($B1252, ""), "",'SEED - Institution'!$L1252)</f>
        <v>Supplier</v>
      </c>
      <c r="E1252" s="20" t="str">
        <f>IF(EXACT($B1252, ""), "",'SEED - Institution'!$F1252)</f>
        <v>VDR1290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Telindo Semesta Abadi</v>
      </c>
      <c r="D1253" s="20" t="str">
        <f>IF(EXACT($B1253, ""), "",'SEED - Institution'!$L1253)</f>
        <v>Supplier</v>
      </c>
      <c r="E1253" s="20" t="str">
        <f>IF(EXACT($B1253, ""), "",'SEED - Institution'!$F1253)</f>
        <v>VDR1957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Tembong Son Digdaya</v>
      </c>
      <c r="D1254" s="20" t="str">
        <f>IF(EXACT($B1254, ""), "",'SEED - Institution'!$L1254)</f>
        <v>Supplier</v>
      </c>
      <c r="E1254" s="20" t="str">
        <f>IF(EXACT($B1254, ""), "",'SEED - Institution'!$F1254)</f>
        <v>VDR2006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Terra Nova Informatika</v>
      </c>
      <c r="D1255" s="20" t="str">
        <f>IF(EXACT($B1255, ""), "",'SEED - Institution'!$L1255)</f>
        <v>Supplier</v>
      </c>
      <c r="E1255" s="20" t="str">
        <f>IF(EXACT($B1255, ""), "",'SEED - Institution'!$F1255)</f>
        <v>VDR2007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Tiga Jala Lestari</v>
      </c>
      <c r="D1256" s="20" t="str">
        <f>IF(EXACT($B1256, ""), "",'SEED - Institution'!$L1256)</f>
        <v>Supplier</v>
      </c>
      <c r="E1256" s="20" t="str">
        <f>IF(EXACT($B1256, ""), "",'SEED - Institution'!$F1256)</f>
        <v>VDR2162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Tirta Karya Anugerah</v>
      </c>
      <c r="D1257" s="20" t="str">
        <f>IF(EXACT($B1257, ""), "",'SEED - Institution'!$L1257)</f>
        <v>Supplier</v>
      </c>
      <c r="E1257" s="20" t="str">
        <f>IF(EXACT($B1257, ""), "",'SEED - Institution'!$F1257)</f>
        <v>VDR1180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Trafoindo Prima Perkasa</v>
      </c>
      <c r="D1258" s="20" t="str">
        <f>IF(EXACT($B1258, ""), "",'SEED - Institution'!$L1258)</f>
        <v>Supplier</v>
      </c>
      <c r="E1258" s="20" t="str">
        <f>IF(EXACT($B1258, ""), "",'SEED - Institution'!$F1258)</f>
        <v>VDR2239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Triguna Garda Sejahtera</v>
      </c>
      <c r="D1259" s="20" t="str">
        <f>IF(EXACT($B1259, ""), "",'SEED - Institution'!$L1259)</f>
        <v>Supplier</v>
      </c>
      <c r="E1259" s="20" t="str">
        <f>IF(EXACT($B1259, ""), "",'SEED - Institution'!$F1259)</f>
        <v>VDR3687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Trimitra Konsultan Manajemen</v>
      </c>
      <c r="D1260" s="20" t="str">
        <f>IF(EXACT($B1260, ""), "",'SEED - Institution'!$L1260)</f>
        <v>Supplier</v>
      </c>
      <c r="E1260" s="20" t="str">
        <f>IF(EXACT($B1260, ""), "",'SEED - Institution'!$F1260)</f>
        <v>VDR1277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Trimitz Sinergy Mandala</v>
      </c>
      <c r="D1261" s="20" t="str">
        <f>IF(EXACT($B1261, ""), "",'SEED - Institution'!$L1261)</f>
        <v>Supplier</v>
      </c>
      <c r="E1261" s="20" t="str">
        <f>IF(EXACT($B1261, ""), "",'SEED - Institution'!$F1261)</f>
        <v>VDR3577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Trio Mitra Asri</v>
      </c>
      <c r="D1262" s="20" t="str">
        <f>IF(EXACT($B1262, ""), "",'SEED - Institution'!$L1262)</f>
        <v>Supplier</v>
      </c>
      <c r="E1262" s="20" t="str">
        <f>IF(EXACT($B1262, ""), "",'SEED - Institution'!$F1262)</f>
        <v>VDR3398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Triputra Andalan</v>
      </c>
      <c r="D1263" s="20" t="str">
        <f>IF(EXACT($B1263, ""), "",'SEED - Institution'!$L1263)</f>
        <v>Supplier</v>
      </c>
      <c r="E1263" s="20" t="str">
        <f>IF(EXACT($B1263, ""), "",'SEED - Institution'!$F1263)</f>
        <v>VDR1961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Tunasindo Karya Perkasa</v>
      </c>
      <c r="D1264" s="20" t="str">
        <f>IF(EXACT($B1264, ""), "",'SEED - Institution'!$L1264)</f>
        <v>Supplier</v>
      </c>
      <c r="E1264" s="20" t="str">
        <f>IF(EXACT($B1264, ""), "",'SEED - Institution'!$F1264)</f>
        <v>VDR1392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Unelec Indonesia [a.k.a : Unindo]</v>
      </c>
      <c r="D1265" s="20" t="str">
        <f>IF(EXACT($B1265, ""), "",'SEED - Institution'!$L1265)</f>
        <v>Supplier</v>
      </c>
      <c r="E1265" s="20" t="str">
        <f>IF(EXACT($B1265, ""), "",'SEED - Institution'!$F1265)</f>
        <v>VDR1627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Unggul Sejati Indonesia</v>
      </c>
      <c r="D1266" s="20" t="str">
        <f>IF(EXACT($B1266, ""), "",'SEED - Institution'!$L1266)</f>
        <v>Supplier</v>
      </c>
      <c r="E1266" s="20" t="str">
        <f>IF(EXACT($B1266, ""), "",'SEED - Institution'!$F1266)</f>
        <v>VDR3536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Usaha Saparakanca</v>
      </c>
      <c r="D1267" s="20" t="str">
        <f>IF(EXACT($B1267, ""), "",'SEED - Institution'!$L1267)</f>
        <v>Supplier</v>
      </c>
      <c r="E1267" s="20" t="str">
        <f>IF(EXACT($B1267, ""), "",'SEED - Institution'!$F1267)</f>
        <v>VDR3412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Vitta Manggala</v>
      </c>
      <c r="D1268" s="20" t="str">
        <f>IF(EXACT($B1268, ""), "",'SEED - Institution'!$L1268)</f>
        <v>Supplier</v>
      </c>
      <c r="E1268" s="20" t="str">
        <f>IF(EXACT($B1268, ""), "",'SEED - Institution'!$F1268)</f>
        <v>VDR1197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Widia Perkasa Kreasi</v>
      </c>
      <c r="D1269" s="20" t="str">
        <f>IF(EXACT($B1269, ""), "",'SEED - Institution'!$L1269)</f>
        <v>Supplier</v>
      </c>
      <c r="E1269" s="20" t="str">
        <f>IF(EXACT($B1269, ""), "",'SEED - Institution'!$F1269)</f>
        <v>VDR3891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 Transport</v>
      </c>
      <c r="D1270" s="20" t="str">
        <f>IF(EXACT($B1270, ""), "",'SEED - Institution'!$L1270)</f>
        <v>Supplier</v>
      </c>
      <c r="E1270" s="20" t="str">
        <f>IF(EXACT($B1270, ""), "",'SEED - Institution'!$F1270)</f>
        <v>VDR1694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Wina Perdana Jaya</v>
      </c>
      <c r="D1271" s="20" t="str">
        <f>IF(EXACT($B1271, ""), "",'SEED - Institution'!$L1271)</f>
        <v>Supplier</v>
      </c>
      <c r="E1271" s="20" t="str">
        <f>IF(EXACT($B1271, ""), "",'SEED - Institution'!$F1271)</f>
        <v>VDR1177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Zinkpower Austrindo</v>
      </c>
      <c r="D1272" s="20" t="str">
        <f>IF(EXACT($B1272, ""), "",'SEED - Institution'!$L1272)</f>
        <v>Supplier</v>
      </c>
      <c r="E1272" s="20" t="str">
        <f>IF(EXACT($B1272, ""), "",'SEED - Institution'!$F1272)</f>
        <v>VDR4000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Alat Ukur Indosurta</v>
      </c>
      <c r="D1273" s="20" t="str">
        <f>IF(EXACT($B1273, ""), "",'SEED - Institution'!$L1273)</f>
        <v>Supplier</v>
      </c>
      <c r="E1273" s="20" t="str">
        <f>IF(EXACT($B1273, ""), "",'SEED - Institution'!$F1273)</f>
        <v>VDR1208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Andalas Mitra Utama</v>
      </c>
      <c r="D1274" s="20" t="str">
        <f>IF(EXACT($B1274, ""), "",'SEED - Institution'!$L1274)</f>
        <v>Supplier</v>
      </c>
      <c r="E1274" s="20" t="str">
        <f>IF(EXACT($B1274, ""), "",'SEED - Institution'!$F1274)</f>
        <v>VDR1656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Anugerah Kasih Setia</v>
      </c>
      <c r="D1275" s="20" t="str">
        <f>IF(EXACT($B1275, ""), "",'SEED - Institution'!$L1275)</f>
        <v>Supplier</v>
      </c>
      <c r="E1275" s="20" t="str">
        <f>IF(EXACT($B1275, ""), "",'SEED - Institution'!$F1275)</f>
        <v>VDR1697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Baruna Sejahtera Logistik</v>
      </c>
      <c r="D1276" s="20" t="str">
        <f>IF(EXACT($B1276, ""), "",'SEED - Institution'!$L1276)</f>
        <v>Supplier</v>
      </c>
      <c r="E1276" s="20" t="str">
        <f>IF(EXACT($B1276, ""), "",'SEED - Institution'!$F1276)</f>
        <v>VDR1742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Binasahabat Jayatama</v>
      </c>
      <c r="D1277" s="20" t="str">
        <f>IF(EXACT($B1277, ""), "",'SEED - Institution'!$L1277)</f>
        <v>Supplier</v>
      </c>
      <c r="E1277" s="20" t="str">
        <f>IF(EXACT($B1277, ""), "",'SEED - Institution'!$F1277)</f>
        <v>VDR1641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Columbia Chrome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VDR1712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Covenant Technology Indonesia</v>
      </c>
      <c r="D1279" s="20" t="str">
        <f>IF(EXACT($B1279, ""), "",'SEED - Institution'!$L1279)</f>
        <v>Supplier</v>
      </c>
      <c r="E1279" s="20" t="str">
        <f>IF(EXACT($B1279, ""), "",'SEED - Institution'!$F1279)</f>
        <v>VDR1723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Eko Jaya Cipta Mandiri</v>
      </c>
      <c r="D1280" s="20" t="str">
        <f>IF(EXACT($B1280, ""), "",'SEED - Institution'!$L1280)</f>
        <v>Supplier</v>
      </c>
      <c r="E1280" s="20" t="str">
        <f>IF(EXACT($B1280, ""), "",'SEED - Institution'!$F1280)</f>
        <v>VDR1758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Gajah Mulia Sentosa</v>
      </c>
      <c r="D1281" s="20" t="str">
        <f>IF(EXACT($B1281, ""), "",'SEED - Institution'!$L1281)</f>
        <v>Supplier</v>
      </c>
      <c r="E1281" s="20" t="str">
        <f>IF(EXACT($B1281, ""), "",'SEED - Institution'!$F1281)</f>
        <v>VDR1711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Global Perkasa Investindo</v>
      </c>
      <c r="D1282" s="20" t="str">
        <f>IF(EXACT($B1282, ""), "",'SEED - Institution'!$L1282)</f>
        <v>Supplier</v>
      </c>
      <c r="E1282" s="20" t="str">
        <f>IF(EXACT($B1282, ""), "",'SEED - Institution'!$F1282)</f>
        <v>VDR1719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Indodacin Presisi Utama</v>
      </c>
      <c r="D1283" s="20" t="str">
        <f>IF(EXACT($B1283, ""), "",'SEED - Institution'!$L1283)</f>
        <v>Supplier</v>
      </c>
      <c r="E1283" s="20" t="str">
        <f>IF(EXACT($B1283, ""), "",'SEED - Institution'!$F1283)</f>
        <v>VDR0699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Indomarine Internusa Group</v>
      </c>
      <c r="D1284" s="20" t="str">
        <f>IF(EXACT($B1284, ""), "",'SEED - Institution'!$L1284)</f>
        <v>Supplier</v>
      </c>
      <c r="E1284" s="20" t="str">
        <f>IF(EXACT($B1284, ""), "",'SEED - Institution'!$F1284)</f>
        <v>VDR3171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Karyawaja Ekamulia</v>
      </c>
      <c r="D1285" s="20" t="str">
        <f>IF(EXACT($B1285, ""), "",'SEED - Institution'!$L1285)</f>
        <v>Supplier</v>
      </c>
      <c r="E1285" s="20" t="str">
        <f>IF(EXACT($B1285, ""), "",'SEED - Institution'!$F1285)</f>
        <v>VDR2084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Kunango Jantan</v>
      </c>
      <c r="D1286" s="20" t="str">
        <f>IF(EXACT($B1286, ""), "",'SEED - Institution'!$L1286)</f>
        <v>Supplier</v>
      </c>
      <c r="E1286" s="20" t="str">
        <f>IF(EXACT($B1286, ""), "",'SEED - Institution'!$F1286)</f>
        <v>VDR1675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Makro Sentral Perdana</v>
      </c>
      <c r="D1287" s="20" t="str">
        <f>IF(EXACT($B1287, ""), "",'SEED - Institution'!$L1287)</f>
        <v>Supplier</v>
      </c>
      <c r="E1287" s="20" t="str">
        <f>IF(EXACT($B1287, ""), "",'SEED - Institution'!$F1287)</f>
        <v>VDR1724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Moran Jaya Lestari</v>
      </c>
      <c r="D1288" s="20" t="str">
        <f>IF(EXACT($B1288, ""), "",'SEED - Institution'!$L1288)</f>
        <v>Supplier</v>
      </c>
      <c r="E1288" s="20" t="str">
        <f>IF(EXACT($B1288, ""), "",'SEED - Institution'!$F1288)</f>
        <v>VDR1684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Mora Telematika Indonesia [a.k.a : Moratelindo]</v>
      </c>
      <c r="D1289" s="20" t="str">
        <f>IF(EXACT($B1289, ""), "",'SEED - Institution'!$L1289)</f>
        <v>Supplier</v>
      </c>
      <c r="E1289" s="20" t="str">
        <f>IF(EXACT($B1289, ""), "",'SEED - Institution'!$F1289)</f>
        <v>VDR1701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Roseka Asia Logistics</v>
      </c>
      <c r="D1290" s="20" t="str">
        <f>IF(EXACT($B1290, ""), "",'SEED - Institution'!$L1290)</f>
        <v>Supplier</v>
      </c>
      <c r="E1290" s="20" t="str">
        <f>IF(EXACT($B1290, ""), "",'SEED - Institution'!$F1290)</f>
        <v>VDR3718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Sentosa Karsa Mulia</v>
      </c>
      <c r="D1291" s="20" t="str">
        <f>IF(EXACT($B1291, ""), "",'SEED - Institution'!$L1291)</f>
        <v>Supplier</v>
      </c>
      <c r="E1291" s="20" t="str">
        <f>IF(EXACT($B1291, ""), "",'SEED - Institution'!$F1291)</f>
        <v>VDR1530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Tiga Pilar Sakato</v>
      </c>
      <c r="D1292" s="20" t="str">
        <f>IF(EXACT($B1292, ""), "",'SEED - Institution'!$L1292)</f>
        <v>Supplier</v>
      </c>
      <c r="E1292" s="20" t="str">
        <f>IF(EXACT($B1292, ""), "",'SEED - Institution'!$F1292)</f>
        <v>VDR1676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Giri Sentosa</v>
      </c>
      <c r="D1293" s="20" t="str">
        <f>IF(EXACT($B1293, ""), "",'SEED - Institution'!$L1293)</f>
        <v>Supplier</v>
      </c>
      <c r="E1293" s="20" t="str">
        <f>IF(EXACT($B1293, ""), "",'SEED - Institution'!$F1293)</f>
        <v>VDR4150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Puri Teknik Mandiri</v>
      </c>
      <c r="D1294" s="20" t="str">
        <f>IF(EXACT($B1294, ""), "",'SEED - Institution'!$L1294)</f>
        <v>Supplier</v>
      </c>
      <c r="E1294" s="20" t="str">
        <f>IF(EXACT($B1294, ""), "",'SEED - Institution'!$F1294)</f>
        <v>VDR0896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Pusaka Lintas Samudra</v>
      </c>
      <c r="D1295" s="20" t="str">
        <f>IF(EXACT($B1295, ""), "",'SEED - Institution'!$L1295)</f>
        <v>Supplier</v>
      </c>
      <c r="E1295" s="20" t="str">
        <f>IF(EXACT($B1295, ""), "",'SEED - Institution'!$F1295)</f>
        <v>VDR3386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Baja Deli</v>
      </c>
      <c r="D1296" s="20" t="str">
        <f>IF(EXACT($B1296, ""), "",'SEED - Institution'!$L1296)</f>
        <v>Supplier</v>
      </c>
      <c r="E1296" s="20" t="str">
        <f>IF(EXACT($B1296, ""), "",'SEED - Institution'!$F1296)</f>
        <v>VDR2055,VDR2056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Batam Jasa Mandiri Utama</v>
      </c>
      <c r="D1297" s="20" t="str">
        <f>IF(EXACT($B1297, ""), "",'SEED - Institution'!$L1297)</f>
        <v>Supplier</v>
      </c>
      <c r="E1297" s="20" t="str">
        <f>IF(EXACT($B1297, ""), "",'SEED - Institution'!$F1297)</f>
        <v>VDR2936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Maulana Electric</v>
      </c>
      <c r="D1298" s="20" t="str">
        <f>IF(EXACT($B1298, ""), "",'SEED - Institution'!$L1298)</f>
        <v>Supplier</v>
      </c>
      <c r="E1298" s="20" t="str">
        <f>IF(EXACT($B1298, ""), "",'SEED - Institution'!$F1298)</f>
        <v>VDR1058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Nagita Pratama</v>
      </c>
      <c r="D1299" s="20" t="str">
        <f>IF(EXACT($B1299, ""), "",'SEED - Institution'!$L1299)</f>
        <v>Supplier</v>
      </c>
      <c r="E1299" s="20" t="str">
        <f>IF(EXACT($B1299, ""), "",'SEED - Institution'!$F1299)</f>
        <v>VDR0287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Trans Utama</v>
      </c>
      <c r="D1300" s="20" t="str">
        <f>IF(EXACT($B1300, ""), "",'SEED - Institution'!$L1300)</f>
        <v>Supplier</v>
      </c>
      <c r="E1300" s="20" t="str">
        <f>IF(EXACT($B1300, ""), "",'SEED - Institution'!$F1300)</f>
        <v>VDR1036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Putra Bangun Persada Baru</v>
      </c>
      <c r="D1301" s="20" t="str">
        <f>IF(EXACT($B1301, ""), "",'SEED - Institution'!$L1301)</f>
        <v>Supplier</v>
      </c>
      <c r="E1301" s="20" t="str">
        <f>IF(EXACT($B1301, ""), "",'SEED - Institution'!$F1301)</f>
        <v>VDR2705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Puteratel Andalan Sukses</v>
      </c>
      <c r="D1302" s="20" t="str">
        <f>IF(EXACT($B1302, ""), "",'SEED - Institution'!$L1302)</f>
        <v>Supplier</v>
      </c>
      <c r="E1302" s="20" t="str">
        <f>IF(EXACT($B1302, ""), "",'SEED - Institution'!$F1302)</f>
        <v>VDR2541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Qanarba Harifuni Energy</v>
      </c>
      <c r="D1303" s="20" t="str">
        <f>IF(EXACT($B1303, ""), "",'SEED - Institution'!$L1303)</f>
        <v>Supplier</v>
      </c>
      <c r="E1303" s="20" t="str">
        <f>IF(EXACT($B1303, ""), "",'SEED - Institution'!$F1303)</f>
        <v>VDR1753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Qualita Manajemen Sertifikasi</v>
      </c>
      <c r="D1304" s="20" t="str">
        <f>IF(EXACT($B1304, ""), "",'SEED - Institution'!$L1304)</f>
        <v>Supplier</v>
      </c>
      <c r="E1304" s="20" t="str">
        <f>IF(EXACT($B1304, ""), "",'SEED - Institution'!$F1304)</f>
        <v>VDR1763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Radcom Solusindo Informatika</v>
      </c>
      <c r="D1305" s="20" t="str">
        <f>IF(EXACT($B1305, ""), "",'SEED - Institution'!$L1305)</f>
        <v>Supplier</v>
      </c>
      <c r="E1305" s="20" t="str">
        <f>IF(EXACT($B1305, ""), "",'SEED - Institution'!$F1305)</f>
        <v>VDR2058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Rajawali Mas Tehnik</v>
      </c>
      <c r="D1306" s="20" t="str">
        <f>IF(EXACT($B1306, ""), "",'SEED - Institution'!$L1306)</f>
        <v>Supplier</v>
      </c>
      <c r="E1306" s="20" t="str">
        <f>IF(EXACT($B1306, ""), "",'SEED - Institution'!$F1306)</f>
        <v>VDR0316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Rakida Karya Mandiri Utama</v>
      </c>
      <c r="D1307" s="20" t="str">
        <f>IF(EXACT($B1307, ""), "",'SEED - Institution'!$L1307)</f>
        <v>Supplier</v>
      </c>
      <c r="E1307" s="20" t="str">
        <f>IF(EXACT($B1307, ""), "",'SEED - Institution'!$F1307)</f>
        <v>VDR0174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Ramida Jaya Mandiri</v>
      </c>
      <c r="D1308" s="20" t="str">
        <f>IF(EXACT($B1308, ""), "",'SEED - Institution'!$L1308)</f>
        <v>Supplier</v>
      </c>
      <c r="E1308" s="20" t="str">
        <f>IF(EXACT($B1308, ""), "",'SEED - Institution'!$F1308)</f>
        <v>VDR3681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Rangga Dinamika</v>
      </c>
      <c r="D1309" s="20" t="str">
        <f>IF(EXACT($B1309, ""), "",'SEED - Institution'!$L1309)</f>
        <v>Supplier</v>
      </c>
      <c r="E1309" s="20" t="str">
        <f>IF(EXACT($B1309, ""), "",'SEED - Institution'!$F1309)</f>
        <v>VDR0089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Refconindo Bintang Sejahtera</v>
      </c>
      <c r="D1310" s="20" t="str">
        <f>IF(EXACT($B1310, ""), "",'SEED - Institution'!$L1310)</f>
        <v>Supplier</v>
      </c>
      <c r="E1310" s="20" t="str">
        <f>IF(EXACT($B1310, ""), "",'SEED - Institution'!$F1310)</f>
        <v>VDR0090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Rembo Sukses Jaya</v>
      </c>
      <c r="D1311" s="20" t="str">
        <f>IF(EXACT($B1311, ""), "",'SEED - Institution'!$L1311)</f>
        <v>Supplier</v>
      </c>
      <c r="E1311" s="20" t="str">
        <f>IF(EXACT($B1311, ""), "",'SEED - Institution'!$F1311)</f>
        <v>VDR3925,VDR3765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Rental Crane Indonesia</v>
      </c>
      <c r="D1312" s="20" t="str">
        <f>IF(EXACT($B1312, ""), "",'SEED - Institution'!$L1312)</f>
        <v>Supplier</v>
      </c>
      <c r="E1312" s="20" t="str">
        <f>IF(EXACT($B1312, ""), "",'SEED - Institution'!$F1312)</f>
        <v>VDR2699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Rilin Perdana Mandiri</v>
      </c>
      <c r="D1313" s="20" t="str">
        <f>IF(EXACT($B1313, ""), "",'SEED - Institution'!$L1313)</f>
        <v>Supplier</v>
      </c>
      <c r="E1313" s="20" t="str">
        <f>IF(EXACT($B1313, ""), "",'SEED - Institution'!$F1313)</f>
        <v>VDR0732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Roda Rollen Indonesia</v>
      </c>
      <c r="D1314" s="20" t="str">
        <f>IF(EXACT($B1314, ""), "",'SEED - Institution'!$L1314)</f>
        <v>Supplier</v>
      </c>
      <c r="E1314" s="20" t="str">
        <f>IF(EXACT($B1314, ""), "",'SEED - Institution'!$F1314)</f>
        <v>VDR3287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Rusli Vinilon Sakti</v>
      </c>
      <c r="D1315" s="20" t="str">
        <f>IF(EXACT($B1315, ""), "",'SEED - Institution'!$L1315)</f>
        <v>Supplier</v>
      </c>
      <c r="E1315" s="20" t="str">
        <f>IF(EXACT($B1315, ""), "",'SEED - Institution'!$F1315)</f>
        <v>VDR0092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Sabena Gasindo Bersaudara</v>
      </c>
      <c r="D1316" s="20" t="str">
        <f>IF(EXACT($B1316, ""), "",'SEED - Institution'!$L1316)</f>
        <v>Supplier</v>
      </c>
      <c r="E1316" s="20" t="str">
        <f>IF(EXACT($B1316, ""), "",'SEED - Institution'!$F1316)</f>
        <v>VDR2345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Sadikun Niagamas Raya</v>
      </c>
      <c r="D1317" s="20" t="str">
        <f>IF(EXACT($B1317, ""), "",'SEED - Institution'!$L1317)</f>
        <v>Supplier</v>
      </c>
      <c r="E1317" s="20" t="str">
        <f>IF(EXACT($B1317, ""), "",'SEED - Institution'!$F1317)</f>
        <v>VDR3468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Saeti Concretindo Wahana</v>
      </c>
      <c r="D1318" s="20" t="str">
        <f>IF(EXACT($B1318, ""), "",'SEED - Institution'!$L1318)</f>
        <v>Supplier</v>
      </c>
      <c r="E1318" s="20" t="str">
        <f>IF(EXACT($B1318, ""), "",'SEED - Institution'!$F1318)</f>
        <v>VDR2807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Safakarya Indah Sejahtera</v>
      </c>
      <c r="D1319" s="20" t="str">
        <f>IF(EXACT($B1319, ""), "",'SEED - Institution'!$L1319)</f>
        <v>Supplier</v>
      </c>
      <c r="E1319" s="20" t="str">
        <f>IF(EXACT($B1319, ""), "",'SEED - Institution'!$F1319)</f>
        <v>VDR1504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Mitra Logistindo</v>
      </c>
      <c r="D1320" s="20" t="str">
        <f>IF(EXACT($B1320, ""), "",'SEED - Institution'!$L1320)</f>
        <v>Supplier</v>
      </c>
      <c r="E1320" s="20" t="str">
        <f>IF(EXACT($B1320, ""), "",'SEED - Institution'!$F1320)</f>
        <v>VDR1691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Sahabat Indonesia Inti Mandiri</v>
      </c>
      <c r="D1321" s="20" t="str">
        <f>IF(EXACT($B1321, ""), "",'SEED - Institution'!$L1321)</f>
        <v>Supplier</v>
      </c>
      <c r="E1321" s="20" t="str">
        <f>IF(EXACT($B1321, ""), "",'SEED - Institution'!$F1321)</f>
        <v>VDR1835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Sai Global Indonesia</v>
      </c>
      <c r="D1322" s="20" t="str">
        <f>IF(EXACT($B1322, ""), "",'SEED - Institution'!$L1322)</f>
        <v>Supplier</v>
      </c>
      <c r="E1322" s="20" t="str">
        <f>IF(EXACT($B1322, ""), "",'SEED - Institution'!$F1322)</f>
        <v>VDR0805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Sakabaja Panelindo</v>
      </c>
      <c r="D1323" s="20" t="str">
        <f>IF(EXACT($B1323, ""), "",'SEED - Institution'!$L1323)</f>
        <v>Supplier</v>
      </c>
      <c r="E1323" s="20" t="str">
        <f>IF(EXACT($B1323, ""), "",'SEED - Institution'!$F1323)</f>
        <v>VDR1072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Samafitro</v>
      </c>
      <c r="D1324" s="20" t="str">
        <f>IF(EXACT($B1324, ""), "",'SEED - Institution'!$L1324)</f>
        <v>Supplier</v>
      </c>
      <c r="E1324" s="20" t="str">
        <f>IF(EXACT($B1324, ""), "",'SEED - Institution'!$F1324)</f>
        <v>VDR0677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Power Nusantara</v>
      </c>
      <c r="D1325" s="20" t="str">
        <f>IF(EXACT($B1325, ""), "",'SEED - Institution'!$L1325)</f>
        <v>Supplier</v>
      </c>
      <c r="E1325" s="20" t="str">
        <f>IF(EXACT($B1325, ""), "",'SEED - Institution'!$F1325)</f>
        <v>VDR0093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Samudera Tunggal Utama</v>
      </c>
      <c r="D1326" s="20" t="str">
        <f>IF(EXACT($B1326, ""), "",'SEED - Institution'!$L1326)</f>
        <v>Supplier</v>
      </c>
      <c r="E1326" s="20" t="str">
        <f>IF(EXACT($B1326, ""), "",'SEED - Institution'!$F1326)</f>
        <v>VDR2284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Sanggar Jaya Abadi</v>
      </c>
      <c r="D1327" s="20" t="str">
        <f>IF(EXACT($B1327, ""), "",'SEED - Institution'!$L1327)</f>
        <v>Supplier</v>
      </c>
      <c r="E1327" s="20" t="str">
        <f>IF(EXACT($B1327, ""), "",'SEED - Institution'!$F1327)</f>
        <v>VDR1665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Sankeindo</v>
      </c>
      <c r="D1328" s="20" t="str">
        <f>IF(EXACT($B1328, ""), "",'SEED - Institution'!$L1328)</f>
        <v>Supplier</v>
      </c>
      <c r="E1328" s="20" t="str">
        <f>IF(EXACT($B1328, ""), "",'SEED - Institution'!$F1328)</f>
        <v>VDR0334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Santa Fe Indonusa</v>
      </c>
      <c r="D1329" s="20" t="str">
        <f>IF(EXACT($B1329, ""), "",'SEED - Institution'!$L1329)</f>
        <v>Supplier</v>
      </c>
      <c r="E1329" s="20" t="str">
        <f>IF(EXACT($B1329, ""), "",'SEED - Institution'!$F1329)</f>
        <v>VDR0829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AsienMidEast</v>
      </c>
      <c r="D1330" s="20" t="str">
        <f>IF(EXACT($B1330, ""), "",'SEED - Institution'!$L1330)</f>
        <v>Supplier</v>
      </c>
      <c r="E1330" s="20" t="str">
        <f>IF(EXACT($B1330, ""), "",'SEED - Institution'!$F1330)</f>
        <v>VDR0164,VDR0166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Sapta Tunas Teknologi</v>
      </c>
      <c r="D1331" s="20" t="str">
        <f>IF(EXACT($B1331, ""), "",'SEED - Institution'!$L1331)</f>
        <v>Supplier</v>
      </c>
      <c r="E1331" s="20" t="str">
        <f>IF(EXACT($B1331, ""), "",'SEED - Institution'!$F1331)</f>
        <v>VDR2587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 Mitra Mulia</v>
      </c>
      <c r="D1332" s="20" t="str">
        <f>IF(EXACT($B1332, ""), "",'SEED - Institution'!$L1332)</f>
        <v>Supplier</v>
      </c>
      <c r="E1332" s="20" t="str">
        <f>IF(EXACT($B1332, ""), "",'SEED - Institution'!$F1332)</f>
        <v>VDR0094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Jaringan Mas</v>
      </c>
      <c r="D1333" s="20" t="str">
        <f>IF(EXACT($B1333, ""), "",'SEED - Institution'!$L1333)</f>
        <v>Supplier</v>
      </c>
      <c r="E1333" s="20" t="str">
        <f>IF(EXACT($B1333, ""), "",'SEED - Institution'!$F1333)</f>
        <v>VDR0095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Metal Indah</v>
      </c>
      <c r="D1334" s="20" t="str">
        <f>IF(EXACT($B1334, ""), "",'SEED - Institution'!$L1334)</f>
        <v>Supplier</v>
      </c>
      <c r="E1334" s="20" t="str">
        <f>IF(EXACT($B1334, ""), "",'SEED - Institution'!$F1334)</f>
        <v>VDR0086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Sukses Bersama</v>
      </c>
      <c r="D1335" s="20" t="str">
        <f>IF(EXACT($B1335, ""), "",'SEED - Institution'!$L1335)</f>
        <v>Supplier</v>
      </c>
      <c r="E1335" s="20" t="str">
        <f>IF(EXACT($B1335, ""), "",'SEED - Institution'!$F1335)</f>
        <v>VDR0429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Sarana Yakin Trans</v>
      </c>
      <c r="D1336" s="20" t="str">
        <f>IF(EXACT($B1336, ""), "",'SEED - Institution'!$L1336)</f>
        <v>Supplier</v>
      </c>
      <c r="E1336" s="20" t="str">
        <f>IF(EXACT($B1336, ""), "",'SEED - Institution'!$F1336)</f>
        <v>VDR1873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Matranindo Kargo</v>
      </c>
      <c r="D1337" s="20" t="str">
        <f>IF(EXACT($B1337, ""), "",'SEED - Institution'!$L1337)</f>
        <v>Supplier</v>
      </c>
      <c r="E1337" s="20" t="str">
        <f>IF(EXACT($B1337, ""), "",'SEED - Institution'!$F1337)</f>
        <v>VDR1745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Satria Prawira Negara</v>
      </c>
      <c r="D1338" s="20" t="str">
        <f>IF(EXACT($B1338, ""), "",'SEED - Institution'!$L1338)</f>
        <v>Supplier</v>
      </c>
      <c r="E1338" s="20" t="str">
        <f>IF(EXACT($B1338, ""), "",'SEED - Institution'!$F1338)</f>
        <v>VDR2946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Satrira Solusi Indonesia</v>
      </c>
      <c r="D1339" s="20" t="str">
        <f>IF(EXACT($B1339, ""), "",'SEED - Institution'!$L1339)</f>
        <v>Supplier</v>
      </c>
      <c r="E1339" s="20" t="str">
        <f>IF(EXACT($B1339, ""), "",'SEED - Institution'!$F1339)</f>
        <v>VDR2619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Saudara Abadi Selaras Makmur</v>
      </c>
      <c r="D1340" s="20" t="str">
        <f>IF(EXACT($B1340, ""), "",'SEED - Institution'!$L1340)</f>
        <v>Supplier</v>
      </c>
      <c r="E1340" s="20" t="str">
        <f>IF(EXACT($B1340, ""), "",'SEED - Institution'!$F1340)</f>
        <v>VDR2949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Sekasa Mitra Utama</v>
      </c>
      <c r="D1341" s="20" t="str">
        <f>IF(EXACT($B1341, ""), "",'SEED - Institution'!$L1341)</f>
        <v>Supplier</v>
      </c>
      <c r="E1341" s="20" t="str">
        <f>IF(EXACT($B1341, ""), "",'SEED - Institution'!$F1341)</f>
        <v>VDR3978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Seluti Karya Mandiri</v>
      </c>
      <c r="D1342" s="20" t="str">
        <f>IF(EXACT($B1342, ""), "",'SEED - Institution'!$L1342)</f>
        <v>Supplier</v>
      </c>
      <c r="E1342" s="20" t="str">
        <f>IF(EXACT($B1342, ""), "",'SEED - Institution'!$F1342)</f>
        <v>VDR0315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Semangat Rahmat Garansi</v>
      </c>
      <c r="D1343" s="20" t="str">
        <f>IF(EXACT($B1343, ""), "",'SEED - Institution'!$L1343)</f>
        <v>Supplier</v>
      </c>
      <c r="E1343" s="20" t="str">
        <f>IF(EXACT($B1343, ""), "",'SEED - Institution'!$F1343)</f>
        <v>VDR3922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Semen Indonesia Beton</v>
      </c>
      <c r="D1344" s="20" t="str">
        <f>IF(EXACT($B1344, ""), "",'SEED - Institution'!$L1344)</f>
        <v>Supplier</v>
      </c>
      <c r="E1344" s="20" t="str">
        <f>IF(EXACT($B1344, ""), "",'SEED - Institution'!$F1344)</f>
        <v>VDR2206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Semeru Teknik</v>
      </c>
      <c r="D1345" s="20" t="str">
        <f>IF(EXACT($B1345, ""), "",'SEED - Institution'!$L1345)</f>
        <v>Supplier</v>
      </c>
      <c r="E1345" s="20" t="str">
        <f>IF(EXACT($B1345, ""), "",'SEED - Institution'!$F1345)</f>
        <v>VDR1353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Senayan Trikarya Sempana</v>
      </c>
      <c r="D1346" s="20" t="str">
        <f>IF(EXACT($B1346, ""), "",'SEED - Institution'!$L1346)</f>
        <v>Supplier</v>
      </c>
      <c r="E1346" s="20" t="str">
        <f>IF(EXACT($B1346, ""), "",'SEED - Institution'!$F1346)</f>
        <v>VDR1076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Seneca Indonesia</v>
      </c>
      <c r="D1347" s="20" t="str">
        <f>IF(EXACT($B1347, ""), "",'SEED - Institution'!$L1347)</f>
        <v>Supplier</v>
      </c>
      <c r="E1347" s="20" t="str">
        <f>IF(EXACT($B1347, ""), "",'SEED - Institution'!$F1347)</f>
        <v>VDR0354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Senjaya Solusi Sekurindo</v>
      </c>
      <c r="D1348" s="20" t="str">
        <f>IF(EXACT($B1348, ""), "",'SEED - Institution'!$L1348)</f>
        <v>Supplier</v>
      </c>
      <c r="E1348" s="20" t="str">
        <f>IF(EXACT($B1348, ""), "",'SEED - Institution'!$F1348)</f>
        <v>VDR0795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 Jaminan</v>
      </c>
      <c r="D1349" s="20" t="str">
        <f>IF(EXACT($B1349, ""), "",'SEED - Institution'!$L1349)</f>
        <v>Supplier</v>
      </c>
      <c r="E1349" s="20" t="str">
        <f>IF(EXACT($B1349, ""), "",'SEED - Institution'!$F1349)</f>
        <v>VDR0642,VDR0643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Sentradaya Citra Lestari</v>
      </c>
      <c r="D1350" s="20" t="str">
        <f>IF(EXACT($B1350, ""), "",'SEED - Institution'!$L1350)</f>
        <v>Supplier</v>
      </c>
      <c r="E1350" s="20" t="str">
        <f>IF(EXACT($B1350, ""), "",'SEED - Institution'!$F1350)</f>
        <v>VDR0443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Seragam Serasi Perkasa</v>
      </c>
      <c r="D1351" s="20" t="str">
        <f>IF(EXACT($B1351, ""), "",'SEED - Institution'!$L1351)</f>
        <v>Supplier</v>
      </c>
      <c r="E1351" s="20" t="str">
        <f>IF(EXACT($B1351, ""), "",'SEED - Institution'!$F1351)</f>
        <v>VDR0146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Shana Utama Mandiri</v>
      </c>
      <c r="D1352" s="20" t="str">
        <f>IF(EXACT($B1352, ""), "",'SEED - Institution'!$L1352)</f>
        <v>Supplier</v>
      </c>
      <c r="E1352" s="20" t="str">
        <f>IF(EXACT($B1352, ""), "",'SEED - Institution'!$F1352)</f>
        <v>VDR0376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Shellindo Jaya</v>
      </c>
      <c r="D1353" s="20" t="str">
        <f>IF(EXACT($B1353, ""), "",'SEED - Institution'!$L1353)</f>
        <v>Supplier</v>
      </c>
      <c r="E1353" s="20" t="str">
        <f>IF(EXACT($B1353, ""), "",'SEED - Institution'!$F1353)</f>
        <v>VDR1574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Shengli Industry Indonesia</v>
      </c>
      <c r="D1354" s="20" t="str">
        <f>IF(EXACT($B1354, ""), "",'SEED - Institution'!$L1354)</f>
        <v>Supplier</v>
      </c>
      <c r="E1354" s="20" t="str">
        <f>IF(EXACT($B1354, ""), "",'SEED - Institution'!$F1354)</f>
        <v>VDR2691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Astra Otoparts [a.k.a : Shop &amp; Drive]</v>
      </c>
      <c r="D1355" s="20" t="str">
        <f>IF(EXACT($B1355, ""), "",'SEED - Institution'!$L1355)</f>
        <v>Supplier</v>
      </c>
      <c r="E1355" s="20" t="str">
        <f>IF(EXACT($B1355, ""), "",'SEED - Institution'!$F1355)</f>
        <v>VDR2542,VDR2664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410"/>
  <sheetViews>
    <sheetView zoomScale="80" zoomScaleNormal="80" workbookViewId="0">
      <pane xSplit="3" ySplit="3" topLeftCell="D1397" activePane="bottomRight" state="frozen"/>
      <selection pane="topRight" activeCell="D1" sqref="D1"/>
      <selection pane="bottomLeft" activeCell="A4" sqref="A4"/>
      <selection pane="bottomRight" activeCell="A1411" sqref="A1411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17388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Institution'!$B$4:$C$3985,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Institution'!$B$4:$D$3985,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Institution'!$B$4:$C$3985,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Institution'!$B$4:$E$3985, 4, FALSE))</f>
        <v>IMD, VDR1592, VDR2279</v>
      </c>
      <c r="I5" s="84" t="str">
        <f>IF(EXACT($B5, ""),"", VLOOKUP($B5, 'DataLookUp - Institution'!$B$4:$D$3985,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Institution'!$B$4:$C$3985,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Institution'!$B$4:$D$3985,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Institution'!$B$4:$C$3985,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Institution'!$B$4:$D$3985,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Institution'!$B$4:$C$3985,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Institution'!$B$4:$D$3985,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Institution'!$B$4:$C$3985,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Institution'!$B$4:$D$3985,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Institution'!$B$4:$C$3985, 2, FALSE))</f>
        <v>PT. Abiyasa Tunggal</v>
      </c>
      <c r="H10" s="63" t="s">
        <v>10</v>
      </c>
      <c r="I10" s="84" t="str">
        <f>IF(EXACT($B10, ""),"", VLOOKUP($B10, 'DataLookUp - Institution'!$B$4:$D$3985,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Institution'!$B$4:$C$3985,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Institution'!$B$4:$D$3985,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Institution'!$B$4:$C$3985,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Institution'!$B$4:$D$3985,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Institution'!$B$4:$C$3985,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Institution'!$B$4:$E$3985, 4, FALSE))</f>
        <v>BTU, VDR0015</v>
      </c>
      <c r="I13" s="84" t="str">
        <f>IF(EXACT($B13, ""),"", VLOOKUP($B13, 'DataLookUp - Institution'!$B$4:$D$3985,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Institution'!$B$4:$C$3985,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Institution'!$B$4:$D$3985,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Institution'!$B$4:$C$3985,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Institution'!$B$4:$D$3985,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Institution'!$B$4:$C$3985,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Institution'!$B$4:$D$3985,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Institution'!$B$4:$C$3985,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Institution'!$B$4:$E$3985, 4, FALSE))</f>
        <v>DHJ, VDR0035</v>
      </c>
      <c r="I17" s="84" t="str">
        <f>IF(EXACT($B17, ""),"", VLOOKUP($B17, 'DataLookUp - Institution'!$B$4:$D$3985,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Institution'!$B$4:$C$3985,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Institution'!$B$4:$D$3985,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Institution'!$B$4:$C$3985,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Institution'!$B$4:$E$3985, 4, FALSE))</f>
        <v>DRP, VDR2628</v>
      </c>
      <c r="I19" s="84" t="str">
        <f>IF(EXACT($B19, ""),"", VLOOKUP($B19, 'DataLookUp - Institution'!$B$4:$D$3985,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Institution'!$B$4:$C$3985, 2, FALSE))</f>
        <v>PT. Ericsson Indonesia</v>
      </c>
      <c r="H20" s="63" t="s">
        <v>89</v>
      </c>
      <c r="I20" s="84" t="str">
        <f>IF(EXACT($B20, ""),"", VLOOKUP($B20, 'DataLookUp - Institution'!$B$4:$D$3985,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Institution'!$B$4:$C$3985,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Institution'!$B$4:$D$3985,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Institution'!$B$4:$C$3985,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Institution'!$B$4:$D$3985,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Institution'!$B$4:$C$3985,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Institution'!$B$4:$D$3985,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Institution'!$B$4:$C$3985, 2, FALSE))</f>
        <v>Flexi Mitrayasa</v>
      </c>
      <c r="H24" s="63" t="s">
        <v>111</v>
      </c>
      <c r="I24" s="84" t="str">
        <f>IF(EXACT($B24, ""),"", VLOOKUP($B24, 'DataLookUp - Institution'!$B$4:$D$3985,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Institution'!$B$4:$C$3985,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Institution'!$B$4:$D$3985,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Institution'!$B$4:$C$3985,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Institution'!$B$4:$D$3985,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Institution'!$B$4:$C$3985, 2, FALSE))</f>
        <v>PT. Indoprima Seluler</v>
      </c>
      <c r="H27" s="63" t="s">
        <v>134</v>
      </c>
      <c r="I27" s="84" t="str">
        <f>IF(EXACT($B27, ""),"", VLOOKUP($B27, 'DataLookUp - Institution'!$B$4:$D$3985,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Institution'!$B$4:$C$3985, 2, FALSE))</f>
        <v>PT. Indosat, Tbk [a.k.a : Indosat]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Institution'!$B$4:$D$3985,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Institution'!$B$4:$C$3985,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Institution'!$B$4:$D$3985,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Institution'!$B$4:$C$3985,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Institution'!$B$4:$D$3985,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Institution'!$B$4:$C$3985,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Institution'!$B$4:$D$3985,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Institution'!$B$4:$C$3985,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Institution'!$B$4:$D$3985,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Institution'!$B$4:$C$3985,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Institution'!$B$4:$D$3985,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Institution'!$B$4:$C$3985,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Institution'!$B$4:$D$3985,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Institution'!$B$4:$C$3985,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Institution'!$B$4:$D$3985,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Institution'!$B$4:$C$3985,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Institution'!$B$4:$D$3985,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Institution'!$B$4:$C$3985, 2, FALSE))</f>
        <v>PT. Mega Eltra</v>
      </c>
      <c r="E37" s="57" t="s">
        <v>30517</v>
      </c>
      <c r="H37" s="84" t="str">
        <f>IF(EXACT($B37, ""), "", VLOOKUP($B37, 'DataLookUp - Institution'!$B$4:$E$3985, 4, FALSE))</f>
        <v>MEL,VDR0393,VDR0394</v>
      </c>
      <c r="I37" s="84" t="str">
        <f>IF(EXACT($B37, ""),"", VLOOKUP($B37, 'DataLookUp - Institution'!$B$4:$D$3985,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Institution'!$B$4:$C$3985, 2, FALSE))</f>
        <v>PT. Megatel Jaya Swastikarya</v>
      </c>
      <c r="H38" s="63" t="s">
        <v>217</v>
      </c>
      <c r="I38" s="84" t="str">
        <f>IF(EXACT($B38, ""),"", VLOOKUP($B38, 'DataLookUp - Institution'!$B$4:$D$3985,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Institution'!$B$4:$C$3985,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Institution'!$B$4:$D$3985,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Institution'!$B$4:$C$3985,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Institution'!$B$4:$D$3985,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Institution'!$B$4:$C$3985,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Institution'!$B$4:$D$3985,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Institution'!$B$4:$C$3985, 2, FALSE))</f>
        <v>PT. Pelayanan Listrik Nasional (Persero) [a.k.a : PLN]</v>
      </c>
      <c r="D42" s="22" t="s">
        <v>472</v>
      </c>
      <c r="E42" s="57" t="s">
        <v>29827</v>
      </c>
      <c r="G42" s="63">
        <v>12160</v>
      </c>
      <c r="H42" s="63" t="s">
        <v>29868</v>
      </c>
      <c r="I42" s="84" t="str">
        <f>IF(EXACT($B42, ""),"", VLOOKUP($B42, 'DataLookUp - Institution'!$B$4:$D$3985,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Institution'!$B$4:$C$3985, 2, FALSE))</f>
        <v>PT. Pelayanan Listrik Nasional (Persero) [a.k.a : PLN]</v>
      </c>
      <c r="D43" s="22" t="s">
        <v>470</v>
      </c>
      <c r="E43" s="57" t="s">
        <v>29821</v>
      </c>
      <c r="G43" s="63">
        <v>29461</v>
      </c>
      <c r="H43" s="63" t="s">
        <v>225</v>
      </c>
      <c r="I43" s="84" t="str">
        <f>IF(EXACT($B43, ""),"", VLOOKUP($B43, 'DataLookUp - Institution'!$B$4:$D$3985,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Institution'!$B$4:$C$3985, 2, FALSE))</f>
        <v>PT. Pelayanan Listrik Nasional (Persero) [a.k.a : PLN]</v>
      </c>
      <c r="D44" s="22" t="s">
        <v>29872</v>
      </c>
      <c r="E44" s="57" t="s">
        <v>14231</v>
      </c>
      <c r="H44" s="63" t="s">
        <v>241</v>
      </c>
      <c r="I44" s="84" t="str">
        <f>IF(EXACT($B44, ""),"", VLOOKUP($B44, 'DataLookUp - Institution'!$B$4:$D$3985,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Institution'!$B$4:$C$3985, 2, FALSE))</f>
        <v>PT. Pelayanan Listrik Nasional (Persero) [a.k.a : PLN]</v>
      </c>
      <c r="D45" s="22" t="s">
        <v>29838</v>
      </c>
      <c r="E45" s="57" t="s">
        <v>29826</v>
      </c>
      <c r="H45" s="63" t="s">
        <v>248</v>
      </c>
      <c r="I45" s="84" t="str">
        <f>IF(EXACT($B45, ""),"", VLOOKUP($B45, 'DataLookUp - Institution'!$B$4:$D$3985,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Institution'!$B$4:$C$3985, 2, FALSE))</f>
        <v>PT. Pelayanan Listrik Nasional (Persero) [a.k.a : PLN]</v>
      </c>
      <c r="D46" s="22" t="s">
        <v>29837</v>
      </c>
      <c r="E46" s="57" t="s">
        <v>29870</v>
      </c>
      <c r="G46" s="63">
        <v>83114</v>
      </c>
      <c r="H46" s="63" t="s">
        <v>253</v>
      </c>
      <c r="I46" s="84" t="str">
        <f>IF(EXACT($B46, ""),"", VLOOKUP($B46, 'DataLookUp - Institution'!$B$4:$D$3985,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Institution'!$B$4:$C$3985, 2, FALSE))</f>
        <v>PT. Pelayanan Listrik Nasional (Persero) [a.k.a : PLN]</v>
      </c>
      <c r="D47" s="22" t="s">
        <v>29836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Institution'!$B$4:$D$3985,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Institution'!$B$4:$C$3985, 2, FALSE))</f>
        <v>PT. Pelayanan Listrik Nasional (Persero) [a.k.a : PLN]</v>
      </c>
      <c r="D48" s="22" t="s">
        <v>29873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Institution'!$B$4:$D$3985,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Institution'!$B$4:$C$3985, 2, FALSE))</f>
        <v>PT. Pelayanan Listrik Nasional (Persero) [a.k.a : PLN]</v>
      </c>
      <c r="D49" s="22" t="s">
        <v>29835</v>
      </c>
      <c r="E49" s="57" t="s">
        <v>29822</v>
      </c>
      <c r="H49" s="63" t="s">
        <v>277</v>
      </c>
      <c r="I49" s="84" t="str">
        <f>IF(EXACT($B49, ""),"", VLOOKUP($B49, 'DataLookUp - Institution'!$B$4:$D$3985,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Institution'!$B$4:$C$3985, 2, FALSE))</f>
        <v>PT. Pelayanan Listrik Nasional (Persero) [a.k.a : PLN]</v>
      </c>
      <c r="D50" s="22" t="s">
        <v>29834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Institution'!$B$4:$D$3985,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Institution'!$B$4:$C$3985, 2, FALSE))</f>
        <v>PT. Pelayanan Listrik Nasional (Persero) [a.k.a : PLN]</v>
      </c>
      <c r="D51" s="22" t="s">
        <v>29833</v>
      </c>
      <c r="E51" s="57" t="s">
        <v>17374</v>
      </c>
      <c r="G51" s="63">
        <v>76114</v>
      </c>
      <c r="H51" s="63" t="s">
        <v>289</v>
      </c>
      <c r="I51" s="84" t="str">
        <f>IF(EXACT($B51, ""),"", VLOOKUP($B51, 'DataLookUp - Institution'!$B$4:$D$3985,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Institution'!$B$4:$C$3985, 2, FALSE))</f>
        <v>PT. Pelayanan Listrik Nasional (Persero) [a.k.a : PLN]</v>
      </c>
      <c r="D52" s="22" t="s">
        <v>29832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Institution'!$B$4:$D$3985,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Institution'!$B$4:$C$3985,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Institution'!$B$4:$D$3985,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Institution'!$B$4:$C$3985,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Institution'!$B$4:$D$3985,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Institution'!$B$4:$C$3985, 2, FALSE))</f>
        <v>PT. Rekadaya Elektrika</v>
      </c>
      <c r="E55" s="57" t="s">
        <v>29823</v>
      </c>
      <c r="G55" s="63">
        <v>10230</v>
      </c>
      <c r="H55" s="63" t="s">
        <v>317</v>
      </c>
      <c r="I55" s="84" t="str">
        <f>IF(EXACT($B55, ""),"", VLOOKUP($B55, 'DataLookUp - Institution'!$B$4:$D$3985,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Institution'!$B$4:$C$3985,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Institution'!$B$4:$D$3985,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Institution'!$B$4:$C$3985,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Institution'!$B$4:$D$3985,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Institution'!$B$4:$C$3985,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Institution'!$B$4:$D$3985,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Institution'!$B$4:$C$3985,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Institution'!$B$4:$D$3985,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Institution'!$B$4:$C$3985,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Institution'!$B$4:$D$3985,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Institution'!$B$4:$C$3985,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Institution'!$B$4:$D$3985,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Institution'!$B$4:$C$3985, 2, FALSE))</f>
        <v>PT. Tosan Permai Lestari</v>
      </c>
      <c r="E62" s="57" t="s">
        <v>29824</v>
      </c>
      <c r="G62" s="63">
        <v>90174</v>
      </c>
      <c r="H62" s="63" t="s">
        <v>383</v>
      </c>
      <c r="I62" s="84" t="str">
        <f>IF(EXACT($B62, ""),"", VLOOKUP($B62, 'DataLookUp - Institution'!$B$4:$D$3985,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Institution'!$B$4:$C$3985, 2, FALSE))</f>
        <v>PT. Tower Capital Indonesia</v>
      </c>
      <c r="E63" s="57" t="s">
        <v>29825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Institution'!$B$4:$D$3985,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Institution'!$B$4:$C$3985,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Institution'!$B$4:$D$3985,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Institution'!$B$4:$C$3985, 2, FALSE))</f>
        <v>PT. Widodo Karya Sejahtera</v>
      </c>
      <c r="H65" s="63" t="s">
        <v>400</v>
      </c>
      <c r="I65" s="84" t="str">
        <f>IF(EXACT($B65, ""),"", VLOOKUP($B65, 'DataLookUp - Institution'!$B$4:$D$3985,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Institution'!$B$4:$C$3985,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Institution'!$B$4:$D$3985,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Institution'!$B$4:$C$3985,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Institution'!$B$4:$D$3985,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Institution'!$B$4:$C$3985,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Institution'!$B$4:$D$3985,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Institution'!$B$4:$C$3985,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Institution'!$B$4:$D$3985,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Institution'!$B$4:$C$3985,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Institution'!$B$4:$D$3985,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Institution'!$B$4:$C$3985,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Institution'!$B$4:$D$3985,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Institution'!$B$4:$C$3985,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Institution'!$B$4:$D$3985,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Institution'!$B$4:$C$3985,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Institution'!$B$4:$D$3985,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Institution'!$B$4:$C$3985,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Institution'!$B$4:$D$3985,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Institution'!$B$4:$C$3985, 2, FALSE))</f>
        <v>PT. Pelayanan Listrik Nasional (Persero) [a.k.a : PLN]</v>
      </c>
      <c r="D75" s="22" t="s">
        <v>29839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Institution'!$B$4:$D$3985,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Institution'!$B$4:$C$3985, 2, FALSE))</f>
        <v>PT. Pelayanan Listrik Nasional (Persero) [a.k.a : PLN]</v>
      </c>
      <c r="D76" s="22" t="s">
        <v>29840</v>
      </c>
      <c r="E76" s="57" t="s">
        <v>29828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Institution'!$B$4:$D$3985,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Institution'!$B$4:$C$3985,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Institution'!$B$4:$D$3985,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Institution'!$B$4:$C$3985,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Institution'!$B$4:$D$3985,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Institution'!$B$4:$C$3985,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Institution'!$B$4:$D$3985,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Institution'!$B$4:$C$3985,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Institution'!$B$4:$D$3985,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Institution'!$B$4:$C$3985,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Institution'!$B$4:$D$3985,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Institution'!$B$4:$C$3985,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Institution'!$B$4:$D$3985,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Institution'!$B$4:$C$3985, 2, FALSE))</f>
        <v>PT. Karawang Dinamika Lestari</v>
      </c>
      <c r="H83" s="74" t="s">
        <v>13463</v>
      </c>
      <c r="I83" s="84" t="str">
        <f>IF(EXACT($B83, ""),"", VLOOKUP($B83, 'DataLookUp - Institution'!$B$4:$D$3985,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Institution'!$B$4:$C$3985, 2, FALSE))</f>
        <v>KSO WST-QDC</v>
      </c>
      <c r="H84" s="74" t="s">
        <v>13462</v>
      </c>
      <c r="I84" s="84" t="str">
        <f>IF(EXACT($B84, ""),"", VLOOKUP($B84, 'DataLookUp - Institution'!$B$4:$D$3985,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Institution'!$B$4:$C$3985, 2, FALSE))</f>
        <v>PT. Adhi Commuter Properti</v>
      </c>
      <c r="H85" s="74" t="s">
        <v>13461</v>
      </c>
      <c r="I85" s="84" t="str">
        <f>IF(EXACT($B85, ""),"", VLOOKUP($B85, 'DataLookUp - Institution'!$B$4:$D$3985,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Institution'!$B$4:$C$3985, 2, FALSE))</f>
        <v>PT. Pelayanan Listrik Nasional (Persero) [a.k.a : PLN]</v>
      </c>
      <c r="D86" s="70" t="s">
        <v>29871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Institution'!$B$4:$D$3985,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Institution'!$B$4:$C$3985,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Institution'!$B$4:$E$3985, 4, FALSE))</f>
        <v>VDR3827</v>
      </c>
      <c r="I87" s="84" t="str">
        <f>IF(EXACT($B87, ""),"", VLOOKUP($B87, 'DataLookUp - Institution'!$B$4:$D$3985,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Institution'!$B$4:$C$3985,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Institution'!$B$4:$E$3985, 4, FALSE))</f>
        <v>VDR3823</v>
      </c>
      <c r="I88" s="84" t="str">
        <f>IF(EXACT($B88, ""),"", VLOOKUP($B88, 'DataLookUp - Institution'!$B$4:$D$3985,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Institution'!$B$4:$C$3985,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Institution'!$B$4:$E$3985, 4, FALSE))</f>
        <v>VDR3828</v>
      </c>
      <c r="I89" s="84" t="str">
        <f>IF(EXACT($B89, ""),"", VLOOKUP($B89, 'DataLookUp - Institution'!$B$4:$D$3985,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Institution'!$B$4:$C$3985,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Institution'!$B$4:$E$3985, 4, FALSE))</f>
        <v>VDR3970</v>
      </c>
      <c r="I90" s="84" t="str">
        <f>IF(EXACT($B90, ""),"", VLOOKUP($B90, 'DataLookUp - Institution'!$B$4:$D$3985,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Institution'!$B$4:$C$3985,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Institution'!$B$4:$E$3985, 4, FALSE))</f>
        <v>VDR3939</v>
      </c>
      <c r="I91" s="84" t="str">
        <f>IF(EXACT($B91, ""),"", VLOOKUP($B91, 'DataLookUp - Institution'!$B$4:$D$3985,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Institution'!$B$4:$C$3985,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Institution'!$B$4:$E$3985, 4, FALSE))</f>
        <v>VDR3784</v>
      </c>
      <c r="I92" s="84" t="str">
        <f>IF(EXACT($B92, ""),"", VLOOKUP($B92, 'DataLookUp - Institution'!$B$4:$D$3985,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Institution'!$B$4:$C$3985,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Institution'!$B$4:$E$3985, 4, FALSE))</f>
        <v>VDR3696</v>
      </c>
      <c r="I93" s="84" t="str">
        <f>IF(EXACT($B93, ""),"", VLOOKUP($B93, 'DataLookUp - Institution'!$B$4:$D$3985,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Institution'!$B$4:$C$3985,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Institution'!$B$4:$E$3985, 4, FALSE))</f>
        <v>VDR4201</v>
      </c>
      <c r="I94" s="84" t="str">
        <f>IF(EXACT($B94, ""),"", VLOOKUP($B94, 'DataLookUp - Institution'!$B$4:$D$3985,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Institution'!$B$4:$C$3985,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Institution'!$B$4:$E$3985, 4, FALSE))</f>
        <v>VDR3971</v>
      </c>
      <c r="I95" s="84" t="str">
        <f>IF(EXACT($B95, ""),"", VLOOKUP($B95, 'DataLookUp - Institution'!$B$4:$D$3985,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Institution'!$B$4:$C$3985,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Institution'!$B$4:$E$3985, 4, FALSE))</f>
        <v>VDR4046</v>
      </c>
      <c r="I96" s="84" t="str">
        <f>IF(EXACT($B96, ""),"", VLOOKUP($B96, 'DataLookUp - Institution'!$B$4:$D$3985,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Institution'!$B$4:$C$3985,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Institution'!$B$4:$E$3985, 4, FALSE))</f>
        <v>VDR3982</v>
      </c>
      <c r="I97" s="84" t="str">
        <f>IF(EXACT($B97, ""),"", VLOOKUP($B97, 'DataLookUp - Institution'!$B$4:$D$3985,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Institution'!$B$4:$C$3985,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Institution'!$B$4:$E$3985, 4, FALSE))</f>
        <v>VDR3773</v>
      </c>
      <c r="I98" s="84" t="str">
        <f>IF(EXACT($B98, ""),"", VLOOKUP($B98, 'DataLookUp - Institution'!$B$4:$D$3985,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Institution'!$B$4:$C$3985,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Institution'!$B$4:$E$3985, 4, FALSE))</f>
        <v>VDR4106</v>
      </c>
      <c r="I99" s="84" t="str">
        <f>IF(EXACT($B99, ""),"", VLOOKUP($B99, 'DataLookUp - Institution'!$B$4:$D$3985,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Institution'!$B$4:$C$3985,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Institution'!$B$4:$E$3985, 4, FALSE))</f>
        <v>VDR3783</v>
      </c>
      <c r="I100" s="84" t="str">
        <f>IF(EXACT($B100, ""),"", VLOOKUP($B100, 'DataLookUp - Institution'!$B$4:$D$3985,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Institution'!$B$4:$C$3985,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Institution'!$B$4:$E$3985, 4, FALSE))</f>
        <v>VDR2001</v>
      </c>
      <c r="I101" s="84" t="str">
        <f>IF(EXACT($B101, ""),"", VLOOKUP($B101, 'DataLookUp - Institution'!$B$4:$D$3985,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Institution'!$B$4:$C$3985,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Institution'!$B$4:$E$3985, 4, FALSE))</f>
        <v>VDR4023</v>
      </c>
      <c r="I102" s="84" t="str">
        <f>IF(EXACT($B102, ""),"", VLOOKUP($B102, 'DataLookUp - Institution'!$B$4:$D$3985,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Institution'!$B$4:$C$3985,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Institution'!$B$4:$E$3985, 4, FALSE))</f>
        <v>VDR3990</v>
      </c>
      <c r="I103" s="84" t="str">
        <f>IF(EXACT($B103, ""),"", VLOOKUP($B103, 'DataLookUp - Institution'!$B$4:$D$3985,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Institution'!$B$4:$C$3985,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Institution'!$B$4:$E$3985, 4, FALSE))</f>
        <v>VDR3803</v>
      </c>
      <c r="I104" s="84" t="str">
        <f>IF(EXACT($B104, ""),"", VLOOKUP($B104, 'DataLookUp - Institution'!$B$4:$D$3985,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Institution'!$B$4:$C$3985,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Institution'!$B$4:$E$3985, 4, FALSE))</f>
        <v>VDR1025</v>
      </c>
      <c r="I105" s="84" t="str">
        <f>IF(EXACT($B105, ""),"", VLOOKUP($B105, 'DataLookUp - Institution'!$B$4:$D$3985,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Institution'!$B$4:$C$3985,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Institution'!$B$4:$E$3985, 4, FALSE))</f>
        <v>VDR3787</v>
      </c>
      <c r="I106" s="84" t="str">
        <f>IF(EXACT($B106, ""),"", VLOOKUP($B106, 'DataLookUp - Institution'!$B$4:$D$3985,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Institution'!$B$4:$C$3985,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Institution'!$B$4:$E$3985, 4, FALSE))</f>
        <v>VDR3866</v>
      </c>
      <c r="I107" s="84" t="str">
        <f>IF(EXACT($B107, ""),"", VLOOKUP($B107, 'DataLookUp - Institution'!$B$4:$D$3985,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Institution'!$B$4:$C$3985,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Institution'!$B$4:$E$3985, 4, FALSE))</f>
        <v>VDR4179</v>
      </c>
      <c r="I108" s="84" t="str">
        <f>IF(EXACT($B108, ""),"", VLOOKUP($B108, 'DataLookUp - Institution'!$B$4:$D$3985,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Institution'!$B$4:$C$3985,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Institution'!$B$4:$E$3985, 4, FALSE))</f>
        <v>VDR4045</v>
      </c>
      <c r="I109" s="84" t="str">
        <f>IF(EXACT($B109, ""),"", VLOOKUP($B109, 'DataLookUp - Institution'!$B$4:$D$3985,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Institution'!$B$4:$C$3985,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Institution'!$B$4:$E$3985, 4, FALSE))</f>
        <v>VDR4166</v>
      </c>
      <c r="I110" s="84" t="str">
        <f>IF(EXACT($B110, ""),"", VLOOKUP($B110, 'DataLookUp - Institution'!$B$4:$D$3985,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Institution'!$B$4:$C$3985,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Institution'!$B$4:$E$3985, 4, FALSE))</f>
        <v>VDR2981</v>
      </c>
      <c r="I111" s="84" t="str">
        <f>IF(EXACT($B111, ""),"", VLOOKUP($B111, 'DataLookUp - Institution'!$B$4:$D$3985,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Institution'!$B$4:$C$3985,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Institution'!$B$4:$E$3985, 4, FALSE))</f>
        <v>VDR3912</v>
      </c>
      <c r="I112" s="84" t="str">
        <f>IF(EXACT($B112, ""),"", VLOOKUP($B112, 'DataLookUp - Institution'!$B$4:$D$3985,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Institution'!$B$4:$C$3985,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Institution'!$B$4:$E$3985, 4, FALSE))</f>
        <v>VDR4039</v>
      </c>
      <c r="I113" s="84" t="str">
        <f>IF(EXACT($B113, ""),"", VLOOKUP($B113, 'DataLookUp - Institution'!$B$4:$D$3985,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Institution'!$B$4:$C$3985,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Institution'!$B$4:$E$3985, 4, FALSE))</f>
        <v>VDR4026</v>
      </c>
      <c r="I114" s="84" t="str">
        <f>IF(EXACT($B114, ""),"", VLOOKUP($B114, 'DataLookUp - Institution'!$B$4:$D$3985,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Institution'!$B$4:$C$3985,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Institution'!$B$4:$E$3985, 4, FALSE))</f>
        <v>VDR3516</v>
      </c>
      <c r="I115" s="84" t="str">
        <f>IF(EXACT($B115, ""),"", VLOOKUP($B115, 'DataLookUp - Institution'!$B$4:$D$3985,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Institution'!$B$4:$C$3985,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Institution'!$B$4:$E$3985, 4, FALSE))</f>
        <v>VDR4134</v>
      </c>
      <c r="I116" s="84" t="str">
        <f>IF(EXACT($B116, ""),"", VLOOKUP($B116, 'DataLookUp - Institution'!$B$4:$D$3985,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Institution'!$B$4:$C$3985,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Institution'!$B$4:$E$3985, 4, FALSE))</f>
        <v>VDR4025</v>
      </c>
      <c r="I117" s="84" t="str">
        <f>IF(EXACT($B117, ""),"", VLOOKUP($B117, 'DataLookUp - Institution'!$B$4:$D$3985,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Institution'!$B$4:$C$3985,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Institution'!$B$4:$E$3985, 4, FALSE))</f>
        <v>VDR0189</v>
      </c>
      <c r="I118" s="84" t="str">
        <f>IF(EXACT($B118, ""),"", VLOOKUP($B118, 'DataLookUp - Institution'!$B$4:$D$3985,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Institution'!$B$4:$C$3985,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Institution'!$B$4:$E$3985, 4, FALSE))</f>
        <v>VDR3778</v>
      </c>
      <c r="I119" s="84" t="str">
        <f>IF(EXACT($B119, ""),"", VLOOKUP($B119, 'DataLookUp - Institution'!$B$4:$D$3985,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Institution'!$B$4:$C$3985,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Institution'!$B$4:$E$3985, 4, FALSE))</f>
        <v>VDR3937</v>
      </c>
      <c r="I120" s="84" t="str">
        <f>IF(EXACT($B120, ""),"", VLOOKUP($B120, 'DataLookUp - Institution'!$B$4:$D$3985,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Institution'!$B$4:$C$3985,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Institution'!$B$4:$E$3985, 4, FALSE))</f>
        <v>VDR3824</v>
      </c>
      <c r="I121" s="84" t="str">
        <f>IF(EXACT($B121, ""),"", VLOOKUP($B121, 'DataLookUp - Institution'!$B$4:$D$3985,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Institution'!$B$4:$C$3985,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Institution'!$B$4:$E$3985, 4, FALSE))</f>
        <v>VDR2431, VDR2433</v>
      </c>
      <c r="I122" s="84" t="str">
        <f>IF(EXACT($B122, ""),"", VLOOKUP($B122, 'DataLookUp - Institution'!$B$4:$D$3985,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Institution'!$B$4:$C$3985,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Institution'!$B$4:$E$3985, 4, FALSE))</f>
        <v>VDR4101</v>
      </c>
      <c r="I123" s="84" t="str">
        <f>IF(EXACT($B123, ""),"", VLOOKUP($B123, 'DataLookUp - Institution'!$B$4:$D$3985,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Institution'!$B$4:$C$3985,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Institution'!$B$4:$E$3985, 4, FALSE))</f>
        <v>VDR4140</v>
      </c>
      <c r="I124" s="84" t="str">
        <f>IF(EXACT($B124, ""),"", VLOOKUP($B124, 'DataLookUp - Institution'!$B$4:$D$3985,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Institution'!$B$4:$C$3985,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Institution'!$B$4:$E$3985, 4, FALSE))</f>
        <v>VDR4048</v>
      </c>
      <c r="I125" s="84" t="str">
        <f>IF(EXACT($B125, ""),"", VLOOKUP($B125, 'DataLookUp - Institution'!$B$4:$D$3985,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Institution'!$B$4:$C$3985,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Institution'!$B$4:$E$3985, 4, FALSE))</f>
        <v>VDR3110</v>
      </c>
      <c r="I126" s="84" t="str">
        <f>IF(EXACT($B126, ""),"", VLOOKUP($B126, 'DataLookUp - Institution'!$B$4:$D$3985,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Institution'!$B$4:$C$3985,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Institution'!$B$4:$E$3985, 4, FALSE))</f>
        <v>VDR4151</v>
      </c>
      <c r="I127" s="84" t="str">
        <f>IF(EXACT($B127, ""),"", VLOOKUP($B127, 'DataLookUp - Institution'!$B$4:$D$3985,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Institution'!$B$4:$C$3985,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Institution'!$B$4:$E$3985, 4, FALSE))</f>
        <v>VDR3979</v>
      </c>
      <c r="I128" s="84" t="str">
        <f>IF(EXACT($B128, ""),"", VLOOKUP($B128, 'DataLookUp - Institution'!$B$4:$D$3985,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Institution'!$B$4:$C$3985,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Institution'!$B$4:$E$3985, 4, FALSE))</f>
        <v>VDR4091</v>
      </c>
      <c r="I129" s="84" t="str">
        <f>IF(EXACT($B129, ""),"", VLOOKUP($B129, 'DataLookUp - Institution'!$B$4:$D$3985,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Institution'!$B$4:$C$3985,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Institution'!$B$4:$E$3985, 4, FALSE))</f>
        <v>VDR3768</v>
      </c>
      <c r="I130" s="84" t="str">
        <f>IF(EXACT($B130, ""),"", VLOOKUP($B130, 'DataLookUp - Institution'!$B$4:$D$3985,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Institution'!$B$4:$C$3985,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Institution'!$B$4:$E$3985, 4, FALSE))</f>
        <v>VDR2566</v>
      </c>
      <c r="I131" s="84" t="str">
        <f>IF(EXACT($B131, ""),"", VLOOKUP($B131, 'DataLookUp - Institution'!$B$4:$D$3985,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Institution'!$B$4:$C$3985,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Institution'!$B$4:$E$3985, 4, FALSE))</f>
        <v>VDR3777</v>
      </c>
      <c r="I132" s="84" t="str">
        <f>IF(EXACT($B132, ""),"", VLOOKUP($B132, 'DataLookUp - Institution'!$B$4:$D$3985,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Institution'!$B$4:$C$3985,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Institution'!$B$4:$E$3985, 4, FALSE))</f>
        <v>VDR3958</v>
      </c>
      <c r="I133" s="84" t="str">
        <f>IF(EXACT($B133, ""),"", VLOOKUP($B133, 'DataLookUp - Institution'!$B$4:$D$3985,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Institution'!$B$4:$C$3985,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Institution'!$B$4:$E$3985, 4, FALSE))</f>
        <v>VDR3981</v>
      </c>
      <c r="I134" s="84" t="str">
        <f>IF(EXACT($B134, ""),"", VLOOKUP($B134, 'DataLookUp - Institution'!$B$4:$D$3985,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Institution'!$B$4:$C$3985,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Institution'!$B$4:$E$3985, 4, FALSE))</f>
        <v>VDR1901</v>
      </c>
      <c r="I135" s="84" t="str">
        <f>IF(EXACT($B135, ""),"", VLOOKUP($B135, 'DataLookUp - Institution'!$B$4:$D$3985,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Institution'!$B$4:$C$3985,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Institution'!$B$4:$E$3985, 4, FALSE))</f>
        <v>VDR3908</v>
      </c>
      <c r="I136" s="84" t="str">
        <f>IF(EXACT($B136, ""),"", VLOOKUP($B136, 'DataLookUp - Institution'!$B$4:$D$3985,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Institution'!$B$4:$C$3985,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Institution'!$B$4:$E$3985, 4, FALSE))</f>
        <v>VDR4079</v>
      </c>
      <c r="I137" s="84" t="str">
        <f>IF(EXACT($B137, ""),"", VLOOKUP($B137, 'DataLookUp - Institution'!$B$4:$D$3985,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Institution'!$B$4:$C$3985,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Institution'!$B$4:$E$3985, 4, FALSE))</f>
        <v>VDR4226</v>
      </c>
      <c r="I138" s="84" t="str">
        <f>IF(EXACT($B138, ""),"", VLOOKUP($B138, 'DataLookUp - Institution'!$B$4:$D$3985,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Institution'!$B$4:$C$3985,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Institution'!$B$4:$E$3985, 4, FALSE))</f>
        <v>VDR4109</v>
      </c>
      <c r="I139" s="84" t="str">
        <f>IF(EXACT($B139, ""),"", VLOOKUP($B139, 'DataLookUp - Institution'!$B$4:$D$3985,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Institution'!$B$4:$C$3985,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Institution'!$B$4:$E$3985, 4, FALSE))</f>
        <v>VDR4008</v>
      </c>
      <c r="I140" s="84" t="str">
        <f>IF(EXACT($B140, ""),"", VLOOKUP($B140, 'DataLookUp - Institution'!$B$4:$D$3985,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Institution'!$B$4:$C$3985,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Institution'!$B$4:$E$3985, 4, FALSE))</f>
        <v>VDR3850</v>
      </c>
      <c r="I141" s="84" t="str">
        <f>IF(EXACT($B141, ""),"", VLOOKUP($B141, 'DataLookUp - Institution'!$B$4:$D$3985,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Institution'!$B$4:$C$3985,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Institution'!$B$4:$E$3985, 4, FALSE))</f>
        <v>VDR3589</v>
      </c>
      <c r="I142" s="84" t="str">
        <f>IF(EXACT($B142, ""),"", VLOOKUP($B142, 'DataLookUp - Institution'!$B$4:$D$3985,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Institution'!$B$4:$C$3985,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Institution'!$B$4:$E$3985, 4, FALSE))</f>
        <v>VDR2164</v>
      </c>
      <c r="I143" s="84" t="str">
        <f>IF(EXACT($B143, ""),"", VLOOKUP($B143, 'DataLookUp - Institution'!$B$4:$D$3985,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Institution'!$B$4:$C$3985,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Institution'!$B$4:$E$3985, 4, FALSE))</f>
        <v>VDR0627</v>
      </c>
      <c r="I144" s="84" t="str">
        <f>IF(EXACT($B144, ""),"", VLOOKUP($B144, 'DataLookUp - Institution'!$B$4:$D$3985,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Institution'!$B$4:$C$3985,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Institution'!$B$4:$E$3985, 4, FALSE))</f>
        <v>VDR3327</v>
      </c>
      <c r="I145" s="84" t="str">
        <f>IF(EXACT($B145, ""),"", VLOOKUP($B145, 'DataLookUp - Institution'!$B$4:$D$3985,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Institution'!$B$4:$C$3985,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Institution'!$B$4:$E$3985, 4, FALSE))</f>
        <v>VDR3111, VDR1580</v>
      </c>
      <c r="I146" s="84" t="str">
        <f>IF(EXACT($B146, ""),"", VLOOKUP($B146, 'DataLookUp - Institution'!$B$4:$D$3985,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Institution'!$B$4:$C$3985,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Institution'!$B$4:$E$3985, 4, FALSE))</f>
        <v>VDR1368, VDR2784</v>
      </c>
      <c r="I147" s="84" t="str">
        <f>IF(EXACT($B147, ""),"", VLOOKUP($B147, 'DataLookUp - Institution'!$B$4:$D$3985,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Institution'!$B$4:$C$3985,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Institution'!$B$4:$E$3985, 4, FALSE))</f>
        <v>VDR3946</v>
      </c>
      <c r="I148" s="84" t="str">
        <f>IF(EXACT($B148, ""),"", VLOOKUP($B148, 'DataLookUp - Institution'!$B$4:$D$3985,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Institution'!$B$4:$C$3985,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Institution'!$B$4:$E$3985, 4, FALSE))</f>
        <v>VDR4003</v>
      </c>
      <c r="I149" s="84" t="str">
        <f>IF(EXACT($B149, ""),"", VLOOKUP($B149, 'DataLookUp - Institution'!$B$4:$D$3985,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Institution'!$B$4:$C$3985,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Institution'!$B$4:$E$3985, 4, FALSE))</f>
        <v>VDR4005</v>
      </c>
      <c r="I150" s="84" t="str">
        <f>IF(EXACT($B150, ""),"", VLOOKUP($B150, 'DataLookUp - Institution'!$B$4:$D$3985,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Institution'!$B$4:$C$3985,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Institution'!$B$4:$E$3985, 4, FALSE))</f>
        <v>VDR2745</v>
      </c>
      <c r="I151" s="84" t="str">
        <f>IF(EXACT($B151, ""),"", VLOOKUP($B151, 'DataLookUp - Institution'!$B$4:$D$3985,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Institution'!$B$4:$C$3985,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Institution'!$B$4:$E$3985, 4, FALSE))</f>
        <v>VDR2729</v>
      </c>
      <c r="I152" s="84" t="str">
        <f>IF(EXACT($B152, ""),"", VLOOKUP($B152, 'DataLookUp - Institution'!$B$4:$D$3985,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Institution'!$B$4:$C$3985,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Institution'!$B$4:$E$3985, 4, FALSE))</f>
        <v>VDR4246, VDR4243, VDR1730</v>
      </c>
      <c r="I153" s="84" t="str">
        <f>IF(EXACT($B153, ""),"", VLOOKUP($B153, 'DataLookUp - Institution'!$B$4:$D$3985,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Institution'!$B$4:$C$3985,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Institution'!$B$4:$E$3985, 4, FALSE))</f>
        <v>VDR3685</v>
      </c>
      <c r="I154" s="84" t="str">
        <f>IF(EXACT($B154, ""),"", VLOOKUP($B154, 'DataLookUp - Institution'!$B$4:$D$3985,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Institution'!$B$4:$C$3985,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Institution'!$B$4:$E$3985, 4, FALSE))</f>
        <v>VDR3703</v>
      </c>
      <c r="I155" s="84" t="str">
        <f>IF(EXACT($B155, ""),"", VLOOKUP($B155, 'DataLookUp - Institution'!$B$4:$D$3985,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Institution'!$B$4:$C$3985,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Institution'!$B$4:$E$3985, 4, FALSE))</f>
        <v>VDR4092</v>
      </c>
      <c r="I156" s="84" t="str">
        <f>IF(EXACT($B156, ""),"", VLOOKUP($B156, 'DataLookUp - Institution'!$B$4:$D$3985,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Institution'!$B$4:$C$3985,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Institution'!$B$4:$E$3985, 4, FALSE))</f>
        <v>VDR4081</v>
      </c>
      <c r="I157" s="84" t="str">
        <f>IF(EXACT($B157, ""),"", VLOOKUP($B157, 'DataLookUp - Institution'!$B$4:$D$3985,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Institution'!$B$4:$C$3985,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Institution'!$B$4:$E$3985, 4, FALSE))</f>
        <v>VDR3363</v>
      </c>
      <c r="I158" s="84" t="str">
        <f>IF(EXACT($B158, ""),"", VLOOKUP($B158, 'DataLookUp - Institution'!$B$4:$D$3985,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Institution'!$B$4:$C$3985,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Institution'!$B$4:$E$3985, 4, FALSE))</f>
        <v>VDR3684</v>
      </c>
      <c r="I159" s="84" t="str">
        <f>IF(EXACT($B159, ""),"", VLOOKUP($B159, 'DataLookUp - Institution'!$B$4:$D$3985,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Institution'!$B$4:$C$3985,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Institution'!$B$4:$E$3985, 4, FALSE))</f>
        <v>VDR4242</v>
      </c>
      <c r="I160" s="84" t="str">
        <f>IF(EXACT($B160, ""),"", VLOOKUP($B160, 'DataLookUp - Institution'!$B$4:$D$3985,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Institution'!$B$4:$C$3985,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Institution'!$B$4:$E$3985, 4, FALSE))</f>
        <v>VDR2766</v>
      </c>
      <c r="I161" s="84" t="str">
        <f>IF(EXACT($B161, ""),"", VLOOKUP($B161, 'DataLookUp - Institution'!$B$4:$D$3985,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Institution'!$B$4:$C$3985,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Institution'!$B$4:$E$3985, 4, FALSE))</f>
        <v>VDR3934</v>
      </c>
      <c r="I162" s="84" t="str">
        <f>IF(EXACT($B162, ""),"", VLOOKUP($B162, 'DataLookUp - Institution'!$B$4:$D$3985,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Institution'!$B$4:$C$3985,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Institution'!$B$4:$E$3985, 4, FALSE))</f>
        <v>VDR3917</v>
      </c>
      <c r="I163" s="84" t="str">
        <f>IF(EXACT($B163, ""),"", VLOOKUP($B163, 'DataLookUp - Institution'!$B$4:$D$3985,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Institution'!$B$4:$C$3985,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Institution'!$B$4:$E$3985, 4, FALSE))</f>
        <v>VDR4082</v>
      </c>
      <c r="I164" s="84" t="str">
        <f>IF(EXACT($B164, ""),"", VLOOKUP($B164, 'DataLookUp - Institution'!$B$4:$D$3985,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Institution'!$B$4:$C$3985,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Institution'!$B$4:$E$3985, 4, FALSE))</f>
        <v>VDR4030</v>
      </c>
      <c r="I165" s="84" t="str">
        <f>IF(EXACT($B165, ""),"", VLOOKUP($B165, 'DataLookUp - Institution'!$B$4:$D$3985,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Institution'!$B$4:$C$3985,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Institution'!$B$4:$E$3985, 4, FALSE))</f>
        <v>VDR2929</v>
      </c>
      <c r="I166" s="84" t="str">
        <f>IF(EXACT($B166, ""),"", VLOOKUP($B166, 'DataLookUp - Institution'!$B$4:$D$3985,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Institution'!$B$4:$C$3985,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Institution'!$B$4:$E$3985, 4, FALSE))</f>
        <v>VDR3933</v>
      </c>
      <c r="I167" s="84" t="str">
        <f>IF(EXACT($B167, ""),"", VLOOKUP($B167, 'DataLookUp - Institution'!$B$4:$D$3985,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Institution'!$B$4:$C$3985,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Institution'!$B$4:$E$3985, 4, FALSE))</f>
        <v>VDR2770,VDR3700</v>
      </c>
      <c r="I168" s="84" t="str">
        <f>IF(EXACT($B168, ""),"", VLOOKUP($B168, 'DataLookUp - Institution'!$B$4:$D$3985,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Institution'!$B$4:$C$3985,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Institution'!$B$4:$E$3985, 4, FALSE))</f>
        <v>VDR3140</v>
      </c>
      <c r="I169" s="84" t="str">
        <f>IF(EXACT($B169, ""),"", VLOOKUP($B169, 'DataLookUp - Institution'!$B$4:$D$3985,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Institution'!$B$4:$C$3985,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Institution'!$B$4:$E$3985, 4, FALSE))</f>
        <v>VDR3081</v>
      </c>
      <c r="I170" s="84" t="str">
        <f>IF(EXACT($B170, ""),"", VLOOKUP($B170, 'DataLookUp - Institution'!$B$4:$D$3985,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Institution'!$B$4:$C$3985,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Institution'!$B$4:$E$3985, 4, FALSE))</f>
        <v>VDR1232</v>
      </c>
      <c r="I171" s="84" t="str">
        <f>IF(EXACT($B171, ""),"", VLOOKUP($B171, 'DataLookUp - Institution'!$B$4:$D$3985,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Institution'!$B$4:$C$3985,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Institution'!$B$4:$E$3985, 4, FALSE))</f>
        <v>VDR3947</v>
      </c>
      <c r="I172" s="84" t="str">
        <f>IF(EXACT($B172, ""),"", VLOOKUP($B172, 'DataLookUp - Institution'!$B$4:$D$3985,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Institution'!$B$4:$C$3985,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Institution'!$B$4:$E$3985, 4, FALSE))</f>
        <v>VDR3941</v>
      </c>
      <c r="I173" s="84" t="str">
        <f>IF(EXACT($B173, ""),"", VLOOKUP($B173, 'DataLookUp - Institution'!$B$4:$D$3985,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Institution'!$B$4:$C$3985,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Institution'!$B$4:$E$3985, 4, FALSE))</f>
        <v>VDR4236</v>
      </c>
      <c r="I174" s="84" t="str">
        <f>IF(EXACT($B174, ""),"", VLOOKUP($B174, 'DataLookUp - Institution'!$B$4:$D$3985,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Institution'!$B$4:$C$3985,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Institution'!$B$4:$E$3985, 4, FALSE))</f>
        <v>VDR4129</v>
      </c>
      <c r="I175" s="84" t="str">
        <f>IF(EXACT($B175, ""),"", VLOOKUP($B175, 'DataLookUp - Institution'!$B$4:$D$3985,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Institution'!$B$4:$C$3985,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Institution'!$B$4:$E$3985, 4, FALSE))</f>
        <v>VDR4028</v>
      </c>
      <c r="I176" s="84" t="str">
        <f>IF(EXACT($B176, ""),"", VLOOKUP($B176, 'DataLookUp - Institution'!$B$4:$D$3985,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Institution'!$B$4:$C$3985,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Institution'!$B$4:$E$3985, 4, FALSE))</f>
        <v>VDR4077</v>
      </c>
      <c r="I177" s="84" t="str">
        <f>IF(EXACT($B177, ""),"", VLOOKUP($B177, 'DataLookUp - Institution'!$B$4:$D$3985,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Institution'!$B$4:$C$3985,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Institution'!$B$4:$E$3985, 4, FALSE))</f>
        <v>VDR4021</v>
      </c>
      <c r="I178" s="84" t="str">
        <f>IF(EXACT($B178, ""),"", VLOOKUP($B178, 'DataLookUp - Institution'!$B$4:$D$3985,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Institution'!$B$4:$C$3985,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Institution'!$B$4:$E$3985, 4, FALSE))</f>
        <v>VDR0685</v>
      </c>
      <c r="I179" s="84" t="str">
        <f>IF(EXACT($B179, ""),"", VLOOKUP($B179, 'DataLookUp - Institution'!$B$4:$D$3985,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Institution'!$B$4:$C$3985,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Institution'!$B$4:$E$3985, 4, FALSE))</f>
        <v>VDR3918</v>
      </c>
      <c r="I180" s="84" t="str">
        <f>IF(EXACT($B180, ""),"", VLOOKUP($B180, 'DataLookUp - Institution'!$B$4:$D$3985,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Institution'!$B$4:$C$3985,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Institution'!$B$4:$E$3985, 4, FALSE))</f>
        <v>VDR1147</v>
      </c>
      <c r="I181" s="84" t="str">
        <f>IF(EXACT($B181, ""),"", VLOOKUP($B181, 'DataLookUp - Institution'!$B$4:$D$3985,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Institution'!$B$4:$C$3985,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Institution'!$B$4:$E$3985, 4, FALSE))</f>
        <v>VDR3390</v>
      </c>
      <c r="I182" s="84" t="str">
        <f>IF(EXACT($B182, ""),"", VLOOKUP($B182, 'DataLookUp - Institution'!$B$4:$D$3985,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Institution'!$B$4:$C$3985,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Institution'!$B$4:$E$3985, 4, FALSE))</f>
        <v>VDR4044</v>
      </c>
      <c r="I183" s="84" t="str">
        <f>IF(EXACT($B183, ""),"", VLOOKUP($B183, 'DataLookUp - Institution'!$B$4:$D$3985,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Institution'!$B$4:$C$3985,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Institution'!$B$4:$E$3985, 4, FALSE))</f>
        <v>VDR4234</v>
      </c>
      <c r="I184" s="84" t="str">
        <f>IF(EXACT($B184, ""),"", VLOOKUP($B184, 'DataLookUp - Institution'!$B$4:$D$3985,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Institution'!$B$4:$C$3985,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Institution'!$B$4:$E$3985, 4, FALSE))</f>
        <v>VDR3779</v>
      </c>
      <c r="I185" s="84" t="str">
        <f>IF(EXACT($B185, ""),"", VLOOKUP($B185, 'DataLookUp - Institution'!$B$4:$D$3985,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Institution'!$B$4:$C$3985,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Institution'!$B$4:$E$3985, 4, FALSE))</f>
        <v>VDR3816</v>
      </c>
      <c r="I186" s="84" t="str">
        <f>IF(EXACT($B186, ""),"", VLOOKUP($B186, 'DataLookUp - Institution'!$B$4:$D$3985,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Institution'!$B$4:$C$3985,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Institution'!$B$4:$E$3985, 4, FALSE))</f>
        <v>VDR4050</v>
      </c>
      <c r="I187" s="84" t="str">
        <f>IF(EXACT($B187, ""),"", VLOOKUP($B187, 'DataLookUp - Institution'!$B$4:$D$3985,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Institution'!$B$4:$C$3985,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Institution'!$B$4:$E$3985, 4, FALSE))</f>
        <v>VDR3965</v>
      </c>
      <c r="I188" s="84" t="str">
        <f>IF(EXACT($B188, ""),"", VLOOKUP($B188, 'DataLookUp - Institution'!$B$4:$D$3985,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Institution'!$B$4:$C$3985,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Institution'!$B$4:$E$3985, 4, FALSE))</f>
        <v>VDR3988</v>
      </c>
      <c r="I189" s="84" t="str">
        <f>IF(EXACT($B189, ""),"", VLOOKUP($B189, 'DataLookUp - Institution'!$B$4:$D$3985,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Institution'!$B$4:$C$3985,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Institution'!$B$4:$E$3985, 4, FALSE))</f>
        <v>VDR4011</v>
      </c>
      <c r="I190" s="84" t="str">
        <f>IF(EXACT($B190, ""),"", VLOOKUP($B190, 'DataLookUp - Institution'!$B$4:$D$3985,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Institution'!$B$4:$C$3985,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Institution'!$B$4:$E$3985, 4, FALSE))</f>
        <v>VDR4065</v>
      </c>
      <c r="I191" s="84" t="str">
        <f>IF(EXACT($B191, ""),"", VLOOKUP($B191, 'DataLookUp - Institution'!$B$4:$D$3985,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Institution'!$B$4:$C$3985,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Institution'!$B$4:$E$3985, 4, FALSE))</f>
        <v>VDR4235</v>
      </c>
      <c r="I192" s="84" t="str">
        <f>IF(EXACT($B192, ""),"", VLOOKUP($B192, 'DataLookUp - Institution'!$B$4:$D$3985,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Institution'!$B$4:$C$3985,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Institution'!$B$4:$E$3985, 4, FALSE))</f>
        <v>VDR1833</v>
      </c>
      <c r="I193" s="84" t="str">
        <f>IF(EXACT($B193, ""),"", VLOOKUP($B193, 'DataLookUp - Institution'!$B$4:$D$3985,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Institution'!$B$4:$C$3985,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Institution'!$B$4:$E$3985, 4, FALSE))</f>
        <v>VDR4038</v>
      </c>
      <c r="I194" s="84" t="str">
        <f>IF(EXACT($B194, ""),"", VLOOKUP($B194, 'DataLookUp - Institution'!$B$4:$D$3985,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Institution'!$B$4:$C$3985,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Institution'!$B$4:$E$3985, 4, FALSE))</f>
        <v>VDR4253</v>
      </c>
      <c r="I195" s="84" t="str">
        <f>IF(EXACT($B195, ""),"", VLOOKUP($B195, 'DataLookUp - Institution'!$B$4:$D$3985,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Institution'!$B$4:$C$3985,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Institution'!$B$4:$E$3985, 4, FALSE))</f>
        <v>VDR4123</v>
      </c>
      <c r="I196" s="84" t="str">
        <f>IF(EXACT($B196, ""),"", VLOOKUP($B196, 'DataLookUp - Institution'!$B$4:$D$3985,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Institution'!$B$4:$C$3985,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Institution'!$B$4:$E$3985, 4, FALSE))</f>
        <v>VDR3804</v>
      </c>
      <c r="I197" s="84" t="str">
        <f>IF(EXACT($B197, ""),"", VLOOKUP($B197, 'DataLookUp - Institution'!$B$4:$D$3985,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Institution'!$B$4:$C$3985,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Institution'!$B$4:$E$3985, 4, FALSE))</f>
        <v>VDR4019</v>
      </c>
      <c r="I198" s="84" t="str">
        <f>IF(EXACT($B198, ""),"", VLOOKUP($B198, 'DataLookUp - Institution'!$B$4:$D$3985,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Institution'!$B$4:$C$3985,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Institution'!$B$4:$E$3985, 4, FALSE))</f>
        <v>VDR4232</v>
      </c>
      <c r="I199" s="84" t="str">
        <f>IF(EXACT($B199, ""),"", VLOOKUP($B199, 'DataLookUp - Institution'!$B$4:$D$3985,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Institution'!$B$4:$C$3985,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Institution'!$B$4:$E$3985, 4, FALSE))</f>
        <v>VDR4037</v>
      </c>
      <c r="I200" s="84" t="str">
        <f>IF(EXACT($B200, ""),"", VLOOKUP($B200, 'DataLookUp - Institution'!$B$4:$D$3985,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Institution'!$B$4:$C$3985,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Institution'!$B$4:$E$3985, 4, FALSE))</f>
        <v>VDR3966</v>
      </c>
      <c r="I201" s="84" t="str">
        <f>IF(EXACT($B201, ""),"", VLOOKUP($B201, 'DataLookUp - Institution'!$B$4:$D$3985,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Institution'!$B$4:$C$3985,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Institution'!$B$4:$E$3985, 4, FALSE))</f>
        <v>VDR0721</v>
      </c>
      <c r="I202" s="84" t="str">
        <f>IF(EXACT($B202, ""),"", VLOOKUP($B202, 'DataLookUp - Institution'!$B$4:$D$3985,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Institution'!$B$4:$C$3985,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Institution'!$B$4:$E$3985, 4, FALSE))</f>
        <v>VDR4158</v>
      </c>
      <c r="I203" s="84" t="str">
        <f>IF(EXACT($B203, ""),"", VLOOKUP($B203, 'DataLookUp - Institution'!$B$4:$D$3985,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Institution'!$B$4:$C$3985,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Institution'!$B$4:$E$3985, 4, FALSE))</f>
        <v>VDR1369</v>
      </c>
      <c r="I204" s="84" t="str">
        <f>IF(EXACT($B204, ""),"", VLOOKUP($B204, 'DataLookUp - Institution'!$B$4:$D$3985,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Institution'!$B$4:$C$3985,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Institution'!$B$4:$E$3985, 4, FALSE))</f>
        <v>VDR4001</v>
      </c>
      <c r="I205" s="84" t="str">
        <f>IF(EXACT($B205, ""),"", VLOOKUP($B205, 'DataLookUp - Institution'!$B$4:$D$3985,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Institution'!$B$4:$C$3985,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Institution'!$B$4:$E$3985, 4, FALSE))</f>
        <v>VDR3945</v>
      </c>
      <c r="I206" s="84" t="str">
        <f>IF(EXACT($B206, ""),"", VLOOKUP($B206, 'DataLookUp - Institution'!$B$4:$D$3985,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Institution'!$B$4:$C$3985,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Institution'!$B$4:$E$3985, 4, FALSE))</f>
        <v>VDR3604, VDR3898</v>
      </c>
      <c r="I207" s="84" t="str">
        <f>IF(EXACT($B207, ""),"", VLOOKUP($B207, 'DataLookUp - Institution'!$B$4:$D$3985,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Institution'!$B$4:$C$3985,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Institution'!$B$4:$E$3985, 4, FALSE))</f>
        <v>VDR2360</v>
      </c>
      <c r="I208" s="84" t="str">
        <f>IF(EXACT($B208, ""),"", VLOOKUP($B208, 'DataLookUp - Institution'!$B$4:$D$3985,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Institution'!$B$4:$C$3985,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Institution'!$B$4:$E$3985, 4, FALSE))</f>
        <v>VDR3967</v>
      </c>
      <c r="I209" s="84" t="str">
        <f>IF(EXACT($B209, ""),"", VLOOKUP($B209, 'DataLookUp - Institution'!$B$4:$D$3985,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Institution'!$B$4:$C$3985,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Institution'!$B$4:$E$3985, 4, FALSE))</f>
        <v>VDR3846</v>
      </c>
      <c r="I210" s="84" t="str">
        <f>IF(EXACT($B210, ""),"", VLOOKUP($B210, 'DataLookUp - Institution'!$B$4:$D$3985,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Institution'!$B$4:$C$3985,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Institution'!$B$4:$E$3985, 4, FALSE))</f>
        <v>VDR4029</v>
      </c>
      <c r="I211" s="84" t="str">
        <f>IF(EXACT($B211, ""),"", VLOOKUP($B211, 'DataLookUp - Institution'!$B$4:$D$3985,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Institution'!$B$4:$C$3985,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Institution'!$B$4:$E$3985, 4, FALSE))</f>
        <v>VDR3986</v>
      </c>
      <c r="I212" s="84" t="str">
        <f>IF(EXACT($B212, ""),"", VLOOKUP($B212, 'DataLookUp - Institution'!$B$4:$D$3985,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Institution'!$B$4:$C$3985,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Institution'!$B$4:$E$3985, 4, FALSE))</f>
        <v>VDR4042</v>
      </c>
      <c r="I213" s="84" t="str">
        <f>IF(EXACT($B213, ""),"", VLOOKUP($B213, 'DataLookUp - Institution'!$B$4:$D$3985,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Institution'!$B$4:$C$3985,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Institution'!$B$4:$E$3985, 4, FALSE))</f>
        <v>VDR3928</v>
      </c>
      <c r="I214" s="84" t="str">
        <f>IF(EXACT($B214, ""),"", VLOOKUP($B214, 'DataLookUp - Institution'!$B$4:$D$3985,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Institution'!$B$4:$C$3985,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Institution'!$B$4:$E$3985, 4, FALSE))</f>
        <v>VDR3948</v>
      </c>
      <c r="I215" s="84" t="str">
        <f>IF(EXACT($B215, ""),"", VLOOKUP($B215, 'DataLookUp - Institution'!$B$4:$D$3985,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Institution'!$B$4:$C$3985,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Institution'!$B$4:$E$3985, 4, FALSE))</f>
        <v>VDR4068</v>
      </c>
      <c r="I216" s="84" t="str">
        <f>IF(EXACT($B216, ""),"", VLOOKUP($B216, 'DataLookUp - Institution'!$B$4:$D$3985,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Institution'!$B$4:$C$3985,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Institution'!$B$4:$E$3985, 4, FALSE))</f>
        <v>VDR4135</v>
      </c>
      <c r="I217" s="84" t="str">
        <f>IF(EXACT($B217, ""),"", VLOOKUP($B217, 'DataLookUp - Institution'!$B$4:$D$3985,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Institution'!$B$4:$C$3985,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Institution'!$B$4:$E$3985, 4, FALSE))</f>
        <v>VDR2200</v>
      </c>
      <c r="I218" s="84" t="str">
        <f>IF(EXACT($B218, ""),"", VLOOKUP($B218, 'DataLookUp - Institution'!$B$4:$D$3985,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Institution'!$B$4:$C$3985,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Institution'!$B$4:$E$3985, 4, FALSE))</f>
        <v>VDR4172</v>
      </c>
      <c r="I219" s="84" t="str">
        <f>IF(EXACT($B219, ""),"", VLOOKUP($B219, 'DataLookUp - Institution'!$B$4:$D$3985,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Institution'!$B$4:$C$3985,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Institution'!$B$4:$E$3985, 4, FALSE))</f>
        <v>VDR4002</v>
      </c>
      <c r="I220" s="84" t="str">
        <f>IF(EXACT($B220, ""),"", VLOOKUP($B220, 'DataLookUp - Institution'!$B$4:$D$3985,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Institution'!$B$4:$C$3985,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Institution'!$B$4:$E$3985, 4, FALSE))</f>
        <v>VDR4032</v>
      </c>
      <c r="I221" s="84" t="str">
        <f>IF(EXACT($B221, ""),"", VLOOKUP($B221, 'DataLookUp - Institution'!$B$4:$D$3985,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Institution'!$B$4:$C$3985,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Institution'!$B$4:$E$3985, 4, FALSE))</f>
        <v>VDR2541</v>
      </c>
      <c r="I222" s="84" t="str">
        <f>IF(EXACT($B222, ""),"", VLOOKUP($B222, 'DataLookUp - Institution'!$B$4:$D$3985,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Institution'!$B$4:$C$3985,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Institution'!$B$4:$E$3985, 4, FALSE))</f>
        <v>VDR2109</v>
      </c>
      <c r="I223" s="84" t="str">
        <f>IF(EXACT($B223, ""),"", VLOOKUP($B223, 'DataLookUp - Institution'!$B$4:$D$3985,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Institution'!$B$4:$C$3985,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Institution'!$B$4:$E$3985, 4, FALSE))</f>
        <v>VDR4041</v>
      </c>
      <c r="I224" s="84" t="str">
        <f>IF(EXACT($B224, ""),"", VLOOKUP($B224, 'DataLookUp - Institution'!$B$4:$D$3985,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Institution'!$B$4:$C$3985,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Institution'!$B$4:$E$3985, 4, FALSE))</f>
        <v>VDR2957</v>
      </c>
      <c r="I225" s="84" t="str">
        <f>IF(EXACT($B225, ""),"", VLOOKUP($B225, 'DataLookUp - Institution'!$B$4:$D$3985,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Institution'!$B$4:$C$3985,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Institution'!$B$4:$E$3985, 4, FALSE))</f>
        <v>VDR3943</v>
      </c>
      <c r="I226" s="84" t="str">
        <f>IF(EXACT($B226, ""),"", VLOOKUP($B226, 'DataLookUp - Institution'!$B$4:$D$3985,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Institution'!$B$4:$C$3985,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Institution'!$B$4:$E$3985, 4, FALSE))</f>
        <v>VDR3882</v>
      </c>
      <c r="I227" s="84" t="str">
        <f>IF(EXACT($B227, ""),"", VLOOKUP($B227, 'DataLookUp - Institution'!$B$4:$D$3985,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Institution'!$B$4:$C$3985,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Institution'!$B$4:$E$3985, 4, FALSE))</f>
        <v>VDR4128</v>
      </c>
      <c r="I228" s="84" t="str">
        <f>IF(EXACT($B228, ""),"", VLOOKUP($B228, 'DataLookUp - Institution'!$B$4:$D$3985,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Institution'!$B$4:$C$3985,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Institution'!$B$4:$E$3985, 4, FALSE))</f>
        <v>VDR3995</v>
      </c>
      <c r="I229" s="84" t="str">
        <f>IF(EXACT($B229, ""),"", VLOOKUP($B229, 'DataLookUp - Institution'!$B$4:$D$3985,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Institution'!$B$4:$C$3985,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Institution'!$B$4:$E$3985, 4, FALSE))</f>
        <v>VDR3504</v>
      </c>
      <c r="I230" s="84" t="str">
        <f>IF(EXACT($B230, ""),"", VLOOKUP($B230, 'DataLookUp - Institution'!$B$4:$D$3985,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Institution'!$B$4:$C$3985,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Institution'!$B$4:$E$3985, 4, FALSE))</f>
        <v>VDR3227</v>
      </c>
      <c r="I231" s="84" t="str">
        <f>IF(EXACT($B231, ""),"", VLOOKUP($B231, 'DataLookUp - Institution'!$B$4:$D$3985,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Institution'!$B$4:$C$3985,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Institution'!$B$4:$E$3985, 4, FALSE))</f>
        <v>VDR1235</v>
      </c>
      <c r="I232" s="84" t="str">
        <f>IF(EXACT($B232, ""),"", VLOOKUP($B232, 'DataLookUp - Institution'!$B$4:$D$3985,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Institution'!$B$4:$C$3985,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Institution'!$B$4:$E$3985, 4, FALSE))</f>
        <v>VDR3955</v>
      </c>
      <c r="I233" s="84" t="str">
        <f>IF(EXACT($B233, ""),"", VLOOKUP($B233, 'DataLookUp - Institution'!$B$4:$D$3985,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Institution'!$B$4:$C$3985,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Institution'!$B$4:$E$3985, 4, FALSE))</f>
        <v>VDR4036</v>
      </c>
      <c r="I234" s="84" t="str">
        <f>IF(EXACT($B234, ""),"", VLOOKUP($B234, 'DataLookUp - Institution'!$B$4:$D$3985,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Institution'!$B$4:$C$3985,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Institution'!$B$4:$E$3985, 4, FALSE))</f>
        <v>VDR1932</v>
      </c>
      <c r="I235" s="84" t="str">
        <f>IF(EXACT($B235, ""),"", VLOOKUP($B235, 'DataLookUp - Institution'!$B$4:$D$3985,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Institution'!$B$4:$C$3985,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Institution'!$B$4:$E$3985, 4, FALSE))</f>
        <v>VDR2520</v>
      </c>
      <c r="I236" s="84" t="str">
        <f>IF(EXACT($B236, ""),"", VLOOKUP($B236, 'DataLookUp - Institution'!$B$4:$D$3985,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Institution'!$B$4:$C$3985,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Institution'!$B$4:$E$3985, 4, FALSE))</f>
        <v>VDR3775</v>
      </c>
      <c r="I237" s="84" t="str">
        <f>IF(EXACT($B237, ""),"", VLOOKUP($B237, 'DataLookUp - Institution'!$B$4:$D$3985,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Institution'!$B$4:$C$3985,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Institution'!$B$4:$E$3985, 4, FALSE))</f>
        <v>VDR4227</v>
      </c>
      <c r="I238" s="84" t="str">
        <f>IF(EXACT($B238, ""),"", VLOOKUP($B238, 'DataLookUp - Institution'!$B$4:$D$3985,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Institution'!$B$4:$C$3985,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Institution'!$B$4:$E$3985, 4, FALSE))</f>
        <v>VDR4066</v>
      </c>
      <c r="I239" s="84" t="str">
        <f>IF(EXACT($B239, ""),"", VLOOKUP($B239, 'DataLookUp - Institution'!$B$4:$D$3985,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Institution'!$B$4:$C$3985,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Institution'!$B$4:$E$3985, 4, FALSE))</f>
        <v>VDR4094</v>
      </c>
      <c r="I240" s="84" t="str">
        <f>IF(EXACT($B240, ""),"", VLOOKUP($B240, 'DataLookUp - Institution'!$B$4:$D$3985,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Institution'!$B$4:$C$3985,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Institution'!$B$4:$E$3985, 4, FALSE))</f>
        <v>VDR3849</v>
      </c>
      <c r="I241" s="84" t="str">
        <f>IF(EXACT($B241, ""),"", VLOOKUP($B241, 'DataLookUp - Institution'!$B$4:$D$3985,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Institution'!$B$4:$C$3985,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Institution'!$B$4:$E$3985, 4, FALSE))</f>
        <v>VDR3852</v>
      </c>
      <c r="I242" s="84" t="str">
        <f>IF(EXACT($B242, ""),"", VLOOKUP($B242, 'DataLookUp - Institution'!$B$4:$D$3985,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Institution'!$B$4:$C$3985,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Institution'!$B$4:$E$3985, 4, FALSE))</f>
        <v>VDR2095</v>
      </c>
      <c r="I243" s="84" t="str">
        <f>IF(EXACT($B243, ""),"", VLOOKUP($B243, 'DataLookUp - Institution'!$B$4:$D$3985,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Institution'!$B$4:$C$3985,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Institution'!$B$4:$E$3985, 4, FALSE))</f>
        <v>VDR3996</v>
      </c>
      <c r="I244" s="84" t="str">
        <f>IF(EXACT($B244, ""),"", VLOOKUP($B244, 'DataLookUp - Institution'!$B$4:$D$3985,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Institution'!$B$4:$C$3985,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Institution'!$B$4:$E$3985, 4, FALSE))</f>
        <v>VDR4118</v>
      </c>
      <c r="I245" s="84" t="str">
        <f>IF(EXACT($B245, ""),"", VLOOKUP($B245, 'DataLookUp - Institution'!$B$4:$D$3985,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Institution'!$B$4:$C$3985,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Institution'!$B$4:$E$3985, 4, FALSE))</f>
        <v>VDR4059</v>
      </c>
      <c r="I246" s="84" t="str">
        <f>IF(EXACT($B246, ""),"", VLOOKUP($B246, 'DataLookUp - Institution'!$B$4:$D$3985,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Institution'!$B$4:$C$3985,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Institution'!$B$4:$E$3985, 4, FALSE))</f>
        <v>VDR4116</v>
      </c>
      <c r="I247" s="84" t="str">
        <f>IF(EXACT($B247, ""),"", VLOOKUP($B247, 'DataLookUp - Institution'!$B$4:$D$3985,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Institution'!$B$4:$C$3985,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Institution'!$B$4:$E$3985, 4, FALSE))</f>
        <v>VDR3950</v>
      </c>
      <c r="I248" s="84" t="str">
        <f>IF(EXACT($B248, ""),"", VLOOKUP($B248, 'DataLookUp - Institution'!$B$4:$D$3985,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Institution'!$B$4:$C$3985,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Institution'!$B$4:$E$3985, 4, FALSE))</f>
        <v>VDR4259</v>
      </c>
      <c r="I249" s="84" t="str">
        <f>IF(EXACT($B249, ""),"", VLOOKUP($B249, 'DataLookUp - Institution'!$B$4:$D$3985,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Institution'!$B$4:$C$3985,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Institution'!$B$4:$E$3985, 4, FALSE))</f>
        <v>VDR3959</v>
      </c>
      <c r="I250" s="84" t="str">
        <f>IF(EXACT($B250, ""),"", VLOOKUP($B250, 'DataLookUp - Institution'!$B$4:$D$3985,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Institution'!$B$4:$C$3985,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Institution'!$B$4:$E$3985, 4, FALSE))</f>
        <v>VDR4022</v>
      </c>
      <c r="I251" s="84" t="str">
        <f>IF(EXACT($B251, ""),"", VLOOKUP($B251, 'DataLookUp - Institution'!$B$4:$D$3985,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Institution'!$B$4:$C$3985,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Institution'!$B$4:$E$3985, 4, FALSE))</f>
        <v>VDR3639</v>
      </c>
      <c r="I252" s="84" t="str">
        <f>IF(EXACT($B252, ""),"", VLOOKUP($B252, 'DataLookUp - Institution'!$B$4:$D$3985,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Institution'!$B$4:$C$3985,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Institution'!$B$4:$E$3985, 4, FALSE))</f>
        <v>VDR0187</v>
      </c>
      <c r="I253" s="84" t="str">
        <f>IF(EXACT($B253, ""),"", VLOOKUP($B253, 'DataLookUp - Institution'!$B$4:$D$3985,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Institution'!$B$4:$C$3985,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Institution'!$B$4:$E$3985, 4, FALSE))</f>
        <v>VDR4053</v>
      </c>
      <c r="I254" s="84" t="str">
        <f>IF(EXACT($B254, ""),"", VLOOKUP($B254, 'DataLookUp - Institution'!$B$4:$D$3985,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Institution'!$B$4:$C$3985,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Institution'!$B$4:$E$3985, 4, FALSE))</f>
        <v>VDR0985, VDR4078</v>
      </c>
      <c r="I255" s="84" t="str">
        <f>IF(EXACT($B255, ""),"", VLOOKUP($B255, 'DataLookUp - Institution'!$B$4:$D$3985,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Institution'!$B$4:$C$3985,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Institution'!$B$4:$E$3985, 4, FALSE))</f>
        <v>VDR4133</v>
      </c>
      <c r="I256" s="84" t="str">
        <f>IF(EXACT($B256, ""),"", VLOOKUP($B256, 'DataLookUp - Institution'!$B$4:$D$3985,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Institution'!$B$4:$C$3985,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Institution'!$B$4:$E$3985, 4, FALSE))</f>
        <v>VDR2391</v>
      </c>
      <c r="I257" s="84" t="str">
        <f>IF(EXACT($B257, ""),"", VLOOKUP($B257, 'DataLookUp - Institution'!$B$4:$D$3985,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Institution'!$B$4:$C$3985,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Institution'!$B$4:$E$3985, 4, FALSE))</f>
        <v>VDR0042, VDR0383, VDR0384</v>
      </c>
      <c r="I258" s="84" t="str">
        <f>IF(EXACT($B258, ""),"", VLOOKUP($B258, 'DataLookUp - Institution'!$B$4:$D$3985,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Institution'!$B$4:$C$3985,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Institution'!$B$4:$E$3985, 4, FALSE))</f>
        <v>VDR3351</v>
      </c>
      <c r="I259" s="84" t="str">
        <f>IF(EXACT($B259, ""),"", VLOOKUP($B259, 'DataLookUp - Institution'!$B$4:$D$3985,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Institution'!$B$4:$C$3985,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Institution'!$B$4:$E$3985, 4, FALSE))</f>
        <v>VDR0736</v>
      </c>
      <c r="I260" s="84" t="str">
        <f>IF(EXACT($B260, ""),"", VLOOKUP($B260, 'DataLookUp - Institution'!$B$4:$D$3985,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Institution'!$B$4:$C$3985,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Institution'!$B$4:$E$3985, 4, FALSE))</f>
        <v>VDR1591</v>
      </c>
      <c r="I261" s="84" t="str">
        <f>IF(EXACT($B261, ""),"", VLOOKUP($B261, 'DataLookUp - Institution'!$B$4:$D$3985,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Institution'!$B$4:$C$3985, 2, FALSE))</f>
        <v>PT. Bank Rakyat Indonesia (Persero), Tbk</v>
      </c>
      <c r="D262" s="22" t="s">
        <v>30688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Institution'!$B$4:$E$3985, 4, FALSE))</f>
        <v>VDR3944</v>
      </c>
      <c r="I262" s="84" t="str">
        <f>IF(EXACT($B262, ""),"", VLOOKUP($B262, 'DataLookUp - Institution'!$B$4:$D$3985,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Institution'!$B$4:$C$3985,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Institution'!$B$4:$E$3985, 4, FALSE))</f>
        <v>VDR2588</v>
      </c>
      <c r="I263" s="84" t="str">
        <f>IF(EXACT($B263, ""),"", VLOOKUP($B263, 'DataLookUp - Institution'!$B$4:$D$3985,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Institution'!$B$4:$C$3985,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Institution'!$B$4:$E$3985, 4, FALSE))</f>
        <v>VDR4113</v>
      </c>
      <c r="I264" s="84" t="str">
        <f>IF(EXACT($B264, ""),"", VLOOKUP($B264, 'DataLookUp - Institution'!$B$4:$D$3985,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Institution'!$B$4:$C$3985, 2, FALSE))</f>
        <v>UD. Gajah Mungkur</v>
      </c>
      <c r="D265" s="22" t="s">
        <v>17404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Institution'!$B$4:$E$3985, 4, FALSE))</f>
        <v>VDR3984</v>
      </c>
      <c r="I265" s="84" t="str">
        <f>IF(EXACT($B265, ""),"", VLOOKUP($B265, 'DataLookUp - Institution'!$B$4:$D$3985,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Institution'!$B$4:$C$3985, 2, FALSE))</f>
        <v>PT. Pelayanan Listrik Nasional (Persero) [a.k.a : PLN]</v>
      </c>
      <c r="D266" s="22" t="s">
        <v>17365</v>
      </c>
      <c r="E266" s="94" t="s">
        <v>17366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Institution'!$B$4:$C$3985,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Institution'!$B$4:$E$3985, 4, FALSE))</f>
        <v>VDR3798</v>
      </c>
      <c r="I267" s="84" t="str">
        <f>IF(EXACT($B267, ""),"", VLOOKUP($B267, 'DataLookUp - Institution'!$B$4:$D$3985,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Institution'!$B$4:$C$3985,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Institution'!$B$4:$E$3985, 4, FALSE))</f>
        <v>VDR3527</v>
      </c>
      <c r="I268" s="84" t="str">
        <f>IF(EXACT($B268, ""),"", VLOOKUP($B268, 'DataLookUp - Institution'!$B$4:$D$3985,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Institution'!$B$4:$C$3985,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Institution'!$B$4:$E$3985, 4, FALSE))</f>
        <v>VDR4062</v>
      </c>
      <c r="I269" s="84" t="str">
        <f>IF(EXACT($B269, ""),"", VLOOKUP($B269, 'DataLookUp - Institution'!$B$4:$D$3985,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Institution'!$B$4:$C$3985,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Institution'!$B$4:$E$3985, 4, FALSE))</f>
        <v>VDR3880</v>
      </c>
      <c r="I270" s="84" t="str">
        <f>IF(EXACT($B270, ""),"", VLOOKUP($B270, 'DataLookUp - Institution'!$B$4:$D$3985,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Institution'!$B$4:$C$3985,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Institution'!$B$4:$E$3985, 4, FALSE))</f>
        <v>VDR4145</v>
      </c>
      <c r="I271" s="84" t="str">
        <f>IF(EXACT($B271, ""),"", VLOOKUP($B271, 'DataLookUp - Institution'!$B$4:$D$3985,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Institution'!$B$4:$C$3985,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Institution'!$B$4:$E$3985, 4, FALSE))</f>
        <v>VDR0910</v>
      </c>
      <c r="I272" s="84" t="str">
        <f>IF(EXACT($B272, ""),"", VLOOKUP($B272, 'DataLookUp - Institution'!$B$4:$D$3985,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Institution'!$B$4:$C$3985,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Institution'!$B$4:$E$3985, 4, FALSE))</f>
        <v>VDR3983, VDR3991</v>
      </c>
      <c r="I273" s="84" t="str">
        <f>IF(EXACT($B273, ""),"", VLOOKUP($B273, 'DataLookUp - Institution'!$B$4:$D$3985,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Institution'!$B$4:$C$3985,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Institution'!$B$4:$E$3985, 4, FALSE))</f>
        <v>VDR4139</v>
      </c>
      <c r="I274" s="84" t="str">
        <f>IF(EXACT($B274, ""),"", VLOOKUP($B274, 'DataLookUp - Institution'!$B$4:$D$3985,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Institution'!$B$4:$C$3985,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Institution'!$B$4:$E$3985, 4, FALSE))</f>
        <v>VDR4153</v>
      </c>
      <c r="I275" s="84" t="str">
        <f>IF(EXACT($B275, ""),"", VLOOKUP($B275, 'DataLookUp - Institution'!$B$4:$D$3985,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Institution'!$B$4:$C$3985,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Institution'!$B$4:$E$3985, 4, FALSE))</f>
        <v>VDR4147</v>
      </c>
      <c r="I276" s="84" t="str">
        <f>IF(EXACT($B276, ""),"", VLOOKUP($B276, 'DataLookUp - Institution'!$B$4:$D$3985,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Institution'!$B$4:$C$3985,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Institution'!$B$4:$E$3985, 4, FALSE))</f>
        <v>VDR4152</v>
      </c>
      <c r="I277" s="84" t="str">
        <f>IF(EXACT($B277, ""),"", VLOOKUP($B277, 'DataLookUp - Institution'!$B$4:$D$3985,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Institution'!$B$4:$C$3985,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Institution'!$B$4:$E$3985, 4, FALSE))</f>
        <v>VDR4043</v>
      </c>
      <c r="I278" s="84" t="str">
        <f>IF(EXACT($B278, ""),"", VLOOKUP($B278, 'DataLookUp - Institution'!$B$4:$D$3985,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Institution'!$B$4:$C$3985,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Institution'!$B$4:$E$3985, 4, FALSE))</f>
        <v>VDR3976</v>
      </c>
      <c r="I279" s="84" t="str">
        <f>IF(EXACT($B279, ""),"", VLOOKUP($B279, 'DataLookUp - Institution'!$B$4:$D$3985,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Institution'!$B$4:$C$3985,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Institution'!$B$4:$E$3985, 4, FALSE))</f>
        <v>VDR0131</v>
      </c>
      <c r="I280" s="84" t="str">
        <f>IF(EXACT($B280, ""),"", VLOOKUP($B280, 'DataLookUp - Institution'!$B$4:$D$3985,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Institution'!$B$4:$C$3985,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Institution'!$B$4:$E$3985, 4, FALSE))</f>
        <v>VDR2756</v>
      </c>
      <c r="I281" s="84" t="str">
        <f>IF(EXACT($B281, ""),"", VLOOKUP($B281, 'DataLookUp - Institution'!$B$4:$D$3985,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Institution'!$B$4:$C$3985,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Institution'!$B$4:$E$3985, 4, FALSE))</f>
        <v>VDR3858</v>
      </c>
      <c r="I282" s="84" t="str">
        <f>IF(EXACT($B282, ""),"", VLOOKUP($B282, 'DataLookUp - Institution'!$B$4:$D$3985,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Institution'!$B$4:$C$3985,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Institution'!$B$4:$E$3985, 4, FALSE))</f>
        <v>VDR3802</v>
      </c>
      <c r="I283" s="84" t="str">
        <f>IF(EXACT($B283, ""),"", VLOOKUP($B283, 'DataLookUp - Institution'!$B$4:$D$3985,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Institution'!$B$4:$C$3985,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Institution'!$B$4:$E$3985, 4, FALSE))</f>
        <v>VDR2231</v>
      </c>
      <c r="I284" s="84" t="str">
        <f>IF(EXACT($B284, ""),"", VLOOKUP($B284, 'DataLookUp - Institution'!$B$4:$D$3985,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Institution'!$B$4:$C$3985,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Institution'!$B$4:$E$3985, 4, FALSE))</f>
        <v>VDR3107</v>
      </c>
      <c r="I285" s="84" t="str">
        <f>IF(EXACT($B285, ""),"", VLOOKUP($B285, 'DataLookUp - Institution'!$B$4:$D$3985,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Institution'!$B$4:$C$3985,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Institution'!$B$4:$E$3985, 4, FALSE))</f>
        <v>VDR3926</v>
      </c>
      <c r="I286" s="84" t="str">
        <f>IF(EXACT($B286, ""),"", VLOOKUP($B286, 'DataLookUp - Institution'!$B$4:$D$3985,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Institution'!$B$4:$C$3985,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Institution'!$B$4:$E$3985, 4, FALSE))</f>
        <v>VDR0268</v>
      </c>
      <c r="I287" s="84" t="str">
        <f>IF(EXACT($B287, ""),"", VLOOKUP($B287, 'DataLookUp - Institution'!$B$4:$D$3985,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Institution'!$B$4:$C$3985,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Institution'!$B$4:$E$3985, 4, FALSE))</f>
        <v>VDR3876</v>
      </c>
      <c r="I288" s="84" t="str">
        <f>IF(EXACT($B288, ""),"", VLOOKUP($B288, 'DataLookUp - Institution'!$B$4:$D$3985,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Institution'!$B$4:$C$3985,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Institution'!$B$4:$E$3985, 4, FALSE))</f>
        <v>VDR3821</v>
      </c>
      <c r="I289" s="84" t="str">
        <f>IF(EXACT($B289, ""),"", VLOOKUP($B289, 'DataLookUp - Institution'!$B$4:$D$3985,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Institution'!$B$4:$C$3985,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Institution'!$B$4:$E$3985, 4, FALSE))</f>
        <v>VDR3936, VDR3992</v>
      </c>
      <c r="I290" s="84" t="str">
        <f>IF(EXACT($B290, ""),"", VLOOKUP($B290, 'DataLookUp - Institution'!$B$4:$D$3985,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Institution'!$B$4:$C$3985,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Institution'!$B$4:$E$3985, 4, FALSE))</f>
        <v>VDR3915</v>
      </c>
      <c r="I291" s="84" t="str">
        <f>IF(EXACT($B291, ""),"", VLOOKUP($B291, 'DataLookUp - Institution'!$B$4:$D$3985,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Institution'!$B$4:$C$3985,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Institution'!$B$4:$E$3985, 4, FALSE))</f>
        <v>VDR4056</v>
      </c>
      <c r="I292" s="84" t="str">
        <f>IF(EXACT($B292, ""),"", VLOOKUP($B292, 'DataLookUp - Institution'!$B$4:$D$3985,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Institution'!$B$4:$C$3985,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Institution'!$B$4:$E$3985, 4, FALSE))</f>
        <v>VDR4160</v>
      </c>
      <c r="I293" s="84" t="str">
        <f>IF(EXACT($B293, ""),"", VLOOKUP($B293, 'DataLookUp - Institution'!$B$4:$D$3985,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Institution'!$B$4:$C$3985,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Institution'!$B$4:$E$3985, 4, FALSE))</f>
        <v>VDR1576</v>
      </c>
      <c r="I294" s="84" t="str">
        <f>IF(EXACT($B294, ""),"", VLOOKUP($B294, 'DataLookUp - Institution'!$B$4:$D$3985,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Institution'!$B$4:$C$3985,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Institution'!$B$4:$E$3985, 4, FALSE))</f>
        <v>VDR4060</v>
      </c>
      <c r="I295" s="84" t="str">
        <f>IF(EXACT($B295, ""),"", VLOOKUP($B295, 'DataLookUp - Institution'!$B$4:$D$3985,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Institution'!$B$4:$C$3985,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Institution'!$B$4:$E$3985, 4, FALSE))</f>
        <v>VDR4076</v>
      </c>
      <c r="I296" s="84" t="str">
        <f>IF(EXACT($B296, ""),"", VLOOKUP($B296, 'DataLookUp - Institution'!$B$4:$D$3985,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Institution'!$B$4:$C$3985,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Institution'!$B$4:$E$3985, 4, FALSE))</f>
        <v>VDR4017</v>
      </c>
      <c r="I297" s="84" t="str">
        <f>IF(EXACT($B297, ""),"", VLOOKUP($B297, 'DataLookUp - Institution'!$B$4:$D$3985,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Institution'!$B$4:$C$3985,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Institution'!$B$4:$E$3985, 4, FALSE))</f>
        <v>VDR2492</v>
      </c>
      <c r="I298" s="84" t="str">
        <f>IF(EXACT($B298, ""),"", VLOOKUP($B298, 'DataLookUp - Institution'!$B$4:$D$3985,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Institution'!$B$4:$C$3985,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Institution'!$B$4:$E$3985, 4, FALSE))</f>
        <v>VDR4228</v>
      </c>
      <c r="I299" s="84" t="str">
        <f>IF(EXACT($B299, ""),"", VLOOKUP($B299, 'DataLookUp - Institution'!$B$4:$D$3985,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Institution'!$B$4:$C$3985,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Institution'!$B$4:$E$3985, 4, FALSE))</f>
        <v>VDR4090</v>
      </c>
      <c r="I300" s="84" t="str">
        <f>IF(EXACT($B300, ""),"", VLOOKUP($B300, 'DataLookUp - Institution'!$B$4:$D$3985,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Institution'!$B$4:$C$3985,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Institution'!$B$4:$E$3985, 4, FALSE))</f>
        <v>VDR4083</v>
      </c>
      <c r="I301" s="84" t="str">
        <f>IF(EXACT($B301, ""),"", VLOOKUP($B301, 'DataLookUp - Institution'!$B$4:$D$3985,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Institution'!$B$4:$C$3985,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Institution'!$B$4:$E$3985, 4, FALSE))</f>
        <v>VDR2853</v>
      </c>
      <c r="I302" s="84" t="str">
        <f>IF(EXACT($B302, ""),"", VLOOKUP($B302, 'DataLookUp - Institution'!$B$4:$D$3985,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Institution'!$B$4:$C$3985,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Institution'!$B$4:$E$3985, 4, FALSE))</f>
        <v>VDR4009</v>
      </c>
      <c r="I303" s="84" t="str">
        <f>IF(EXACT($B303, ""),"", VLOOKUP($B303, 'DataLookUp - Institution'!$B$4:$D$3985,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Institution'!$B$4:$C$3985,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Institution'!$B$4:$E$3985, 4, FALSE))</f>
        <v>VDR3868, VDR3794</v>
      </c>
      <c r="I304" s="84" t="str">
        <f>IF(EXACT($B304, ""),"", VLOOKUP($B304, 'DataLookUp - Institution'!$B$4:$D$3985,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Institution'!$B$4:$C$3985,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Institution'!$B$4:$E$3985, 4, FALSE))</f>
        <v>VDR3844</v>
      </c>
      <c r="I305" s="84" t="str">
        <f>IF(EXACT($B305, ""),"", VLOOKUP($B305, 'DataLookUp - Institution'!$B$4:$D$3985,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Institution'!$B$4:$C$3985,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Institution'!$B$4:$E$3985, 4, FALSE))</f>
        <v>VDR0063</v>
      </c>
      <c r="I306" s="84" t="str">
        <f>IF(EXACT($B306, ""),"", VLOOKUP($B306, 'DataLookUp - Institution'!$B$4:$D$3985,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Institution'!$B$4:$C$3985,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Institution'!$B$4:$E$3985, 4, FALSE))</f>
        <v>VDR0284</v>
      </c>
      <c r="I307" s="84" t="str">
        <f>IF(EXACT($B307, ""),"", VLOOKUP($B307, 'DataLookUp - Institution'!$B$4:$D$3985,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Institution'!$B$4:$C$3985,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Institution'!$B$4:$E$3985, 4, FALSE))</f>
        <v>VDR3812</v>
      </c>
      <c r="I308" s="84" t="str">
        <f>IF(EXACT($B308, ""),"", VLOOKUP($B308, 'DataLookUp - Institution'!$B$4:$D$3985,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Institution'!$B$4:$C$3985,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Institution'!$B$4:$E$3985, 4, FALSE))</f>
        <v>VDR3957</v>
      </c>
      <c r="I309" s="84" t="str">
        <f>IF(EXACT($B309, ""),"", VLOOKUP($B309, 'DataLookUp - Institution'!$B$4:$D$3985,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Institution'!$B$4:$C$3985,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Institution'!$B$4:$E$3985, 4, FALSE))</f>
        <v>VDR4103</v>
      </c>
      <c r="I310" s="84" t="str">
        <f>IF(EXACT($B310, ""),"", VLOOKUP($B310, 'DataLookUp - Institution'!$B$4:$D$3985,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Institution'!$B$4:$C$3985,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Institution'!$B$4:$E$3985, 4, FALSE))</f>
        <v>VDR4212</v>
      </c>
      <c r="I311" s="84" t="str">
        <f>IF(EXACT($B311, ""),"", VLOOKUP($B311, 'DataLookUp - Institution'!$B$4:$D$3985,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Institution'!$B$4:$C$3985,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Institution'!$B$4:$E$3985, 4, FALSE))</f>
        <v>VDR3855</v>
      </c>
      <c r="I312" s="84" t="str">
        <f>IF(EXACT($B312, ""),"", VLOOKUP($B312, 'DataLookUp - Institution'!$B$4:$D$3985,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Institution'!$B$4:$C$3985,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Institution'!$B$4:$E$3985, 4, FALSE))</f>
        <v>VDR3797</v>
      </c>
      <c r="I313" s="84" t="str">
        <f>IF(EXACT($B313, ""),"", VLOOKUP($B313, 'DataLookUp - Institution'!$B$4:$D$3985,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Institution'!$B$4:$C$3985,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Institution'!$B$4:$E$3985, 4, FALSE))</f>
        <v>VDR4015</v>
      </c>
      <c r="I314" s="84" t="str">
        <f>IF(EXACT($B314, ""),"", VLOOKUP($B314, 'DataLookUp - Institution'!$B$4:$D$3985,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Institution'!$B$4:$C$3985,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Institution'!$B$4:$E$3985, 4, FALSE))</f>
        <v>VDR0250</v>
      </c>
      <c r="I315" s="84" t="str">
        <f>IF(EXACT($B315, ""),"", VLOOKUP($B315, 'DataLookUp - Institution'!$B$4:$D$3985,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Institution'!$B$4:$C$3985,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Institution'!$B$4:$E$3985, 4, FALSE))</f>
        <v>VDR3875</v>
      </c>
      <c r="I316" s="84" t="str">
        <f>IF(EXACT($B316, ""),"", VLOOKUP($B316, 'DataLookUp - Institution'!$B$4:$D$3985,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Institution'!$B$4:$C$3985,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Institution'!$B$4:$E$3985, 4, FALSE))</f>
        <v>VDR2506</v>
      </c>
      <c r="I317" s="84" t="str">
        <f>IF(EXACT($B317, ""),"", VLOOKUP($B317, 'DataLookUp - Institution'!$B$4:$D$3985,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Institution'!$B$4:$C$3985,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Institution'!$B$4:$E$3985, 4, FALSE))</f>
        <v>VDR0452</v>
      </c>
      <c r="I318" s="84" t="str">
        <f>IF(EXACT($B318, ""),"", VLOOKUP($B318, 'DataLookUp - Institution'!$B$4:$D$3985,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Institution'!$B$4:$C$3985,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Institution'!$B$4:$E$3985, 4, FALSE))</f>
        <v>VDR0595</v>
      </c>
      <c r="I319" s="84" t="str">
        <f>IF(EXACT($B319, ""),"", VLOOKUP($B319, 'DataLookUp - Institution'!$B$4:$D$3985,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Institution'!$B$4:$C$3985,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Institution'!$B$4:$E$3985, 4, FALSE))</f>
        <v>VDR4192</v>
      </c>
      <c r="I320" s="84" t="str">
        <f>IF(EXACT($B320, ""),"", VLOOKUP($B320, 'DataLookUp - Institution'!$B$4:$D$3985,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Institution'!$B$4:$C$3985,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Institution'!$B$4:$E$3985, 4, FALSE))</f>
        <v>VDR3159</v>
      </c>
      <c r="I321" s="84" t="str">
        <f>IF(EXACT($B321, ""),"", VLOOKUP($B321, 'DataLookUp - Institution'!$B$4:$D$3985,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Institution'!$B$4:$C$3985,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Institution'!$B$4:$E$3985, 4, FALSE))</f>
        <v>VDR0100</v>
      </c>
      <c r="I322" s="84" t="str">
        <f>IF(EXACT($B322, ""),"", VLOOKUP($B322, 'DataLookUp - Institution'!$B$4:$D$3985,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Institution'!$B$4:$C$3985,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Institution'!$B$4:$E$3985, 4, FALSE))</f>
        <v>VDR3022</v>
      </c>
      <c r="I323" s="84" t="str">
        <f>IF(EXACT($B323, ""),"", VLOOKUP($B323, 'DataLookUp - Institution'!$B$4:$D$3985,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Institution'!$B$4:$C$3985,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Institution'!$B$4:$E$3985, 4, FALSE))</f>
        <v>VDR3187</v>
      </c>
      <c r="I324" s="84" t="str">
        <f>IF(EXACT($B324, ""),"", VLOOKUP($B324, 'DataLookUp - Institution'!$B$4:$D$3985,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Institution'!$B$4:$C$3985,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Institution'!$B$4:$E$3985, 4, FALSE))</f>
        <v>VDR0138</v>
      </c>
      <c r="I325" s="84" t="str">
        <f>IF(EXACT($B325, ""),"", VLOOKUP($B325, 'DataLookUp - Institution'!$B$4:$D$3985,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Institution'!$B$4:$C$3985,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Institution'!$B$4:$E$3985, 4, FALSE))</f>
        <v>VDR4164</v>
      </c>
      <c r="I326" s="84" t="str">
        <f>IF(EXACT($B326, ""),"", VLOOKUP($B326, 'DataLookUp - Institution'!$B$4:$D$3985,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Institution'!$B$4:$C$3985,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Institution'!$B$4:$E$3985, 4, FALSE))</f>
        <v>VDR0114</v>
      </c>
      <c r="I327" s="84" t="str">
        <f>IF(EXACT($B327, ""),"", VLOOKUP($B327, 'DataLookUp - Institution'!$B$4:$D$3985,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Institution'!$B$4:$C$3985,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Institution'!$B$4:$E$3985, 4, FALSE))</f>
        <v>VDR3431</v>
      </c>
      <c r="I328" s="84" t="str">
        <f>IF(EXACT($B328, ""),"", VLOOKUP($B328, 'DataLookUp - Institution'!$B$4:$D$3985,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Institution'!$B$4:$C$3985,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Institution'!$B$4:$E$3985, 4, FALSE))</f>
        <v>VDR3336</v>
      </c>
      <c r="I329" s="84" t="str">
        <f>IF(EXACT($B329, ""),"", VLOOKUP($B329, 'DataLookUp - Institution'!$B$4:$D$3985,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Institution'!$B$4:$C$3985,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Institution'!$B$4:$E$3985, 4, FALSE))</f>
        <v>VDR0599</v>
      </c>
      <c r="I330" s="84" t="str">
        <f>IF(EXACT($B330, ""),"", VLOOKUP($B330, 'DataLookUp - Institution'!$B$4:$D$3985,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Institution'!$B$4:$C$3985,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Institution'!$B$4:$E$3985, 4, FALSE))</f>
        <v>VDR0291</v>
      </c>
      <c r="I331" s="84" t="str">
        <f>IF(EXACT($B331, ""),"", VLOOKUP($B331, 'DataLookUp - Institution'!$B$4:$D$3985,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Institution'!$B$4:$C$3985,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Institution'!$B$4:$E$3985, 4, FALSE))</f>
        <v>VDR3180</v>
      </c>
      <c r="I332" s="84" t="str">
        <f>IF(EXACT($B332, ""),"", VLOOKUP($B332, 'DataLookUp - Institution'!$B$4:$D$3985,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Institution'!$B$4:$C$3985,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Institution'!$B$4:$E$3985, 4, FALSE))</f>
        <v>VDR3890</v>
      </c>
      <c r="I333" s="84" t="str">
        <f>IF(EXACT($B333, ""),"", VLOOKUP($B333, 'DataLookUp - Institution'!$B$4:$D$3985,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Institution'!$B$4:$C$3985,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Institution'!$B$4:$E$3985, 4, FALSE))</f>
        <v>VDR3831</v>
      </c>
      <c r="I334" s="84" t="str">
        <f>IF(EXACT($B334, ""),"", VLOOKUP($B334, 'DataLookUp - Institution'!$B$4:$D$3985,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Institution'!$B$4:$C$3985,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Institution'!$B$4:$E$3985, 4, FALSE))</f>
        <v>VDR4163</v>
      </c>
      <c r="I335" s="84" t="str">
        <f>IF(EXACT($B335, ""),"", VLOOKUP($B335, 'DataLookUp - Institution'!$B$4:$D$3985,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Institution'!$B$4:$C$3985,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Institution'!$B$4:$E$3985, 4, FALSE))</f>
        <v>VDR3030</v>
      </c>
      <c r="I336" s="84" t="str">
        <f>IF(EXACT($B336, ""),"", VLOOKUP($B336, 'DataLookUp - Institution'!$B$4:$D$3985,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Institution'!$B$4:$C$3985,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Institution'!$B$4:$E$3985, 4, FALSE))</f>
        <v>VDR0217</v>
      </c>
      <c r="I337" s="84" t="str">
        <f>IF(EXACT($B337, ""),"", VLOOKUP($B337, 'DataLookUp - Institution'!$B$4:$D$3985,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Institution'!$B$4:$C$3985,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Institution'!$B$4:$E$3985, 4, FALSE))</f>
        <v>VDR2954</v>
      </c>
      <c r="I338" s="84" t="str">
        <f>IF(EXACT($B338, ""),"", VLOOKUP($B338, 'DataLookUp - Institution'!$B$4:$D$3985,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Institution'!$B$4:$C$3985,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Institution'!$B$4:$E$3985, 4, FALSE))</f>
        <v>VDR3295</v>
      </c>
      <c r="I339" s="84" t="str">
        <f>IF(EXACT($B339, ""),"", VLOOKUP($B339, 'DataLookUp - Institution'!$B$4:$D$3985,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Institution'!$B$4:$C$3985,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Institution'!$B$4:$E$3985, 4, FALSE))</f>
        <v>VDR3273</v>
      </c>
      <c r="I340" s="84" t="str">
        <f>IF(EXACT($B340, ""),"", VLOOKUP($B340, 'DataLookUp - Institution'!$B$4:$D$3985,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Institution'!$B$4:$C$3985,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Institution'!$B$4:$E$3985, 4, FALSE))</f>
        <v>VDR3143</v>
      </c>
      <c r="I341" s="84" t="str">
        <f>IF(EXACT($B341, ""),"", VLOOKUP($B341, 'DataLookUp - Institution'!$B$4:$D$3985,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Institution'!$B$4:$C$3985,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Institution'!$B$4:$E$3985, 4, FALSE))</f>
        <v>VDR4214</v>
      </c>
      <c r="I342" s="84" t="str">
        <f>IF(EXACT($B342, ""),"", VLOOKUP($B342, 'DataLookUp - Institution'!$B$4:$D$3985,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Institution'!$B$4:$C$3985,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Institution'!$B$4:$E$3985, 4, FALSE))</f>
        <v>VDR0025</v>
      </c>
      <c r="I343" s="84" t="str">
        <f>IF(EXACT($B343, ""),"", VLOOKUP($B343, 'DataLookUp - Institution'!$B$4:$D$3985,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Institution'!$B$4:$C$3985,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Institution'!$B$4:$E$3985, 4, FALSE))</f>
        <v>VDR0278</v>
      </c>
      <c r="I344" s="84" t="str">
        <f>IF(EXACT($B344, ""),"", VLOOKUP($B344, 'DataLookUp - Institution'!$B$4:$D$3985,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Institution'!$B$4:$C$3985,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Institution'!$B$4:$E$3985, 4, FALSE))</f>
        <v>VDR3219</v>
      </c>
      <c r="I345" s="84" t="str">
        <f>IF(EXACT($B345, ""),"", VLOOKUP($B345, 'DataLookUp - Institution'!$B$4:$D$3985,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Institution'!$B$4:$C$3985,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Institution'!$B$4:$E$3985, 4, FALSE))</f>
        <v>VDR3391</v>
      </c>
      <c r="I346" s="84" t="str">
        <f>IF(EXACT($B346, ""),"", VLOOKUP($B346, 'DataLookUp - Institution'!$B$4:$D$3985,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Institution'!$B$4:$C$3985,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Institution'!$B$4:$E$3985, 4, FALSE))</f>
        <v>VDR4051</v>
      </c>
      <c r="I347" s="84" t="str">
        <f>IF(EXACT($B347, ""),"", VLOOKUP($B347, 'DataLookUp - Institution'!$B$4:$D$3985,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Institution'!$B$4:$C$3985,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Institution'!$B$4:$E$3985, 4, FALSE))</f>
        <v>VDR3008</v>
      </c>
      <c r="I348" s="84" t="str">
        <f>IF(EXACT($B348, ""),"", VLOOKUP($B348, 'DataLookUp - Institution'!$B$4:$D$3985,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Institution'!$B$4:$C$3985,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Institution'!$B$4:$E$3985, 4, FALSE))</f>
        <v>VDR3300</v>
      </c>
      <c r="I349" s="84" t="str">
        <f>IF(EXACT($B349, ""),"", VLOOKUP($B349, 'DataLookUp - Institution'!$B$4:$D$3985,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Institution'!$B$4:$C$3985,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Institution'!$B$4:$E$3985, 4, FALSE))</f>
        <v>VDR0267</v>
      </c>
      <c r="I350" s="84" t="str">
        <f>IF(EXACT($B350, ""),"", VLOOKUP($B350, 'DataLookUp - Institution'!$B$4:$D$3985,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Institution'!$B$4:$C$3985,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Institution'!$B$4:$E$3985, 4, FALSE))</f>
        <v>VDR4054</v>
      </c>
      <c r="I351" s="84" t="str">
        <f>IF(EXACT($B351, ""),"", VLOOKUP($B351, 'DataLookUp - Institution'!$B$4:$D$3985,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Institution'!$B$4:$C$3985,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Institution'!$B$4:$E$3985, 4, FALSE))</f>
        <v>VDR3215</v>
      </c>
      <c r="I352" s="84" t="str">
        <f>IF(EXACT($B352, ""),"", VLOOKUP($B352, 'DataLookUp - Institution'!$B$4:$D$3985,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Institution'!$B$4:$C$3985,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Institution'!$B$4:$E$3985, 4, FALSE))</f>
        <v>VDR4191</v>
      </c>
      <c r="I353" s="84" t="str">
        <f>IF(EXACT($B353, ""),"", VLOOKUP($B353, 'DataLookUp - Institution'!$B$4:$D$3985,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Institution'!$B$4:$C$3985,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Institution'!$B$4:$E$3985, 4, FALSE))</f>
        <v>VDR4161</v>
      </c>
      <c r="I354" s="84" t="str">
        <f>IF(EXACT($B354, ""),"", VLOOKUP($B354, 'DataLookUp - Institution'!$B$4:$D$3985,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Institution'!$B$4:$C$3985,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Institution'!$B$4:$E$3985, 4, FALSE))</f>
        <v>VDR4194</v>
      </c>
      <c r="I355" s="84" t="str">
        <f>IF(EXACT($B355, ""),"", VLOOKUP($B355, 'DataLookUp - Institution'!$B$4:$D$3985,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Institution'!$B$4:$C$3985,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Institution'!$B$4:$E$3985, 4, FALSE))</f>
        <v>VDR4052</v>
      </c>
      <c r="I356" s="84" t="str">
        <f>IF(EXACT($B356, ""),"", VLOOKUP($B356, 'DataLookUp - Institution'!$B$4:$D$3985,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Institution'!$B$4:$C$3985,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Institution'!$B$4:$E$3985, 4, FALSE))</f>
        <v>VDR3419</v>
      </c>
      <c r="I357" s="84" t="str">
        <f>IF(EXACT($B357, ""),"", VLOOKUP($B357, 'DataLookUp - Institution'!$B$4:$D$3985,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Institution'!$B$4:$C$3985,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Institution'!$B$4:$E$3985, 4, FALSE))</f>
        <v>VDR3318</v>
      </c>
      <c r="I358" s="84" t="str">
        <f>IF(EXACT($B358, ""),"", VLOOKUP($B358, 'DataLookUp - Institution'!$B$4:$D$3985,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Institution'!$B$4:$C$3985,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Institution'!$B$4:$E$3985, 4, FALSE))</f>
        <v>VDR2878</v>
      </c>
      <c r="I359" s="84" t="str">
        <f>IF(EXACT($B359, ""),"", VLOOKUP($B359, 'DataLookUp - Institution'!$B$4:$D$3985,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Institution'!$B$4:$C$3985,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Institution'!$B$4:$E$3985, 4, FALSE))</f>
        <v>VDR3121</v>
      </c>
      <c r="I360" s="84" t="str">
        <f>IF(EXACT($B360, ""),"", VLOOKUP($B360, 'DataLookUp - Institution'!$B$4:$D$3985,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Institution'!$B$4:$C$3985,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Institution'!$B$4:$E$3985, 4, FALSE))</f>
        <v>VDR2736</v>
      </c>
      <c r="I361" s="84" t="str">
        <f>IF(EXACT($B361, ""),"", VLOOKUP($B361, 'DataLookUp - Institution'!$B$4:$D$3985,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Institution'!$B$4:$C$3985,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Institution'!$B$4:$E$3985, 4, FALSE))</f>
        <v>VDR3202</v>
      </c>
      <c r="I362" s="84" t="str">
        <f>IF(EXACT($B362, ""),"", VLOOKUP($B362, 'DataLookUp - Institution'!$B$4:$D$3985,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Institution'!$B$4:$C$3985,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Institution'!$B$4:$E$3985, 4, FALSE))</f>
        <v>VDR0263</v>
      </c>
      <c r="I363" s="84" t="str">
        <f>IF(EXACT($B363, ""),"", VLOOKUP($B363, 'DataLookUp - Institution'!$B$4:$D$3985,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Institution'!$B$4:$C$3985,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Institution'!$B$4:$E$3985, 4, FALSE))</f>
        <v>VDR0231</v>
      </c>
      <c r="I364" s="84" t="str">
        <f>IF(EXACT($B364, ""),"", VLOOKUP($B364, 'DataLookUp - Institution'!$B$4:$D$3985,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Institution'!$B$4:$C$3985,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Institution'!$B$4:$E$3985, 4, FALSE))</f>
        <v>VDR3201</v>
      </c>
      <c r="I365" s="84" t="str">
        <f>IF(EXACT($B365, ""),"", VLOOKUP($B365, 'DataLookUp - Institution'!$B$4:$D$3985,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Institution'!$B$4:$C$3985,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Institution'!$B$4:$E$3985, 4, FALSE))</f>
        <v>VDR3396</v>
      </c>
      <c r="I366" s="84" t="str">
        <f>IF(EXACT($B366, ""),"", VLOOKUP($B366, 'DataLookUp - Institution'!$B$4:$D$3985,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Institution'!$B$4:$C$3985,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Institution'!$B$4:$E$3985, 4, FALSE))</f>
        <v>VDR4165</v>
      </c>
      <c r="I367" s="84" t="str">
        <f>IF(EXACT($B367, ""),"", VLOOKUP($B367, 'DataLookUp - Institution'!$B$4:$D$3985,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Institution'!$B$4:$C$3985,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Institution'!$B$4:$E$3985, 4, FALSE))</f>
        <v>VDR2955</v>
      </c>
      <c r="I368" s="84" t="str">
        <f>IF(EXACT($B368, ""),"", VLOOKUP($B368, 'DataLookUp - Institution'!$B$4:$D$3985,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Institution'!$B$4:$C$3985,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Institution'!$B$4:$E$3985, 4, FALSE))</f>
        <v>VDR3198</v>
      </c>
      <c r="I369" s="84" t="str">
        <f>IF(EXACT($B369, ""),"", VLOOKUP($B369, 'DataLookUp - Institution'!$B$4:$D$3985,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Institution'!$B$4:$C$3985,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Institution'!$B$4:$E$3985, 4, FALSE))</f>
        <v>VDR4047</v>
      </c>
      <c r="I370" s="84" t="str">
        <f>IF(EXACT($B370, ""),"", VLOOKUP($B370, 'DataLookUp - Institution'!$B$4:$D$3985,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Institution'!$B$4:$C$3985,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Institution'!$B$4:$E$3985, 4, FALSE))</f>
        <v>VDR0614</v>
      </c>
      <c r="I371" s="84" t="str">
        <f>IF(EXACT($B371, ""),"", VLOOKUP($B371, 'DataLookUp - Institution'!$B$4:$D$3985,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Institution'!$B$4:$C$3985,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Institution'!$B$4:$E$3985, 4, FALSE))</f>
        <v>VDR3224</v>
      </c>
      <c r="I372" s="84" t="str">
        <f>IF(EXACT($B372, ""),"", VLOOKUP($B372, 'DataLookUp - Institution'!$B$4:$D$3985,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Institution'!$B$4:$C$3985,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Institution'!$B$4:$E$3985, 4, FALSE))</f>
        <v>VDR0697</v>
      </c>
      <c r="I373" s="84" t="str">
        <f>IF(EXACT($B373, ""),"", VLOOKUP($B373, 'DataLookUp - Institution'!$B$4:$D$3985,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Institution'!$B$4:$C$3985,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Institution'!$B$4:$E$3985, 4, FALSE))</f>
        <v>VDR3315</v>
      </c>
      <c r="I374" s="84" t="str">
        <f>IF(EXACT($B374, ""),"", VLOOKUP($B374, 'DataLookUp - Institution'!$B$4:$D$3985,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Institution'!$B$4:$C$3985,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Institution'!$B$4:$E$3985, 4, FALSE))</f>
        <v>VDR4057</v>
      </c>
      <c r="I375" s="84" t="str">
        <f>IF(EXACT($B375, ""),"", VLOOKUP($B375, 'DataLookUp - Institution'!$B$4:$D$3985,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Institution'!$B$4:$C$3985,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Institution'!$B$4:$E$3985, 4, FALSE))</f>
        <v>VDR4162</v>
      </c>
      <c r="I376" s="84" t="str">
        <f>IF(EXACT($B376, ""),"", VLOOKUP($B376, 'DataLookUp - Institution'!$B$4:$D$3985,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Institution'!$B$4:$C$3985,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Institution'!$B$4:$E$3985, 4, FALSE))</f>
        <v>VDR3428</v>
      </c>
      <c r="I377" s="84" t="str">
        <f>IF(EXACT($B377, ""),"", VLOOKUP($B377, 'DataLookUp - Institution'!$B$4:$D$3985,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Institution'!$B$4:$C$3985,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Institution'!$B$4:$E$3985, 4, FALSE))</f>
        <v>VDR3289</v>
      </c>
      <c r="I378" s="84" t="str">
        <f>IF(EXACT($B378, ""),"", VLOOKUP($B378, 'DataLookUp - Institution'!$B$4:$D$3985,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Institution'!$B$4:$C$3985,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Institution'!$B$4:$E$3985, 4, FALSE))</f>
        <v>VDR0702</v>
      </c>
      <c r="I379" s="84" t="str">
        <f>IF(EXACT($B379, ""),"", VLOOKUP($B379, 'DataLookUp - Institution'!$B$4:$D$3985,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Institution'!$B$4:$C$3985,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Institution'!$B$4:$E$3985, 4, FALSE))</f>
        <v>VDR3888</v>
      </c>
      <c r="I380" s="84" t="str">
        <f>IF(EXACT($B380, ""),"", VLOOKUP($B380, 'DataLookUp - Institution'!$B$4:$D$3985,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Institution'!$B$4:$C$3985,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Institution'!$B$4:$E$3985, 4, FALSE))</f>
        <v>VDR4055</v>
      </c>
      <c r="I381" s="84" t="str">
        <f>IF(EXACT($B381, ""),"", VLOOKUP($B381, 'DataLookUp - Institution'!$B$4:$D$3985,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Institution'!$B$4:$C$3985,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Institution'!$B$4:$E$3985, 4, FALSE))</f>
        <v>VDR3843</v>
      </c>
      <c r="I382" s="84" t="str">
        <f>IF(EXACT($B382, ""),"", VLOOKUP($B382, 'DataLookUp - Institution'!$B$4:$D$3985,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Institution'!$B$4:$C$3985,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Institution'!$B$4:$E$3985, 4, FALSE))</f>
        <v>VDR3987</v>
      </c>
      <c r="I383" s="84" t="str">
        <f>IF(EXACT($B383, ""),"", VLOOKUP($B383, 'DataLookUp - Institution'!$B$4:$D$3985,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Institution'!$B$4:$C$3985,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Institution'!$B$4:$E$3985, 4, FALSE))</f>
        <v>VDR4180</v>
      </c>
      <c r="I384" s="84" t="str">
        <f>IF(EXACT($B384, ""),"", VLOOKUP($B384, 'DataLookUp - Institution'!$B$4:$D$3985,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Institution'!$B$4:$C$3985,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Institution'!$B$4:$E$3985, 4, FALSE))</f>
        <v>VDR4159</v>
      </c>
      <c r="I385" s="84" t="str">
        <f>IF(EXACT($B385, ""),"", VLOOKUP($B385, 'DataLookUp - Institution'!$B$4:$D$3985,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Institution'!$B$4:$C$3985,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Institution'!$B$4:$E$3985, 4, FALSE))</f>
        <v>VDR4251</v>
      </c>
      <c r="I386" s="84" t="str">
        <f>IF(EXACT($B386, ""),"", VLOOKUP($B386, 'DataLookUp - Institution'!$B$4:$D$3985,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Institution'!$B$4:$C$3985,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Institution'!$B$4:$E$3985, 4, FALSE))</f>
        <v>VDR4221</v>
      </c>
      <c r="I387" s="84" t="str">
        <f>IF(EXACT($B387, ""),"", VLOOKUP($B387, 'DataLookUp - Institution'!$B$4:$D$3985,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Institution'!$B$4:$C$3985,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Institution'!$B$4:$E$3985, 4, FALSE))</f>
        <v>VDR3887</v>
      </c>
      <c r="I388" s="84" t="str">
        <f>IF(EXACT($B388, ""),"", VLOOKUP($B388, 'DataLookUp - Institution'!$B$4:$D$3985,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Institution'!$B$4:$C$3985,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Institution'!$B$4:$E$3985, 4, FALSE))</f>
        <v>VDR3109</v>
      </c>
      <c r="I389" s="84" t="str">
        <f>IF(EXACT($B389, ""),"", VLOOKUP($B389, 'DataLookUp - Institution'!$B$4:$D$3985,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Institution'!$B$4:$C$3985,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Institution'!$B$4:$E$3985, 4, FALSE))</f>
        <v>VDR3884</v>
      </c>
      <c r="I390" s="84" t="str">
        <f>IF(EXACT($B390, ""),"", VLOOKUP($B390, 'DataLookUp - Institution'!$B$4:$D$3985,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Institution'!$B$4:$C$3985,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Institution'!$B$4:$E$3985, 4, FALSE))</f>
        <v>VDR2423</v>
      </c>
      <c r="I391" s="84" t="str">
        <f>IF(EXACT($B391, ""),"", VLOOKUP($B391, 'DataLookUp - Institution'!$B$4:$D$3985,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Institution'!$B$4:$C$3985,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Institution'!$B$4:$E$3985, 4, FALSE))</f>
        <v>VDR4144</v>
      </c>
      <c r="I392" s="84" t="str">
        <f>IF(EXACT($B392, ""),"", VLOOKUP($B392, 'DataLookUp - Institution'!$B$4:$D$3985,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Institution'!$B$4:$C$3985,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Institution'!$B$4:$E$3985, 4, FALSE))</f>
        <v>VDR4084</v>
      </c>
      <c r="I393" s="84" t="str">
        <f>IF(EXACT($B393, ""),"", VLOOKUP($B393, 'DataLookUp - Institution'!$B$4:$D$3985,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Institution'!$B$4:$C$3985,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Institution'!$B$4:$E$3985, 4, FALSE))</f>
        <v>VDR4167</v>
      </c>
      <c r="I394" s="84" t="str">
        <f>IF(EXACT($B394, ""),"", VLOOKUP($B394, 'DataLookUp - Institution'!$B$4:$D$3985,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Institution'!$B$4:$C$3985,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Institution'!$B$4:$E$3985, 4, FALSE))</f>
        <v>VDR3819</v>
      </c>
      <c r="I395" s="84" t="str">
        <f>IF(EXACT($B395, ""),"", VLOOKUP($B395, 'DataLookUp - Institution'!$B$4:$D$3985,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Institution'!$B$4:$C$3985,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Institution'!$B$4:$E$3985, 4, FALSE))</f>
        <v>VDR3905</v>
      </c>
      <c r="I396" s="84" t="str">
        <f>IF(EXACT($B396, ""),"", VLOOKUP($B396, 'DataLookUp - Institution'!$B$4:$D$3985,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Institution'!$B$4:$C$3985,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Institution'!$B$4:$E$3985, 4, FALSE))</f>
        <v>VDR4127</v>
      </c>
      <c r="I397" s="84" t="str">
        <f>IF(EXACT($B397, ""),"", VLOOKUP($B397, 'DataLookUp - Institution'!$B$4:$D$3985,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Institution'!$B$4:$C$3985,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Institution'!$B$4:$E$3985, 4, FALSE))</f>
        <v>VDR3885</v>
      </c>
      <c r="I398" s="84" t="str">
        <f>IF(EXACT($B398, ""),"", VLOOKUP($B398, 'DataLookUp - Institution'!$B$4:$D$3985,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Institution'!$B$4:$C$3985,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Institution'!$B$4:$E$3985, 4, FALSE))</f>
        <v>VDR3782</v>
      </c>
      <c r="I399" s="84" t="str">
        <f>IF(EXACT($B399, ""),"", VLOOKUP($B399, 'DataLookUp - Institution'!$B$4:$D$3985,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Institution'!$B$4:$C$3985,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Institution'!$B$4:$E$3985, 4, FALSE))</f>
        <v>VDR3837</v>
      </c>
      <c r="I400" s="84" t="str">
        <f>IF(EXACT($B400, ""),"", VLOOKUP($B400, 'DataLookUp - Institution'!$B$4:$D$3985,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Institution'!$B$4:$C$3985,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Institution'!$B$4:$E$3985, 4, FALSE))</f>
        <v>VDR4126</v>
      </c>
      <c r="I401" s="84" t="str">
        <f>IF(EXACT($B401, ""),"", VLOOKUP($B401, 'DataLookUp - Institution'!$B$4:$D$3985,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Institution'!$B$4:$C$3985,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Institution'!$B$4:$E$3985, 4, FALSE))</f>
        <v>VDR3074</v>
      </c>
      <c r="I402" s="84" t="str">
        <f>IF(EXACT($B402, ""),"", VLOOKUP($B402, 'DataLookUp - Institution'!$B$4:$D$3985,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Institution'!$B$4:$C$3985,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Institution'!$B$4:$E$3985, 4, FALSE))</f>
        <v>VDR3785</v>
      </c>
      <c r="I403" s="84" t="str">
        <f>IF(EXACT($B403, ""),"", VLOOKUP($B403, 'DataLookUp - Institution'!$B$4:$D$3985,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Institution'!$B$4:$C$3985,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Institution'!$B$4:$E$3985, 4, FALSE))</f>
        <v>VDR4171</v>
      </c>
      <c r="I404" s="84" t="str">
        <f>IF(EXACT($B404, ""),"", VLOOKUP($B404, 'DataLookUp - Institution'!$B$4:$D$3985,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Institution'!$B$4:$C$3985,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Institution'!$B$4:$E$3985, 4, FALSE))</f>
        <v>VDR4114</v>
      </c>
      <c r="I405" s="84" t="str">
        <f>IF(EXACT($B405, ""),"", VLOOKUP($B405, 'DataLookUp - Institution'!$B$4:$D$3985,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Institution'!$B$4:$C$3985,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Institution'!$B$4:$E$3985, 4, FALSE))</f>
        <v>VDR3900</v>
      </c>
      <c r="I406" s="84" t="str">
        <f>IF(EXACT($B406, ""),"", VLOOKUP($B406, 'DataLookUp - Institution'!$B$4:$D$3985,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Institution'!$B$4:$C$3985,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Institution'!$B$4:$E$3985, 4, FALSE))</f>
        <v>VDR3909</v>
      </c>
      <c r="I407" s="84" t="str">
        <f>IF(EXACT($B407, ""),"", VLOOKUP($B407, 'DataLookUp - Institution'!$B$4:$D$3985,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Institution'!$B$4:$C$3985,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Institution'!$B$4:$E$3985, 4, FALSE))</f>
        <v>VDR4098</v>
      </c>
      <c r="I408" s="84" t="str">
        <f>IF(EXACT($B408, ""),"", VLOOKUP($B408, 'DataLookUp - Institution'!$B$4:$D$3985,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Institution'!$B$4:$C$3985,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Institution'!$B$4:$E$3985, 4, FALSE))</f>
        <v>VDR3835</v>
      </c>
      <c r="I409" s="84" t="str">
        <f>IF(EXACT($B409, ""),"", VLOOKUP($B409, 'DataLookUp - Institution'!$B$4:$D$3985,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Institution'!$B$4:$C$3985,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Institution'!$B$4:$E$3985, 4, FALSE))</f>
        <v>VDR3938</v>
      </c>
      <c r="I410" s="84" t="str">
        <f>IF(EXACT($B410, ""),"", VLOOKUP($B410, 'DataLookUp - Institution'!$B$4:$D$3985,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Institution'!$B$4:$C$3985,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Institution'!$B$4:$E$3985, 4, FALSE))</f>
        <v>VDR3863</v>
      </c>
      <c r="I411" s="84" t="str">
        <f>IF(EXACT($B411, ""),"", VLOOKUP($B411, 'DataLookUp - Institution'!$B$4:$D$3985,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Institution'!$B$4:$C$3985,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Institution'!$B$4:$E$3985, 4, FALSE))</f>
        <v>VDR3993</v>
      </c>
      <c r="I412" s="84" t="str">
        <f>IF(EXACT($B412, ""),"", VLOOKUP($B412, 'DataLookUp - Institution'!$B$4:$D$3985,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Institution'!$B$4:$C$3985,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Institution'!$B$4:$E$3985, 4, FALSE))</f>
        <v>VDR4104</v>
      </c>
      <c r="I413" s="84" t="str">
        <f>IF(EXACT($B413, ""),"", VLOOKUP($B413, 'DataLookUp - Institution'!$B$4:$D$3985,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Institution'!$B$4:$C$3985,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Institution'!$B$4:$E$3985, 4, FALSE))</f>
        <v>VDR2466</v>
      </c>
      <c r="I414" s="84" t="str">
        <f>IF(EXACT($B414, ""),"", VLOOKUP($B414, 'DataLookUp - Institution'!$B$4:$D$3985,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Institution'!$B$4:$C$3985,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Institution'!$B$4:$E$3985, 4, FALSE))</f>
        <v>VDR4074</v>
      </c>
      <c r="I415" s="84" t="str">
        <f>IF(EXACT($B415, ""),"", VLOOKUP($B415, 'DataLookUp - Institution'!$B$4:$D$3985,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Institution'!$B$4:$C$3985,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Institution'!$B$4:$E$3985, 4, FALSE))</f>
        <v>VDR4061</v>
      </c>
      <c r="I416" s="84" t="str">
        <f>IF(EXACT($B416, ""),"", VLOOKUP($B416, 'DataLookUp - Institution'!$B$4:$D$3985,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Institution'!$B$4:$C$3985,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Institution'!$B$4:$E$3985, 4, FALSE))</f>
        <v>VDR3999</v>
      </c>
      <c r="I417" s="84" t="str">
        <f>IF(EXACT($B417, ""),"", VLOOKUP($B417, 'DataLookUp - Institution'!$B$4:$D$3985,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Institution'!$B$4:$C$3985,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Institution'!$B$4:$E$3985, 4, FALSE))</f>
        <v>VDR4207</v>
      </c>
      <c r="I418" s="84" t="str">
        <f>IF(EXACT($B418, ""),"", VLOOKUP($B418, 'DataLookUp - Institution'!$B$4:$D$3985,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Institution'!$B$4:$C$3985,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Institution'!$B$4:$E$3985, 4, FALSE))</f>
        <v>VDR4190</v>
      </c>
      <c r="I419" s="84" t="str">
        <f>IF(EXACT($B419, ""),"", VLOOKUP($B419, 'DataLookUp - Institution'!$B$4:$D$3985,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Institution'!$B$4:$C$3985,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Institution'!$B$4:$E$3985, 4, FALSE))</f>
        <v>VDR4080</v>
      </c>
      <c r="I420" s="84" t="str">
        <f>IF(EXACT($B420, ""),"", VLOOKUP($B420, 'DataLookUp - Institution'!$B$4:$D$3985,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Institution'!$B$4:$C$3985,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Institution'!$B$4:$E$3985, 4, FALSE))</f>
        <v>VDR2478</v>
      </c>
      <c r="I421" s="84" t="str">
        <f>IF(EXACT($B421, ""),"", VLOOKUP($B421, 'DataLookUp - Institution'!$B$4:$D$3985,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Institution'!$B$4:$C$3985,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Institution'!$B$4:$E$3985, 4, FALSE))</f>
        <v>VDR4058</v>
      </c>
      <c r="I422" s="84" t="str">
        <f>IF(EXACT($B422, ""),"", VLOOKUP($B422, 'DataLookUp - Institution'!$B$4:$D$3985,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Institution'!$B$4:$C$3985,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Institution'!$B$4:$E$3985, 4, FALSE))</f>
        <v>VDR4014</v>
      </c>
      <c r="I423" s="84" t="str">
        <f>IF(EXACT($B423, ""),"", VLOOKUP($B423, 'DataLookUp - Institution'!$B$4:$D$3985,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Institution'!$B$4:$C$3985,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Institution'!$B$4:$E$3985, 4, FALSE))</f>
        <v>VDR1777</v>
      </c>
      <c r="I424" s="84" t="str">
        <f>IF(EXACT($B424, ""),"", VLOOKUP($B424, 'DataLookUp - Institution'!$B$4:$D$3985,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Institution'!$B$4:$C$3985,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Institution'!$B$4:$E$3985, 4, FALSE))</f>
        <v>VDR4121</v>
      </c>
      <c r="I425" s="84" t="str">
        <f>IF(EXACT($B425, ""),"", VLOOKUP($B425, 'DataLookUp - Institution'!$B$4:$D$3985,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Institution'!$B$4:$C$3985,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Institution'!$B$4:$E$3985, 4, FALSE))</f>
        <v>VDR4168</v>
      </c>
      <c r="I426" s="84" t="str">
        <f>IF(EXACT($B426, ""),"", VLOOKUP($B426, 'DataLookUp - Institution'!$B$4:$D$3985,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Institution'!$B$4:$C$3985,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Institution'!$B$4:$E$3985, 4, FALSE))</f>
        <v>VDR3962</v>
      </c>
      <c r="I427" s="84" t="str">
        <f>IF(EXACT($B427, ""),"", VLOOKUP($B427, 'DataLookUp - Institution'!$B$4:$D$3985,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Institution'!$B$4:$C$3985,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Institution'!$B$4:$E$3985, 4, FALSE))</f>
        <v>VDR3859</v>
      </c>
      <c r="I428" s="84" t="str">
        <f>IF(EXACT($B428, ""),"", VLOOKUP($B428, 'DataLookUp - Institution'!$B$4:$D$3985,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Institution'!$B$4:$C$3985,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Institution'!$B$4:$E$3985, 4, FALSE))</f>
        <v>VDR3877, VDR3913</v>
      </c>
      <c r="I429" s="84" t="str">
        <f>IF(EXACT($B429, ""),"", VLOOKUP($B429, 'DataLookUp - Institution'!$B$4:$D$3985,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Institution'!$B$4:$C$3985,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Institution'!$B$4:$E$3985, 4, FALSE))</f>
        <v>VDR2891</v>
      </c>
      <c r="I430" s="84" t="str">
        <f>IF(EXACT($B430, ""),"", VLOOKUP($B430, 'DataLookUp - Institution'!$B$4:$D$3985,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Institution'!$B$4:$C$3985,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Institution'!$B$4:$E$3985, 4, FALSE))</f>
        <v>VDR2362</v>
      </c>
      <c r="I431" s="84" t="str">
        <f>IF(EXACT($B431, ""),"", VLOOKUP($B431, 'DataLookUp - Institution'!$B$4:$D$3985,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Institution'!$B$4:$C$3985,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Institution'!$B$4:$E$3985, 4, FALSE))</f>
        <v>VDR3886</v>
      </c>
      <c r="I432" s="84" t="str">
        <f>IF(EXACT($B432, ""),"", VLOOKUP($B432, 'DataLookUp - Institution'!$B$4:$D$3985,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Institution'!$B$4:$C$3985,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Institution'!$B$4:$E$3985, 4, FALSE))</f>
        <v>VDR4184</v>
      </c>
      <c r="I433" s="84" t="str">
        <f>IF(EXACT($B433, ""),"", VLOOKUP($B433, 'DataLookUp - Institution'!$B$4:$D$3985,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Institution'!$B$4:$C$3985,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Institution'!$B$4:$E$3985, 4, FALSE))</f>
        <v>VDR2640</v>
      </c>
      <c r="I434" s="84" t="str">
        <f>IF(EXACT($B434, ""),"", VLOOKUP($B434, 'DataLookUp - Institution'!$B$4:$D$3985,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Institution'!$B$4:$C$3985,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Institution'!$B$4:$E$3985, 4, FALSE))</f>
        <v>VDR4173</v>
      </c>
      <c r="I435" s="84" t="str">
        <f>IF(EXACT($B435, ""),"", VLOOKUP($B435, 'DataLookUp - Institution'!$B$4:$D$3985,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Institution'!$B$4:$C$3985,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Institution'!$B$4:$E$3985, 4, FALSE))</f>
        <v>VDR4203</v>
      </c>
      <c r="I436" s="84" t="str">
        <f>IF(EXACT($B436, ""),"", VLOOKUP($B436, 'DataLookUp - Institution'!$B$4:$D$3985,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Institution'!$B$4:$C$3985,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Institution'!$B$4:$E$3985, 4, FALSE))</f>
        <v>VDR3286</v>
      </c>
      <c r="I437" s="84" t="str">
        <f>IF(EXACT($B437, ""),"", VLOOKUP($B437, 'DataLookUp - Institution'!$B$4:$D$3985,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Institution'!$B$4:$C$3985,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Institution'!$B$4:$E$3985, 4, FALSE))</f>
        <v>VDR4035</v>
      </c>
      <c r="I438" s="84" t="str">
        <f>IF(EXACT($B438, ""),"", VLOOKUP($B438, 'DataLookUp - Institution'!$B$4:$D$3985,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Institution'!$B$4:$C$3985,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Institution'!$B$4:$E$3985, 4, FALSE))</f>
        <v>VDR4069</v>
      </c>
      <c r="I439" s="84" t="str">
        <f>IF(EXACT($B439, ""),"", VLOOKUP($B439, 'DataLookUp - Institution'!$B$4:$D$3985,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Institution'!$B$4:$C$3985,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Institution'!$B$4:$E$3985, 4, FALSE))</f>
        <v>VDR3942</v>
      </c>
      <c r="I440" s="84" t="str">
        <f>IF(EXACT($B440, ""),"", VLOOKUP($B440, 'DataLookUp - Institution'!$B$4:$D$3985,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Institution'!$B$4:$C$3985,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Institution'!$B$4:$E$3985, 4, FALSE))</f>
        <v>VDR3954</v>
      </c>
      <c r="I441" s="84" t="str">
        <f>IF(EXACT($B441, ""),"", VLOOKUP($B441, 'DataLookUp - Institution'!$B$4:$D$3985,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Institution'!$B$4:$C$3985,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Institution'!$B$4:$E$3985, 4, FALSE))</f>
        <v>VDR4033</v>
      </c>
      <c r="I442" s="84" t="str">
        <f>IF(EXACT($B442, ""),"", VLOOKUP($B442, 'DataLookUp - Institution'!$B$4:$D$3985,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Institution'!$B$4:$C$3985,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Institution'!$B$4:$E$3985, 4, FALSE))</f>
        <v>VDR4027</v>
      </c>
      <c r="I443" s="84" t="str">
        <f>IF(EXACT($B443, ""),"", VLOOKUP($B443, 'DataLookUp - Institution'!$B$4:$D$3985,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Institution'!$B$4:$C$3985,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Institution'!$B$4:$E$3985, 4, FALSE))</f>
        <v>VDR4186</v>
      </c>
      <c r="I444" s="84" t="str">
        <f>IF(EXACT($B444, ""),"", VLOOKUP($B444, 'DataLookUp - Institution'!$B$4:$D$3985,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Institution'!$B$4:$C$3985,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Institution'!$B$4:$E$3985, 4, FALSE))</f>
        <v>VDR1326</v>
      </c>
      <c r="I445" s="84" t="str">
        <f>IF(EXACT($B445, ""),"", VLOOKUP($B445, 'DataLookUp - Institution'!$B$4:$D$3985,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Institution'!$B$4:$C$3985,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Institution'!$B$4:$E$3985, 4, FALSE))</f>
        <v>VDR4229</v>
      </c>
      <c r="I446" s="84" t="str">
        <f>IF(EXACT($B446, ""),"", VLOOKUP($B446, 'DataLookUp - Institution'!$B$4:$D$3985,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Institution'!$B$4:$C$3985,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Institution'!$B$4:$E$3985, 4, FALSE))</f>
        <v>VDR0967</v>
      </c>
      <c r="I447" s="84" t="str">
        <f>IF(EXACT($B447, ""),"", VLOOKUP($B447, 'DataLookUp - Institution'!$B$4:$D$3985,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Institution'!$B$4:$C$3985,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Institution'!$B$4:$E$3985, 4, FALSE))</f>
        <v>VDR3975</v>
      </c>
      <c r="I448" s="84" t="str">
        <f>IF(EXACT($B448, ""),"", VLOOKUP($B448, 'DataLookUp - Institution'!$B$4:$D$3985,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Institution'!$B$4:$C$3985,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Institution'!$B$4:$E$3985, 4, FALSE))</f>
        <v>VDR0288</v>
      </c>
      <c r="I449" s="84" t="str">
        <f>IF(EXACT($B449, ""),"", VLOOKUP($B449, 'DataLookUp - Institution'!$B$4:$D$3985,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Institution'!$B$4:$C$3985,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Institution'!$B$4:$E$3985, 4, FALSE))</f>
        <v>VDR3920</v>
      </c>
      <c r="I450" s="84" t="str">
        <f>IF(EXACT($B450, ""),"", VLOOKUP($B450, 'DataLookUp - Institution'!$B$4:$D$3985,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Institution'!$B$4:$C$3985,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Institution'!$B$4:$E$3985, 4, FALSE))</f>
        <v>VDR3839</v>
      </c>
      <c r="I451" s="84" t="str">
        <f>IF(EXACT($B451, ""),"", VLOOKUP($B451, 'DataLookUp - Institution'!$B$4:$D$3985,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Institution'!$B$4:$C$3985,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Institution'!$B$4:$E$3985, 4, FALSE))</f>
        <v>VDR4067</v>
      </c>
      <c r="I452" s="84" t="str">
        <f>IF(EXACT($B452, ""),"", VLOOKUP($B452, 'DataLookUp - Institution'!$B$4:$D$3985,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Institution'!$B$4:$C$3985,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Institution'!$B$4:$E$3985, 4, FALSE))</f>
        <v>VDR4230</v>
      </c>
      <c r="I453" s="84" t="str">
        <f>IF(EXACT($B453, ""),"", VLOOKUP($B453, 'DataLookUp - Institution'!$B$4:$D$3985,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Institution'!$B$4:$C$3985,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Institution'!$B$4:$E$3985, 4, FALSE))</f>
        <v>VDR4241</v>
      </c>
      <c r="I454" s="84" t="str">
        <f>IF(EXACT($B454, ""),"", VLOOKUP($B454, 'DataLookUp - Institution'!$B$4:$D$3985,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Institution'!$B$4:$C$3985,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Institution'!$B$4:$E$3985, 4, FALSE))</f>
        <v>VDR4138</v>
      </c>
      <c r="I455" s="84" t="str">
        <f>IF(EXACT($B455, ""),"", VLOOKUP($B455, 'DataLookUp - Institution'!$B$4:$D$3985,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Institution'!$B$4:$C$3985,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Institution'!$B$4:$E$3985, 4, FALSE))</f>
        <v>VDR3964</v>
      </c>
      <c r="I456" s="84" t="str">
        <f>IF(EXACT($B456, ""),"", VLOOKUP($B456, 'DataLookUp - Institution'!$B$4:$D$3985,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Institution'!$B$4:$C$3985,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Institution'!$B$4:$E$3985, 4, FALSE))</f>
        <v>VDR2916</v>
      </c>
      <c r="I457" s="84" t="str">
        <f>IF(EXACT($B457, ""),"", VLOOKUP($B457, 'DataLookUp - Institution'!$B$4:$D$3985,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Institution'!$B$4:$C$3985,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Institution'!$B$4:$E$3985, 4, FALSE))</f>
        <v>VDR3005</v>
      </c>
      <c r="I458" s="84" t="str">
        <f>IF(EXACT($B458, ""),"", VLOOKUP($B458, 'DataLookUp - Institution'!$B$4:$D$3985,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Institution'!$B$4:$C$3985,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Institution'!$B$4:$E$3985, 4, FALSE))</f>
        <v>VDR4117</v>
      </c>
      <c r="I459" s="84" t="str">
        <f>IF(EXACT($B459, ""),"", VLOOKUP($B459, 'DataLookUp - Institution'!$B$4:$D$3985,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Institution'!$B$4:$C$3985,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Institution'!$B$4:$E$3985, 4, FALSE))</f>
        <v>VDR2312</v>
      </c>
      <c r="I460" s="84" t="str">
        <f>IF(EXACT($B460, ""),"", VLOOKUP($B460, 'DataLookUp - Institution'!$B$4:$D$3985,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Institution'!$B$4:$C$3985,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Institution'!$B$4:$E$3985, 4, FALSE))</f>
        <v>VDR2571</v>
      </c>
      <c r="I461" s="84" t="str">
        <f>IF(EXACT($B461, ""),"", VLOOKUP($B461, 'DataLookUp - Institution'!$B$4:$D$3985,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Institution'!$B$4:$C$3985,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Institution'!$B$4:$E$3985, 4, FALSE))</f>
        <v>VDR3810</v>
      </c>
      <c r="I462" s="84" t="str">
        <f>IF(EXACT($B462, ""),"", VLOOKUP($B462, 'DataLookUp - Institution'!$B$4:$D$3985,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Institution'!$B$4:$C$3985,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Institution'!$B$4:$E$3985, 4, FALSE))</f>
        <v>VDR4233</v>
      </c>
      <c r="I463" s="84" t="str">
        <f>IF(EXACT($B463, ""),"", VLOOKUP($B463, 'DataLookUp - Institution'!$B$4:$D$3985,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Institution'!$B$4:$C$3985,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Institution'!$B$4:$E$3985, 4, FALSE))</f>
        <v>VDR4204</v>
      </c>
      <c r="I464" s="84" t="str">
        <f>IF(EXACT($B464, ""),"", VLOOKUP($B464, 'DataLookUp - Institution'!$B$4:$D$3985,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Institution'!$B$4:$C$3985,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Institution'!$B$4:$E$3985, 4, FALSE))</f>
        <v>VDR3985</v>
      </c>
      <c r="I465" s="84" t="str">
        <f>IF(EXACT($B465, ""),"", VLOOKUP($B465, 'DataLookUp - Institution'!$B$4:$D$3985,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Institution'!$B$4:$C$3985,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Institution'!$B$4:$E$3985, 4, FALSE))</f>
        <v>VDR4189</v>
      </c>
      <c r="I466" s="84" t="str">
        <f>IF(EXACT($B466, ""),"", VLOOKUP($B466, 'DataLookUp - Institution'!$B$4:$D$3985,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Institution'!$B$4:$C$3985,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Institution'!$B$4:$E$3985, 4, FALSE))</f>
        <v>VDR3786</v>
      </c>
      <c r="I467" s="84" t="str">
        <f>IF(EXACT($B467, ""),"", VLOOKUP($B467, 'DataLookUp - Institution'!$B$4:$D$3985,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Institution'!$B$4:$C$3985,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Institution'!$B$4:$E$3985, 4, FALSE))</f>
        <v>VDR4095</v>
      </c>
      <c r="I468" s="84" t="str">
        <f>IF(EXACT($B468, ""),"", VLOOKUP($B468, 'DataLookUp - Institution'!$B$4:$D$3985,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Institution'!$B$4:$C$3985,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Institution'!$B$4:$E$3985, 4, FALSE))</f>
        <v>VDR3919</v>
      </c>
      <c r="I469" s="84" t="str">
        <f>IF(EXACT($B469, ""),"", VLOOKUP($B469, 'DataLookUp - Institution'!$B$4:$D$3985,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Institution'!$B$4:$C$3985,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Institution'!$B$4:$E$3985, 4, FALSE))</f>
        <v>VDR3853</v>
      </c>
      <c r="I470" s="84" t="str">
        <f>IF(EXACT($B470, ""),"", VLOOKUP($B470, 'DataLookUp - Institution'!$B$4:$D$3985,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Institution'!$B$4:$C$3985,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Institution'!$B$4:$E$3985, 4, FALSE))</f>
        <v>VDR2937</v>
      </c>
      <c r="I471" s="84" t="str">
        <f>IF(EXACT($B471, ""),"", VLOOKUP($B471, 'DataLookUp - Institution'!$B$4:$D$3985,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Institution'!$B$4:$C$3985,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Institution'!$B$4:$E$3985, 4, FALSE))</f>
        <v>VDR0464</v>
      </c>
      <c r="I472" s="84" t="str">
        <f>IF(EXACT($B472, ""),"", VLOOKUP($B472, 'DataLookUp - Institution'!$B$4:$D$3985,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Institution'!$B$4:$C$3985,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Institution'!$B$4:$E$3985, 4, FALSE))</f>
        <v>VDR3817</v>
      </c>
      <c r="I473" s="84" t="str">
        <f>IF(EXACT($B473, ""),"", VLOOKUP($B473, 'DataLookUp - Institution'!$B$4:$D$3985,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Institution'!$B$4:$C$3985,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Institution'!$B$4:$E$3985, 4, FALSE))</f>
        <v>VDR3906</v>
      </c>
      <c r="I474" s="84" t="str">
        <f>IF(EXACT($B474, ""),"", VLOOKUP($B474, 'DataLookUp - Institution'!$B$4:$D$3985,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Institution'!$B$4:$C$3985,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Institution'!$B$4:$E$3985, 4, FALSE))</f>
        <v>VDR4238</v>
      </c>
      <c r="I475" s="84" t="str">
        <f>IF(EXACT($B475, ""),"", VLOOKUP($B475, 'DataLookUp - Institution'!$B$4:$D$3985,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Institution'!$B$4:$C$3985,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Institution'!$B$4:$E$3985, 4, FALSE))</f>
        <v>VDR2446</v>
      </c>
      <c r="I476" s="84" t="str">
        <f>IF(EXACT($B476, ""),"", VLOOKUP($B476, 'DataLookUp - Institution'!$B$4:$D$3985,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Institution'!$B$4:$C$3985,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Institution'!$B$4:$E$3985, 4, FALSE))</f>
        <v>VDR3980</v>
      </c>
      <c r="I477" s="84" t="str">
        <f>IF(EXACT($B477, ""),"", VLOOKUP($B477, 'DataLookUp - Institution'!$B$4:$D$3985,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Institution'!$B$4:$C$3985,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Institution'!$B$4:$E$3985, 4, FALSE))</f>
        <v>VDR4085</v>
      </c>
      <c r="I478" s="84" t="str">
        <f>IF(EXACT($B478, ""),"", VLOOKUP($B478, 'DataLookUp - Institution'!$B$4:$D$3985,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Institution'!$B$4:$C$3985,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Institution'!$B$4:$E$3985, 4, FALSE))</f>
        <v>VDR4115</v>
      </c>
      <c r="I479" s="84" t="str">
        <f>IF(EXACT($B479, ""),"", VLOOKUP($B479, 'DataLookUp - Institution'!$B$4:$D$3985,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Institution'!$B$4:$C$3985,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Institution'!$B$4:$E$3985, 4, FALSE))</f>
        <v>VDR3869</v>
      </c>
      <c r="I480" s="84" t="str">
        <f>IF(EXACT($B480, ""),"", VLOOKUP($B480, 'DataLookUp - Institution'!$B$4:$D$3985,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Institution'!$B$4:$C$3985,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Institution'!$B$4:$E$3985, 4, FALSE))</f>
        <v>VDR3949</v>
      </c>
      <c r="I481" s="84" t="str">
        <f>IF(EXACT($B481, ""),"", VLOOKUP($B481, 'DataLookUp - Institution'!$B$4:$D$3985,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Institution'!$B$4:$C$3985,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Institution'!$B$4:$E$3985, 4, FALSE))</f>
        <v>VDR3830</v>
      </c>
      <c r="I482" s="84" t="str">
        <f>IF(EXACT($B482, ""),"", VLOOKUP($B482, 'DataLookUp - Institution'!$B$4:$D$3985,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Institution'!$B$4:$C$3985,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Institution'!$B$4:$E$3985, 4, FALSE))</f>
        <v>VDR3840</v>
      </c>
      <c r="I483" s="84" t="str">
        <f>IF(EXACT($B483, ""),"", VLOOKUP($B483, 'DataLookUp - Institution'!$B$4:$D$3985,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Institution'!$B$4:$C$3985,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Institution'!$B$4:$E$3985, 4, FALSE))</f>
        <v>VDR4063</v>
      </c>
      <c r="I484" s="84" t="str">
        <f>IF(EXACT($B484, ""),"", VLOOKUP($B484, 'DataLookUp - Institution'!$B$4:$D$3985,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Institution'!$B$4:$C$3985,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Institution'!$B$4:$E$3985, 4, FALSE))</f>
        <v>VDR3952</v>
      </c>
      <c r="I485" s="84" t="str">
        <f>IF(EXACT($B485, ""),"", VLOOKUP($B485, 'DataLookUp - Institution'!$B$4:$D$3985,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Institution'!$B$4:$C$3985,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Institution'!$B$4:$E$3985, 4, FALSE))</f>
        <v>VDR3914</v>
      </c>
      <c r="I486" s="84" t="str">
        <f>IF(EXACT($B486, ""),"", VLOOKUP($B486, 'DataLookUp - Institution'!$B$4:$D$3985,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Institution'!$B$4:$C$3985,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Institution'!$B$4:$E$3985, 4, FALSE))</f>
        <v>VDR4245</v>
      </c>
      <c r="I487" s="84" t="str">
        <f>IF(EXACT($B487, ""),"", VLOOKUP($B487, 'DataLookUp - Institution'!$B$4:$D$3985,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Institution'!$B$4:$C$3985,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Institution'!$B$4:$E$3985, 4, FALSE))</f>
        <v>VDR0283</v>
      </c>
      <c r="I488" s="84" t="str">
        <f>IF(EXACT($B488, ""),"", VLOOKUP($B488, 'DataLookUp - Institution'!$B$4:$D$3985,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Institution'!$B$4:$C$3985,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Institution'!$B$4:$E$3985, 4, FALSE))</f>
        <v>VDR3795</v>
      </c>
      <c r="I489" s="84" t="str">
        <f>IF(EXACT($B489, ""),"", VLOOKUP($B489, 'DataLookUp - Institution'!$B$4:$D$3985,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Institution'!$B$4:$C$3985,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Institution'!$B$4:$E$3985, 4, FALSE))</f>
        <v>VDR3826</v>
      </c>
      <c r="I490" s="84" t="str">
        <f>IF(EXACT($B490, ""),"", VLOOKUP($B490, 'DataLookUp - Institution'!$B$4:$D$3985,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Institution'!$B$4:$C$3985,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Institution'!$B$4:$E$3985, 4, FALSE))</f>
        <v>VDR3811</v>
      </c>
      <c r="I491" s="84" t="str">
        <f>IF(EXACT($B491, ""),"", VLOOKUP($B491, 'DataLookUp - Institution'!$B$4:$D$3985,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Institution'!$B$4:$C$3985,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Institution'!$B$4:$E$3985, 4, FALSE))</f>
        <v>VDR4175</v>
      </c>
      <c r="I492" s="84" t="str">
        <f>IF(EXACT($B492, ""),"", VLOOKUP($B492, 'DataLookUp - Institution'!$B$4:$D$3985,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Institution'!$B$4:$C$3985,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Institution'!$B$4:$E$3985, 4, FALSE))</f>
        <v>VDR3793</v>
      </c>
      <c r="I493" s="84" t="str">
        <f>IF(EXACT($B493, ""),"", VLOOKUP($B493, 'DataLookUp - Institution'!$B$4:$D$3985,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Institution'!$B$4:$C$3985,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Institution'!$B$4:$E$3985, 4, FALSE))</f>
        <v>VDR4132</v>
      </c>
      <c r="I494" s="84" t="str">
        <f>IF(EXACT($B494, ""),"", VLOOKUP($B494, 'DataLookUp - Institution'!$B$4:$D$3985,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Institution'!$B$4:$C$3985,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Institution'!$B$4:$E$3985, 4, FALSE))</f>
        <v>VDR4004</v>
      </c>
      <c r="I495" s="84" t="str">
        <f>IF(EXACT($B495, ""),"", VLOOKUP($B495, 'DataLookUp - Institution'!$B$4:$D$3985,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Institution'!$B$4:$C$3985,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Institution'!$B$4:$E$3985, 4, FALSE))</f>
        <v>VDR3932</v>
      </c>
      <c r="I496" s="84" t="str">
        <f>IF(EXACT($B496, ""),"", VLOOKUP($B496, 'DataLookUp - Institution'!$B$4:$D$3985,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Institution'!$B$4:$C$3985,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Institution'!$B$4:$E$3985, 4, FALSE))</f>
        <v>VDR4218</v>
      </c>
      <c r="I497" s="84" t="str">
        <f>IF(EXACT($B497, ""),"", VLOOKUP($B497, 'DataLookUp - Institution'!$B$4:$D$3985,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Institution'!$B$4:$C$3985,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Institution'!$B$4:$E$3985, 4, FALSE))</f>
        <v>VDR3788</v>
      </c>
      <c r="I498" s="84" t="str">
        <f>IF(EXACT($B498, ""),"", VLOOKUP($B498, 'DataLookUp - Institution'!$B$4:$D$3985,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Institution'!$B$4:$C$3985,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Institution'!$B$4:$E$3985, 4, FALSE))</f>
        <v>VDR3851</v>
      </c>
      <c r="I499" s="84" t="str">
        <f>IF(EXACT($B499, ""),"", VLOOKUP($B499, 'DataLookUp - Institution'!$B$4:$D$3985,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Institution'!$B$4:$C$3985,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Institution'!$B$4:$E$3985, 4, FALSE))</f>
        <v>VDR3832</v>
      </c>
      <c r="I500" s="84" t="str">
        <f>IF(EXACT($B500, ""),"", VLOOKUP($B500, 'DataLookUp - Institution'!$B$4:$D$3985,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Institution'!$B$4:$C$3985,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Institution'!$B$4:$E$3985, 4, FALSE))</f>
        <v>VDR4040</v>
      </c>
      <c r="I501" s="84" t="str">
        <f>IF(EXACT($B501, ""),"", VLOOKUP($B501, 'DataLookUp - Institution'!$B$4:$D$3985,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Institution'!$B$4:$C$3985,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Institution'!$B$4:$E$3985, 4, FALSE))</f>
        <v>VDR3935</v>
      </c>
      <c r="I502" s="84" t="str">
        <f>IF(EXACT($B502, ""),"", VLOOKUP($B502, 'DataLookUp - Institution'!$B$4:$D$3985,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Institution'!$B$4:$C$3985,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Institution'!$B$4:$E$3985, 4, FALSE))</f>
        <v>VDR3800</v>
      </c>
      <c r="I503" s="84" t="str">
        <f>IF(EXACT($B503, ""),"", VLOOKUP($B503, 'DataLookUp - Institution'!$B$4:$D$3985,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Institution'!$B$4:$C$3985,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Institution'!$B$4:$E$3985, 4, FALSE))</f>
        <v>VDR3977</v>
      </c>
      <c r="I504" s="84" t="str">
        <f>IF(EXACT($B504, ""),"", VLOOKUP($B504, 'DataLookUp - Institution'!$B$4:$D$3985,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Institution'!$B$4:$C$3985,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Institution'!$B$4:$E$3985, 4, FALSE))</f>
        <v>VDR3857</v>
      </c>
      <c r="I505" s="84" t="str">
        <f>IF(EXACT($B505, ""),"", VLOOKUP($B505, 'DataLookUp - Institution'!$B$4:$D$3985,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Institution'!$B$4:$C$3985,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Institution'!$B$4:$E$3985, 4, FALSE))</f>
        <v>VDR3951</v>
      </c>
      <c r="I506" s="84" t="str">
        <f>IF(EXACT($B506, ""),"", VLOOKUP($B506, 'DataLookUp - Institution'!$B$4:$D$3985,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Institution'!$B$4:$C$3985,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Institution'!$B$4:$E$3985, 4, FALSE))</f>
        <v>VDR3940</v>
      </c>
      <c r="I507" s="84" t="str">
        <f>IF(EXACT($B507, ""),"", VLOOKUP($B507, 'DataLookUp - Institution'!$B$4:$D$3985,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Institution'!$B$4:$C$3985,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Institution'!$B$4:$E$3985, 4, FALSE))</f>
        <v>VDR3222</v>
      </c>
      <c r="I508" s="84" t="str">
        <f>IF(EXACT($B508, ""),"", VLOOKUP($B508, 'DataLookUp - Institution'!$B$4:$D$3985,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Institution'!$B$4:$C$3985,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Institution'!$B$4:$E$3985, 4, FALSE))</f>
        <v>VDR3841</v>
      </c>
      <c r="I509" s="84" t="str">
        <f>IF(EXACT($B509, ""),"", VLOOKUP($B509, 'DataLookUp - Institution'!$B$4:$D$3985,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Institution'!$B$4:$C$3985, 2, FALSE))</f>
        <v>PT. Pelayanan Listrik Nasional (Persero) [a.k.a : PLN]</v>
      </c>
      <c r="D510" s="22" t="s">
        <v>29852</v>
      </c>
      <c r="E510" s="57" t="s">
        <v>29848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Institution'!$B$4:$C$3985, 2, FALSE))</f>
        <v>PT. Pelayanan Listrik Nasional (Persero) [a.k.a : PLN]</v>
      </c>
      <c r="D511" s="22" t="s">
        <v>29830</v>
      </c>
      <c r="E511" s="57" t="s">
        <v>29829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Institution'!$B$4:$C$3985, 2, FALSE))</f>
        <v>PT. Pelayanan Listrik Nasional (Persero) [a.k.a : PLN]</v>
      </c>
      <c r="D512" s="22" t="s">
        <v>29861</v>
      </c>
      <c r="E512" s="57" t="s">
        <v>29859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Institution'!$B$4:$C$3985, 2, FALSE))</f>
        <v>PT. Pelayanan Listrik Nasional (Persero) [a.k.a : PLN]</v>
      </c>
      <c r="D513" s="22" t="s">
        <v>29831</v>
      </c>
      <c r="E513" s="57" t="s">
        <v>25354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Institution'!$B$4:$C$3985, 2, FALSE))</f>
        <v>PT. Pelayanan Listrik Nasional (Persero) [a.k.a : PLN]</v>
      </c>
      <c r="D514" s="22" t="s">
        <v>29860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Institution'!$B$4:$C$3985, 2, FALSE))</f>
        <v>PT. Pelayanan Listrik Nasional (Persero) [a.k.a : PLN]</v>
      </c>
      <c r="D515" s="22" t="s">
        <v>29850</v>
      </c>
      <c r="E515" s="57" t="s">
        <v>29851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Institution'!$B$4:$C$3985, 2, FALSE))</f>
        <v>PT. Pelayanan Listrik Nasional (Persero) [a.k.a : PLN]</v>
      </c>
      <c r="D516" s="22" t="s">
        <v>29841</v>
      </c>
      <c r="E516" s="57" t="s">
        <v>25370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Institution'!$B$4:$C$3985, 2, FALSE))</f>
        <v>PT. Pelayanan Listrik Nasional (Persero) [a.k.a : PLN]</v>
      </c>
      <c r="D517" s="22" t="s">
        <v>29866</v>
      </c>
      <c r="E517" s="57" t="s">
        <v>29867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Institution'!$B$4:$C$3985, 2, FALSE))</f>
        <v>PT. Pelayanan Listrik Nasional (Persero) [a.k.a : PLN]</v>
      </c>
      <c r="D518" s="22" t="s">
        <v>29855</v>
      </c>
      <c r="E518" s="57" t="s">
        <v>29844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Institution'!$B$4:$C$3985, 2, FALSE))</f>
        <v>PT. Pelayanan Listrik Nasional (Persero) [a.k.a : PLN]</v>
      </c>
      <c r="D519" s="22" t="s">
        <v>29854</v>
      </c>
      <c r="E519" s="57" t="s">
        <v>29853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Institution'!$B$4:$C$3985, 2, FALSE))</f>
        <v>PT. Pelayanan Listrik Nasional (Persero) [a.k.a : PLN]</v>
      </c>
      <c r="D520" s="22" t="s">
        <v>29856</v>
      </c>
      <c r="E520" s="57" t="s">
        <v>29842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Institution'!$B$4:$C$3985, 2, FALSE))</f>
        <v>PT. Pelayanan Listrik Nasional (Persero) [a.k.a : PLN]</v>
      </c>
      <c r="D521" s="22" t="s">
        <v>29857</v>
      </c>
      <c r="E521" s="57" t="s">
        <v>29843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Institution'!$B$4:$C$3985, 2, FALSE))</f>
        <v>PT. Pelayanan Listrik Nasional (Persero) [a.k.a : PLN]</v>
      </c>
      <c r="D522" s="22" t="s">
        <v>29862</v>
      </c>
      <c r="E522" s="57" t="s">
        <v>29863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Institution'!$B$4:$C$3985, 2, FALSE))</f>
        <v>PT. Pelayanan Listrik Nasional (Persero) [a.k.a : PLN]</v>
      </c>
      <c r="D523" s="22" t="s">
        <v>29858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Institution'!$B$4:$C$3985, 2, FALSE))</f>
        <v>PT. Pelayanan Listrik Nasional (Persero) [a.k.a : PLN]</v>
      </c>
      <c r="D524" s="22" t="s">
        <v>29864</v>
      </c>
      <c r="E524" s="57" t="s">
        <v>29865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Institution'!$B$4:$C$3985, 2, FALSE))</f>
        <v>PT. Pelayanan Listrik Nasional (Persero) [a.k.a : PLN]</v>
      </c>
      <c r="D525" s="22" t="s">
        <v>29849</v>
      </c>
      <c r="E525" s="57" t="s">
        <v>29845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Institution'!$B$4:$C$3985, 2, FALSE))</f>
        <v>PT. Pelayanan Listrik Nasional (Persero) [a.k.a : PLN]</v>
      </c>
      <c r="D526" s="22" t="s">
        <v>29846</v>
      </c>
      <c r="E526" s="57" t="s">
        <v>29847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Institution'!$B$4:$C$3985, 2, FALSE))</f>
        <v>PT. Pelayanan Listrik Nasional (Persero) [a.k.a : PLN]</v>
      </c>
      <c r="D527" s="22" t="s">
        <v>1459</v>
      </c>
      <c r="E527" s="57" t="s">
        <v>29869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Institution'!$B$4:$C$3985, 2, FALSE))</f>
        <v>Koperasi Pegawai PLN Pusat</v>
      </c>
      <c r="E528" s="85" t="str">
        <f>IF(EXACT($H528, ""), "", VLOOKUP($H528, 'RAW EDITED All Years'!$A$2:$D$3706, 4, FALSE))</f>
        <v>Jakarta Pusat</v>
      </c>
      <c r="H528" s="84" t="str">
        <f>IF(EXACT($B528, ""), "", VLOOKUP($B528, 'DataLookUp - Institution'!$B$4:$E$3985, 4, FALSE))</f>
        <v>VDR1410</v>
      </c>
      <c r="I528" s="84" t="str">
        <f>IF(EXACT($B528, ""),"", VLOOKUP($B528, 'DataLookUp - Institution'!$B$4:$D$3985,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Institution'!$B$4:$C$3985, 2, FALSE))</f>
        <v>Dewan Pimpinan Pusat Serikat PT PLN</v>
      </c>
      <c r="E529" s="85" t="str">
        <f>IF(EXACT($H529, ""), "", VLOOKUP($H529, 'RAW EDITED All Years'!$A$2:$D$3706, 4, FALSE))</f>
        <v>Jl.Trinojoyo Blok M1/135 kebayoran baru jakarta se</v>
      </c>
      <c r="H529" s="84" t="str">
        <f>IF(EXACT($B529, ""), "", VLOOKUP($B529, 'DataLookUp - Institution'!$B$4:$E$3985, 4, FALSE))</f>
        <v>VDR0704</v>
      </c>
      <c r="I529" s="84" t="str">
        <f>IF(EXACT($B529, ""),"", VLOOKUP($B529, 'DataLookUp - Institution'!$B$4:$D$3985,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Institution'!$B$4:$C$3985, 2, FALSE))</f>
        <v>PT. Abadi Gondola Perkasa</v>
      </c>
      <c r="E530" s="85" t="str">
        <f>IF(EXACT($H530, ""), "", VLOOKUP($H530, 'RAW EDITED All Years'!$A$2:$D$3706, 4, FALSE))</f>
        <v>Jl. Raya Duri Kosambi No.135 RT06/01, Kel. Duri Kosambi, Jakarta Barat</v>
      </c>
      <c r="H530" s="84" t="str">
        <f>IF(EXACT($B530, ""), "", VLOOKUP($B530, 'DataLookUp - Institution'!$B$4:$E$3985, 4, FALSE))</f>
        <v>VDR1456</v>
      </c>
      <c r="I530" s="84" t="str">
        <f>IF(EXACT($B530, ""),"", VLOOKUP($B530, 'DataLookUp - Institution'!$B$4:$D$3985,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Institution'!$B$4:$C$3985, 2, FALSE))</f>
        <v>PT. ABC Power</v>
      </c>
      <c r="E531" s="85" t="str">
        <f>IF(EXACT($H531, ""), "", VLOOKUP($H531, 'RAW EDITED All Years'!$A$2:$D$3706,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Institution'!$B$4:$E$3985, 4, FALSE))</f>
        <v>VDR2113</v>
      </c>
      <c r="I531" s="84" t="str">
        <f>IF(EXACT($B531, ""),"", VLOOKUP($B531, 'DataLookUp - Institution'!$B$4:$D$3985,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Institution'!$B$4:$C$3985, 2, FALSE))</f>
        <v>PT. Abdi Electra</v>
      </c>
      <c r="E532" s="85" t="str">
        <f>IF(EXACT($H532, ""), "", VLOOKUP($H532, 'RAW EDITED All Years'!$A$2:$D$3706, 4, FALSE))</f>
        <v xml:space="preserve">Jl. Bakti Karang No 72 Kupang </v>
      </c>
      <c r="H532" s="84" t="str">
        <f>IF(EXACT($B532, ""), "", VLOOKUP($B532, 'DataLookUp - Institution'!$B$4:$E$3985, 4, FALSE))</f>
        <v>VDR0152</v>
      </c>
      <c r="I532" s="84" t="str">
        <f>IF(EXACT($B532, ""),"", VLOOKUP($B532, 'DataLookUp - Institution'!$B$4:$D$3985,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Institution'!$B$4:$C$3985, 2, FALSE))</f>
        <v>PT. ACE Hardware Indonesia, Tbk</v>
      </c>
      <c r="E533" s="85" t="str">
        <f>IF(EXACT($H533, ""), "", VLOOKUP($H533, 'RAW EDITED All Years'!$A$2:$D$3706, 4, FALSE))</f>
        <v>Pasaraya Grande Lt. B2 Jl. Iskandarsyah II No.2 Bl</v>
      </c>
      <c r="H533" s="84" t="str">
        <f>IF(EXACT($B533, ""), "", VLOOKUP($B533, 'DataLookUp - Institution'!$B$4:$E$3985, 4, FALSE))</f>
        <v>VDR0862</v>
      </c>
      <c r="I533" s="84" t="str">
        <f>IF(EXACT($B533, ""),"", VLOOKUP($B533, 'DataLookUp - Institution'!$B$4:$D$3985,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Institution'!$B$4:$C$3985, 2, FALSE))</f>
        <v>PT. Acommerce Jaya Abadi</v>
      </c>
      <c r="E534" s="85" t="str">
        <f>IF(EXACT($H534, ""), "", VLOOKUP($H534, 'RAW EDITED All Years'!$A$2:$D$3706, 4, FALSE))</f>
        <v>Jl.Raya Bekasi KM 28 (Jl.Wahab Af fan ) Medan satria,Bekasi</v>
      </c>
      <c r="H534" s="84" t="str">
        <f>IF(EXACT($B534, ""), "", VLOOKUP($B534, 'DataLookUp - Institution'!$B$4:$E$3985, 4, FALSE))</f>
        <v>VDR2667</v>
      </c>
      <c r="I534" s="84" t="str">
        <f>IF(EXACT($B534, ""),"", VLOOKUP($B534, 'DataLookUp - Institution'!$B$4:$D$3985,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Institution'!$B$4:$C$3985, 2, FALSE))</f>
        <v>PT. Adhi Gana Nusantara</v>
      </c>
      <c r="E535" s="85" t="str">
        <f>IF(EXACT($H535, ""), "", VLOOKUP($H535, 'RAW EDITED All Years'!$A$2:$D$3706, 4, FALSE))</f>
        <v>APL Tower 26th Floor unit T3-5</v>
      </c>
      <c r="H535" s="84" t="str">
        <f>IF(EXACT($B535, ""), "", VLOOKUP($B535, 'DataLookUp - Institution'!$B$4:$E$3985, 4, FALSE))</f>
        <v>VDR3162</v>
      </c>
      <c r="I535" s="84" t="str">
        <f>IF(EXACT($B535, ""),"", VLOOKUP($B535, 'DataLookUp - Institution'!$B$4:$D$3985,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Institution'!$B$4:$C$3985, 2, FALSE))</f>
        <v>PT. Adhimix PCI Indonesia</v>
      </c>
      <c r="E536" s="85" t="str">
        <f>IF(EXACT($H536, ""), "", VLOOKUP($H536, 'RAW EDITED All Years'!$A$2:$D$3706, 4, FALSE))</f>
        <v>LAvenue Office Tower Lt. 16, Jl Guru Amin Kav. 16, Pancoran</v>
      </c>
      <c r="H536" s="84" t="str">
        <f>IF(EXACT($B536, ""), "", VLOOKUP($B536, 'DataLookUp - Institution'!$B$4:$E$3985, 4, FALSE))</f>
        <v>VDR4157</v>
      </c>
      <c r="I536" s="84" t="str">
        <f>IF(EXACT($B536, ""),"", VLOOKUP($B536, 'DataLookUp - Institution'!$B$4:$D$3985,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Institution'!$B$4:$C$3985, 2, FALSE))</f>
        <v>PT. Adhimix RMC Indonesia</v>
      </c>
      <c r="E537" s="85" t="str">
        <f>IF(EXACT($H537, ""), "", VLOOKUP($H537, 'RAW EDITED All Years'!$A$2:$D$3706, 4, FALSE))</f>
        <v xml:space="preserve">Gedung Graha Anugerah Lt 4, Jl. Raya Pasar Minggu No. 17 A Pancoran Jakarta 12780 </v>
      </c>
      <c r="H537" s="84" t="str">
        <f>IF(EXACT($B537, ""), "", VLOOKUP($B537, 'DataLookUp - Institution'!$B$4:$E$3985, 4, FALSE))</f>
        <v>VDR2363</v>
      </c>
      <c r="I537" s="84" t="str">
        <f>IF(EXACT($B537, ""),"", VLOOKUP($B537, 'DataLookUp - Institution'!$B$4:$D$3985,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Institution'!$B$4:$C$3985, 2, FALSE))</f>
        <v>PT. Adici Crane Pratama</v>
      </c>
      <c r="E538" s="85" t="str">
        <f>IF(EXACT($H538, ""), "", VLOOKUP($H538, 'RAW EDITED All Years'!$A$2:$D$3706, 4, FALSE))</f>
        <v>Jalan Seroja No. 25, Kel. Tobekgodang, Kec. Binawidya, Kota Pekanbaru, Riau</v>
      </c>
      <c r="H538" s="84" t="str">
        <f>IF(EXACT($B538, ""), "", VLOOKUP($B538, 'DataLookUp - Institution'!$B$4:$E$3985, 4, FALSE))</f>
        <v>VDR4031</v>
      </c>
      <c r="I538" s="84" t="str">
        <f>IF(EXACT($B538, ""),"", VLOOKUP($B538, 'DataLookUp - Institution'!$B$4:$D$3985,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Institution'!$B$4:$C$3985, 2, FALSE))</f>
        <v>PT. Adimitra Karunia</v>
      </c>
      <c r="E539" s="85" t="str">
        <f>IF(EXACT($H539, ""), "", VLOOKUP($H539, 'RAW EDITED All Years'!$A$2:$D$3706, 4, FALSE))</f>
        <v>Perak Timur 564 B1 RT 002 RW 003 Perak Utara Pabean Cantian Surabaya</v>
      </c>
      <c r="H539" s="84" t="str">
        <f>IF(EXACT($B539, ""), "", VLOOKUP($B539, 'DataLookUp - Institution'!$B$4:$E$3985, 4, FALSE))</f>
        <v>VDR1703</v>
      </c>
      <c r="I539" s="84" t="str">
        <f>IF(EXACT($B539, ""),"", VLOOKUP($B539, 'DataLookUp - Institution'!$B$4:$D$3985,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Institution'!$B$4:$C$3985, 2, FALSE))</f>
        <v>PT. Adinaga Distribution Jakarta</v>
      </c>
      <c r="E540" s="85" t="str">
        <f>IF(EXACT($H540, ""), "", VLOOKUP($H540, 'RAW EDITED All Years'!$A$2:$D$3706, 4, FALSE))</f>
        <v>Rukan Sedayu Square No 19</v>
      </c>
      <c r="H540" s="84" t="str">
        <f>IF(EXACT($B540, ""), "", VLOOKUP($B540, 'DataLookUp - Institution'!$B$4:$E$3985, 4, FALSE))</f>
        <v>VDR3124</v>
      </c>
      <c r="I540" s="84" t="str">
        <f>IF(EXACT($B540, ""),"", VLOOKUP($B540, 'DataLookUp - Institution'!$B$4:$D$3985,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Institution'!$B$4:$C$3985, 2, FALSE))</f>
        <v>PT. Advancednet Indonesia</v>
      </c>
      <c r="E541" s="85" t="str">
        <f>IF(EXACT($H541, ""), "", VLOOKUP($H541, 'RAW EDITED All Years'!$A$2:$D$3706, 4, FALSE))</f>
        <v>Komplek Prima Centre I Blok A9 Jl Pool PPD Pesing Poglar No 11, jakarta Barat</v>
      </c>
      <c r="H541" s="84" t="str">
        <f>IF(EXACT($B541, ""), "", VLOOKUP($B541, 'DataLookUp - Institution'!$B$4:$E$3985, 4, FALSE))</f>
        <v>VDR1109</v>
      </c>
      <c r="I541" s="84" t="str">
        <f>IF(EXACT($B541, ""),"", VLOOKUP($B541, 'DataLookUp - Institution'!$B$4:$D$3985,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Institution'!$B$4:$C$3985, 2, FALSE))</f>
        <v>PT. Adyawansa Dinamika</v>
      </c>
      <c r="E542" s="85" t="str">
        <f>IF(EXACT($H542, ""), "", VLOOKUP($H542, 'RAW EDITED All Years'!$A$2:$D$3706, 4, FALSE))</f>
        <v>Gunung Sahari aya no. 2</v>
      </c>
      <c r="H542" s="84" t="str">
        <f>IF(EXACT($B542, ""), "", VLOOKUP($B542, 'DataLookUp - Institution'!$B$4:$E$3985, 4, FALSE))</f>
        <v>VDR0134</v>
      </c>
      <c r="I542" s="84" t="str">
        <f>IF(EXACT($B542, ""),"", VLOOKUP($B542, 'DataLookUp - Institution'!$B$4:$D$3985,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Institution'!$B$4:$C$3985, 2, FALSE))</f>
        <v>PT. Aerotrans Metropolitan Express</v>
      </c>
      <c r="E543" s="85" t="str">
        <f>IF(EXACT($H543, ""), "", VLOOKUP($H543, 'RAW EDITED All Years'!$A$2:$D$3706, 4, FALSE))</f>
        <v xml:space="preserve">Komp. Perkantoran Griya Intan No. 3 </v>
      </c>
      <c r="H543" s="84" t="str">
        <f>IF(EXACT($B543, ""), "", VLOOKUP($B543, 'DataLookUp - Institution'!$B$4:$E$3985, 4, FALSE))</f>
        <v>VDR0001</v>
      </c>
      <c r="I543" s="84" t="str">
        <f>IF(EXACT($B543, ""),"", VLOOKUP($B543, 'DataLookUp - Institution'!$B$4:$D$3985,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Institution'!$B$4:$C$3985, 2, FALSE))</f>
        <v>PT. Agape Sukses Abadi</v>
      </c>
      <c r="E544" s="85" t="str">
        <f>IF(EXACT($H544, ""), "", VLOOKUP($H544, 'RAW EDITED All Years'!$A$2:$D$3706, 4, FALSE))</f>
        <v xml:space="preserve">Jl. Dewi Sartika No. 357. Kel. Cawang. Kec. Kramat Jati. </v>
      </c>
      <c r="H544" s="84" t="str">
        <f>IF(EXACT($B544, ""), "", VLOOKUP($B544, 'DataLookUp - Institution'!$B$4:$E$3985, 4, FALSE))</f>
        <v>VDR2425</v>
      </c>
      <c r="I544" s="84" t="str">
        <f>IF(EXACT($B544, ""),"", VLOOKUP($B544, 'DataLookUp - Institution'!$B$4:$D$3985,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Institution'!$B$4:$C$3985, 2, FALSE))</f>
        <v>PT. Agung Bersama Indonesia</v>
      </c>
      <c r="E545" s="85" t="str">
        <f>IF(EXACT($H545, ""), "", VLOOKUP($H545, 'RAW EDITED All Years'!$A$2:$D$3706, 4, FALSE))</f>
        <v>Jl KH Ahmad Dahlan No.2 RT001/001, Kel Petir, Kec Cipondoh, Kota Tangerang</v>
      </c>
      <c r="H545" s="84" t="str">
        <f>IF(EXACT($B545, ""), "", VLOOKUP($B545, 'DataLookUp - Institution'!$B$4:$E$3985, 4, FALSE))</f>
        <v>VDR2172</v>
      </c>
      <c r="I545" s="84" t="str">
        <f>IF(EXACT($B545, ""),"", VLOOKUP($B545, 'DataLookUp - Institution'!$B$4:$D$3985,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Institution'!$B$4:$C$3985, 2, FALSE))</f>
        <v>PT. Agung Karunia Utama</v>
      </c>
      <c r="E546" s="85" t="str">
        <f>IF(EXACT($H546, ""), "", VLOOKUP($H546, 'RAW EDITED All Years'!$A$2:$D$3706, 4, FALSE))</f>
        <v>JL. LINGKAR SELATAN BATOK BALI SERANG 42115</v>
      </c>
      <c r="H546" s="84" t="str">
        <f>IF(EXACT($B546, ""), "", VLOOKUP($B546, 'DataLookUp - Institution'!$B$4:$E$3985, 4, FALSE))</f>
        <v>VDR1223</v>
      </c>
      <c r="I546" s="84" t="str">
        <f>IF(EXACT($B546, ""),"", VLOOKUP($B546, 'DataLookUp - Institution'!$B$4:$D$3985,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Institution'!$B$4:$C$3985, 2, FALSE))</f>
        <v>PT. Agusta Mitra Sukses</v>
      </c>
      <c r="E547" s="85" t="str">
        <f>IF(EXACT($H547, ""), "", VLOOKUP($H547, 'RAW EDITED All Years'!$A$2:$D$3706, 4, FALSE))</f>
        <v>H Muchtar Raya, Prapatan Joglo No.30 RT009 RW008, Kel Joglo, Kec Kembangan, Jakarta Barat</v>
      </c>
      <c r="H547" s="84" t="str">
        <f>IF(EXACT($B547, ""), "", VLOOKUP($B547, 'DataLookUp - Institution'!$B$4:$E$3985, 4, FALSE))</f>
        <v>VDR2111</v>
      </c>
      <c r="I547" s="84" t="str">
        <f>IF(EXACT($B547, ""),"", VLOOKUP($B547, 'DataLookUp - Institution'!$B$4:$D$3985,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Institution'!$B$4:$C$3985, 2, FALSE))</f>
        <v>PT. AIA Financial</v>
      </c>
      <c r="E548" s="85" t="str">
        <f>IF(EXACT($H548, ""), "", VLOOKUP($H548, 'RAW EDITED All Years'!$A$2:$D$3706, 4, FALSE))</f>
        <v>Jl. Boulevard Palem Raya Menara Matahari Lt.7 Bencongan Kelapa Dua Tangerang</v>
      </c>
      <c r="H548" s="84" t="str">
        <f>IF(EXACT($B548, ""), "", VLOOKUP($B548, 'DataLookUp - Institution'!$B$4:$E$3985, 4, FALSE))</f>
        <v>VDR1473</v>
      </c>
      <c r="I548" s="84" t="str">
        <f>IF(EXACT($B548, ""),"", VLOOKUP($B548, 'DataLookUp - Institution'!$B$4:$D$3985,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Institution'!$B$4:$C$3985, 2, FALSE))</f>
        <v>PT. Akira Data Pratama</v>
      </c>
      <c r="E549" s="85" t="str">
        <f>IF(EXACT($H549, ""), "", VLOOKUP($H549, 'RAW EDITED All Years'!$A$2:$D$3706, 4, FALSE))</f>
        <v>Jl. Persada Raya No. 43 Jakarta Selatan 12810 (WorkShop)</v>
      </c>
      <c r="H549" s="84" t="str">
        <f>IF(EXACT($B549, ""), "", VLOOKUP($B549, 'DataLookUp - Institution'!$B$4:$E$3985, 4, FALSE))</f>
        <v>VDR1040</v>
      </c>
      <c r="I549" s="84" t="str">
        <f>IF(EXACT($B549, ""),"", VLOOKUP($B549, 'DataLookUp - Institution'!$B$4:$D$3985,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Institution'!$B$4:$C$3985, 2, FALSE))</f>
        <v>PT. Alam Insektindo</v>
      </c>
      <c r="E550" s="85" t="str">
        <f>IF(EXACT($H550, ""), "", VLOOKUP($H550, 'RAW EDITED All Years'!$A$2:$D$3706, 4, FALSE))</f>
        <v>Gedung Graha Lantai 3 SUITE 305, Jl mampang Prapatan raya No. 100</v>
      </c>
      <c r="H550" s="84" t="str">
        <f>IF(EXACT($B550, ""), "", VLOOKUP($B550, 'DataLookUp - Institution'!$B$4:$E$3985, 4, FALSE))</f>
        <v>VDR2568</v>
      </c>
      <c r="I550" s="84" t="str">
        <f>IF(EXACT($B550, ""),"", VLOOKUP($B550, 'DataLookUp - Institution'!$B$4:$D$3985,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Institution'!$B$4:$C$3985, 2, FALSE))</f>
        <v>PT. Alam Loka Bersama</v>
      </c>
      <c r="E551" s="85" t="str">
        <f>IF(EXACT($H551, ""), "", VLOOKUP($H551, 'RAW EDITED All Years'!$A$2:$D$3706, 4, FALSE))</f>
        <v>Jl. mangga dua dalam Blok J no.23 mangga dua selatan</v>
      </c>
      <c r="H551" s="84" t="str">
        <f>IF(EXACT($B551, ""), "", VLOOKUP($B551, 'DataLookUp - Institution'!$B$4:$E$3985, 4, FALSE))</f>
        <v>VDR2808</v>
      </c>
      <c r="I551" s="84" t="str">
        <f>IF(EXACT($B551, ""),"", VLOOKUP($B551, 'DataLookUp - Institution'!$B$4:$D$3985,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Institution'!$B$4:$C$3985, 2, FALSE))</f>
        <v>PT. Aldina Krida Tama</v>
      </c>
      <c r="E552" s="85" t="str">
        <f>IF(EXACT($H552, ""), "", VLOOKUP($H552, 'RAW EDITED All Years'!$A$2:$D$3706, 4, FALSE))</f>
        <v>Jl. Bungur IV No. 35 Kampung Rambutan Ciracas Jakarta Timur</v>
      </c>
      <c r="H552" s="84" t="str">
        <f>IF(EXACT($B552, ""), "", VLOOKUP($B552, 'DataLookUp - Institution'!$B$4:$E$3985, 4, FALSE))</f>
        <v>VDR0887</v>
      </c>
      <c r="I552" s="84" t="str">
        <f>IF(EXACT($B552, ""),"", VLOOKUP($B552, 'DataLookUp - Institution'!$B$4:$D$3985,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Institution'!$B$4:$C$3985, 2, FALSE))</f>
        <v>PT. Aledro Duta Jaya</v>
      </c>
      <c r="E553" s="85" t="str">
        <f>IF(EXACT($H553, ""), "", VLOOKUP($H553, 'RAW EDITED All Years'!$A$2:$D$3706, 4, FALSE))</f>
        <v>Jl. Gading griya Lestari Blok E3. No 11</v>
      </c>
      <c r="H553" s="84" t="str">
        <f>IF(EXACT($B553, ""), "", VLOOKUP($B553, 'DataLookUp - Institution'!$B$4:$E$3985, 4, FALSE))</f>
        <v>VDR0004</v>
      </c>
      <c r="I553" s="84" t="str">
        <f>IF(EXACT($B553, ""),"", VLOOKUP($B553, 'DataLookUp - Institution'!$B$4:$D$3985,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Institution'!$B$4:$C$3985, 2, FALSE))</f>
        <v>PT. Alhadi Berkah Sukses</v>
      </c>
      <c r="E554" s="85" t="str">
        <f>IF(EXACT($H554, ""), "", VLOOKUP($H554, 'RAW EDITED All Years'!$A$2:$D$3706, 4, FALSE))</f>
        <v>Komplek Paradesa Cinere Blok A No6 RT005/003, Pondok Cabe Ilir, Pamulang, Kota Tangerang Selatan, Banten</v>
      </c>
      <c r="H554" s="84" t="str">
        <f>IF(EXACT($B554, ""), "", VLOOKUP($B554, 'DataLookUp - Institution'!$B$4:$E$3985, 4, FALSE))</f>
        <v>VDR3377</v>
      </c>
      <c r="I554" s="84" t="str">
        <f>IF(EXACT($B554, ""),"", VLOOKUP($B554, 'DataLookUp - Institution'!$B$4:$D$3985,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Institution'!$B$4:$C$3985, 2, FALSE))</f>
        <v>PT. Allysa Puteri Mandiri</v>
      </c>
      <c r="E555" s="85" t="str">
        <f>IF(EXACT($H555, ""), "", VLOOKUP($H555, 'RAW EDITED All Years'!$A$2:$D$3706, 4, FALSE))</f>
        <v>Jl. Bintara Raya, Bintara Loka No.19 Lt.2 Rt 001/008 Kel. Bintara, Kec. Bekasi Barat</v>
      </c>
      <c r="H555" s="84" t="str">
        <f>IF(EXACT($B555, ""), "", VLOOKUP($B555, 'DataLookUp - Institution'!$B$4:$E$3985, 4, FALSE))</f>
        <v>VDR1921</v>
      </c>
      <c r="I555" s="84" t="str">
        <f>IF(EXACT($B555, ""),"", VLOOKUP($B555, 'DataLookUp - Institution'!$B$4:$D$3985,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Institution'!$B$4:$C$3985, 2, FALSE))</f>
        <v>PT. Alma Cipta Mandiri</v>
      </c>
      <c r="E556" s="85" t="str">
        <f>IF(EXACT($H556, ""), "", VLOOKUP($H556, 'RAW EDITED All Years'!$A$2:$D$3706, 4, FALSE))</f>
        <v>Jl. Salemba Tengah I No.C 220 B Senen-Jakarta Pusat</v>
      </c>
      <c r="H556" s="84" t="str">
        <f>IF(EXACT($B556, ""), "", VLOOKUP($B556, 'DataLookUp - Institution'!$B$4:$E$3985, 4, FALSE))</f>
        <v>VDR0991</v>
      </c>
      <c r="I556" s="84" t="str">
        <f>IF(EXACT($B556, ""),"", VLOOKUP($B556, 'DataLookUp - Institution'!$B$4:$D$3985,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Institution'!$B$4:$C$3985, 2, FALSE))</f>
        <v>PT. Alpha Cikupa Makmur</v>
      </c>
      <c r="E557" s="85" t="str">
        <f>IF(EXACT($H557, ""), "", VLOOKUP($H557, 'RAW EDITED All Years'!$A$2:$D$3706, 4, FALSE))</f>
        <v xml:space="preserve">Jl. raya Otonom Cikupa </v>
      </c>
      <c r="H557" s="84" t="str">
        <f>IF(EXACT($B557, ""), "", VLOOKUP($B557, 'DataLookUp - Institution'!$B$4:$E$3985, 4, FALSE))</f>
        <v>VDR0168</v>
      </c>
      <c r="I557" s="84" t="str">
        <f>IF(EXACT($B557, ""),"", VLOOKUP($B557, 'DataLookUp - Institution'!$B$4:$D$3985,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Institution'!$B$4:$C$3985, 2, FALSE))</f>
        <v>PT. Alstom Grid Indonesia</v>
      </c>
      <c r="E558" s="85" t="str">
        <f>IF(EXACT($H558, ""), "", VLOOKUP($H558, 'RAW EDITED All Years'!$A$2:$D$3706, 4, FALSE))</f>
        <v>PLAZA ALZTOM, 6th Floor Jl. TB Simatupang Kav. IS-1, Cilandak, Jakarta Selatan - Indonesia 12310</v>
      </c>
      <c r="H558" s="84" t="str">
        <f>IF(EXACT($B558, ""), "", VLOOKUP($B558, 'DataLookUp - Institution'!$B$4:$E$3985, 4, FALSE))</f>
        <v>VDR1761</v>
      </c>
      <c r="I558" s="84" t="str">
        <f>IF(EXACT($B558, ""),"", VLOOKUP($B558, 'DataLookUp - Institution'!$B$4:$D$3985,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Institution'!$B$4:$C$3985, 2, FALSE))</f>
        <v>PT. Alvasta Teknologi</v>
      </c>
      <c r="E559" s="85" t="str">
        <f>IF(EXACT($H559, ""), "", VLOOKUP($H559, 'RAW EDITED All Years'!$A$2:$D$3706, 4, FALSE))</f>
        <v>Rukan City Square Blok C No. 8</v>
      </c>
      <c r="H559" s="84" t="str">
        <f>IF(EXACT($B559, ""), "", VLOOKUP($B559, 'DataLookUp - Institution'!$B$4:$E$3985, 4, FALSE))</f>
        <v>VDR2605</v>
      </c>
      <c r="I559" s="84" t="str">
        <f>IF(EXACT($B559, ""),"", VLOOKUP($B559, 'DataLookUp - Institution'!$B$4:$D$3985,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Institution'!$B$4:$C$3985, 2, FALSE))</f>
        <v>PT. Alvinta Yoga Pratama</v>
      </c>
      <c r="E560" s="85" t="str">
        <f>IF(EXACT($H560, ""), "", VLOOKUP($H560, 'RAW EDITED All Years'!$A$2:$D$3706, 4, FALSE))</f>
        <v>Jl. Anggrek Rosliana Blok F No. 1, Slipi</v>
      </c>
      <c r="H560" s="84" t="str">
        <f>IF(EXACT($B560, ""), "", VLOOKUP($B560, 'DataLookUp - Institution'!$B$4:$E$3985, 4, FALSE))</f>
        <v>VDR0518</v>
      </c>
      <c r="I560" s="84" t="str">
        <f>IF(EXACT($B560, ""),"", VLOOKUP($B560, 'DataLookUp - Institution'!$B$4:$D$3985,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Institution'!$B$4:$C$3985, 2, FALSE))</f>
        <v>PT. Amerika Sistem Registrasi Internasional Indonesia</v>
      </c>
      <c r="E561" s="85" t="str">
        <f>IF(EXACT($H561, ""), "", VLOOKUP($H561, 'RAW EDITED All Years'!$A$2:$D$3706, 4, FALSE))</f>
        <v xml:space="preserve">Jl. TB. Simatupang Kav TALAVERA OFFICE PARK, 28 Floor, 22-26, Jakarta 12430 - Indonesia </v>
      </c>
      <c r="H561" s="84" t="str">
        <f>IF(EXACT($B561, ""), "", VLOOKUP($B561, 'DataLookUp - Institution'!$B$4:$E$3985, 4, FALSE))</f>
        <v>VDR3801</v>
      </c>
      <c r="I561" s="84" t="str">
        <f>IF(EXACT($B561, ""),"", VLOOKUP($B561, 'DataLookUp - Institution'!$B$4:$D$3985,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Institution'!$B$4:$C$3985, 2, FALSE))</f>
        <v>PT. Amptron Instrumindo</v>
      </c>
      <c r="E562" s="85" t="str">
        <f>IF(EXACT($H562, ""), "", VLOOKUP($H562, 'RAW EDITED All Years'!$A$2:$D$3706, 4, FALSE))</f>
        <v>Rukan Taman Meruya Blok M No. 51 RT004/002, Kel Meruya Utara kec Kembangan</v>
      </c>
      <c r="H562" s="84" t="str">
        <f>IF(EXACT($B562, ""), "", VLOOKUP($B562, 'DataLookUp - Institution'!$B$4:$E$3985, 4, FALSE))</f>
        <v>VDR1274</v>
      </c>
      <c r="I562" s="84" t="str">
        <f>IF(EXACT($B562, ""),"", VLOOKUP($B562, 'DataLookUp - Institution'!$B$4:$D$3985,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Institution'!$B$4:$C$3985, 2, FALSE))</f>
        <v>PT. Andal Prima Adhitama Perkasa</v>
      </c>
      <c r="E563" s="85" t="str">
        <f>IF(EXACT($H563, ""), "", VLOOKUP($H563, 'RAW EDITED All Years'!$A$2:$D$3706, 4, FALSE))</f>
        <v>Jalan Jombang Raya No.23, Kel, Kec. , Kota Manggerang</v>
      </c>
      <c r="H563" s="84" t="str">
        <f>IF(EXACT($B563, ""), "", VLOOKUP($B563, 'DataLookUp - Institution'!$B$4:$E$3985, 4, FALSE))</f>
        <v>VDR3200</v>
      </c>
      <c r="I563" s="84" t="str">
        <f>IF(EXACT($B563, ""),"", VLOOKUP($B563, 'DataLookUp - Institution'!$B$4:$D$3985,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Institution'!$B$4:$C$3985, 2, FALSE))</f>
        <v>PT. Andira Jasa Semesta</v>
      </c>
      <c r="E564" s="85" t="str">
        <f>IF(EXACT($H564, ""), "", VLOOKUP($H564, 'RAW EDITED All Years'!$A$2:$D$3706, 4, FALSE))</f>
        <v>Gedung PLN A J Tangerang Lt. 3 Jln. Jend Sudirman No. 1 Kel. Sukasari Kec. Tangerang Kota Tangerang</v>
      </c>
      <c r="H564" s="84" t="str">
        <f>IF(EXACT($B564, ""), "", VLOOKUP($B564, 'DataLookUp - Institution'!$B$4:$E$3985, 4, FALSE))</f>
        <v>VDR1752</v>
      </c>
      <c r="I564" s="84" t="str">
        <f>IF(EXACT($B564, ""),"", VLOOKUP($B564, 'DataLookUp - Institution'!$B$4:$D$3985,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Institution'!$B$4:$C$3985, 2, FALSE))</f>
        <v>PT. Andira Pratama</v>
      </c>
      <c r="E565" s="85" t="str">
        <f>IF(EXACT($H565, ""), "", VLOOKUP($H565, 'RAW EDITED All Years'!$A$2:$D$3706, 4, FALSE))</f>
        <v>Ruko CBD Bidex Blok G No 23 Jl Pahlawan Seribu BSD City, Lengkong Gudang - Serpong, Tangsel</v>
      </c>
      <c r="H565" s="84" t="str">
        <f>IF(EXACT($B565, ""), "", VLOOKUP($B565, 'DataLookUp - Institution'!$B$4:$E$3985, 4, FALSE))</f>
        <v>VDR2744</v>
      </c>
      <c r="I565" s="84" t="str">
        <f>IF(EXACT($B565, ""),"", VLOOKUP($B565, 'DataLookUp - Institution'!$B$4:$D$3985,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Institution'!$B$4:$C$3985, 2, FALSE))</f>
        <v>PT. Aneka Alam Jaya Bersama</v>
      </c>
      <c r="E566" s="85" t="str">
        <f>IF(EXACT($H566, ""), "", VLOOKUP($H566, 'RAW EDITED All Years'!$A$2:$D$3706, 4, FALSE))</f>
        <v>Jl. Daan Mogot KM 21 No 317 - Batu Ceper</v>
      </c>
      <c r="H566" s="84" t="str">
        <f>IF(EXACT($B566, ""), "", VLOOKUP($B566, 'DataLookUp - Institution'!$B$4:$E$3985, 4, FALSE))</f>
        <v>VDR3259</v>
      </c>
      <c r="I566" s="84" t="str">
        <f>IF(EXACT($B566, ""),"", VLOOKUP($B566, 'DataLookUp - Institution'!$B$4:$D$3985,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Institution'!$B$4:$C$3985, 2, FALSE))</f>
        <v>PT. Aneka Maju Terus</v>
      </c>
      <c r="E567" s="85" t="str">
        <f>IF(EXACT($H567, ""), "", VLOOKUP($H567, 'RAW EDITED All Years'!$A$2:$D$3706, 4, FALSE))</f>
        <v xml:space="preserve">Jl. Tamansari VIII/55 </v>
      </c>
      <c r="H567" s="84" t="str">
        <f>IF(EXACT($B567, ""), "", VLOOKUP($B567, 'DataLookUp - Institution'!$B$4:$E$3985, 4, FALSE))</f>
        <v>VDR1311</v>
      </c>
      <c r="I567" s="84" t="str">
        <f>IF(EXACT($B567, ""),"", VLOOKUP($B567, 'DataLookUp - Institution'!$B$4:$D$3985,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Institution'!$B$4:$C$3985, 2, FALSE))</f>
        <v>PT. Anggun Jaya Wisata Bersama</v>
      </c>
      <c r="E568" s="85" t="str">
        <f>IF(EXACT($H568, ""), "", VLOOKUP($H568, 'RAW EDITED All Years'!$A$2:$D$3706, 4, FALSE))</f>
        <v>Jalan Kelambir V No. 185, Kel. Cinta Damai, Kec. MedanHelvetia, Kota Medan, Prov. Sumatera Utara</v>
      </c>
      <c r="H568" s="84" t="str">
        <f>IF(EXACT($B568, ""), "", VLOOKUP($B568, 'DataLookUp - Institution'!$B$4:$E$3985, 4, FALSE))</f>
        <v>VDR2917</v>
      </c>
      <c r="I568" s="84" t="str">
        <f>IF(EXACT($B568, ""),"", VLOOKUP($B568, 'DataLookUp - Institution'!$B$4:$D$3985,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Institution'!$B$4:$C$3985, 2, FALSE))</f>
        <v>PT. Angkasa Telekomindo</v>
      </c>
      <c r="E569" s="85" t="str">
        <f>IF(EXACT($H569, ""), "", VLOOKUP($H569, 'RAW EDITED All Years'!$A$2:$D$3706, 4, FALSE))</f>
        <v xml:space="preserve">ALDEVCO OCTAGON Building 3rd Floor </v>
      </c>
      <c r="H569" s="84" t="str">
        <f>IF(EXACT($B569, ""), "", VLOOKUP($B569, 'DataLookUp - Institution'!$B$4:$E$3985, 4, FALSE))</f>
        <v>VDR0320</v>
      </c>
      <c r="I569" s="84" t="str">
        <f>IF(EXACT($B569, ""),"", VLOOKUP($B569, 'DataLookUp - Institution'!$B$4:$D$3985,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Institution'!$B$4:$C$3985, 2, FALSE))</f>
        <v>PT. Anifah Groups</v>
      </c>
      <c r="E570" s="85" t="str">
        <f>IF(EXACT($H570, ""), "", VLOOKUP($H570, 'RAW EDITED All Years'!$A$2:$D$3706, 4, FALSE))</f>
        <v>Jl Gubernur Suryo 78 Gresik</v>
      </c>
      <c r="H570" s="84" t="str">
        <f>IF(EXACT($B570, ""), "", VLOOKUP($B570, 'DataLookUp - Institution'!$B$4:$E$3985, 4, FALSE))</f>
        <v>VDR0082</v>
      </c>
      <c r="I570" s="84" t="str">
        <f>IF(EXACT($B570, ""),"", VLOOKUP($B570, 'DataLookUp - Institution'!$B$4:$D$3985,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Institution'!$B$4:$C$3985, 2, FALSE))</f>
        <v>PT. Anugerah Dua Persada</v>
      </c>
      <c r="E571" s="85" t="str">
        <f>IF(EXACT($H571, ""), "", VLOOKUP($H571, 'RAW EDITED All Years'!$A$2:$D$3706, 4, FALSE))</f>
        <v>Jl Penggilingan Raya No12, Penggilingan, Cakung, Jakarta Timur</v>
      </c>
      <c r="H571" s="84" t="str">
        <f>IF(EXACT($B571, ""), "", VLOOKUP($B571, 'DataLookUp - Institution'!$B$4:$E$3985, 4, FALSE))</f>
        <v>VDR2814</v>
      </c>
      <c r="I571" s="84" t="str">
        <f>IF(EXACT($B571, ""),"", VLOOKUP($B571, 'DataLookUp - Institution'!$B$4:$D$3985,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Institution'!$B$4:$C$3985, 2, FALSE))</f>
        <v>PT. Anugerah Restu Bumi</v>
      </c>
      <c r="E572" s="85" t="str">
        <f>IF(EXACT($H572, ""), "", VLOOKUP($H572, 'RAW EDITED All Years'!$A$2:$D$3706, 4, FALSE))</f>
        <v xml:space="preserve">Jln. Abdul Sani Muthalib Lingkungan 09, Kel. Terjun Kec. Medan - Marelan </v>
      </c>
      <c r="H572" s="84" t="str">
        <f>IF(EXACT($B572, ""), "", VLOOKUP($B572, 'DataLookUp - Institution'!$B$4:$E$3985, 4, FALSE))</f>
        <v>VDR1851</v>
      </c>
      <c r="I572" s="84" t="str">
        <f>IF(EXACT($B572, ""),"", VLOOKUP($B572, 'DataLookUp - Institution'!$B$4:$D$3985,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Institution'!$B$4:$C$3985, 2, FALSE))</f>
        <v>PT. Anugrah Ilahi Persada</v>
      </c>
      <c r="E573" s="85" t="str">
        <f>IF(EXACT($H573, ""), "", VLOOKUP($H573, 'RAW EDITED All Years'!$A$2:$D$3706, 4, FALSE))</f>
        <v xml:space="preserve">Dusun Wadas RT 001/002 , wadas teluk jambe timur </v>
      </c>
      <c r="H573" s="84" t="str">
        <f>IF(EXACT($B573, ""), "", VLOOKUP($B573, 'DataLookUp - Institution'!$B$4:$E$3985, 4, FALSE))</f>
        <v>VDR3625</v>
      </c>
      <c r="I573" s="84" t="str">
        <f>IF(EXACT($B573, ""),"", VLOOKUP($B573, 'DataLookUp - Institution'!$B$4:$D$3985,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Institution'!$B$4:$C$3985, 2, FALSE))</f>
        <v>PT. Anugrah Jaya Agung</v>
      </c>
      <c r="E574" s="85" t="str">
        <f>IF(EXACT($H574, ""), "", VLOOKUP($H574, 'RAW EDITED All Years'!$A$2:$D$3706, 4, FALSE))</f>
        <v>Jl. Ir H Juanda No.8 Rt 01/01 Kel. Pabaton Kec. Bo</v>
      </c>
      <c r="H574" s="84" t="str">
        <f>IF(EXACT($B574, ""), "", VLOOKUP($B574, 'DataLookUp - Institution'!$B$4:$E$3985, 4, FALSE))</f>
        <v>VDR0769</v>
      </c>
      <c r="I574" s="84" t="str">
        <f>IF(EXACT($B574, ""),"", VLOOKUP($B574, 'DataLookUp - Institution'!$B$4:$D$3985,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Institution'!$B$4:$C$3985, 2, FALSE))</f>
        <v>PT. Anugrah Sukses Metal Indonesia</v>
      </c>
      <c r="E575" s="85" t="str">
        <f>IF(EXACT($H575, ""), "", VLOOKUP($H575, 'RAW EDITED All Years'!$A$2:$D$3706, 4, FALSE))</f>
        <v>Kp. Gelam RT 007/002 Kuta jaya - Pasar Kemis</v>
      </c>
      <c r="H575" s="84" t="str">
        <f>IF(EXACT($B575, ""), "", VLOOKUP($B575, 'DataLookUp - Institution'!$B$4:$E$3985, 4, FALSE))</f>
        <v>VDR3630</v>
      </c>
      <c r="I575" s="84" t="str">
        <f>IF(EXACT($B575, ""),"", VLOOKUP($B575, 'DataLookUp - Institution'!$B$4:$D$3985,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Institution'!$B$4:$C$3985, 2, FALSE))</f>
        <v>PT. Ardata Cipta Ekasarana</v>
      </c>
      <c r="E576" s="85" t="str">
        <f>IF(EXACT($H576, ""), "", VLOOKUP($H576, 'RAW EDITED All Years'!$A$2:$D$3706, 4, FALSE))</f>
        <v xml:space="preserve">Jl Boulevard Raya Blok FV I 22 Kel Kelapa Gading Timur </v>
      </c>
      <c r="H576" s="84" t="str">
        <f>IF(EXACT($B576, ""), "", VLOOKUP($B576, 'DataLookUp - Institution'!$B$4:$E$3985, 4, FALSE))</f>
        <v>VDR0934</v>
      </c>
      <c r="I576" s="84" t="str">
        <f>IF(EXACT($B576, ""),"", VLOOKUP($B576, 'DataLookUp - Institution'!$B$4:$D$3985,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Institution'!$B$4:$C$3985, 2, FALSE))</f>
        <v>PT. Arian</v>
      </c>
      <c r="E577" s="85" t="str">
        <f>IF(EXACT($H577, ""), "", VLOOKUP($H577, 'RAW EDITED All Years'!$A$2:$D$3706, 4, FALSE))</f>
        <v>Jl. Ciliwung Raya No. 1A Bakti Jaya</v>
      </c>
      <c r="H577" s="84" t="str">
        <f>IF(EXACT($B577, ""), "", VLOOKUP($B577, 'DataLookUp - Institution'!$B$4:$E$3985, 4, FALSE))</f>
        <v>VDR1385</v>
      </c>
      <c r="I577" s="84" t="str">
        <f>IF(EXACT($B577, ""),"", VLOOKUP($B577, 'DataLookUp - Institution'!$B$4:$D$3985,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Institution'!$B$4:$C$3985, 2, FALSE))</f>
        <v>PT. Ariatama Duta Nusa</v>
      </c>
      <c r="E578" s="85" t="str">
        <f>IF(EXACT($H578, ""), "", VLOOKUP($H578, 'RAW EDITED All Years'!$A$2:$D$3706, 4, FALSE))</f>
        <v>Jl. Bintara Kencana Barat III No. 17 Bekasi</v>
      </c>
      <c r="H578" s="84" t="str">
        <f>IF(EXACT($B578, ""), "", VLOOKUP($B578, 'DataLookUp - Institution'!$B$4:$E$3985, 4, FALSE))</f>
        <v>VDR0473</v>
      </c>
      <c r="I578" s="84" t="str">
        <f>IF(EXACT($B578, ""),"", VLOOKUP($B578, 'DataLookUp - Institution'!$B$4:$D$3985,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Institution'!$B$4:$C$3985, 2, FALSE))</f>
        <v>PT. Arista Karya Abadi</v>
      </c>
      <c r="E579" s="85" t="str">
        <f>IF(EXACT($H579, ""), "", VLOOKUP($H579, 'RAW EDITED All Years'!$A$2:$D$3706, 4, FALSE))</f>
        <v>Jl. Raya Kalimalang 19 Duren Sawit, Duren Sawit, Kota Adm. Jakarta Timur, DKI Jakarta 13440</v>
      </c>
      <c r="H579" s="84" t="str">
        <f>IF(EXACT($B579, ""), "", VLOOKUP($B579, 'DataLookUp - Institution'!$B$4:$E$3985, 4, FALSE))</f>
        <v>VDR3973</v>
      </c>
      <c r="I579" s="84" t="str">
        <f>IF(EXACT($B579, ""),"", VLOOKUP($B579, 'DataLookUp - Institution'!$B$4:$D$3985,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Institution'!$B$4:$C$3985, 2, FALSE))</f>
        <v>PT. Arta Madyafam</v>
      </c>
      <c r="E580" s="85" t="str">
        <f>IF(EXACT($H580, ""), "", VLOOKUP($H580, 'RAW EDITED All Years'!$A$2:$D$3706, 4, FALSE))</f>
        <v>Arion Mall, Jl. Pemuda Kav. 3-4 Rawamangun</v>
      </c>
      <c r="H580" s="84" t="str">
        <f>IF(EXACT($B580, ""), "", VLOOKUP($B580, 'DataLookUp - Institution'!$B$4:$E$3985, 4, FALSE))</f>
        <v>VDR0694</v>
      </c>
      <c r="I580" s="84" t="str">
        <f>IF(EXACT($B580, ""),"", VLOOKUP($B580, 'DataLookUp - Institution'!$B$4:$D$3985,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Institution'!$B$4:$C$3985, 2, FALSE))</f>
        <v>PT. Arta Global Anugerah</v>
      </c>
      <c r="E581" s="85" t="str">
        <f>IF(EXACT($H581, ""), "", VLOOKUP($H581, 'RAW EDITED All Years'!$A$2:$D$3706, 4, FALSE))</f>
        <v>Jl. Tanah Abang I No. 11F RT. 008 RW. 008 Petojo Selatan Gambir</v>
      </c>
      <c r="H581" s="84" t="str">
        <f>IF(EXACT($B581, ""), "", VLOOKUP($B581, 'DataLookUp - Institution'!$B$4:$E$3985, 4, FALSE))</f>
        <v>VDR3689</v>
      </c>
      <c r="I581" s="84" t="str">
        <f>IF(EXACT($B581, ""),"", VLOOKUP($B581, 'DataLookUp - Institution'!$B$4:$D$3985,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Institution'!$B$4:$C$3985, 2, FALSE))</f>
        <v>PT. Arthanindo Cemerlang</v>
      </c>
      <c r="E582" s="85" t="str">
        <f>IF(EXACT($H582, ""), "", VLOOKUP($H582, 'RAW EDITED All Years'!$A$2:$D$3706, 4, FALSE))</f>
        <v>Kawasan Industri Blessindo, Jl. H. Tabri No. 228 Blok D No. 8</v>
      </c>
      <c r="H582" s="84" t="str">
        <f>IF(EXACT($B582, ""), "", VLOOKUP($B582, 'DataLookUp - Institution'!$B$4:$E$3985, 4, FALSE))</f>
        <v>VDR3607</v>
      </c>
      <c r="I582" s="84" t="str">
        <f>IF(EXACT($B582, ""),"", VLOOKUP($B582, 'DataLookUp - Institution'!$B$4:$D$3985,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Institution'!$B$4:$C$3985, 2, FALSE))</f>
        <v>PT. Arybro Nusa</v>
      </c>
      <c r="E583" s="85" t="str">
        <f>IF(EXACT($H583, ""), "", VLOOKUP($H583, 'RAW EDITED All Years'!$A$2:$D$3706, 4, FALSE))</f>
        <v xml:space="preserve">Jl.Prof.DR Supomo SH.no.91 </v>
      </c>
      <c r="H583" s="84" t="str">
        <f>IF(EXACT($B583, ""), "", VLOOKUP($B583, 'DataLookUp - Institution'!$B$4:$E$3985, 4, FALSE))</f>
        <v>VDR0834</v>
      </c>
      <c r="I583" s="84" t="str">
        <f>IF(EXACT($B583, ""),"", VLOOKUP($B583, 'DataLookUp - Institution'!$B$4:$D$3985, 3, FALSE))</f>
        <v>Supplier</v>
      </c>
      <c r="K583" s="31">
        <f t="shared" ref="K583:K646" si="20" xml:space="preserve"> K582 + IF(EXACT(L583, ""), 0, 1)</f>
        <v>124000000000580</v>
      </c>
      <c r="L583" s="32" t="str">
        <f t="shared" ref="L583:L646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Institution'!$B$4:$C$3985, 2, FALSE))</f>
        <v>PT. Asa Globalindo Pratama</v>
      </c>
      <c r="E584" s="85" t="str">
        <f>IF(EXACT($H584, ""), "", VLOOKUP($H584, 'RAW EDITED All Years'!$A$2:$D$3706, 4, FALSE))</f>
        <v>Jl. Ciputat Raya No. 100 Tanah Kusir</v>
      </c>
      <c r="H584" s="84" t="str">
        <f>IF(EXACT($B584, ""), "", VLOOKUP($B584, 'DataLookUp - Institution'!$B$4:$E$3985, 4, FALSE))</f>
        <v>VDR0008</v>
      </c>
      <c r="I584" s="84" t="str">
        <f>IF(EXACT($B584, ""),"", VLOOKUP($B584, 'DataLookUp - Institution'!$B$4:$D$3985,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Institution'!$B$4:$C$3985, 2, FALSE))</f>
        <v>PT. Aseza Bumi Konsultan</v>
      </c>
      <c r="E585" s="85" t="str">
        <f>IF(EXACT($H585, ""), "", VLOOKUP($H585, 'RAW EDITED All Years'!$A$2:$D$3706, 4, FALSE))</f>
        <v>Jl. Bukit Cirendu Blok D12 No. 22 Pondok cabe lilir</v>
      </c>
      <c r="H585" s="84" t="str">
        <f>IF(EXACT($B585, ""), "", VLOOKUP($B585, 'DataLookUp - Institution'!$B$4:$E$3985, 4, FALSE))</f>
        <v>VDR2622</v>
      </c>
      <c r="I585" s="84" t="str">
        <f>IF(EXACT($B585, ""),"", VLOOKUP($B585, 'DataLookUp - Institution'!$B$4:$D$3985,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Institution'!$B$4:$C$3985, 2, FALSE))</f>
        <v>PT. Astra Aviva Life</v>
      </c>
      <c r="E586" s="85" t="str">
        <f>IF(EXACT($H586, ""), "", VLOOKUP($H586, 'RAW EDITED All Years'!$A$2:$D$3706,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Institution'!$B$4:$E$3985, 4, FALSE))</f>
        <v>VDR1674</v>
      </c>
      <c r="I586" s="84" t="str">
        <f>IF(EXACT($B586, ""),"", VLOOKUP($B586, 'DataLookUp - Institution'!$B$4:$D$3985,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Institution'!$B$4:$C$3985, 2, FALSE))</f>
        <v>PT. Asuransi Central Asia</v>
      </c>
      <c r="E587" s="85" t="str">
        <f>IF(EXACT($H587, ""), "", VLOOKUP($H587, 'RAW EDITED All Years'!$A$2:$D$3706, 4, FALSE))</f>
        <v>Jl. Cikini Raya No. 60DE, Cikini, Menteng, Jakarta Pusat</v>
      </c>
      <c r="H587" s="84" t="str">
        <f>IF(EXACT($B587, ""), "", VLOOKUP($B587, 'DataLookUp - Institution'!$B$4:$E$3985, 4, FALSE))</f>
        <v>VDR2229</v>
      </c>
      <c r="I587" s="84" t="str">
        <f>IF(EXACT($B587, ""),"", VLOOKUP($B587, 'DataLookUp - Institution'!$B$4:$D$3985,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Institution'!$B$4:$C$3985, 2, FALSE))</f>
        <v>PT. Asuransi Jasa Indonesia</v>
      </c>
      <c r="E588" s="85" t="str">
        <f>IF(EXACT($H588, ""), "", VLOOKUP($H588, 'RAW EDITED All Years'!$A$2:$D$3706, 4, FALSE))</f>
        <v>Jl. Margonda Raya No.263 F Depok</v>
      </c>
      <c r="H588" s="84" t="str">
        <f>IF(EXACT($B588, ""), "", VLOOKUP($B588, 'DataLookUp - Institution'!$B$4:$E$3985, 4, FALSE))</f>
        <v>VDR0841</v>
      </c>
      <c r="I588" s="84" t="str">
        <f>IF(EXACT($B588, ""),"", VLOOKUP($B588, 'DataLookUp - Institution'!$B$4:$D$3985,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Institution'!$B$4:$C$3985, 2, FALSE))</f>
        <v>PT. Asuransi Tugu Kresna Pratama</v>
      </c>
      <c r="E589" s="85" t="str">
        <f>IF(EXACT($H589, ""), "", VLOOKUP($H589, 'RAW EDITED All Years'!$A$2:$D$3706, 4, FALSE))</f>
        <v xml:space="preserve">Jl. Raya Pasar Minggu No. 5 </v>
      </c>
      <c r="H589" s="84" t="str">
        <f>IF(EXACT($B589, ""), "", VLOOKUP($B589, 'DataLookUp - Institution'!$B$4:$E$3985, 4, FALSE))</f>
        <v>VDR1492</v>
      </c>
      <c r="I589" s="84" t="str">
        <f>IF(EXACT($B589, ""),"", VLOOKUP($B589, 'DataLookUp - Institution'!$B$4:$D$3985,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Institution'!$B$4:$C$3985, 2, FALSE))</f>
        <v>PT. Asuransi Umum Mega</v>
      </c>
      <c r="E590" s="85" t="str">
        <f>IF(EXACT($H590, ""), "", VLOOKUP($H590, 'RAW EDITED All Years'!$A$2:$D$3706, 4, FALSE))</f>
        <v>Menara Bank Mega Lantai 18, Jalan Kapt Tendean Kav 12 -14 , Mampang 12790</v>
      </c>
      <c r="H590" s="84" t="str">
        <f>IF(EXACT($B590, ""), "", VLOOKUP($B590, 'DataLookUp - Institution'!$B$4:$E$3985, 4, FALSE))</f>
        <v>VDR3845</v>
      </c>
      <c r="I590" s="84" t="str">
        <f>IF(EXACT($B590, ""),"", VLOOKUP($B590, 'DataLookUp - Institution'!$B$4:$D$3985,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Institution'!$B$4:$C$3985, 2, FALSE))</f>
        <v>PT. Autoland Artha Cipta</v>
      </c>
      <c r="E591" s="85" t="str">
        <f>IF(EXACT($H591, ""), "", VLOOKUP($H591, 'RAW EDITED All Years'!$A$2:$D$3706, 4, FALSE))</f>
        <v>Bunga Mayang V Kav. 12A Bintaro</v>
      </c>
      <c r="H591" s="84" t="str">
        <f>IF(EXACT($B591, ""), "", VLOOKUP($B591, 'DataLookUp - Institution'!$B$4:$E$3985, 4, FALSE))</f>
        <v>VDR0180</v>
      </c>
      <c r="I591" s="84" t="str">
        <f>IF(EXACT($B591, ""),"", VLOOKUP($B591, 'DataLookUp - Institution'!$B$4:$D$3985,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Institution'!$B$4:$C$3985, 2, FALSE))</f>
        <v>PT. AXA Mandiri Financial Service</v>
      </c>
      <c r="E592" s="85" t="str">
        <f>IF(EXACT($H592, ""), "", VLOOKUP($H592, 'RAW EDITED All Years'!$A$2:$D$3706, 4, FALSE))</f>
        <v>Axa Center,Ratu Plaza Office Building lt 9,Jl Jend</v>
      </c>
      <c r="H592" s="84" t="str">
        <f>IF(EXACT($B592, ""), "", VLOOKUP($B592, 'DataLookUp - Institution'!$B$4:$E$3985, 4, FALSE))</f>
        <v>VDR0742</v>
      </c>
      <c r="I592" s="84" t="str">
        <f>IF(EXACT($B592, ""),"", VLOOKUP($B592, 'DataLookUp - Institution'!$B$4:$D$3985,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Institution'!$B$4:$C$3985, 2, FALSE))</f>
        <v>PT. Ayu Septa Perdana</v>
      </c>
      <c r="E593" s="85" t="str">
        <f>IF(EXACT($H593, ""), "", VLOOKUP($H593, 'RAW EDITED All Years'!$A$2:$D$3706, 4, FALSE))</f>
        <v>Setia Budi Square No.29 - 30, KOmplek Tasbi, Kel Tanjung Rejo, Kec Medan Sunggai, Kota Medan</v>
      </c>
      <c r="H593" s="84" t="str">
        <f>IF(EXACT($B593, ""), "", VLOOKUP($B593, 'DataLookUp - Institution'!$B$4:$E$3985, 4, FALSE))</f>
        <v>VDR2873</v>
      </c>
      <c r="I593" s="84" t="str">
        <f>IF(EXACT($B593, ""),"", VLOOKUP($B593, 'DataLookUp - Institution'!$B$4:$D$3985,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Institution'!$B$4:$C$3985, 2, FALSE))</f>
        <v>PT. Baja Ang Putrasukses</v>
      </c>
      <c r="E594" s="85" t="str">
        <f>IF(EXACT($H594, ""), "", VLOOKUP($H594, 'RAW EDITED All Years'!$A$2:$D$3706, 4, FALSE))</f>
        <v>Komp. Citra Raya Kebon Raya R.01 No.27 RT 001/005 Ciakar - Panongan</v>
      </c>
      <c r="H594" s="84" t="str">
        <f>IF(EXACT($B594, ""), "", VLOOKUP($B594, 'DataLookUp - Institution'!$B$4:$E$3985, 4, FALSE))</f>
        <v>VDR3609</v>
      </c>
      <c r="I594" s="84" t="str">
        <f>IF(EXACT($B594, ""),"", VLOOKUP($B594, 'DataLookUp - Institution'!$B$4:$D$3985,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Institution'!$B$4:$C$3985, 2, FALSE))</f>
        <v>PT. Bajau Escorindo</v>
      </c>
      <c r="E595" s="85" t="str">
        <f>IF(EXACT($H595, ""), "", VLOOKUP($H595, 'RAW EDITED All Years'!$A$2:$D$3706, 4, FALSE))</f>
        <v>JL Tebet Barat IV No 20 RT 008 RW002 Gedung Sasendo Blok 2 dan 6 Tebet barat, Tebet 12810</v>
      </c>
      <c r="H595" s="84" t="str">
        <f>IF(EXACT($B595, ""), "", VLOOKUP($B595, 'DataLookUp - Institution'!$B$4:$E$3985, 4, FALSE))</f>
        <v>VDR1312</v>
      </c>
      <c r="I595" s="84" t="str">
        <f>IF(EXACT($B595, ""),"", VLOOKUP($B595, 'DataLookUp - Institution'!$B$4:$D$3985,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Institution'!$B$4:$C$3985, 2, FALSE))</f>
        <v>PT. Balindo Central Abadi</v>
      </c>
      <c r="E596" s="85" t="str">
        <f>IF(EXACT($H596, ""), "", VLOOKUP($H596, 'RAW EDITED All Years'!$A$2:$D$3706, 4, FALSE))</f>
        <v>KOMPLEK GREEN TOWN BLOCK P NO.23 BENGKONG HARAPAN</v>
      </c>
      <c r="H596" s="84" t="str">
        <f>IF(EXACT($B596, ""), "", VLOOKUP($B596, 'DataLookUp - Institution'!$B$4:$E$3985, 4, FALSE))</f>
        <v>VDR0809</v>
      </c>
      <c r="I596" s="84" t="str">
        <f>IF(EXACT($B596, ""),"", VLOOKUP($B596, 'DataLookUp - Institution'!$B$4:$D$3985,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Institution'!$B$4:$C$3985, 2, FALSE))</f>
        <v>PT. Bangun Anugerah Jaya Perkasa</v>
      </c>
      <c r="E597" s="85" t="str">
        <f>IF(EXACT($H597, ""), "", VLOOKUP($H597, 'RAW EDITED All Years'!$A$2:$D$3706, 4, FALSE))</f>
        <v xml:space="preserve">Jl. Delima V. No.200 Duren Sawit </v>
      </c>
      <c r="H597" s="84" t="str">
        <f>IF(EXACT($B597, ""), "", VLOOKUP($B597, 'DataLookUp - Institution'!$B$4:$E$3985, 4, FALSE))</f>
        <v>VDR0203</v>
      </c>
      <c r="I597" s="84" t="str">
        <f>IF(EXACT($B597, ""),"", VLOOKUP($B597, 'DataLookUp - Institution'!$B$4:$D$3985,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Institution'!$B$4:$C$3985, 2, FALSE))</f>
        <v>PT. Bangun Sarana Baja</v>
      </c>
      <c r="E598" s="85" t="str">
        <f>IF(EXACT($H598, ""), "", VLOOKUP($H598, 'RAW EDITED All Years'!$A$2:$D$3706, 4, FALSE))</f>
        <v>Jl. May. Jend. Sungkono XII/8 Gresik Jawa Timur 61</v>
      </c>
      <c r="H598" s="84" t="str">
        <f>IF(EXACT($B598, ""), "", VLOOKUP($B598, 'DataLookUp - Institution'!$B$4:$E$3985, 4, FALSE))</f>
        <v>VDR0010</v>
      </c>
      <c r="I598" s="84" t="str">
        <f>IF(EXACT($B598, ""),"", VLOOKUP($B598, 'DataLookUp - Institution'!$B$4:$D$3985,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Institution'!$B$4:$C$3985, 2, FALSE))</f>
        <v>PT. Batam General Supplier</v>
      </c>
      <c r="E599" s="85" t="str">
        <f>IF(EXACT($H599, ""), "", VLOOKUP($H599, 'RAW EDITED All Years'!$A$2:$D$3706, 4, FALSE))</f>
        <v>Komp. Paradise Center Blok B No. 9-10 Batam</v>
      </c>
      <c r="H599" s="84" t="str">
        <f>IF(EXACT($B599, ""), "", VLOOKUP($B599, 'DataLookUp - Institution'!$B$4:$E$3985, 4, FALSE))</f>
        <v>VDR0476</v>
      </c>
      <c r="I599" s="84" t="str">
        <f>IF(EXACT($B599, ""),"", VLOOKUP($B599, 'DataLookUp - Institution'!$B$4:$D$3985,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Institution'!$B$4:$C$3985, 2, FALSE))</f>
        <v>PT. Batraja Wirenindo Utama</v>
      </c>
      <c r="E600" s="85" t="str">
        <f>IF(EXACT($H600, ""), "", VLOOKUP($H600, 'RAW EDITED All Years'!$A$2:$D$3706, 4, FALSE))</f>
        <v>Kawasan Industri Kencana Alam Kav 5, Sukanagara, Cikupa, Tanggerang , Banten</v>
      </c>
      <c r="H600" s="84" t="str">
        <f>IF(EXACT($B600, ""), "", VLOOKUP($B600, 'DataLookUp - Institution'!$B$4:$E$3985, 4, FALSE))</f>
        <v>VDR3781</v>
      </c>
      <c r="I600" s="84" t="str">
        <f>IF(EXACT($B600, ""),"", VLOOKUP($B600, 'DataLookUp - Institution'!$B$4:$D$3985,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Institution'!$B$4:$C$3985, 2, FALSE))</f>
        <v>PT. BCI Central Indonesia</v>
      </c>
      <c r="E601" s="85" t="str">
        <f>IF(EXACT($H601, ""), "", VLOOKUP($H601, 'RAW EDITED All Years'!$A$2:$D$3706, 4, FALSE))</f>
        <v>GEDUNG PERKANTORAN MENARA BIDAKARA 2 LANTAI 18 UNIT 1, 2, 3 KOMPLEK BIDAKARA JL. JEND. GATOT SUBROTO KAV. 71-73</v>
      </c>
      <c r="H601" s="84" t="str">
        <f>IF(EXACT($B601, ""), "", VLOOKUP($B601, 'DataLookUp - Institution'!$B$4:$E$3985, 4, FALSE))</f>
        <v>VDR3767</v>
      </c>
      <c r="I601" s="84" t="str">
        <f>IF(EXACT($B601, ""),"", VLOOKUP($B601, 'DataLookUp - Institution'!$B$4:$D$3985,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Institution'!$B$4:$C$3985, 2, FALSE))</f>
        <v>PT. Belawan Indah</v>
      </c>
      <c r="E602" s="85" t="str">
        <f>IF(EXACT($H602, ""), "", VLOOKUP($H602, 'RAW EDITED All Years'!$A$2:$D$3706, 4, FALSE))</f>
        <v>Jl Kota Baru II No. 20 Kel Petisah Tengah, Kecamatan Medan Petisah</v>
      </c>
      <c r="H602" s="84" t="str">
        <f>IF(EXACT($B602, ""), "", VLOOKUP($B602, 'DataLookUp - Institution'!$B$4:$E$3985, 4, FALSE))</f>
        <v>VDR2322</v>
      </c>
      <c r="I602" s="84" t="str">
        <f>IF(EXACT($B602, ""),"", VLOOKUP($B602, 'DataLookUp - Institution'!$B$4:$D$3985,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Institution'!$B$4:$C$3985, 2, FALSE))</f>
        <v>PT. Bentala sakti Globalindo</v>
      </c>
      <c r="E603" s="85" t="str">
        <f>IF(EXACT($H603, ""), "", VLOOKUP($H603, 'RAW EDITED All Years'!$A$2:$D$3706, 4, FALSE))</f>
        <v>Jl. Ciputat Raya No. 100 Tanah Kusir Kebayoran Lama</v>
      </c>
      <c r="H603" s="84" t="str">
        <f>IF(EXACT($B603, ""), "", VLOOKUP($B603, 'DataLookUp - Institution'!$B$4:$E$3985, 4, FALSE))</f>
        <v>VDR1422</v>
      </c>
      <c r="I603" s="84" t="str">
        <f>IF(EXACT($B603, ""),"", VLOOKUP($B603, 'DataLookUp - Institution'!$B$4:$D$3985,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Institution'!$B$4:$C$3985, 2, FALSE))</f>
        <v>PT. Benteng Anugerah Sejahtera</v>
      </c>
      <c r="E604" s="85" t="str">
        <f>IF(EXACT($H604, ""), "", VLOOKUP($H604, 'RAW EDITED All Years'!$A$2:$D$3706, 4, FALSE))</f>
        <v>Jl. Tanjungsari No. 44B RT 001 RW 016 Simomulyo</v>
      </c>
      <c r="H604" s="84" t="str">
        <f>IF(EXACT($B604, ""), "", VLOOKUP($B604, 'DataLookUp - Institution'!$B$4:$E$3985, 4, FALSE))</f>
        <v>VDR3034</v>
      </c>
      <c r="I604" s="84" t="str">
        <f>IF(EXACT($B604, ""),"", VLOOKUP($B604, 'DataLookUp - Institution'!$B$4:$D$3985,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Institution'!$B$4:$C$3985, 2, FALSE))</f>
        <v>PT. Berathi</v>
      </c>
      <c r="E605" s="85" t="str">
        <f>IF(EXACT($H605, ""), "", VLOOKUP($H605, 'RAW EDITED All Years'!$A$2:$D$3706, 4, FALSE))</f>
        <v>Jl. Kresek Raya No. 21 Duri Kosambi, Cengkareng</v>
      </c>
      <c r="H605" s="84" t="str">
        <f>IF(EXACT($B605, ""), "", VLOOKUP($B605, 'DataLookUp - Institution'!$B$4:$E$3985, 4, FALSE))</f>
        <v>VDR0897</v>
      </c>
      <c r="I605" s="84" t="str">
        <f>IF(EXACT($B605, ""),"", VLOOKUP($B605, 'DataLookUp - Institution'!$B$4:$D$3985,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Institution'!$B$4:$C$3985, 2, FALSE))</f>
        <v>PT. Berkah Emas Sejahtera Takwa</v>
      </c>
      <c r="E606" s="85" t="str">
        <f>IF(EXACT($H606, ""), "", VLOOKUP($H606, 'RAW EDITED All Years'!$A$2:$D$3706, 4, FALSE))</f>
        <v>Jl. Masjid Ulayat, GG Kuala Deli III, DS Sampali, Kec Percut Sei Tuan, Kab Deli Serdang</v>
      </c>
      <c r="H606" s="84" t="str">
        <f>IF(EXACT($B606, ""), "", VLOOKUP($B606, 'DataLookUp - Institution'!$B$4:$E$3985, 4, FALSE))</f>
        <v>VDR2793</v>
      </c>
      <c r="I606" s="84" t="str">
        <f>IF(EXACT($B606, ""),"", VLOOKUP($B606, 'DataLookUp - Institution'!$B$4:$D$3985,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Institution'!$B$4:$C$3985, 2, FALSE))</f>
        <v>PT. Berkah Tiga Raksa</v>
      </c>
      <c r="E607" s="85" t="str">
        <f>IF(EXACT($H607, ""), "", VLOOKUP($H607, 'RAW EDITED All Years'!$A$2:$D$3706, 4, FALSE))</f>
        <v>Kp Pos, RT001/006, KEl Leuweung Kolot, Kec Cibungbulang, Kab Bogor, Jawabarat</v>
      </c>
      <c r="H607" s="84" t="str">
        <f>IF(EXACT($B607, ""), "", VLOOKUP($B607, 'DataLookUp - Institution'!$B$4:$E$3985, 4, FALSE))</f>
        <v>VDR3190</v>
      </c>
      <c r="I607" s="84" t="str">
        <f>IF(EXACT($B607, ""),"", VLOOKUP($B607, 'DataLookUp - Institution'!$B$4:$D$3985,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Institution'!$B$4:$C$3985, 2, FALSE))</f>
        <v>PT. Berkah Tujuh Sinar</v>
      </c>
      <c r="E608" s="85" t="str">
        <f>IF(EXACT($H608, ""), "", VLOOKUP($H608, 'RAW EDITED All Years'!$A$2:$D$3706, 4, FALSE))</f>
        <v>Jl. Cipete No.5 Cipete Selatan Cilandak - jakarta</v>
      </c>
      <c r="H608" s="84" t="str">
        <f>IF(EXACT($B608, ""), "", VLOOKUP($B608, 'DataLookUp - Institution'!$B$4:$E$3985, 4, FALSE))</f>
        <v>VDR0318</v>
      </c>
      <c r="I608" s="84" t="str">
        <f>IF(EXACT($B608, ""),"", VLOOKUP($B608, 'DataLookUp - Institution'!$B$4:$D$3985,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Institution'!$B$4:$C$3985, 2, FALSE))</f>
        <v>PT. Berlian Tangguh Sejahtera</v>
      </c>
      <c r="E609" s="85" t="str">
        <f>IF(EXACT($H609, ""), "", VLOOKUP($H609, 'RAW EDITED All Years'!$A$2:$D$3706, 4, FALSE))</f>
        <v>Williem Iskandar Komp. MMTC B No.84/85 Medan Estate Percut Sei Tuan, Kab Deli Serdang Sumatera Utara</v>
      </c>
      <c r="H609" s="84" t="str">
        <f>IF(EXACT($B609, ""), "", VLOOKUP($B609, 'DataLookUp - Institution'!$B$4:$E$3985, 4, FALSE))</f>
        <v>VDR2935</v>
      </c>
      <c r="I609" s="84" t="str">
        <f>IF(EXACT($B609, ""),"", VLOOKUP($B609, 'DataLookUp - Institution'!$B$4:$D$3985,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Institution'!$B$4:$C$3985, 2, FALSE))</f>
        <v>PT. Berlindo Perkasa</v>
      </c>
      <c r="E610" s="85" t="str">
        <f>IF(EXACT($H610, ""), "", VLOOKUP($H610, 'RAW EDITED All Years'!$A$2:$D$3706, 4, FALSE))</f>
        <v xml:space="preserve">Komplek Villa Serpong Blok D3 No.11, Jl. Raya Serpong BSD </v>
      </c>
      <c r="H610" s="84" t="str">
        <f>IF(EXACT($B610, ""), "", VLOOKUP($B610, 'DataLookUp - Institution'!$B$4:$E$3985, 4, FALSE))</f>
        <v>VDR1885</v>
      </c>
      <c r="I610" s="84" t="str">
        <f>IF(EXACT($B610, ""),"", VLOOKUP($B610, 'DataLookUp - Institution'!$B$4:$D$3985,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Institution'!$B$4:$C$3985, 2, FALSE))</f>
        <v>PT. Bersaudara Express Cargo [a.k.a : Best Cargo]</v>
      </c>
      <c r="E611" s="85" t="str">
        <f>IF(EXACT($H611, ""), "", VLOOKUP($H611, 'RAW EDITED All Years'!$A$2:$D$3706, 4, FALSE))</f>
        <v>Jl. Pos Pengumben Raya No.18 C</v>
      </c>
      <c r="H611" s="84" t="str">
        <f>IF(EXACT($B611, ""), "", VLOOKUP($B611, 'DataLookUp - Institution'!$B$4:$E$3985, 4, FALSE))</f>
        <v>VDR0132, VDR0220</v>
      </c>
      <c r="I611" s="84" t="str">
        <f>IF(EXACT($B611, ""),"", VLOOKUP($B611, 'DataLookUp - Institution'!$B$4:$D$3985,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Institution'!$B$4:$C$3985, 2, FALSE))</f>
        <v>PT. Bhaskara Puspa Alam</v>
      </c>
      <c r="E612" s="85" t="str">
        <f>IF(EXACT($H612, ""), "", VLOOKUP($H612, 'RAW EDITED All Years'!$A$2:$D$3706, 4, FALSE))</f>
        <v>Jl. Durian No. 2C Medan</v>
      </c>
      <c r="H612" s="84" t="str">
        <f>IF(EXACT($B612, ""), "", VLOOKUP($B612, 'DataLookUp - Institution'!$B$4:$E$3985, 4, FALSE))</f>
        <v>VDR1493</v>
      </c>
      <c r="I612" s="84" t="str">
        <f>IF(EXACT($B612, ""),"", VLOOKUP($B612, 'DataLookUp - Institution'!$B$4:$D$3985,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Institution'!$B$4:$C$3985, 2, FALSE))</f>
        <v>PT. Bhikarya Santosa</v>
      </c>
      <c r="E613" s="85" t="str">
        <f>IF(EXACT($H613, ""), "", VLOOKUP($H613, 'RAW EDITED All Years'!$A$2:$D$3706, 4, FALSE))</f>
        <v>Graha SA Jl. Raya Gubeng 19-21</v>
      </c>
      <c r="H613" s="84" t="str">
        <f>IF(EXACT($B613, ""), "", VLOOKUP($B613, 'DataLookUp - Institution'!$B$4:$E$3985, 4, FALSE))</f>
        <v>VDR0710</v>
      </c>
      <c r="I613" s="84" t="str">
        <f>IF(EXACT($B613, ""),"", VLOOKUP($B613, 'DataLookUp - Institution'!$B$4:$D$3985,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Institution'!$B$4:$C$3985, 2, FALSE))</f>
        <v>PT. Bhinneka Mentaridimensi [a.k.a : Bhinneka.com]</v>
      </c>
      <c r="E614" s="85" t="str">
        <f>IF(EXACT($H614, ""), "", VLOOKUP($H614, 'RAW EDITED All Years'!$A$2:$D$3706, 4, FALSE))</f>
        <v>jl.Gunung Sahari Raya 73C #5-6 Jakarta 10610</v>
      </c>
      <c r="H614" s="84" t="str">
        <f>IF(EXACT($B614, ""), "", VLOOKUP($B614, 'DataLookUp - Institution'!$B$4:$E$3985, 4, FALSE))</f>
        <v>VDR0409, VDR0773, VDR2008</v>
      </c>
      <c r="I614" s="84" t="str">
        <f>IF(EXACT($B614, ""),"", VLOOKUP($B614, 'DataLookUp - Institution'!$B$4:$D$3985,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Institution'!$B$4:$C$3985, 2, FALSE))</f>
        <v>PT. BICC BERCA Cables</v>
      </c>
      <c r="E615" s="85" t="str">
        <f>IF(EXACT($H615, ""), "", VLOOKUP($H615, 'RAW EDITED All Years'!$A$2:$D$3706, 4, FALSE))</f>
        <v xml:space="preserve">Kawasan Industri CCM JL Raya Serang Km 28.5 Kp Ciapus RT003/001 Ds Cangkudu Kec Balaraja </v>
      </c>
      <c r="H615" s="84" t="str">
        <f>IF(EXACT($B615, ""), "", VLOOKUP($B615, 'DataLookUp - Institution'!$B$4:$E$3985, 4, FALSE))</f>
        <v>VDR0420</v>
      </c>
      <c r="I615" s="84" t="str">
        <f>IF(EXACT($B615, ""),"", VLOOKUP($B615, 'DataLookUp - Institution'!$B$4:$D$3985,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Institution'!$B$4:$C$3985, 2, FALSE))</f>
        <v>PT. Bilah Baja Makmur Abadi</v>
      </c>
      <c r="E616" s="85" t="str">
        <f>IF(EXACT($H616, ""), "", VLOOKUP($H616, 'RAW EDITED All Years'!$A$2:$D$3706, 4, FALSE))</f>
        <v>Jl Gandhi No 7-9, Sei Rengas I, Medan Kota</v>
      </c>
      <c r="H616" s="84" t="str">
        <f>IF(EXACT($B616, ""), "", VLOOKUP($B616, 'DataLookUp - Institution'!$B$4:$E$3985, 4, FALSE))</f>
        <v>VDR2608</v>
      </c>
      <c r="I616" s="84" t="str">
        <f>IF(EXACT($B616, ""),"", VLOOKUP($B616, 'DataLookUp - Institution'!$B$4:$D$3985,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Institution'!$B$4:$C$3985, 2, FALSE))</f>
        <v>PT. Bina Pertiwi</v>
      </c>
      <c r="E617" s="85" t="str">
        <f>IF(EXACT($H617, ""), "", VLOOKUP($H617, 'RAW EDITED All Years'!$A$2:$D$3706, 4, FALSE))</f>
        <v>Jl.Raya Bekasi KM 22 cakung Jakarta 13910 indonesi</v>
      </c>
      <c r="H617" s="84" t="str">
        <f>IF(EXACT($B617, ""), "", VLOOKUP($B617, 'DataLookUp - Institution'!$B$4:$E$3985, 4, FALSE))</f>
        <v>VDR0635</v>
      </c>
      <c r="I617" s="84" t="str">
        <f>IF(EXACT($B617, ""),"", VLOOKUP($B617, 'DataLookUp - Institution'!$B$4:$D$3985,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Institution'!$B$4:$C$3985, 2, FALSE))</f>
        <v>PT. Binajasa Abadikarya</v>
      </c>
      <c r="E618" s="85" t="str">
        <f>IF(EXACT($H618, ""), "", VLOOKUP($H618, 'RAW EDITED All Years'!$A$2:$D$3706, 4, FALSE))</f>
        <v>Pengelola Gedung Menara Jamsostek</v>
      </c>
      <c r="H618" s="84" t="str">
        <f>IF(EXACT($B618, ""), "", VLOOKUP($B618, 'DataLookUp - Institution'!$B$4:$E$3985, 4, FALSE))</f>
        <v>VDR0213</v>
      </c>
      <c r="I618" s="84" t="str">
        <f>IF(EXACT($B618, ""),"", VLOOKUP($B618, 'DataLookUp - Institution'!$B$4:$D$3985,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Institution'!$B$4:$C$3985, 2, FALSE))</f>
        <v>PT. Binayasa Putrabatara</v>
      </c>
      <c r="E619" s="85" t="str">
        <f>IF(EXACT($H619, ""), "", VLOOKUP($H619, 'RAW EDITED All Years'!$A$2:$D$3706, 4, FALSE))</f>
        <v>Menara BTN Jl. Gajah Mada No. 1</v>
      </c>
      <c r="H619" s="84" t="str">
        <f>IF(EXACT($B619, ""), "", VLOOKUP($B619, 'DataLookUp - Institution'!$B$4:$E$3985, 4, FALSE))</f>
        <v>VDR0797</v>
      </c>
      <c r="I619" s="84" t="str">
        <f>IF(EXACT($B619, ""),"", VLOOKUP($B619, 'DataLookUp - Institution'!$B$4:$D$3985,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Institution'!$B$4:$C$3985, 2, FALSE))</f>
        <v>PT. Bintang Abestaton Mahesa</v>
      </c>
      <c r="E620" s="85" t="str">
        <f>IF(EXACT($H620, ""), "", VLOOKUP($H620, 'RAW EDITED All Years'!$A$2:$D$3706, 4, FALSE))</f>
        <v>Jl. Inspeksi Saluran jatiluhur No. 25 - Cipinang Muara</v>
      </c>
      <c r="H620" s="84" t="str">
        <f>IF(EXACT($B620, ""), "", VLOOKUP($B620, 'DataLookUp - Institution'!$B$4:$E$3985, 4, FALSE))</f>
        <v>VDR3271</v>
      </c>
      <c r="I620" s="84" t="str">
        <f>IF(EXACT($B620, ""),"", VLOOKUP($B620, 'DataLookUp - Institution'!$B$4:$D$3985,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Institution'!$B$4:$C$3985, 2, FALSE))</f>
        <v>PT. Bintang Barlean Logistik</v>
      </c>
      <c r="E621" s="85" t="str">
        <f>IF(EXACT($H621, ""), "", VLOOKUP($H621, 'RAW EDITED All Years'!$A$2:$D$3706, 4, FALSE))</f>
        <v>Komplek Gading Kirana Utara G10 No.29Rt.002/008 Kelapa Gading Jakarta Utara</v>
      </c>
      <c r="H621" s="84" t="str">
        <f>IF(EXACT($B621, ""), "", VLOOKUP($B621, 'DataLookUp - Institution'!$B$4:$E$3985, 4, FALSE))</f>
        <v>VDR3899</v>
      </c>
      <c r="I621" s="84" t="str">
        <f>IF(EXACT($B621, ""),"", VLOOKUP($B621, 'DataLookUp - Institution'!$B$4:$D$3985,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Institution'!$B$4:$C$3985, 2, FALSE))</f>
        <v>PT. Bintang Elektrik Semesta</v>
      </c>
      <c r="E622" s="85" t="str">
        <f>IF(EXACT($H622, ""), "", VLOOKUP($H622, 'RAW EDITED All Years'!$A$2:$D$3706,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Institution'!$B$4:$E$3985, 4, FALSE))</f>
        <v>VDR4220</v>
      </c>
      <c r="I622" s="84" t="str">
        <f>IF(EXACT($B622, ""),"", VLOOKUP($B622, 'DataLookUp - Institution'!$B$4:$D$3985,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Institution'!$B$4:$C$3985, 2, FALSE))</f>
        <v>PT. Bintang Harapan Bersama</v>
      </c>
      <c r="E623" s="85" t="str">
        <f>IF(EXACT($H623, ""), "", VLOOKUP($H623, 'RAW EDITED All Years'!$A$2:$D$3706,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Institution'!$B$4:$E$3985, 4, FALSE))</f>
        <v>VDR1783</v>
      </c>
      <c r="I623" s="84" t="str">
        <f>IF(EXACT($B623, ""),"", VLOOKUP($B623, 'DataLookUp - Institution'!$B$4:$D$3985,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Institution'!$B$4:$C$3985, 2, FALSE))</f>
        <v>PT. Bintang Logistik Indonusa</v>
      </c>
      <c r="E624" s="85" t="str">
        <f>IF(EXACT($H624, ""), "", VLOOKUP($H624, 'RAW EDITED All Years'!$A$2:$D$3706, 4, FALSE))</f>
        <v>Gudang Airin, Jalan Cilincing Raya No 23</v>
      </c>
      <c r="H624" s="84" t="str">
        <f>IF(EXACT($B624, ""), "", VLOOKUP($B624, 'DataLookUp - Institution'!$B$4:$E$3985, 4, FALSE))</f>
        <v>VDR3774</v>
      </c>
      <c r="I624" s="84" t="str">
        <f>IF(EXACT($B624, ""),"", VLOOKUP($B624, 'DataLookUp - Institution'!$B$4:$D$3985,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Institution'!$B$4:$C$3985, 2, FALSE))</f>
        <v>PT. Bintang Pratama Mix</v>
      </c>
      <c r="E625" s="85" t="str">
        <f>IF(EXACT($H625, ""), "", VLOOKUP($H625, 'RAW EDITED All Years'!$A$2:$D$3706,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Institution'!$B$4:$E$3985, 4, FALSE))</f>
        <v>VDR3961</v>
      </c>
      <c r="I625" s="84" t="str">
        <f>IF(EXACT($B625, ""),"", VLOOKUP($B625, 'DataLookUp - Institution'!$B$4:$D$3985,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Institution'!$B$4:$C$3985, 2, FALSE))</f>
        <v>PT. Bintang Putra Ajibata</v>
      </c>
      <c r="E626" s="85" t="str">
        <f>IF(EXACT($H626, ""), "", VLOOKUP($H626, 'RAW EDITED All Years'!$A$2:$D$3706, 4, FALSE))</f>
        <v>Jl. Sepinggan Baru Perum Pesona Paksi Mandiri Blok B no 2 Sepinggan</v>
      </c>
      <c r="H626" s="84" t="str">
        <f>IF(EXACT($B626, ""), "", VLOOKUP($B626, 'DataLookUp - Institution'!$B$4:$E$3985, 4, FALSE))</f>
        <v>VDR1243</v>
      </c>
      <c r="I626" s="84" t="str">
        <f>IF(EXACT($B626, ""),"", VLOOKUP($B626, 'DataLookUp - Institution'!$B$4:$D$3985,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Institution'!$B$4:$C$3985, 2, FALSE))</f>
        <v>PT. Bintang Timur Persada</v>
      </c>
      <c r="E627" s="85" t="str">
        <f>IF(EXACT($H627, ""), "", VLOOKUP($H627, 'RAW EDITED All Years'!$A$2:$D$3706, 4, FALSE))</f>
        <v>Jakarta</v>
      </c>
      <c r="H627" s="84" t="str">
        <f>IF(EXACT($B627, ""), "", VLOOKUP($B627, 'DataLookUp - Institution'!$B$4:$E$3985, 4, FALSE))</f>
        <v>VDR0151</v>
      </c>
      <c r="I627" s="84" t="str">
        <f>IF(EXACT($B627, ""),"", VLOOKUP($B627, 'DataLookUp - Institution'!$B$4:$D$3985,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Institution'!$B$4:$C$3985, 2, FALSE))</f>
        <v>PT. Biofit Fiberglass Indonesia</v>
      </c>
      <c r="E628" s="85" t="str">
        <f>IF(EXACT($H628, ""), "", VLOOKUP($H628, 'RAW EDITED All Years'!$A$2:$D$3706, 4, FALSE))</f>
        <v>Jl. Raya Perancis No.12 Dadap, Jakarta</v>
      </c>
      <c r="H628" s="84" t="str">
        <f>IF(EXACT($B628, ""), "", VLOOKUP($B628, 'DataLookUp - Institution'!$B$4:$E$3985, 4, FALSE))</f>
        <v>VDR1465</v>
      </c>
      <c r="I628" s="84" t="str">
        <f>IF(EXACT($B628, ""),"", VLOOKUP($B628, 'DataLookUp - Institution'!$B$4:$D$3985,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Institution'!$B$4:$C$3985, 2, FALSE))</f>
        <v>PT. Birotika Semesta</v>
      </c>
      <c r="E629" s="85" t="str">
        <f>IF(EXACT($H629, ""), "", VLOOKUP($H629, 'RAW EDITED All Years'!$A$2:$D$3706,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Institution'!$B$4:$E$3985, 4, FALSE))</f>
        <v>VDR3659</v>
      </c>
      <c r="I629" s="84" t="str">
        <f>IF(EXACT($B629, ""),"", VLOOKUP($B629, 'DataLookUp - Institution'!$B$4:$D$3985,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Institution'!$B$4:$C$3985, 2, FALSE))</f>
        <v>PT. Biru Sakti</v>
      </c>
      <c r="E630" s="85" t="str">
        <f>IF(EXACT($H630, ""), "", VLOOKUP($H630, 'RAW EDITED All Years'!$A$2:$D$3706, 4, FALSE))</f>
        <v xml:space="preserve">Jln. Sidosermo Indah No 07, Surabaya 60239 </v>
      </c>
      <c r="H630" s="84" t="str">
        <f>IF(EXACT($B630, ""), "", VLOOKUP($B630, 'DataLookUp - Institution'!$B$4:$E$3985, 4, FALSE))</f>
        <v>VDR0160</v>
      </c>
      <c r="I630" s="84" t="str">
        <f>IF(EXACT($B630, ""),"", VLOOKUP($B630, 'DataLookUp - Institution'!$B$4:$D$3985,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Institution'!$B$4:$C$3985, 2, FALSE))</f>
        <v>PT. Bisa Mandiri Strategi Investasi</v>
      </c>
      <c r="E631" s="85" t="str">
        <f>IF(EXACT($H631, ""), "", VLOOKUP($H631, 'RAW EDITED All Years'!$A$2:$D$3706,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Institution'!$B$4:$E$3985, 4, FALSE))</f>
        <v>VDR3780</v>
      </c>
      <c r="I631" s="84" t="str">
        <f>IF(EXACT($B631, ""),"", VLOOKUP($B631, 'DataLookUp - Institution'!$B$4:$D$3985,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Institution'!$B$4:$C$3985, 2, FALSE))</f>
        <v>PT. Bismacindo Putra Mandiri</v>
      </c>
      <c r="E632" s="85" t="str">
        <f>IF(EXACT($H632, ""), "", VLOOKUP($H632, 'RAW EDITED All Years'!$A$2:$D$3706, 4, FALSE))</f>
        <v>Kompleks Puri Pamulang D7/9 Pamulang</v>
      </c>
      <c r="H632" s="84" t="str">
        <f>IF(EXACT($B632, ""), "", VLOOKUP($B632, 'DataLookUp - Institution'!$B$4:$E$3985, 4, FALSE))</f>
        <v>VDR0619</v>
      </c>
      <c r="I632" s="84" t="str">
        <f>IF(EXACT($B632, ""),"", VLOOKUP($B632, 'DataLookUp - Institution'!$B$4:$D$3985,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Institution'!$B$4:$C$3985, 2, FALSE))</f>
        <v>PT. Blue Marlin Persada</v>
      </c>
      <c r="E633" s="85" t="str">
        <f>IF(EXACT($H633, ""), "", VLOOKUP($H633, 'RAW EDITED All Years'!$A$2:$D$3706, 4, FALSE))</f>
        <v>Jl Kramat Raya No.38 A-B, Kwitang, Kec Senen, Jakarta Pusat</v>
      </c>
      <c r="H633" s="84" t="str">
        <f>IF(EXACT($B633, ""), "", VLOOKUP($B633, 'DataLookUp - Institution'!$B$4:$E$3985, 4, FALSE))</f>
        <v>VDR2787</v>
      </c>
      <c r="I633" s="84" t="str">
        <f>IF(EXACT($B633, ""),"", VLOOKUP($B633, 'DataLookUp - Institution'!$B$4:$D$3985,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Institution'!$B$4:$C$3985, 2, FALSE))</f>
        <v>PT. Brilliant Citra Mandiri</v>
      </c>
      <c r="E634" s="85" t="str">
        <f>IF(EXACT($H634, ""), "", VLOOKUP($H634, 'RAW EDITED All Years'!$A$2:$D$3706, 4, FALSE))</f>
        <v>Gd. Perkantoran JiwaSraya Lt2 Jl. RP Soeroso No.41 Gondangdia, menteng Jakpus</v>
      </c>
      <c r="H634" s="84" t="str">
        <f>IF(EXACT($B634, ""), "", VLOOKUP($B634, 'DataLookUp - Institution'!$B$4:$E$3985, 4, FALSE))</f>
        <v>VDR2824</v>
      </c>
      <c r="I634" s="84" t="str">
        <f>IF(EXACT($B634, ""),"", VLOOKUP($B634, 'DataLookUp - Institution'!$B$4:$D$3985, 3, FALSE))</f>
        <v>Supplier</v>
      </c>
      <c r="K634" s="31">
        <f t="shared" si="20"/>
        <v>124000000000631</v>
      </c>
      <c r="L63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Institution'!$B$4:$C$3985, 2, FALSE))</f>
        <v>PT. Buana Finance</v>
      </c>
      <c r="E635" s="85" t="str">
        <f>IF(EXACT($H635, ""), "", VLOOKUP($H635, 'RAW EDITED All Years'!$A$2:$D$3706, 4, FALSE))</f>
        <v>Jl. Jendral Sudirman Kav 21,Chase Plaza,lt.17,19 Jakarta 12920</v>
      </c>
      <c r="H635" s="84" t="str">
        <f>IF(EXACT($B635, ""), "", VLOOKUP($B635, 'DataLookUp - Institution'!$B$4:$E$3985, 4, FALSE))</f>
        <v>VDR1006</v>
      </c>
      <c r="I635" s="84" t="str">
        <f>IF(EXACT($B635, ""),"", VLOOKUP($B635, 'DataLookUp - Institution'!$B$4:$D$3985, 3, FALSE))</f>
        <v>Supplier</v>
      </c>
      <c r="K635" s="31">
        <f t="shared" si="20"/>
        <v>124000000000632</v>
      </c>
      <c r="L63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Institution'!$B$4:$C$3985, 2, FALSE))</f>
        <v>PT. Buana Prima Mulia</v>
      </c>
      <c r="E636" s="85" t="str">
        <f>IF(EXACT($H636, ""), "", VLOOKUP($H636, 'RAW EDITED All Years'!$A$2:$D$3706, 4, FALSE))</f>
        <v>Jalan Lingkar Selatan No08 RT26, Kel Kenali Asam Bawah, Kec Kotabaru, Kota Jambi</v>
      </c>
      <c r="H636" s="84" t="str">
        <f>IF(EXACT($B636, ""), "", VLOOKUP($B636, 'DataLookUp - Institution'!$B$4:$E$3985, 4, FALSE))</f>
        <v>VDR3158</v>
      </c>
      <c r="I636" s="84" t="str">
        <f>IF(EXACT($B636, ""),"", VLOOKUP($B636, 'DataLookUp - Institution'!$B$4:$D$3985, 3, FALSE))</f>
        <v>Supplier</v>
      </c>
      <c r="K636" s="31">
        <f t="shared" si="20"/>
        <v>124000000000633</v>
      </c>
      <c r="L63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Institution'!$B$4:$C$3985, 2, FALSE))</f>
        <v>PT. Buana Selaras Globalindo</v>
      </c>
      <c r="E637" s="85" t="str">
        <f>IF(EXACT($H637, ""), "", VLOOKUP($H637, 'RAW EDITED All Years'!$A$2:$D$3706, 4, FALSE))</f>
        <v>Plaza Aminta LT.5 Suite 502, Jl. TB. Simatupang Kav.10, Kel. Pondok Pinang, Kec. Kebayoran Lama, Jakarta Selatan</v>
      </c>
      <c r="H637" s="84" t="str">
        <f>IF(EXACT($B637, ""), "", VLOOKUP($B637, 'DataLookUp - Institution'!$B$4:$E$3985, 4, FALSE))</f>
        <v>VDR0169</v>
      </c>
      <c r="I637" s="84" t="str">
        <f>IF(EXACT($B637, ""),"", VLOOKUP($B637, 'DataLookUp - Institution'!$B$4:$D$3985, 3, FALSE))</f>
        <v>Supplier</v>
      </c>
      <c r="K637" s="31">
        <f t="shared" si="20"/>
        <v>124000000000634</v>
      </c>
      <c r="L63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Institution'!$B$4:$C$3985, 2, FALSE))</f>
        <v>PT. Buitenzorg Multi Solusindo</v>
      </c>
      <c r="E638" s="85" t="str">
        <f>IF(EXACT($H638, ""), "", VLOOKUP($H638, 'RAW EDITED All Years'!$A$2:$D$3706, 4, FALSE))</f>
        <v>Cikaret No. 88 RT 001 RW 006 Kelurahan Harapan Jaya Kecamatan Cibinong - Bogor Jawa Barat - Indonesia 16914</v>
      </c>
      <c r="H638" s="84" t="str">
        <f>IF(EXACT($B638, ""), "", VLOOKUP($B638, 'DataLookUp - Institution'!$B$4:$E$3985, 4, FALSE))</f>
        <v>VDR2523</v>
      </c>
      <c r="I638" s="84" t="str">
        <f>IF(EXACT($B638, ""),"", VLOOKUP($B638, 'DataLookUp - Institution'!$B$4:$D$3985, 3, FALSE))</f>
        <v>Supplier</v>
      </c>
      <c r="K638" s="31">
        <f t="shared" si="20"/>
        <v>124000000000635</v>
      </c>
      <c r="L63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Institution'!$B$4:$C$3985, 2, FALSE))</f>
        <v>PT. Bukaka Teknik Utama</v>
      </c>
      <c r="E639" s="85" t="str">
        <f>IF(EXACT($H639, ""), "", VLOOKUP($H639, 'RAW EDITED All Years'!$A$2:$D$3706, 4, FALSE))</f>
        <v>Jl. Raya Narogong KM 19,5 Cileungsi , Bogor 16820</v>
      </c>
      <c r="H639" s="84" t="str">
        <f>IF(EXACT($B639, ""), "", VLOOKUP($B639, 'DataLookUp - Institution'!$B$4:$E$3985, 4, FALSE))</f>
        <v>VDR0015</v>
      </c>
      <c r="I639" s="84" t="str">
        <f>IF(EXACT($B639, ""),"", VLOOKUP($B639, 'DataLookUp - Institution'!$B$4:$D$3985, 3, FALSE))</f>
        <v>Supplier</v>
      </c>
      <c r="K639" s="31">
        <f t="shared" si="20"/>
        <v>124000000000636</v>
      </c>
      <c r="L63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'Jl. Raya Narogong KM 19,5 Cileungsi , Bogor 16820'::varchar,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Institution'!$B$4:$C$3985, 2, FALSE))</f>
        <v>PT. Bumen Redja Abadi</v>
      </c>
      <c r="E640" s="85" t="str">
        <f>IF(EXACT($H640, ""), "", VLOOKUP($H640, 'RAW EDITED All Years'!$A$2:$D$3706, 4, FALSE))</f>
        <v>Jl Dr Sahardjo No.321 RT010/001, Kel Tebet Barat, Kec Tebet, Jakarta Selatan</v>
      </c>
      <c r="H640" s="84" t="str">
        <f>IF(EXACT($B640, ""), "", VLOOKUP($B640, 'DataLookUp - Institution'!$B$4:$E$3985, 4, FALSE))</f>
        <v>VDR3042</v>
      </c>
      <c r="I640" s="84" t="str">
        <f>IF(EXACT($B640, ""),"", VLOOKUP($B640, 'DataLookUp - Institution'!$B$4:$D$3985, 3, FALSE))</f>
        <v>Supplier</v>
      </c>
      <c r="K640" s="31">
        <f t="shared" si="20"/>
        <v>124000000000637</v>
      </c>
      <c r="L64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'Jl Dr Sahardjo No.321 RT010/001, Kel Tebet Barat, Kec Tebet, Jakarta Selatan'::varchar,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Institution'!$B$4:$C$3985, 2, FALSE))</f>
        <v>PT. Bumi Cikeupeulabadi</v>
      </c>
      <c r="E641" s="85" t="str">
        <f>IF(EXACT($H641, ""), "", VLOOKUP($H641, 'RAW EDITED All Years'!$A$2:$D$3706, 4, FALSE))</f>
        <v>Blok Aseupan, Desa Cipicung Kecamatan Sukatani</v>
      </c>
      <c r="H641" s="84" t="str">
        <f>IF(EXACT($B641, ""), "", VLOOKUP($B641, 'DataLookUp - Institution'!$B$4:$E$3985, 4, FALSE))</f>
        <v>VDR4155</v>
      </c>
      <c r="I641" s="84" t="str">
        <f>IF(EXACT($B641, ""),"", VLOOKUP($B641, 'DataLookUp - Institution'!$B$4:$D$3985, 3, FALSE))</f>
        <v>Supplier</v>
      </c>
      <c r="K641" s="31">
        <f t="shared" si="20"/>
        <v>124000000000638</v>
      </c>
      <c r="L64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'Blok Aseupan, Desa Cipicung Kecamatan Sukatani'::varchar,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Institution'!$B$4:$C$3985, 2, FALSE))</f>
        <v>PT. Bumi Jasa Utama</v>
      </c>
      <c r="E642" s="85" t="str">
        <f>IF(EXACT($H642, ""), "", VLOOKUP($H642, 'RAW EDITED All Years'!$A$2:$D$3706, 4, FALSE))</f>
        <v>Jl HR Rasuna Said Kav. I Kuningan</v>
      </c>
      <c r="H642" s="84" t="str">
        <f>IF(EXACT($B642, ""), "", VLOOKUP($B642, 'DataLookUp - Institution'!$B$4:$E$3985, 4, FALSE))</f>
        <v>VDR0977</v>
      </c>
      <c r="I642" s="84" t="str">
        <f>IF(EXACT($B642, ""),"", VLOOKUP($B642, 'DataLookUp - Institution'!$B$4:$D$3985, 3, FALSE))</f>
        <v>Supplier</v>
      </c>
      <c r="K642" s="31">
        <f t="shared" si="20"/>
        <v>124000000000639</v>
      </c>
      <c r="L64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 HR Rasuna Said Kav. I Kuningan'::varchar,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Institution'!$B$4:$C$3985, 2, FALSE))</f>
        <v>PT. Bumi Lestari suskses</v>
      </c>
      <c r="E643" s="85" t="str">
        <f>IF(EXACT($H643, ""), "", VLOOKUP($H643, 'RAW EDITED All Years'!$A$2:$D$3706, 4, FALSE))</f>
        <v>Jl. Raya Fatahillah No. 100 kalijaya - cikarang barat</v>
      </c>
      <c r="H643" s="84" t="str">
        <f>IF(EXACT($B643, ""), "", VLOOKUP($B643, 'DataLookUp - Institution'!$B$4:$E$3985, 4, FALSE))</f>
        <v>VDR2601</v>
      </c>
      <c r="I643" s="84" t="str">
        <f>IF(EXACT($B643, ""),"", VLOOKUP($B643, 'DataLookUp - Institution'!$B$4:$D$3985, 3, FALSE))</f>
        <v>Supplier</v>
      </c>
      <c r="K643" s="31">
        <f t="shared" si="20"/>
        <v>124000000000640</v>
      </c>
      <c r="L64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'Jl. Raya Fatahillah No. 100 kalijaya - cikarang barat'::varchar,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Institution'!$B$4:$C$3985, 2, FALSE))</f>
        <v>PT. Bumi Kaya Steel Industries</v>
      </c>
      <c r="E644" s="85" t="str">
        <f>IF(EXACT($H644, ""), "", VLOOKUP($H644, 'RAW EDITED All Years'!$A$2:$D$3706, 4, FALSE))</f>
        <v>Jl,. Pangeran Jayakarta 141, Blok III E No. 20-21</v>
      </c>
      <c r="H644" s="84" t="str">
        <f>IF(EXACT($B644, ""), "", VLOOKUP($B644, 'DataLookUp - Institution'!$B$4:$E$3985, 4, FALSE))</f>
        <v>VDR0197</v>
      </c>
      <c r="I644" s="84" t="str">
        <f>IF(EXACT($B644, ""),"", VLOOKUP($B644, 'DataLookUp - Institution'!$B$4:$D$3985, 3, FALSE))</f>
        <v>Supplier</v>
      </c>
      <c r="K644" s="31">
        <f t="shared" si="20"/>
        <v>124000000000641</v>
      </c>
      <c r="L64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'Jl,. Pangeran Jayakarta 141, Blok III E No. 20-21'::varchar,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Institution'!$B$4:$C$3985, 2, FALSE))</f>
        <v>PT. Cahaya Abadi Bersama</v>
      </c>
      <c r="E645" s="85" t="str">
        <f>IF(EXACT($H645, ""), "", VLOOKUP($H645, 'RAW EDITED All Years'!$A$2:$D$3706, 4, FALSE))</f>
        <v>Puri Sriwedari Jl. Alternatif Cibubur</v>
      </c>
      <c r="H645" s="84" t="str">
        <f>IF(EXACT($B645, ""), "", VLOOKUP($B645, 'DataLookUp - Institution'!$B$4:$E$3985, 4, FALSE))</f>
        <v>VDR1152</v>
      </c>
      <c r="I645" s="84" t="str">
        <f>IF(EXACT($B645, ""),"", VLOOKUP($B645, 'DataLookUp - Institution'!$B$4:$D$3985, 3, FALSE))</f>
        <v>Supplier</v>
      </c>
      <c r="K645" s="31">
        <f t="shared" si="20"/>
        <v>124000000000642</v>
      </c>
      <c r="L64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'Puri Sriwedari Jl. Alternatif Cibubur'::varchar,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Institution'!$B$4:$C$3985, 2, FALSE))</f>
        <v>PT. Cahaya Agung Bumirizki</v>
      </c>
      <c r="E646" s="85" t="str">
        <f>IF(EXACT($H646, ""), "", VLOOKUP($H646, 'RAW EDITED All Years'!$A$2:$D$3706, 4, FALSE))</f>
        <v>Jl. Raya Kampung Utan Setu KM.1 No.9 Rt.07 Rw.03 Cibuntu Cibitung Bekasi</v>
      </c>
      <c r="H646" s="84" t="str">
        <f>IF(EXACT($B646, ""), "", VLOOKUP($B646, 'DataLookUp - Institution'!$B$4:$E$3985, 4, FALSE))</f>
        <v>VDR1929</v>
      </c>
      <c r="I646" s="84" t="str">
        <f>IF(EXACT($B646, ""),"", VLOOKUP($B646, 'DataLookUp - Institution'!$B$4:$D$3985, 3, FALSE))</f>
        <v>Supplier</v>
      </c>
      <c r="K646" s="31">
        <f t="shared" si="20"/>
        <v>124000000000643</v>
      </c>
      <c r="L64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 Raya Kampung Utan Setu KM.1 No.9 Rt.07 Rw.03 Cibuntu Cibitung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Institution'!$B$4:$C$3985, 2, FALSE))</f>
        <v>PT. Cahaya Bekasi Bajatama</v>
      </c>
      <c r="E647" s="85" t="str">
        <f>IF(EXACT($H647, ""), "", VLOOKUP($H647, 'RAW EDITED All Years'!$A$2:$D$3706, 4, FALSE))</f>
        <v>JL.Raya Sultan Agung Km.27 No.5 Bekasi Barat - Bekasi</v>
      </c>
      <c r="H647" s="84" t="str">
        <f>IF(EXACT($B647, ""), "", VLOOKUP($B647, 'DataLookUp - Institution'!$B$4:$E$3985, 4, FALSE))</f>
        <v>VDR2592</v>
      </c>
      <c r="I647" s="84" t="str">
        <f>IF(EXACT($B647, ""),"", VLOOKUP($B647, 'DataLookUp - Institution'!$B$4:$D$3985, 3, FALSE))</f>
        <v>Supplier</v>
      </c>
      <c r="K647" s="31">
        <f t="shared" ref="K647:K710" si="22" xml:space="preserve"> K646 + IF(EXACT(L647, ""), 0, 1)</f>
        <v>124000000000644</v>
      </c>
      <c r="L647" s="32" t="str">
        <f t="shared" ref="L647:L710" si="23">CONCATENATE("PERFORM ""SchData-OLTP-Master"".""Func_TblInstitutionBranch_SET""(varSystemLoginSession::bigint, null::bigint, null::varchar, null::timestamptz, null::timestamptz, null::varchar, varInstitutionBranchID::bigint, varBaseCurrencyID::bigint, ", B647, "::bigint, ", IF(EXACT(D647, ""), "null", "'"&amp;D647&amp;"'"), "::varchar, ", IF(EXACT(E647, ""), "null", "'"&amp;E647&amp;"'"), "::varchar, ", IF(EXACT(F647, ""), "null", F647),"::bigint, ", IF(EXACT(G647, ""), "null", "'"&amp;G647&amp;"'"),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'JL.Raya Sultan Agung Km.27 No.5 Bekasi Barat - Bekasi'::varchar,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Institution'!$B$4:$C$3985, 2, FALSE))</f>
        <v>PT. Cahaya Beringin Sejahtera</v>
      </c>
      <c r="E648" s="85" t="str">
        <f>IF(EXACT($H648, ""), "", VLOOKUP($H648, 'RAW EDITED All Years'!$A$2:$D$3706, 4, FALSE))</f>
        <v>Jl. Majapahit No.28 E F, Jakarta Pusat</v>
      </c>
      <c r="H648" s="84" t="str">
        <f>IF(EXACT($B648, ""), "", VLOOKUP($B648, 'DataLookUp - Institution'!$B$4:$E$3985, 4, FALSE))</f>
        <v>VDR1583</v>
      </c>
      <c r="I648" s="84" t="str">
        <f>IF(EXACT($B648, ""),"", VLOOKUP($B648, 'DataLookUp - Institution'!$B$4:$D$3985,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'Jl. Majapahit No.28 E F, Jakarta Pusat'::varchar,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Institution'!$B$4:$C$3985, 2, FALSE))</f>
        <v>PT. Cahaya Lentera Perkasa</v>
      </c>
      <c r="E649" s="85" t="str">
        <f>IF(EXACT($H649, ""), "", VLOOKUP($H649, 'RAW EDITED All Years'!$A$2:$D$3706, 4, FALSE))</f>
        <v>RT.2/RW.4, Pancoran, Kec. Pancoran, Kota Jakarta Selatan, Daerah Khusus Ibukota Jakarta 12780</v>
      </c>
      <c r="H649" s="84" t="str">
        <f>IF(EXACT($B649, ""), "", VLOOKUP($B649, 'DataLookUp - Institution'!$B$4:$E$3985, 4, FALSE))</f>
        <v>VDR2804</v>
      </c>
      <c r="I649" s="84" t="str">
        <f>IF(EXACT($B649, ""),"", VLOOKUP($B649, 'DataLookUp - Institution'!$B$4:$D$3985,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'RT.2/RW.4, Pancoran, Kec. Pancoran, Kota Jakarta Selatan, Daerah Khusus Ibukota Jakarta 12780'::varchar,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Institution'!$B$4:$C$3985, 2, FALSE))</f>
        <v>PT. Cahaya Mutiara Mandiri</v>
      </c>
      <c r="E650" s="85" t="str">
        <f>IF(EXACT($H650, ""), "", VLOOKUP($H650, 'RAW EDITED All Years'!$A$2:$D$3706, 4, FALSE))</f>
        <v>Jl. H. Yahya No. 23</v>
      </c>
      <c r="H650" s="84" t="str">
        <f>IF(EXACT($B650, ""), "", VLOOKUP($B650, 'DataLookUp - Institution'!$B$4:$E$3985, 4, FALSE))</f>
        <v>VDR0120</v>
      </c>
      <c r="I650" s="84" t="str">
        <f>IF(EXACT($B650, ""),"", VLOOKUP($B650, 'DataLookUp - Institution'!$B$4:$D$3985,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'Jl. H. Yahya No. 23'::varchar,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Institution'!$B$4:$C$3985, 2, FALSE))</f>
        <v>PT. Cakra Adji Gunung</v>
      </c>
      <c r="E651" s="85" t="str">
        <f>IF(EXACT($H651, ""), "", VLOOKUP($H651, 'RAW EDITED All Years'!$A$2:$D$3706, 4, FALSE))</f>
        <v>GD. Senatama LT. 3 R 302 A RT 001/008 Kwitang Raya</v>
      </c>
      <c r="H651" s="84" t="str">
        <f>IF(EXACT($B651, ""), "", VLOOKUP($B651, 'DataLookUp - Institution'!$B$4:$E$3985, 4, FALSE))</f>
        <v>VDR2985</v>
      </c>
      <c r="I651" s="84" t="str">
        <f>IF(EXACT($B651, ""),"", VLOOKUP($B651, 'DataLookUp - Institution'!$B$4:$D$3985,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'GD. Senatama LT. 3 R 302 A RT 001/008 Kwitang Raya'::varchar,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Institution'!$B$4:$C$3985, 2, FALSE))</f>
        <v>PT. Cardig Express Nusantara</v>
      </c>
      <c r="E652" s="85" t="str">
        <f>IF(EXACT($H652, ""), "", VLOOKUP($H652, 'RAW EDITED All Years'!$A$2:$D$3706, 4, FALSE))</f>
        <v>Halim Perdanakusuma Airport Jakarta 13610</v>
      </c>
      <c r="H652" s="84" t="str">
        <f>IF(EXACT($B652, ""), "", VLOOKUP($B652, 'DataLookUp - Institution'!$B$4:$E$3985, 4, FALSE))</f>
        <v>VDR0177</v>
      </c>
      <c r="I652" s="84" t="str">
        <f>IF(EXACT($B652, ""),"", VLOOKUP($B652, 'DataLookUp - Institution'!$B$4:$D$3985,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'Halim Perdanakusuma Airport Jakarta 13610'::varchar,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Institution'!$B$4:$C$3985, 2, FALSE))</f>
        <v>PT. Carrefour Indonesia</v>
      </c>
      <c r="E653" s="85" t="str">
        <f>IF(EXACT($H653, ""), "", VLOOKUP($H653, 'RAW EDITED All Years'!$A$2:$D$3706, 4, FALSE))</f>
        <v>Jl. Lebak Bulus No. 8 Jakarta</v>
      </c>
      <c r="H653" s="84" t="str">
        <f>IF(EXACT($B653, ""), "", VLOOKUP($B653, 'DataLookUp - Institution'!$B$4:$E$3985, 4, FALSE))</f>
        <v>VDR1031</v>
      </c>
      <c r="I653" s="84" t="str">
        <f>IF(EXACT($B653, ""),"", VLOOKUP($B653, 'DataLookUp - Institution'!$B$4:$D$3985,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'Jl. Lebak Bulus No. 8 Jakarta'::varchar,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Institution'!$B$4:$C$3985, 2, FALSE))</f>
        <v>PT. Catur Mukti</v>
      </c>
      <c r="E654" s="85" t="str">
        <f>IF(EXACT($H654, ""), "", VLOOKUP($H654, 'RAW EDITED All Years'!$A$2:$D$3706, 4, FALSE))</f>
        <v>Wisma Catur Mukti Komplek DKI.Kv Hankam Blok S</v>
      </c>
      <c r="H654" s="84" t="str">
        <f>IF(EXACT($B654, ""), "", VLOOKUP($B654, 'DataLookUp - Institution'!$B$4:$E$3985, 4, FALSE))</f>
        <v>VDR0121</v>
      </c>
      <c r="I654" s="84" t="str">
        <f>IF(EXACT($B654, ""),"", VLOOKUP($B654, 'DataLookUp - Institution'!$B$4:$D$3985,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'Wisma Catur Mukti Komplek DKI.Kv Hankam Blok S'::varchar,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Institution'!$B$4:$C$3985, 2, FALSE))</f>
        <v>PT. Catur Panca Mandiri</v>
      </c>
      <c r="E655" s="85" t="str">
        <f>IF(EXACT($H655, ""), "", VLOOKUP($H655, 'RAW EDITED All Years'!$A$2:$D$3706, 4, FALSE))</f>
        <v>Jl Diklat Pemda Sukabakti No.30 RT.01, RW.14, Sukabakti, Curug, Tangerang Banten</v>
      </c>
      <c r="H655" s="84" t="str">
        <f>IF(EXACT($B655, ""), "", VLOOKUP($B655, 'DataLookUp - Institution'!$B$4:$E$3985, 4, FALSE))</f>
        <v>VDR2204</v>
      </c>
      <c r="I655" s="84" t="str">
        <f>IF(EXACT($B655, ""),"", VLOOKUP($B655, 'DataLookUp - Institution'!$B$4:$D$3985,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 Diklat Pemda Sukabakti No.30 RT.01, RW.14, Sukabakti, Curug, Tangerang Banten'::varchar,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Institution'!$B$4:$C$3985, 2, FALSE))</f>
        <v>PT. Catur Sentosa Adiprana</v>
      </c>
      <c r="E656" s="85" t="str">
        <f>IF(EXACT($H656, ""), "", VLOOKUP($H656, 'RAW EDITED All Years'!$A$2:$D$3706, 4, FALSE))</f>
        <v xml:space="preserve">Jl. Raya Kemang Km 12,9 Bogor - Jawa Barat </v>
      </c>
      <c r="H656" s="84" t="str">
        <f>IF(EXACT($B656, ""), "", VLOOKUP($B656, 'DataLookUp - Institution'!$B$4:$E$3985, 4, FALSE))</f>
        <v>VDR0415</v>
      </c>
      <c r="I656" s="84" t="str">
        <f>IF(EXACT($B656, ""),"", VLOOKUP($B656, 'DataLookUp - Institution'!$B$4:$D$3985,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'Jl. Raya Kemang Km 12,9 Bogor - Jawa Barat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Institution'!$B$4:$C$3985, 2, FALSE))</f>
        <v>PT. Cedric Cemerlang Perkasa Express</v>
      </c>
      <c r="E657" s="85" t="str">
        <f>IF(EXACT($H657, ""), "", VLOOKUP($H657, 'RAW EDITED All Years'!$A$2:$D$3706, 4, FALSE))</f>
        <v xml:space="preserve">Jln. Boulevard Timur Raya Blok CA No. 3 Kelapa Gading Permai 14240 Jakarta </v>
      </c>
      <c r="H657" s="84" t="str">
        <f>IF(EXACT($B657, ""), "", VLOOKUP($B657, 'DataLookUp - Institution'!$B$4:$E$3985, 4, FALSE))</f>
        <v>VDR1768</v>
      </c>
      <c r="I657" s="84" t="str">
        <f>IF(EXACT($B657, ""),"", VLOOKUP($B657, 'DataLookUp - Institution'!$B$4:$D$3985,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'Jln. Boulevard Timur Raya Blok CA No. 3 Kelapa Gading Permai 14240 Jakarta 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Institution'!$B$4:$C$3985, 2, FALSE))</f>
        <v>PT. Centielindo Daya Utama</v>
      </c>
      <c r="E658" s="85" t="str">
        <f>IF(EXACT($H658, ""), "", VLOOKUP($H658, 'RAW EDITED All Years'!$A$2:$D$3706, 4, FALSE))</f>
        <v>JL. Bidara Raya No. 11 RT 006/002 Jati pulo - Palmerah</v>
      </c>
      <c r="H658" s="84" t="str">
        <f>IF(EXACT($B658, ""), "", VLOOKUP($B658, 'DataLookUp - Institution'!$B$4:$E$3985, 4, FALSE))</f>
        <v>VDR2863</v>
      </c>
      <c r="I658" s="84" t="str">
        <f>IF(EXACT($B658, ""),"", VLOOKUP($B658, 'DataLookUp - Institution'!$B$4:$D$3985,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'JL. Bidara Raya No. 11 RT 006/002 Jati pulo - Palmerah'::varchar,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Institution'!$B$4:$C$3985, 2, FALSE))</f>
        <v>PT. Central Cipta Kemakmuran</v>
      </c>
      <c r="E659" s="85" t="str">
        <f>IF(EXACT($H659, ""), "", VLOOKUP($H659, 'RAW EDITED All Years'!$A$2:$D$3706, 4, FALSE))</f>
        <v>KEDOYA CENTER BLOK B 7-8, JL. PERJUANGAN NO 1 , JAKARTA BARAT</v>
      </c>
      <c r="H659" s="84" t="str">
        <f>IF(EXACT($B659, ""), "", VLOOKUP($B659, 'DataLookUp - Institution'!$B$4:$E$3985, 4, FALSE))</f>
        <v>VDR1228</v>
      </c>
      <c r="I659" s="84" t="str">
        <f>IF(EXACT($B659, ""),"", VLOOKUP($B659, 'DataLookUp - Institution'!$B$4:$D$3985,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'KEDOYA CENTER BLOK B 7-8, JL. PERJUANGAN NO 1 , JAKARTA BARAT'::varchar,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Institution'!$B$4:$C$3985, 2, FALSE))</f>
        <v>PT. Central Plotter Indonesia</v>
      </c>
      <c r="E660" s="85" t="str">
        <f>IF(EXACT($H660, ""), "", VLOOKUP($H660, 'RAW EDITED All Years'!$A$2:$D$3706, 4, FALSE))</f>
        <v xml:space="preserve">Jl. Dr. Saharjo No. 76 B Manggarai, Jakarta Selatan </v>
      </c>
      <c r="H660" s="84" t="str">
        <f>IF(EXACT($B660, ""), "", VLOOKUP($B660, 'DataLookUp - Institution'!$B$4:$E$3985, 4, FALSE))</f>
        <v>VDR1502</v>
      </c>
      <c r="I660" s="84" t="str">
        <f>IF(EXACT($B660, ""),"", VLOOKUP($B660, 'DataLookUp - Institution'!$B$4:$D$3985,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 Dr. Saharjo No. 76 B Manggarai, Jakarta Selatan '::varchar, null::bigint, null::varchar); </v>
      </c>
    </row>
    <row r="661" spans="2:12">
      <c r="B661" s="67">
        <f>'DataLookUp - Institution'!B629</f>
        <v>123000000000626</v>
      </c>
      <c r="C661" s="30" t="str">
        <f>IF(EXACT($B661, ""),"", VLOOKUP($B661, 'DataLookUp - Institution'!$B$4:$C$3985, 2, FALSE))</f>
        <v>PT. Centralindo Mandiri Perkasa</v>
      </c>
      <c r="E661" s="85" t="str">
        <f>IF(EXACT($H661, ""), "", VLOOKUP($H661, 'RAW EDITED All Years'!$A$2:$D$3706, 4, FALSE))</f>
        <v>JL.KAYU JATI 2 NO 4A.RAWAMANGUN-JAKARTA TIMUR</v>
      </c>
      <c r="H661" s="84" t="str">
        <f>IF(EXACT($B661, ""), "", VLOOKUP($B661, 'DataLookUp - Institution'!$B$4:$E$3985, 4, FALSE))</f>
        <v>VDR0523</v>
      </c>
      <c r="I661" s="84" t="str">
        <f>IF(EXACT($B661, ""),"", VLOOKUP($B661, 'DataLookUp - Institution'!$B$4:$D$3985,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'JL.KAYU JATI 2 NO 4A.RAWAMANGUN-JAKARTA TIMUR'::varchar, null::bigint, null::varchar); </v>
      </c>
    </row>
    <row r="662" spans="2:12" ht="25.5">
      <c r="B662" s="67">
        <f>'DataLookUp - Institution'!B630</f>
        <v>123000000000627</v>
      </c>
      <c r="C662" s="30" t="str">
        <f>IF(EXACT($B662, ""),"", VLOOKUP($B662, 'DataLookUp - Institution'!$B$4:$C$3985, 2, FALSE))</f>
        <v>PT. CG Power Systems Indonesia</v>
      </c>
      <c r="E662" s="85" t="str">
        <f>IF(EXACT($H662, ""), "", VLOOKUP($H662, 'RAW EDITED All Years'!$A$2:$D$3706, 4, FALSE))</f>
        <v>Kawasan Industri Menara Permai Kav 10, JL Raya Narogong KM 23, 852 Desa Dayeuh, Kec Cilengsi, Kab Bogor, JAwa Barat</v>
      </c>
      <c r="H662" s="84" t="str">
        <f>IF(EXACT($B662, ""), "", VLOOKUP($B662, 'DataLookUp - Institution'!$B$4:$E$3985, 4, FALSE))</f>
        <v>VDR2413</v>
      </c>
      <c r="I662" s="84" t="str">
        <f>IF(EXACT($B662, ""),"", VLOOKUP($B662, 'DataLookUp - Institution'!$B$4:$D$3985,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'Kawasan Industri Menara Permai Kav 10, JL Raya Narogong KM 23, 852 Desa Dayeuh, Kec Cilengsi, Kab Bogor, JAwa Barat'::varchar,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Institution'!$B$4:$C$3985, 2, FALSE))</f>
        <v>PT. Chandra Karya Pramuka</v>
      </c>
      <c r="E663" s="85" t="str">
        <f>IF(EXACT($H663, ""), "", VLOOKUP($H663, 'RAW EDITED All Years'!$A$2:$D$3706, 4, FALSE))</f>
        <v>Jl Pramuka Raya No.168-169 Cempaka Putih, Jakarta Pusat.</v>
      </c>
      <c r="H663" s="84" t="str">
        <f>IF(EXACT($B663, ""), "", VLOOKUP($B663, 'DataLookUp - Institution'!$B$4:$E$3985, 4, FALSE))</f>
        <v>VDR2371</v>
      </c>
      <c r="I663" s="84" t="str">
        <f>IF(EXACT($B663, ""),"", VLOOKUP($B663, 'DataLookUp - Institution'!$B$4:$D$3985,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Pramuka Raya No.168-169 Cempaka Putih, Jakarta Pusat.'::varchar,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Institution'!$B$4:$C$3985, 2, FALSE))</f>
        <v>PT. Cibubur Raya Indosteel</v>
      </c>
      <c r="E664" s="85" t="str">
        <f>IF(EXACT($H664, ""), "", VLOOKUP($H664, 'RAW EDITED All Years'!$A$2:$D$3706, 4, FALSE))</f>
        <v>Jl Transyogi No.76A, RT02/009, Jatisampurna, Kec Jatisampurna</v>
      </c>
      <c r="H664" s="84" t="str">
        <f>IF(EXACT($B664, ""), "", VLOOKUP($B664, 'DataLookUp - Institution'!$B$4:$E$3985, 4, FALSE))</f>
        <v>VDR2944</v>
      </c>
      <c r="I664" s="84" t="str">
        <f>IF(EXACT($B664, ""),"", VLOOKUP($B664, 'DataLookUp - Institution'!$B$4:$D$3985,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'Jl Transyogi No.76A, RT02/009, Jatisampurna, Kec Jatisampurna'::varchar,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Institution'!$B$4:$C$3985, 2, FALSE))</f>
        <v>PT. Cigading Habeam Centre</v>
      </c>
      <c r="E665" s="85" t="str">
        <f>IF(EXACT($H665, ""), "", VLOOKUP($H665, 'RAW EDITED All Years'!$A$2:$D$3706, 4, FALSE))</f>
        <v xml:space="preserve">KH. Wahid hasyim Ashari No.2 </v>
      </c>
      <c r="H665" s="84" t="str">
        <f>IF(EXACT($B665, ""), "", VLOOKUP($B665, 'DataLookUp - Institution'!$B$4:$E$3985, 4, FALSE))</f>
        <v>VDR0456</v>
      </c>
      <c r="I665" s="84" t="str">
        <f>IF(EXACT($B665, ""),"", VLOOKUP($B665, 'DataLookUp - Institution'!$B$4:$D$3985,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'KH. Wahid hasyim Ashari No.2 '::varchar, null::bigint, null::varchar); </v>
      </c>
    </row>
    <row r="666" spans="2:12">
      <c r="B666" s="67">
        <f>'DataLookUp - Institution'!B634</f>
        <v>123000000000631</v>
      </c>
      <c r="C666" s="30" t="str">
        <f>IF(EXACT($B666, ""),"", VLOOKUP($B666, 'DataLookUp - Institution'!$B$4:$C$3985, 2, FALSE))</f>
        <v>PT. Cikampek Baja Makmur [a.k.a : Mega Baja Purwakarta]</v>
      </c>
      <c r="E666" s="85" t="str">
        <f>IF(EXACT($H666, ""), "", VLOOKUP($H666, 'RAW EDITED All Years'!$A$2:$D$3706, 4, FALSE))</f>
        <v>Jl Raya Cikopo Kp Krajan, Bungursari</v>
      </c>
      <c r="H666" s="84" t="str">
        <f>IF(EXACT($B666, ""), "", VLOOKUP($B666, 'DataLookUp - Institution'!$B$4:$E$3985, 4, FALSE))</f>
        <v>VDR4216</v>
      </c>
      <c r="I666" s="84" t="str">
        <f>IF(EXACT($B666, ""),"", VLOOKUP($B666, 'DataLookUp - Institution'!$B$4:$D$3985,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'Jl Raya Cikopo Kp Krajan, Bungursari'::varchar, null::bigint, null::varchar); </v>
      </c>
    </row>
    <row r="667" spans="2:12" ht="25.5">
      <c r="B667" s="67">
        <f>'DataLookUp - Institution'!B635</f>
        <v>123000000000632</v>
      </c>
      <c r="C667" s="30" t="str">
        <f>IF(EXACT($B667, ""),"", VLOOKUP($B667, 'DataLookUp - Institution'!$B$4:$C$3985, 2, FALSE))</f>
        <v>PT. Cinta Karya Membangun</v>
      </c>
      <c r="E667" s="85" t="str">
        <f>IF(EXACT($H667, ""), "", VLOOKUP($H667, 'RAW EDITED All Years'!$A$2:$D$3706, 4, FALSE))</f>
        <v xml:space="preserve">Jalan Setia Budi Ujung, Perumahan Griya Safira Blok C No.19 Kelurahan Simpang Selayang,Kecamatan Medan Tuntungan </v>
      </c>
      <c r="H667" s="84" t="str">
        <f>IF(EXACT($B667, ""), "", VLOOKUP($B667, 'DataLookUp - Institution'!$B$4:$E$3985, 4, FALSE))</f>
        <v>VDR2080,VDR2081,VDR2082</v>
      </c>
      <c r="I667" s="84" t="str">
        <f>IF(EXACT($B667, ""),"", VLOOKUP($B667, 'DataLookUp - Institution'!$B$4:$D$3985,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'Jalan Setia Budi Ujung, Perumahan Griya Safira Blok C No.19 Kelurahan Simpang Selayang,Kecamatan Medan Tuntungan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Institution'!$B$4:$C$3985, 2, FALSE))</f>
        <v>PT. Cipta Karya Estetika</v>
      </c>
      <c r="E668" s="85" t="str">
        <f>IF(EXACT($H668, ""), "", VLOOKUP($H668, 'RAW EDITED All Years'!$A$2:$D$3706, 4, FALSE))</f>
        <v xml:space="preserve">Jln. Pilar Raya No 5 C Kedoya </v>
      </c>
      <c r="H668" s="84" t="str">
        <f>IF(EXACT($B668, ""), "", VLOOKUP($B668, 'DataLookUp - Institution'!$B$4:$E$3985, 4, FALSE))</f>
        <v>VDR0349</v>
      </c>
      <c r="I668" s="84" t="str">
        <f>IF(EXACT($B668, ""),"", VLOOKUP($B668, 'DataLookUp - Institution'!$B$4:$D$3985,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'Jln. Pilar Raya No 5 C Kedoya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Institution'!$B$4:$C$3985, 2, FALSE))</f>
        <v>PT. Cipta Karya Presisi</v>
      </c>
      <c r="E669" s="85" t="str">
        <f>IF(EXACT($H669, ""), "", VLOOKUP($H669, 'RAW EDITED All Years'!$A$2:$D$3706, 4, FALSE))</f>
        <v xml:space="preserve">Jl. Swadaya Raya No. 56 Rawa Bugel Harapan Jaya - </v>
      </c>
      <c r="H669" s="84" t="str">
        <f>IF(EXACT($B669, ""), "", VLOOKUP($B669, 'DataLookUp - Institution'!$B$4:$E$3985, 4, FALSE))</f>
        <v>VDR0018</v>
      </c>
      <c r="I669" s="84" t="str">
        <f>IF(EXACT($B669, ""),"", VLOOKUP($B669, 'DataLookUp - Institution'!$B$4:$D$3985,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 Swadaya Raya No. 56 Rawa Bugel Harapan Jaya -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Institution'!$B$4:$C$3985, 2, FALSE))</f>
        <v>PT. Cipta Pesona</v>
      </c>
      <c r="E670" s="85" t="str">
        <f>IF(EXACT($H670, ""), "", VLOOKUP($H670, 'RAW EDITED All Years'!$A$2:$D$3706, 4, FALSE))</f>
        <v xml:space="preserve">Jl.Pelabuhan 2 Km.7 Lembur Situ No.66 Desa Bojong </v>
      </c>
      <c r="H670" s="84" t="str">
        <f>IF(EXACT($B670, ""), "", VLOOKUP($B670, 'DataLookUp - Institution'!$B$4:$E$3985, 4, FALSE))</f>
        <v>VDR0347</v>
      </c>
      <c r="I670" s="84" t="str">
        <f>IF(EXACT($B670, ""),"", VLOOKUP($B670, 'DataLookUp - Institution'!$B$4:$D$3985,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'Jl.Pelabuhan 2 Km.7 Lembur Situ No.66 Desa Bojong 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Institution'!$B$4:$C$3985, 2, FALSE))</f>
        <v>PT. Cipta Primaguna</v>
      </c>
      <c r="E671" s="85" t="str">
        <f>IF(EXACT($H671, ""), "", VLOOKUP($H671, 'RAW EDITED All Years'!$A$2:$D$3706, 4, FALSE))</f>
        <v>Hotel Atlet Century Senayan JKT</v>
      </c>
      <c r="H671" s="84" t="str">
        <f>IF(EXACT($B671, ""), "", VLOOKUP($B671, 'DataLookUp - Institution'!$B$4:$E$3985, 4, FALSE))</f>
        <v>VDR0959</v>
      </c>
      <c r="I671" s="84" t="str">
        <f>IF(EXACT($B671, ""),"", VLOOKUP($B671, 'DataLookUp - Institution'!$B$4:$D$3985,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'Hotel Atlet Century Senayan JKT'::varchar,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Institution'!$B$4:$C$3985, 2, FALSE))</f>
        <v>PT. Cita Baja Jayaindo</v>
      </c>
      <c r="E672" s="85" t="str">
        <f>IF(EXACT($H672, ""), "", VLOOKUP($H672, 'RAW EDITED All Years'!$A$2:$D$3706, 4, FALSE))</f>
        <v xml:space="preserve">Jl Raya Perancis Kosambi Dadap </v>
      </c>
      <c r="H672" s="84" t="str">
        <f>IF(EXACT($B672, ""), "", VLOOKUP($B672, 'DataLookUp - Institution'!$B$4:$E$3985, 4, FALSE))</f>
        <v>VDR0627</v>
      </c>
      <c r="I672" s="84" t="str">
        <f>IF(EXACT($B672, ""),"", VLOOKUP($B672, 'DataLookUp - Institution'!$B$4:$D$3985,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'Jl Raya Perancis Kosambi Dadap 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Institution'!$B$4:$C$3985, 2, FALSE))</f>
        <v>PT. Citra Dwipapura</v>
      </c>
      <c r="E673" s="85" t="str">
        <f>IF(EXACT($H673, ""), "", VLOOKUP($H673, 'RAW EDITED All Years'!$A$2:$D$3706, 4, FALSE))</f>
        <v>Kenari baru Lt. 4 Ruang S 404</v>
      </c>
      <c r="H673" s="84" t="str">
        <f>IF(EXACT($B673, ""), "", VLOOKUP($B673, 'DataLookUp - Institution'!$B$4:$E$3985, 4, FALSE))</f>
        <v>VDR3665</v>
      </c>
      <c r="I673" s="84" t="str">
        <f>IF(EXACT($B673, ""),"", VLOOKUP($B673, 'DataLookUp - Institution'!$B$4:$D$3985,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'Kenari baru Lt. 4 Ruang S 404'::varchar,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Institution'!$B$4:$C$3985, 2, FALSE))</f>
        <v>PT. Citra Mandiri Elektrik</v>
      </c>
      <c r="E674" s="85" t="str">
        <f>IF(EXACT($H674, ""), "", VLOOKUP($H674, 'RAW EDITED All Years'!$A$2:$D$3706, 4, FALSE))</f>
        <v>Jl. Chairil Anwar Blok F16 Margahayu</v>
      </c>
      <c r="H674" s="84" t="str">
        <f>IF(EXACT($B674, ""), "", VLOOKUP($B674, 'DataLookUp - Institution'!$B$4:$E$3985, 4, FALSE))</f>
        <v>VDR1366</v>
      </c>
      <c r="I674" s="84" t="str">
        <f>IF(EXACT($B674, ""),"", VLOOKUP($B674, 'DataLookUp - Institution'!$B$4:$D$3985,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Chairil Anwar Blok F16 Margahayu'::varchar,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Institution'!$B$4:$C$3985, 2, FALSE))</f>
        <v>PT. Citra Murni Semesta</v>
      </c>
      <c r="E675" s="85" t="str">
        <f>IF(EXACT($H675, ""), "", VLOOKUP($H675, 'RAW EDITED All Years'!$A$2:$D$3706, 4, FALSE))</f>
        <v>Jl. Tebet Timur III No. 31 Jak-Sel 12820</v>
      </c>
      <c r="H675" s="84" t="str">
        <f>IF(EXACT($B675, ""), "", VLOOKUP($B675, 'DataLookUp - Institution'!$B$4:$E$3985, 4, FALSE))</f>
        <v>VDR0159,VDR0143</v>
      </c>
      <c r="I675" s="84" t="str">
        <f>IF(EXACT($B675, ""),"", VLOOKUP($B675, 'DataLookUp - Institution'!$B$4:$D$3985,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Tebet Timur III No. 31 Jak-Sel 12820'::varchar, null::bigint, null::varchar); </v>
      </c>
    </row>
    <row r="676" spans="2:12">
      <c r="B676" s="67">
        <f>'DataLookUp - Institution'!B644</f>
        <v>123000000000641</v>
      </c>
      <c r="C676" s="30" t="str">
        <f>IF(EXACT($B676, ""),"", VLOOKUP($B676, 'DataLookUp - Institution'!$B$4:$C$3985, 2, FALSE))</f>
        <v>PT. Citra Nuansa Cemerlang</v>
      </c>
      <c r="E676" s="85" t="str">
        <f>IF(EXACT($H676, ""), "", VLOOKUP($H676, 'RAW EDITED All Years'!$A$2:$D$3706, 4, FALSE))</f>
        <v>Jl. Rajawali Timur II No. B21 Jakarta 12750</v>
      </c>
      <c r="H676" s="84" t="str">
        <f>IF(EXACT($B676, ""), "", VLOOKUP($B676, 'DataLookUp - Institution'!$B$4:$E$3985, 4, FALSE))</f>
        <v>VDR0175</v>
      </c>
      <c r="I676" s="84" t="str">
        <f>IF(EXACT($B676, ""),"", VLOOKUP($B676, 'DataLookUp - Institution'!$B$4:$D$3985,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'Jl. Rajawali Timur II No. B21 Jakarta 12750'::varchar, null::bigint, null::varchar); </v>
      </c>
    </row>
    <row r="677" spans="2:12" ht="25.5">
      <c r="B677" s="67">
        <f>'DataLookUp - Institution'!B645</f>
        <v>123000000000642</v>
      </c>
      <c r="C677" s="30" t="str">
        <f>IF(EXACT($B677, ""),"", VLOOKUP($B677, 'DataLookUp - Institution'!$B$4:$C$3985, 2, FALSE))</f>
        <v>PT. Citra Trinindo Indonesia</v>
      </c>
      <c r="E677" s="85" t="str">
        <f>IF(EXACT($H677, ""), "", VLOOKUP($H677, 'RAW EDITED All Years'!$A$2:$D$3706, 4, FALSE))</f>
        <v>Jl Cikarang â€“ Cibarusah No.12, Kp. Telaga Pasir Raya, Ds. Sukasari, Kec Serang, Kec Serang Baru, Cikarang Selatan, Kab Bekasi</v>
      </c>
      <c r="H677" s="84" t="str">
        <f>IF(EXACT($B677, ""), "", VLOOKUP($B677, 'DataLookUp - Institution'!$B$4:$E$3985, 4, FALSE))</f>
        <v>VDR2171</v>
      </c>
      <c r="I677" s="84" t="str">
        <f>IF(EXACT($B677, ""),"", VLOOKUP($B677, 'DataLookUp - Institution'!$B$4:$D$3985,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 Cikarang â€“ Cibarusah No.12, Kp. Telaga Pasir Raya, Ds. Sukasari, Kec Serang, Kec Serang Baru, Cikarang Selatan, Kab Bekasi'::varchar,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Institution'!$B$4:$C$3985, 2, FALSE))</f>
        <v>PT. Citra Van Titipan Kilat [a.k.a : TIKI]</v>
      </c>
      <c r="E678" s="85" t="str">
        <f>IF(EXACT($H678, ""), "", VLOOKUP($H678, 'RAW EDITED All Years'!$A$2:$D$3706, 4, FALSE))</f>
        <v>Jln. Raden saleh raya No. 2 Kelurahan Kenari Kecamatan Senen Kota Administrasi, Jakarta Pusat.</v>
      </c>
      <c r="H678" s="84" t="str">
        <f>IF(EXACT($B678, ""), "", VLOOKUP($B678, 'DataLookUp - Institution'!$B$4:$E$3985, 4, FALSE))</f>
        <v>VDR1453</v>
      </c>
      <c r="I678" s="84" t="str">
        <f>IF(EXACT($B678, ""),"", VLOOKUP($B678, 'DataLookUp - Institution'!$B$4:$D$3985,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'Jln. Raden saleh raya No. 2 Kelurahan Kenari Kecamatan Senen Kota Administrasi, Jakarta Pusat.'::varchar,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Institution'!$B$4:$C$3985, 2, FALSE))</f>
        <v>PT. Citramas Heavy Industries</v>
      </c>
      <c r="E679" s="85" t="str">
        <f>IF(EXACT($H679, ""), "", VLOOKUP($H679, 'RAW EDITED All Years'!$A$2:$D$3706, 4, FALSE))</f>
        <v>Jl. Diponegoro No. 108 Tambun</v>
      </c>
      <c r="H679" s="84" t="str">
        <f>IF(EXACT($B679, ""), "", VLOOKUP($B679, 'DataLookUp - Institution'!$B$4:$E$3985, 4, FALSE))</f>
        <v>VDR0608, VDR1282</v>
      </c>
      <c r="I679" s="84" t="str">
        <f>IF(EXACT($B679, ""),"", VLOOKUP($B679, 'DataLookUp - Institution'!$B$4:$D$3985,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'Jl. Diponegoro No. 108 Tambun'::varchar,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Institution'!$B$4:$C$3985, 2, FALSE))</f>
        <v>PT. Comba Telecom</v>
      </c>
      <c r="E680" s="85" t="str">
        <f>IF(EXACT($H680, ""), "", VLOOKUP($H680, 'RAW EDITED All Years'!$A$2:$D$3706, 4, FALSE))</f>
        <v>Menara Cakrawala Lantai 12 Jl. MH Thamrin No. 9 Jakarta Pusat 10340</v>
      </c>
      <c r="H680" s="84" t="str">
        <f>IF(EXACT($B680, ""), "", VLOOKUP($B680, 'DataLookUp - Institution'!$B$4:$E$3985, 4, FALSE))</f>
        <v>VDR1706</v>
      </c>
      <c r="I680" s="84" t="str">
        <f>IF(EXACT($B680, ""),"", VLOOKUP($B680, 'DataLookUp - Institution'!$B$4:$D$3985,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'Menara Cakrawala Lantai 12 Jl. MH Thamrin No. 9 Jakarta Pusat 10340'::varchar,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Institution'!$B$4:$C$3985, 2, FALSE))</f>
        <v>PT. Communication Cable Systems Indonesia</v>
      </c>
      <c r="E681" s="85" t="str">
        <f>IF(EXACT($H681, ""), "", VLOOKUP($H681, 'RAW EDITED All Years'!$A$2:$D$3706, 4, FALSE))</f>
        <v>Wisma milenia 4th Floor Jl. MT Haryono Kav. 16</v>
      </c>
      <c r="H681" s="84" t="str">
        <f>IF(EXACT($B681, ""), "", VLOOKUP($B681, 'DataLookUp - Institution'!$B$4:$E$3985, 4, FALSE))</f>
        <v>VDR0294</v>
      </c>
      <c r="I681" s="84" t="str">
        <f>IF(EXACT($B681, ""),"", VLOOKUP($B681, 'DataLookUp - Institution'!$B$4:$D$3985,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'Wisma milenia 4th Floor Jl. MT Haryono Kav. 16'::varchar,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Institution'!$B$4:$C$3985, 2, FALSE))</f>
        <v>PT. Corea System Indonesia</v>
      </c>
      <c r="E682" s="85" t="str">
        <f>IF(EXACT($H682, ""), "", VLOOKUP($H682, 'RAW EDITED All Years'!$A$2:$D$3706, 4, FALSE))</f>
        <v>Gd Menara Global Lt 21 Suite A JL Jend gatot subroto Kav 27 Kuningan timur setiabudi</v>
      </c>
      <c r="H682" s="84" t="str">
        <f>IF(EXACT($B682, ""), "", VLOOKUP($B682, 'DataLookUp - Institution'!$B$4:$E$3985, 4, FALSE))</f>
        <v>VDR1505</v>
      </c>
      <c r="I682" s="84" t="str">
        <f>IF(EXACT($B682, ""),"", VLOOKUP($B682, 'DataLookUp - Institution'!$B$4:$D$3985,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'Gd Menara Global Lt 21 Suite A JL Jend gatot subroto Kav 27 Kuningan timur setiabudi'::varchar,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Institution'!$B$4:$C$3985, 2, FALSE))</f>
        <v>PT. Cyberquote Indonesia</v>
      </c>
      <c r="E683" s="85" t="str">
        <f>IF(EXACT($H683, ""), "", VLOOKUP($H683, 'RAW EDITED All Years'!$A$2:$D$3706, 4, FALSE))</f>
        <v>Atria Sudirman ANZ Tower Level 32B , Jalan Jend Sudirman Kav 33A</v>
      </c>
      <c r="H683" s="84" t="str">
        <f>IF(EXACT($B683, ""), "", VLOOKUP($B683, 'DataLookUp - Institution'!$B$4:$E$3985, 4, FALSE))</f>
        <v>VDR3848</v>
      </c>
      <c r="I683" s="84" t="str">
        <f>IF(EXACT($B683, ""),"", VLOOKUP($B683, 'DataLookUp - Institution'!$B$4:$D$3985,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'Atria Sudirman ANZ Tower Level 32B , Jalan Jend Sudirman Kav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Institution'!$B$4:$C$3985, 2, FALSE))</f>
        <v>PT. D &amp; B Indonesia</v>
      </c>
      <c r="E684" s="85" t="str">
        <f>IF(EXACT($H684, ""), "", VLOOKUP($H684, 'RAW EDITED All Years'!$A$2:$D$3706, 4, FALSE))</f>
        <v>ANZ Tower Lantai 23B Jln. Jend Sudirman Kav. 33A</v>
      </c>
      <c r="H684" s="84" t="str">
        <f>IF(EXACT($B684, ""), "", VLOOKUP($B684, 'DataLookUp - Institution'!$B$4:$E$3985, 4, FALSE))</f>
        <v>VDR1778</v>
      </c>
      <c r="I684" s="84" t="str">
        <f>IF(EXACT($B684, ""),"", VLOOKUP($B684, 'DataLookUp - Institution'!$B$4:$D$3985,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'ANZ Tower Lantai 23B Jln. Jend Sudirman Kav. 33A'::varchar,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Institution'!$B$4:$C$3985, 2, FALSE))</f>
        <v>PT. Dachtraco Raya</v>
      </c>
      <c r="E685" s="85" t="str">
        <f>IF(EXACT($H685, ""), "", VLOOKUP($H685, 'RAW EDITED All Years'!$A$2:$D$3706, 4, FALSE))</f>
        <v xml:space="preserve">Jl. H. Supu Yusup No. 1 </v>
      </c>
      <c r="H685" s="84" t="str">
        <f>IF(EXACT($B685, ""), "", VLOOKUP($B685, 'DataLookUp - Institution'!$B$4:$E$3985, 4, FALSE))</f>
        <v>VDR1153</v>
      </c>
      <c r="I685" s="84" t="str">
        <f>IF(EXACT($B685, ""),"", VLOOKUP($B685, 'DataLookUp - Institution'!$B$4:$D$3985,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'Jl. H. Supu Yusup No. 1 '::varchar, null::bigint, null::varchar); </v>
      </c>
    </row>
    <row r="686" spans="2:12">
      <c r="B686" s="67">
        <f>'DataLookUp - Institution'!B654</f>
        <v>123000000000651</v>
      </c>
      <c r="C686" s="30" t="str">
        <f>IF(EXACT($B686, ""),"", VLOOKUP($B686, 'DataLookUp - Institution'!$B$4:$C$3985, 2, FALSE))</f>
        <v>PT. Danusari Mitra Sejahtera</v>
      </c>
      <c r="E686" s="85" t="str">
        <f>IF(EXACT($H686, ""), "", VLOOKUP($H686, 'RAW EDITED All Years'!$A$2:$D$3706, 4, FALSE))</f>
        <v>Kp. Cimanggung RT 006/002 Klapanunggal</v>
      </c>
      <c r="H686" s="84" t="str">
        <f>IF(EXACT($B686, ""), "", VLOOKUP($B686, 'DataLookUp - Institution'!$B$4:$E$3985, 4, FALSE))</f>
        <v>VDR2978</v>
      </c>
      <c r="I686" s="84" t="str">
        <f>IF(EXACT($B686, ""),"", VLOOKUP($B686, 'DataLookUp - Institution'!$B$4:$D$3985,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'Kp. Cimanggung RT 006/002 Klapanunggal'::varchar, null::bigint, null::varchar); </v>
      </c>
    </row>
    <row r="687" spans="2:12" ht="25.5">
      <c r="B687" s="67">
        <f>'DataLookUp - Institution'!B655</f>
        <v>123000000000652</v>
      </c>
      <c r="C687" s="30" t="str">
        <f>IF(EXACT($B687, ""),"", VLOOKUP($B687, 'DataLookUp - Institution'!$B$4:$C$3985, 2, FALSE))</f>
        <v>PT. Darun Raynor Istafajar</v>
      </c>
      <c r="E687" s="85" t="str">
        <f>IF(EXACT($H687, ""), "", VLOOKUP($H687, 'RAW EDITED All Years'!$A$2:$D$3706, 4, FALSE))</f>
        <v>Ruko Grand Kencana II Bintaro Blok B.1 No.6, Jalan Tegal Rotan, Kel. Pondok Jaya, Kec. Pondok Aren, Kota Tangerang Selatan, Provinsi Banten</v>
      </c>
      <c r="H687" s="84" t="str">
        <f>IF(EXACT($B687, ""), "", VLOOKUP($B687, 'DataLookUp - Institution'!$B$4:$E$3985, 4, FALSE))</f>
        <v>VDR3989, VDR4006</v>
      </c>
      <c r="I687" s="84" t="str">
        <f>IF(EXACT($B687, ""),"", VLOOKUP($B687, 'DataLookUp - Institution'!$B$4:$D$3985,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'Ruko Grand Kencana II Bintaro Blok B.1 No.6, Jalan Tegal Rotan, Kel. Pondok Jaya, Kec. Pondok Aren, Kota Tangerang Selatan, Provinsi Banten'::varchar, null::bigint, null::varchar); </v>
      </c>
    </row>
    <row r="688" spans="2:12">
      <c r="B688" s="67">
        <f>'DataLookUp - Institution'!B656</f>
        <v>123000000000653</v>
      </c>
      <c r="C688" s="30" t="str">
        <f>IF(EXACT($B688, ""),"", VLOOKUP($B688, 'DataLookUp - Institution'!$B$4:$C$3985, 2, FALSE))</f>
        <v>PT. Daun Mas Ventura</v>
      </c>
      <c r="E688" s="85" t="str">
        <f>IF(EXACT($H688, ""), "", VLOOKUP($H688, 'RAW EDITED All Years'!$A$2:$D$3706, 4, FALSE))</f>
        <v>-</v>
      </c>
      <c r="H688" s="84" t="str">
        <f>IF(EXACT($B688, ""), "", VLOOKUP($B688, 'DataLookUp - Institution'!$B$4:$E$3985, 4, FALSE))</f>
        <v>VDR3672</v>
      </c>
      <c r="I688" s="84" t="str">
        <f>IF(EXACT($B688, ""),"", VLOOKUP($B688, 'DataLookUp - Institution'!$B$4:$D$3985,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'-'::varchar, null::bigint, null::varchar); </v>
      </c>
    </row>
    <row r="689" spans="2:12" ht="25.5">
      <c r="B689" s="67">
        <f>'DataLookUp - Institution'!B657</f>
        <v>123000000000654</v>
      </c>
      <c r="C689" s="30" t="str">
        <f>IF(EXACT($B689, ""),"", VLOOKUP($B689, 'DataLookUp - Institution'!$B$4:$C$3985, 2, FALSE))</f>
        <v>PT. Denka Lintas Indonesia</v>
      </c>
      <c r="E689" s="85" t="str">
        <f>IF(EXACT($H689, ""), "", VLOOKUP($H689, 'RAW EDITED All Years'!$A$2:$D$3706, 4, FALSE))</f>
        <v>GOLD COAST OFFICE TOWER LIBERTY UNIT 15/B, JALAN PANTAI INDAH KAPUK BOULEVARD, , Kota Adm. Jakarta Utara, Provinsi DKI Jakarta</v>
      </c>
      <c r="H689" s="84" t="str">
        <f>IF(EXACT($B689, ""), "", VLOOKUP($B689, 'DataLookUp - Institution'!$B$4:$E$3985, 4, FALSE))</f>
        <v>VDR3879</v>
      </c>
      <c r="I689" s="84" t="str">
        <f>IF(EXACT($B689, ""),"", VLOOKUP($B689, 'DataLookUp - Institution'!$B$4:$D$3985,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'GOLD COAST OFFICE TOWER LIBERTY UNIT 15/B, JALAN PANTAI INDAH KAPUK BOULEVARD, , Kota Adm. Jakarta Utara, Provinsi DKI Jakarta'::varchar,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Institution'!$B$4:$C$3985, 2, FALSE))</f>
        <v>PT. Depoteknik Duta Perkakas</v>
      </c>
      <c r="E690" s="85" t="str">
        <f>IF(EXACT($H690, ""), "", VLOOKUP($H690, 'RAW EDITED All Years'!$A$2:$D$3706, 4, FALSE))</f>
        <v>Jl. Hayam Wuruk, Komplek Glodok Jaya No 82</v>
      </c>
      <c r="H690" s="84" t="str">
        <f>IF(EXACT($B690, ""), "", VLOOKUP($B690, 'DataLookUp - Institution'!$B$4:$E$3985, 4, FALSE))</f>
        <v>VDR0430</v>
      </c>
      <c r="I690" s="84" t="str">
        <f>IF(EXACT($B690, ""),"", VLOOKUP($B690, 'DataLookUp - Institution'!$B$4:$D$3985,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'Jl. Hayam Wuruk, Komplek Glodok Jaya No 82'::varchar,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Institution'!$B$4:$C$3985, 2, FALSE))</f>
        <v>PT. Dera jaya Abadi</v>
      </c>
      <c r="E691" s="85" t="str">
        <f>IF(EXACT($H691, ""), "", VLOOKUP($H691, 'RAW EDITED All Years'!$A$2:$D$3706, 4, FALSE))</f>
        <v>Perum Grand Cikarang City D19 No.19 RT003/009 Karang Raharja</v>
      </c>
      <c r="H691" s="84" t="str">
        <f>IF(EXACT($B691, ""), "", VLOOKUP($B691, 'DataLookUp - Institution'!$B$4:$E$3985, 4, FALSE))</f>
        <v>VDR2689</v>
      </c>
      <c r="I691" s="84" t="str">
        <f>IF(EXACT($B691, ""),"", VLOOKUP($B691, 'DataLookUp - Institution'!$B$4:$D$3985,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'Perum Grand Cikarang City D19 No.19 RT003/009 Karang Raharja'::varchar,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Institution'!$B$4:$C$3985, 2, FALSE))</f>
        <v>PT. Deteksi Instalasi Nasional</v>
      </c>
      <c r="E692" s="85" t="str">
        <f>IF(EXACT($H692, ""), "", VLOOKUP($H692, 'RAW EDITED All Years'!$A$2:$D$3706, 4, FALSE))</f>
        <v>Surapati core Blok F7 jl. PHH Mustofa No. 39</v>
      </c>
      <c r="H692" s="84" t="str">
        <f>IF(EXACT($B692, ""), "", VLOOKUP($B692, 'DataLookUp - Institution'!$B$4:$E$3985, 4, FALSE))</f>
        <v>VDR0666</v>
      </c>
      <c r="I692" s="84" t="str">
        <f>IF(EXACT($B692, ""),"", VLOOKUP($B692, 'DataLookUp - Institution'!$B$4:$D$3985,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'Surapati core Blok F7 jl. PHH Mustofa No. 39'::varchar,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Institution'!$B$4:$C$3985, 2, FALSE))</f>
        <v>PT. Dewantara Indotama Group</v>
      </c>
      <c r="E693" s="85" t="str">
        <f>IF(EXACT($H693, ""), "", VLOOKUP($H693, 'RAW EDITED All Years'!$A$2:$D$3706, 4, FALSE))</f>
        <v>JL. Tebet Timur Dalam NO. 69 B RT001/006</v>
      </c>
      <c r="H693" s="84" t="str">
        <f>IF(EXACT($B693, ""), "", VLOOKUP($B693, 'DataLookUp - Institution'!$B$4:$E$3985, 4, FALSE))</f>
        <v>VDR2753</v>
      </c>
      <c r="I693" s="84" t="str">
        <f>IF(EXACT($B693, ""),"", VLOOKUP($B693, 'DataLookUp - Institution'!$B$4:$D$3985,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'JL. Tebet Timur Dalam NO. 69 B RT001/006'::varchar,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Institution'!$B$4:$C$3985, 2, FALSE))</f>
        <v>PT. Dewata Freightinternational</v>
      </c>
      <c r="E694" s="85" t="str">
        <f>IF(EXACT($H694, ""), "", VLOOKUP($H694, 'RAW EDITED All Years'!$A$2:$D$3706, 4, FALSE))</f>
        <v>Gedung Kirana Two Lt. 12 Unit AB. Jl. Boulevard timur No. 88 RT 005/002 Kel. Peganggasaan dua Kec. Kelapa Gading</v>
      </c>
      <c r="H694" s="84" t="str">
        <f>IF(EXACT($B694, ""), "", VLOOKUP($B694, 'DataLookUp - Institution'!$B$4:$E$3985, 4, FALSE))</f>
        <v>VDR2718</v>
      </c>
      <c r="I694" s="84" t="str">
        <f>IF(EXACT($B694, ""),"", VLOOKUP($B694, 'DataLookUp - Institution'!$B$4:$D$3985,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'Gedung Kirana Two Lt. 12 Unit AB. Jl. Boulevard timur No. 88 RT 005/002 Kel. Peganggasaan dua Kec. Kelapa Gading'::varchar,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Institution'!$B$4:$C$3985, 2, FALSE))</f>
        <v>PT. Dexter Ekspressindo</v>
      </c>
      <c r="E695" s="85" t="str">
        <f>IF(EXACT($H695, ""), "", VLOOKUP($H695, 'RAW EDITED All Years'!$A$2:$D$3706, 4, FALSE))</f>
        <v>Ruko Mega Grosir Cempaka Mas Blok P-06, Jl. Letjend Suprapto Jakarta Pusat</v>
      </c>
      <c r="H695" s="84" t="str">
        <f>IF(EXACT($B695, ""), "", VLOOKUP($B695, 'DataLookUp - Institution'!$B$4:$E$3985, 4, FALSE))</f>
        <v>VDR1890,VDR1892</v>
      </c>
      <c r="I695" s="84" t="str">
        <f>IF(EXACT($B695, ""),"", VLOOKUP($B695, 'DataLookUp - Institution'!$B$4:$D$3985,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'Ruko Mega Grosir Cempaka Mas Blok P-06, Jl. Letjend Suprapto Jakarta Pusat'::varchar,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Institution'!$B$4:$C$3985, 2, FALSE))</f>
        <v>PT. Dhanijaya Putra Cemerlang</v>
      </c>
      <c r="E696" s="85" t="str">
        <f>IF(EXACT($H696, ""), "", VLOOKUP($H696, 'RAW EDITED All Years'!$A$2:$D$3706, 4, FALSE))</f>
        <v>Jl Radin Inten II Ruko 85F, LT2, Kel Duren Sawit, Kec Duren Sawit, Jakarta Timur</v>
      </c>
      <c r="H696" s="84" t="str">
        <f>IF(EXACT($B696, ""), "", VLOOKUP($B696, 'DataLookUp - Institution'!$B$4:$E$3985, 4, FALSE))</f>
        <v>VDR3138</v>
      </c>
      <c r="I696" s="84" t="str">
        <f>IF(EXACT($B696, ""),"", VLOOKUP($B696, 'DataLookUp - Institution'!$B$4:$D$3985,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 Radin Inten II Ruko 85F, LT2, Kel Duren Sawit, Kec Duren Sawit, Jakarta Timur'::varchar,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Institution'!$B$4:$C$3985, 2, FALSE))</f>
        <v>PT. Dharma Budhi Lestari</v>
      </c>
      <c r="E697" s="85" t="str">
        <f>IF(EXACT($H697, ""), "", VLOOKUP($H697, 'RAW EDITED All Years'!$A$2:$D$3706, 4, FALSE))</f>
        <v>Jl. Mayor Hasibuan, Komplek Sun City Blok A 18 BKS</v>
      </c>
      <c r="H697" s="84" t="str">
        <f>IF(EXACT($B697, ""), "", VLOOKUP($B697, 'DataLookUp - Institution'!$B$4:$E$3985, 4, FALSE))</f>
        <v>VDR0312</v>
      </c>
      <c r="I697" s="84" t="str">
        <f>IF(EXACT($B697, ""),"", VLOOKUP($B697, 'DataLookUp - Institution'!$B$4:$D$3985,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'Jl. Mayor Hasibuan, Komplek Sun City Blok A 18 BKS'::varchar,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Institution'!$B$4:$C$3985, 2, FALSE))</f>
        <v>PT. Dhecyber Flow Indonesia</v>
      </c>
      <c r="E698" s="85" t="str">
        <f>IF(EXACT($H698, ""), "", VLOOKUP($H698, 'RAW EDITED All Years'!$A$2:$D$3706, 4, FALSE))</f>
        <v xml:space="preserve">Kuningan Barat No.8 Gd Cyber Lt.1, Kuningan Barat, Mampang Prapatan, Jakarta Selatan </v>
      </c>
      <c r="H698" s="84" t="str">
        <f>IF(EXACT($B698, ""), "", VLOOKUP($B698, 'DataLookUp - Institution'!$B$4:$E$3985, 4, FALSE))</f>
        <v>VDR1421</v>
      </c>
      <c r="I698" s="84" t="str">
        <f>IF(EXACT($B698, ""),"", VLOOKUP($B698, 'DataLookUp - Institution'!$B$4:$D$3985, 3, FALSE))</f>
        <v>Supplier</v>
      </c>
      <c r="K698" s="31">
        <f t="shared" si="22"/>
        <v>124000000000695</v>
      </c>
      <c r="L69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'Kuningan Barat No.8 Gd Cyber Lt.1, Kuningan Barat, Mampang Prapatan, Jakarta Selatan 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Institution'!$B$4:$C$3985, 2, FALSE))</f>
        <v>PT. DHL Global Forwarding Indonesia</v>
      </c>
      <c r="E699" s="85" t="str">
        <f>IF(EXACT($H699, ""), "", VLOOKUP($H699, 'RAW EDITED All Years'!$A$2:$D$3706, 4, FALSE))</f>
        <v>Soewarna Business Park Block A Lot 8 SOETA</v>
      </c>
      <c r="H699" s="84" t="str">
        <f>IF(EXACT($B699, ""), "", VLOOKUP($B699, 'DataLookUp - Institution'!$B$4:$E$3985, 4, FALSE))</f>
        <v>VDR0567</v>
      </c>
      <c r="I699" s="84" t="str">
        <f>IF(EXACT($B699, ""),"", VLOOKUP($B699, 'DataLookUp - Institution'!$B$4:$D$3985, 3, FALSE))</f>
        <v>Supplier</v>
      </c>
      <c r="K699" s="31">
        <f t="shared" si="22"/>
        <v>124000000000696</v>
      </c>
      <c r="L69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'Soewarna Business Park Block A Lot 8 SOETA'::varchar,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Institution'!$B$4:$C$3985, 2, FALSE))</f>
        <v>PT. Diamond Jack Indonesia</v>
      </c>
      <c r="E700" s="85" t="str">
        <f>IF(EXACT($H700, ""), "", VLOOKUP($H700, 'RAW EDITED All Years'!$A$2:$D$3706, 4, FALSE))</f>
        <v>LTC Lantai GF2 Blok C No. 10-11 C 21,23,20</v>
      </c>
      <c r="H700" s="84" t="str">
        <f>IF(EXACT($B700, ""), "", VLOOKUP($B700, 'DataLookUp - Institution'!$B$4:$E$3985, 4, FALSE))</f>
        <v>VDR2452</v>
      </c>
      <c r="I700" s="84" t="str">
        <f>IF(EXACT($B700, ""),"", VLOOKUP($B700, 'DataLookUp - Institution'!$B$4:$D$3985, 3, FALSE))</f>
        <v>Supplier</v>
      </c>
      <c r="K700" s="31">
        <f t="shared" si="22"/>
        <v>124000000000697</v>
      </c>
      <c r="L70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'LTC Lantai GF2 Blok C No. 10-11 C 21,23,20'::varchar,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Institution'!$B$4:$C$3985, 2, FALSE))</f>
        <v>PT. Dian Artha Tama</v>
      </c>
      <c r="E701" s="85" t="str">
        <f>IF(EXACT($H701, ""), "", VLOOKUP($H701, 'RAW EDITED All Years'!$A$2:$D$3706, 4, FALSE))</f>
        <v>Jl. Warung Jati Timur No. 27 Blok B, Kalibata - Pancoran, Jakarta Selatan</v>
      </c>
      <c r="H701" s="84" t="str">
        <f>IF(EXACT($B701, ""), "", VLOOKUP($B701, 'DataLookUp - Institution'!$B$4:$E$3985, 4, FALSE))</f>
        <v>VDR4096</v>
      </c>
      <c r="I701" s="84" t="str">
        <f>IF(EXACT($B701, ""),"", VLOOKUP($B701, 'DataLookUp - Institution'!$B$4:$D$3985, 3, FALSE))</f>
        <v>Supplier</v>
      </c>
      <c r="K701" s="31">
        <f t="shared" si="22"/>
        <v>124000000000698</v>
      </c>
      <c r="L70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'Jl. Warung Jati Timur No. 27 Blok B, Kalibata - Pancoran, Jakarta Selatan'::varchar,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Institution'!$B$4:$C$3985, 2, FALSE))</f>
        <v>PT. Dian Intan Lestari</v>
      </c>
      <c r="E702" s="85" t="str">
        <f>IF(EXACT($H702, ""), "", VLOOKUP($H702, 'RAW EDITED All Years'!$A$2:$D$3706, 4, FALSE))</f>
        <v>Ruko Centra Niaga Blok A -17</v>
      </c>
      <c r="H702" s="84" t="str">
        <f>IF(EXACT($B702, ""), "", VLOOKUP($B702, 'DataLookUp - Institution'!$B$4:$E$3985, 4, FALSE))</f>
        <v>VDR0148</v>
      </c>
      <c r="I702" s="84" t="str">
        <f>IF(EXACT($B702, ""),"", VLOOKUP($B702, 'DataLookUp - Institution'!$B$4:$D$3985, 3, FALSE))</f>
        <v>Supplier</v>
      </c>
      <c r="K702" s="31">
        <f t="shared" si="22"/>
        <v>124000000000699</v>
      </c>
      <c r="L70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'Ruko Centra Niaga Blok A -17'::varchar,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Institution'!$B$4:$C$3985, 2, FALSE))</f>
        <v>PT. Dian Prima Nugraha</v>
      </c>
      <c r="E703" s="85" t="str">
        <f>IF(EXACT($H703, ""), "", VLOOKUP($H703, 'RAW EDITED All Years'!$A$2:$D$3706, 4, FALSE))</f>
        <v>Jl. Gergaji No. 1 Kampung Ambon</v>
      </c>
      <c r="H703" s="84" t="str">
        <f>IF(EXACT($B703, ""), "", VLOOKUP($B703, 'DataLookUp - Institution'!$B$4:$E$3985, 4, FALSE))</f>
        <v>VDR1524</v>
      </c>
      <c r="I703" s="84" t="str">
        <f>IF(EXACT($B703, ""),"", VLOOKUP($B703, 'DataLookUp - Institution'!$B$4:$D$3985, 3, FALSE))</f>
        <v>Supplier</v>
      </c>
      <c r="K703" s="31">
        <f t="shared" si="22"/>
        <v>124000000000700</v>
      </c>
      <c r="L70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'Jl. Gergaji No. 1 Kampung Ambon'::varchar,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Institution'!$B$4:$C$3985, 2, FALSE))</f>
        <v>PT. Dinamika Elektra Mandiri</v>
      </c>
      <c r="E704" s="85" t="str">
        <f>IF(EXACT($H704, ""), "", VLOOKUP($H704, 'RAW EDITED All Years'!$A$2:$D$3706, 4, FALSE))</f>
        <v>Rukan Graha Mas - Kebon Jeruk Blok B No.26</v>
      </c>
      <c r="H704" s="84" t="str">
        <f>IF(EXACT($B704, ""), "", VLOOKUP($B704, 'DataLookUp - Institution'!$B$4:$E$3985, 4, FALSE))</f>
        <v>VDR0547</v>
      </c>
      <c r="I704" s="84" t="str">
        <f>IF(EXACT($B704, ""),"", VLOOKUP($B704, 'DataLookUp - Institution'!$B$4:$D$3985, 3, FALSE))</f>
        <v>Supplier</v>
      </c>
      <c r="K704" s="31">
        <f t="shared" si="22"/>
        <v>124000000000701</v>
      </c>
      <c r="L70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'Rukan Graha Mas - Kebon Jeruk Blok B No.26'::varchar,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Institution'!$B$4:$C$3985, 2, FALSE))</f>
        <v>PT. Dinamika Pratama Teknindo</v>
      </c>
      <c r="E705" s="85" t="str">
        <f>IF(EXACT($H705, ""), "", VLOOKUP($H705, 'RAW EDITED All Years'!$A$2:$D$3706, 4, FALSE))</f>
        <v>Villa Pamulang Mas Blok D1 No. 27 Bambu Apus Pamul</v>
      </c>
      <c r="H705" s="84" t="str">
        <f>IF(EXACT($B705, ""), "", VLOOKUP($B705, 'DataLookUp - Institution'!$B$4:$E$3985, 4, FALSE))</f>
        <v>VDR0034</v>
      </c>
      <c r="I705" s="84" t="str">
        <f>IF(EXACT($B705, ""),"", VLOOKUP($B705, 'DataLookUp - Institution'!$B$4:$D$3985, 3, FALSE))</f>
        <v>Supplier</v>
      </c>
      <c r="K705" s="31">
        <f t="shared" si="22"/>
        <v>124000000000702</v>
      </c>
      <c r="L70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'Villa Pamulang Mas Blok D1 No. 27 Bambu Apus Pamul'::varchar,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Institution'!$B$4:$C$3985, 2, FALSE))</f>
        <v>PT. Dolatrass Jaya</v>
      </c>
      <c r="E706" s="85" t="str">
        <f>IF(EXACT($H706, ""), "", VLOOKUP($H706, 'RAW EDITED All Years'!$A$2:$D$3706, 4, FALSE))</f>
        <v>Jl. Inpres Remaja II No. 38 Kramat Jati</v>
      </c>
      <c r="H706" s="84" t="str">
        <f>IF(EXACT($B706, ""), "", VLOOKUP($B706, 'DataLookUp - Institution'!$B$4:$E$3985, 4, FALSE))</f>
        <v>VDR0202</v>
      </c>
      <c r="I706" s="84" t="str">
        <f>IF(EXACT($B706, ""),"", VLOOKUP($B706, 'DataLookUp - Institution'!$B$4:$D$3985, 3, FALSE))</f>
        <v>Supplier</v>
      </c>
      <c r="K706" s="31">
        <f t="shared" si="22"/>
        <v>124000000000703</v>
      </c>
      <c r="L70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'Jl. Inpres Remaja II No. 38 Kramat Jati'::varchar,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Institution'!$B$4:$C$3985, 2, FALSE))</f>
        <v>PT. Draya Triputra</v>
      </c>
      <c r="E707" s="85" t="str">
        <f>IF(EXACT($H707, ""), "", VLOOKUP($H707, 'RAW EDITED All Years'!$A$2:$D$3706, 4, FALSE))</f>
        <v>Jl Veteran Selatan No 245</v>
      </c>
      <c r="H707" s="84" t="str">
        <f>IF(EXACT($B707, ""), "", VLOOKUP($B707, 'DataLookUp - Institution'!$B$4:$E$3985, 4, FALSE))</f>
        <v>VDR1029</v>
      </c>
      <c r="I707" s="84" t="str">
        <f>IF(EXACT($B707, ""),"", VLOOKUP($B707, 'DataLookUp - Institution'!$B$4:$D$3985, 3, FALSE))</f>
        <v>Supplier</v>
      </c>
      <c r="K707" s="31">
        <f t="shared" si="22"/>
        <v>124000000000704</v>
      </c>
      <c r="L70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Veteran Selatan No 245'::varchar,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Institution'!$B$4:$C$3985, 2, FALSE))</f>
        <v>PT. Dua Cahaya Gemilang</v>
      </c>
      <c r="E708" s="85" t="str">
        <f>IF(EXACT($H708, ""), "", VLOOKUP($H708, 'RAW EDITED All Years'!$A$2:$D$3706, 4, FALSE))</f>
        <v>Jl Kandangan No.1 RT018 RW.006 Gambir, Jakarta Pusat, DKI Jakarta</v>
      </c>
      <c r="H708" s="84" t="str">
        <f>IF(EXACT($B708, ""), "", VLOOKUP($B708, 'DataLookUp - Institution'!$B$4:$E$3985, 4, FALSE))</f>
        <v>VDR2205</v>
      </c>
      <c r="I708" s="84" t="str">
        <f>IF(EXACT($B708, ""),"", VLOOKUP($B708, 'DataLookUp - Institution'!$B$4:$D$3985, 3, FALSE))</f>
        <v>Supplier</v>
      </c>
      <c r="K708" s="31">
        <f t="shared" si="22"/>
        <v>124000000000705</v>
      </c>
      <c r="L70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'Jl Kandangan No.1 RT018 RW.006 Gambir, Jakarta Pusat, DKI Jakarta'::varchar,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Institution'!$B$4:$C$3985, 2, FALSE))</f>
        <v>PT. Dunia Saftindo</v>
      </c>
      <c r="E709" s="85" t="str">
        <f>IF(EXACT($H709, ""), "", VLOOKUP($H709, 'RAW EDITED All Years'!$A$2:$D$3706, 4, FALSE))</f>
        <v>HWI LINDETEVES BLOK A LOO UTK.011-012, MANGGA BESAR â€“ TAMAN SARI, JAKARTA BARAT</v>
      </c>
      <c r="H709" s="84" t="str">
        <f>IF(EXACT($B709, ""), "", VLOOKUP($B709, 'DataLookUp - Institution'!$B$4:$E$3985, 4, FALSE))</f>
        <v>VDR0904</v>
      </c>
      <c r="I709" s="84" t="str">
        <f>IF(EXACT($B709, ""),"", VLOOKUP($B709, 'DataLookUp - Institution'!$B$4:$D$3985, 3, FALSE))</f>
        <v>Supplier</v>
      </c>
      <c r="K709" s="31">
        <f t="shared" si="22"/>
        <v>124000000000706</v>
      </c>
      <c r="L70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'HWI LINDETEVES BLOK A LOO UTK.011-012, MANGGA BESAR â€“ TAMAN SARI, JAKARTA BARAT'::varchar,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Institution'!$B$4:$C$3985, 2, FALSE))</f>
        <v>PT. Duta Oto Raya</v>
      </c>
      <c r="E710" s="85" t="str">
        <f>IF(EXACT($H710, ""), "", VLOOKUP($H710, 'RAW EDITED All Years'!$A$2:$D$3706, 4, FALSE))</f>
        <v>Gedung PGC, LT2A No.440, Jl Mayjend Sutoyo, Kel Cililitan, Kec Kramat Jati, Jakarta Timur</v>
      </c>
      <c r="H710" s="84" t="str">
        <f>IF(EXACT($B710, ""), "", VLOOKUP($B710, 'DataLookUp - Institution'!$B$4:$E$3985, 4, FALSE))</f>
        <v>VDR3021</v>
      </c>
      <c r="I710" s="84" t="str">
        <f>IF(EXACT($B710, ""),"", VLOOKUP($B710, 'DataLookUp - Institution'!$B$4:$D$3985, 3, FALSE))</f>
        <v>Supplier</v>
      </c>
      <c r="K710" s="31">
        <f t="shared" si="22"/>
        <v>124000000000707</v>
      </c>
      <c r="L71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'Gedung PGC, LT2A No.440, Jl Mayjend Sutoyo, Kel Cililitan, Kec Kramat Jati, Jakarta Timur'::varchar,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Institution'!$B$4:$C$3985, 2, FALSE))</f>
        <v>PT. Duta Solusi Metalindo</v>
      </c>
      <c r="E711" s="85" t="str">
        <f>IF(EXACT($H711, ""), "", VLOOKUP($H711, 'RAW EDITED All Years'!$A$2:$D$3706, 4, FALSE))</f>
        <v>Jl. Gedebage Selatan No.173, Rancabolang, Kec. Gedebage, Kota Bandung, Jawa Barat 40295</v>
      </c>
      <c r="H711" s="84" t="str">
        <f>IF(EXACT($B711, ""), "", VLOOKUP($B711, 'DataLookUp - Institution'!$B$4:$E$3985, 4, FALSE))</f>
        <v>VDR3679,VDR3683</v>
      </c>
      <c r="I711" s="84" t="str">
        <f>IF(EXACT($B711, ""),"", VLOOKUP($B711, 'DataLookUp - Institution'!$B$4:$D$3985, 3, FALSE))</f>
        <v>Supplier</v>
      </c>
      <c r="K711" s="31">
        <f t="shared" ref="K711:K774" si="24" xml:space="preserve"> K710 + IF(EXACT(L711, ""), 0, 1)</f>
        <v>124000000000708</v>
      </c>
      <c r="L711" s="32" t="str">
        <f t="shared" ref="L711:L774" si="25">CONCATENATE("PERFORM ""SchData-OLTP-Master"".""Func_TblInstitutionBranch_SET""(varSystemLoginSession::bigint, null::bigint, null::varchar, null::timestamptz, null::timestamptz, null::varchar, varInstitutionBranchID::bigint, varBaseCurrencyID::bigint, ", B711, "::bigint, ", IF(EXACT(D711, ""), "null", "'"&amp;D711&amp;"'"), "::varchar, ", IF(EXACT(E711, ""), "null", "'"&amp;E711&amp;"'"), "::varchar, ", IF(EXACT(F711, ""), "null", F711),"::bigint, ", IF(EXACT(G711, ""), "null", "'"&amp;G711&amp;"'"),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Gedebage Selatan No.173, Rancabolang, Kec. Gedebage, Kota Bandung, Jawa Barat 40295'::varchar,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Institution'!$B$4:$C$3985, 2, FALSE))</f>
        <v>PT. Dutacipta Pakarperkasa</v>
      </c>
      <c r="E712" s="85" t="str">
        <f>IF(EXACT($H712, ""), "", VLOOKUP($H712, 'RAW EDITED All Years'!$A$2:$D$3706, 4, FALSE))</f>
        <v>Jl. Empu Sendok No. 16 Kebayoran Baru -</v>
      </c>
      <c r="H712" s="84" t="str">
        <f>IF(EXACT($B712, ""), "", VLOOKUP($B712, 'DataLookUp - Institution'!$B$4:$E$3985, 4, FALSE))</f>
        <v>VDR0036</v>
      </c>
      <c r="I712" s="84" t="str">
        <f>IF(EXACT($B712, ""),"", VLOOKUP($B712, 'DataLookUp - Institution'!$B$4:$D$3985,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Empu Sendok No. 16 Kebayoran Baru -'::varchar, null::bigint, null::varchar); </v>
      </c>
    </row>
    <row r="713" spans="2:12">
      <c r="B713" s="67">
        <f>'DataLookUp - Institution'!B681</f>
        <v>123000000000678</v>
      </c>
      <c r="C713" s="30" t="str">
        <f>IF(EXACT($B713, ""),"", VLOOKUP($B713, 'DataLookUp - Institution'!$B$4:$C$3985, 2, FALSE))</f>
        <v>PT. Dwi Inti Putra</v>
      </c>
      <c r="E713" s="85" t="str">
        <f>IF(EXACT($H713, ""), "", VLOOKUP($H713, 'RAW EDITED All Years'!$A$2:$D$3706, 4, FALSE))</f>
        <v>Jl. Kembangan Utara No. 70 RT 003 RW 001, Kembangan Utara, Jakarta Barat</v>
      </c>
      <c r="H713" s="84" t="str">
        <f>IF(EXACT($B713, ""), "", VLOOKUP($B713, 'DataLookUp - Institution'!$B$4:$E$3985, 4, FALSE))</f>
        <v>VDR1506</v>
      </c>
      <c r="I713" s="84" t="str">
        <f>IF(EXACT($B713, ""),"", VLOOKUP($B713, 'DataLookUp - Institution'!$B$4:$D$3985,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'Jl. Kembangan Utara No. 70 RT 003 RW 001, Kembangan Utara, Jakarta Barat'::varchar, null::bigint, null::varchar); </v>
      </c>
    </row>
    <row r="714" spans="2:12" ht="25.5">
      <c r="B714" s="67">
        <f>'DataLookUp - Institution'!B682</f>
        <v>123000000000679</v>
      </c>
      <c r="C714" s="30" t="str">
        <f>IF(EXACT($B714, ""),"", VLOOKUP($B714, 'DataLookUp - Institution'!$B$4:$C$3985, 2, FALSE))</f>
        <v>PT. Dwi Kusuma Perkasa</v>
      </c>
      <c r="E714" s="85" t="str">
        <f>IF(EXACT($H714, ""), "", VLOOKUP($H714, 'RAW EDITED All Years'!$A$2:$D$3706, 4, FALSE))</f>
        <v>INFINITI OFFICE MTH SQUARE GROUND FLOOR A4 A, BIDARA CINA, JATINEGARA KOTA ADM. JAKARTA TIMUR DKI JAKARTA</v>
      </c>
      <c r="H714" s="84" t="str">
        <f>IF(EXACT($B714, ""), "", VLOOKUP($B714, 'DataLookUp - Institution'!$B$4:$E$3985, 4, FALSE))</f>
        <v>VDR3911</v>
      </c>
      <c r="I714" s="84" t="str">
        <f>IF(EXACT($B714, ""),"", VLOOKUP($B714, 'DataLookUp - Institution'!$B$4:$D$3985,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'INFINITI OFFICE MTH SQUARE GROUND FLOOR A4 A, BIDARA CINA, JATINEGARA KOTA ADM. JAKARTA TIMUR DKI JAKARTA'::varchar,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Institution'!$B$4:$C$3985, 2, FALSE))</f>
        <v>PT. Dwikarya Cipta Utama</v>
      </c>
      <c r="E715" s="85" t="str">
        <f>IF(EXACT($H715, ""), "", VLOOKUP($H715, 'RAW EDITED All Years'!$A$2:$D$3706, 4, FALSE))</f>
        <v>Jl. Kav. Pemda III No. 244 RT 005 RW 005, Panunggang Barat - Cibodas</v>
      </c>
      <c r="H715" s="84" t="str">
        <f>IF(EXACT($B715, ""), "", VLOOKUP($B715, 'DataLookUp - Institution'!$B$4:$E$3985, 4, FALSE))</f>
        <v>VDR3653</v>
      </c>
      <c r="I715" s="84" t="str">
        <f>IF(EXACT($B715, ""),"", VLOOKUP($B715, 'DataLookUp - Institution'!$B$4:$D$3985,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'Jl. Kav. Pemda III No. 244 RT 005 RW 005, Panunggang Barat - Cibodas'::varchar,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Institution'!$B$4:$C$3985, 2, FALSE))</f>
        <v>PT. Dynami Perkasa Indonesia</v>
      </c>
      <c r="E716" s="85" t="str">
        <f>IF(EXACT($H716, ""), "", VLOOKUP($H716, 'RAW EDITED All Years'!$A$2:$D$3706, 4, FALSE))</f>
        <v>Komp. Perkantoran Pertama I Blok B-9 Jl. HR. Muham</v>
      </c>
      <c r="H716" s="84" t="str">
        <f>IF(EXACT($B716, ""), "", VLOOKUP($B716, 'DataLookUp - Institution'!$B$4:$E$3985, 4, FALSE))</f>
        <v>VDR0085</v>
      </c>
      <c r="I716" s="84" t="str">
        <f>IF(EXACT($B716, ""),"", VLOOKUP($B716, 'DataLookUp - Institution'!$B$4:$D$3985,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'Komp. Perkantoran Pertama I Blok B-9 Jl. HR. Muham'::varchar,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Institution'!$B$4:$C$3985, 2, FALSE))</f>
        <v>PT. Dzikra Karya Beton</v>
      </c>
      <c r="E717" s="85" t="str">
        <f>IF(EXACT($H717, ""), "", VLOOKUP($H717, 'RAW EDITED All Years'!$A$2:$D$3706, 4, FALSE))</f>
        <v>Jl. Sapan No 300, Tegalluar, Bojongsoang, Bandung</v>
      </c>
      <c r="H717" s="84" t="str">
        <f>IF(EXACT($B717, ""), "", VLOOKUP($B717, 'DataLookUp - Institution'!$B$4:$E$3985, 4, FALSE))</f>
        <v>VDR2765</v>
      </c>
      <c r="I717" s="84" t="str">
        <f>IF(EXACT($B717, ""),"", VLOOKUP($B717, 'DataLookUp - Institution'!$B$4:$D$3985,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'Jl. Sapan No 300, Tegalluar, Bojongsoang, Bandung'::varchar,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Institution'!$B$4:$C$3985, 2, FALSE))</f>
        <v>PT. Eddi Batam Logistik</v>
      </c>
      <c r="E718" s="85" t="str">
        <f>IF(EXACT($H718, ""), "", VLOOKUP($H718, 'RAW EDITED All Years'!$A$2:$D$3706, 4, FALSE))</f>
        <v>Sei Tering II No. 02 Tanjung Senkuang - Batu Ampar</v>
      </c>
      <c r="H718" s="84" t="str">
        <f>IF(EXACT($B718, ""), "", VLOOKUP($B718, 'DataLookUp - Institution'!$B$4:$E$3985, 4, FALSE))</f>
        <v>VDR3595</v>
      </c>
      <c r="I718" s="84" t="str">
        <f>IF(EXACT($B718, ""),"", VLOOKUP($B718, 'DataLookUp - Institution'!$B$4:$D$3985,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'Sei Tering II No. 02 Tanjung Senkuang - Batu Ampar'::varchar,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Institution'!$B$4:$C$3985, 2, FALSE))</f>
        <v>PT. Eduka Pratama</v>
      </c>
      <c r="E719" s="85" t="str">
        <f>IF(EXACT($H719, ""), "", VLOOKUP($H719, 'RAW EDITED All Years'!$A$2:$D$3706, 4, FALSE))</f>
        <v xml:space="preserve">Komp Villa Bukit Mas, Ruko RD No 2-5 </v>
      </c>
      <c r="H719" s="84" t="str">
        <f>IF(EXACT($B719, ""), "", VLOOKUP($B719, 'DataLookUp - Institution'!$B$4:$E$3985, 4, FALSE))</f>
        <v>VDR0246</v>
      </c>
      <c r="I719" s="84" t="str">
        <f>IF(EXACT($B719, ""),"", VLOOKUP($B719, 'DataLookUp - Institution'!$B$4:$D$3985,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 Villa Bukit Mas, Ruko RD No 2-5 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Institution'!$B$4:$C$3985, 2, FALSE))</f>
        <v>PT. Elanta Mireka</v>
      </c>
      <c r="E720" s="85" t="str">
        <f>IF(EXACT($H720, ""), "", VLOOKUP($H720, 'RAW EDITED All Years'!$A$2:$D$3706, 4, FALSE))</f>
        <v>Komplek Kokan Inkopal Blok G17, Boulevard barat raya - kelapa gading</v>
      </c>
      <c r="H720" s="84" t="str">
        <f>IF(EXACT($B720, ""), "", VLOOKUP($B720, 'DataLookUp - Institution'!$B$4:$E$3985, 4, FALSE))</f>
        <v>VDR2867</v>
      </c>
      <c r="I720" s="84" t="str">
        <f>IF(EXACT($B720, ""),"", VLOOKUP($B720, 'DataLookUp - Institution'!$B$4:$D$3985,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'Komplek Kokan Inkopal Blok G17, Boulevard barat raya - kelapa gading'::varchar,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Institution'!$B$4:$C$3985, 2, FALSE))</f>
        <v>PT. Electrindo Jaya Sakti</v>
      </c>
      <c r="E721" s="85" t="str">
        <f>IF(EXACT($H721, ""), "", VLOOKUP($H721, 'RAW EDITED All Years'!$A$2:$D$3706, 4, FALSE))</f>
        <v>Gedung Lina 209B, Jl.H.R.Rasuna Said Kav.B7</v>
      </c>
      <c r="H721" s="84" t="str">
        <f>IF(EXACT($B721, ""), "", VLOOKUP($B721, 'DataLookUp - Institution'!$B$4:$E$3985, 4, FALSE))</f>
        <v>VDR0539</v>
      </c>
      <c r="I721" s="84" t="str">
        <f>IF(EXACT($B721, ""),"", VLOOKUP($B721, 'DataLookUp - Institution'!$B$4:$D$3985,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'Gedung Lina 209B, Jl.H.R.Rasuna Said Kav.B7'::varchar,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Institution'!$B$4:$C$3985, 2, FALSE))</f>
        <v>PT. Elindo Mega Jaya</v>
      </c>
      <c r="E722" s="85" t="str">
        <f>IF(EXACT($H722, ""), "", VLOOKUP($H722, 'RAW EDITED All Years'!$A$2:$D$3706, 4, FALSE))</f>
        <v>Gd Kenari Baru Lt 4S.401, JL Salemba Raya No.2, Jakarta Pusat</v>
      </c>
      <c r="H722" s="84" t="str">
        <f>IF(EXACT($B722, ""), "", VLOOKUP($B722, 'DataLookUp - Institution'!$B$4:$E$3985, 4, FALSE))</f>
        <v>VDR2748, VDR1378</v>
      </c>
      <c r="I722" s="84" t="str">
        <f>IF(EXACT($B722, ""),"", VLOOKUP($B722, 'DataLookUp - Institution'!$B$4:$D$3985,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'Gd Kenari Baru Lt 4S.401, JL Salemba Raya No.2, Jakarta Pusat'::varchar,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Institution'!$B$4:$C$3985, 2, FALSE))</f>
        <v>PT. Elkanusa Sanggadata</v>
      </c>
      <c r="E723" s="85" t="str">
        <f>IF(EXACT($H723, ""), "", VLOOKUP($H723, 'RAW EDITED All Years'!$A$2:$D$3706, 4, FALSE))</f>
        <v xml:space="preserve">Jl. Layur No. 35 Pemuda Pulogadung â€“ Jakarta Timur 13220 </v>
      </c>
      <c r="H723" s="84" t="str">
        <f>IF(EXACT($B723, ""), "", VLOOKUP($B723, 'DataLookUp - Institution'!$B$4:$E$3985, 4, FALSE))</f>
        <v>VDR2283</v>
      </c>
      <c r="I723" s="84" t="str">
        <f>IF(EXACT($B723, ""),"", VLOOKUP($B723, 'DataLookUp - Institution'!$B$4:$D$3985,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'Jl. Layur No. 35 Pemuda Pulogadung â€“ Jakarta Timur 13220 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Institution'!$B$4:$C$3985, 2, FALSE))</f>
        <v>PT. Elmecon Multikencana</v>
      </c>
      <c r="E724" s="85" t="str">
        <f>IF(EXACT($H724, ""), "", VLOOKUP($H724, 'RAW EDITED All Years'!$A$2:$D$3706, 4, FALSE))</f>
        <v>Jl Gajah Mada No218, Kel Glodok, Kec Tamansari, Jakarta Barat</v>
      </c>
      <c r="H724" s="84" t="str">
        <f>IF(EXACT($B724, ""), "", VLOOKUP($B724, 'DataLookUp - Institution'!$B$4:$E$3985, 4, FALSE))</f>
        <v>VDR2782</v>
      </c>
      <c r="I724" s="84" t="str">
        <f>IF(EXACT($B724, ""),"", VLOOKUP($B724, 'DataLookUp - Institution'!$B$4:$D$3985,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 Gajah Mada No218, Kel Glodok, Kec Tamansari, Jakarta Barat'::varchar,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Institution'!$B$4:$C$3985, 2, FALSE))</f>
        <v>PT. Emar Sejahtera Abadi</v>
      </c>
      <c r="E725" s="85" t="str">
        <f>IF(EXACT($H725, ""), "", VLOOKUP($H725, 'RAW EDITED All Years'!$A$2:$D$3706, 4, FALSE))</f>
        <v>Jl. Perintis Kemerdekaan No. 71 Bogor</v>
      </c>
      <c r="H725" s="84" t="str">
        <f>IF(EXACT($B725, ""), "", VLOOKUP($B725, 'DataLookUp - Institution'!$B$4:$E$3985, 4, FALSE))</f>
        <v>VDR1371</v>
      </c>
      <c r="I725" s="84" t="str">
        <f>IF(EXACT($B725, ""),"", VLOOKUP($B725, 'DataLookUp - Institution'!$B$4:$D$3985,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'Jl. Perintis Kemerdekaan No. 71 Bogor'::varchar,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Institution'!$B$4:$C$3985, 2, FALSE))</f>
        <v>PT. Enertelindo Kencana</v>
      </c>
      <c r="E726" s="85" t="str">
        <f>IF(EXACT($H726, ""), "", VLOOKUP($H726, 'RAW EDITED All Years'!$A$2:$D$3706, 4, FALSE))</f>
        <v>KOMPLEK FATMAWATI MAS, JL. FATMAWATI NO 20 BLOK 1, KAV 20 C, CILANDAK BARAT JAKARTA SELATAN</v>
      </c>
      <c r="H726" s="84" t="str">
        <f>IF(EXACT($B726, ""), "", VLOOKUP($B726, 'DataLookUp - Institution'!$B$4:$E$3985, 4, FALSE))</f>
        <v>VDR1227</v>
      </c>
      <c r="I726" s="84" t="str">
        <f>IF(EXACT($B726, ""),"", VLOOKUP($B726, 'DataLookUp - Institution'!$B$4:$D$3985,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'KOMPLEK FATMAWATI MAS, JL. FATMAWATI NO 20 BLOK 1, KAV 20 C, CILANDAK BARAT JAKARTA SELATAN'::varchar,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Institution'!$B$4:$C$3985, 2, FALSE))</f>
        <v>PT. Era Teknik Abadi</v>
      </c>
      <c r="E727" s="85" t="str">
        <f>IF(EXACT($H727, ""), "", VLOOKUP($H727, 'RAW EDITED All Years'!$A$2:$D$3706, 4, FALSE))</f>
        <v xml:space="preserve">Ruko Mega Grosir Cempaka Mas Blok K No. 3 </v>
      </c>
      <c r="H727" s="84" t="str">
        <f>IF(EXACT($B727, ""), "", VLOOKUP($B727, 'DataLookUp - Institution'!$B$4:$E$3985, 4, FALSE))</f>
        <v>VDR3620</v>
      </c>
      <c r="I727" s="84" t="str">
        <f>IF(EXACT($B727, ""),"", VLOOKUP($B727, 'DataLookUp - Institution'!$B$4:$D$3985,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'Ruko Mega Grosir Cempaka Mas Blok K No. 3 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Institution'!$B$4:$C$3985, 2, FALSE))</f>
        <v>PT. Ericcon BHG Rekacipta Beton</v>
      </c>
      <c r="E728" s="85" t="str">
        <f>IF(EXACT($H728, ""), "", VLOOKUP($H728, 'RAW EDITED All Years'!$A$2:$D$3706, 4, FALSE))</f>
        <v>KP. Campaka RT 006/003, Sirna jaya - Serang baru</v>
      </c>
      <c r="H728" s="84" t="str">
        <f>IF(EXACT($B728, ""), "", VLOOKUP($B728, 'DataLookUp - Institution'!$B$4:$E$3985, 4, FALSE))</f>
        <v>VDR2849</v>
      </c>
      <c r="I728" s="84" t="str">
        <f>IF(EXACT($B728, ""),"", VLOOKUP($B728, 'DataLookUp - Institution'!$B$4:$D$3985,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'KP. Campaka RT 006/003, Sirna jaya - Serang baru'::varchar,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Institution'!$B$4:$C$3985, 2, FALSE))</f>
        <v>PT. Ero Suryapratama</v>
      </c>
      <c r="E729" s="85" t="str">
        <f>IF(EXACT($H729, ""), "", VLOOKUP($H729, 'RAW EDITED All Years'!$A$2:$D$3706, 4, FALSE))</f>
        <v>Jl.Raya Industri Jababeka No.68 B</v>
      </c>
      <c r="H729" s="84" t="str">
        <f>IF(EXACT($B729, ""), "", VLOOKUP($B729, 'DataLookUp - Institution'!$B$4:$E$3985, 4, FALSE))</f>
        <v>VDR0037</v>
      </c>
      <c r="I729" s="84" t="str">
        <f>IF(EXACT($B729, ""),"", VLOOKUP($B729, 'DataLookUp - Institution'!$B$4:$D$3985,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'Jl.Raya Industri Jababeka No.68 B'::varchar, null::bigint, null::varchar); </v>
      </c>
    </row>
    <row r="730" spans="2:12">
      <c r="B730" s="67">
        <f>'DataLookUp - Institution'!B698</f>
        <v>123000000000695</v>
      </c>
      <c r="C730" s="30" t="str">
        <f>IF(EXACT($B730, ""),"", VLOOKUP($B730, 'DataLookUp - Institution'!$B$4:$C$3985, 2, FALSE))</f>
        <v>PT. Eurokars Surya Utama</v>
      </c>
      <c r="E730" s="85" t="str">
        <f>IF(EXACT($H730, ""), "", VLOOKUP($H730, 'RAW EDITED All Years'!$A$2:$D$3706, 4, FALSE))</f>
        <v>Jl.Radio Dalam Raya No.38</v>
      </c>
      <c r="H730" s="84" t="str">
        <f>IF(EXACT($B730, ""), "", VLOOKUP($B730, 'DataLookUp - Institution'!$B$4:$E$3985, 4, FALSE))</f>
        <v>VDR1259</v>
      </c>
      <c r="I730" s="84" t="str">
        <f>IF(EXACT($B730, ""),"", VLOOKUP($B730, 'DataLookUp - Institution'!$B$4:$D$3985,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'Jl.Radio Dalam Raya No.38'::varchar, null::bigint, null::varchar); </v>
      </c>
    </row>
    <row r="731" spans="2:12" ht="25.5">
      <c r="B731" s="67">
        <f>'DataLookUp - Institution'!B699</f>
        <v>123000000000696</v>
      </c>
      <c r="C731" s="30" t="str">
        <f>IF(EXACT($B731, ""),"", VLOOKUP($B731, 'DataLookUp - Institution'!$B$4:$C$3985, 2, FALSE))</f>
        <v>PT. Evergreen Shipping Agency Indonesia [a.k.a : Evergreen Marine]</v>
      </c>
      <c r="E731" s="85" t="str">
        <f>IF(EXACT($H731, ""), "", VLOOKUP($H731, 'RAW EDITED All Years'!$A$2:$D$3706, 4, FALSE))</f>
        <v>Jl HR Rasuna Said Kav C-3 Karet Setiabudi Jakarta Selatan DKI Jakarta, RT.3/RW.1, Kuningan, Setia Budi, Kecamatan Setiabudi, Kota Jakarta Selatan, Daerah Khusus Ibukota Jakarta 12910</v>
      </c>
      <c r="H731" s="84" t="str">
        <f>IF(EXACT($B731, ""), "", VLOOKUP($B731, 'DataLookUp - Institution'!$B$4:$E$3985, 4, FALSE))</f>
        <v>VDR3997</v>
      </c>
      <c r="I731" s="84" t="str">
        <f>IF(EXACT($B731, ""),"", VLOOKUP($B731, 'DataLookUp - Institution'!$B$4:$D$3985,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Institution'!$B$4:$C$3985, 2, FALSE))</f>
        <v>PT. Exeed Indo Jaya</v>
      </c>
      <c r="E732" s="85" t="str">
        <f>IF(EXACT($H732, ""), "", VLOOKUP($H732, 'RAW EDITED All Years'!$A$2:$D$3706, 4, FALSE))</f>
        <v>Ruko Mangga Dua Square Blok F No. 6, Jl. Gn. Sahari No.1 Jakarta 14420</v>
      </c>
      <c r="H732" s="84" t="str">
        <f>IF(EXACT($B732, ""), "", VLOOKUP($B732, 'DataLookUp - Institution'!$B$4:$E$3985, 4, FALSE))</f>
        <v>VDR3860</v>
      </c>
      <c r="I732" s="84" t="str">
        <f>IF(EXACT($B732, ""),"", VLOOKUP($B732, 'DataLookUp - Institution'!$B$4:$D$3985,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'Ruko Mangga Dua Square Blok F No. 6, Jl. Gn. Sahari No.1 Jakarta 14420'::varchar,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Institution'!$B$4:$C$3985, 2, FALSE))</f>
        <v>PT. Expressindo System Network</v>
      </c>
      <c r="E733" s="85" t="str">
        <f>IF(EXACT($H733, ""), "", VLOOKUP($H733, 'RAW EDITED All Years'!$A$2:$D$3706, 4, FALSE))</f>
        <v>Taman Palem Lestari Ruko Galaxy Blok N No.27, Kel Cengkareng Barat, Kec. Cengkareng</v>
      </c>
      <c r="H733" s="84" t="str">
        <f>IF(EXACT($B733, ""), "", VLOOKUP($B733, 'DataLookUp - Institution'!$B$4:$E$3985, 4, FALSE))</f>
        <v>VDR1982</v>
      </c>
      <c r="I733" s="84" t="str">
        <f>IF(EXACT($B733, ""),"", VLOOKUP($B733, 'DataLookUp - Institution'!$B$4:$D$3985,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'Taman Palem Lestari Ruko Galaxy Blok N No.27, Kel Cengkareng Barat, Kec. Cengkareng'::varchar,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Institution'!$B$4:$C$3985, 2, FALSE))</f>
        <v>PT. Exxa</v>
      </c>
      <c r="E734" s="85" t="str">
        <f>IF(EXACT($H734, ""), "", VLOOKUP($H734, 'RAW EDITED All Years'!$A$2:$D$3706, 4, FALSE))</f>
        <v>Jl. Benyamin Sueb Blok C3 Kemayoran Pademangan Timur Jakarta utara</v>
      </c>
      <c r="H734" s="84" t="str">
        <f>IF(EXACT($B734, ""), "", VLOOKUP($B734, 'DataLookUp - Institution'!$B$4:$E$3985, 4, FALSE))</f>
        <v>VDR1001</v>
      </c>
      <c r="I734" s="84" t="str">
        <f>IF(EXACT($B734, ""),"", VLOOKUP($B734, 'DataLookUp - Institution'!$B$4:$D$3985,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'Jl. Benyamin Sueb Blok C3 Kemayoran Pademangan Timur Jakarta utara'::varchar,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Institution'!$B$4:$C$3985, 2, FALSE))</f>
        <v>PT. Fajar Dinamika Indonesia</v>
      </c>
      <c r="E735" s="85" t="str">
        <f>IF(EXACT($H735, ""), "", VLOOKUP($H735, 'RAW EDITED All Years'!$A$2:$D$3706, 4, FALSE))</f>
        <v>Wisma Metropolitan II 6th Floor</v>
      </c>
      <c r="H735" s="84" t="str">
        <f>IF(EXACT($B735, ""), "", VLOOKUP($B735, 'DataLookUp - Institution'!$B$4:$E$3985, 4, FALSE))</f>
        <v>VDR0478</v>
      </c>
      <c r="I735" s="84" t="str">
        <f>IF(EXACT($B735, ""),"", VLOOKUP($B735, 'DataLookUp - Institution'!$B$4:$D$3985,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'Wisma Metropolitan II 6th Floor'::varchar,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Institution'!$B$4:$C$3985, 2, FALSE))</f>
        <v>PT. Farika Riau Perkasa</v>
      </c>
      <c r="E736" s="85" t="str">
        <f>IF(EXACT($H736, ""), "", VLOOKUP($H736, 'RAW EDITED All Years'!$A$2:$D$3706, 4, FALSE))</f>
        <v xml:space="preserve">Jl Soekarno Hatta Komp SKA No 62 Pekanbaru Riau </v>
      </c>
      <c r="H736" s="84" t="str">
        <f>IF(EXACT($B736, ""), "", VLOOKUP($B736, 'DataLookUp - Institution'!$B$4:$E$3985, 4, FALSE))</f>
        <v>VDR0923</v>
      </c>
      <c r="I736" s="84" t="str">
        <f>IF(EXACT($B736, ""),"", VLOOKUP($B736, 'DataLookUp - Institution'!$B$4:$D$3985,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 Soekarno Hatta Komp SKA No 62 Pekanbaru Riau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Institution'!$B$4:$C$3985, 2, FALSE))</f>
        <v>PT. Faris Rachman</v>
      </c>
      <c r="E737" s="85" t="str">
        <f>IF(EXACT($H737, ""), "", VLOOKUP($H737, 'RAW EDITED All Years'!$A$2:$D$3706, 4, FALSE))</f>
        <v xml:space="preserve">Jl. Pandean II No. 27 </v>
      </c>
      <c r="H737" s="84" t="str">
        <f>IF(EXACT($B737, ""), "", VLOOKUP($B737, 'DataLookUp - Institution'!$B$4:$E$3985, 4, FALSE))</f>
        <v>VDR0613</v>
      </c>
      <c r="I737" s="84" t="str">
        <f>IF(EXACT($B737, ""),"", VLOOKUP($B737, 'DataLookUp - Institution'!$B$4:$D$3985,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Pandean II No. 27 '::varchar, null::bigint, null::varchar); </v>
      </c>
    </row>
    <row r="738" spans="2:12">
      <c r="B738" s="67">
        <f>'DataLookUp - Institution'!B706</f>
        <v>123000000000703</v>
      </c>
      <c r="C738" s="30" t="str">
        <f>IF(EXACT($B738, ""),"", VLOOKUP($B738, 'DataLookUp - Institution'!$B$4:$C$3985, 2, FALSE))</f>
        <v>PT. Farrasindo Perkasa</v>
      </c>
      <c r="E738" s="85" t="str">
        <f>IF(EXACT($H738, ""), "", VLOOKUP($H738, 'RAW EDITED All Years'!$A$2:$D$3706, 4, FALSE))</f>
        <v>JL. Raya serengseng No. 42 A- B, Kembangan, Jakart</v>
      </c>
      <c r="H738" s="84" t="str">
        <f>IF(EXACT($B738, ""), "", VLOOKUP($B738, 'DataLookUp - Institution'!$B$4:$E$3985, 4, FALSE))</f>
        <v>VDR0233, VDR2354</v>
      </c>
      <c r="I738" s="84" t="str">
        <f>IF(EXACT($B738, ""),"", VLOOKUP($B738, 'DataLookUp - Institution'!$B$4:$D$3985,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'JL. Raya serengseng No. 42 A- B, Kembangan, Jakart'::varchar, null::bigint, null::varchar); </v>
      </c>
    </row>
    <row r="739" spans="2:12" ht="25.5">
      <c r="B739" s="67">
        <f>'DataLookUp - Institution'!B707</f>
        <v>123000000000704</v>
      </c>
      <c r="C739" s="30" t="str">
        <f>IF(EXACT($B739, ""),"", VLOOKUP($B739, 'DataLookUp - Institution'!$B$4:$C$3985, 2, FALSE))</f>
        <v>PT. Fasto Mandiri Solusindo</v>
      </c>
      <c r="E739" s="85" t="str">
        <f>IF(EXACT($H739, ""), "", VLOOKUP($H739, 'RAW EDITED All Years'!$A$2:$D$3706, 4, FALSE))</f>
        <v>Ruko ESC No.35 Pasar Central, Kawasan Industri Hyundai Lippo Cikarang, Jl Utama BIIE No.1, Kel Sukaresmi, Kec Cikarang Selatan, kab Bekasi</v>
      </c>
      <c r="H739" s="84" t="str">
        <f>IF(EXACT($B739, ""), "", VLOOKUP($B739, 'DataLookUp - Institution'!$B$4:$E$3985, 4, FALSE))</f>
        <v>VDR2789</v>
      </c>
      <c r="I739" s="84" t="str">
        <f>IF(EXACT($B739, ""),"", VLOOKUP($B739, 'DataLookUp - Institution'!$B$4:$D$3985,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'Ruko ESC No.35 Pasar Central, Kawasan Industri Hyundai Lippo Cikarang, Jl Utama BIIE No.1, Kel Sukaresmi, Kec Cikarang Selatan, kab Bekasi'::varchar,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Institution'!$B$4:$C$3985, 2, FALSE))</f>
        <v>PT. Finaco Indonesia</v>
      </c>
      <c r="E740" s="85" t="str">
        <f>IF(EXACT($H740, ""), "", VLOOKUP($H740, 'RAW EDITED All Years'!$A$2:$D$3706, 4, FALSE))</f>
        <v xml:space="preserve">Jl. Jati Blok C3 No. 11 Kompas Indah </v>
      </c>
      <c r="H740" s="84" t="str">
        <f>IF(EXACT($B740, ""), "", VLOOKUP($B740, 'DataLookUp - Institution'!$B$4:$E$3985, 4, FALSE))</f>
        <v>VDR0039</v>
      </c>
      <c r="I740" s="84" t="str">
        <f>IF(EXACT($B740, ""),"", VLOOKUP($B740, 'DataLookUp - Institution'!$B$4:$D$3985,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'Jl. Jati Blok C3 No. 11 Kompas Indah 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Institution'!$B$4:$C$3985, 2, FALSE))</f>
        <v>PT. Focus Cory Cargo [a.k.a : Focus Cargo]</v>
      </c>
      <c r="E741" s="85" t="str">
        <f>IF(EXACT($H741, ""), "", VLOOKUP($H741, 'RAW EDITED All Years'!$A$2:$D$3706, 4, FALSE))</f>
        <v>Komplek Pergudangan Meruya No. 15 Kav. C5 Meruya</v>
      </c>
      <c r="H741" s="84" t="str">
        <f>IF(EXACT($B741, ""), "", VLOOKUP($B741, 'DataLookUp - Institution'!$B$4:$E$3985, 4, FALSE))</f>
        <v>VDR1131</v>
      </c>
      <c r="I741" s="84" t="str">
        <f>IF(EXACT($B741, ""),"", VLOOKUP($B741, 'DataLookUp - Institution'!$B$4:$D$3985,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'Komplek Pergudangan Meruya No. 15 Kav. C5 Meruya'::varchar,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Institution'!$B$4:$C$3985, 2, FALSE))</f>
        <v>PT. Formasi Sistem Internasional</v>
      </c>
      <c r="E742" s="85" t="str">
        <f>IF(EXACT($H742, ""), "", VLOOKUP($H742, 'RAW EDITED All Years'!$A$2:$D$3706, 4, FALSE))</f>
        <v>JL.TB SIMATUPANG, KAV. 38, Kel. Jati Padang, Kec. Pasar Minggu, Kota Adm. Jakarta Selatan, Prop. DKI Jakarta.</v>
      </c>
      <c r="H742" s="84" t="str">
        <f>IF(EXACT($B742, ""), "", VLOOKUP($B742, 'DataLookUp - Institution'!$B$4:$E$3985, 4, FALSE))</f>
        <v>VDR3796</v>
      </c>
      <c r="I742" s="84" t="str">
        <f>IF(EXACT($B742, ""),"", VLOOKUP($B742, 'DataLookUp - Institution'!$B$4:$D$3985,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'JL.TB SIMATUPANG, KAV. 38, Kel. Jati Padang, Kec. Pasar Minggu, Kota Adm. Jakarta Selatan, Prop. DKI Jakarta.'::varchar,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Institution'!$B$4:$C$3985, 2, FALSE))</f>
        <v>PT. Fortuna Senjaya Abadi</v>
      </c>
      <c r="E743" s="85" t="str">
        <f>IF(EXACT($H743, ""), "", VLOOKUP($H743, 'RAW EDITED All Years'!$A$2:$D$3706, 4, FALSE))</f>
        <v>Ruko Taman Palem Lestari Blok C5 No.39, RT007/005, Kel Cengkareng Barat, Kec Cengkareng, Jakarta Barat</v>
      </c>
      <c r="H743" s="84" t="str">
        <f>IF(EXACT($B743, ""), "", VLOOKUP($B743, 'DataLookUp - Institution'!$B$4:$E$3985, 4, FALSE))</f>
        <v>VDR3232</v>
      </c>
      <c r="I743" s="84" t="str">
        <f>IF(EXACT($B743, ""),"", VLOOKUP($B743, 'DataLookUp - Institution'!$B$4:$D$3985,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'Ruko Taman Palem Lestari Blok C5 No.39, RT007/005, Kel Cengkareng Barat, Kec Cengkareng, Jakarta Barat'::varchar,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Institution'!$B$4:$C$3985, 2, FALSE))</f>
        <v>PT. Frijaya Perkasa Abadi</v>
      </c>
      <c r="E744" s="85" t="str">
        <f>IF(EXACT($H744, ""), "", VLOOKUP($H744, 'RAW EDITED All Years'!$A$2:$D$3706, 4, FALSE))</f>
        <v xml:space="preserve">Jalan Raya Duri Kosambi No 100A </v>
      </c>
      <c r="H744" s="84" t="str">
        <f>IF(EXACT($B744, ""), "", VLOOKUP($B744, 'DataLookUp - Institution'!$B$4:$E$3985, 4, FALSE))</f>
        <v>VDR3147</v>
      </c>
      <c r="I744" s="84" t="str">
        <f>IF(EXACT($B744, ""),"", VLOOKUP($B744, 'DataLookUp - Institution'!$B$4:$D$3985,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'Jalan Raya Duri Kosambi No 100A 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Institution'!$B$4:$C$3985, 2, FALSE))</f>
        <v>PT. Fumira</v>
      </c>
      <c r="E745" s="85" t="str">
        <f>IF(EXACT($H745, ""), "", VLOOKUP($H745, 'RAW EDITED All Years'!$A$2:$D$3706, 4, FALSE))</f>
        <v>Jl. Gatot Subroto Kav. 22 Wisma Argo Manunggal Lt. 9 Karet Semanggi - Setiabudi</v>
      </c>
      <c r="H745" s="84" t="str">
        <f>IF(EXACT($B745, ""), "", VLOOKUP($B745, 'DataLookUp - Institution'!$B$4:$E$3985, 4, FALSE))</f>
        <v>VDR3613,VDR3612</v>
      </c>
      <c r="I745" s="84" t="str">
        <f>IF(EXACT($B745, ""),"", VLOOKUP($B745, 'DataLookUp - Institution'!$B$4:$D$3985,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'Jl. Gatot Subroto Kav. 22 Wisma Argo Manunggal Lt. 9 Karet Semanggi - Setiabudi'::varchar,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Institution'!$B$4:$C$3985, 2, FALSE))</f>
        <v>PT. Furukawa Optical Solutions Indonesia</v>
      </c>
      <c r="E746" s="85" t="str">
        <f>IF(EXACT($H746, ""), "", VLOOKUP($H746, 'RAW EDITED All Years'!$A$2:$D$3706, 4, FALSE))</f>
        <v>Perkantoran Hijau Arkadia Tower A, 6th Floor</v>
      </c>
      <c r="H746" s="84" t="str">
        <f>IF(EXACT($B746, ""), "", VLOOKUP($B746, 'DataLookUp - Institution'!$B$4:$E$3985, 4, FALSE))</f>
        <v>VDR0295</v>
      </c>
      <c r="I746" s="84" t="str">
        <f>IF(EXACT($B746, ""),"", VLOOKUP($B746, 'DataLookUp - Institution'!$B$4:$D$3985,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'Perkantoran Hijau Arkadia Tower A, 6th Floor'::varchar,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Institution'!$B$4:$C$3985, 2, FALSE))</f>
        <v>PT. Gaia Kencana</v>
      </c>
      <c r="E747" s="85" t="str">
        <f>IF(EXACT($H747, ""), "", VLOOKUP($H747, 'RAW EDITED All Years'!$A$2:$D$3706, 4, FALSE))</f>
        <v>JL.HAYAM WURUK NO.27, Kel. Gambir, Kec. Gambir, Kota Adm. Jakarta Pusat, Prov. DKI Jakarta</v>
      </c>
      <c r="H747" s="84" t="str">
        <f>IF(EXACT($B747, ""), "", VLOOKUP($B747, 'DataLookUp - Institution'!$B$4:$E$3985, 4, FALSE))</f>
        <v>VDR3733</v>
      </c>
      <c r="I747" s="84" t="str">
        <f>IF(EXACT($B747, ""),"", VLOOKUP($B747, 'DataLookUp - Institution'!$B$4:$D$3985,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'JL.HAYAM WURUK NO.27, Kel. Gambir, Kec. Gambir, Kota Adm. Jakarta Pusat, Prov. DKI Jakarta'::varchar, null::bigint, null::varchar); </v>
      </c>
    </row>
    <row r="748" spans="2:12">
      <c r="B748" s="67">
        <f>'DataLookUp - Institution'!B716</f>
        <v>123000000000713</v>
      </c>
      <c r="C748" s="30" t="str">
        <f>IF(EXACT($B748, ""),"", VLOOKUP($B748, 'DataLookUp - Institution'!$B$4:$C$3985, 2, FALSE))</f>
        <v>PT. Gajah Nugraha Cakrawala</v>
      </c>
      <c r="E748" s="85" t="str">
        <f>IF(EXACT($H748, ""), "", VLOOKUP($H748, 'RAW EDITED All Years'!$A$2:$D$3706, 4, FALSE))</f>
        <v xml:space="preserve">Jl. Buncit Raya Pulo V No. 11 Jakarta selatan </v>
      </c>
      <c r="H748" s="84" t="str">
        <f>IF(EXACT($B748, ""), "", VLOOKUP($B748, 'DataLookUp - Institution'!$B$4:$E$3985, 4, FALSE))</f>
        <v>VDR0156</v>
      </c>
      <c r="I748" s="84" t="str">
        <f>IF(EXACT($B748, ""),"", VLOOKUP($B748, 'DataLookUp - Institution'!$B$4:$D$3985,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Buncit Raya Pulo V No. 11 Jakarta selatan '::varchar, null::bigint, null::varchar); </v>
      </c>
    </row>
    <row r="749" spans="2:12" ht="25.5">
      <c r="B749" s="67">
        <f>'DataLookUp - Institution'!B717</f>
        <v>123000000000714</v>
      </c>
      <c r="C749" s="30" t="str">
        <f>IF(EXACT($B749, ""),"", VLOOKUP($B749, 'DataLookUp - Institution'!$B$4:$C$3985, 2, FALSE))</f>
        <v>PT. Galvindo Ampuh</v>
      </c>
      <c r="E749" s="85" t="str">
        <f>IF(EXACT($H749, ""), "", VLOOKUP($H749, 'RAW EDITED All Years'!$A$2:$D$3706, 4, FALSE))</f>
        <v>Jl. Kapuk Kamal Rukan Pesona Indah Blok A No.11 &amp; 12 Rt.001/Rw.002 Kel. Kamal Muara, Kec. Penjaringan Jakarta Utara</v>
      </c>
      <c r="H749" s="84" t="str">
        <f>IF(EXACT($B749, ""), "", VLOOKUP($B749, 'DataLookUp - Institution'!$B$4:$E$3985, 4, FALSE))</f>
        <v>VDR3087</v>
      </c>
      <c r="I749" s="84" t="str">
        <f>IF(EXACT($B749, ""),"", VLOOKUP($B749, 'DataLookUp - Institution'!$B$4:$D$3985,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'Jl. Kapuk Kamal Rukan Pesona Indah Blok A No.11 &amp; 12 Rt.001/Rw.002 Kel. Kamal Muara, Kec. Penjaringan Jakarta Utara'::varchar,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Institution'!$B$4:$C$3985, 2, FALSE))</f>
        <v>PT. Galvindo Intiselaras</v>
      </c>
      <c r="E750" s="85" t="str">
        <f>IF(EXACT($H750, ""), "", VLOOKUP($H750, 'RAW EDITED All Years'!$A$2:$D$3706, 4, FALSE))</f>
        <v>Jalan Kampung Bulakan No.29, Bitung Jaya, Cikupa, Bitung Jaya, Kec. Cikupa, Kabupaten Tangerang, Banten 15710</v>
      </c>
      <c r="H750" s="84" t="str">
        <f>IF(EXACT($B750, ""), "", VLOOKUP($B750, 'DataLookUp - Institution'!$B$4:$E$3985, 4, FALSE))</f>
        <v>VDR3998</v>
      </c>
      <c r="I750" s="84" t="str">
        <f>IF(EXACT($B750, ""),"", VLOOKUP($B750, 'DataLookUp - Institution'!$B$4:$D$3985,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'Jalan Kampung Bulakan No.29, Bitung Jaya, Cikupa, Bitung Jaya, Kec. Cikupa, Kabupaten Tangerang, Banten 15710'::varchar,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Institution'!$B$4:$C$3985, 2, FALSE))</f>
        <v>PT. Gateway Container Line [a.k.a : GCL Indonesia]</v>
      </c>
      <c r="E751" s="85" t="str">
        <f>IF(EXACT($H751, ""), "", VLOOKUP($H751, 'RAW EDITED All Years'!$A$2:$D$3706, 4, FALSE))</f>
        <v>GCL Building Jl. Otista III No.18 Jakarta Timur 13340</v>
      </c>
      <c r="H751" s="84" t="str">
        <f>IF(EXACT($B751, ""), "", VLOOKUP($B751, 'DataLookUp - Institution'!$B$4:$E$3985, 4, FALSE))</f>
        <v>VDR3703</v>
      </c>
      <c r="I751" s="84" t="str">
        <f>IF(EXACT($B751, ""),"", VLOOKUP($B751, 'DataLookUp - Institution'!$B$4:$D$3985,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'GCL Building Jl. Otista III No.18 Jakarta Timur 13340'::varchar,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Institution'!$B$4:$C$3985, 2, FALSE))</f>
        <v>PT. GED Lintas Indonesia [a.k.a : Garuda Express Delivery]</v>
      </c>
      <c r="E752" s="85" t="str">
        <f>IF(EXACT($H752, ""), "", VLOOKUP($H752, 'RAW EDITED All Years'!$A$2:$D$3706, 4, FALSE))</f>
        <v>Jl. Prof DR. Soepomo No. 58 Jakarta 12870</v>
      </c>
      <c r="H752" s="84" t="str">
        <f>IF(EXACT($B752, ""), "", VLOOKUP($B752, 'DataLookUp - Institution'!$B$4:$E$3985, 4, FALSE))</f>
        <v>VDR0611</v>
      </c>
      <c r="I752" s="84" t="str">
        <f>IF(EXACT($B752, ""),"", VLOOKUP($B752, 'DataLookUp - Institution'!$B$4:$D$3985,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'Jl. Prof DR. Soepomo No. 58 Jakarta 12870'::varchar,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Institution'!$B$4:$C$3985, 2, FALSE))</f>
        <v>PT. Gedung Bank EXIM</v>
      </c>
      <c r="E753" s="85" t="str">
        <f>IF(EXACT($H753, ""), "", VLOOKUP($H753, 'RAW EDITED All Years'!$A$2:$D$3706, 4, FALSE))</f>
        <v>Plaza Mandiri, Jl Jend Gatot Subroto Kav 36 - 38 / Jakarta 12190, INDONESIA</v>
      </c>
      <c r="H753" s="84" t="str">
        <f>IF(EXACT($B753, ""), "", VLOOKUP($B753, 'DataLookUp - Institution'!$B$4:$E$3985, 4, FALSE))</f>
        <v>VDR1059</v>
      </c>
      <c r="I753" s="84" t="str">
        <f>IF(EXACT($B753, ""),"", VLOOKUP($B753, 'DataLookUp - Institution'!$B$4:$D$3985,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'Plaza Mandiri, Jl Jend Gatot Subroto Kav 36 - 38 / Jakarta 12190, INDONESIA'::varchar,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Institution'!$B$4:$C$3985, 2, FALSE))</f>
        <v>PT. Gema Bangun Prona Perkasa</v>
      </c>
      <c r="E754" s="85" t="str">
        <f>IF(EXACT($H754, ""), "", VLOOKUP($H754, 'RAW EDITED All Years'!$A$2:$D$3706, 4, FALSE))</f>
        <v>Komplek Mangga Dua Plaza Blok G .No.20 Jl. Mangga</v>
      </c>
      <c r="H754" s="84" t="str">
        <f>IF(EXACT($B754, ""), "", VLOOKUP($B754, 'DataLookUp - Institution'!$B$4:$E$3985, 4, FALSE))</f>
        <v>VDR0333</v>
      </c>
      <c r="I754" s="84" t="str">
        <f>IF(EXACT($B754, ""),"", VLOOKUP($B754, 'DataLookUp - Institution'!$B$4:$D$3985,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'Komplek Mangga Dua Plaza Blok G .No.20 Jl. Mangga'::varchar,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Institution'!$B$4:$C$3985, 2, FALSE))</f>
        <v>PT. Gema Persada Indoteknik</v>
      </c>
      <c r="E755" s="85" t="str">
        <f>IF(EXACT($H755, ""), "", VLOOKUP($H755, 'RAW EDITED All Years'!$A$2:$D$3706, 4, FALSE))</f>
        <v>Jl. Pangeran Jayakarta No. 145 Jakarta Pusat</v>
      </c>
      <c r="H755" s="84" t="str">
        <f>IF(EXACT($B755, ""), "", VLOOKUP($B755, 'DataLookUp - Institution'!$B$4:$E$3985, 4, FALSE))</f>
        <v>VDR0190</v>
      </c>
      <c r="I755" s="84" t="str">
        <f>IF(EXACT($B755, ""),"", VLOOKUP($B755, 'DataLookUp - Institution'!$B$4:$D$3985,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Pangeran Jayakarta No. 145 Jakarta Pusat'::varchar,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Institution'!$B$4:$C$3985, 2, FALSE))</f>
        <v>PT. Gemilang Sinar Transport</v>
      </c>
      <c r="E756" s="85" t="str">
        <f>IF(EXACT($H756, ""), "", VLOOKUP($H756, 'RAW EDITED All Years'!$A$2:$D$3706, 4, FALSE))</f>
        <v>Jl. Mesjid II No. 94 Rawa Bunga Jatinegara</v>
      </c>
      <c r="H756" s="84" t="str">
        <f>IF(EXACT($B756, ""), "", VLOOKUP($B756, 'DataLookUp - Institution'!$B$4:$E$3985, 4, FALSE))</f>
        <v>VDR1439</v>
      </c>
      <c r="I756" s="84" t="str">
        <f>IF(EXACT($B756, ""),"", VLOOKUP($B756, 'DataLookUp - Institution'!$B$4:$D$3985,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Mesjid II No. 94 Rawa Bunga Jatinegara'::varchar,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Institution'!$B$4:$C$3985, 2, FALSE))</f>
        <v>PT. Geo Sarana Guna</v>
      </c>
      <c r="E757" s="85" t="str">
        <f>IF(EXACT($H757, ""), "", VLOOKUP($H757, 'RAW EDITED All Years'!$A$2:$D$3706, 4, FALSE))</f>
        <v>Jl. Jomblang Sari No.12 RT. 001/001, Jomblang, Kec. Candisari, Kota Semarang, Jawa Tengah 50256</v>
      </c>
      <c r="H757" s="84" t="str">
        <f>IF(EXACT($B757, ""), "", VLOOKUP($B757, 'DataLookUp - Institution'!$B$4:$E$3985, 4, FALSE))</f>
        <v>VDR4010</v>
      </c>
      <c r="I757" s="84" t="str">
        <f>IF(EXACT($B757, ""),"", VLOOKUP($B757, 'DataLookUp - Institution'!$B$4:$D$3985,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'Jl. Jomblang Sari No.12 RT. 001/001, Jomblang, Kec. Candisari, Kota Semarang, Jawa Tengah 50256'::varchar,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Institution'!$B$4:$C$3985, 2, FALSE))</f>
        <v>PT. Geodis Wilson Indonesia</v>
      </c>
      <c r="E758" s="85" t="str">
        <f>IF(EXACT($H758, ""), "", VLOOKUP($H758, 'RAW EDITED All Years'!$A$2:$D$3706, 4, FALSE))</f>
        <v>Jl Warung Buncit Raya No.139 RT010/09, Kalibata, Pancoran, Jakarta Selatan</v>
      </c>
      <c r="H758" s="84" t="str">
        <f>IF(EXACT($B758, ""), "", VLOOKUP($B758, 'DataLookUp - Institution'!$B$4:$E$3985, 4, FALSE))</f>
        <v>VDR2183</v>
      </c>
      <c r="I758" s="84" t="str">
        <f>IF(EXACT($B758, ""),"", VLOOKUP($B758, 'DataLookUp - Institution'!$B$4:$D$3985,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 Warung Buncit Raya No.139 RT010/09, Kalibata, Pancoran, Jakarta Selatan'::varchar,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Institution'!$B$4:$C$3985, 2, FALSE))</f>
        <v>PT. Geohas Utama Indonesia</v>
      </c>
      <c r="E759" s="85" t="str">
        <f>IF(EXACT($H759, ""), "", VLOOKUP($H759, 'RAW EDITED All Years'!$A$2:$D$3706, 4, FALSE))</f>
        <v>Jl. Cipinang Muara II No. 30 13430</v>
      </c>
      <c r="H759" s="84" t="str">
        <f>IF(EXACT($B759, ""), "", VLOOKUP($B759, 'DataLookUp - Institution'!$B$4:$E$3985, 4, FALSE))</f>
        <v>VDR0183</v>
      </c>
      <c r="I759" s="84" t="str">
        <f>IF(EXACT($B759, ""),"", VLOOKUP($B759, 'DataLookUp - Institution'!$B$4:$D$3985,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Cipinang Muara II No. 30 13430'::varchar,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Institution'!$B$4:$C$3985, 2, FALSE))</f>
        <v>PT. Gerak Puncaklancar</v>
      </c>
      <c r="E760" s="85" t="str">
        <f>IF(EXACT($H760, ""), "", VLOOKUP($H760, 'RAW EDITED All Years'!$A$2:$D$3706, 4, FALSE))</f>
        <v>Jl. Mangga Besar IV E / 30 A</v>
      </c>
      <c r="H760" s="84" t="str">
        <f>IF(EXACT($B760, ""), "", VLOOKUP($B760, 'DataLookUp - Institution'!$B$4:$E$3985, 4, FALSE))</f>
        <v>VDR0041</v>
      </c>
      <c r="I760" s="84" t="str">
        <f>IF(EXACT($B760, ""),"", VLOOKUP($B760, 'DataLookUp - Institution'!$B$4:$D$3985,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Mangga Besar IV E / 30 A'::varchar,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Institution'!$B$4:$C$3985, 2, FALSE))</f>
        <v>PT. Gerbang Winas Utama</v>
      </c>
      <c r="E761" s="85" t="str">
        <f>IF(EXACT($H761, ""), "", VLOOKUP($H761, 'RAW EDITED All Years'!$A$2:$D$3706, 4, FALSE))</f>
        <v>Jl. Kebagusan I No.5 Pasar Minggu, Jakarta Selatan</v>
      </c>
      <c r="H761" s="84" t="str">
        <f>IF(EXACT($B761, ""), "", VLOOKUP($B761, 'DataLookUp - Institution'!$B$4:$E$3985, 4, FALSE))</f>
        <v>VDR1444</v>
      </c>
      <c r="I761" s="84" t="str">
        <f>IF(EXACT($B761, ""),"", VLOOKUP($B761, 'DataLookUp - Institution'!$B$4:$D$3985,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Kebagusan I No.5 Pasar Minggu, Jakarta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Institution'!$B$4:$C$3985, 2, FALSE))</f>
        <v>PT. Ghaniy Ekspres Trans</v>
      </c>
      <c r="E762" s="85" t="str">
        <f>IF(EXACT($H762, ""), "", VLOOKUP($H762, 'RAW EDITED All Years'!$A$2:$D$3706, 4, FALSE))</f>
        <v>Jl. Pinang Taman Akasia Blok A No. 1 Rt. 001/020, Kel. Pamulang Timur Kec. Pamulang Kota Tangerang Selatan</v>
      </c>
      <c r="H762" s="84" t="str">
        <f>IF(EXACT($B762, ""), "", VLOOKUP($B762, 'DataLookUp - Institution'!$B$4:$E$3985, 4, FALSE))</f>
        <v>VDR1788,VDR1791</v>
      </c>
      <c r="I762" s="84" t="str">
        <f>IF(EXACT($B762, ""),"", VLOOKUP($B762, 'DataLookUp - Institution'!$B$4:$D$3985, 3, FALSE))</f>
        <v>Supplier</v>
      </c>
      <c r="K762" s="31">
        <f t="shared" si="24"/>
        <v>124000000000759</v>
      </c>
      <c r="L76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'Jl. Pinang Taman Akasia Blok A No. 1 Rt. 001/020, Kel. Pamulang Timur Kec. Pamulang Kota Tangerang Selatan'::varchar,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Institution'!$B$4:$C$3985, 2, FALSE))</f>
        <v>PT. GIS Global</v>
      </c>
      <c r="E763" s="85" t="str">
        <f>IF(EXACT($H763, ""), "", VLOOKUP($H763, 'RAW EDITED All Years'!$A$2:$D$3706, 4, FALSE))</f>
        <v>AKR Tower Lantai 16 Unit A Jalan Panjang No 05 RT 11 RW 10</v>
      </c>
      <c r="H763" s="84" t="str">
        <f>IF(EXACT($B763, ""), "", VLOOKUP($B763, 'DataLookUp - Institution'!$B$4:$E$3985, 4, FALSE))</f>
        <v>VDR3814</v>
      </c>
      <c r="I763" s="84" t="str">
        <f>IF(EXACT($B763, ""),"", VLOOKUP($B763, 'DataLookUp - Institution'!$B$4:$D$3985, 3, FALSE))</f>
        <v>Supplier</v>
      </c>
      <c r="K763" s="31">
        <f t="shared" si="24"/>
        <v>124000000000760</v>
      </c>
      <c r="L76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'AKR Tower Lantai 16 Unit A Jalan Panjang No 05 RT 11 RW 10'::varchar,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Institution'!$B$4:$C$3985, 2, FALSE))</f>
        <v>PT. Gitareksa Dinamika</v>
      </c>
      <c r="E764" s="85" t="str">
        <f>IF(EXACT($H764, ""), "", VLOOKUP($H764, 'RAW EDITED All Years'!$A$2:$D$3706, 4, FALSE))</f>
        <v>Jl AM Sangaji No.28, RT000/000 Petojo Utara, Gambir, Jakarta Pusat</v>
      </c>
      <c r="H764" s="84" t="str">
        <f>IF(EXACT($B764, ""), "", VLOOKUP($B764, 'DataLookUp - Institution'!$B$4:$E$3985, 4, FALSE))</f>
        <v>VDR3211</v>
      </c>
      <c r="I764" s="84" t="str">
        <f>IF(EXACT($B764, ""),"", VLOOKUP($B764, 'DataLookUp - Institution'!$B$4:$D$3985, 3, FALSE))</f>
        <v>Supplier</v>
      </c>
      <c r="K764" s="31">
        <f t="shared" si="24"/>
        <v>124000000000761</v>
      </c>
      <c r="L76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 AM Sangaji No.28, RT000/000 Petojo Utara, Gambir, Jakarta Pusat'::varchar,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Institution'!$B$4:$C$3985, 2, FALSE))</f>
        <v>PT. Global Cakrawala Teknik</v>
      </c>
      <c r="E765" s="85" t="str">
        <f>IF(EXACT($H765, ""), "", VLOOKUP($H765, 'RAW EDITED All Years'!$A$2:$D$3706, 4, FALSE))</f>
        <v>Jl. Kalibata Tengah No. 8 kalibata</v>
      </c>
      <c r="H765" s="84" t="str">
        <f>IF(EXACT($B765, ""), "", VLOOKUP($B765, 'DataLookUp - Institution'!$B$4:$E$3985, 4, FALSE))</f>
        <v>VDR1114</v>
      </c>
      <c r="I765" s="84" t="str">
        <f>IF(EXACT($B765, ""),"", VLOOKUP($B765, 'DataLookUp - Institution'!$B$4:$D$3985, 3, FALSE))</f>
        <v>Supplier</v>
      </c>
      <c r="K765" s="31">
        <f t="shared" si="24"/>
        <v>124000000000762</v>
      </c>
      <c r="L76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'Jl. Kalibata Tengah No. 8 kalibata'::varchar,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Institution'!$B$4:$C$3985, 2, FALSE))</f>
        <v>PT. Global Optima Abadi</v>
      </c>
      <c r="E766" s="85" t="str">
        <f>IF(EXACT($H766, ""), "", VLOOKUP($H766, 'RAW EDITED All Years'!$A$2:$D$3706, 4, FALSE))</f>
        <v>Jln. Ciledug Raya No. 15 Rt. 002 Rw. 002 Kel. Cipulir Kec. Kebayoran Lama</v>
      </c>
      <c r="H766" s="84" t="str">
        <f>IF(EXACT($B766, ""), "", VLOOKUP($B766, 'DataLookUp - Institution'!$B$4:$E$3985, 4, FALSE))</f>
        <v>VDR1775</v>
      </c>
      <c r="I766" s="84" t="str">
        <f>IF(EXACT($B766, ""),"", VLOOKUP($B766, 'DataLookUp - Institution'!$B$4:$D$3985, 3, FALSE))</f>
        <v>Supplier</v>
      </c>
      <c r="K766" s="31">
        <f t="shared" si="24"/>
        <v>124000000000763</v>
      </c>
      <c r="L76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'Jln. Ciledug Raya No. 15 Rt. 002 Rw. 002 Kel. Cipulir Kec. Kebayoran Lama'::varchar,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Institution'!$B$4:$C$3985, 2, FALSE))</f>
        <v>PT. Global Twin Star</v>
      </c>
      <c r="E767" s="85" t="str">
        <f>IF(EXACT($H767, ""), "", VLOOKUP($H767, 'RAW EDITED All Years'!$A$2:$D$3706, 4, FALSE))</f>
        <v>Ruko Union Square Kav 21 gading Serpong, Serpong utara</v>
      </c>
      <c r="H767" s="84" t="str">
        <f>IF(EXACT($B767, ""), "", VLOOKUP($B767, 'DataLookUp - Institution'!$B$4:$E$3985, 4, FALSE))</f>
        <v>VDR1612</v>
      </c>
      <c r="I767" s="84" t="str">
        <f>IF(EXACT($B767, ""),"", VLOOKUP($B767, 'DataLookUp - Institution'!$B$4:$D$3985, 3, FALSE))</f>
        <v>Supplier</v>
      </c>
      <c r="K767" s="31">
        <f t="shared" si="24"/>
        <v>124000000000764</v>
      </c>
      <c r="L76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'Ruko Union Square Kav 21 gading Serpong, Serpong utara'::varchar,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Institution'!$B$4:$C$3985, 2, FALSE))</f>
        <v>PT. Gobel Dharma Nusantara</v>
      </c>
      <c r="E768" s="85" t="str">
        <f>IF(EXACT($H768, ""), "", VLOOKUP($H768, 'RAW EDITED All Years'!$A$2:$D$3706, 4, FALSE))</f>
        <v xml:space="preserve">Jl. Dewi Sartika 14 Cawang II </v>
      </c>
      <c r="H768" s="84" t="str">
        <f>IF(EXACT($B768, ""), "", VLOOKUP($B768, 'DataLookUp - Institution'!$B$4:$E$3985, 4, FALSE))</f>
        <v>VDR0622</v>
      </c>
      <c r="I768" s="84" t="str">
        <f>IF(EXACT($B768, ""),"", VLOOKUP($B768, 'DataLookUp - Institution'!$B$4:$D$3985, 3, FALSE))</f>
        <v>Supplier</v>
      </c>
      <c r="K768" s="31">
        <f t="shared" si="24"/>
        <v>124000000000765</v>
      </c>
      <c r="L76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Dewi Sartika 14 Cawang II 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Institution'!$B$4:$C$3985, 2, FALSE))</f>
        <v>PT. Golden Roof Polymer</v>
      </c>
      <c r="E769" s="85" t="str">
        <f>IF(EXACT($H769, ""), "", VLOOKUP($H769, 'RAW EDITED All Years'!$A$2:$D$3706, 4, FALSE))</f>
        <v>Jl. Raya Serang KM 27 RT 011/004 Sentul jaya</v>
      </c>
      <c r="H769" s="84" t="str">
        <f>IF(EXACT($B769, ""), "", VLOOKUP($B769, 'DataLookUp - Institution'!$B$4:$E$3985, 4, FALSE))</f>
        <v>VDR2969</v>
      </c>
      <c r="I769" s="84" t="str">
        <f>IF(EXACT($B769, ""),"", VLOOKUP($B769, 'DataLookUp - Institution'!$B$4:$D$3985, 3, FALSE))</f>
        <v>Supplier</v>
      </c>
      <c r="K769" s="31">
        <f t="shared" si="24"/>
        <v>124000000000766</v>
      </c>
      <c r="L76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'Jl. Raya Serang KM 27 RT 011/004 Sentul jaya'::varchar,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Institution'!$B$4:$C$3985, 2, FALSE))</f>
        <v>PT. Graha Andrasentra Propertindo</v>
      </c>
      <c r="E770" s="85" t="str">
        <f>IF(EXACT($H770, ""), "", VLOOKUP($H770, 'RAW EDITED All Years'!$A$2:$D$3706, 4, FALSE))</f>
        <v>Bogor Nirwana Residence-125 Kle Mulyaharja Kec Bog</v>
      </c>
      <c r="H770" s="84" t="str">
        <f>IF(EXACT($B770, ""), "", VLOOKUP($B770, 'DataLookUp - Institution'!$B$4:$E$3985, 4, FALSE))</f>
        <v>VDR0748</v>
      </c>
      <c r="I770" s="84" t="str">
        <f>IF(EXACT($B770, ""),"", VLOOKUP($B770, 'DataLookUp - Institution'!$B$4:$D$3985, 3, FALSE))</f>
        <v>Supplier</v>
      </c>
      <c r="K770" s="31">
        <f t="shared" si="24"/>
        <v>124000000000767</v>
      </c>
      <c r="L77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'Bogor Nirwana Residence-125 Kle Mulyaharja Kec Bog'::varchar,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Institution'!$B$4:$C$3985, 2, FALSE))</f>
        <v>PT. Graha Sarana Duta</v>
      </c>
      <c r="E771" s="85" t="str">
        <f>IF(EXACT($H771, ""), "", VLOOKUP($H771, 'RAW EDITED All Years'!$A$2:$D$3706, 4, FALSE))</f>
        <v>Menara Multimedia, Jl. Kebon Sirih No 12</v>
      </c>
      <c r="H771" s="84" t="str">
        <f>IF(EXACT($B771, ""), "", VLOOKUP($B771, 'DataLookUp - Institution'!$B$4:$E$3985, 4, FALSE))</f>
        <v>VDR1549</v>
      </c>
      <c r="I771" s="84" t="str">
        <f>IF(EXACT($B771, ""),"", VLOOKUP($B771, 'DataLookUp - Institution'!$B$4:$D$3985, 3, FALSE))</f>
        <v>Supplier</v>
      </c>
      <c r="K771" s="31">
        <f t="shared" si="24"/>
        <v>124000000000768</v>
      </c>
      <c r="L77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'Menara Multimedia, Jl. Kebon Sirih No 12'::varchar,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Institution'!$B$4:$C$3985, 2, FALSE))</f>
        <v>PT. Gridtech Indonesia</v>
      </c>
      <c r="E772" s="85" t="str">
        <f>IF(EXACT($H772, ""), "", VLOOKUP($H772, 'RAW EDITED All Years'!$A$2:$D$3706, 4, FALSE))</f>
        <v>Jl. Millenium 4 Blok A.24 No. 5 Desa Peusar Kecamatan Panongan Kabupaten Tangerang 15710</v>
      </c>
      <c r="H772" s="84" t="str">
        <f>IF(EXACT($B772, ""), "", VLOOKUP($B772, 'DataLookUp - Institution'!$B$4:$E$3985, 4, FALSE))</f>
        <v>VDR1687</v>
      </c>
      <c r="I772" s="84" t="str">
        <f>IF(EXACT($B772, ""),"", VLOOKUP($B772, 'DataLookUp - Institution'!$B$4:$D$3985, 3, FALSE))</f>
        <v>Supplier</v>
      </c>
      <c r="K772" s="31">
        <f t="shared" si="24"/>
        <v>124000000000769</v>
      </c>
      <c r="L77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Millenium 4 Blok A.24 No. 5 Desa Peusar Kecamatan Panongan Kabupaten Tangerang 15710'::varchar,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Institution'!$B$4:$C$3985, 2, FALSE))</f>
        <v>PT. Guna Elektro</v>
      </c>
      <c r="E773" s="85" t="str">
        <f>IF(EXACT($H773, ""), "", VLOOKUP($H773, 'RAW EDITED All Years'!$A$2:$D$3706, 4, FALSE))</f>
        <v xml:space="preserve">JL. ARJUNA UTARA 50 JAKARTA </v>
      </c>
      <c r="H773" s="84" t="str">
        <f>IF(EXACT($B773, ""), "", VLOOKUP($B773, 'DataLookUp - Institution'!$B$4:$E$3985, 4, FALSE))</f>
        <v>VDR1236</v>
      </c>
      <c r="I773" s="84" t="str">
        <f>IF(EXACT($B773, ""),"", VLOOKUP($B773, 'DataLookUp - Institution'!$B$4:$D$3985, 3, FALSE))</f>
        <v>Supplier</v>
      </c>
      <c r="K773" s="31">
        <f t="shared" si="24"/>
        <v>124000000000770</v>
      </c>
      <c r="L77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'JL. ARJUNA UTARA 50 JAKARTA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Institution'!$B$4:$C$3985, 2, FALSE))</f>
        <v>PT. Gunung Baja Kontruksi</v>
      </c>
      <c r="E774" s="85" t="str">
        <f>IF(EXACT($H774, ""), "", VLOOKUP($H774, 'RAW EDITED All Years'!$A$2:$D$3706, 4, FALSE))</f>
        <v xml:space="preserve">KP.Tangsi RT 004/006 Desa Sukadanau - Cikarang Barat </v>
      </c>
      <c r="H774" s="84" t="str">
        <f>IF(EXACT($B774, ""), "", VLOOKUP($B774, 'DataLookUp - Institution'!$B$4:$E$3985, 4, FALSE))</f>
        <v>VDR3075</v>
      </c>
      <c r="I774" s="84" t="str">
        <f>IF(EXACT($B774, ""),"", VLOOKUP($B774, 'DataLookUp - Institution'!$B$4:$D$3985, 3, FALSE))</f>
        <v>Supplier</v>
      </c>
      <c r="K774" s="31">
        <f t="shared" si="24"/>
        <v>124000000000771</v>
      </c>
      <c r="L77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'KP.Tangsi RT 004/006 Desa Sukadanau - Cikarang Barat 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Institution'!$B$4:$C$3985, 2, FALSE))</f>
        <v>PT. Halilintar Lintas Semesta</v>
      </c>
      <c r="E775" s="85" t="str">
        <f>IF(EXACT($H775, ""), "", VLOOKUP($H775, 'RAW EDITED All Years'!$A$2:$D$3706, 4, FALSE))</f>
        <v>Dusit Mangga Dua No.22</v>
      </c>
      <c r="H775" s="84" t="str">
        <f>IF(EXACT($B775, ""), "", VLOOKUP($B775, 'DataLookUp - Institution'!$B$4:$E$3985, 4, FALSE))</f>
        <v>VDR0043, VDR1338</v>
      </c>
      <c r="I775" s="84" t="str">
        <f>IF(EXACT($B775, ""),"", VLOOKUP($B775, 'DataLookUp - Institution'!$B$4:$D$3985, 3, FALSE))</f>
        <v>Supplier</v>
      </c>
      <c r="K775" s="31">
        <f t="shared" ref="K775:K838" si="26" xml:space="preserve"> K774 + IF(EXACT(L775, ""), 0, 1)</f>
        <v>124000000000772</v>
      </c>
      <c r="L775" s="32" t="str">
        <f t="shared" ref="L775:L838" si="27">CONCATENATE("PERFORM ""SchData-OLTP-Master"".""Func_TblInstitutionBranch_SET""(varSystemLoginSession::bigint, null::bigint, null::varchar, null::timestamptz, null::timestamptz, null::varchar, varInstitutionBranchID::bigint, varBaseCurrencyID::bigint, ", B775, "::bigint, ", IF(EXACT(D775, ""), "null", "'"&amp;D775&amp;"'"), "::varchar, ", IF(EXACT(E775, ""), "null", "'"&amp;E775&amp;"'"), "::varchar, ", IF(EXACT(F775, ""), "null", F775),"::bigint, ", IF(EXACT(G775, ""), "null", "'"&amp;G775&amp;"'"),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'Dusit Mangga Dua No.22'::varchar,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Institution'!$B$4:$C$3985, 2, FALSE))</f>
        <v>PT. Hamasa Steelcentre</v>
      </c>
      <c r="E776" s="85" t="str">
        <f>IF(EXACT($H776, ""), "", VLOOKUP($H776, 'RAW EDITED All Years'!$A$2:$D$3706, 4, FALSE))</f>
        <v xml:space="preserve">Jl. P. Jayakarta 30 B, Jakarta Pusat </v>
      </c>
      <c r="H776" s="84" t="str">
        <f>IF(EXACT($B776, ""), "", VLOOKUP($B776, 'DataLookUp - Institution'!$B$4:$E$3985, 4, FALSE))</f>
        <v>VDR0229</v>
      </c>
      <c r="I776" s="84" t="str">
        <f>IF(EXACT($B776, ""),"", VLOOKUP($B776, 'DataLookUp - Institution'!$B$4:$D$3985,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P. Jayakarta 30 B, Jakarta Pusat 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Institution'!$B$4:$C$3985, 2, FALSE))</f>
        <v>PT. Hamparan Anugrah Sejahtera</v>
      </c>
      <c r="E777" s="85" t="str">
        <f>IF(EXACT($H777, ""), "", VLOOKUP($H777, 'RAW EDITED All Years'!$A$2:$D$3706, 4, FALSE))</f>
        <v>Jl. Hayam Wuruk No. 2 RT 14/01, Kota Tua, Mangga besar</v>
      </c>
      <c r="H777" s="84" t="str">
        <f>IF(EXACT($B777, ""), "", VLOOKUP($B777, 'DataLookUp - Institution'!$B$4:$E$3985, 4, FALSE))</f>
        <v>VDR2458</v>
      </c>
      <c r="I777" s="84" t="str">
        <f>IF(EXACT($B777, ""),"", VLOOKUP($B777, 'DataLookUp - Institution'!$B$4:$D$3985,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Hayam Wuruk No. 2 RT 14/01, Kota Tua, Mangga besar'::varchar,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Institution'!$B$4:$C$3985, 2, FALSE))</f>
        <v>PT. Hanan Karya Wijaya</v>
      </c>
      <c r="E778" s="85" t="str">
        <f>IF(EXACT($H778, ""), "", VLOOKUP($H778, 'RAW EDITED All Years'!$A$2:$D$3706, 4, FALSE))</f>
        <v>Jl. Garuda I No. 25 Lt. 02 Harapan Kita, Harapan J</v>
      </c>
      <c r="H778" s="84" t="str">
        <f>IF(EXACT($B778, ""), "", VLOOKUP($B778, 'DataLookUp - Institution'!$B$4:$E$3985, 4, FALSE))</f>
        <v>VDR0664</v>
      </c>
      <c r="I778" s="84" t="str">
        <f>IF(EXACT($B778, ""),"", VLOOKUP($B778, 'DataLookUp - Institution'!$B$4:$D$3985,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'Jl. Garuda I No. 25 Lt. 02 Harapan Kita, Harapan J'::varchar,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Institution'!$B$4:$C$3985, 2, FALSE))</f>
        <v>PT. Hansulindo</v>
      </c>
      <c r="E779" s="85" t="str">
        <f>IF(EXACT($H779, ""), "", VLOOKUP($H779, 'RAW EDITED All Years'!$A$2:$D$3706, 4, FALSE))</f>
        <v>Taman Techno II E2 No 7 BSD Tanggerang</v>
      </c>
      <c r="H779" s="84" t="str">
        <f>IF(EXACT($B779, ""), "", VLOOKUP($B779, 'DataLookUp - Institution'!$B$4:$E$3985, 4, FALSE))</f>
        <v>VDR0044</v>
      </c>
      <c r="I779" s="84" t="str">
        <f>IF(EXACT($B779, ""),"", VLOOKUP($B779, 'DataLookUp - Institution'!$B$4:$D$3985,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'Taman Techno II E2 No 7 BSD Tanggerang'::varchar,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Institution'!$B$4:$C$3985, 2, FALSE))</f>
        <v>PT. Hanwa Indonesia</v>
      </c>
      <c r="E780" s="85" t="str">
        <f>IF(EXACT($H780, ""), "", VLOOKUP($H780, 'RAW EDITED All Years'!$A$2:$D$3706, 4, FALSE))</f>
        <v>Gd Mid Plaza 1 Lt9, Jl Jend Sudirman Kav 10-11, Kel Karet Tengsin, Kec Tanah Abang</v>
      </c>
      <c r="H780" s="84" t="str">
        <f>IF(EXACT($B780, ""), "", VLOOKUP($B780, 'DataLookUp - Institution'!$B$4:$E$3985, 4, FALSE))</f>
        <v>VDR2780</v>
      </c>
      <c r="I780" s="84" t="str">
        <f>IF(EXACT($B780, ""),"", VLOOKUP($B780, 'DataLookUp - Institution'!$B$4:$D$3985,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'Gd Mid Plaza 1 Lt9, Jl Jend Sudirman Kav 10-11, Kel Karet Tengsin, Kec Tanah Abang'::varchar, null::bigint, null::varchar); </v>
      </c>
    </row>
    <row r="781" spans="2:12">
      <c r="B781" s="67">
        <f>'DataLookUp - Institution'!B749</f>
        <v>123000000000746</v>
      </c>
      <c r="C781" s="30" t="str">
        <f>IF(EXACT($B781, ""),"", VLOOKUP($B781, 'DataLookUp - Institution'!$B$4:$C$3985, 2, FALSE))</f>
        <v>PT. Harapan Mitra Kreasi</v>
      </c>
      <c r="E781" s="85" t="str">
        <f>IF(EXACT($H781, ""), "", VLOOKUP($H781, 'RAW EDITED All Years'!$A$2:$D$3706, 4, FALSE))</f>
        <v>Jl. Griya sejahtera Blok L1 No 16 sunter agung</v>
      </c>
      <c r="H781" s="84" t="str">
        <f>IF(EXACT($B781, ""), "", VLOOKUP($B781, 'DataLookUp - Institution'!$B$4:$E$3985, 4, FALSE))</f>
        <v>VDR2905</v>
      </c>
      <c r="I781" s="84" t="str">
        <f>IF(EXACT($B781, ""),"", VLOOKUP($B781, 'DataLookUp - Institution'!$B$4:$D$3985,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'Jl. Griya sejahtera Blok L1 No 16 sunter agung'::varchar, null::bigint, null::varchar); </v>
      </c>
    </row>
    <row r="782" spans="2:12" ht="25.5">
      <c r="B782" s="67">
        <f>'DataLookUp - Institution'!B750</f>
        <v>123000000000747</v>
      </c>
      <c r="C782" s="30" t="str">
        <f>IF(EXACT($B782, ""),"", VLOOKUP($B782, 'DataLookUp - Institution'!$B$4:$C$3985, 2, FALSE))</f>
        <v>PT. Harapan Mitra Sejati</v>
      </c>
      <c r="E782" s="85" t="str">
        <f>IF(EXACT($H782, ""), "", VLOOKUP($H782, 'RAW EDITED All Years'!$A$2:$D$3706, 4, FALSE))</f>
        <v>Jalan Griya Sejahtera Blok L1 No. 15, Sunter Agung, RT.11/RW.20, Sunter Agung, Tj. Priok, Kota Jkt Utara, Daerah Khusus Ibukota Jakarta 14350</v>
      </c>
      <c r="H782" s="84" t="str">
        <f>IF(EXACT($B782, ""), "", VLOOKUP($B782, 'DataLookUp - Institution'!$B$4:$E$3985, 4, FALSE))</f>
        <v>VDR3102</v>
      </c>
      <c r="I782" s="84" t="str">
        <f>IF(EXACT($B782, ""),"", VLOOKUP($B782, 'DataLookUp - Institution'!$B$4:$D$3985,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'Jalan Griya Sejahtera Blok L1 No. 15, Sunter Agung, RT.11/RW.20, Sunter Agung, Tj. Priok, Kota Jkt Utara, Daerah Khusus Ibukota Jakarta 14350'::varchar,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Institution'!$B$4:$C$3985, 2, FALSE))</f>
        <v>PT. Harapan Widyatama Pertiwi</v>
      </c>
      <c r="E783" s="85" t="str">
        <f>IF(EXACT($H783, ""), "", VLOOKUP($H783, 'RAW EDITED All Years'!$A$2:$D$3706, 4, FALSE))</f>
        <v>Jl. Agung Karya V Blok B No.8-9 , Sunter Agung Podomoro Jakarta 14340</v>
      </c>
      <c r="H783" s="84" t="str">
        <f>IF(EXACT($B783, ""), "", VLOOKUP($B783, 'DataLookUp - Institution'!$B$4:$E$3985, 4, FALSE))</f>
        <v>VDR2449,VDR0046</v>
      </c>
      <c r="I783" s="84" t="str">
        <f>IF(EXACT($B783, ""),"", VLOOKUP($B783, 'DataLookUp - Institution'!$B$4:$D$3985,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'Jl. Agung Karya V Blok B No.8-9 , Sunter Agung Podomoro Jakarta 14340'::varchar,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Institution'!$B$4:$C$3985, 2, FALSE))</f>
        <v>PT. Haspul Internasional Indonesia</v>
      </c>
      <c r="E784" s="85" t="str">
        <f>IF(EXACT($H784, ""), "", VLOOKUP($H784, 'RAW EDITED All Years'!$A$2:$D$3706, 4, FALSE))</f>
        <v>RDTX Tower, lantai 21, Jl Prof Dr Satrio Kav E IV No.6, Mega Kuningan Jakarta selatan</v>
      </c>
      <c r="H784" s="84" t="str">
        <f>IF(EXACT($B784, ""), "", VLOOKUP($B784, 'DataLookUp - Institution'!$B$4:$E$3985, 4, FALSE))</f>
        <v>VDR3509</v>
      </c>
      <c r="I784" s="84" t="str">
        <f>IF(EXACT($B784, ""),"", VLOOKUP($B784, 'DataLookUp - Institution'!$B$4:$D$3985,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'RDTX Tower, lantai 21, Jl Prof Dr Satrio Kav E IV No.6, Mega Kuningan Jakarta selatan'::varchar,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Institution'!$B$4:$C$3985, 2, FALSE))</f>
        <v>PT. Hatsonsurya Electric</v>
      </c>
      <c r="E785" s="85" t="str">
        <f>IF(EXACT($H785, ""), "", VLOOKUP($H785, 'RAW EDITED All Years'!$A$2:$D$3706, 4, FALSE))</f>
        <v>Jl. Sultan Iskandar Muda, Kby. Lama Sel., Kec. Kby. Lama, Kota Jakarta Selatan, Daerah Khusus Ibukota Jakarta</v>
      </c>
      <c r="H785" s="84" t="str">
        <f>IF(EXACT($B785, ""), "", VLOOKUP($B785, 'DataLookUp - Institution'!$B$4:$E$3985, 4, FALSE))</f>
        <v>VDR3387</v>
      </c>
      <c r="I785" s="84" t="str">
        <f>IF(EXACT($B785, ""),"", VLOOKUP($B785, 'DataLookUp - Institution'!$B$4:$D$3985,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Sultan Iskandar Muda, Kby. Lama Sel., Kec. Kby. Lama, Kota Jakarta Selatan, Daerah Khusus Ibukota Jakarta'::varchar,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Institution'!$B$4:$C$3985, 2, FALSE))</f>
        <v>PT. Hengtraco Protecsindo</v>
      </c>
      <c r="E786" s="85" t="str">
        <f>IF(EXACT($H786, ""), "", VLOOKUP($H786, 'RAW EDITED All Years'!$A$2:$D$3706, 4, FALSE))</f>
        <v>Jl. Pangeran Jayakarta No. 93BC</v>
      </c>
      <c r="H786" s="84" t="str">
        <f>IF(EXACT($B786, ""), "", VLOOKUP($B786, 'DataLookUp - Institution'!$B$4:$E$3985, 4, FALSE))</f>
        <v>VDR0885</v>
      </c>
      <c r="I786" s="84" t="str">
        <f>IF(EXACT($B786, ""),"", VLOOKUP($B786, 'DataLookUp - Institution'!$B$4:$D$3985,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'Jl. Pangeran Jayakarta No. 93BC'::varchar,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Institution'!$B$4:$C$3985, 2, FALSE))</f>
        <v>PT. Hero Supermarket</v>
      </c>
      <c r="D787" s="22" t="s">
        <v>29968</v>
      </c>
      <c r="E787" s="160" t="s">
        <v>7105</v>
      </c>
      <c r="H787" s="95" t="s">
        <v>7104</v>
      </c>
      <c r="I787" s="84" t="str">
        <f>IF(EXACT($B787, ""),"", VLOOKUP($B787, 'DataLookUp - Institution'!$B$4:$D$3985,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Institution'!$B$4:$C$3985, 2, FALSE))</f>
        <v>PT. Hero Supermarket</v>
      </c>
      <c r="D788" s="22" t="s">
        <v>29969</v>
      </c>
      <c r="E788" s="160" t="s">
        <v>11622</v>
      </c>
      <c r="H788" s="95" t="s">
        <v>11621</v>
      </c>
      <c r="I788" s="84" t="str">
        <f>IF(EXACT($B788, ""),"", VLOOKUP($B788, 'DataLookUp - Institution'!$B$4:$D$3985,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 ht="25.5">
      <c r="B789" s="67">
        <f>'DataLookUp - Institution'!B756</f>
        <v>123000000000753</v>
      </c>
      <c r="C789" s="30" t="str">
        <f>IF(EXACT($B789, ""),"", VLOOKUP($B789, 'DataLookUp - Institution'!$B$4:$C$3985, 2, FALSE))</f>
        <v>PT. Hesa Laras Cemerlang</v>
      </c>
      <c r="E789" s="85" t="str">
        <f>IF(EXACT($H789, ""), "", VLOOKUP($H789, 'RAW EDITED All Years'!$A$2:$D$3706, 4, FALSE))</f>
        <v>RUKO MUTIARA FAZA KAV.RB.1 JL. RAYA CONDET, 27, GEDONG, PASAR REBO, KOTA ADM. JAKARTA TIMUR, DKI JAKARTA, 13760</v>
      </c>
      <c r="H789" s="84" t="str">
        <f>IF(EXACT($B789, ""), "", VLOOKUP($B789, 'DataLookUp - Institution'!$B$4:$E$3985, 4, FALSE))</f>
        <v>VDR2596, VDR4130</v>
      </c>
      <c r="I789" s="84" t="str">
        <f>IF(EXACT($B789, ""),"", VLOOKUP($B789, 'DataLookUp - Institution'!$B$4:$D$3985,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'RUKO MUTIARA FAZA KAV.RB.1 JL. RAYA CONDET, 27, GEDONG, PASAR REBO, KOTA ADM. JAKARTA TIMUR, DKI JAKARTA, 13760'::varchar,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Institution'!$B$4:$C$3985, 2, FALSE))</f>
        <v>PT. Hibaindo Armada Motor</v>
      </c>
      <c r="E790" s="85" t="str">
        <f>IF(EXACT($H790, ""), "", VLOOKUP($H790, 'RAW EDITED All Years'!$A$2:$D$3706, 4, FALSE))</f>
        <v>JL. Raya Bekasi Timur KM.17 Jatinegara Kaum - Pulo Gadung</v>
      </c>
      <c r="H790" s="84" t="str">
        <f>IF(EXACT($B790, ""), "", VLOOKUP($B790, 'DataLookUp - Institution'!$B$4:$E$3985, 4, FALSE))</f>
        <v>VDR2768</v>
      </c>
      <c r="I790" s="84" t="str">
        <f>IF(EXACT($B790, ""),"", VLOOKUP($B790, 'DataLookUp - Institution'!$B$4:$D$3985,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'JL. Raya Bekasi Timur KM.17 Jatinegara Kaum - Pulo Gadung'::varchar,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Institution'!$B$4:$C$3985, 2, FALSE))</f>
        <v>PT. Hilti Nusantara</v>
      </c>
      <c r="E791" s="85" t="str">
        <f>IF(EXACT($H791, ""), "", VLOOKUP($H791, 'RAW EDITED All Years'!$A$2:$D$3706, 4, FALSE))</f>
        <v>The Garden Centre Lv.3 No. 3-11B | Cilandak Commercial Estate Jl.Raya Cilandak KKO | Jakarta 12560 | Indonesia</v>
      </c>
      <c r="H791" s="84" t="str">
        <f>IF(EXACT($B791, ""), "", VLOOKUP($B791, 'DataLookUp - Institution'!$B$4:$E$3985, 4, FALSE))</f>
        <v>VDR0130</v>
      </c>
      <c r="I791" s="84" t="str">
        <f>IF(EXACT($B791, ""),"", VLOOKUP($B791, 'DataLookUp - Institution'!$B$4:$D$3985,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'The Garden Centre Lv.3 No. 3-11B | Cilandak Commercial Estate Jl.Raya Cilandak KKO | Jakarta 12560 | Indonesia'::varchar, null::bigint, null::varchar); </v>
      </c>
    </row>
    <row r="792" spans="2:12">
      <c r="B792" s="67">
        <f>'DataLookUp - Institution'!B759</f>
        <v>123000000000756</v>
      </c>
      <c r="C792" s="30" t="str">
        <f>IF(EXACT($B792, ""),"", VLOOKUP($B792, 'DataLookUp - Institution'!$B$4:$C$3985, 2, FALSE))</f>
        <v>PT. Hokkindo Jaya Mandiri</v>
      </c>
      <c r="E792" s="85" t="str">
        <f>IF(EXACT($H792, ""), "", VLOOKUP($H792, 'RAW EDITED All Years'!$A$2:$D$3706, 4, FALSE))</f>
        <v>Gd Graha Sartika, Jl Dewi Sartika No.357, Kel Cawang, Kec Kramatjati, Jakarta Timur</v>
      </c>
      <c r="H792" s="84" t="str">
        <f>IF(EXACT($B792, ""), "", VLOOKUP($B792, 'DataLookUp - Institution'!$B$4:$E$3985, 4, FALSE))</f>
        <v>VDR3501</v>
      </c>
      <c r="I792" s="84" t="str">
        <f>IF(EXACT($B792, ""),"", VLOOKUP($B792, 'DataLookUp - Institution'!$B$4:$D$3985,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'Gd Graha Sartika, Jl Dewi Sartika No.357, Kel Cawang, Kec Kramatjati, Jakarta Timur'::varchar, null::bigint, null::varchar); </v>
      </c>
    </row>
    <row r="793" spans="2:12" ht="25.5">
      <c r="B793" s="67">
        <f>'DataLookUp - Institution'!B760</f>
        <v>123000000000757</v>
      </c>
      <c r="C793" s="30" t="str">
        <f>IF(EXACT($B793, ""),"", VLOOKUP($B793, 'DataLookUp - Institution'!$B$4:$C$3985, 2, FALSE))</f>
        <v>PT. Home Center Indonesia</v>
      </c>
      <c r="E793" s="85" t="str">
        <f>IF(EXACT($H793, ""), "", VLOOKUP($H793, 'RAW EDITED All Years'!$A$2:$D$3706, 4, FALSE))</f>
        <v>Jl. Puri Kencana No.1, RT.6/RW.2, Kembangan Sel., Kec. Kembangan, Kota Jakarta Barat, Daerah Khusus Ibukota Jakarta 11510</v>
      </c>
      <c r="H793" s="84" t="str">
        <f>IF(EXACT($B793, ""), "", VLOOKUP($B793, 'DataLookUp - Institution'!$B$4:$E$3985, 4, FALSE))</f>
        <v>VDR3264</v>
      </c>
      <c r="I793" s="84" t="str">
        <f>IF(EXACT($B793, ""),"", VLOOKUP($B793, 'DataLookUp - Institution'!$B$4:$D$3985,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Puri Kencana No.1, RT.6/RW.2, Kembangan Sel., Kec. Kembangan, Kota Jakarta Barat, Daerah Khusus Ibukota Jakarta 11510'::varchar,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Institution'!$B$4:$C$3985, 2, FALSE))</f>
        <v>PT. Hotel Dago Pakar</v>
      </c>
      <c r="E794" s="85" t="str">
        <f>IF(EXACT($H794, ""), "", VLOOKUP($H794, 'RAW EDITED All Years'!$A$2:$D$3706, 4, FALSE))</f>
        <v>Jl. Resor Dago Pakar Raya 2B, Resor Dago Pakar, Bandung 40198</v>
      </c>
      <c r="H794" s="84" t="str">
        <f>IF(EXACT($B794, ""), "", VLOOKUP($B794, 'DataLookUp - Institution'!$B$4:$E$3985, 4, FALSE))</f>
        <v>VDR3735</v>
      </c>
      <c r="I794" s="84" t="str">
        <f>IF(EXACT($B794, ""),"", VLOOKUP($B794, 'DataLookUp - Institution'!$B$4:$D$3985,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'Jl. Resor Dago Pakar Raya 2B, Resor Dago Pakar, Bandung 40198'::varchar,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Institution'!$B$4:$C$3985, 2, FALSE))</f>
        <v>PT. Hudaya Maju Mandiri</v>
      </c>
      <c r="E795" s="85">
        <f>IF(EXACT($H795, ""), "", VLOOKUP($H795, 'RAW EDITED All Years'!$A$2:$D$3706, 4, FALSE))</f>
        <v>0</v>
      </c>
      <c r="H795" s="84" t="str">
        <f>IF(EXACT($B795, ""), "", VLOOKUP($B795, 'DataLookUp - Institution'!$B$4:$E$3985, 4, FALSE))</f>
        <v>VDR2752</v>
      </c>
      <c r="I795" s="84" t="str">
        <f>IF(EXACT($B795, ""),"", VLOOKUP($B795, 'DataLookUp - Institution'!$B$4:$D$3985,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'0'::varchar,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Institution'!$B$4:$C$3985, 2, FALSE))</f>
        <v>PT. Huhanda Mitrapersada</v>
      </c>
      <c r="E796" s="85" t="str">
        <f>IF(EXACT($H796, ""), "", VLOOKUP($H796, 'RAW EDITED All Years'!$A$2:$D$3706, 4, FALSE))</f>
        <v>Jl Raya Anyer No.40 Kubang Menyawak</v>
      </c>
      <c r="H796" s="84" t="str">
        <f>IF(EXACT($B796, ""), "", VLOOKUP($B796, 'DataLookUp - Institution'!$B$4:$E$3985, 4, FALSE))</f>
        <v>VDR0208</v>
      </c>
      <c r="I796" s="84" t="str">
        <f>IF(EXACT($B796, ""),"", VLOOKUP($B796, 'DataLookUp - Institution'!$B$4:$D$3985,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 Raya Anyer No.40 Kubang Menyawak'::varchar,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Institution'!$B$4:$C$3985, 2, FALSE))</f>
        <v>PT. Hume Sakti Indonesia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Institution'!$B$4:$D$3985,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Institution'!$B$4:$C$3985, 2, FALSE))</f>
        <v>PT. Hume Sakti Indonesia</v>
      </c>
      <c r="D798" s="22" t="s">
        <v>109</v>
      </c>
      <c r="E798" s="160" t="s">
        <v>22462</v>
      </c>
      <c r="H798" s="95" t="s">
        <v>1679</v>
      </c>
      <c r="I798" s="84" t="str">
        <f>IF(EXACT($B798, ""),"", VLOOKUP($B798, 'DataLookUp - Institution'!$B$4:$D$3985,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Institution'!$B$4:$C$3985, 2, FALSE))</f>
        <v>PT. Hutama Maju Sukses</v>
      </c>
      <c r="E799" s="85" t="str">
        <f>IF(EXACT($H799, ""), "", VLOOKUP($H799, 'RAW EDITED All Years'!$A$2:$D$3706, 4, FALSE))</f>
        <v>Komp. Green Sedayu Biz Park DM 16 No. 77, Kel. Kalideres, Kec. Kalideres, Kota Adm. Jakarta Barat, Prop DKI Jakarta</v>
      </c>
      <c r="H799" s="84" t="str">
        <f>IF(EXACT($B799, ""), "", VLOOKUP($B799, 'DataLookUp - Institution'!$B$4:$E$3985, 4, FALSE))</f>
        <v>VDR4105</v>
      </c>
      <c r="I799" s="84" t="str">
        <f>IF(EXACT($B799, ""),"", VLOOKUP($B799, 'DataLookUp - Institution'!$B$4:$D$3985,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'Komp. Green Sedayu Biz Park DM 16 No. 77, Kel. Kalideres, Kec. Kalideres, Kota Adm. Jakarta Barat, Prop DKI Jakarta'::varchar,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Institution'!$B$4:$C$3985, 2, FALSE))</f>
        <v>PT. Ihsan Wisata</v>
      </c>
      <c r="E800" s="85" t="str">
        <f>IF(EXACT($H800, ""), "", VLOOKUP($H800, 'RAW EDITED All Years'!$A$2:$D$3706, 4, FALSE))</f>
        <v>JL Kapten Tendean No 49 Mampang Prapatan</v>
      </c>
      <c r="H800" s="84" t="str">
        <f>IF(EXACT($B800, ""), "", VLOOKUP($B800, 'DataLookUp - Institution'!$B$4:$E$3985, 4, FALSE))</f>
        <v>VDR1526</v>
      </c>
      <c r="I800" s="84" t="str">
        <f>IF(EXACT($B800, ""),"", VLOOKUP($B800, 'DataLookUp - Institution'!$B$4:$D$3985,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 Kapten Tendean No 49 Mampang Prapatan'::varchar,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Institution'!$B$4:$C$3985, 2, FALSE))</f>
        <v>PT. Indonesia Media Services [a.k.a : IMS Samba Tour Travel]</v>
      </c>
      <c r="E801" s="85" t="str">
        <f>IF(EXACT($H801, ""), "", VLOOKUP($H801, 'RAW EDITED All Years'!$A$2:$D$3706, 4, FALSE))</f>
        <v>Jl.Danau poso B4 No.151 Bendungan Hilir</v>
      </c>
      <c r="H801" s="84" t="str">
        <f>IF(EXACT($B801, ""), "", VLOOKUP($B801, 'DataLookUp - Institution'!$B$4:$E$3985, 4, FALSE))</f>
        <v>VDR1070</v>
      </c>
      <c r="I801" s="84" t="str">
        <f>IF(EXACT($B801, ""),"", VLOOKUP($B801, 'DataLookUp - Institution'!$B$4:$D$3985,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'Jl.Danau poso B4 No.151 Bendungan Hilir'::varchar,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Institution'!$B$4:$C$3985, 2, FALSE))</f>
        <v>PT. Indo Efti</v>
      </c>
      <c r="E802" s="85" t="str">
        <f>IF(EXACT($H802, ""), "", VLOOKUP($H802, 'RAW EDITED All Years'!$A$2:$D$3706, 4, FALSE))</f>
        <v>Jl. Pulo Mas Barat I No. 29, Jakarta Timur 13210</v>
      </c>
      <c r="H802" s="84" t="str">
        <f>IF(EXACT($B802, ""), "", VLOOKUP($B802, 'DataLookUp - Institution'!$B$4:$E$3985, 4, FALSE))</f>
        <v>VDR0321</v>
      </c>
      <c r="I802" s="84" t="str">
        <f>IF(EXACT($B802, ""),"", VLOOKUP($B802, 'DataLookUp - Institution'!$B$4:$D$3985,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'Jl. Pulo Mas Barat I No. 29, Jakarta Timur 13210'::varchar,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Institution'!$B$4:$C$3985, 2, FALSE))</f>
        <v>PT. Indo Global Cahaya</v>
      </c>
      <c r="E803" s="85" t="str">
        <f>IF(EXACT($H803, ""), "", VLOOKUP($H803, 'RAW EDITED All Years'!$A$2:$D$3706, 4, FALSE))</f>
        <v>Perum Tiara Mantang D No.23, Kel Sagulung Kota, Kec Sagulung, Batam, Kep Riau</v>
      </c>
      <c r="H803" s="84" t="str">
        <f>IF(EXACT($B803, ""), "", VLOOKUP($B803, 'DataLookUp - Institution'!$B$4:$E$3985, 4, FALSE))</f>
        <v>VDR2637</v>
      </c>
      <c r="I803" s="84" t="str">
        <f>IF(EXACT($B803, ""),"", VLOOKUP($B803, 'DataLookUp - Institution'!$B$4:$D$3985,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'Perum Tiara Mantang D No.23, Kel Sagulung Kota, Kec Sagulung, Batam, Kep Riau'::varchar,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Institution'!$B$4:$C$3985, 2, FALSE))</f>
        <v>PT. Indo Putra Selaras</v>
      </c>
      <c r="D804" s="22" t="s">
        <v>2273</v>
      </c>
      <c r="E804" s="85" t="str">
        <f>IF(EXACT($H804, ""), "", VLOOKUP($H804, 'RAW EDITED All Years'!$A$2:$D$3706, 4, FALSE))</f>
        <v>Ruko Zsabina JL. Lingkar Duren Sawit Timur Blok K No. 18 / Duren Sawit</v>
      </c>
      <c r="H804" s="84" t="str">
        <f>IF(EXACT($B804, ""), "", VLOOKUP($B804, 'DataLookUp - Institution'!$B$4:$E$3985, 4, FALSE))</f>
        <v>VDR1586</v>
      </c>
      <c r="I804" s="84" t="str">
        <f>IF(EXACT($B804, ""),"", VLOOKUP($B804, 'DataLookUp - Institution'!$B$4:$D$3985,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'Ruko Zsabina JL. Lingkar Duren Sawit Timur Blok K No. 18 / Duren Sawit'::varchar,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Institution'!$B$4:$C$3985, 2, FALSE))</f>
        <v>PT. Indo Qualita Aradinamis</v>
      </c>
      <c r="D805" s="22" t="s">
        <v>109</v>
      </c>
      <c r="E805" s="85" t="str">
        <f>IF(EXACT($H805, ""), "", VLOOKUP($H805, 'RAW EDITED All Years'!$A$2:$D$3706, 4, FALSE))</f>
        <v>Gedung Manggala Winabakti Lt.2, Jl. Gatot Subroto</v>
      </c>
      <c r="H805" s="84" t="str">
        <f>IF(EXACT($B805, ""), "", VLOOKUP($B805, 'DataLookUp - Institution'!$B$4:$E$3985, 4, FALSE))</f>
        <v>VDR1596</v>
      </c>
      <c r="I805" s="84" t="str">
        <f>IF(EXACT($B805, ""),"", VLOOKUP($B805, 'DataLookUp - Institution'!$B$4:$D$3985,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'Gedung Manggala Winabakti Lt.2, Jl. Gatot Subroto'::varchar, null::bigint, null::varchar); </v>
      </c>
    </row>
    <row r="806" spans="2:12">
      <c r="B806" s="67">
        <f>'DataLookUp - Institution'!B772</f>
        <v>123000000000769</v>
      </c>
      <c r="C806" s="30" t="str">
        <f>IF(EXACT($B806, ""),"", VLOOKUP($B806, 'DataLookUp - Institution'!$B$4:$C$3985, 2, FALSE))</f>
        <v>PT. Indo Surya Logistik</v>
      </c>
      <c r="E806" s="85" t="str">
        <f>IF(EXACT($H806, ""), "", VLOOKUP($H806, 'RAW EDITED All Years'!$A$2:$D$3706, 4, FALSE))</f>
        <v>CITRA INDAH FESTIVAL BLOK 01 NO.05 RT.010 / RW 009 SINGAJAYA JONGGOL BOGOR</v>
      </c>
      <c r="H806" s="84" t="str">
        <f>IF(EXACT($B806, ""), "", VLOOKUP($B806, 'DataLookUp - Institution'!$B$4:$E$3985, 4, FALSE))</f>
        <v>VDR1960</v>
      </c>
      <c r="I806" s="84" t="str">
        <f>IF(EXACT($B806, ""),"", VLOOKUP($B806, 'DataLookUp - Institution'!$B$4:$D$3985,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'CITRA INDAH FESTIVAL BLOK 01 NO.05 RT.010 / RW 009 SINGAJAYA JONGGOL BOGOR'::varchar, null::bigint, null::varchar); </v>
      </c>
    </row>
    <row r="807" spans="2:12" ht="25.5">
      <c r="B807" s="67">
        <f>'DataLookUp - Institution'!B773</f>
        <v>123000000000770</v>
      </c>
      <c r="C807" s="30" t="str">
        <f>IF(EXACT($B807, ""),"", VLOOKUP($B807, 'DataLookUp - Institution'!$B$4:$C$3985, 2, FALSE))</f>
        <v>PT. Indo Tangguh Utama</v>
      </c>
      <c r="E807" s="85" t="str">
        <f>IF(EXACT($H807, ""), "", VLOOKUP($H807, 'RAW EDITED All Years'!$A$2:$D$3706, 4, FALSE))</f>
        <v>Gd Patra Jasa Office Tower Lt17, Ruang 1702, JL Jend Gatot Subroto, Kav 32-34, Kel Kuningan Timur, Kec Setiabudi, jakarta Selatan</v>
      </c>
      <c r="H807" s="84" t="str">
        <f>IF(EXACT($B807, ""), "", VLOOKUP($B807, 'DataLookUp - Institution'!$B$4:$E$3985, 4, FALSE))</f>
        <v>VDR3484</v>
      </c>
      <c r="I807" s="84" t="str">
        <f>IF(EXACT($B807, ""),"", VLOOKUP($B807, 'DataLookUp - Institution'!$B$4:$D$3985,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'Gd Patra Jasa Office Tower Lt17, Ruang 1702, JL Jend Gatot Subroto, Kav 32-34, Kel Kuningan Timur, Kec Setiabudi, jakarta Selatan'::varchar,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Institution'!$B$4:$C$3985, 2, FALSE))</f>
        <v>PT. Indo-nanshin Express</v>
      </c>
      <c r="E808" s="85" t="str">
        <f>IF(EXACT($H808, ""), "", VLOOKUP($H808, 'RAW EDITED All Years'!$A$2:$D$3706, 4, FALSE))</f>
        <v>Ruko Mega Grosir Cempaka mas, Blok F No.11, Jl Letjend Suprapto, Sumur Batu, Kemayoran, Jakarta Pusat, DKI Jakarta</v>
      </c>
      <c r="H808" s="84" t="str">
        <f>IF(EXACT($B808, ""), "", VLOOKUP($B808, 'DataLookUp - Institution'!$B$4:$E$3985, 4, FALSE))</f>
        <v>VDR3380</v>
      </c>
      <c r="I808" s="84" t="str">
        <f>IF(EXACT($B808, ""),"", VLOOKUP($B808, 'DataLookUp - Institution'!$B$4:$D$3985,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'Ruko Mega Grosir Cempaka mas, Blok F No.11, Jl Letjend Suprapto, Sumur Batu, Kemayoran, Jakarta Pusat, DKI Jakarta'::varchar,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Institution'!$B$4:$C$3985, 2, FALSE))</f>
        <v>PT. Indoaustra Utama</v>
      </c>
      <c r="E809" s="85" t="str">
        <f>IF(EXACT($H809, ""), "", VLOOKUP($H809, 'RAW EDITED All Years'!$A$2:$D$3706, 4, FALSE))</f>
        <v>Jatibening Estate Blok E2 No. 6 Rt. 009 Rw. 013 Kel. Jatibening Kec. Pondok Gede Kota Bekasi</v>
      </c>
      <c r="H809" s="84" t="str">
        <f>IF(EXACT($B809, ""), "", VLOOKUP($B809, 'DataLookUp - Institution'!$B$4:$E$3985, 4, FALSE))</f>
        <v>VDR1740</v>
      </c>
      <c r="I809" s="84" t="str">
        <f>IF(EXACT($B809, ""),"", VLOOKUP($B809, 'DataLookUp - Institution'!$B$4:$D$3985,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'Jatibening Estate Blok E2 No. 6 Rt. 009 Rw. 013 Kel. Jatibening Kec. Pondok Gede Kota Bekasi'::varchar,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Institution'!$B$4:$C$3985, 2, FALSE))</f>
        <v>PT. Indodaya Ciptalestari</v>
      </c>
      <c r="E810" s="85" t="str">
        <f>IF(EXACT($H810, ""), "", VLOOKUP($H810, 'RAW EDITED All Years'!$A$2:$D$3706, 4, FALSE))</f>
        <v>JL.Prof H.M. Yamin No.23 E-F Medan</v>
      </c>
      <c r="H810" s="84" t="str">
        <f>IF(EXACT($B810, ""), "", VLOOKUP($B810, 'DataLookUp - Institution'!$B$4:$E$3985, 4, FALSE))</f>
        <v>VDR1989,VDR1990</v>
      </c>
      <c r="I810" s="84" t="str">
        <f>IF(EXACT($B810, ""),"", VLOOKUP($B810, 'DataLookUp - Institution'!$B$4:$D$3985,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'JL.Prof H.M. Yamin No.23 E-F Medan'::varchar,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Institution'!$B$4:$C$3985, 2, FALSE))</f>
        <v>PT. Indojaya Gemilang Sentosa</v>
      </c>
      <c r="E811" s="85" t="str">
        <f>IF(EXACT($H811, ""), "", VLOOKUP($H811, 'RAW EDITED All Years'!$A$2:$D$3706, 4, FALSE))</f>
        <v>Jalan Pule 16, Kebayunan kec Tapos</v>
      </c>
      <c r="H811" s="84" t="str">
        <f>IF(EXACT($B811, ""), "", VLOOKUP($B811, 'DataLookUp - Institution'!$B$4:$E$3985, 4, FALSE))</f>
        <v>VDR4178</v>
      </c>
      <c r="I811" s="84" t="str">
        <f>IF(EXACT($B811, ""),"", VLOOKUP($B811, 'DataLookUp - Institution'!$B$4:$D$3985,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'Jalan Pule 16, Kebayunan kec Tapos'::varchar,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Institution'!$B$4:$C$3985, 2, FALSE))</f>
        <v>PT. Indomitra Global</v>
      </c>
      <c r="E812" s="85" t="str">
        <f>IF(EXACT($H812, ""), "", VLOOKUP($H812, 'RAW EDITED All Years'!$A$2:$D$3706, 4, FALSE))</f>
        <v>Jl. Serdang Baru Raya VII A No. 38</v>
      </c>
      <c r="H812" s="84" t="str">
        <f>IF(EXACT($B812, ""), "", VLOOKUP($B812, 'DataLookUp - Institution'!$B$4:$E$3985, 4, FALSE))</f>
        <v>VDR0049</v>
      </c>
      <c r="I812" s="84" t="str">
        <f>IF(EXACT($B812, ""),"", VLOOKUP($B812, 'DataLookUp - Institution'!$B$4:$D$3985,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Serdang Baru Raya VII A No. 38'::varchar, null::bigint, null::varchar); </v>
      </c>
    </row>
    <row r="813" spans="2:12">
      <c r="B813" s="67">
        <f>'DataLookUp - Institution'!B779</f>
        <v>123000000000776</v>
      </c>
      <c r="C813" s="30" t="str">
        <f>IF(EXACT($B813, ""),"", VLOOKUP($B813, 'DataLookUp - Institution'!$B$4:$C$3985, 2, FALSE))</f>
        <v>PT. Indomobil Prima Niaga</v>
      </c>
      <c r="E813" s="85" t="str">
        <f>IF(EXACT($H813, ""), "", VLOOKUP($H813, 'RAW EDITED All Years'!$A$2:$D$3706, 4, FALSE))</f>
        <v>Jl. MT. Haryono Kav.8 Lt.9, RT 009/011, Bidara Cina, Jatinegara</v>
      </c>
      <c r="H813" s="84" t="str">
        <f>IF(EXACT($B813, ""), "", VLOOKUP($B813, 'DataLookUp - Institution'!$B$4:$E$3985, 4, FALSE))</f>
        <v>VDR3012</v>
      </c>
      <c r="I813" s="84" t="str">
        <f>IF(EXACT($B813, ""),"", VLOOKUP($B813, 'DataLookUp - Institution'!$B$4:$D$3985,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MT. Haryono Kav.8 Lt.9, RT 009/011, Bidara Cina, Jatinegara'::varchar, null::bigint, null::varchar); </v>
      </c>
    </row>
    <row r="814" spans="2:12" ht="25.5">
      <c r="B814" s="67">
        <f>'DataLookUp - Institution'!B780</f>
        <v>123000000000777</v>
      </c>
      <c r="C814" s="30" t="str">
        <f>IF(EXACT($B814, ""),"", VLOOKUP($B814, 'DataLookUp - Institution'!$B$4:$C$3985, 2, FALSE))</f>
        <v>PT. Indonesia Optic Technology</v>
      </c>
      <c r="E814" s="85" t="str">
        <f>IF(EXACT($H814, ""), "", VLOOKUP($H814, 'RAW EDITED All Years'!$A$2:$D$3706, 4, FALSE))</f>
        <v>Jl. TB Simatupang No.18, RT.2/RW.1, Kebagusan, Ps. Minggu, Jakarta Selatan, Daerah Khusus Ibukota Jakarta, 12520, Indonesia</v>
      </c>
      <c r="H814" s="84" t="str">
        <f>IF(EXACT($B814, ""), "", VLOOKUP($B814, 'DataLookUp - Institution'!$B$4:$E$3985, 4, FALSE))</f>
        <v>VDR2565</v>
      </c>
      <c r="I814" s="84" t="str">
        <f>IF(EXACT($B814, ""),"", VLOOKUP($B814, 'DataLookUp - Institution'!$B$4:$D$3985,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'Jl. TB Simatupang No.18, RT.2/RW.1, Kebagusan, Ps. Minggu, Jakarta Selatan, Daerah Khusus Ibukota Jakarta, 12520, Indonesia'::varchar,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Institution'!$B$4:$C$3985, 2, FALSE))</f>
        <v>PT. Indopro Media Piranti</v>
      </c>
      <c r="E815" s="85" t="str">
        <f>IF(EXACT($H815, ""), "", VLOOKUP($H815, 'RAW EDITED All Years'!$A$2:$D$3706, 4, FALSE))</f>
        <v>Kencana Tower Lantai 2 Business Park Jl. Raya Meruya Ilir No. 88 Kebon Jeruk</v>
      </c>
      <c r="H815" s="84" t="str">
        <f>IF(EXACT($B815, ""), "", VLOOKUP($B815, 'DataLookUp - Institution'!$B$4:$E$3985, 4, FALSE))</f>
        <v>VDR1630</v>
      </c>
      <c r="I815" s="84" t="str">
        <f>IF(EXACT($B815, ""),"", VLOOKUP($B815, 'DataLookUp - Institution'!$B$4:$D$3985,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'Kencana Tower Lantai 2 Business Park Jl. Raya Meruya Ilir No. 88 Kebon Jeruk'::varchar,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Institution'!$B$4:$C$3985, 2, FALSE))</f>
        <v>PT. Indosat, Tbk [a.k.a : Indosat]</v>
      </c>
      <c r="D816" s="22" t="s">
        <v>29979</v>
      </c>
      <c r="E816" s="160"/>
      <c r="H816" s="84" t="str">
        <f>IF(EXACT($B816, ""), "", VLOOKUP($B816, 'DataLookUp - Institution'!$B$4:$E$3985, 4, FALSE))</f>
        <v>IND, VDR0505</v>
      </c>
      <c r="I816" s="84" t="str">
        <f>IF(EXACT($B816, ""),"", VLOOKUP($B816, 'DataLookUp - Institution'!$B$4:$D$3985,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Institution'!$B$4:$C$3985, 2, FALSE))</f>
        <v>PT. Indosetya Pratama</v>
      </c>
      <c r="E817" s="85" t="str">
        <f>IF(EXACT($H817, ""), "", VLOOKUP($H817, 'RAW EDITED All Years'!$A$2:$D$3706, 4, FALSE))</f>
        <v>Mega Glodok Kemayoran Lt. 1 Blok A2 No. 3</v>
      </c>
      <c r="H817" s="84" t="str">
        <f>IF(EXACT($B817, ""), "", VLOOKUP($B817, 'DataLookUp - Institution'!$B$4:$E$3985, 4, FALSE))</f>
        <v>VDR0916</v>
      </c>
      <c r="I817" s="84" t="str">
        <f>IF(EXACT($B817, ""),"", VLOOKUP($B817, 'DataLookUp - Institution'!$B$4:$D$3985,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'Mega Glodok Kemayoran Lt. 1 Blok A2 No. 3'::varchar,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Institution'!$B$4:$C$3985, 2, FALSE))</f>
        <v>PT. Indoteknik Dotcom Gemilang</v>
      </c>
      <c r="E818" s="85" t="str">
        <f>IF(EXACT($H818, ""), "", VLOOKUP($H818, 'RAW EDITED All Years'!$A$2:$D$3706, 4, FALSE))</f>
        <v>l. Bandengan Utara 85A No. 8-9 RT.3/RW.16, Penjaringan, Kec. Penjaringan Jakarta Utara, DKI Jakarta 14440</v>
      </c>
      <c r="H818" s="84" t="str">
        <f>IF(EXACT($B818, ""), "", VLOOKUP($B818, 'DataLookUp - Institution'!$B$4:$E$3985, 4, FALSE))</f>
        <v>VDR3389</v>
      </c>
      <c r="I818" s="84" t="str">
        <f>IF(EXACT($B818, ""),"", VLOOKUP($B818, 'DataLookUp - Institution'!$B$4:$D$3985,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'l. Bandengan Utara 85A No. 8-9 RT.3/RW.16, Penjaringan, Kec. Penjaringan Jakarta Utara, DKI Jakarta 14440'::varchar,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Institution'!$B$4:$C$3985, 2, FALSE))</f>
        <v>PT. Indoutama Metal Works</v>
      </c>
      <c r="E819" s="85" t="str">
        <f>IF(EXACT($H819, ""), "", VLOOKUP($H819, 'RAW EDITED All Years'!$A$2:$D$3706, 4, FALSE))</f>
        <v>Pergudangan Tegal Alur Jl Kayu Besar V Blok D No 2 - 4 Jakarta Barat</v>
      </c>
      <c r="H819" s="84" t="str">
        <f>IF(EXACT($B819, ""), "", VLOOKUP($B819, 'DataLookUp - Institution'!$B$4:$E$3985, 4, FALSE))</f>
        <v>VDR4124</v>
      </c>
      <c r="I819" s="84" t="str">
        <f>IF(EXACT($B819, ""),"", VLOOKUP($B819, 'DataLookUp - Institution'!$B$4:$D$3985,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'Pergudangan Tegal Alur Jl Kayu Besar V Blok D No 2 - 4 Jakarta Barat'::varchar,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Institution'!$B$4:$C$3985, 2, FALSE))</f>
        <v>PT. Induk Sulmapa Kekar</v>
      </c>
      <c r="E820" s="85" t="str">
        <f>IF(EXACT($H820, ""), "", VLOOKUP($H820, 'RAW EDITED All Years'!$A$2:$D$3706, 4, FALSE))</f>
        <v>Jl.Aeroepala Komp.Permata hijau Permai Blok P.6 No.3</v>
      </c>
      <c r="H820" s="84" t="str">
        <f>IF(EXACT($B820, ""), "", VLOOKUP($B820, 'DataLookUp - Institution'!$B$4:$E$3985, 4, FALSE))</f>
        <v>VDR1062</v>
      </c>
      <c r="I820" s="84" t="str">
        <f>IF(EXACT($B820, ""),"", VLOOKUP($B820, 'DataLookUp - Institution'!$B$4:$D$3985,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'Jl.Aeroepala Komp.Permata hijau Permai Blok P.6 No.3'::varchar,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Institution'!$B$4:$C$3985, 2, FALSE))</f>
        <v>PT. Industira</v>
      </c>
      <c r="E821" s="85" t="str">
        <f>IF(EXACT($H821, ""), "", VLOOKUP($H821, 'RAW EDITED All Years'!$A$2:$D$3706, 4, FALSE))</f>
        <v>Jl. Pambangunan No.59, Batuceper, Tangerang 15001</v>
      </c>
      <c r="H821" s="84" t="str">
        <f>IF(EXACT($B821, ""), "", VLOOKUP($B821, 'DataLookUp - Institution'!$B$4:$E$3985, 4, FALSE))</f>
        <v>VDR0050</v>
      </c>
      <c r="I821" s="84" t="str">
        <f>IF(EXACT($B821, ""),"", VLOOKUP($B821, 'DataLookUp - Institution'!$B$4:$D$3985,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Pambangunan No.59, Batuceper, Tangerang 15001'::varchar,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Institution'!$B$4:$C$3985, 2, FALSE))</f>
        <v>PT. Industrade Prima Elektrik</v>
      </c>
      <c r="E822" s="85" t="str">
        <f>IF(EXACT($H822, ""), "", VLOOKUP($H822, 'RAW EDITED All Years'!$A$2:$D$3706, 4, FALSE))</f>
        <v>Jl. Cipaku I No. 2 Kel. Petogogan, Kec. Kebayoran Baru, Kota Jakarta Selatan, DKI Jakarta</v>
      </c>
      <c r="H822" s="84" t="str">
        <f>IF(EXACT($B822, ""), "", VLOOKUP($B822, 'DataLookUp - Institution'!$B$4:$E$3985, 4, FALSE))</f>
        <v>VDR4093</v>
      </c>
      <c r="I822" s="84" t="str">
        <f>IF(EXACT($B822, ""),"", VLOOKUP($B822, 'DataLookUp - Institution'!$B$4:$D$3985,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Cipaku I No. 2 Kel. Petogogan, Kec. Kebayoran Baru, Kota Jakarta Selatan, DKI Jakarta'::varchar,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Institution'!$B$4:$C$3985, 2, FALSE))</f>
        <v>PT. Industri Telekomunikasi Indonesia</v>
      </c>
      <c r="E823" s="85" t="str">
        <f>IF(EXACT($H823, ""), "", VLOOKUP($H823, 'RAW EDITED All Years'!$A$2:$D$3706, 4, FALSE))</f>
        <v>Jl. Moch. Toha No. 77 Bandung</v>
      </c>
      <c r="H823" s="84" t="str">
        <f>IF(EXACT($B823, ""), "", VLOOKUP($B823, 'DataLookUp - Institution'!$B$4:$E$3985, 4, FALSE))</f>
        <v>VDR1671</v>
      </c>
      <c r="I823" s="84" t="str">
        <f>IF(EXACT($B823, ""),"", VLOOKUP($B823, 'DataLookUp - Institution'!$B$4:$D$3985,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'Jl. Moch. Toha No. 77 Bandung'::varchar,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Institution'!$B$4:$C$3985, 2, FALSE))</f>
        <v>PT. Industrial Multi Fan</v>
      </c>
      <c r="E824" s="85" t="str">
        <f>IF(EXACT($H824, ""), "", VLOOKUP($H824, 'RAW EDITED All Years'!$A$2:$D$3706, 4, FALSE))</f>
        <v>Jl Hayam Wuruk No.111 QQ, Maphar, Taman Sari, Jakbar</v>
      </c>
      <c r="H824" s="84" t="str">
        <f>IF(EXACT($B824, ""), "", VLOOKUP($B824, 'DataLookUp - Institution'!$B$4:$E$3985, 4, FALSE))</f>
        <v>VDR2649</v>
      </c>
      <c r="I824" s="84" t="str">
        <f>IF(EXACT($B824, ""),"", VLOOKUP($B824, 'DataLookUp - Institution'!$B$4:$D$3985,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 Hayam Wuruk No.111 QQ, Maphar, Taman Sari, Jakbar'::varchar,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Institution'!$B$4:$C$3985, 2, FALSE))</f>
        <v>PT. Infarco Pondok Wisata</v>
      </c>
      <c r="E825" s="85" t="str">
        <f>IF(EXACT($H825, ""), "", VLOOKUP($H825, 'RAW EDITED All Years'!$A$2:$D$3706, 4, FALSE))</f>
        <v>Jl. Sindanglaya No. 180 Sindanglaya, Cipanas, Cianjur</v>
      </c>
      <c r="H825" s="84" t="str">
        <f>IF(EXACT($B825, ""), "", VLOOKUP($B825, 'DataLookUp - Institution'!$B$4:$E$3985, 4, FALSE))</f>
        <v>VDR1464</v>
      </c>
      <c r="I825" s="84" t="str">
        <f>IF(EXACT($B825, ""),"", VLOOKUP($B825, 'DataLookUp - Institution'!$B$4:$D$3985,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'Jl. Sindanglaya No. 180 Sindanglaya, Cipanas, Cianjur'::varchar,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Institution'!$B$4:$C$3985, 2, FALSE))</f>
        <v>PT. Infinia Park Pratama</v>
      </c>
      <c r="E826" s="85" t="str">
        <f>IF(EXACT($H826, ""), "", VLOOKUP($H826, 'RAW EDITED All Years'!$A$2:$D$3706, 4, FALSE))</f>
        <v>JL Dr. Saharjo No.45 Jakarta Selatan</v>
      </c>
      <c r="H826" s="84" t="str">
        <f>IF(EXACT($B826, ""), "", VLOOKUP($B826, 'DataLookUp - Institution'!$B$4:$E$3985, 4, FALSE))</f>
        <v>VDR0707</v>
      </c>
      <c r="I826" s="84" t="str">
        <f>IF(EXACT($B826, ""),"", VLOOKUP($B826, 'DataLookUp - Institution'!$B$4:$D$3985, 3, FALSE))</f>
        <v>Supplier</v>
      </c>
      <c r="K826" s="31">
        <f t="shared" si="26"/>
        <v>124000000000823</v>
      </c>
      <c r="L82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'JL Dr. Saharjo No.45 Jakarta Selatan'::varchar,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Institution'!$B$4:$C$3985, 2, FALSE))</f>
        <v>PT. Infinite Asia</v>
      </c>
      <c r="E827" s="85" t="str">
        <f>IF(EXACT($H827, ""), "", VLOOKUP($H827, 'RAW EDITED All Years'!$A$2:$D$3706, 4, FALSE))</f>
        <v xml:space="preserve">Plaza Kenari Mas Lt. 6 (P3) Blok P No. 080 Jl. Keramat Raya No. 101 RT. 018 RW. 001, Paseban Senen </v>
      </c>
      <c r="H827" s="84" t="str">
        <f>IF(EXACT($B827, ""), "", VLOOKUP($B827, 'DataLookUp - Institution'!$B$4:$E$3985, 4, FALSE))</f>
        <v>VDR3678</v>
      </c>
      <c r="I827" s="84" t="str">
        <f>IF(EXACT($B827, ""),"", VLOOKUP($B827, 'DataLookUp - Institution'!$B$4:$D$3985, 3, FALSE))</f>
        <v>Supplier</v>
      </c>
      <c r="K827" s="31">
        <f t="shared" si="26"/>
        <v>124000000000824</v>
      </c>
      <c r="L82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'Plaza Kenari Mas Lt. 6 (P3) Blok P No. 080 Jl. Keramat Raya No. 101 RT. 018 RW. 001, Paseban Senen 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Institution'!$B$4:$C$3985, 2, FALSE))</f>
        <v>PT. Infrastructure Asia</v>
      </c>
      <c r="E828" s="85" t="str">
        <f>IF(EXACT($H828, ""), "", VLOOKUP($H828, 'RAW EDITED All Years'!$A$2:$D$3706, 4, FALSE))</f>
        <v>Jl. Telukbetung no.43 A,Jakarta pusat</v>
      </c>
      <c r="H828" s="84" t="str">
        <f>IF(EXACT($B828, ""), "", VLOOKUP($B828, 'DataLookUp - Institution'!$B$4:$E$3985, 4, FALSE))</f>
        <v>VDR0840</v>
      </c>
      <c r="I828" s="84" t="str">
        <f>IF(EXACT($B828, ""),"", VLOOKUP($B828, 'DataLookUp - Institution'!$B$4:$D$3985, 3, FALSE))</f>
        <v>Supplier</v>
      </c>
      <c r="K828" s="31">
        <f t="shared" si="26"/>
        <v>124000000000825</v>
      </c>
      <c r="L82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Telukbetung no.43 A,Jakarta pusat'::varchar,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Institution'!$B$4:$C$3985, 2, FALSE))</f>
        <v>PT. Innikor Golden Mix</v>
      </c>
      <c r="E829" s="85" t="str">
        <f>IF(EXACT($H829, ""), "", VLOOKUP($H829, 'RAW EDITED All Years'!$A$2:$D$3706, 4, FALSE))</f>
        <v>Jl. Daan Mogot Km. 18 Jakarta Barat 11840</v>
      </c>
      <c r="H829" s="84" t="str">
        <f>IF(EXACT($B829, ""), "", VLOOKUP($B829, 'DataLookUp - Institution'!$B$4:$E$3985, 4, FALSE))</f>
        <v>VDR3101</v>
      </c>
      <c r="I829" s="84" t="str">
        <f>IF(EXACT($B829, ""),"", VLOOKUP($B829, 'DataLookUp - Institution'!$B$4:$D$3985, 3, FALSE))</f>
        <v>Supplier</v>
      </c>
      <c r="K829" s="31">
        <f t="shared" si="26"/>
        <v>124000000000826</v>
      </c>
      <c r="L82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Daan Mogot Km. 18 Jakarta Barat 11840'::varchar,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Institution'!$B$4:$C$3985, 2, FALSE))</f>
        <v>PT. Insan Jaya</v>
      </c>
      <c r="E830" s="85" t="str">
        <f>IF(EXACT($H830, ""), "", VLOOKUP($H830, 'RAW EDITED All Years'!$A$2:$D$3706, 4, FALSE))</f>
        <v>Jl. H Yahya No 10A.Jakata 13330</v>
      </c>
      <c r="H830" s="84" t="str">
        <f>IF(EXACT($B830, ""), "", VLOOKUP($B830, 'DataLookUp - Institution'!$B$4:$E$3985, 4, FALSE))</f>
        <v>VDR0051</v>
      </c>
      <c r="I830" s="84" t="str">
        <f>IF(EXACT($B830, ""),"", VLOOKUP($B830, 'DataLookUp - Institution'!$B$4:$D$3985, 3, FALSE))</f>
        <v>Supplier</v>
      </c>
      <c r="K830" s="31">
        <f t="shared" si="26"/>
        <v>124000000000827</v>
      </c>
      <c r="L83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H Yahya No 10A.Jakata 13330'::varchar,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Institution'!$B$4:$C$3985, 2, FALSE))</f>
        <v>PT. Intama Central Makmur Lestari</v>
      </c>
      <c r="E831" s="85" t="str">
        <f>IF(EXACT($H831, ""), "", VLOOKUP($H831, 'RAW EDITED All Years'!$A$2:$D$3706, 4, FALSE))</f>
        <v>Jl. Mangga Dua Dalam No 101 Blok C8 RW 07 Manga Dua Selatan Jakarta Pusat 10730</v>
      </c>
      <c r="H831" s="84" t="str">
        <f>IF(EXACT($B831, ""), "", VLOOKUP($B831, 'DataLookUp - Institution'!$B$4:$E$3985, 4, FALSE))</f>
        <v>VDR1224</v>
      </c>
      <c r="I831" s="84" t="str">
        <f>IF(EXACT($B831, ""),"", VLOOKUP($B831, 'DataLookUp - Institution'!$B$4:$D$3985, 3, FALSE))</f>
        <v>Supplier</v>
      </c>
      <c r="K831" s="31">
        <f t="shared" si="26"/>
        <v>124000000000828</v>
      </c>
      <c r="L83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Mangga Dua Dalam No 101 Blok C8 RW 07 Manga Dua Selatan Jakarta Pusat 10730'::varchar,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Institution'!$B$4:$C$3985, 2, FALSE))</f>
        <v>PT. Intan Permata Jaya</v>
      </c>
      <c r="E832" s="85" t="str">
        <f>IF(EXACT($H832, ""), "", VLOOKUP($H832, 'RAW EDITED All Years'!$A$2:$D$3706, 4, FALSE))</f>
        <v>Jl. Pangeran Subakti No. 11</v>
      </c>
      <c r="H832" s="84" t="str">
        <f>IF(EXACT($B832, ""), "", VLOOKUP($B832, 'DataLookUp - Institution'!$B$4:$E$3985, 4, FALSE))</f>
        <v>VDR0616</v>
      </c>
      <c r="I832" s="84" t="str">
        <f>IF(EXACT($B832, ""),"", VLOOKUP($B832, 'DataLookUp - Institution'!$B$4:$D$3985, 3, FALSE))</f>
        <v>Supplier</v>
      </c>
      <c r="K832" s="31">
        <f t="shared" si="26"/>
        <v>124000000000829</v>
      </c>
      <c r="L83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'Jl. Pangeran Subakti No. 11'::varchar,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Institution'!$B$4:$C$3985, 2, FALSE))</f>
        <v>PT. Intan Prima Sejahtera</v>
      </c>
      <c r="E833" s="85" t="str">
        <f>IF(EXACT($H833, ""), "", VLOOKUP($H833, 'RAW EDITED All Years'!$A$2:$D$3706, 4, FALSE))</f>
        <v xml:space="preserve">Ruko Duren Sawit Center, Jl Duren Sawit No 8 L </v>
      </c>
      <c r="H833" s="84" t="str">
        <f>IF(EXACT($B833, ""), "", VLOOKUP($B833, 'DataLookUp - Institution'!$B$4:$E$3985, 4, FALSE))</f>
        <v>VDR1733</v>
      </c>
      <c r="I833" s="84" t="str">
        <f>IF(EXACT($B833, ""),"", VLOOKUP($B833, 'DataLookUp - Institution'!$B$4:$D$3985, 3, FALSE))</f>
        <v>Supplier</v>
      </c>
      <c r="K833" s="31">
        <f t="shared" si="26"/>
        <v>124000000000830</v>
      </c>
      <c r="L83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'Ruko Duren Sawit Center, Jl Duren Sawit No 8 L 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Institution'!$B$4:$C$3985, 2, FALSE))</f>
        <v>PT. Inten Cipta Sejati</v>
      </c>
      <c r="E834" s="85" t="str">
        <f>IF(EXACT($H834, ""), "", VLOOKUP($H834, 'RAW EDITED All Years'!$A$2:$D$3706, 4, FALSE))</f>
        <v>Apartement Green Parkview Jl. Daan Mogot Raya KM. 14 Kel. Duri Kosambi, Kec. Cengkareng Barat Jakarta Barat</v>
      </c>
      <c r="H834" s="84" t="str">
        <f>IF(EXACT($B834, ""), "", VLOOKUP($B834, 'DataLookUp - Institution'!$B$4:$E$3985, 4, FALSE))</f>
        <v>VDR0886</v>
      </c>
      <c r="I834" s="84" t="str">
        <f>IF(EXACT($B834, ""),"", VLOOKUP($B834, 'DataLookUp - Institution'!$B$4:$D$3985, 3, FALSE))</f>
        <v>Supplier</v>
      </c>
      <c r="K834" s="31">
        <f t="shared" si="26"/>
        <v>124000000000831</v>
      </c>
      <c r="L83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'Apartement Green Parkview Jl. Daan Mogot Raya KM. 14 Kel. Duri Kosambi, Kec. Cengkareng Barat Jakarta Barat'::varchar,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Institution'!$B$4:$C$3985, 2, FALSE))</f>
        <v>PT. Inter Link Indonesia</v>
      </c>
      <c r="E835" s="85" t="str">
        <f>IF(EXACT($H835, ""), "", VLOOKUP($H835, 'RAW EDITED All Years'!$A$2:$D$3706, 4, FALSE))</f>
        <v>Jl Batu Ceper Raya No25, 4th Floor Kelurahan Kebon Kelapa, Kec Gambir</v>
      </c>
      <c r="H835" s="84" t="str">
        <f>IF(EXACT($B835, ""), "", VLOOKUP($B835, 'DataLookUp - Institution'!$B$4:$E$3985, 4, FALSE))</f>
        <v>VDR3508</v>
      </c>
      <c r="I835" s="84" t="str">
        <f>IF(EXACT($B835, ""),"", VLOOKUP($B835, 'DataLookUp - Institution'!$B$4:$D$3985, 3, FALSE))</f>
        <v>Supplier</v>
      </c>
      <c r="K835" s="31">
        <f t="shared" si="26"/>
        <v>124000000000832</v>
      </c>
      <c r="L83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'Jl Batu Ceper Raya No25, 4th Floor Kelurahan Kebon Kelapa, Kec Gambir'::varchar,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Institution'!$B$4:$C$3985, 2, FALSE))</f>
        <v>PT. Inter Orient Logistics</v>
      </c>
      <c r="E836" s="85" t="str">
        <f>IF(EXACT($H836, ""), "", VLOOKUP($H836, 'RAW EDITED All Years'!$A$2:$D$3706, 4, FALSE))</f>
        <v>Graha Mustika Ratu 6th Floor, Jl. Gatot Subroto Kav. 74-75</v>
      </c>
      <c r="H836" s="84" t="str">
        <f>IF(EXACT($B836, ""), "", VLOOKUP($B836, 'DataLookUp - Institution'!$B$4:$E$3985, 4, FALSE))</f>
        <v>VDR1404</v>
      </c>
      <c r="I836" s="84" t="str">
        <f>IF(EXACT($B836, ""),"", VLOOKUP($B836, 'DataLookUp - Institution'!$B$4:$D$3985, 3, FALSE))</f>
        <v>Supplier</v>
      </c>
      <c r="K836" s="31">
        <f t="shared" si="26"/>
        <v>124000000000833</v>
      </c>
      <c r="L83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'Graha Mustika Ratu 6th Floor, Jl. Gatot Subroto Kav. 74-75'::varchar, null::bigint, null::varchar); </v>
      </c>
    </row>
    <row r="837" spans="2:12">
      <c r="B837" s="67">
        <f>'DataLookUp - Institution'!B802</f>
        <v>123000000000799</v>
      </c>
      <c r="C837" s="30" t="str">
        <f>IF(EXACT($B837, ""),"", VLOOKUP($B837, 'DataLookUp - Institution'!$B$4:$C$3985, 2, FALSE))</f>
        <v>PT. Interpirma Indocom</v>
      </c>
      <c r="E837" s="85" t="str">
        <f>IF(EXACT($H837, ""), "", VLOOKUP($H837, 'RAW EDITED All Years'!$A$2:$D$3706, 4, FALSE))</f>
        <v>Kompleks Harmoni Plaza Blok E/28</v>
      </c>
      <c r="H837" s="84" t="str">
        <f>IF(EXACT($B837, ""), "", VLOOKUP($B837, 'DataLookUp - Institution'!$B$4:$E$3985, 4, FALSE))</f>
        <v>VDR0149</v>
      </c>
      <c r="I837" s="84" t="str">
        <f>IF(EXACT($B837, ""),"", VLOOKUP($B837, 'DataLookUp - Institution'!$B$4:$D$3985, 3, FALSE))</f>
        <v>Supplier</v>
      </c>
      <c r="K837" s="31">
        <f t="shared" si="26"/>
        <v>124000000000834</v>
      </c>
      <c r="L83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'Kompleks Harmoni Plaza Blok E/28'::varchar, null::bigint, null::varchar); </v>
      </c>
    </row>
    <row r="838" spans="2:12" ht="25.5">
      <c r="B838" s="67">
        <f>'DataLookUp - Institution'!B803</f>
        <v>123000000000800</v>
      </c>
      <c r="C838" s="30" t="str">
        <f>IF(EXACT($B838, ""),"", VLOOKUP($B838, 'DataLookUp - Institution'!$B$4:$C$3985, 2, FALSE))</f>
        <v>PT. Inti Makmur</v>
      </c>
      <c r="E838" s="85" t="str">
        <f>IF(EXACT($H838, ""), "", VLOOKUP($H838, 'RAW EDITED All Years'!$A$2:$D$3706, 4, FALSE))</f>
        <v>Jln. Rumah sakit No 108 (No Gudang 33), Cinambo, Kota Bandung, Jawa Barat 45474Jln. Rumah sakit No 108 (No Gudang 33), Cinambo, Kota Bandung, Jawa Barat 45474</v>
      </c>
      <c r="H838" s="84" t="str">
        <f>IF(EXACT($B838, ""), "", VLOOKUP($B838, 'DataLookUp - Institution'!$B$4:$E$3985, 4, FALSE))</f>
        <v>VDR2715</v>
      </c>
      <c r="I838" s="84" t="str">
        <f>IF(EXACT($B838, ""),"", VLOOKUP($B838, 'DataLookUp - Institution'!$B$4:$D$3985, 3, FALSE))</f>
        <v>Supplier</v>
      </c>
      <c r="K838" s="31">
        <f t="shared" si="26"/>
        <v>124000000000835</v>
      </c>
      <c r="L83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'Jln. Rumah sakit No 108 (No Gudang 33), Cinambo, Kota Bandung, Jawa Barat 45474Jln. Rumah sakit No 108 (No Gudang 33), Cinambo, Kota Bandung, Jawa Barat 45474'::varchar,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Institution'!$B$4:$C$3985, 2, FALSE))</f>
        <v>PT. Intisumber Bajasakti</v>
      </c>
      <c r="E839" s="85" t="str">
        <f>IF(EXACT($H839, ""), "", VLOOKUP($H839, 'RAW EDITED All Years'!$A$2:$D$3706, 4, FALSE))</f>
        <v>Jl Boulevard Raya Komp Duta Harapan Indah Blok N 2</v>
      </c>
      <c r="H839" s="84" t="str">
        <f>IF(EXACT($B839, ""), "", VLOOKUP($B839, 'DataLookUp - Institution'!$B$4:$E$3985, 4, FALSE))</f>
        <v>VDR0053</v>
      </c>
      <c r="I839" s="84" t="str">
        <f>IF(EXACT($B839, ""),"", VLOOKUP($B839, 'DataLookUp - Institution'!$B$4:$D$3985, 3, FALSE))</f>
        <v>Supplier</v>
      </c>
      <c r="K839" s="31">
        <f t="shared" ref="K839:K902" si="28" xml:space="preserve"> K838 + IF(EXACT(L839, ""), 0, 1)</f>
        <v>124000000000836</v>
      </c>
      <c r="L839" s="32" t="str">
        <f t="shared" ref="L839:L902" si="29">CONCATENATE("PERFORM ""SchData-OLTP-Master"".""Func_TblInstitutionBranch_SET""(varSystemLoginSession::bigint, null::bigint, null::varchar, null::timestamptz, null::timestamptz, null::varchar, varInstitutionBranchID::bigint, varBaseCurrencyID::bigint, ", B839, "::bigint, ", IF(EXACT(D839, ""), "null", "'"&amp;D839&amp;"'"), "::varchar, ", IF(EXACT(E839, ""), "null", "'"&amp;E839&amp;"'"), "::varchar, ", IF(EXACT(F839, ""), "null", F839),"::bigint, ", IF(EXACT(G839, ""), "null", "'"&amp;G839&amp;"'"),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 Boulevard Raya Komp Duta Harapan Indah Blok N 2'::varchar,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Institution'!$B$4:$C$3985, 2, FALSE))</f>
        <v>PT. Intim Jaya Konstruksi</v>
      </c>
      <c r="E840" s="85" t="str">
        <f>IF(EXACT($H840, ""), "", VLOOKUP($H840, 'RAW EDITED All Years'!$A$2:$D$3706, 4, FALSE))</f>
        <v xml:space="preserve">Jl. raya pendidikan Komp UNM Blok III No.4 RT.003 RW 004 Tidung,Rappocini </v>
      </c>
      <c r="H840" s="84" t="str">
        <f>IF(EXACT($B840, ""), "", VLOOKUP($B840, 'DataLookUp - Institution'!$B$4:$E$3985, 4, FALSE))</f>
        <v>VDR1104</v>
      </c>
      <c r="I840" s="84" t="str">
        <f>IF(EXACT($B840, ""),"", VLOOKUP($B840, 'DataLookUp - Institution'!$B$4:$D$3985,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'Jl. raya pendidikan Komp UNM Blok III No.4 RT.003 RW 004 Tidung,Rappocini 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Institution'!$B$4:$C$3985, 2, FALSE))</f>
        <v>PT. Intisar Soluzindo</v>
      </c>
      <c r="E841" s="85" t="str">
        <f>IF(EXACT($H841, ""), "", VLOOKUP($H841, 'RAW EDITED All Years'!$A$2:$D$3706, 4, FALSE))</f>
        <v>Graha Intisar Lt. 4, Jln. Pemuda No. 103</v>
      </c>
      <c r="H841" s="84" t="str">
        <f>IF(EXACT($B841, ""), "", VLOOKUP($B841, 'DataLookUp - Institution'!$B$4:$E$3985, 4, FALSE))</f>
        <v>VDR1051</v>
      </c>
      <c r="I841" s="84" t="str">
        <f>IF(EXACT($B841, ""),"", VLOOKUP($B841, 'DataLookUp - Institution'!$B$4:$D$3985,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'Graha Intisar Lt. 4, Jln. Pemuda No. 103'::varchar,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Institution'!$B$4:$C$3985, 2, FALSE))</f>
        <v>PT. Iron Hutama Wijaya</v>
      </c>
      <c r="E842" s="85" t="str">
        <f>IF(EXACT($H842, ""), "", VLOOKUP($H842, 'RAW EDITED All Years'!$A$2:$D$3706, 4, FALSE))</f>
        <v>Jl. Raya Dewi Sartika 125B Cawang</v>
      </c>
      <c r="H842" s="84" t="str">
        <f>IF(EXACT($B842, ""), "", VLOOKUP($B842, 'DataLookUp - Institution'!$B$4:$E$3985, 4, FALSE))</f>
        <v>VDR1673</v>
      </c>
      <c r="I842" s="84" t="str">
        <f>IF(EXACT($B842, ""),"", VLOOKUP($B842, 'DataLookUp - Institution'!$B$4:$D$3985,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Raya Dewi Sartika 125B Cawang'::varchar,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Institution'!$B$4:$C$3985, 2, FALSE))</f>
        <v>PT. Sinar Indo Pratama [a.k.a : Sindo Express]</v>
      </c>
      <c r="E843" s="85" t="str">
        <f>IF(EXACT($H843, ""), "", VLOOKUP($H843, 'RAW EDITED All Years'!$A$2:$D$3706, 4, FALSE))</f>
        <v>Jl. Karang asem XII / 12 Surabaya</v>
      </c>
      <c r="H843" s="84" t="str">
        <f>IF(EXACT($B843, ""), "", VLOOKUP($B843, 'DataLookUp - Institution'!$B$4:$E$3985, 4, FALSE))</f>
        <v>VDR0054</v>
      </c>
      <c r="I843" s="84" t="str">
        <f>IF(EXACT($B843, ""),"", VLOOKUP($B843, 'DataLookUp - Institution'!$B$4:$D$3985,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'Jl. Karang asem XII / 12 Surabaya'::varchar,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Institution'!$B$4:$C$3985, 2, FALSE))</f>
        <v>PT. Ismadi Salam</v>
      </c>
      <c r="E844" s="85" t="str">
        <f>IF(EXACT($H844, ""), "", VLOOKUP($H844, 'RAW EDITED All Years'!$A$2:$D$3706, 4, FALSE))</f>
        <v>Jalan Raya Bandara Kel Belian, Kec Batam Kota, Batam</v>
      </c>
      <c r="H844" s="84" t="str">
        <f>IF(EXACT($B844, ""), "", VLOOKUP($B844, 'DataLookUp - Institution'!$B$4:$E$3985, 4, FALSE))</f>
        <v>VDR3368</v>
      </c>
      <c r="I844" s="84" t="str">
        <f>IF(EXACT($B844, ""),"", VLOOKUP($B844, 'DataLookUp - Institution'!$B$4:$D$3985,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'Jalan Raya Bandara Kel Belian, Kec Batam Kota, Batam'::varchar, null::bigint, null::varchar); </v>
      </c>
    </row>
    <row r="845" spans="2:12">
      <c r="B845" s="67">
        <f>'DataLookUp - Institution'!B810</f>
        <v>123000000000807</v>
      </c>
      <c r="C845" s="30" t="str">
        <f>IF(EXACT($B845, ""),"", VLOOKUP($B845, 'DataLookUp - Institution'!$B$4:$C$3985, 2, FALSE))</f>
        <v>PT. Isopanel Dunia</v>
      </c>
      <c r="E845" s="85" t="str">
        <f>IF(EXACT($H845, ""), "", VLOOKUP($H845, 'RAW EDITED All Years'!$A$2:$D$3706, 4, FALSE))</f>
        <v>Jl. Rancakudu No. 80 Baros - Sukabumi</v>
      </c>
      <c r="H845" s="84" t="str">
        <f>IF(EXACT($B845, ""), "", VLOOKUP($B845, 'DataLookUp - Institution'!$B$4:$E$3985, 4, FALSE))</f>
        <v>VDR0055</v>
      </c>
      <c r="I845" s="84" t="str">
        <f>IF(EXACT($B845, ""),"", VLOOKUP($B845, 'DataLookUp - Institution'!$B$4:$D$3985,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'Jl. Rancakudu No. 80 Baros - Sukabumi'::varchar, null::bigint, null::varchar); </v>
      </c>
    </row>
    <row r="846" spans="2:12" ht="25.5">
      <c r="B846" s="67">
        <f>'DataLookUp - Institution'!B811</f>
        <v>123000000000808</v>
      </c>
      <c r="C846" s="30" t="str">
        <f>IF(EXACT($B846, ""),"", VLOOKUP($B846, 'DataLookUp - Institution'!$B$4:$C$3985, 2, FALSE))</f>
        <v>PT. Izzati Hasanah</v>
      </c>
      <c r="E846" s="85" t="str">
        <f>IF(EXACT($H846, ""), "", VLOOKUP($H846, 'RAW EDITED All Years'!$A$2:$D$3706, 4, FALSE))</f>
        <v>Pergudangan Green Sedayu BizPark, Jl. Cakung Cilincing Tim. Raya No.Km. 2 Blok GS5 No. 68, East Cakung, Cakung, East Jakarta City, Jakarta 13910</v>
      </c>
      <c r="H846" s="84" t="str">
        <f>IF(EXACT($B846, ""), "", VLOOKUP($B846, 'DataLookUp - Institution'!$B$4:$E$3985, 4, FALSE))</f>
        <v>VDR4249, VDR4250</v>
      </c>
      <c r="I846" s="84" t="str">
        <f>IF(EXACT($B846, ""),"", VLOOKUP($B846, 'DataLookUp - Institution'!$B$4:$D$3985,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'Pergudangan Green Sedayu BizPark, Jl. Cakung Cilincing Tim. Raya No.Km. 2 Blok GS5 No. 68, East Cakung, Cakung, East Jakarta City, Jakarta 13910'::varchar,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Institution'!$B$4:$C$3985, 2, FALSE))</f>
        <v>PT. Jaga Karya Mandiri</v>
      </c>
      <c r="E847" s="85" t="str">
        <f>IF(EXACT($H847, ""), "", VLOOKUP($H847, 'RAW EDITED All Years'!$A$2:$D$3706, 4, FALSE))</f>
        <v>Pusat Niaga Roxy Mas Blok E1/20 Jl. KH Hasyim Asha</v>
      </c>
      <c r="H847" s="84" t="str">
        <f>IF(EXACT($B847, ""), "", VLOOKUP($B847, 'DataLookUp - Institution'!$B$4:$E$3985, 4, FALSE))</f>
        <v>VDR0056</v>
      </c>
      <c r="I847" s="84" t="str">
        <f>IF(EXACT($B847, ""),"", VLOOKUP($B847, 'DataLookUp - Institution'!$B$4:$D$3985,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'Pusat Niaga Roxy Mas Blok E1/20 Jl. KH Hasyim Asha'::varchar,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Institution'!$B$4:$C$3985, 2, FALSE))</f>
        <v>PT. Jakarta Bisnis Cemerlang</v>
      </c>
      <c r="E848" s="85" t="str">
        <f>IF(EXACT($H848, ""), "", VLOOKUP($H848, 'RAW EDITED All Years'!$A$2:$D$3706, 4, FALSE))</f>
        <v xml:space="preserve">Jl. Gajah Mada No. 173 </v>
      </c>
      <c r="H848" s="84" t="str">
        <f>IF(EXACT($B848, ""), "", VLOOKUP($B848, 'DataLookUp - Institution'!$B$4:$E$3985, 4, FALSE))</f>
        <v>VDR1445</v>
      </c>
      <c r="I848" s="84" t="str">
        <f>IF(EXACT($B848, ""),"", VLOOKUP($B848, 'DataLookUp - Institution'!$B$4:$D$3985,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'Jl. Gajah Mada No. 173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Institution'!$B$4:$C$3985, 2, FALSE))</f>
        <v>PT. Jakarta Infrasturktur Propertindo</v>
      </c>
      <c r="E849" s="85" t="str">
        <f>IF(EXACT($H849, ""), "", VLOOKUP($H849, 'RAW EDITED All Years'!$A$2:$D$3706, 4, FALSE))</f>
        <v xml:space="preserve">Gedung Thamrin City Lt. 1 Blok Timur Jl. Thamrin Boulevard, Kebon Melati â€“ Tanah Abang </v>
      </c>
      <c r="H849" s="84" t="str">
        <f>IF(EXACT($B849, ""), "", VLOOKUP($B849, 'DataLookUp - Institution'!$B$4:$E$3985, 4, FALSE))</f>
        <v>VDR1739</v>
      </c>
      <c r="I849" s="84" t="str">
        <f>IF(EXACT($B849, ""),"", VLOOKUP($B849, 'DataLookUp - Institution'!$B$4:$D$3985,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'Gedung Thamrin City Lt. 1 Blok Timur Jl. Thamrin Boulevard, Kebon Melati â€“ Tanah Abang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Institution'!$B$4:$C$3985, 2, FALSE))</f>
        <v>PT. Jakarta Land</v>
      </c>
      <c r="E850" s="85" t="str">
        <f>IF(EXACT($H850, ""), "", VLOOKUP($H850, 'RAW EDITED All Years'!$A$2:$D$3706, 4, FALSE))</f>
        <v xml:space="preserve">Worls Trade Center, 8th Floor, Jl. Jenderal Sudirman, Kav. 29, </v>
      </c>
      <c r="H850" s="84" t="str">
        <f>IF(EXACT($B850, ""), "", VLOOKUP($B850, 'DataLookUp - Institution'!$B$4:$E$3985, 4, FALSE))</f>
        <v>VDR1546</v>
      </c>
      <c r="I850" s="84" t="str">
        <f>IF(EXACT($B850, ""),"", VLOOKUP($B850, 'DataLookUp - Institution'!$B$4:$D$3985,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'Worls Trade Center, 8th Floor, Jl. Jenderal Sudirman, Kav. 29, 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Institution'!$B$4:$C$3985, 2, FALSE))</f>
        <v>PT. Jakarta Realty</v>
      </c>
      <c r="E851" s="85" t="str">
        <f>IF(EXACT($H851, ""), "", VLOOKUP($H851, 'RAW EDITED All Years'!$A$2:$D$3706, 4, FALSE))</f>
        <v>Gd. Thamrin City Lt. 3 Jl. Thamrin Boulevard</v>
      </c>
      <c r="H851" s="84" t="str">
        <f>IF(EXACT($B851, ""), "", VLOOKUP($B851, 'DataLookUp - Institution'!$B$4:$E$3985, 4, FALSE))</f>
        <v>VDR1431</v>
      </c>
      <c r="I851" s="84" t="str">
        <f>IF(EXACT($B851, ""),"", VLOOKUP($B851, 'DataLookUp - Institution'!$B$4:$D$3985,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'Gd. Thamrin City Lt. 3 Jl. Thamrin Boulevard'::varchar,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Institution'!$B$4:$C$3985, 2, FALSE))</f>
        <v>PT. Jakarta Sentra Medika Sejahtera</v>
      </c>
      <c r="E852" s="85" t="str">
        <f>IF(EXACT($H852, ""), "", VLOOKUP($H852, 'RAW EDITED All Years'!$A$2:$D$3706, 4, FALSE))</f>
        <v xml:space="preserve">Jl. Jend. Sudirman Kav. 49 </v>
      </c>
      <c r="H852" s="84" t="str">
        <f>IF(EXACT($B852, ""), "", VLOOKUP($B852, 'DataLookUp - Institution'!$B$4:$E$3985, 4, FALSE))</f>
        <v>VDR0892</v>
      </c>
      <c r="I852" s="84" t="str">
        <f>IF(EXACT($B852, ""),"", VLOOKUP($B852, 'DataLookUp - Institution'!$B$4:$D$3985,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'Jl. Jend. Sudirman Kav. 49 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Institution'!$B$4:$C$3985, 2, FALSE))</f>
        <v>PT. Jaminan Kredit Indonesia [a.k.a : Jamkrindo]</v>
      </c>
      <c r="E853" s="85" t="str">
        <f>IF(EXACT($H853, ""), "", VLOOKUP($H853, 'RAW EDITED All Years'!$A$2:$D$3706, 4, FALSE))</f>
        <v>Gedung Jamkrindo. Jl. Angkasa B-9 Kavling 6 Kota Baru Bandar - Kemayoran, Jakarta Pusat, 10610</v>
      </c>
      <c r="H853" s="84" t="str">
        <f>IF(EXACT($B853, ""), "", VLOOKUP($B853, 'DataLookUp - Institution'!$B$4:$E$3985, 4, FALSE))</f>
        <v>VDR4024</v>
      </c>
      <c r="I853" s="84" t="str">
        <f>IF(EXACT($B853, ""),"", VLOOKUP($B853, 'DataLookUp - Institution'!$B$4:$D$3985,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'Gedung Jamkrindo. Jl. Angkasa B-9 Kavling 6 Kota Baru Bandar - Kemayoran, Jakarta Pusat, 10610'::varchar,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Institution'!$B$4:$C$3985, 2, FALSE))</f>
        <v>PT. Jasa Sukses Sejahtera</v>
      </c>
      <c r="E854" s="85" t="str">
        <f>IF(EXACT($H854, ""), "", VLOOKUP($H854, 'RAW EDITED All Years'!$A$2:$D$3706, 4, FALSE))</f>
        <v>Plaza TOP 100 Jodoh Jl. Duyung</v>
      </c>
      <c r="H854" s="84" t="str">
        <f>IF(EXACT($B854, ""), "", VLOOKUP($B854, 'DataLookUp - Institution'!$B$4:$E$3985, 4, FALSE))</f>
        <v>VDR1459</v>
      </c>
      <c r="I854" s="84" t="str">
        <f>IF(EXACT($B854, ""),"", VLOOKUP($B854, 'DataLookUp - Institution'!$B$4:$D$3985,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'Plaza TOP 100 Jodoh Jl. Duyung'::varchar,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Institution'!$B$4:$C$3985, 2, FALSE))</f>
        <v>PT. Jaya Abadi Karya Utama</v>
      </c>
      <c r="E855" s="85" t="str">
        <f>IF(EXACT($H855, ""), "", VLOOKUP($H855, 'RAW EDITED All Years'!$A$2:$D$3706, 4, FALSE))</f>
        <v>Komplek Fatmawati Mas Blok 3 No.306. Jl. RS Fatmaw</v>
      </c>
      <c r="H855" s="84" t="str">
        <f>IF(EXACT($B855, ""), "", VLOOKUP($B855, 'DataLookUp - Institution'!$B$4:$E$3985, 4, FALSE))</f>
        <v>VDR0765, VDR2999</v>
      </c>
      <c r="I855" s="84" t="str">
        <f>IF(EXACT($B855, ""),"", VLOOKUP($B855, 'DataLookUp - Institution'!$B$4:$D$3985,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'Komplek Fatmawati Mas Blok 3 No.306. Jl. RS Fatmaw'::varchar,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Institution'!$B$4:$C$3985, 2, FALSE))</f>
        <v>PT. Jaya Mulia Perkasa</v>
      </c>
      <c r="E856" s="85" t="str">
        <f>IF(EXACT($H856, ""), "", VLOOKUP($H856, 'RAW EDITED All Years'!$A$2:$D$3706, 4, FALSE))</f>
        <v>Jl Raya Peta Selatan Kompleks RUko Megah Kalideres Blok B No 10-11</v>
      </c>
      <c r="H856" s="84" t="str">
        <f>IF(EXACT($B856, ""), "", VLOOKUP($B856, 'DataLookUp - Institution'!$B$4:$E$3985, 4, FALSE))</f>
        <v>VDR4206</v>
      </c>
      <c r="I856" s="84" t="str">
        <f>IF(EXACT($B856, ""),"", VLOOKUP($B856, 'DataLookUp - Institution'!$B$4:$D$3985,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 Raya Peta Selatan Kompleks RUko Megah Kalideres Blok B No 10-11'::varchar,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Institution'!$B$4:$C$3985, 2, FALSE))</f>
        <v>PT. Jaya Readymix</v>
      </c>
      <c r="D857" s="22" t="s">
        <v>30048</v>
      </c>
      <c r="E857" s="160" t="s">
        <v>23078</v>
      </c>
      <c r="H857" s="95" t="s">
        <v>1285</v>
      </c>
      <c r="I857" s="84" t="str">
        <f>IF(EXACT($B857, ""),"", VLOOKUP($B857, 'DataLookUp - Institution'!$B$4:$D$3985,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Institution'!$B$4:$C$3985, 2, FALSE))</f>
        <v>PT. Jaya Readymix</v>
      </c>
      <c r="D858" s="22" t="s">
        <v>30049</v>
      </c>
      <c r="E858" s="160" t="s">
        <v>23080</v>
      </c>
      <c r="H858" s="95" t="s">
        <v>1289</v>
      </c>
      <c r="I858" s="84" t="str">
        <f>IF(EXACT($B858, ""),"", VLOOKUP($B858, 'DataLookUp - Institution'!$B$4:$D$3985,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Institution'!$B$4:$C$3985, 2, FALSE))</f>
        <v>PT. Jaya Readymix</v>
      </c>
      <c r="D859" s="22" t="s">
        <v>30050</v>
      </c>
      <c r="E859" s="160" t="s">
        <v>23082</v>
      </c>
      <c r="H859" s="95" t="s">
        <v>1819</v>
      </c>
      <c r="I859" s="84" t="str">
        <f>IF(EXACT($B859, ""),"", VLOOKUP($B859, 'DataLookUp - Institution'!$B$4:$D$3985,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Institution'!$B$4:$C$3985, 2, FALSE))</f>
        <v>PT. Jaya Readymix</v>
      </c>
      <c r="D860" s="22" t="s">
        <v>30051</v>
      </c>
      <c r="E860" s="160" t="s">
        <v>23085</v>
      </c>
      <c r="H860" s="95" t="s">
        <v>1823</v>
      </c>
      <c r="I860" s="84" t="str">
        <f>IF(EXACT($B860, ""),"", VLOOKUP($B860, 'DataLookUp - Institution'!$B$4:$D$3985,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Institution'!$B$4:$C$3985, 2, FALSE))</f>
        <v>PT. Jayarain Xpress</v>
      </c>
      <c r="E861" s="85" t="str">
        <f>IF(EXACT($H861, ""), "", VLOOKUP($H861, 'RAW EDITED All Years'!$A$2:$D$3706, 4, FALSE))</f>
        <v>Jl. Ciangsana Kav. 17 Jababeka</v>
      </c>
      <c r="H861" s="84" t="str">
        <f>IF(EXACT($B861, ""), "", VLOOKUP($B861, 'DataLookUp - Institution'!$B$4:$E$3985, 4, FALSE))</f>
        <v>VDR1129</v>
      </c>
      <c r="I861" s="84" t="str">
        <f>IF(EXACT($B861, ""),"", VLOOKUP($B861, 'DataLookUp - Institution'!$B$4:$D$3985,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Ciangsana Kav. 17 Jababeka'::varchar,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Institution'!$B$4:$C$3985, 2, FALSE))</f>
        <v>PT. Jembo cable Company, Tbk</v>
      </c>
      <c r="E862" s="85" t="str">
        <f>IF(EXACT($H862, ""), "", VLOOKUP($H862, 'RAW EDITED All Years'!$A$2:$D$3706, 4, FALSE))</f>
        <v xml:space="preserve">Jl. Pajajaran Kel Gandasari Kec Jaiuwung Tangerang 15137 </v>
      </c>
      <c r="H862" s="84" t="str">
        <f>IF(EXACT($B862, ""), "", VLOOKUP($B862, 'DataLookUp - Institution'!$B$4:$E$3985, 4, FALSE))</f>
        <v>VDR1575</v>
      </c>
      <c r="I862" s="84" t="str">
        <f>IF(EXACT($B862, ""),"", VLOOKUP($B862, 'DataLookUp - Institution'!$B$4:$D$3985,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'Jl. Pajajaran Kel Gandasari Kec Jaiuwung Tangerang 15137 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Institution'!$B$4:$C$3985, 2, FALSE))</f>
        <v>PT. Jobs DB Indonesia</v>
      </c>
      <c r="E863" s="85" t="str">
        <f>IF(EXACT($H863, ""), "", VLOOKUP($H863, 'RAW EDITED All Years'!$A$2:$D$3706, 4, FALSE))</f>
        <v>Wisma 77 Lt 6;JL.S Parman Kav.77 Jakarta 11410</v>
      </c>
      <c r="H863" s="84" t="str">
        <f>IF(EXACT($B863, ""), "", VLOOKUP($B863, 'DataLookUp - Institution'!$B$4:$E$3985, 4, FALSE))</f>
        <v>VDR0760</v>
      </c>
      <c r="I863" s="84" t="str">
        <f>IF(EXACT($B863, ""),"", VLOOKUP($B863, 'DataLookUp - Institution'!$B$4:$D$3985,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77 Lt 6;JL.S Parman Kav.77 Jakarta 11410'::varchar,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Institution'!$B$4:$C$3985, 2, FALSE))</f>
        <v>PT. JobStreet Indonesia</v>
      </c>
      <c r="E864" s="85" t="str">
        <f>IF(EXACT($H864, ""), "", VLOOKUP($H864, 'RAW EDITED All Years'!$A$2:$D$3706, 4, FALSE))</f>
        <v>Wisma BumiPutra Lt.5,JL Jendral Sudirman Kav.75 Jakarta Selatan</v>
      </c>
      <c r="H864" s="84" t="str">
        <f>IF(EXACT($B864, ""), "", VLOOKUP($B864, 'DataLookUp - Institution'!$B$4:$E$3985, 4, FALSE))</f>
        <v>VDR0947</v>
      </c>
      <c r="I864" s="84" t="str">
        <f>IF(EXACT($B864, ""),"", VLOOKUP($B864, 'DataLookUp - Institution'!$B$4:$D$3985,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'Wisma BumiPutra Lt.5,JL Jendral Sudirman Kav.75 Jakarta Selatan'::varchar,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Institution'!$B$4:$C$3985, 2, FALSE))</f>
        <v>PT. Jotun Indonesia</v>
      </c>
      <c r="E865" s="85" t="str">
        <f>IF(EXACT($H865, ""), "", VLOOKUP($H865, 'RAW EDITED All Years'!$A$2:$D$3706, 4, FALSE))</f>
        <v>Kawasan Industrin MM2100 JL.Irian V bLOK mm 5 - 2 Cikarang Barat, Bekasi</v>
      </c>
      <c r="H865" s="84" t="str">
        <f>IF(EXACT($B865, ""), "", VLOOKUP($B865, 'DataLookUp - Institution'!$B$4:$E$3985, 4, FALSE))</f>
        <v>VDR3616</v>
      </c>
      <c r="I865" s="84" t="str">
        <f>IF(EXACT($B865, ""),"", VLOOKUP($B865, 'DataLookUp - Institution'!$B$4:$D$3985,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'Kawasan Industrin MM2100 JL.Irian V bLOK mm 5 - 2 Cikarang Barat, Bekasi'::varchar,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Institution'!$B$4:$C$3985, 2, FALSE))</f>
        <v>PT. Kabelindo Murni, Tbk</v>
      </c>
      <c r="E866" s="85" t="str">
        <f>IF(EXACT($H866, ""), "", VLOOKUP($H866, 'RAW EDITED All Years'!$A$2:$D$3706, 4, FALSE))</f>
        <v>Jl. Rawagirang No. 2 Kawasan Industri Pulogadung</v>
      </c>
      <c r="H866" s="84" t="str">
        <f>IF(EXACT($B866, ""), "", VLOOKUP($B866, 'DataLookUp - Institution'!$B$4:$E$3985, 4, FALSE))</f>
        <v>VDR1322</v>
      </c>
      <c r="I866" s="84" t="str">
        <f>IF(EXACT($B866, ""),"", VLOOKUP($B866, 'DataLookUp - Institution'!$B$4:$D$3985,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'Jl. Rawagirang No. 2 Kawasan Industri Pulogadung'::varchar,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Institution'!$B$4:$C$3985, 2, FALSE))</f>
        <v>PT. Kadeharapan Utama</v>
      </c>
      <c r="E867" s="85" t="str">
        <f>IF(EXACT($H867, ""), "", VLOOKUP($H867, 'RAW EDITED All Years'!$A$2:$D$3706, 4, FALSE))</f>
        <v>Pondok Pekayon Indah Blok DD40, No 4</v>
      </c>
      <c r="H867" s="84" t="str">
        <f>IF(EXACT($B867, ""), "", VLOOKUP($B867, 'DataLookUp - Institution'!$B$4:$E$3985, 4, FALSE))</f>
        <v>VDR0531</v>
      </c>
      <c r="I867" s="84" t="str">
        <f>IF(EXACT($B867, ""),"", VLOOKUP($B867, 'DataLookUp - Institution'!$B$4:$D$3985,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'Pondok Pekayon Indah Blok DD40, No 4'::varchar,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Institution'!$B$4:$C$3985, 2, FALSE))</f>
        <v>PT. Kaiser Steel Indonesia</v>
      </c>
      <c r="E868" s="85" t="str">
        <f>IF(EXACT($H868, ""), "", VLOOKUP($H868, 'RAW EDITED All Years'!$A$2:$D$3706, 4, FALSE))</f>
        <v>MEGA BAJA BANDUNG - Jl. Soekarno-Hatta No.389, Karasak, Kec. Astanaanyar, Kota Bandung, Jawa Barat 40243</v>
      </c>
      <c r="H868" s="84" t="str">
        <f>IF(EXACT($B868, ""), "", VLOOKUP($B868, 'DataLookUp - Institution'!$B$4:$E$3985, 4, FALSE))</f>
        <v>VDR2764</v>
      </c>
      <c r="I868" s="84" t="str">
        <f>IF(EXACT($B868, ""),"", VLOOKUP($B868, 'DataLookUp - Institution'!$B$4:$D$3985,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'MEGA BAJA BANDUNG - Jl. Soekarno-Hatta No.389, Karasak, Kec. Astanaanyar, Kota Bandung, Jawa Barat 40243'::varchar,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Institution'!$B$4:$C$3985, 2, FALSE))</f>
        <v>PT. Kalibesar Raya Utama</v>
      </c>
      <c r="E869" s="85" t="str">
        <f>IF(EXACT($H869, ""), "", VLOOKUP($H869, 'RAW EDITED All Years'!$A$2:$D$3706, 4, FALSE))</f>
        <v xml:space="preserve">Komplek Mega Grosir Cempaka Mas Blok E No 1-6 Jl. </v>
      </c>
      <c r="H869" s="84" t="str">
        <f>IF(EXACT($B869, ""), "", VLOOKUP($B869, 'DataLookUp - Institution'!$B$4:$E$3985, 4, FALSE))</f>
        <v>VDR0878</v>
      </c>
      <c r="I869" s="84" t="str">
        <f>IF(EXACT($B869, ""),"", VLOOKUP($B869, 'DataLookUp - Institution'!$B$4:$D$3985,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'Komplek Mega Grosir Cempaka Mas Blok E No 1-6 Jl. 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Institution'!$B$4:$C$3985, 2, FALSE))</f>
        <v>PT. Kalla Inti Karsa</v>
      </c>
      <c r="E870" s="85" t="str">
        <f>IF(EXACT($H870, ""), "", VLOOKUP($H870, 'RAW EDITED All Years'!$A$2:$D$3706, 4, FALSE))</f>
        <v>Jl. Dr Sam Ratulangi No. 35</v>
      </c>
      <c r="H870" s="84" t="str">
        <f>IF(EXACT($B870, ""), "", VLOOKUP($B870, 'DataLookUp - Institution'!$B$4:$E$3985, 4, FALSE))</f>
        <v>VDR0988</v>
      </c>
      <c r="I870" s="84" t="str">
        <f>IF(EXACT($B870, ""),"", VLOOKUP($B870, 'DataLookUp - Institution'!$B$4:$D$3985,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'Jl. Dr Sam Ratulangi No. 35'::varchar,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Institution'!$B$4:$C$3985, 2, FALSE))</f>
        <v>PT. Kamesa Putra Pratama</v>
      </c>
      <c r="E871" s="85" t="str">
        <f>IF(EXACT($H871, ""), "", VLOOKUP($H871, 'RAW EDITED All Years'!$A$2:$D$3706, 4, FALSE))</f>
        <v>Sentra Niaga Bulevar Hijau Blok D/10 Pejuang Medan</v>
      </c>
      <c r="H871" s="84" t="str">
        <f>IF(EXACT($B871, ""), "", VLOOKUP($B871, 'DataLookUp - Institution'!$B$4:$E$3985, 4, FALSE))</f>
        <v>VDR0861</v>
      </c>
      <c r="I871" s="84" t="str">
        <f>IF(EXACT($B871, ""),"", VLOOKUP($B871, 'DataLookUp - Institution'!$B$4:$D$3985,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'Sentra Niaga Bulevar Hijau Blok D/10 Pejuang Medan'::varchar,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Institution'!$B$4:$C$3985, 2, FALSE))</f>
        <v>PT. Kapuk Mas Agung Abadi</v>
      </c>
      <c r="E872" s="85" t="str">
        <f>IF(EXACT($H872, ""), "", VLOOKUP($H872, 'RAW EDITED All Years'!$A$2:$D$3706, 4, FALSE))</f>
        <v>Jalan Kapuk Raya No. 14, RT/RW: 008/02, Kapuk, RT.8/RW.2, Kapuk, Cengkareng, West Jakarta City, Jakarta 11720</v>
      </c>
      <c r="H872" s="84" t="str">
        <f>IF(EXACT($B872, ""), "", VLOOKUP($B872, 'DataLookUp - Institution'!$B$4:$E$3985, 4, FALSE))</f>
        <v>VDR3112</v>
      </c>
      <c r="I872" s="84" t="str">
        <f>IF(EXACT($B872, ""),"", VLOOKUP($B872, 'DataLookUp - Institution'!$B$4:$D$3985,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'Jalan Kapuk Raya No. 14, RT/RW: 008/02, Kapuk, RT.8/RW.2, Kapuk, Cengkareng, West Jakarta City, Jakarta 11720'::varchar, null::bigint, null::varchar); </v>
      </c>
    </row>
    <row r="873" spans="2:12">
      <c r="B873" s="67">
        <f>'DataLookUp - Institution'!B835</f>
        <v>123000000000832</v>
      </c>
      <c r="C873" s="30" t="str">
        <f>IF(EXACT($B873, ""),"", VLOOKUP($B873, 'DataLookUp - Institution'!$B$4:$C$3985, 2, FALSE))</f>
        <v>PT. Karir Komunika Pratama</v>
      </c>
      <c r="E873" s="85" t="str">
        <f>IF(EXACT($H873, ""), "", VLOOKUP($H873, 'RAW EDITED All Years'!$A$2:$D$3706, 4, FALSE))</f>
        <v>SCTV Tower Senayan City Lt 18 Jl Asia Afrika Lot 19 Kel Gelora Kec Tanah Abang</v>
      </c>
      <c r="H873" s="84" t="str">
        <f>IF(EXACT($B873, ""), "", VLOOKUP($B873, 'DataLookUp - Institution'!$B$4:$E$3985, 4, FALSE))</f>
        <v>VDR1809</v>
      </c>
      <c r="I873" s="84" t="str">
        <f>IF(EXACT($B873, ""),"", VLOOKUP($B873, 'DataLookUp - Institution'!$B$4:$D$3985,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'SCTV Tower Senayan City Lt 18 Jl Asia Afrika Lot 19 Kel Gelora Kec Tanah Abang'::varchar, null::bigint, null::varchar); </v>
      </c>
    </row>
    <row r="874" spans="2:12" ht="25.5">
      <c r="B874" s="67">
        <f>'DataLookUp - Institution'!B836</f>
        <v>123000000000833</v>
      </c>
      <c r="C874" s="30" t="str">
        <f>IF(EXACT($B874, ""),"", VLOOKUP($B874, 'DataLookUp - Institution'!$B$4:$C$3985, 2, FALSE))</f>
        <v>PT. Karjasan Andal International</v>
      </c>
      <c r="E874" s="85" t="str">
        <f>IF(EXACT($H874, ""), "", VLOOKUP($H874, 'RAW EDITED All Years'!$A$2:$D$3706, 4, FALSE))</f>
        <v>SOHO Capital Podomoro City 25th Floor Unit 2508, Kelurahan Tanjung Duren Selatan, Kecamatan Grogol Petamburan Jakarta Barat 11470</v>
      </c>
      <c r="H874" s="84" t="str">
        <f>IF(EXACT($B874, ""), "", VLOOKUP($B874, 'DataLookUp - Institution'!$B$4:$E$3985, 4, FALSE))</f>
        <v>VDR3622</v>
      </c>
      <c r="I874" s="84" t="str">
        <f>IF(EXACT($B874, ""),"", VLOOKUP($B874, 'DataLookUp - Institution'!$B$4:$D$3985,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'SOHO Capital Podomoro City 25th Floor Unit 2508, Kelurahan Tanjung Duren Selatan, Kecamatan Grogol Petamburan Jakarta Barat 11470'::varchar,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Institution'!$B$4:$C$3985, 2, FALSE))</f>
        <v>PT. Kartika Alas Utama</v>
      </c>
      <c r="E875" s="85" t="str">
        <f>IF(EXACT($H875, ""), "", VLOOKUP($H875, 'RAW EDITED All Years'!$A$2:$D$3706, 4, FALSE))</f>
        <v>Jl. DJ Latumenten, Grogol</v>
      </c>
      <c r="H875" s="84" t="str">
        <f>IF(EXACT($B875, ""), "", VLOOKUP($B875, 'DataLookUp - Institution'!$B$4:$E$3985, 4, FALSE))</f>
        <v>VDR0014</v>
      </c>
      <c r="I875" s="84" t="str">
        <f>IF(EXACT($B875, ""),"", VLOOKUP($B875, 'DataLookUp - Institution'!$B$4:$D$3985,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'Jl. DJ Latumenten, Grogol'::varchar, null::bigint, null::varchar); </v>
      </c>
    </row>
    <row r="876" spans="2:12">
      <c r="B876" s="67">
        <f>'DataLookUp - Institution'!B838</f>
        <v>123000000000835</v>
      </c>
      <c r="C876" s="30" t="str">
        <f>IF(EXACT($B876, ""),"", VLOOKUP($B876, 'DataLookUp - Institution'!$B$4:$C$3985, 2, FALSE))</f>
        <v>PT. Karuna Agra Loka</v>
      </c>
      <c r="E876" s="85" t="str">
        <f>IF(EXACT($H876, ""), "", VLOOKUP($H876, 'RAW EDITED All Years'!$A$2:$D$3706, 4, FALSE))</f>
        <v>Komplek Pergudangan INKOPAU Blok B-17 JL. R. E. Martadinata No.100, Tanjung Priok, Jakarta Utara</v>
      </c>
      <c r="H876" s="84" t="str">
        <f>IF(EXACT($B876, ""), "", VLOOKUP($B876, 'DataLookUp - Institution'!$B$4:$E$3985, 4, FALSE))</f>
        <v>VDR3113</v>
      </c>
      <c r="I876" s="84" t="str">
        <f>IF(EXACT($B876, ""),"", VLOOKUP($B876, 'DataLookUp - Institution'!$B$4:$D$3985,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'Komplek Pergudangan INKOPAU Blok B-17 JL. R. E. Martadinata No.100, Tanjung Priok, Jakarta Utara'::varchar, null::bigint, null::varchar); </v>
      </c>
    </row>
    <row r="877" spans="2:12" ht="25.5">
      <c r="B877" s="67">
        <f>'DataLookUp - Institution'!B839</f>
        <v>123000000000836</v>
      </c>
      <c r="C877" s="30" t="str">
        <f>IF(EXACT($B877, ""),"", VLOOKUP($B877, 'DataLookUp - Institution'!$B$4:$C$3985, 2, FALSE))</f>
        <v>PT. Karya Beton Sudhira</v>
      </c>
      <c r="E877" s="85" t="str">
        <f>IF(EXACT($H877, ""), "", VLOOKUP($H877, 'RAW EDITED All Years'!$A$2:$D$3706, 4, FALSE))</f>
        <v>Jl. Danau Sunter Selatan Blok O5 No.1, RT.11/RW.11, Sunter Agung, Tj. Priok, Kota Jkt Utara, Daerah Khusus Ibukota Jakarta 14350</v>
      </c>
      <c r="H877" s="84" t="str">
        <f>IF(EXACT($B877, ""), "", VLOOKUP($B877, 'DataLookUp - Institution'!$B$4:$E$3985, 4, FALSE))</f>
        <v>VDR3103</v>
      </c>
      <c r="I877" s="84" t="str">
        <f>IF(EXACT($B877, ""),"", VLOOKUP($B877, 'DataLookUp - Institution'!$B$4:$D$3985,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'Jl. Danau Sunter Selatan Blok O5 No.1, RT.11/RW.11, Sunter Agung, Tj. Priok, Kota Jkt Utara, Daerah Khusus Ibukota Jakarta 14350'::varchar, null::bigint, null::varchar); </v>
      </c>
    </row>
    <row r="878" spans="2:12">
      <c r="B878" s="67">
        <f>'DataLookUp - Institution'!B840</f>
        <v>123000000000837</v>
      </c>
      <c r="C878" s="30" t="str">
        <f>IF(EXACT($B878, ""),"", VLOOKUP($B878, 'DataLookUp - Institution'!$B$4:$C$3985, 2, FALSE))</f>
        <v>PT. Karya Hidup Sentosa</v>
      </c>
      <c r="E878" s="85" t="str">
        <f>IF(EXACT($H878, ""), "", VLOOKUP($H878, 'RAW EDITED All Years'!$A$2:$D$3706, 4, FALSE))</f>
        <v>Jl Magelang No.144 Karang Waru, Tegal Rejo, Yogyakarta</v>
      </c>
      <c r="H878" s="84" t="str">
        <f>IF(EXACT($B878, ""), "", VLOOKUP($B878, 'DataLookUp - Institution'!$B$4:$E$3985, 4, FALSE))</f>
        <v>VDR3033</v>
      </c>
      <c r="I878" s="84" t="str">
        <f>IF(EXACT($B878, ""),"", VLOOKUP($B878, 'DataLookUp - Institution'!$B$4:$D$3985,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'Jl Magelang No.144 Karang Waru, Tegal Rejo, Yogyakarta'::varchar, null::bigint, null::varchar); </v>
      </c>
    </row>
    <row r="879" spans="2:12" ht="25.5">
      <c r="B879" s="67">
        <f>'DataLookUp - Institution'!B841</f>
        <v>123000000000838</v>
      </c>
      <c r="C879" s="30" t="str">
        <f>IF(EXACT($B879, ""),"", VLOOKUP($B879, 'DataLookUp - Institution'!$B$4:$C$3985, 2, FALSE))</f>
        <v>PT. Karya Jenisto Putera</v>
      </c>
      <c r="E879" s="85" t="str">
        <f>IF(EXACT($H879, ""), "", VLOOKUP($H879, 'RAW EDITED All Years'!$A$2:$D$3706, 4, FALSE))</f>
        <v>KOKAN PERMATA GADING BLOK B. 25 JL. BOULEVARD BUKIT GADING RAYA KELAPA GADING PERMAI JAKARTA UTARA.</v>
      </c>
      <c r="H879" s="84" t="str">
        <f>IF(EXACT($B879, ""), "", VLOOKUP($B879, 'DataLookUp - Institution'!$B$4:$E$3985, 4, FALSE))</f>
        <v>VDR1935</v>
      </c>
      <c r="I879" s="84" t="str">
        <f>IF(EXACT($B879, ""),"", VLOOKUP($B879, 'DataLookUp - Institution'!$B$4:$D$3985,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'KOKAN PERMATA GADING BLOK B. 25 JL. BOULEVARD BUKIT GADING RAYA KELAPA GADING PERMAI JAKARTA UTARA.'::varchar,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Institution'!$B$4:$C$3985, 2, FALSE))</f>
        <v>PT. Karya Kencana Komputindo</v>
      </c>
      <c r="E880" s="85" t="str">
        <f>IF(EXACT($H880, ""), "", VLOOKUP($H880, 'RAW EDITED All Years'!$A$2:$D$3706, 4, FALSE))</f>
        <v xml:space="preserve">Menara BCA Grand Indonesia MH Thamrin No1 RT00/00 Menteng </v>
      </c>
      <c r="H880" s="84" t="str">
        <f>IF(EXACT($B880, ""), "", VLOOKUP($B880, 'DataLookUp - Institution'!$B$4:$E$3985, 4, FALSE))</f>
        <v>VDR1247</v>
      </c>
      <c r="I880" s="84" t="str">
        <f>IF(EXACT($B880, ""),"", VLOOKUP($B880, 'DataLookUp - Institution'!$B$4:$D$3985,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'Menara BCA Grand Indonesia MH Thamrin No1 RT00/00 Menteng 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Institution'!$B$4:$C$3985, 2, FALSE))</f>
        <v>PT. Karya Satria Putra</v>
      </c>
      <c r="E881" s="85" t="str">
        <f>IF(EXACT($H881, ""), "", VLOOKUP($H881, 'RAW EDITED All Years'!$A$2:$D$3706, 4, FALSE))</f>
        <v>JL. BANDA ACEH NO.45 KEL. TANGKERANG UTARA KEC.BUKIT RAYA â€“PEKANBARU KODEPOS 28289</v>
      </c>
      <c r="H881" s="84" t="str">
        <f>IF(EXACT($B881, ""), "", VLOOKUP($B881, 'DataLookUp - Institution'!$B$4:$E$3985, 4, FALSE))</f>
        <v>VDR2036,VDR2037</v>
      </c>
      <c r="I881" s="84" t="str">
        <f>IF(EXACT($B881, ""),"", VLOOKUP($B881, 'DataLookUp - Institution'!$B$4:$D$3985,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'JL. BANDA ACEH NO.45 KEL. TANGKERANG UTARA KEC.BUKIT RAYA â€“PEKANBARU KODEPOS 28289'::varchar,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Institution'!$B$4:$C$3985, 2, FALSE))</f>
        <v>PT. Karya Tama Waskita</v>
      </c>
      <c r="E882" s="85" t="str">
        <f>IF(EXACT($H882, ""), "", VLOOKUP($H882, 'RAW EDITED All Years'!$A$2:$D$3706, 4, FALSE))</f>
        <v>Gedung Gondangdia Lama Lt.5 - R.6 Jl. RP Soeroso N</v>
      </c>
      <c r="H882" s="84" t="str">
        <f>IF(EXACT($B882, ""), "", VLOOKUP($B882, 'DataLookUp - Institution'!$B$4:$E$3985, 4, FALSE))</f>
        <v>VDR0682</v>
      </c>
      <c r="I882" s="84" t="str">
        <f>IF(EXACT($B882, ""),"", VLOOKUP($B882, 'DataLookUp - Institution'!$B$4:$D$3985,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'Gedung Gondangdia Lama Lt.5 - R.6 Jl. RP Soeroso N'::varchar,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Institution'!$B$4:$C$3985, 2, FALSE))</f>
        <v>PT. Karya Utama Globalindo</v>
      </c>
      <c r="E883" s="85" t="str">
        <f>IF(EXACT($H883, ""), "", VLOOKUP($H883, 'RAW EDITED All Years'!$A$2:$D$3706, 4, FALSE))</f>
        <v>Jl. H. Nawi Raya No.21 Jakarta Selatan 12420</v>
      </c>
      <c r="H883" s="84" t="str">
        <f>IF(EXACT($B883, ""), "", VLOOKUP($B883, 'DataLookUp - Institution'!$B$4:$E$3985, 4, FALSE))</f>
        <v>VDR3669</v>
      </c>
      <c r="I883" s="84" t="str">
        <f>IF(EXACT($B883, ""),"", VLOOKUP($B883, 'DataLookUp - Institution'!$B$4:$D$3985,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H. Nawi Raya No.21 Jakarta Selatan 12420'::varchar,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Institution'!$B$4:$C$3985, 2, FALSE))</f>
        <v>PT. Karyabaja Sukses</v>
      </c>
      <c r="E884" s="85" t="str">
        <f>IF(EXACT($H884, ""), "", VLOOKUP($H884, 'RAW EDITED All Years'!$A$2:$D$3706, 4, FALSE))</f>
        <v>Jl. KH. Hasyim Ashari GG. Ambon Kav. DPR No. 309 Neroktog - Pinang</v>
      </c>
      <c r="H884" s="84" t="str">
        <f>IF(EXACT($B884, ""), "", VLOOKUP($B884, 'DataLookUp - Institution'!$B$4:$E$3985, 4, FALSE))</f>
        <v>VDR3418</v>
      </c>
      <c r="I884" s="84" t="str">
        <f>IF(EXACT($B884, ""),"", VLOOKUP($B884, 'DataLookUp - Institution'!$B$4:$D$3985,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'Jl. KH. Hasyim Ashari GG. Ambon Kav. DPR No. 309 Neroktog - Pinang'::varchar,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Institution'!$B$4:$C$3985, 2, FALSE))</f>
        <v>PT. Karyacitra Cemerlang</v>
      </c>
      <c r="E885" s="85" t="str">
        <f>IF(EXACT($H885, ""), "", VLOOKUP($H885, 'RAW EDITED All Years'!$A$2:$D$3706, 4, FALSE))</f>
        <v>JL satria raya No 5 Kav 176 Jelambar Grogol Petamb</v>
      </c>
      <c r="H885" s="84" t="str">
        <f>IF(EXACT($B885, ""), "", VLOOKUP($B885, 'DataLookUp - Institution'!$B$4:$E$3985, 4, FALSE))</f>
        <v>VDR0718</v>
      </c>
      <c r="I885" s="84" t="str">
        <f>IF(EXACT($B885, ""),"", VLOOKUP($B885, 'DataLookUp - Institution'!$B$4:$D$3985,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'JL satria raya No 5 Kav 176 Jelambar Grogol Petamb'::varchar,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Institution'!$B$4:$C$3985, 2, FALSE))</f>
        <v>PT. Kashera Amanah Penjaminan</v>
      </c>
      <c r="E886" s="85" t="str">
        <f>IF(EXACT($H886, ""), "", VLOOKUP($H886, 'RAW EDITED All Years'!$A$2:$D$3706, 4, FALSE))</f>
        <v>Jalan Garuda No.12 Sei Sikambing B Medan, Sumatera Utara</v>
      </c>
      <c r="H886" s="84" t="str">
        <f>IF(EXACT($B886, ""), "", VLOOKUP($B886, 'DataLookUp - Institution'!$B$4:$E$3985, 4, FALSE))</f>
        <v>VDR3562</v>
      </c>
      <c r="I886" s="84" t="str">
        <f>IF(EXACT($B886, ""),"", VLOOKUP($B886, 'DataLookUp - Institution'!$B$4:$D$3985,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'Jalan Garuda No.12 Sei Sikambing B Medan, Sumatera Utara'::varchar,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Institution'!$B$4:$C$3985, 2, FALSE))</f>
        <v>PT. Kawan Kita Anugrah Makmur</v>
      </c>
      <c r="E887" s="85" t="str">
        <f>IF(EXACT($H887, ""), "", VLOOKUP($H887, 'RAW EDITED All Years'!$A$2:$D$3706, 4, FALSE))</f>
        <v>Komplek Semut Indah Blok B-17</v>
      </c>
      <c r="H887" s="84" t="str">
        <f>IF(EXACT($B887, ""), "", VLOOKUP($B887, 'DataLookUp - Institution'!$B$4:$E$3985, 4, FALSE))</f>
        <v>VDR3918</v>
      </c>
      <c r="I887" s="84" t="str">
        <f>IF(EXACT($B887, ""),"", VLOOKUP($B887, 'DataLookUp - Institution'!$B$4:$D$3985,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'Komplek Semut Indah Blok B-17'::varchar,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Institution'!$B$4:$C$3985, 2, FALSE))</f>
        <v>PT. Kawan Lama Sejahtera</v>
      </c>
      <c r="E888" s="85" t="str">
        <f>IF(EXACT($H888, ""), "", VLOOKUP($H888, 'RAW EDITED All Years'!$A$2:$D$3706, 4, FALSE))</f>
        <v>Gedung Kawan Lama, Jl. Puri Kencana No. 1 Meruya</v>
      </c>
      <c r="H888" s="84" t="str">
        <f>IF(EXACT($B888, ""), "", VLOOKUP($B888, 'DataLookUp - Institution'!$B$4:$E$3985, 4, FALSE))</f>
        <v>VDR0624</v>
      </c>
      <c r="I888" s="84" t="str">
        <f>IF(EXACT($B888, ""),"", VLOOKUP($B888, 'DataLookUp - Institution'!$B$4:$D$3985,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'Gedung Kawan Lama, Jl. Puri Kencana No. 1 Meruya'::varchar,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Institution'!$B$4:$C$3985, 2, FALSE))</f>
        <v>PT. Kawanni Ridho Mandiri</v>
      </c>
      <c r="E889" s="85" t="str">
        <f>IF(EXACT($H889, ""), "", VLOOKUP($H889, 'RAW EDITED All Years'!$A$2:$D$3706, 4, FALSE))</f>
        <v>Jl Sukamulus No. 329/143C Bandung 40121</v>
      </c>
      <c r="H889" s="84" t="str">
        <f>IF(EXACT($B889, ""), "", VLOOKUP($B889, 'DataLookUp - Institution'!$B$4:$E$3985, 4, FALSE))</f>
        <v>VDR0301</v>
      </c>
      <c r="I889" s="84" t="str">
        <f>IF(EXACT($B889, ""),"", VLOOKUP($B889, 'DataLookUp - Institution'!$B$4:$D$3985,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'Jl Sukamulus No. 329/143C Bandung 40121'::varchar,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Institution'!$B$4:$C$3985, 2, FALSE))</f>
        <v>PT. Kayu Raya Indonesia</v>
      </c>
      <c r="E890" s="85" t="str">
        <f>IF(EXACT($H890, ""), "", VLOOKUP($H890, 'RAW EDITED All Years'!$A$2:$D$3706, 4, FALSE))</f>
        <v>Kawasan Industri dan Pergudangan Taman Tekno Blok C no. 2 City sektor XI</v>
      </c>
      <c r="H890" s="84" t="str">
        <f>IF(EXACT($B890, ""), "", VLOOKUP($B890, 'DataLookUp - Institution'!$B$4:$E$3985, 4, FALSE))</f>
        <v>VDR2924</v>
      </c>
      <c r="I890" s="84" t="str">
        <f>IF(EXACT($B890, ""),"", VLOOKUP($B890, 'DataLookUp - Institution'!$B$4:$D$3985, 3, FALSE))</f>
        <v>Supplier</v>
      </c>
      <c r="K890" s="31">
        <f t="shared" si="28"/>
        <v>124000000000887</v>
      </c>
      <c r="L89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'Kawasan Industri dan Pergudangan Taman Tekno Blok C no. 2 City sektor XI'::varchar,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Institution'!$B$4:$C$3985, 2, FALSE))</f>
        <v>PT. Kembar Maju Bersama</v>
      </c>
      <c r="E891" s="85" t="str">
        <f>IF(EXACT($H891, ""), "", VLOOKUP($H891, 'RAW EDITED All Years'!$A$2:$D$3706, 4, FALSE))</f>
        <v>Jl Bendungan Hilir Raya No.17A, Bendungan Hilir, Jakarta Pusat</v>
      </c>
      <c r="H891" s="84" t="str">
        <f>IF(EXACT($B891, ""), "", VLOOKUP($B891, 'DataLookUp - Institution'!$B$4:$E$3985, 4, FALSE))</f>
        <v>VDR2625</v>
      </c>
      <c r="I891" s="84" t="str">
        <f>IF(EXACT($B891, ""),"", VLOOKUP($B891, 'DataLookUp - Institution'!$B$4:$D$3985, 3, FALSE))</f>
        <v>Supplier</v>
      </c>
      <c r="K891" s="31">
        <f t="shared" si="28"/>
        <v>124000000000888</v>
      </c>
      <c r="L89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 Bendungan Hilir Raya No.17A, Bendungan Hilir, Jakarta Pusat'::varchar,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Institution'!$B$4:$C$3985, 2, FALSE))</f>
        <v>PT. Kenari Djaja Prima</v>
      </c>
      <c r="E892" s="85" t="str">
        <f>IF(EXACT($H892, ""), "", VLOOKUP($H892, 'RAW EDITED All Years'!$A$2:$D$3706, 4, FALSE))</f>
        <v xml:space="preserve">Jl. H Agus Salim Blok C No. 8 Komp Pertokoan THD Semarang </v>
      </c>
      <c r="H892" s="84" t="str">
        <f>IF(EXACT($B892, ""), "", VLOOKUP($B892, 'DataLookUp - Institution'!$B$4:$E$3985, 4, FALSE))</f>
        <v>VDR0936</v>
      </c>
      <c r="I892" s="84" t="str">
        <f>IF(EXACT($B892, ""),"", VLOOKUP($B892, 'DataLookUp - Institution'!$B$4:$D$3985, 3, FALSE))</f>
        <v>Supplier</v>
      </c>
      <c r="K892" s="31">
        <f t="shared" si="28"/>
        <v>124000000000889</v>
      </c>
      <c r="L89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'Jl. H Agus Salim Blok C No. 8 Komp Pertokoan THD Semarang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Institution'!$B$4:$C$3985, 2, FALSE))</f>
        <v>PT. Kencana Maju Bersama</v>
      </c>
      <c r="E893" s="85" t="str">
        <f>IF(EXACT($H893, ""), "", VLOOKUP($H893, 'RAW EDITED All Years'!$A$2:$D$3706, 4, FALSE))</f>
        <v xml:space="preserve">Jl Raya By Pass KM.54 RT 003 </v>
      </c>
      <c r="H893" s="84" t="str">
        <f>IF(EXACT($B893, ""), "", VLOOKUP($B893, 'DataLookUp - Institution'!$B$4:$E$3985, 4, FALSE))</f>
        <v>VDR3670</v>
      </c>
      <c r="I893" s="84" t="str">
        <f>IF(EXACT($B893, ""),"", VLOOKUP($B893, 'DataLookUp - Institution'!$B$4:$D$3985, 3, FALSE))</f>
        <v>Supplier</v>
      </c>
      <c r="K893" s="31">
        <f t="shared" si="28"/>
        <v>124000000000890</v>
      </c>
      <c r="L89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 Raya By Pass KM.54 RT 003 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Institution'!$B$4:$C$3985, 2, FALSE))</f>
        <v>PT. Kepuh Kencana Arum</v>
      </c>
      <c r="E894" s="85" t="str">
        <f>IF(EXACT($H894, ""), "", VLOOKUP($H894, 'RAW EDITED All Years'!$A$2:$D$3706, 4, FALSE))</f>
        <v>Jl. Melati 65, Wanaherang, Gunung Putri</v>
      </c>
      <c r="H894" s="84" t="str">
        <f>IF(EXACT($B894, ""), "", VLOOKUP($B894, 'DataLookUp - Institution'!$B$4:$E$3985, 4, FALSE))</f>
        <v>VDR0929</v>
      </c>
      <c r="I894" s="84" t="str">
        <f>IF(EXACT($B894, ""),"", VLOOKUP($B894, 'DataLookUp - Institution'!$B$4:$D$3985, 3, FALSE))</f>
        <v>Supplier</v>
      </c>
      <c r="K894" s="31">
        <f t="shared" si="28"/>
        <v>124000000000891</v>
      </c>
      <c r="L89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'Jl. Melati 65, Wanaherang, Gunung Putri'::varchar,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Institution'!$B$4:$C$3985, 2, FALSE))</f>
        <v>PT. Kersen Informatika</v>
      </c>
      <c r="E895" s="85" t="str">
        <f>IF(EXACT($H895, ""), "", VLOOKUP($H895, 'RAW EDITED All Years'!$A$2:$D$3706, 4, FALSE))</f>
        <v>Galaxi Bumi Permai Blok J1 23A-25, Semolowaru, Sukolilo, Surabaya</v>
      </c>
      <c r="H895" s="84" t="str">
        <f>IF(EXACT($B895, ""), "", VLOOKUP($B895, 'DataLookUp - Institution'!$B$4:$E$3985, 4, FALSE))</f>
        <v>VDR1449</v>
      </c>
      <c r="I895" s="84" t="str">
        <f>IF(EXACT($B895, ""),"", VLOOKUP($B895, 'DataLookUp - Institution'!$B$4:$D$3985, 3, FALSE))</f>
        <v>Supplier</v>
      </c>
      <c r="K895" s="31">
        <f t="shared" si="28"/>
        <v>124000000000892</v>
      </c>
      <c r="L89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'Galaxi Bumi Permai Blok J1 23A-25, Semolowaru, Sukolilo, Surabaya'::varchar,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Institution'!$B$4:$C$3985, 2, FALSE))</f>
        <v>PT. Khalim Kharisma Kencana</v>
      </c>
      <c r="E896" s="85" t="str">
        <f>IF(EXACT($H896, ""), "", VLOOKUP($H896, 'RAW EDITED All Years'!$A$2:$D$3706, 4, FALSE))</f>
        <v>BTN Nusa Endah Blok R Nomor 017, Desa/Kelurahan Karyamulya, Kec. Kesambi, Kota Cirebon, Provinsi Jawa Barat</v>
      </c>
      <c r="H896" s="84" t="str">
        <f>IF(EXACT($B896, ""), "", VLOOKUP($B896, 'DataLookUp - Institution'!$B$4:$E$3985, 4, FALSE))</f>
        <v>VDR3907</v>
      </c>
      <c r="I896" s="84" t="str">
        <f>IF(EXACT($B896, ""),"", VLOOKUP($B896, 'DataLookUp - Institution'!$B$4:$D$3985, 3, FALSE))</f>
        <v>Supplier</v>
      </c>
      <c r="K896" s="31">
        <f t="shared" si="28"/>
        <v>124000000000893</v>
      </c>
      <c r="L89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'BTN Nusa Endah Blok R Nomor 017, Desa/Kelurahan Karyamulya, Kec. Kesambi, Kota Cirebon, Provinsi Jawa Barat'::varchar,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Institution'!$B$4:$C$3985, 2, FALSE))</f>
        <v>PT. Kharisma Mulia Abadijaya</v>
      </c>
      <c r="E897" s="85" t="str">
        <f>IF(EXACT($H897, ""), "", VLOOKUP($H897, 'RAW EDITED All Years'!$A$2:$D$3706, 4, FALSE))</f>
        <v xml:space="preserve">Gedung Graha GRC Board Lt.2 Jl. Let Jend S Parman </v>
      </c>
      <c r="H897" s="84" t="str">
        <f>IF(EXACT($B897, ""), "", VLOOKUP($B897, 'DataLookUp - Institution'!$B$4:$E$3985, 4, FALSE))</f>
        <v>VDR0210</v>
      </c>
      <c r="I897" s="84" t="str">
        <f>IF(EXACT($B897, ""),"", VLOOKUP($B897, 'DataLookUp - Institution'!$B$4:$D$3985, 3, FALSE))</f>
        <v>Supplier</v>
      </c>
      <c r="K897" s="31">
        <f t="shared" si="28"/>
        <v>124000000000894</v>
      </c>
      <c r="L89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'Gedung Graha GRC Board Lt.2 Jl. Let Jend S Parman 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Institution'!$B$4:$C$3985, 2, FALSE))</f>
        <v>PT. Kharisma Selaras Indotama</v>
      </c>
      <c r="E898" s="85" t="str">
        <f>IF(EXACT($H898, ""), "", VLOOKUP($H898, 'RAW EDITED All Years'!$A$2:$D$3706, 4, FALSE))</f>
        <v>Jl Cideng Barat No.88A, Jakarta Pusat</v>
      </c>
      <c r="H898" s="84" t="str">
        <f>IF(EXACT($B898, ""), "", VLOOKUP($B898, 'DataLookUp - Institution'!$B$4:$E$3985, 4, FALSE))</f>
        <v>VDR2614,VDR2615</v>
      </c>
      <c r="I898" s="84" t="str">
        <f>IF(EXACT($B898, ""),"", VLOOKUP($B898, 'DataLookUp - Institution'!$B$4:$D$3985, 3, FALSE))</f>
        <v>Supplier</v>
      </c>
      <c r="K898" s="31">
        <f t="shared" si="28"/>
        <v>124000000000895</v>
      </c>
      <c r="L89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'Jl Cideng Barat No.88A, Jakarta Pusat'::varchar,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Institution'!$B$4:$C$3985, 2, FALSE))</f>
        <v>PT. Kharisma Tekindo Persada</v>
      </c>
      <c r="E899" s="85" t="str">
        <f>IF(EXACT($H899, ""), "", VLOOKUP($H899, 'RAW EDITED All Years'!$A$2:$D$3706, 4, FALSE))</f>
        <v>Eightyeight@kasablanka Office Tower A, 10th floor unit E. Jl Casablanca Kav 88 Jakarta 12870</v>
      </c>
      <c r="H899" s="84" t="str">
        <f>IF(EXACT($B899, ""), "", VLOOKUP($B899, 'DataLookUp - Institution'!$B$4:$E$3985, 4, FALSE))</f>
        <v>VDR3666</v>
      </c>
      <c r="I899" s="84" t="str">
        <f>IF(EXACT($B899, ""),"", VLOOKUP($B899, 'DataLookUp - Institution'!$B$4:$D$3985, 3, FALSE))</f>
        <v>Supplier</v>
      </c>
      <c r="K899" s="31">
        <f t="shared" si="28"/>
        <v>124000000000896</v>
      </c>
      <c r="L89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'Eightyeight@kasablanka Office Tower A, 10th floor unit E. Jl Casablanca Kav 88 Jakarta 12870'::varchar, null::bigint, null::varchar); </v>
      </c>
    </row>
    <row r="900" spans="2:12">
      <c r="B900" s="67">
        <f>'DataLookUp - Institution'!B862</f>
        <v>123000000000859</v>
      </c>
      <c r="C900" s="30" t="str">
        <f>IF(EXACT($B900, ""),"", VLOOKUP($B900, 'DataLookUp - Institution'!$B$4:$C$3985, 2, FALSE))</f>
        <v>PT. Klik Logistics Putera Harmas</v>
      </c>
      <c r="E900" s="85" t="str">
        <f>IF(EXACT($H900, ""), "", VLOOKUP($H900, 'RAW EDITED All Years'!$A$2:$D$3706, 4, FALSE))</f>
        <v>Jl. Raya Kp. Setu No. 52 RT. 002 RW. 002 Bintara Jaya Bekasi Barat, Kota Bekasi Jawa Barat</v>
      </c>
      <c r="H900" s="84" t="str">
        <f>IF(EXACT($B900, ""), "", VLOOKUP($B900, 'DataLookUp - Institution'!$B$4:$E$3985, 4, FALSE))</f>
        <v>VDR3638</v>
      </c>
      <c r="I900" s="84" t="str">
        <f>IF(EXACT($B900, ""),"", VLOOKUP($B900, 'DataLookUp - Institution'!$B$4:$D$3985, 3, FALSE))</f>
        <v>Supplier</v>
      </c>
      <c r="K900" s="31">
        <f t="shared" si="28"/>
        <v>124000000000897</v>
      </c>
      <c r="L90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Raya Kp. Setu No. 52 RT. 002 RW. 002 Bintara Jaya Bekasi Barat, Kota Bekasi Jawa Barat'::varchar, null::bigint, null::varchar); </v>
      </c>
    </row>
    <row r="901" spans="2:12" ht="25.5">
      <c r="B901" s="67">
        <f>'DataLookUp - Institution'!B863</f>
        <v>123000000000860</v>
      </c>
      <c r="C901" s="30" t="str">
        <f>IF(EXACT($B901, ""),"", VLOOKUP($B901, 'DataLookUp - Institution'!$B$4:$C$3985, 2, FALSE))</f>
        <v>PT. Klopmart Berkat Bersama</v>
      </c>
      <c r="E901" s="85" t="str">
        <f>IF(EXACT($H901, ""), "", VLOOKUP($H901, 'RAW EDITED All Years'!$A$2:$D$3706, 4, FALSE))</f>
        <v>Jl. Sultan Agung No.30, RT.1/RW.1, Guntur, Kecamatan Setiabudi, Kota Jakarta Selatan, Daerah Khusus Ibukota Jakarta 12980</v>
      </c>
      <c r="H901" s="84" t="str">
        <f>IF(EXACT($B901, ""), "", VLOOKUP($B901, 'DataLookUp - Institution'!$B$4:$E$3985, 4, FALSE))</f>
        <v>VDR3642</v>
      </c>
      <c r="I901" s="84" t="str">
        <f>IF(EXACT($B901, ""),"", VLOOKUP($B901, 'DataLookUp - Institution'!$B$4:$D$3985, 3, FALSE))</f>
        <v>Supplier</v>
      </c>
      <c r="K901" s="31">
        <f t="shared" si="28"/>
        <v>124000000000898</v>
      </c>
      <c r="L90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'Jl. Sultan Agung No.30, RT.1/RW.1, Guntur, Kecamatan Setiabudi, Kota Jakarta Selatan, Daerah Khusus Ibukota Jakarta 12980'::varchar,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Institution'!$B$4:$C$3985, 2, FALSE))</f>
        <v>PT. KMI Electric Solution</v>
      </c>
      <c r="E902" s="85" t="str">
        <f>IF(EXACT($H902, ""), "", VLOOKUP($H902, 'RAW EDITED All Years'!$A$2:$D$3706, 4, FALSE))</f>
        <v>Jl Raya Bekasi KM23,1, Kel Cakung Barat, Kec Cakung, Jakarta Timur</v>
      </c>
      <c r="H902" s="84" t="str">
        <f>IF(EXACT($B902, ""), "", VLOOKUP($B902, 'DataLookUp - Institution'!$B$4:$E$3985, 4, FALSE))</f>
        <v>VDR2781, VDR0383</v>
      </c>
      <c r="I902" s="84" t="str">
        <f>IF(EXACT($B902, ""),"", VLOOKUP($B902, 'DataLookUp - Institution'!$B$4:$D$3985, 3, FALSE))</f>
        <v>Supplier</v>
      </c>
      <c r="K902" s="31">
        <f t="shared" si="28"/>
        <v>124000000000899</v>
      </c>
      <c r="L90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 Raya Bekasi KM23,1, Kel Cakung Barat, Kec Cakung, Jakarta Timur'::varchar,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Institution'!$B$4:$C$3985, 2, FALSE))</f>
        <v>PT. Kompas Media Nusantara</v>
      </c>
      <c r="E903" s="85" t="str">
        <f>IF(EXACT($H903, ""), "", VLOOKUP($H903, 'RAW EDITED All Years'!$A$2:$D$3706, 4, FALSE))</f>
        <v>Jl. Palmaerah Selatan No 22 AJakrta</v>
      </c>
      <c r="H903" s="84" t="str">
        <f>IF(EXACT($B903, ""), "", VLOOKUP($B903, 'DataLookUp - Institution'!$B$4:$E$3985, 4, FALSE))</f>
        <v>VDR1398</v>
      </c>
      <c r="I903" s="84" t="str">
        <f>IF(EXACT($B903, ""),"", VLOOKUP($B903, 'DataLookUp - Institution'!$B$4:$D$3985, 3, FALSE))</f>
        <v>Supplier</v>
      </c>
      <c r="K903" s="31">
        <f t="shared" ref="K903:K966" si="30" xml:space="preserve"> K902 + IF(EXACT(L903, ""), 0, 1)</f>
        <v>124000000000900</v>
      </c>
      <c r="L903" s="32" t="str">
        <f t="shared" ref="L903:L966" si="31">CONCATENATE("PERFORM ""SchData-OLTP-Master"".""Func_TblInstitutionBranch_SET""(varSystemLoginSession::bigint, null::bigint, null::varchar, null::timestamptz, null::timestamptz, null::varchar, varInstitutionBranchID::bigint, varBaseCurrencyID::bigint, ", B903, "::bigint, ", IF(EXACT(D903, ""), "null", "'"&amp;D903&amp;"'"), "::varchar, ", IF(EXACT(E903, ""), "null", "'"&amp;E903&amp;"'"), "::varchar, ", IF(EXACT(F903, ""), "null", F903),"::bigint, ", IF(EXACT(G903, ""), "null", "'"&amp;G903&amp;"'"),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'Jl. Palmaerah Selatan No 22 AJakrta'::varchar,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Institution'!$B$4:$C$3985, 2, FALSE))</f>
        <v>PT. Konet Indonesia</v>
      </c>
      <c r="E904" s="85" t="str">
        <f>IF(EXACT($H904, ""), "", VLOOKUP($H904, 'RAW EDITED All Years'!$A$2:$D$3706, 4, FALSE))</f>
        <v xml:space="preserve">Wisma Korindo Lt.3, Jl. MT Haryono kav.62, Pancoran Jaksel </v>
      </c>
      <c r="H904" s="84" t="str">
        <f>IF(EXACT($B904, ""), "", VLOOKUP($B904, 'DataLookUp - Institution'!$B$4:$E$3985, 4, FALSE))</f>
        <v>VDR1602</v>
      </c>
      <c r="I904" s="84" t="str">
        <f>IF(EXACT($B904, ""),"", VLOOKUP($B904, 'DataLookUp - Institution'!$B$4:$D$3985,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'Wisma Korindo Lt.3, Jl. MT Haryono kav.62, Pancoran Jaksel 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Institution'!$B$4:$C$3985, 2, FALSE))</f>
        <v>PT. Kruger Ventilation Indonesia</v>
      </c>
      <c r="E905" s="85" t="str">
        <f>IF(EXACT($H905, ""), "", VLOOKUP($H905, 'RAW EDITED All Years'!$A$2:$D$3706, 4, FALSE))</f>
        <v>Jalan Teuku Umar No. 20, Karawaci</v>
      </c>
      <c r="H905" s="84" t="str">
        <f>IF(EXACT($B905, ""), "", VLOOKUP($B905, 'DataLookUp - Institution'!$B$4:$E$3985, 4, FALSE))</f>
        <v>VDR1063</v>
      </c>
      <c r="I905" s="84" t="str">
        <f>IF(EXACT($B905, ""),"", VLOOKUP($B905, 'DataLookUp - Institution'!$B$4:$D$3985,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'Jalan Teuku Umar No. 20, Karawaci'::varchar,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Institution'!$B$4:$C$3985, 2, FALSE))</f>
        <v>PT. Kualita Citra Sertifikasi</v>
      </c>
      <c r="E906" s="85" t="str">
        <f>IF(EXACT($H906, ""), "", VLOOKUP($H906, 'RAW EDITED All Years'!$A$2:$D$3706, 4, FALSE))</f>
        <v>Jl. Raya Transyogi KM 3 Cibubur, Times Square Blok C1 No.26, RT001 RW 010</v>
      </c>
      <c r="H906" s="84" t="str">
        <f>IF(EXACT($B906, ""), "", VLOOKUP($B906, 'DataLookUp - Institution'!$B$4:$E$3985, 4, FALSE))</f>
        <v>VDR1561</v>
      </c>
      <c r="I906" s="84" t="str">
        <f>IF(EXACT($B906, ""),"", VLOOKUP($B906, 'DataLookUp - Institution'!$B$4:$D$3985,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'Jl. Raya Transyogi KM 3 Cibubur, Times Square Blok C1 No.26, RT001 RW 010'::varchar,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Institution'!$B$4:$C$3985, 2, FALSE))</f>
        <v>PT. Kudus Unggul Aman Trengginas</v>
      </c>
      <c r="E907" s="85" t="str">
        <f>IF(EXACT($H907, ""), "", VLOOKUP($H907, 'RAW EDITED All Years'!$A$2:$D$3706, 4, FALSE))</f>
        <v>Desa Undaan Tengah</v>
      </c>
      <c r="H907" s="84" t="str">
        <f>IF(EXACT($B907, ""), "", VLOOKUP($B907, 'DataLookUp - Institution'!$B$4:$E$3985, 4, FALSE))</f>
        <v>VDR2620</v>
      </c>
      <c r="I907" s="84" t="str">
        <f>IF(EXACT($B907, ""),"", VLOOKUP($B907, 'DataLookUp - Institution'!$B$4:$D$3985,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'Desa Undaan Tengah'::varchar,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Institution'!$B$4:$C$3985, 2, FALSE))</f>
        <v>PT. Laboratorium Medio Pratama</v>
      </c>
      <c r="E908" s="85" t="str">
        <f>IF(EXACT($H908, ""), "", VLOOKUP($H908, 'RAW EDITED All Years'!$A$2:$D$3706, 4, FALSE))</f>
        <v xml:space="preserve">Ruko Alicante Boulevard Blok B No 52-53. Jl. Jendral Gatot Subroto Gading Serpong Tangerang 15830 </v>
      </c>
      <c r="H908" s="84" t="str">
        <f>IF(EXACT($B908, ""), "", VLOOKUP($B908, 'DataLookUp - Institution'!$B$4:$E$3985, 4, FALSE))</f>
        <v>VDR2292</v>
      </c>
      <c r="I908" s="84" t="str">
        <f>IF(EXACT($B908, ""),"", VLOOKUP($B908, 'DataLookUp - Institution'!$B$4:$D$3985,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'Ruko Alicante Boulevard Blok B No 52-53. Jl. Jendral Gatot Subroto Gading Serpong Tangerang 15830 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Institution'!$B$4:$C$3985, 2, FALSE))</f>
        <v>PT. Lamda Teknologi Indonesia</v>
      </c>
      <c r="E909" s="85" t="str">
        <f>IF(EXACT($H909, ""), "", VLOOKUP($H909, 'RAW EDITED All Years'!$A$2:$D$3706, 4, FALSE))</f>
        <v>Jl. Cemara 3 No. 6 Taman Yasmin</v>
      </c>
      <c r="H909" s="84" t="str">
        <f>IF(EXACT($B909, ""), "", VLOOKUP($B909, 'DataLookUp - Institution'!$B$4:$E$3985, 4, FALSE))</f>
        <v>VDR0192</v>
      </c>
      <c r="I909" s="84" t="str">
        <f>IF(EXACT($B909, ""),"", VLOOKUP($B909, 'DataLookUp - Institution'!$B$4:$D$3985,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'Jl. Cemara 3 No. 6 Taman Yasmin'::varchar,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Institution'!$B$4:$C$3985, 2, FALSE))</f>
        <v>PT. Lautan Berlian Utama Motor</v>
      </c>
      <c r="E910" s="85" t="str">
        <f>IF(EXACT($H910, ""), "", VLOOKUP($H910, 'RAW EDITED All Years'!$A$2:$D$3706, 4, FALSE))</f>
        <v>Jl Matraman Raya, No.71-73 RT001/005, Kel Plameriam,Kec Matraman, Jakarta Timur</v>
      </c>
      <c r="H910" s="84" t="str">
        <f>IF(EXACT($B910, ""), "", VLOOKUP($B910, 'DataLookUp - Institution'!$B$4:$E$3985, 4, FALSE))</f>
        <v>VDR2298</v>
      </c>
      <c r="I910" s="84" t="str">
        <f>IF(EXACT($B910, ""),"", VLOOKUP($B910, 'DataLookUp - Institution'!$B$4:$D$3985,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 Matraman Raya, No.71-73 RT001/005, Kel Plameriam,Kec Matraman, Jakarta Timur'::varchar,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Institution'!$B$4:$C$3985, 2, FALSE))</f>
        <v>PT. Lautan Biru Logistik</v>
      </c>
      <c r="E911" s="85" t="str">
        <f>IF(EXACT($H911, ""), "", VLOOKUP($H911, 'RAW EDITED All Years'!$A$2:$D$3706, 4, FALSE))</f>
        <v>Jl. Wijaya Kusuma BS 6 No. 13 RT. 012 RW. 019, Jatisampurna Jatisampurna Kota Bekasi Jawa Barat 17433</v>
      </c>
      <c r="H911" s="84" t="str">
        <f>IF(EXACT($B911, ""), "", VLOOKUP($B911, 'DataLookUp - Institution'!$B$4:$E$3985, 4, FALSE))</f>
        <v>VDR3631</v>
      </c>
      <c r="I911" s="84" t="str">
        <f>IF(EXACT($B911, ""),"", VLOOKUP($B911, 'DataLookUp - Institution'!$B$4:$D$3985,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'Jl. Wijaya Kusuma BS 6 No. 13 RT. 012 RW. 019, Jatisampurna Jatisampurna Kota Bekasi Jawa Barat 17433'::varchar, null::bigint, null::varchar); </v>
      </c>
    </row>
    <row r="912" spans="2:12">
      <c r="B912" s="67">
        <f>'DataLookUp - Institution'!B874</f>
        <v>123000000000871</v>
      </c>
      <c r="C912" s="30" t="str">
        <f>IF(EXACT($B912, ""),"", VLOOKUP($B912, 'DataLookUp - Institution'!$B$4:$C$3985, 2, FALSE))</f>
        <v>PT. Lazuardi Rukun Perkasa</v>
      </c>
      <c r="E912" s="85" t="str">
        <f>IF(EXACT($H912, ""), "", VLOOKUP($H912, 'RAW EDITED All Years'!$A$2:$D$3706, 4, FALSE))</f>
        <v>Jababeka XII B No.38, Harja Mekar, North Cikarang, Bekasi, West Java 17530</v>
      </c>
      <c r="H912" s="84" t="str">
        <f>IF(EXACT($B912, ""), "", VLOOKUP($B912, 'DataLookUp - Institution'!$B$4:$E$3985, 4, FALSE))</f>
        <v>VDR2693</v>
      </c>
      <c r="I912" s="84" t="str">
        <f>IF(EXACT($B912, ""),"", VLOOKUP($B912, 'DataLookUp - Institution'!$B$4:$D$3985,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'Jababeka XII B No.38, Harja Mekar, North Cikarang, Bekasi, West Java 17530'::varchar,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Institution'!$B$4:$C$3985, 2, FALSE))</f>
        <v>PT. Lima Prima Solusindo</v>
      </c>
      <c r="E913" s="85" t="str">
        <f>IF(EXACT($H913, ""), "", VLOOKUP($H913, 'RAW EDITED All Years'!$A$2:$D$3706, 4, FALSE))</f>
        <v>Menara 165, Jl. TB Simatupang No.3, RT.3/RW.3, Cilandak Tim., Kec. Ps. Minggu, Kota Jakarta Selatan, Daerah Khusus Ibukota Jakarta 12560</v>
      </c>
      <c r="H913" s="84" t="str">
        <f>IF(EXACT($B913, ""), "", VLOOKUP($B913, 'DataLookUp - Institution'!$B$4:$E$3985, 4, FALSE))</f>
        <v>VDR3011</v>
      </c>
      <c r="I913" s="84" t="str">
        <f>IF(EXACT($B913, ""),"", VLOOKUP($B913, 'DataLookUp - Institution'!$B$4:$D$3985,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'Menara 165, Jl. TB Simatupang No.3, RT.3/RW.3, Cilandak Tim., Kec. Ps. Minggu, Kota Jakarta Selatan, Daerah Khusus Ibukota Jakarta 12560'::varchar, null::bigint, null::varchar); </v>
      </c>
    </row>
    <row r="914" spans="2:12" ht="25.5">
      <c r="B914" s="67">
        <f>'DataLookUp - Institution'!B876</f>
        <v>123000000000873</v>
      </c>
      <c r="C914" s="30" t="str">
        <f>IF(EXACT($B914, ""),"", VLOOKUP($B914, 'DataLookUp - Institution'!$B$4:$C$3985, 2, FALSE))</f>
        <v>PT. Limadaya Multi Cipta</v>
      </c>
      <c r="E914" s="85" t="str">
        <f>IF(EXACT($H914, ""), "", VLOOKUP($H914, 'RAW EDITED All Years'!$A$2:$D$3706, 4, FALSE))</f>
        <v>Jl. Rawasari Selatan II No. 32, Desa/Kelurahan Cempaka Putih Timur, Kec. Cempaka Putih, Kota Adm. Jakarta Pusat, Provinsi DKI Jakarta, Kode Pos: 10510</v>
      </c>
      <c r="H914" s="84" t="str">
        <f>IF(EXACT($B914, ""), "", VLOOKUP($B914, 'DataLookUp - Institution'!$B$4:$E$3985, 4, FALSE))</f>
        <v>VDR4149</v>
      </c>
      <c r="I914" s="84" t="str">
        <f>IF(EXACT($B914, ""),"", VLOOKUP($B914, 'DataLookUp - Institution'!$B$4:$D$3985,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'Jl. Rawasari Selatan II No. 32, Desa/Kelurahan Cempaka Putih Timur, Kec. Cempaka Putih, Kota Adm. Jakarta Pusat, Provinsi DKI Jakarta, Kode Pos: 10510'::varchar,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Institution'!$B$4:$C$3985, 2, FALSE))</f>
        <v>PT. Link Net, Tbk</v>
      </c>
      <c r="E915" s="85" t="str">
        <f>IF(EXACT($H915, ""), "", VLOOKUP($H915, 'RAW EDITED All Years'!$A$2:$D$3706, 4, FALSE))</f>
        <v>Gdng Citra Graha Lt 5,Jl Jend. Gatot Subroto Kav. 35 - 36 Jak-Sel</v>
      </c>
      <c r="H915" s="84" t="str">
        <f>IF(EXACT($B915, ""), "", VLOOKUP($B915, 'DataLookUp - Institution'!$B$4:$E$3985, 4, FALSE))</f>
        <v>VDR0956</v>
      </c>
      <c r="I915" s="84" t="str">
        <f>IF(EXACT($B915, ""),"", VLOOKUP($B915, 'DataLookUp - Institution'!$B$4:$D$3985,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'Gdng Citra Graha Lt 5,Jl Jend. Gatot Subroto Kav. 35 - 36 Jak-Sel'::varchar,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Institution'!$B$4:$C$3985, 2, FALSE))</f>
        <v>PT. Lintang Mas Jaya Abadi</v>
      </c>
      <c r="E916" s="85" t="str">
        <f>IF(EXACT($H916, ""), "", VLOOKUP($H916, 'RAW EDITED All Years'!$A$2:$D$3706, 4, FALSE))</f>
        <v>Ruko Sentral Niaga Bumyagara Blok C/06 Mustika Jaya Bekasi Timur 17310</v>
      </c>
      <c r="H916" s="84" t="str">
        <f>IF(EXACT($B916, ""), "", VLOOKUP($B916, 'DataLookUp - Institution'!$B$4:$E$3985, 4, FALSE))</f>
        <v>VDR1469</v>
      </c>
      <c r="I916" s="84" t="str">
        <f>IF(EXACT($B916, ""),"", VLOOKUP($B916, 'DataLookUp - Institution'!$B$4:$D$3985,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'Ruko Sentral Niaga Bumyagara Blok C/06 Mustika Jaya Bekasi Timur 17310'::varchar,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Institution'!$B$4:$C$3985, 2, FALSE))</f>
        <v>PT. Lintas Abadi Sejahtera</v>
      </c>
      <c r="E917" s="85" t="str">
        <f>IF(EXACT($H917, ""), "", VLOOKUP($H917, 'RAW EDITED All Years'!$A$2:$D$3706, 4, FALSE))</f>
        <v>Jl Tanjungpura, Gg Martapura No.D12-13, Kel Benuamelayu Laut, Kec Pontianak Selatan, Kota Pontianak</v>
      </c>
      <c r="H917" s="84" t="str">
        <f>IF(EXACT($B917, ""), "", VLOOKUP($B917, 'DataLookUp - Institution'!$B$4:$E$3985, 4, FALSE))</f>
        <v>VDR3057</v>
      </c>
      <c r="I917" s="84" t="str">
        <f>IF(EXACT($B917, ""),"", VLOOKUP($B917, 'DataLookUp - Institution'!$B$4:$D$3985,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Tanjungpura, Gg Martapura No.D12-13, Kel Benuamelayu Laut, Kec Pontianak Selatan, Kota Pontianak'::varchar,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Institution'!$B$4:$C$3985, 2, FALSE))</f>
        <v>PT. Lintas Alam Persada</v>
      </c>
      <c r="E918" s="85" t="str">
        <f>IF(EXACT($H918, ""), "", VLOOKUP($H918, 'RAW EDITED All Years'!$A$2:$D$3706, 4, FALSE))</f>
        <v>Jl Dr Susilo IIF No.16 Grogol - Jakarta Barat</v>
      </c>
      <c r="H918" s="84" t="str">
        <f>IF(EXACT($B918, ""), "", VLOOKUP($B918, 'DataLookUp - Institution'!$B$4:$E$3985, 4, FALSE))</f>
        <v>VDR2278</v>
      </c>
      <c r="I918" s="84" t="str">
        <f>IF(EXACT($B918, ""),"", VLOOKUP($B918, 'DataLookUp - Institution'!$B$4:$D$3985,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 Dr Susilo IIF No.16 Grogol - Jakarta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Institution'!$B$4:$C$3985, 2, FALSE))</f>
        <v>PT. Lintas Cakra Cipta</v>
      </c>
      <c r="E919" s="85" t="str">
        <f>IF(EXACT($H919, ""), "", VLOOKUP($H919, 'RAW EDITED All Years'!$A$2:$D$3706, 4, FALSE))</f>
        <v>JLN AH NASUTION NO 67 BANDUNG JAWA BARAT</v>
      </c>
      <c r="H919" s="84" t="str">
        <f>IF(EXACT($B919, ""), "", VLOOKUP($B919, 'DataLookUp - Institution'!$B$4:$E$3985, 4, FALSE))</f>
        <v>VDR2253,VDR2418</v>
      </c>
      <c r="I919" s="84" t="str">
        <f>IF(EXACT($B919, ""),"", VLOOKUP($B919, 'DataLookUp - Institution'!$B$4:$D$3985,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'JLN AH NASUTION NO 67 BANDUNG JAWA BARAT'::varchar,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Institution'!$B$4:$C$3985, 2, FALSE))</f>
        <v>PT. Lintas Media Solution</v>
      </c>
      <c r="E920" s="85" t="str">
        <f>IF(EXACT($H920, ""), "", VLOOKUP($H920, 'RAW EDITED All Years'!$A$2:$D$3706, 4, FALSE))</f>
        <v>Ruko Golden Pasir Impun No 07, RT003/005, Pasir Impun, mandalajati, Bandung</v>
      </c>
      <c r="H920" s="84" t="str">
        <f>IF(EXACT($B920, ""), "", VLOOKUP($B920, 'DataLookUp - Institution'!$B$4:$E$3985, 4, FALSE))</f>
        <v>VDR2740</v>
      </c>
      <c r="I920" s="84" t="str">
        <f>IF(EXACT($B920, ""),"", VLOOKUP($B920, 'DataLookUp - Institution'!$B$4:$D$3985,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'Ruko Golden Pasir Impun No 07, RT003/005, Pasir Impun, mandalajati, Bandung'::varchar,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Institution'!$B$4:$C$3985, 2, FALSE))</f>
        <v>PT. Lintas Sekawan Mandiri</v>
      </c>
      <c r="E921" s="85" t="str">
        <f>IF(EXACT($H921, ""), "", VLOOKUP($H921, 'RAW EDITED All Years'!$A$2:$D$3706, 4, FALSE))</f>
        <v>JL. IR. H. JUANDA NO. 180, MARGAHAYU, BEKASI TIMUR, KOTA BEKASI, JAWA BARAT, 17113</v>
      </c>
      <c r="H921" s="84" t="str">
        <f>IF(EXACT($B921, ""), "", VLOOKUP($B921, 'DataLookUp - Institution'!$B$4:$E$3985, 4, FALSE))</f>
        <v>VDR3822</v>
      </c>
      <c r="I921" s="84" t="str">
        <f>IF(EXACT($B921, ""),"", VLOOKUP($B921, 'DataLookUp - Institution'!$B$4:$D$3985,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'JL. IR. H. JUANDA NO. 180, MARGAHAYU, BEKASI TIMUR, KOTA BEKASI, JAWA BARAT, 17113'::varchar,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Institution'!$B$4:$C$3985, 2, FALSE))</f>
        <v>PT. Lion Express</v>
      </c>
      <c r="D922" s="22" t="s">
        <v>30080</v>
      </c>
      <c r="E922" s="160" t="s">
        <v>11024</v>
      </c>
      <c r="H922" s="84" t="str">
        <f>IF(EXACT($B922, ""), "", VLOOKUP($B922, 'DataLookUp - Institution'!$B$4:$E$3985, 4, FALSE))</f>
        <v>VDR2632</v>
      </c>
      <c r="I922" s="84" t="str">
        <f>IF(EXACT($B922, ""),"", VLOOKUP($B922, 'DataLookUp - Institution'!$B$4:$D$3985,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Institution'!$B$4:$C$3985, 2, FALSE))</f>
        <v>PT. Lionmesh Prima, Tbk</v>
      </c>
      <c r="E923" s="85" t="str">
        <f>IF(EXACT($H923, ""), "", VLOOKUP($H923, 'RAW EDITED All Years'!$A$2:$D$3706, 4, FALSE))</f>
        <v>Jl Raya Bekasi Km14,5, Cakung, Jakarta</v>
      </c>
      <c r="H923" s="84" t="str">
        <f>IF(EXACT($B923, ""), "", VLOOKUP($B923, 'DataLookUp - Institution'!$B$4:$E$3985, 4, FALSE))</f>
        <v>VDR2567</v>
      </c>
      <c r="I923" s="84" t="str">
        <f>IF(EXACT($B923, ""),"", VLOOKUP($B923, 'DataLookUp - Institution'!$B$4:$D$3985,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'Jl Raya Bekasi Km14,5, Cakung,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Institution'!$B$4:$C$3985, 2, FALSE))</f>
        <v>PT. Lotus SG Lestari</v>
      </c>
      <c r="E924" s="85" t="str">
        <f>IF(EXACT($H924, ""), "", VLOOKUP($H924, 'RAW EDITED All Years'!$A$2:$D$3706, 4, FALSE))</f>
        <v>Ruko Garden House Blok B12 PIK RT002/008, Kamal MUara, Penjaringan Jakarta Utara, DKI Jakarta</v>
      </c>
      <c r="H924" s="84" t="str">
        <f>IF(EXACT($B924, ""), "", VLOOKUP($B924, 'DataLookUp - Institution'!$B$4:$E$3985, 4, FALSE))</f>
        <v>VDR3084</v>
      </c>
      <c r="I924" s="84" t="str">
        <f>IF(EXACT($B924, ""),"", VLOOKUP($B924, 'DataLookUp - Institution'!$B$4:$D$3985,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'Ruko Garden House Blok B12 PIK RT002/008, Kamal MUara, Penjaringan Jakarta Utara, DKI Jakarta'::varchar,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Institution'!$B$4:$C$3985, 2, FALSE))</f>
        <v>PT. LS Cable &amp; System Indonesia</v>
      </c>
      <c r="E925" s="85" t="str">
        <f>IF(EXACT($H925, ""), "", VLOOKUP($H925, 'RAW EDITED All Years'!$A$2:$D$3706, 4, FALSE))</f>
        <v>Gedung SME Tower Lt 14 Jl Jend Gatot Suboto Kav 94 Kel Pancoran</v>
      </c>
      <c r="H925" s="84" t="str">
        <f>IF(EXACT($B925, ""), "", VLOOKUP($B925, 'DataLookUp - Institution'!$B$4:$E$3985, 4, FALSE))</f>
        <v>VDR1537</v>
      </c>
      <c r="I925" s="84" t="str">
        <f>IF(EXACT($B925, ""),"", VLOOKUP($B925, 'DataLookUp - Institution'!$B$4:$D$3985,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'Gedung SME Tower Lt 14 Jl Jend Gatot Suboto Kav 94 Kel Pancoran'::varchar,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Institution'!$B$4:$C$3985, 2, FALSE))</f>
        <v>PT. Macika Indosarana Transpor</v>
      </c>
      <c r="E926" s="85" t="str">
        <f>IF(EXACT($H926, ""), "", VLOOKUP($H926, 'RAW EDITED All Years'!$A$2:$D$3706, 4, FALSE))</f>
        <v xml:space="preserve">Jl. Pengapon No.16, Rejomulyo, Kec. Semarang Tim., Kota Semarang, Jawa Tengah 50227 </v>
      </c>
      <c r="H926" s="84" t="str">
        <f>IF(EXACT($B926, ""), "", VLOOKUP($B926, 'DataLookUp - Institution'!$B$4:$E$3985, 4, FALSE))</f>
        <v>VDR4044</v>
      </c>
      <c r="I926" s="84" t="str">
        <f>IF(EXACT($B926, ""),"", VLOOKUP($B926, 'DataLookUp - Institution'!$B$4:$D$3985,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'Jl. Pengapon No.16, Rejomulyo, Kec. Semarang Tim., Kota Semarang, Jawa Tengah 50227 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Institution'!$B$4:$C$3985, 2, FALSE))</f>
        <v>PT. Mafati Inovasi Teknologi Jaya</v>
      </c>
      <c r="E927" s="85" t="str">
        <f>IF(EXACT($H927, ""), "", VLOOKUP($H927, 'RAW EDITED All Years'!$A$2:$D$3706, 4, FALSE))</f>
        <v>Jl Terbang Layang Golf Pondok Cabe No.10A-10F, Kel Pondok Cabe Udik, Kec Pamulang, KOta Tangerang</v>
      </c>
      <c r="H927" s="84" t="str">
        <f>IF(EXACT($B927, ""), "", VLOOKUP($B927, 'DataLookUp - Institution'!$B$4:$E$3985, 4, FALSE))</f>
        <v>VDR3036</v>
      </c>
      <c r="I927" s="84" t="str">
        <f>IF(EXACT($B927, ""),"", VLOOKUP($B927, 'DataLookUp - Institution'!$B$4:$D$3985,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 Terbang Layang Golf Pondok Cabe No.10A-10F, Kel Pondok Cabe Udik, Kec Pamulang, KOta Tangerang'::varchar,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Institution'!$B$4:$C$3985, 2, FALSE))</f>
        <v>PT. Magnate Premier</v>
      </c>
      <c r="E928" s="85" t="str">
        <f>IF(EXACT($H928, ""), "", VLOOKUP($H928, 'RAW EDITED All Years'!$A$2:$D$3706, 4, FALSE))</f>
        <v>Jl. HR Rasuna Said Kav X2 No. 5 Jakarta 12950 Indonesia</v>
      </c>
      <c r="H928" s="84" t="str">
        <f>IF(EXACT($B928, ""), "", VLOOKUP($B928, 'DataLookUp - Institution'!$B$4:$E$3985, 4, FALSE))</f>
        <v>VDR0975</v>
      </c>
      <c r="I928" s="84" t="str">
        <f>IF(EXACT($B928, ""),"", VLOOKUP($B928, 'DataLookUp - Institution'!$B$4:$D$3985,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'Jl. HR Rasuna Said Kav X2 No. 5 Jakarta 12950 Indonesia'::varchar,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Institution'!$B$4:$C$3985, 2, FALSE))</f>
        <v>PT. Mahesa Seluler Raya</v>
      </c>
      <c r="E929" s="85" t="str">
        <f>IF(EXACT($H929, ""), "", VLOOKUP($H929, 'RAW EDITED All Years'!$A$2:$D$3706, 4, FALSE))</f>
        <v>Metro Trade Center Bandung Blok J No. 28. Jl.Soe</v>
      </c>
      <c r="H929" s="84" t="str">
        <f>IF(EXACT($B929, ""), "", VLOOKUP($B929, 'DataLookUp - Institution'!$B$4:$E$3985, 4, FALSE))</f>
        <v>VDR0060</v>
      </c>
      <c r="I929" s="84" t="str">
        <f>IF(EXACT($B929, ""),"", VLOOKUP($B929, 'DataLookUp - Institution'!$B$4:$D$3985,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'Metro Trade Center Bandung Blok J No. 28. Jl.Soe'::varchar,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Institution'!$B$4:$C$3985, 2, FALSE))</f>
        <v>PT. Maheswari Mulia Surya</v>
      </c>
      <c r="E930" s="85" t="str">
        <f>IF(EXACT($H930, ""), "", VLOOKUP($H930, 'RAW EDITED All Years'!$A$2:$D$3706, 4, FALSE))</f>
        <v>Jl. KH. Mas Mansyur No. 57 RT. 05/03 Sudimara Pinang</v>
      </c>
      <c r="H930" s="84" t="str">
        <f>IF(EXACT($B930, ""), "", VLOOKUP($B930, 'DataLookUp - Institution'!$B$4:$E$3985, 4, FALSE))</f>
        <v>VDR1467</v>
      </c>
      <c r="I930" s="84" t="str">
        <f>IF(EXACT($B930, ""),"", VLOOKUP($B930, 'DataLookUp - Institution'!$B$4:$D$3985,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'Jl. KH. Mas Mansyur No. 57 RT. 05/03 Sudimara Pinang'::varchar,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Institution'!$B$4:$C$3985, 2, FALSE))</f>
        <v>PT. Mahkota Berlian Teknika Utama</v>
      </c>
      <c r="E931" s="85" t="str">
        <f>IF(EXACT($H931, ""), "", VLOOKUP($H931, 'RAW EDITED All Years'!$A$2:$D$3706, 4, FALSE))</f>
        <v>Pasar Kemayoran Lantai Ground Blok AKS No.166, Kel Utan Panjang, Kec Kemayoran, Jakarta Pusat</v>
      </c>
      <c r="H931" s="84" t="str">
        <f>IF(EXACT($B931, ""), "", VLOOKUP($B931, 'DataLookUp - Institution'!$B$4:$E$3985, 4, FALSE))</f>
        <v>VDR3048</v>
      </c>
      <c r="I931" s="84" t="str">
        <f>IF(EXACT($B931, ""),"", VLOOKUP($B931, 'DataLookUp - Institution'!$B$4:$D$3985,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'Pasar Kemayoran Lantai Ground Blok AKS No.166, Kel Utan Panjang, Kec Kemayoran, Jakarta Pusat'::varchar, null::bigint, null::varchar); </v>
      </c>
    </row>
    <row r="932" spans="2:12">
      <c r="B932" s="67">
        <f>'DataLookUp - Institution'!B894</f>
        <v>123000000000891</v>
      </c>
      <c r="C932" s="30" t="str">
        <f>IF(EXACT($B932, ""),"", VLOOKUP($B932, 'DataLookUp - Institution'!$B$4:$C$3985, 2, FALSE))</f>
        <v>PT. Mahkota Logistik Indoraya</v>
      </c>
      <c r="E932" s="85" t="str">
        <f>IF(EXACT($H932, ""), "", VLOOKUP($H932, 'RAW EDITED All Years'!$A$2:$D$3706, 4, FALSE))</f>
        <v>Jl Kebon Bawang V No11A, Kel Kebon Bawang, Kec Tj Priok, Jakarta Utara, DKI Jakarta</v>
      </c>
      <c r="H932" s="84" t="str">
        <f>IF(EXACT($B932, ""), "", VLOOKUP($B932, 'DataLookUp - Institution'!$B$4:$E$3985, 4, FALSE))</f>
        <v>VDR3496</v>
      </c>
      <c r="I932" s="84" t="str">
        <f>IF(EXACT($B932, ""),"", VLOOKUP($B932, 'DataLookUp - Institution'!$B$4:$D$3985,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'Jl Kebon Bawang V No11A, Kel Kebon Bawang, Kec Tj Priok, Jakarta Utara, DKI Jakarta'::varchar, null::bigint, null::varchar); </v>
      </c>
    </row>
    <row r="933" spans="2:12" ht="25.5">
      <c r="B933" s="67">
        <f>'DataLookUp - Institution'!B895</f>
        <v>123000000000892</v>
      </c>
      <c r="C933" s="30" t="str">
        <f>IF(EXACT($B933, ""),"", VLOOKUP($B933, 'DataLookUp - Institution'!$B$4:$C$3985, 2, FALSE))</f>
        <v>PT. Majamakmur Suksesmandiri</v>
      </c>
      <c r="E933" s="85" t="str">
        <f>IF(EXACT($H933, ""), "", VLOOKUP($H933, 'RAW EDITED All Years'!$A$2:$D$3706, 4, FALSE))</f>
        <v>Pergudangan IX No. 9 AP, Jl. Perancis, Jatimulya, Kosambi, Tangerang, Daerah Khusus Ibukota Jakarta 15211, Indonesia</v>
      </c>
      <c r="H933" s="84" t="str">
        <f>IF(EXACT($B933, ""), "", VLOOKUP($B933, 'DataLookUp - Institution'!$B$4:$E$3985, 4, FALSE))</f>
        <v>VDR3654</v>
      </c>
      <c r="I933" s="84" t="str">
        <f>IF(EXACT($B933, ""),"", VLOOKUP($B933, 'DataLookUp - Institution'!$B$4:$D$3985,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'Pergudangan IX No. 9 AP, Jl. Perancis, Jatimulya, Kosambi, Tangerang, Daerah Khusus Ibukota Jakarta 15211, Indonesia'::varchar,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Institution'!$B$4:$C$3985, 2, FALSE))</f>
        <v>PT. Majatera</v>
      </c>
      <c r="E934" s="85" t="str">
        <f>IF(EXACT($H934, ""), "", VLOOKUP($H934, 'RAW EDITED All Years'!$A$2:$D$3706, 4, FALSE))</f>
        <v>Jl. Cangkir No. 3 Medan 20118</v>
      </c>
      <c r="H934" s="84" t="str">
        <f>IF(EXACT($B934, ""), "", VLOOKUP($B934, 'DataLookUp - Institution'!$B$4:$E$3985, 4, FALSE))</f>
        <v>VDR0743</v>
      </c>
      <c r="I934" s="84" t="str">
        <f>IF(EXACT($B934, ""),"", VLOOKUP($B934, 'DataLookUp - Institution'!$B$4:$D$3985,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Cangkir No. 3 Medan 20118'::varchar,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Institution'!$B$4:$C$3985, 2, FALSE))</f>
        <v>PT. Maju Abadi Lestari</v>
      </c>
      <c r="E935" s="85" t="str">
        <f>IF(EXACT($H935, ""), "", VLOOKUP($H935, 'RAW EDITED All Years'!$A$2:$D$3706, 4, FALSE))</f>
        <v>Jl. Stasiun No. 19 A Pekan Selesai Kab. Langkat Sumatera Utara</v>
      </c>
      <c r="H935" s="84" t="str">
        <f>IF(EXACT($B935, ""), "", VLOOKUP($B935, 'DataLookUp - Institution'!$B$4:$E$3985, 4, FALSE))</f>
        <v>VDR0304</v>
      </c>
      <c r="I935" s="84" t="str">
        <f>IF(EXACT($B935, ""),"", VLOOKUP($B935, 'DataLookUp - Institution'!$B$4:$D$3985,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Stasiun No. 19 A Pekan Selesai Kab. Langkat Sumatera Utara'::varchar,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Institution'!$B$4:$C$3985, 2, FALSE))</f>
        <v>PT. Makasar Phinisi Seaside Hotel</v>
      </c>
      <c r="E936" s="85" t="str">
        <f>IF(EXACT($H936, ""), "", VLOOKUP($H936, 'RAW EDITED All Years'!$A$2:$D$3706, 4, FALSE))</f>
        <v>Jl. Andi Pangeran Pettarani 3</v>
      </c>
      <c r="H936" s="84" t="str">
        <f>IF(EXACT($B936, ""), "", VLOOKUP($B936, 'DataLookUp - Institution'!$B$4:$E$3985, 4, FALSE))</f>
        <v>VDR1222</v>
      </c>
      <c r="I936" s="84" t="str">
        <f>IF(EXACT($B936, ""),"", VLOOKUP($B936, 'DataLookUp - Institution'!$B$4:$D$3985,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Andi Pangeran Pettarani 3'::varchar,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Institution'!$B$4:$C$3985, 2, FALSE))</f>
        <v>PT. Manajemen Teknologi Bandung</v>
      </c>
      <c r="E937" s="85" t="str">
        <f>IF(EXACT($H937, ""), "", VLOOKUP($H937, 'RAW EDITED All Years'!$A$2:$D$3706, 4, FALSE))</f>
        <v>JL. Gelap Nyawang No. 4 Lantai 3 Lebak siliwangi - coblong</v>
      </c>
      <c r="H937" s="84" t="str">
        <f>IF(EXACT($B937, ""), "", VLOOKUP($B937, 'DataLookUp - Institution'!$B$4:$E$3985, 4, FALSE))</f>
        <v>VDR2769</v>
      </c>
      <c r="I937" s="84" t="str">
        <f>IF(EXACT($B937, ""),"", VLOOKUP($B937, 'DataLookUp - Institution'!$B$4:$D$3985,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'JL. Gelap Nyawang No. 4 Lantai 3 Lebak siliwangi - coblong'::varchar,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Institution'!$B$4:$C$3985, 2, FALSE))</f>
        <v>PT. Mandariny Mitra Kencana</v>
      </c>
      <c r="E938" s="85" t="str">
        <f>IF(EXACT($H938, ""), "", VLOOKUP($H938, 'RAW EDITED All Years'!$A$2:$D$3706, 4, FALSE))</f>
        <v>Ruko Jatiwaringin Junction</v>
      </c>
      <c r="H938" s="84" t="str">
        <f>IF(EXACT($B938, ""), "", VLOOKUP($B938, 'DataLookUp - Institution'!$B$4:$E$3985, 4, FALSE))</f>
        <v>VDR0247</v>
      </c>
      <c r="I938" s="84" t="str">
        <f>IF(EXACT($B938, ""),"", VLOOKUP($B938, 'DataLookUp - Institution'!$B$4:$D$3985,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'Ruko Jatiwaringin Junction'::varchar,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Institution'!$B$4:$C$3985, 2, FALSE))</f>
        <v>PT. Mandiri Bangun Sejahtera</v>
      </c>
      <c r="E939" s="85" t="str">
        <f>IF(EXACT($H939, ""), "", VLOOKUP($H939, 'RAW EDITED All Years'!$A$2:$D$3706, 4, FALSE))</f>
        <v>Bumi agung permai 1 blok 13 no. 05 RT 001/012 Kel. Unyur Kec. Serang</v>
      </c>
      <c r="H939" s="84" t="str">
        <f>IF(EXACT($B939, ""), "", VLOOKUP($B939, 'DataLookUp - Institution'!$B$4:$E$3985, 4, FALSE))</f>
        <v>VDR2414</v>
      </c>
      <c r="I939" s="84" t="str">
        <f>IF(EXACT($B939, ""),"", VLOOKUP($B939, 'DataLookUp - Institution'!$B$4:$D$3985,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'Bumi agung permai 1 blok 13 no. 05 RT 001/012 Kel. Unyur Kec. Serang'::varchar,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Institution'!$B$4:$C$3985, 2, FALSE))</f>
        <v>PT. Mandiri Sejahtera Sentra</v>
      </c>
      <c r="E940" s="85" t="str">
        <f>IF(EXACT($H940, ""), "", VLOOKUP($H940, 'RAW EDITED All Years'!$A$2:$D$3706, 4, FALSE))</f>
        <v>Kp Cikakak RT 05/ RW 09 Desa Sukamulya Kec. Tegalwaru</v>
      </c>
      <c r="H940" s="84" t="str">
        <f>IF(EXACT($B940, ""), "", VLOOKUP($B940, 'DataLookUp - Institution'!$B$4:$E$3985, 4, FALSE))</f>
        <v>VDR4125</v>
      </c>
      <c r="I940" s="84" t="str">
        <f>IF(EXACT($B940, ""),"", VLOOKUP($B940, 'DataLookUp - Institution'!$B$4:$D$3985,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'Kp Cikakak RT 05/ RW 09 Desa Sukamulya Kec. Tegalwaru'::varchar,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Institution'!$B$4:$C$3985, 2, FALSE))</f>
        <v>PT. Mandiri Sukses Teknindotama</v>
      </c>
      <c r="E941" s="85" t="str">
        <f>IF(EXACT($H941, ""), "", VLOOKUP($H941, 'RAW EDITED All Years'!$A$2:$D$3706, 4, FALSE))</f>
        <v>Jl. RE. Martadinata Pademangan Barat Jakarta Utara</v>
      </c>
      <c r="H941" s="84" t="str">
        <f>IF(EXACT($B941, ""), "", VLOOKUP($B941, 'DataLookUp - Institution'!$B$4:$E$3985, 4, FALSE))</f>
        <v>VDR0145</v>
      </c>
      <c r="I941" s="84" t="str">
        <f>IF(EXACT($B941, ""),"", VLOOKUP($B941, 'DataLookUp - Institution'!$B$4:$D$3985,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'Jl. RE. Martadinata Pademangan Barat Jakarta Utara'::varchar,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Institution'!$B$4:$C$3985, 2, FALSE))</f>
        <v>PT. Manfaat Agung</v>
      </c>
      <c r="E942" s="85" t="str">
        <f>IF(EXACT($H942, ""), "", VLOOKUP($H942, 'RAW EDITED All Years'!$A$2:$D$3706, 4, FALSE))</f>
        <v>Komplek Taman Raya Tahap III, Blok GI, No02, Kota Batam</v>
      </c>
      <c r="H942" s="84" t="str">
        <f>IF(EXACT($B942, ""), "", VLOOKUP($B942, 'DataLookUp - Institution'!$B$4:$E$3985, 4, FALSE))</f>
        <v>VDR3384</v>
      </c>
      <c r="I942" s="84" t="str">
        <f>IF(EXACT($B942, ""),"", VLOOKUP($B942, 'DataLookUp - Institution'!$B$4:$D$3985,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'Komplek Taman Raya Tahap III, Blok GI, No02, Kota Batam'::varchar,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Institution'!$B$4:$C$3985, 2, FALSE))</f>
        <v>PT. Maondang Massindo</v>
      </c>
      <c r="E943" s="85" t="str">
        <f>IF(EXACT($H943, ""), "", VLOOKUP($H943, 'RAW EDITED All Years'!$A$2:$D$3706, 4, FALSE))</f>
        <v>MDN</v>
      </c>
      <c r="H943" s="84" t="str">
        <f>IF(EXACT($B943, ""), "", VLOOKUP($B943, 'DataLookUp - Institution'!$B$4:$E$3985, 4, FALSE))</f>
        <v>VDR0306</v>
      </c>
      <c r="I943" s="84" t="str">
        <f>IF(EXACT($B943, ""),"", VLOOKUP($B943, 'DataLookUp - Institution'!$B$4:$D$3985,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'MDN'::varchar,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Institution'!$B$4:$C$3985, 2, FALSE))</f>
        <v>PT. Marcos Trans Indonesia</v>
      </c>
      <c r="E944" s="85" t="str">
        <f>IF(EXACT($H944, ""), "", VLOOKUP($H944, 'RAW EDITED All Years'!$A$2:$D$3706, 4, FALSE))</f>
        <v>Jl Wijaya Kusuma Blok BS No.13, RT/RW 019/012, Kel Jatisampurna, Kec Jatisampurna, Kota Bekasi</v>
      </c>
      <c r="H944" s="84" t="str">
        <f>IF(EXACT($B944, ""), "", VLOOKUP($B944, 'DataLookUp - Institution'!$B$4:$E$3985, 4, FALSE))</f>
        <v>VDR2651</v>
      </c>
      <c r="I944" s="84" t="str">
        <f>IF(EXACT($B944, ""),"", VLOOKUP($B944, 'DataLookUp - Institution'!$B$4:$D$3985,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'Jl Wijaya Kusuma Blok BS No.13, RT/RW 019/012, Kel Jatisampurna, Kec Jatisampurna, Kota Bekasi'::varchar,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Institution'!$B$4:$C$3985, 2, FALSE))</f>
        <v>PT. Markoen Enginering Indonesia</v>
      </c>
      <c r="E945" s="85" t="str">
        <f>IF(EXACT($H945, ""), "", VLOOKUP($H945, 'RAW EDITED All Years'!$A$2:$D$3706, 4, FALSE))</f>
        <v>Jalan Raya Villa Bekasi Indah Jalan Kampung Kebon No.16, RT.004/RW.001 Jejalenjaya, Kecamatan Tambun Utara</v>
      </c>
      <c r="H945" s="84" t="str">
        <f>IF(EXACT($B945, ""), "", VLOOKUP($B945, 'DataLookUp - Institution'!$B$4:$E$3985, 4, FALSE))</f>
        <v>VDR3816</v>
      </c>
      <c r="I945" s="84" t="str">
        <f>IF(EXACT($B945, ""),"", VLOOKUP($B945, 'DataLookUp - Institution'!$B$4:$D$3985,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'Jalan Raya Villa Bekasi Indah Jalan Kampung Kebon No.16, RT.004/RW.001 Jejalenjaya, Kecamatan Tambun Utara'::varchar,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Institution'!$B$4:$C$3985, 2, FALSE))</f>
        <v>PT. Marunda Jaya Inti</v>
      </c>
      <c r="E946" s="85" t="str">
        <f>IF(EXACT($H946, ""), "", VLOOKUP($H946, 'RAW EDITED All Years'!$A$2:$D$3706, 4, FALSE))</f>
        <v xml:space="preserve">Jl Raya Maruda N0 48 Kws Log Marunda Kel Marunda Kec Cilincing </v>
      </c>
      <c r="H946" s="84" t="str">
        <f>IF(EXACT($B946, ""), "", VLOOKUP($B946, 'DataLookUp - Institution'!$B$4:$E$3985, 4, FALSE))</f>
        <v>VDR1836</v>
      </c>
      <c r="I946" s="84" t="str">
        <f>IF(EXACT($B946, ""),"", VLOOKUP($B946, 'DataLookUp - Institution'!$B$4:$D$3985,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'Jl Raya Maruda N0 48 Kws Log Marunda Kel Marunda Kec Cilincing 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Institution'!$B$4:$C$3985, 2, FALSE))</f>
        <v>PT. Mas Mustika Anugrah Sejahtera</v>
      </c>
      <c r="E947" s="85" t="str">
        <f>IF(EXACT($H947, ""), "", VLOOKUP($H947, 'RAW EDITED All Years'!$A$2:$D$3706, 4, FALSE))</f>
        <v>Intercon Plaza Blok C No. 9, Taman Kebon Jeruk Jalan Meruya Raya</v>
      </c>
      <c r="H947" s="84" t="str">
        <f>IF(EXACT($B947, ""), "", VLOOKUP($B947, 'DataLookUp - Institution'!$B$4:$E$3985, 4, FALSE))</f>
        <v>VDR4156, VDR2904</v>
      </c>
      <c r="I947" s="84" t="str">
        <f>IF(EXACT($B947, ""),"", VLOOKUP($B947, 'DataLookUp - Institution'!$B$4:$D$3985,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'Intercon Plaza Blok C No. 9, Taman Kebon Jeruk Jalan Meruya Raya'::varchar,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Institution'!$B$4:$C$3985, 2, FALSE))</f>
        <v>PT. Maura Anugrah Arya</v>
      </c>
      <c r="E948" s="85" t="str">
        <f>IF(EXACT($H948, ""), "", VLOOKUP($H948, 'RAW EDITED All Years'!$A$2:$D$3706, 4, FALSE))</f>
        <v>Pergudangan LIK Kalimalang Desa Lambang Jaya Rt. 01/01 No. 5, Kec. Tambun Selatan Kab. Bekasi</v>
      </c>
      <c r="H948" s="84" t="str">
        <f>IF(EXACT($B948, ""), "", VLOOKUP($B948, 'DataLookUp - Institution'!$B$4:$E$3985, 4, FALSE))</f>
        <v>VDR1757</v>
      </c>
      <c r="I948" s="84" t="str">
        <f>IF(EXACT($B948, ""),"", VLOOKUP($B948, 'DataLookUp - Institution'!$B$4:$D$3985,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'Pergudangan LIK Kalimalang Desa Lambang Jaya Rt. 01/01 No. 5, Kec. Tambun Selatan Kab.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Institution'!$B$4:$C$3985, 2, FALSE))</f>
        <v>PT. Mawarsari Subekti</v>
      </c>
      <c r="E949" s="85" t="str">
        <f>IF(EXACT($H949, ""), "", VLOOKUP($H949, 'RAW EDITED All Years'!$A$2:$D$3706, 4, FALSE))</f>
        <v>JL. Pratama XI Blok Y No. 71 RT002/022 Rawaumbu Bekasi</v>
      </c>
      <c r="H949" s="84" t="str">
        <f>IF(EXACT($B949, ""), "", VLOOKUP($B949, 'DataLookUp - Institution'!$B$4:$E$3985, 4, FALSE))</f>
        <v>VDR2801</v>
      </c>
      <c r="I949" s="84" t="str">
        <f>IF(EXACT($B949, ""),"", VLOOKUP($B949, 'DataLookUp - Institution'!$B$4:$D$3985,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'JL. Pratama XI Blok Y No. 71 RT002/022 Rawaumbu Bekasi'::varchar,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Institution'!$B$4:$C$3985, 2, FALSE))</f>
        <v>PT. Maxima Performa Indonesia [a.k.a : MPI Consultant]</v>
      </c>
      <c r="E950" s="85" t="str">
        <f>IF(EXACT($H950, ""), "", VLOOKUP($H950, 'RAW EDITED All Years'!$A$2:$D$3706, 4, FALSE))</f>
        <v>Gedung Amalia Medical Center 3rd Floor Jalan Dewi Sartika No.364A Cawang, Jakarta Timur</v>
      </c>
      <c r="H950" s="84" t="str">
        <f>IF(EXACT($B950, ""), "", VLOOKUP($B950, 'DataLookUp - Institution'!$B$4:$E$3985, 4, FALSE))</f>
        <v>VDR3870</v>
      </c>
      <c r="I950" s="84" t="str">
        <f>IF(EXACT($B950, ""),"", VLOOKUP($B950, 'DataLookUp - Institution'!$B$4:$D$3985,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'Gedung Amalia Medical Center 3rd Floor Jalan Dewi Sartika No.364A Cawang, Jakarta Timur'::varchar,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Institution'!$B$4:$C$3985, 2, FALSE))</f>
        <v>PT. Maya Graha Indah</v>
      </c>
      <c r="E951" s="85" t="str">
        <f>IF(EXACT($H951, ""), "", VLOOKUP($H951, 'RAW EDITED All Years'!$A$2:$D$3706, 4, FALSE))</f>
        <v xml:space="preserve">Jl. Soekarno Hatta No. 481 </v>
      </c>
      <c r="H951" s="84" t="str">
        <f>IF(EXACT($B951, ""), "", VLOOKUP($B951, 'DataLookUp - Institution'!$B$4:$E$3985, 4, FALSE))</f>
        <v>VDR2757</v>
      </c>
      <c r="I951" s="84" t="str">
        <f>IF(EXACT($B951, ""),"", VLOOKUP($B951, 'DataLookUp - Institution'!$B$4:$D$3985,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Soekarno Hatta No. 481 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Institution'!$B$4:$C$3985, 2, FALSE))</f>
        <v>PT. Medan Deli Sejahtera</v>
      </c>
      <c r="E952" s="85" t="str">
        <f>IF(EXACT($H952, ""), "", VLOOKUP($H952, 'RAW EDITED All Years'!$A$2:$D$3706, 4, FALSE))</f>
        <v>Jl. Kawat 4 No. 54 Tanjung Mulia Hilir</v>
      </c>
      <c r="H952" s="84" t="str">
        <f>IF(EXACT($B952, ""), "", VLOOKUP($B952, 'DataLookUp - Institution'!$B$4:$E$3985, 4, FALSE))</f>
        <v>VDR1487</v>
      </c>
      <c r="I952" s="84" t="str">
        <f>IF(EXACT($B952, ""),"", VLOOKUP($B952, 'DataLookUp - Institution'!$B$4:$D$3985,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Kawat 4 No. 54 Tanjung Mulia Hilir'::varchar,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Institution'!$B$4:$C$3985, 2, FALSE))</f>
        <v>PT. Media Warna Gemilang</v>
      </c>
      <c r="E953" s="85" t="str">
        <f>IF(EXACT($H953, ""), "", VLOOKUP($H953, 'RAW EDITED All Years'!$A$2:$D$3706, 4, FALSE))</f>
        <v>Jl. RC Veteran 55 Bintaro Pesanggerahan</v>
      </c>
      <c r="H953" s="84" t="str">
        <f>IF(EXACT($B953, ""), "", VLOOKUP($B953, 'DataLookUp - Institution'!$B$4:$E$3985, 4, FALSE))</f>
        <v>VDR1211</v>
      </c>
      <c r="I953" s="84" t="str">
        <f>IF(EXACT($B953, ""),"", VLOOKUP($B953, 'DataLookUp - Institution'!$B$4:$D$3985,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RC Veteran 55 Bintaro Pesanggerahan'::varchar,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Institution'!$B$4:$C$3985, 2, FALSE))</f>
        <v>PT. Mega Baja</v>
      </c>
      <c r="E954" s="85" t="str">
        <f>IF(EXACT($H954, ""), "", VLOOKUP($H954, 'RAW EDITED All Years'!$A$2:$D$3706, 4, FALSE))</f>
        <v xml:space="preserve">Jl. Raya Jatiwaringin RT 011 RW 05 NO. 1 Cipinang Melayu â€“ Makasar Jakarta Timur </v>
      </c>
      <c r="H954" s="84" t="str">
        <f>IF(EXACT($B954, ""), "", VLOOKUP($B954, 'DataLookUp - Institution'!$B$4:$E$3985, 4, FALSE))</f>
        <v>VDR2194</v>
      </c>
      <c r="I954" s="84" t="str">
        <f>IF(EXACT($B954, ""),"", VLOOKUP($B954, 'DataLookUp - Institution'!$B$4:$D$3985, 3, FALSE))</f>
        <v>Supplier</v>
      </c>
      <c r="K954" s="31">
        <f t="shared" si="30"/>
        <v>124000000000951</v>
      </c>
      <c r="L95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'Jl. Raya Jatiwaringin RT 011 RW 05 NO. 1 Cipinang Melayu â€“ Makasar Jakarta Timur 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Institution'!$B$4:$C$3985, 2, FALSE))</f>
        <v>PT. Mega Eltra</v>
      </c>
      <c r="D955" s="22" t="s">
        <v>30518</v>
      </c>
      <c r="E955" s="160" t="s">
        <v>30510</v>
      </c>
      <c r="H955" s="95" t="s">
        <v>2006</v>
      </c>
      <c r="I955" s="84" t="str">
        <f>IF(EXACT($B955, ""),"", VLOOKUP($B955, 'DataLookUp - Institution'!$B$4:$D$3985, 3, FALSE))</f>
        <v>Customer</v>
      </c>
      <c r="K955" s="31">
        <f t="shared" si="30"/>
        <v>124000000000952</v>
      </c>
      <c r="L95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Institution'!$B$4:$C$3985,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Institution'!$B$4:$D$3985, 3, FALSE))</f>
        <v>Customer</v>
      </c>
      <c r="K956" s="31">
        <f t="shared" si="30"/>
        <v>124000000000953</v>
      </c>
      <c r="L95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Institution'!$B$4:$C$3985, 2, FALSE))</f>
        <v>PT. Mega Energy Indonesia</v>
      </c>
      <c r="E957" s="85" t="str">
        <f>IF(EXACT($H957, ""), "", VLOOKUP($H957, 'RAW EDITED All Years'!$A$2:$D$3706, 4, FALSE))</f>
        <v>Jl Ks Tubun No.62, Cibuluh, Bogor Utara, Kota Bogor, Indonesia</v>
      </c>
      <c r="H957" s="84" t="str">
        <f>IF(EXACT($B957, ""), "", VLOOKUP($B957, 'DataLookUp - Institution'!$B$4:$E$3985, 4, FALSE))</f>
        <v>VDR2652</v>
      </c>
      <c r="I957" s="84" t="str">
        <f>IF(EXACT($B957, ""),"", VLOOKUP($B957, 'DataLookUp - Institution'!$B$4:$D$3985, 3, FALSE))</f>
        <v>Supplier</v>
      </c>
      <c r="K957" s="31">
        <f t="shared" si="30"/>
        <v>124000000000954</v>
      </c>
      <c r="L95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 Ks Tubun No.62, Cibuluh, Bogor Utara, Kota Bogor, Indonesia'::varchar,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Institution'!$B$4:$C$3985, 2, FALSE))</f>
        <v>PT. Mega Mitra Sejati</v>
      </c>
      <c r="E958" s="85" t="str">
        <f>IF(EXACT($H958, ""), "", VLOOKUP($H958, 'RAW EDITED All Years'!$A$2:$D$3706, 4, FALSE))</f>
        <v>Jl. Kamal Muara VII</v>
      </c>
      <c r="H958" s="84" t="str">
        <f>IF(EXACT($B958, ""), "", VLOOKUP($B958, 'DataLookUp - Institution'!$B$4:$E$3985, 4, FALSE))</f>
        <v>VDR0128</v>
      </c>
      <c r="I958" s="84" t="str">
        <f>IF(EXACT($B958, ""),"", VLOOKUP($B958, 'DataLookUp - Institution'!$B$4:$D$3985, 3, FALSE))</f>
        <v>Supplier</v>
      </c>
      <c r="K958" s="31">
        <f t="shared" si="30"/>
        <v>124000000000955</v>
      </c>
      <c r="L95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 Kamal Muara VII'::varchar,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Institution'!$B$4:$C$3985, 2, FALSE))</f>
        <v>PT. Megaplaza</v>
      </c>
      <c r="E959" s="85" t="str">
        <f>IF(EXACT($H959, ""), "", VLOOKUP($H959, 'RAW EDITED All Years'!$A$2:$D$3706, 4, FALSE))</f>
        <v>Jl.HR Rasuna Said Kav. C-3 jakarta 12920 -Indonesi</v>
      </c>
      <c r="H959" s="84" t="str">
        <f>IF(EXACT($B959, ""), "", VLOOKUP($B959, 'DataLookUp - Institution'!$B$4:$E$3985, 4, FALSE))</f>
        <v>VDR0667</v>
      </c>
      <c r="I959" s="84" t="str">
        <f>IF(EXACT($B959, ""),"", VLOOKUP($B959, 'DataLookUp - Institution'!$B$4:$D$3985, 3, FALSE))</f>
        <v>Supplier</v>
      </c>
      <c r="K959" s="31">
        <f t="shared" si="30"/>
        <v>124000000000956</v>
      </c>
      <c r="L95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'Jl.HR Rasuna Said Kav. C-3 jakarta 12920 -Indonesi'::varchar,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Institution'!$B$4:$C$3985, 2, FALSE))</f>
        <v>PT. Menara Agung Sejahtera</v>
      </c>
      <c r="E960" s="85" t="str">
        <f>IF(EXACT($H960, ""), "", VLOOKUP($H960, 'RAW EDITED All Years'!$A$2:$D$3706, 4, FALSE))</f>
        <v>Jl Gunung Sahilin No.49, Kel Sekip, Kec Lima Puluh, Kota Pekan baru</v>
      </c>
      <c r="H960" s="84" t="str">
        <f>IF(EXACT($B960, ""), "", VLOOKUP($B960, 'DataLookUp - Institution'!$B$4:$E$3985, 4, FALSE))</f>
        <v>VDR2432</v>
      </c>
      <c r="I960" s="84" t="str">
        <f>IF(EXACT($B960, ""),"", VLOOKUP($B960, 'DataLookUp - Institution'!$B$4:$D$3985, 3, FALSE))</f>
        <v>Supplier</v>
      </c>
      <c r="K960" s="31">
        <f t="shared" si="30"/>
        <v>124000000000957</v>
      </c>
      <c r="L96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 Gunung Sahilin No.49, Kel Sekip, Kec Lima Puluh, Kota Pekan baru'::varchar,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Institution'!$B$4:$C$3985, 2, FALSE))</f>
        <v>PT. Menara Indra Utama</v>
      </c>
      <c r="E961" s="85" t="str">
        <f>IF(EXACT($H961, ""), "", VLOOKUP($H961, 'RAW EDITED All Years'!$A$2:$D$3706, 4, FALSE))</f>
        <v>Jl. Perintis Kemerdekaan KM 14 Ruko Dyaya Indah No</v>
      </c>
      <c r="H961" s="84" t="str">
        <f>IF(EXACT($B961, ""), "", VLOOKUP($B961, 'DataLookUp - Institution'!$B$4:$E$3985, 4, FALSE))</f>
        <v>VDR0062</v>
      </c>
      <c r="I961" s="84" t="str">
        <f>IF(EXACT($B961, ""),"", VLOOKUP($B961, 'DataLookUp - Institution'!$B$4:$D$3985, 3, FALSE))</f>
        <v>Supplier</v>
      </c>
      <c r="K961" s="31">
        <f t="shared" si="30"/>
        <v>124000000000958</v>
      </c>
      <c r="L96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Perintis Kemerdekaan KM 14 Ruko Dyaya Indah No'::varchar,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Institution'!$B$4:$C$3985, 2, FALSE))</f>
        <v>PT. Mentari Gemilang Perdana Sentosa</v>
      </c>
      <c r="E962" s="85" t="str">
        <f>IF(EXACT($H962, ""), "", VLOOKUP($H962, 'RAW EDITED All Years'!$A$2:$D$3706, 4, FALSE))</f>
        <v>Jl. Paseban Raya No. 1 B Paseban Senen JAKARTA PUSAT DKI Jakarta (ID) 10440 Indonesia</v>
      </c>
      <c r="H962" s="84" t="str">
        <f>IF(EXACT($B962, ""), "", VLOOKUP($B962, 'DataLookUp - Institution'!$B$4:$E$3985, 4, FALSE))</f>
        <v>VDR3680</v>
      </c>
      <c r="I962" s="84" t="str">
        <f>IF(EXACT($B962, ""),"", VLOOKUP($B962, 'DataLookUp - Institution'!$B$4:$D$3985, 3, FALSE))</f>
        <v>Supplier</v>
      </c>
      <c r="K962" s="31">
        <f t="shared" si="30"/>
        <v>124000000000959</v>
      </c>
      <c r="L96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 Paseban Raya No. 1 B Paseban Senen JAKARTA PUSAT DKI Jakarta (ID) 10440 Indonesia'::varchar,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Institution'!$B$4:$C$3985, 2, FALSE))</f>
        <v>PT. Metacom Karunia Lestari</v>
      </c>
      <c r="E963" s="85" t="str">
        <f>IF(EXACT($H963, ""), "", VLOOKUP($H963, 'RAW EDITED All Years'!$A$2:$D$3706, 4, FALSE))</f>
        <v>Jl.Ternate No 12D</v>
      </c>
      <c r="H963" s="84" t="str">
        <f>IF(EXACT($B963, ""), "", VLOOKUP($B963, 'DataLookUp - Institution'!$B$4:$E$3985, 4, FALSE))</f>
        <v>VDR1667</v>
      </c>
      <c r="I963" s="84" t="str">
        <f>IF(EXACT($B963, ""),"", VLOOKUP($B963, 'DataLookUp - Institution'!$B$4:$D$3985, 3, FALSE))</f>
        <v>Supplier</v>
      </c>
      <c r="K963" s="31">
        <f t="shared" si="30"/>
        <v>124000000000960</v>
      </c>
      <c r="L96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'Jl.Ternate No 12D'::varchar,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Institution'!$B$4:$C$3985, 2, FALSE))</f>
        <v>PT. Metaplas Citra Cemerlang</v>
      </c>
      <c r="E964" s="85" t="str">
        <f>IF(EXACT($H964, ""), "", VLOOKUP($H964, 'RAW EDITED All Years'!$A$2:$D$3706, 4, FALSE))</f>
        <v>Kaw. Industri Hyundai Block DS-11A Jl. Palem II Li</v>
      </c>
      <c r="H964" s="84" t="str">
        <f>IF(EXACT($B964, ""), "", VLOOKUP($B964, 'DataLookUp - Institution'!$B$4:$E$3985, 4, FALSE))</f>
        <v>VDR0064</v>
      </c>
      <c r="I964" s="84" t="str">
        <f>IF(EXACT($B964, ""),"", VLOOKUP($B964, 'DataLookUp - Institution'!$B$4:$D$3985, 3, FALSE))</f>
        <v>Supplier</v>
      </c>
      <c r="K964" s="31">
        <f t="shared" si="30"/>
        <v>124000000000961</v>
      </c>
      <c r="L96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'Kaw. Industri Hyundai Block DS-11A Jl. Palem II Li'::varchar,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Institution'!$B$4:$C$3985, 2, FALSE))</f>
        <v>PT. Metaplas Harmoni</v>
      </c>
      <c r="E965" s="85" t="str">
        <f>IF(EXACT($H965, ""), "", VLOOKUP($H965, 'RAW EDITED All Years'!$A$2:$D$3706, 4, FALSE))</f>
        <v>Kedoya Elok Plasa DE 6-8</v>
      </c>
      <c r="H965" s="84" t="str">
        <f>IF(EXACT($B965, ""), "", VLOOKUP($B965, 'DataLookUp - Institution'!$B$4:$E$3985, 4, FALSE))</f>
        <v>VDR0450</v>
      </c>
      <c r="I965" s="84" t="str">
        <f>IF(EXACT($B965, ""),"", VLOOKUP($B965, 'DataLookUp - Institution'!$B$4:$D$3985, 3, FALSE))</f>
        <v>Supplier</v>
      </c>
      <c r="K965" s="31">
        <f t="shared" si="30"/>
        <v>124000000000962</v>
      </c>
      <c r="L96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'Kedoya Elok Plasa DE 6-8'::varchar,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Institution'!$B$4:$C$3985, 2, FALSE))</f>
        <v>PT. Metro Tiga Berlian Motors</v>
      </c>
      <c r="E966" s="85" t="str">
        <f>IF(EXACT($H966, ""), "", VLOOKUP($H966, 'RAW EDITED All Years'!$A$2:$D$3706, 4, FALSE))</f>
        <v>Jl DR Sahardjo No. 321 tebet jakarta Selatan</v>
      </c>
      <c r="H966" s="84" t="str">
        <f>IF(EXACT($B966, ""), "", VLOOKUP($B966, 'DataLookUp - Institution'!$B$4:$E$3985, 4, FALSE))</f>
        <v>VDR0759</v>
      </c>
      <c r="I966" s="84" t="str">
        <f>IF(EXACT($B966, ""),"", VLOOKUP($B966, 'DataLookUp - Institution'!$B$4:$D$3985, 3, FALSE))</f>
        <v>Supplier</v>
      </c>
      <c r="K966" s="31">
        <f t="shared" si="30"/>
        <v>124000000000963</v>
      </c>
      <c r="L96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 DR Sahardjo No. 321 tebet jakarta Selatan'::varchar,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Institution'!$B$4:$C$3985, 2, FALSE))</f>
        <v>PT. Mex International</v>
      </c>
      <c r="E967" s="85" t="str">
        <f>IF(EXACT($H967, ""), "", VLOOKUP($H967, 'RAW EDITED All Years'!$A$2:$D$3706, 4, FALSE))</f>
        <v>Jl. Binong Permai R-1 No.10 Rt.01 Rw.010 Curug Binong Kab Tangerang Banten</v>
      </c>
      <c r="H967" s="84" t="str">
        <f>IF(EXACT($B967, ""), "", VLOOKUP($B967, 'DataLookUp - Institution'!$B$4:$E$3985, 4, FALSE))</f>
        <v>VDR2990</v>
      </c>
      <c r="I967" s="84" t="str">
        <f>IF(EXACT($B967, ""),"", VLOOKUP($B967, 'DataLookUp - Institution'!$B$4:$D$3985, 3, FALSE))</f>
        <v>Supplier</v>
      </c>
      <c r="K967" s="31">
        <f t="shared" ref="K967:K1030" si="32" xml:space="preserve"> K966 + IF(EXACT(L967, ""), 0, 1)</f>
        <v>124000000000964</v>
      </c>
      <c r="L967" s="32" t="str">
        <f t="shared" ref="L967:L1030" si="33">CONCATENATE("PERFORM ""SchData-OLTP-Master"".""Func_TblInstitutionBranch_SET""(varSystemLoginSession::bigint, null::bigint, null::varchar, null::timestamptz, null::timestamptz, null::varchar, varInstitutionBranchID::bigint, varBaseCurrencyID::bigint, ", B967, "::bigint, ", IF(EXACT(D967, ""), "null", "'"&amp;D967&amp;"'"), "::varchar, ", IF(EXACT(E967, ""), "null", "'"&amp;E967&amp;"'"), "::varchar, ", IF(EXACT(F967, ""), "null", F967),"::bigint, ", IF(EXACT(G967, ""), "null", "'"&amp;G967&amp;"'"),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'Jl. Binong Permai R-1 No.10 Rt.01 Rw.010 Curug Binong Kab Tangerang Banten'::varchar, null::bigint, null::varchar); </v>
      </c>
    </row>
    <row r="968" spans="2:12">
      <c r="B968" s="67">
        <f>'DataLookUp - Institution'!B928</f>
        <v>123000000000925</v>
      </c>
      <c r="C968" s="30" t="str">
        <f>IF(EXACT($B968, ""),"", VLOOKUP($B968, 'DataLookUp - Institution'!$B$4:$C$3985, 2, FALSE))</f>
        <v>PT. MH Maritime Services</v>
      </c>
      <c r="E968" s="85" t="str">
        <f>IF(EXACT($H968, ""), "", VLOOKUP($H968, 'RAW EDITED All Years'!$A$2:$D$3706, 4, FALSE))</f>
        <v>Jl Jawa No.24, Kel Tanjung Buntung, Kec Bengkong, Kota Batam, Kep Riau</v>
      </c>
      <c r="H968" s="84" t="str">
        <f>IF(EXACT($B968, ""), "", VLOOKUP($B968, 'DataLookUp - Institution'!$B$4:$E$3985, 4, FALSE))</f>
        <v>VDR3372</v>
      </c>
      <c r="I968" s="84" t="str">
        <f>IF(EXACT($B968, ""),"", VLOOKUP($B968, 'DataLookUp - Institution'!$B$4:$D$3985,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'Jl Jawa No.24, Kel Tanjung Buntung, Kec Bengkong, Kota Batam, Kep Riau'::varchar, null::bigint, null::varchar); </v>
      </c>
    </row>
    <row r="969" spans="2:12" ht="25.5">
      <c r="B969" s="67">
        <f>'DataLookUp - Institution'!B929</f>
        <v>123000000000926</v>
      </c>
      <c r="C969" s="30" t="str">
        <f>IF(EXACT($B969, ""),"", VLOOKUP($B969, 'DataLookUp - Institution'!$B$4:$C$3985, 2, FALSE))</f>
        <v>PT. Minds Indo Survey</v>
      </c>
      <c r="E969" s="85" t="str">
        <f>IF(EXACT($H969, ""), "", VLOOKUP($H969, 'RAW EDITED All Years'!$A$2:$D$3706, 4, FALSE))</f>
        <v>Ruko Mega Kalimalang, Komplek, Jl. KH. Noer Ali No.11, RT.007/RW.003, Pekayon Jaya, Kec. Bekasi Sel., Kota Bks, Jawa Barat 17148</v>
      </c>
      <c r="H969" s="84" t="str">
        <f>IF(EXACT($B969, ""), "", VLOOKUP($B969, 'DataLookUp - Institution'!$B$4:$E$3985, 4, FALSE))</f>
        <v>VDR2986</v>
      </c>
      <c r="I969" s="84" t="str">
        <f>IF(EXACT($B969, ""),"", VLOOKUP($B969, 'DataLookUp - Institution'!$B$4:$D$3985,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Kalimalang, Komplek, Jl. KH. Noer Ali No.11, RT.007/RW.003, Pekayon Jaya, Kec. Bekasi Sel., Kota Bks, Jawa Barat 17148'::varchar,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Institution'!$B$4:$C$3985, 2, FALSE))</f>
        <v>PT. Mita Sukses Mandiri</v>
      </c>
      <c r="E970" s="85" t="str">
        <f>IF(EXACT($H970, ""), "", VLOOKUP($H970, 'RAW EDITED All Years'!$A$2:$D$3706, 4, FALSE))</f>
        <v>Ruko Mega Legenda 2 Blok E3-No 3A</v>
      </c>
      <c r="H970" s="84" t="str">
        <f>IF(EXACT($B970, ""), "", VLOOKUP($B970, 'DataLookUp - Institution'!$B$4:$E$3985, 4, FALSE))</f>
        <v>VDR3766</v>
      </c>
      <c r="I970" s="84" t="str">
        <f>IF(EXACT($B970, ""),"", VLOOKUP($B970, 'DataLookUp - Institution'!$B$4:$D$3985,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'Ruko Mega Legenda 2 Blok E3-No 3A'::varchar,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Institution'!$B$4:$C$3985, 2, FALSE))</f>
        <v>PT. Mitra Abadi Dwi Perkasa</v>
      </c>
      <c r="E971" s="85" t="str">
        <f>IF(EXACT($H971, ""), "", VLOOKUP($H971, 'RAW EDITED All Years'!$A$2:$D$3706, 4, FALSE))</f>
        <v>Jl Cemara 9 RT 031, Klandasan Ulu</v>
      </c>
      <c r="H971" s="84" t="str">
        <f>IF(EXACT($B971, ""), "", VLOOKUP($B971, 'DataLookUp - Institution'!$B$4:$E$3985, 4, FALSE))</f>
        <v>VDR0601</v>
      </c>
      <c r="I971" s="84" t="str">
        <f>IF(EXACT($B971, ""),"", VLOOKUP($B971, 'DataLookUp - Institution'!$B$4:$D$3985,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 Cemara 9 RT 031, Klandasan Ulu'::varchar,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Institution'!$B$4:$C$3985, 2, FALSE))</f>
        <v>PT. Mitra Aditanto Pratama</v>
      </c>
      <c r="E972" s="85" t="str">
        <f>IF(EXACT($H972, ""), "", VLOOKUP($H972, 'RAW EDITED All Years'!$A$2:$D$3706, 4, FALSE))</f>
        <v xml:space="preserve">Jl. WR Supratman, No. 9 Ciputat </v>
      </c>
      <c r="H972" s="84" t="str">
        <f>IF(EXACT($B972, ""), "", VLOOKUP($B972, 'DataLookUp - Institution'!$B$4:$E$3985, 4, FALSE))</f>
        <v>VDR0615</v>
      </c>
      <c r="I972" s="84" t="str">
        <f>IF(EXACT($B972, ""),"", VLOOKUP($B972, 'DataLookUp - Institution'!$B$4:$D$3985,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'Jl. WR Supratman, No. 9 Ciputat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Institution'!$B$4:$C$3985, 2, FALSE))</f>
        <v>PT. Mitra Artha Wisesa</v>
      </c>
      <c r="E973" s="85" t="str">
        <f>IF(EXACT($H973, ""), "", VLOOKUP($H973, 'RAW EDITED All Years'!$A$2:$D$3706, 4, FALSE))</f>
        <v xml:space="preserve">Citylofts Sudirman Building, 27th Floor Unit 10, </v>
      </c>
      <c r="H973" s="84" t="str">
        <f>IF(EXACT($B973, ""), "", VLOOKUP($B973, 'DataLookUp - Institution'!$B$4:$E$3985, 4, FALSE))</f>
        <v>VDR1966</v>
      </c>
      <c r="I973" s="84" t="str">
        <f>IF(EXACT($B973, ""),"", VLOOKUP($B973, 'DataLookUp - Institution'!$B$4:$D$3985,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'Citylofts Sudirman Building, 27th Floor Unit 10,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Institution'!$B$4:$C$3985, 2, FALSE))</f>
        <v>PT. Mitra Beton Mandiri</v>
      </c>
      <c r="E974" s="85" t="str">
        <f>IF(EXACT($H974, ""), "", VLOOKUP($H974, 'RAW EDITED All Years'!$A$2:$D$3706, 4, FALSE))</f>
        <v xml:space="preserve">Jl. HR Subrantas KM 14 </v>
      </c>
      <c r="H974" s="84" t="str">
        <f>IF(EXACT($B974, ""), "", VLOOKUP($B974, 'DataLookUp - Institution'!$B$4:$E$3985, 4, FALSE))</f>
        <v>VDR0454</v>
      </c>
      <c r="I974" s="84" t="str">
        <f>IF(EXACT($B974, ""),"", VLOOKUP($B974, 'DataLookUp - Institution'!$B$4:$D$3985,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HR Subrantas KM 14 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Institution'!$B$4:$C$3985, 2, FALSE))</f>
        <v>PT. Mitra Buana Express</v>
      </c>
      <c r="E975" s="85" t="str">
        <f>IF(EXACT($H975, ""), "", VLOOKUP($H975, 'RAW EDITED All Years'!$A$2:$D$3706, 4, FALSE))</f>
        <v>JL. DEWI SARTIKA 234 CILILITAN JAKARTA TIMUR 13640</v>
      </c>
      <c r="H975" s="84" t="str">
        <f>IF(EXACT($B975, ""), "", VLOOKUP($B975, 'DataLookUp - Institution'!$B$4:$E$3985, 4, FALSE))</f>
        <v>VDR1214</v>
      </c>
      <c r="I975" s="84" t="str">
        <f>IF(EXACT($B975, ""),"", VLOOKUP($B975, 'DataLookUp - Institution'!$B$4:$D$3985,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'JL. DEWI SARTIKA 234 CILILITAN JAKARTA TIMUR 13640'::varchar,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Institution'!$B$4:$C$3985, 2, FALSE))</f>
        <v>PT. Mitra Cable Sejahtera</v>
      </c>
      <c r="E976" s="85" t="str">
        <f>IF(EXACT($H976, ""), "", VLOOKUP($H976, 'RAW EDITED All Years'!$A$2:$D$3706, 4, FALSE))</f>
        <v>JL Raya Setu No.11, RT005, RW001, Setu, Cipayung, Jakarta Timur</v>
      </c>
      <c r="H976" s="84" t="str">
        <f>IF(EXACT($B976, ""), "", VLOOKUP($B976, 'DataLookUp - Institution'!$B$4:$E$3985, 4, FALSE))</f>
        <v>VDR2208</v>
      </c>
      <c r="I976" s="84" t="str">
        <f>IF(EXACT($B976, ""),"", VLOOKUP($B976, 'DataLookUp - Institution'!$B$4:$D$3985,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'JL Raya Setu No.11, RT005, RW001, Setu, Cipayung, Jakarta Timur'::varchar,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Institution'!$B$4:$C$3985, 2, FALSE))</f>
        <v>PT. Mitra Citrajasa Konstruksi</v>
      </c>
      <c r="E977" s="85" t="str">
        <f>IF(EXACT($H977, ""), "", VLOOKUP($H977, 'RAW EDITED All Years'!$A$2:$D$3706, 4, FALSE))</f>
        <v>Gd Mitramas Lt4, Jl Sunter Permai Raya Blok A1 No.1-4, Kel Sunter Agung, Kec Tj Priok, Jakarta Utara</v>
      </c>
      <c r="H977" s="84" t="str">
        <f>IF(EXACT($B977, ""), "", VLOOKUP($B977, 'DataLookUp - Institution'!$B$4:$E$3985, 4, FALSE))</f>
        <v>VDR3285</v>
      </c>
      <c r="I977" s="84" t="str">
        <f>IF(EXACT($B977, ""),"", VLOOKUP($B977, 'DataLookUp - Institution'!$B$4:$D$3985,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'Gd Mitramas Lt4, Jl Sunter Permai Raya Blok A1 No.1-4, Kel Sunter Agung, Kec Tj Priok, Jakarta Utara'::varchar,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Institution'!$B$4:$C$3985, 2, FALSE))</f>
        <v>PT. Mitra Karya Anugerah Gemilang</v>
      </c>
      <c r="E978" s="85" t="str">
        <f>IF(EXACT($H978, ""), "", VLOOKUP($H978, 'RAW EDITED All Years'!$A$2:$D$3706, 4, FALSE))</f>
        <v>Perum Legok Permai Jl. damar Kencana V D I/L4 DesaLegok Keclegok Kabupaten Tangerang</v>
      </c>
      <c r="H978" s="84" t="str">
        <f>IF(EXACT($B978, ""), "", VLOOKUP($B978, 'DataLookUp - Institution'!$B$4:$E$3985, 4, FALSE))</f>
        <v>VDR1736</v>
      </c>
      <c r="I978" s="84" t="str">
        <f>IF(EXACT($B978, ""),"", VLOOKUP($B978, 'DataLookUp - Institution'!$B$4:$D$3985,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'Perum Legok Permai Jl. damar Kencana V D I/L4 DesaLegok Keclegok Kabupaten Tangerang'::varchar,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Institution'!$B$4:$C$3985, 2, FALSE))</f>
        <v>PT. Mitra Lintas Technology</v>
      </c>
      <c r="E979" s="85" t="str">
        <f>IF(EXACT($H979, ""), "", VLOOKUP($H979, 'RAW EDITED All Years'!$A$2:$D$3706, 4, FALSE))</f>
        <v>Wisma Bumi Asih Jaya lt. 4, Jl. Matraman Raya No. 165-167</v>
      </c>
      <c r="H979" s="84" t="str">
        <f>IF(EXACT($B979, ""), "", VLOOKUP($B979, 'DataLookUp - Institution'!$B$4:$E$3985, 4, FALSE))</f>
        <v>VDR1527</v>
      </c>
      <c r="I979" s="84" t="str">
        <f>IF(EXACT($B979, ""),"", VLOOKUP($B979, 'DataLookUp - Institution'!$B$4:$D$3985,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'Wisma Bumi Asih Jaya lt. 4, Jl. Matraman Raya No. 165-167'::varchar,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Institution'!$B$4:$C$3985, 2, FALSE))</f>
        <v>PT. Mitra Mardika Multijasa</v>
      </c>
      <c r="E980" s="85" t="str">
        <f>IF(EXACT($H980, ""), "", VLOOKUP($H980, 'RAW EDITED All Years'!$A$2:$D$3706, 4, FALSE))</f>
        <v>Komp Permata Pekayon, Jl Permata III, Blok F No.06, Pekayon Jaya, Bekasi Selatan</v>
      </c>
      <c r="H980" s="84" t="str">
        <f>IF(EXACT($B980, ""), "", VLOOKUP($B980, 'DataLookUp - Institution'!$B$4:$E$3985, 4, FALSE))</f>
        <v>VDR2700</v>
      </c>
      <c r="I980" s="84" t="str">
        <f>IF(EXACT($B980, ""),"", VLOOKUP($B980, 'DataLookUp - Institution'!$B$4:$D$3985,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'Komp Permata Pekayon, Jl Permata III, Blok F No.06, Pekayon Jaya, Bekasi Selatan'::varchar,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Institution'!$B$4:$C$3985, 2, FALSE))</f>
        <v>PT. Mitra Persada Indonusa</v>
      </c>
      <c r="E981" s="85" t="str">
        <f>IF(EXACT($H981, ""), "", VLOOKUP($H981, 'RAW EDITED All Years'!$A$2:$D$3706, 4, FALSE))</f>
        <v>Jl. Dukuh VI No. 17 Jakarta 13550</v>
      </c>
      <c r="H981" s="84" t="str">
        <f>IF(EXACT($B981, ""), "", VLOOKUP($B981, 'DataLookUp - Institution'!$B$4:$E$3985, 4, FALSE))</f>
        <v>VDR0218</v>
      </c>
      <c r="I981" s="84" t="str">
        <f>IF(EXACT($B981, ""),"", VLOOKUP($B981, 'DataLookUp - Institution'!$B$4:$D$3985,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Dukuh VI No. 17 Jakarta 13550'::varchar,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Institution'!$B$4:$C$3985, 2, FALSE))</f>
        <v>PT. Mitra Tiara Abadi</v>
      </c>
      <c r="E982" s="85" t="str">
        <f>IF(EXACT($H982, ""), "", VLOOKUP($H982, 'RAW EDITED All Years'!$A$2:$D$3706, 4, FALSE))</f>
        <v>Jl. Alam Pesanggrahan X Blok PA No. 15, Bukit Cinere Indah, Cinere</v>
      </c>
      <c r="H982" s="84" t="str">
        <f>IF(EXACT($B982, ""), "", VLOOKUP($B982, 'DataLookUp - Institution'!$B$4:$E$3985, 4, FALSE))</f>
        <v>VDR1192</v>
      </c>
      <c r="I982" s="84" t="str">
        <f>IF(EXACT($B982, ""),"", VLOOKUP($B982, 'DataLookUp - Institution'!$B$4:$D$3985,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'Jl. Alam Pesanggrahan X Blok PA No. 15, Bukit Cinere Indah, Cinere'::varchar,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Institution'!$B$4:$C$3985, 2, FALSE))</f>
        <v>PT. Mitra Usaha Bersama Sejahtera</v>
      </c>
      <c r="E983" s="85" t="str">
        <f>IF(EXACT($H983, ""), "", VLOOKUP($H983, 'RAW EDITED All Years'!$A$2:$D$3706, 4, FALSE))</f>
        <v>Jl Swasembada Barat VII No 5 RT 001/013 Kel Kebon Bawang Kec Tanjung Priok Jakarta Utara</v>
      </c>
      <c r="H983" s="84" t="str">
        <f>IF(EXACT($B983, ""), "", VLOOKUP($B983, 'DataLookUp - Institution'!$B$4:$E$3985, 4, FALSE))</f>
        <v>VDR1547</v>
      </c>
      <c r="I983" s="84" t="str">
        <f>IF(EXACT($B983, ""),"", VLOOKUP($B983, 'DataLookUp - Institution'!$B$4:$D$3985,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 Swasembada Barat VII No 5 RT 001/013 Kel Kebon Bawang Kec Tanjung Priok Jakarta Utara'::varchar,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Institution'!$B$4:$C$3985, 2, FALSE))</f>
        <v>PT. Mitra Yudha Logistic</v>
      </c>
      <c r="E984" s="85" t="str">
        <f>IF(EXACT($H984, ""), "", VLOOKUP($H984, 'RAW EDITED All Years'!$A$2:$D$3706, 4, FALSE))</f>
        <v>Jl. Warung Buncit Raya No. 21A Jakarta</v>
      </c>
      <c r="H984" s="84" t="str">
        <f>IF(EXACT($B984, ""), "", VLOOKUP($B984, 'DataLookUp - Institution'!$B$4:$E$3985, 4, FALSE))</f>
        <v>VDR0243</v>
      </c>
      <c r="I984" s="84" t="str">
        <f>IF(EXACT($B984, ""),"", VLOOKUP($B984, 'DataLookUp - Institution'!$B$4:$D$3985,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'Jl. Warung Buncit Raya No. 21A Jakarta'::varchar,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Institution'!$B$4:$C$3985, 2, FALSE))</f>
        <v>PT. Mitracon Jaya</v>
      </c>
      <c r="E985" s="85" t="str">
        <f>IF(EXACT($H985, ""), "", VLOOKUP($H985, 'RAW EDITED All Years'!$A$2:$D$3706, 4, FALSE))</f>
        <v>Nariba Plaza Building 2nd Floor Suite D7 Jl Mampan</v>
      </c>
      <c r="H985" s="84" t="str">
        <f>IF(EXACT($B985, ""), "", VLOOKUP($B985, 'DataLookUp - Institution'!$B$4:$E$3985, 4, FALSE))</f>
        <v>VDR0066</v>
      </c>
      <c r="I985" s="84" t="str">
        <f>IF(EXACT($B985, ""),"", VLOOKUP($B985, 'DataLookUp - Institution'!$B$4:$D$3985,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'Nariba Plaza Building 2nd Floor Suite D7 Jl Mampan'::varchar,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Institution'!$B$4:$C$3985, 2, FALSE))</f>
        <v>PT. Mitramandiri Pialang Asuransi</v>
      </c>
      <c r="E986" s="85" t="str">
        <f>IF(EXACT($H986, ""), "", VLOOKUP($H986, 'RAW EDITED All Years'!$A$2:$D$3706, 4, FALSE))</f>
        <v>Gd Menara MTH Lt17 Suite 1706, Jl Letjend MT Haryono Kav 23, RT008/006, Tebet Timur, Tebet, Jakarta Selatan</v>
      </c>
      <c r="H986" s="84" t="str">
        <f>IF(EXACT($B986, ""), "", VLOOKUP($B986, 'DataLookUp - Institution'!$B$4:$E$3985, 4, FALSE))</f>
        <v>VDR3364</v>
      </c>
      <c r="I986" s="84" t="str">
        <f>IF(EXACT($B986, ""),"", VLOOKUP($B986, 'DataLookUp - Institution'!$B$4:$D$3985,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'Gd Menara MTH Lt17 Suite 1706, Jl Letjend MT Haryono Kav 23, RT008/006, Tebet Timur, Tebet, Jakarta Selatan'::varchar,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Institution'!$B$4:$C$3985, 2, FALSE))</f>
        <v>PT. Moga Tradeco</v>
      </c>
      <c r="E987" s="85" t="str">
        <f>IF(EXACT($H987, ""), "", VLOOKUP($H987, 'RAW EDITED All Years'!$A$2:$D$3706, 4, FALSE))</f>
        <v>Wisma Iskandarsyah 3rd Floor Jl. Iskandarsyah Raya</v>
      </c>
      <c r="H987" s="84" t="str">
        <f>IF(EXACT($B987, ""), "", VLOOKUP($B987, 'DataLookUp - Institution'!$B$4:$E$3985, 4, FALSE))</f>
        <v>VDR0067</v>
      </c>
      <c r="I987" s="84" t="str">
        <f>IF(EXACT($B987, ""),"", VLOOKUP($B987, 'DataLookUp - Institution'!$B$4:$D$3985,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'Wisma Iskandarsyah 3rd Floor Jl. Iskandarsyah Raya'::varchar,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Institution'!$B$4:$C$3985, 2, FALSE))</f>
        <v>PT. Monotaro Indonesia</v>
      </c>
      <c r="E988" s="85" t="str">
        <f>IF(EXACT($H988, ""), "", VLOOKUP($H988, 'RAW EDITED All Years'!$A$2:$D$3706, 4, FALSE))</f>
        <v>Gedung Summitmas II, Lantai 19, Jln. Jend. Sudirman Kav. 61-62 Senayan, Kebayoran Baru - Jakarta Selatan</v>
      </c>
      <c r="H988" s="84" t="str">
        <f>IF(EXACT($B988, ""), "", VLOOKUP($B988, 'DataLookUp - Institution'!$B$4:$E$3985, 4, FALSE))</f>
        <v>VDR1850</v>
      </c>
      <c r="I988" s="84" t="str">
        <f>IF(EXACT($B988, ""),"", VLOOKUP($B988, 'DataLookUp - Institution'!$B$4:$D$3985,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'Gedung Summitmas II, Lantai 19, Jln. Jend. Sudirman Kav. 61-62 Senayan, Kebayoran Baru - Jakarta Selatan'::varchar,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Institution'!$B$4:$C$3985, 2, FALSE))</f>
        <v>PT. Montash Universal</v>
      </c>
      <c r="E989" s="85" t="str">
        <f>IF(EXACT($H989, ""), "", VLOOKUP($H989, 'RAW EDITED All Years'!$A$2:$D$3706, 4, FALSE))</f>
        <v>Jl. Kembang Sepatu No. 30 Senen</v>
      </c>
      <c r="H989" s="84" t="str">
        <f>IF(EXACT($B989, ""), "", VLOOKUP($B989, 'DataLookUp - Institution'!$B$4:$E$3985, 4, FALSE))</f>
        <v>VDR1121</v>
      </c>
      <c r="I989" s="84" t="str">
        <f>IF(EXACT($B989, ""),"", VLOOKUP($B989, 'DataLookUp - Institution'!$B$4:$D$3985,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'Jl. Kembang Sepatu No. 30 Senen'::varchar,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Institution'!$B$4:$C$3985, 2, FALSE))</f>
        <v>PT. Mora Advertising Contents</v>
      </c>
      <c r="E990" s="85" t="str">
        <f>IF(EXACT($H990, ""), "", VLOOKUP($H990, 'RAW EDITED All Years'!$A$2:$D$3706, 4, FALSE))</f>
        <v>Gd.Graha 9 Lt.4 / Jl.Panataran 9 Jakarta 10320</v>
      </c>
      <c r="H990" s="84" t="str">
        <f>IF(EXACT($B990, ""), "", VLOOKUP($B990, 'DataLookUp - Institution'!$B$4:$E$3985, 4, FALSE))</f>
        <v>VDR0154</v>
      </c>
      <c r="I990" s="84" t="str">
        <f>IF(EXACT($B990, ""),"", VLOOKUP($B990, 'DataLookUp - Institution'!$B$4:$D$3985,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'Gd.Graha 9 Lt.4 / Jl.Panataran 9 Jakarta 10320'::varchar,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Institution'!$B$4:$C$3985, 2, FALSE))</f>
        <v>PT. Mora Mitra Logistik [a.k.a : Mora Cargo]</v>
      </c>
      <c r="E991" s="85" t="str">
        <f>IF(EXACT($H991, ""), "", VLOOKUP($H991, 'RAW EDITED All Years'!$A$2:$D$3706, 4, FALSE))</f>
        <v xml:space="preserve">Rukan Summarecon Kav. 4 Legok </v>
      </c>
      <c r="H991" s="84" t="str">
        <f>IF(EXACT($B991, ""), "", VLOOKUP($B991, 'DataLookUp - Institution'!$B$4:$E$3985, 4, FALSE))</f>
        <v>VDR1132</v>
      </c>
      <c r="I991" s="84" t="str">
        <f>IF(EXACT($B991, ""),"", VLOOKUP($B991, 'DataLookUp - Institution'!$B$4:$D$3985,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'Rukan Summarecon Kav. 4 Legok 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Institution'!$B$4:$C$3985, 2, FALSE))</f>
        <v>PT. Muara Gabe Mahita</v>
      </c>
      <c r="E992" s="85" t="str">
        <f>IF(EXACT($H992, ""), "", VLOOKUP($H992, 'RAW EDITED All Years'!$A$2:$D$3706, 4, FALSE))</f>
        <v>Ruko Bunder Square, Jl. Dr. Wahidin Sudiro Husodo No. 782 C-3</v>
      </c>
      <c r="H992" s="84" t="str">
        <f>IF(EXACT($B992, ""), "", VLOOKUP($B992, 'DataLookUp - Institution'!$B$4:$E$3985, 4, FALSE))</f>
        <v>VDR1518</v>
      </c>
      <c r="I992" s="84" t="str">
        <f>IF(EXACT($B992, ""),"", VLOOKUP($B992, 'DataLookUp - Institution'!$B$4:$D$3985,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'Ruko Bunder Square, Jl. Dr. Wahidin Sudiro Husodo No. 782 C-3'::varchar,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Institution'!$B$4:$C$3985, 2, FALSE))</f>
        <v>PT. Mudja Mukara</v>
      </c>
      <c r="E993" s="85" t="str">
        <f>IF(EXACT($H993, ""), "", VLOOKUP($H993, 'RAW EDITED All Years'!$A$2:$D$3706, 4, FALSE))</f>
        <v>Jl., Dukuh Kupang Timur XI no. 30 - 32 Surabaya</v>
      </c>
      <c r="H993" s="84" t="str">
        <f>IF(EXACT($B993, ""), "", VLOOKUP($B993, 'DataLookUp - Institution'!$B$4:$E$3985, 4, FALSE))</f>
        <v>VDR0068</v>
      </c>
      <c r="I993" s="84" t="str">
        <f>IF(EXACT($B993, ""),"", VLOOKUP($B993, 'DataLookUp - Institution'!$B$4:$D$3985,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'Jl., Dukuh Kupang Timur XI no. 30 - 32 Surabaya'::varchar,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Institution'!$B$4:$C$3985, 2, FALSE))</f>
        <v>PT. Mulia Colliman International</v>
      </c>
      <c r="E994" s="85" t="str">
        <f>IF(EXACT($H994, ""), "", VLOOKUP($H994, 'RAW EDITED All Years'!$A$2:$D$3706, 4, FALSE))</f>
        <v>ANZ Tower Lt 17 Jl. Jendral Sudirman Kav 33 A</v>
      </c>
      <c r="H994" s="84" t="str">
        <f>IF(EXACT($B994, ""), "", VLOOKUP($B994, 'DataLookUp - Institution'!$B$4:$E$3985, 4, FALSE))</f>
        <v>VDR1015</v>
      </c>
      <c r="I994" s="84" t="str">
        <f>IF(EXACT($B994, ""),"", VLOOKUP($B994, 'DataLookUp - Institution'!$B$4:$D$3985,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'ANZ Tower Lt 17 Jl. Jendral Sudirman Kav 33 A'::varchar,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Institution'!$B$4:$C$3985, 2, FALSE))</f>
        <v>PT. Mulia Saktiperkasa</v>
      </c>
      <c r="E995" s="85" t="str">
        <f>IF(EXACT($H995, ""), "", VLOOKUP($H995, 'RAW EDITED All Years'!$A$2:$D$3706, 4, FALSE))</f>
        <v xml:space="preserve">Jl. Mangkubumi No.10 Medan </v>
      </c>
      <c r="H995" s="84" t="str">
        <f>IF(EXACT($B995, ""), "", VLOOKUP($B995, 'DataLookUp - Institution'!$B$4:$E$3985, 4, FALSE))</f>
        <v>VDR1940</v>
      </c>
      <c r="I995" s="84" t="str">
        <f>IF(EXACT($B995, ""),"", VLOOKUP($B995, 'DataLookUp - Institution'!$B$4:$D$3985,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Mangkubumi No.10 Medan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Institution'!$B$4:$C$3985, 2, FALSE))</f>
        <v>PT. Mulia Utama Transindo</v>
      </c>
      <c r="E996" s="85" t="str">
        <f>IF(EXACT($H996, ""), "", VLOOKUP($H996, 'RAW EDITED All Years'!$A$2:$D$3706, 4, FALSE))</f>
        <v xml:space="preserve">Jl. Angkasa I No. 5A, Jakarta Pusat </v>
      </c>
      <c r="H996" s="84" t="str">
        <f>IF(EXACT($B996, ""), "", VLOOKUP($B996, 'DataLookUp - Institution'!$B$4:$E$3985, 4, FALSE))</f>
        <v>VDR0248</v>
      </c>
      <c r="I996" s="84" t="str">
        <f>IF(EXACT($B996, ""),"", VLOOKUP($B996, 'DataLookUp - Institution'!$B$4:$D$3985,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'Jl. Angkasa I No. 5A, Jakarta Pusat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Institution'!$B$4:$C$3985, 2, FALSE))</f>
        <v>PT. Multi Anugrah Utama</v>
      </c>
      <c r="E997" s="85" t="str">
        <f>IF(EXACT($H997, ""), "", VLOOKUP($H997, 'RAW EDITED All Years'!$A$2:$D$3706, 4, FALSE))</f>
        <v xml:space="preserve">Brigjen Wasitakusumah </v>
      </c>
      <c r="H997" s="84" t="str">
        <f>IF(EXACT($B997, ""), "", VLOOKUP($B997, 'DataLookUp - Institution'!$B$4:$E$3985, 4, FALSE))</f>
        <v>VDR0341</v>
      </c>
      <c r="I997" s="84" t="str">
        <f>IF(EXACT($B997, ""),"", VLOOKUP($B997, 'DataLookUp - Institution'!$B$4:$D$3985,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'Brigjen Wasitakusumah 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Institution'!$B$4:$C$3985, 2, FALSE))</f>
        <v>PT. Multi Artha Sarana Solusi</v>
      </c>
      <c r="E998" s="85" t="str">
        <f>IF(EXACT($H998, ""), "", VLOOKUP($H998, 'RAW EDITED All Years'!$A$2:$D$3706, 4, FALSE))</f>
        <v>JL. Persada Raya no.70 G RT 003 RW 015 kelurahan Menteng Dalam Tebet Jakarta Selatan</v>
      </c>
      <c r="H998" s="84" t="str">
        <f>IF(EXACT($B998, ""), "", VLOOKUP($B998, 'DataLookUp - Institution'!$B$4:$E$3985, 4, FALSE))</f>
        <v>VDR2024,VDR2025</v>
      </c>
      <c r="I998" s="84" t="str">
        <f>IF(EXACT($B998, ""),"", VLOOKUP($B998, 'DataLookUp - Institution'!$B$4:$D$3985,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'JL. Persada Raya no.70 G RT 003 RW 015 kelurahan Menteng Dalam Tebet Jakarta Selatan'::varchar,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Institution'!$B$4:$C$3985, 2, FALSE))</f>
        <v>PT. Multi Baja Fastindo</v>
      </c>
      <c r="E999" s="85" t="str">
        <f>IF(EXACT($H999, ""), "", VLOOKUP($H999, 'RAW EDITED All Years'!$A$2:$D$3706, 4, FALSE))</f>
        <v xml:space="preserve">Pertokoan Glodok Blustru No.37, Jl Blustru, Glodok, Jakarta </v>
      </c>
      <c r="H999" s="84" t="str">
        <f>IF(EXACT($B999, ""), "", VLOOKUP($B999, 'DataLookUp - Institution'!$B$4:$E$3985, 4, FALSE))</f>
        <v>VDR2609</v>
      </c>
      <c r="I999" s="84" t="str">
        <f>IF(EXACT($B999, ""),"", VLOOKUP($B999, 'DataLookUp - Institution'!$B$4:$D$3985,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'Pertokoan Glodok Blustru No.37, Jl Blustru, Glodok, Jakarta 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Institution'!$B$4:$C$3985, 2, FALSE))</f>
        <v>PT. Multi Daya Indonesia</v>
      </c>
      <c r="E1000" s="85" t="str">
        <f>IF(EXACT($H1000, ""), "", VLOOKUP($H1000, 'RAW EDITED All Years'!$A$2:$D$3706, 4, FALSE))</f>
        <v>Jl. Pemuda No 17, Kutowinagun Kebumen - Jawa Tenga</v>
      </c>
      <c r="H1000" s="84" t="str">
        <f>IF(EXACT($B1000, ""), "", VLOOKUP($B1000, 'DataLookUp - Institution'!$B$4:$E$3985, 4, FALSE))</f>
        <v>VDR0069</v>
      </c>
      <c r="I1000" s="84" t="str">
        <f>IF(EXACT($B1000, ""),"", VLOOKUP($B1000, 'DataLookUp - Institution'!$B$4:$D$3985,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'Jl. Pemuda No 17, Kutowinagun Kebumen - Jawa Tenga'::varchar,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Institution'!$B$4:$C$3985, 2, FALSE))</f>
        <v>PT. Multi Fabrindo Gemilang</v>
      </c>
      <c r="E1001" s="85" t="str">
        <f>IF(EXACT($H1001, ""), "", VLOOKUP($H1001, 'RAW EDITED All Years'!$A$2:$D$3706, 4, FALSE))</f>
        <v>Medco Building II, 3rd Fl, Jl Ampera Raya No. 20</v>
      </c>
      <c r="H1001" s="84" t="str">
        <f>IF(EXACT($B1001, ""), "", VLOOKUP($B1001, 'DataLookUp - Institution'!$B$4:$E$3985, 4, FALSE))</f>
        <v>VDR0535</v>
      </c>
      <c r="I1001" s="84" t="str">
        <f>IF(EXACT($B1001, ""),"", VLOOKUP($B1001, 'DataLookUp - Institution'!$B$4:$D$3985,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'Medco Building II, 3rd Fl, Jl Ampera Raya No. 20'::varchar,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Institution'!$B$4:$C$3985, 2, FALSE))</f>
        <v>PT. Multi Kontrol Nusantara</v>
      </c>
      <c r="E1002" s="85" t="str">
        <f>IF(EXACT($H1002, ""), "", VLOOKUP($H1002, 'RAW EDITED All Years'!$A$2:$D$3706, 4, FALSE))</f>
        <v>Wisma Bakrie 1, Jl. HR Rasuna Said Kav. B1, Jakarta Selatan</v>
      </c>
      <c r="H1002" s="84" t="str">
        <f>IF(EXACT($B1002, ""), "", VLOOKUP($B1002, 'DataLookUp - Institution'!$B$4:$E$3985, 4, FALSE))</f>
        <v>VDR1529</v>
      </c>
      <c r="I1002" s="84" t="str">
        <f>IF(EXACT($B1002, ""),"", VLOOKUP($B1002, 'DataLookUp - Institution'!$B$4:$D$3985,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'Wisma Bakrie 1, Jl. HR Rasuna Said Kav. B1, Jakarta Selatan'::varchar,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Institution'!$B$4:$C$3985, 2, FALSE))</f>
        <v>PT. Multibrata Anugerah Utama</v>
      </c>
      <c r="E1003" s="85" t="str">
        <f>IF(EXACT($H1003, ""), "", VLOOKUP($H1003, 'RAW EDITED All Years'!$A$2:$D$3706, 4, FALSE))</f>
        <v xml:space="preserve">Jl. Raya Ahmad Yani Rt 01 Rw 03 </v>
      </c>
      <c r="H1003" s="84" t="str">
        <f>IF(EXACT($B1003, ""), "", VLOOKUP($B1003, 'DataLookUp - Institution'!$B$4:$E$3985, 4, FALSE))</f>
        <v>VDR0342</v>
      </c>
      <c r="I1003" s="84" t="str">
        <f>IF(EXACT($B1003, ""),"", VLOOKUP($B1003, 'DataLookUp - Institution'!$B$4:$D$3985,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'Jl. Raya Ahmad Yani Rt 01 Rw 03 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Institution'!$B$4:$C$3985, 2, FALSE))</f>
        <v>PT. Multico Millenium Persada</v>
      </c>
      <c r="E1004" s="85" t="str">
        <f>IF(EXACT($H1004, ""), "", VLOOKUP($H1004, 'RAW EDITED All Years'!$A$2:$D$3706, 4, FALSE))</f>
        <v>Kharisma Building, Floor A-11, Jl. Kelapa Gading Boulevard Blok DB/1 Kelapa Gading Permai</v>
      </c>
      <c r="H1004" s="84" t="str">
        <f>IF(EXACT($B1004, ""), "", VLOOKUP($B1004, 'DataLookUp - Institution'!$B$4:$E$3985, 4, FALSE))</f>
        <v>VDR1390</v>
      </c>
      <c r="I1004" s="84" t="str">
        <f>IF(EXACT($B1004, ""),"", VLOOKUP($B1004, 'DataLookUp - Institution'!$B$4:$D$3985,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'Kharisma Building, Floor A-11, Jl. Kelapa Gading Boulevard Blok DB/1 Kelapa Gading Permai'::varchar,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Institution'!$B$4:$C$3985, 2, FALSE))</f>
        <v>PT. Multidaya Eka Sarana</v>
      </c>
      <c r="E1005" s="85" t="str">
        <f>IF(EXACT($H1005, ""), "", VLOOKUP($H1005, 'RAW EDITED All Years'!$A$2:$D$3706, 4, FALSE))</f>
        <v>Perkantoran Kedoya Elok Plaza Blok DE No. 4 Jl. Pa</v>
      </c>
      <c r="H1005" s="84" t="str">
        <f>IF(EXACT($B1005, ""), "", VLOOKUP($B1005, 'DataLookUp - Institution'!$B$4:$E$3985, 4, FALSE))</f>
        <v>VDR0070</v>
      </c>
      <c r="I1005" s="84" t="str">
        <f>IF(EXACT($B1005, ""),"", VLOOKUP($B1005, 'DataLookUp - Institution'!$B$4:$D$3985,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'Perkantoran Kedoya Elok Plaza Blok DE No. 4 Jl. Pa'::varchar,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Institution'!$B$4:$C$3985, 2, FALSE))</f>
        <v>PT. Multimedia Network Solution</v>
      </c>
      <c r="E1006" s="85" t="str">
        <f>IF(EXACT($H1006, ""), "", VLOOKUP($H1006, 'RAW EDITED All Years'!$A$2:$D$3706, 4, FALSE))</f>
        <v>Grand Depok City Blok H 6 No 4 Depok Jabar 16412</v>
      </c>
      <c r="H1006" s="84" t="str">
        <f>IF(EXACT($B1006, ""), "", VLOOKUP($B1006, 'DataLookUp - Institution'!$B$4:$E$3985, 4, FALSE))</f>
        <v>VDR0071</v>
      </c>
      <c r="I1006" s="84" t="str">
        <f>IF(EXACT($B1006, ""),"", VLOOKUP($B1006, 'DataLookUp - Institution'!$B$4:$D$3985,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'Grand Depok City Blok H 6 No 4 Depok Jabar 16412'::varchar,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Institution'!$B$4:$C$3985, 2, FALSE))</f>
        <v>PT. Multipro Jaya Prima</v>
      </c>
      <c r="E1007" s="85" t="str">
        <f>IF(EXACT($H1007, ""), "", VLOOKUP($H1007, 'RAW EDITED All Years'!$A$2:$D$3706, 4, FALSE))</f>
        <v>JL. Jembatan Tiga No. 25 H, Penjaringan, , Kota Adm. Jakarta Utara, Provinsi DKI Jakarta, Kode Pos: 14450</v>
      </c>
      <c r="H1007" s="84" t="str">
        <f>IF(EXACT($B1007, ""), "", VLOOKUP($B1007, 'DataLookUp - Institution'!$B$4:$E$3985, 4, FALSE))</f>
        <v>VDR4016</v>
      </c>
      <c r="I1007" s="84" t="str">
        <f>IF(EXACT($B1007, ""),"", VLOOKUP($B1007, 'DataLookUp - Institution'!$B$4:$D$3985,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'JL. Jembatan Tiga No. 25 H, Penjaringan, , Kota Adm. Jakarta Utara, Provinsi DKI Jakarta, Kode Pos: 14450'::varchar,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Institution'!$B$4:$C$3985, 2, FALSE))</f>
        <v>PT. Mulya Perkasa Anugerah</v>
      </c>
      <c r="E1008" s="85" t="str">
        <f>IF(EXACT($H1008, ""), "", VLOOKUP($H1008, 'RAW EDITED All Years'!$A$2:$D$3706, 4, FALSE))</f>
        <v>Ruko Tlogomas Square Kav. 24 Kec. Lowokwaru</v>
      </c>
      <c r="H1008" s="84" t="str">
        <f>IF(EXACT($B1008, ""), "", VLOOKUP($B1008, 'DataLookUp - Institution'!$B$4:$E$3985, 4, FALSE))</f>
        <v>VDR4177</v>
      </c>
      <c r="I1008" s="84" t="str">
        <f>IF(EXACT($B1008, ""),"", VLOOKUP($B1008, 'DataLookUp - Institution'!$B$4:$D$3985,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'Ruko Tlogomas Square Kav. 24 Kec. Lowokwaru'::varchar,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Institution'!$B$4:$C$3985, 2, FALSE))</f>
        <v>PT. Murtila Promosindo</v>
      </c>
      <c r="E1009" s="85" t="str">
        <f>IF(EXACT($H1009, ""), "", VLOOKUP($H1009, 'RAW EDITED All Years'!$A$2:$D$3706, 4, FALSE))</f>
        <v>JL Barata Jaya 8, No. 9, Surabaya, Jawa Timur, 60284</v>
      </c>
      <c r="H1009" s="84" t="str">
        <f>IF(EXACT($B1009, ""), "", VLOOKUP($B1009, 'DataLookUp - Institution'!$B$4:$E$3985, 4, FALSE))</f>
        <v>VDR1893,VDR1894</v>
      </c>
      <c r="I1009" s="84" t="str">
        <f>IF(EXACT($B1009, ""),"", VLOOKUP($B1009, 'DataLookUp - Institution'!$B$4:$D$3985,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Barata Jaya 8, No. 9, Surabaya, Jawa Timur, 60284'::varchar,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Institution'!$B$4:$C$3985, 2, FALSE))</f>
        <v>PT. Mutiara Roda Kencana</v>
      </c>
      <c r="E1010" s="85" t="str">
        <f>IF(EXACT($H1010, ""), "", VLOOKUP($H1010, 'RAW EDITED All Years'!$A$2:$D$3706, 4, FALSE))</f>
        <v>JL Raya Serang KM38.5, Kp Pasar Lama No.1 RT02/01, Kec. Cikande, Kab Serang</v>
      </c>
      <c r="H1010" s="84" t="str">
        <f>IF(EXACT($B1010, ""), "", VLOOKUP($B1010, 'DataLookUp - Institution'!$B$4:$E$3985, 4, FALSE))</f>
        <v>VDR2173</v>
      </c>
      <c r="I1010" s="84" t="str">
        <f>IF(EXACT($B1010, ""),"", VLOOKUP($B1010, 'DataLookUp - Institution'!$B$4:$D$3985,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'JL Raya Serang KM38.5, Kp Pasar Lama No.1 RT02/01, Kec. Cikande, Kab Serang'::varchar,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Institution'!$B$4:$C$3985, 2, FALSE))</f>
        <v>PT. Naer Tunas Indonesia</v>
      </c>
      <c r="E1011" s="85" t="str">
        <f>IF(EXACT($H1011, ""), "", VLOOKUP($H1011, 'RAW EDITED All Years'!$A$2:$D$3706, 4, FALSE))</f>
        <v xml:space="preserve">Gd. DEA Tower II Lt. 15 suite 1505 kawasan mega kunigan </v>
      </c>
      <c r="H1011" s="84" t="str">
        <f>IF(EXACT($B1011, ""), "", VLOOKUP($B1011, 'DataLookUp - Institution'!$B$4:$E$3985, 4, FALSE))</f>
        <v>VDR2016,VDR2576</v>
      </c>
      <c r="I1011" s="84" t="str">
        <f>IF(EXACT($B1011, ""),"", VLOOKUP($B1011, 'DataLookUp - Institution'!$B$4:$D$3985,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'Gd. DEA Tower II Lt. 15 suite 1505 kawasan mega kunigan '::varchar, null::bigint, null::varchar); </v>
      </c>
    </row>
    <row r="1012" spans="2:12">
      <c r="B1012" s="67">
        <f>'DataLookUp - Institution'!B972</f>
        <v>123000000000969</v>
      </c>
      <c r="C1012" s="30" t="str">
        <f>IF(EXACT($B1012, ""),"", VLOOKUP($B1012, 'DataLookUp - Institution'!$B$4:$C$3985, 2, FALSE))</f>
        <v>PT. Nasiotama Karya Bersama</v>
      </c>
      <c r="E1012" s="85" t="str">
        <f>IF(EXACT($H1012, ""), "", VLOOKUP($H1012, 'RAW EDITED All Years'!$A$2:$D$3706, 4, FALSE))</f>
        <v>Jl Karang Indah 26 Pasir Ulak Karang, Padang Utara Padang 25134 Sumatera Barat</v>
      </c>
      <c r="H1012" s="84" t="str">
        <f>IF(EXACT($B1012, ""), "", VLOOKUP($B1012, 'DataLookUp - Institution'!$B$4:$E$3985, 4, FALSE))</f>
        <v>VDR1178</v>
      </c>
      <c r="I1012" s="84" t="str">
        <f>IF(EXACT($B1012, ""),"", VLOOKUP($B1012, 'DataLookUp - Institution'!$B$4:$D$3985,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'Jl Karang Indah 26 Pasir Ulak Karang, Padang Utara Padang 25134 Sumatera Barat'::varchar, null::bigint, null::varchar); </v>
      </c>
    </row>
    <row r="1013" spans="2:12" ht="25.5">
      <c r="B1013" s="67">
        <f>'DataLookUp - Institution'!B973</f>
        <v>123000000000970</v>
      </c>
      <c r="C1013" s="30" t="str">
        <f>IF(EXACT($B1013, ""),"", VLOOKUP($B1013, 'DataLookUp - Institution'!$B$4:$C$3985, 2, FALSE))</f>
        <v>PT. Nata Envinusa Supervisi</v>
      </c>
      <c r="E1013" s="85" t="str">
        <f>IF(EXACT($H1013, ""), "", VLOOKUP($H1013, 'RAW EDITED All Years'!$A$2:$D$3706, 4, FALSE))</f>
        <v>Tahunan UH III Nomor 340 RT 11 RW 003, Desa/Kelurahan Tahunan, Kec. Umbulharjo, Kota Yogyakarta, Provinsi Daerah Istimewa Yogyakarta,</v>
      </c>
      <c r="H1013" s="84" t="str">
        <f>IF(EXACT($B1013, ""), "", VLOOKUP($B1013, 'DataLookUp - Institution'!$B$4:$E$3985, 4, FALSE))</f>
        <v>VDR4110</v>
      </c>
      <c r="I1013" s="84" t="str">
        <f>IF(EXACT($B1013, ""),"", VLOOKUP($B1013, 'DataLookUp - Institution'!$B$4:$D$3985,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'Tahunan UH III Nomor 340 RT 11 RW 003, Desa/Kelurahan Tahunan, Kec. Umbulharjo, Kota Yogyakarta, Provinsi Daerah Istimewa Yogyakarta,'::varchar,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Institution'!$B$4:$C$3985, 2, FALSE))</f>
        <v>PT. Nay Logistik Indonesia</v>
      </c>
      <c r="E1014" s="85" t="str">
        <f>IF(EXACT($H1014, ""), "", VLOOKUP($H1014, 'RAW EDITED All Years'!$A$2:$D$3706, 4, FALSE))</f>
        <v>RUKO APARTEMEN CENTER POINT BLOK R.GF.46 JI,. A. YANI KAV.2O</v>
      </c>
      <c r="H1014" s="84" t="str">
        <f>IF(EXACT($B1014, ""), "", VLOOKUP($B1014, 'DataLookUp - Institution'!$B$4:$E$3985, 4, FALSE))</f>
        <v>VDR2472</v>
      </c>
      <c r="I1014" s="84" t="str">
        <f>IF(EXACT($B1014, ""),"", VLOOKUP($B1014, 'DataLookUp - Institution'!$B$4:$D$3985,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'RUKO APARTEMEN CENTER POINT BLOK R.GF.46 JI,. A. YANI KAV.2O'::varchar,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Institution'!$B$4:$C$3985, 2, FALSE))</f>
        <v>PT. Nayana Mata Dunia</v>
      </c>
      <c r="E1015" s="85" t="str">
        <f>IF(EXACT($H1015, ""), "", VLOOKUP($H1015, 'RAW EDITED All Years'!$A$2:$D$3706, 4, FALSE))</f>
        <v>Jalan Perintis Kemerdekaan RT 005 RW 005 Purwokerto</v>
      </c>
      <c r="H1015" s="84" t="str">
        <f>IF(EXACT($B1015, ""), "", VLOOKUP($B1015, 'DataLookUp - Institution'!$B$4:$E$3985, 4, FALSE))</f>
        <v>VDR3838</v>
      </c>
      <c r="I1015" s="84" t="str">
        <f>IF(EXACT($B1015, ""),"", VLOOKUP($B1015, 'DataLookUp - Institution'!$B$4:$D$3985,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'Jalan Perintis Kemerdekaan RT 005 RW 005 Purwokerto'::varchar,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Institution'!$B$4:$C$3985, 2, FALSE))</f>
        <v>PT. Neksusindo Cahaya Gemilang</v>
      </c>
      <c r="E1016" s="85" t="str">
        <f>IF(EXACT($H1016, ""), "", VLOOKUP($H1016, 'RAW EDITED All Years'!$A$2:$D$3706, 4, FALSE))</f>
        <v>Jl Petojo Melintang No 9 A Jakarta Pusat.</v>
      </c>
      <c r="H1016" s="84" t="str">
        <f>IF(EXACT($B1016, ""), "", VLOOKUP($B1016, 'DataLookUp - Institution'!$B$4:$E$3985, 4, FALSE))</f>
        <v>VDR0072</v>
      </c>
      <c r="I1016" s="84" t="str">
        <f>IF(EXACT($B1016, ""),"", VLOOKUP($B1016, 'DataLookUp - Institution'!$B$4:$D$3985,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 Petojo Melintang No 9 A Jakarta Pusat.'::varchar,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Institution'!$B$4:$C$3985, 2, FALSE))</f>
        <v>PT. Netralindo Jaya Mandiri</v>
      </c>
      <c r="E1017" s="85" t="str">
        <f>IF(EXACT($H1017, ""), "", VLOOKUP($H1017, 'RAW EDITED All Years'!$A$2:$D$3706, 4, FALSE))</f>
        <v>Jln. B. Zein Hamid Km. 6.8 Komplek Kimisa Baru No. 18-B Kel. Titi Kuning, Kec. Medan Johor</v>
      </c>
      <c r="H1017" s="84" t="str">
        <f>IF(EXACT($B1017, ""), "", VLOOKUP($B1017, 'DataLookUp - Institution'!$B$4:$E$3985, 4, FALSE))</f>
        <v>VDR1852</v>
      </c>
      <c r="I1017" s="84" t="str">
        <f>IF(EXACT($B1017, ""),"", VLOOKUP($B1017, 'DataLookUp - Institution'!$B$4:$D$3985,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'Jln. B. Zein Hamid Km. 6.8 Komplek Kimisa Baru No. 18-B Kel. Titi Kuning, Kec. Medan Johor'::varchar,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Institution'!$B$4:$C$3985, 2, FALSE))</f>
        <v>PT. Netway Indonesia</v>
      </c>
      <c r="E1018" s="85" t="str">
        <f>IF(EXACT($H1018, ""), "", VLOOKUP($H1018, 'RAW EDITED All Years'!$A$2:$D$3706, 4, FALSE))</f>
        <v xml:space="preserve">Pergudangan Prima Centre Blok E - 15 </v>
      </c>
      <c r="H1018" s="84" t="str">
        <f>IF(EXACT($B1018, ""), "", VLOOKUP($B1018, 'DataLookUp - Institution'!$B$4:$E$3985, 4, FALSE))</f>
        <v>VDR0857</v>
      </c>
      <c r="I1018" s="84" t="str">
        <f>IF(EXACT($B1018, ""),"", VLOOKUP($B1018, 'DataLookUp - Institution'!$B$4:$D$3985, 3, FALSE))</f>
        <v>Supplier</v>
      </c>
      <c r="K1018" s="31">
        <f t="shared" si="32"/>
        <v>124000000001015</v>
      </c>
      <c r="L101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'Pergudangan Prima Centre Blok E - 15 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Institution'!$B$4:$C$3985, 2, FALSE))</f>
        <v>PT. Nexwave</v>
      </c>
      <c r="E1019" s="85" t="str">
        <f>IF(EXACT($H1019, ""), "", VLOOKUP($H1019, 'RAW EDITED All Years'!$A$2:$D$3706, 4, FALSE))</f>
        <v>Jl. Dr Sahardjo No. 266 Menteng Dalam</v>
      </c>
      <c r="H1019" s="84" t="str">
        <f>IF(EXACT($B1019, ""), "", VLOOKUP($B1019, 'DataLookUp - Institution'!$B$4:$E$3985, 4, FALSE))</f>
        <v>VDR1499</v>
      </c>
      <c r="I1019" s="84" t="str">
        <f>IF(EXACT($B1019, ""),"", VLOOKUP($B1019, 'DataLookUp - Institution'!$B$4:$D$3985, 3, FALSE))</f>
        <v>Supplier</v>
      </c>
      <c r="K1019" s="31">
        <f t="shared" si="32"/>
        <v>124000000001016</v>
      </c>
      <c r="L101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'Jl. Dr Sahardjo No. 266 Menteng Dalam'::varchar,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Institution'!$B$4:$C$3985, 2, FALSE))</f>
        <v>PT. Nusa Makmur Perdana</v>
      </c>
      <c r="E1020" s="85" t="str">
        <f>IF(EXACT($H1020, ""), "", VLOOKUP($H1020, 'RAW EDITED All Years'!$A$2:$D$3706, 4, FALSE))</f>
        <v xml:space="preserve">Gedung Primagraha Persada 3rd Floor </v>
      </c>
      <c r="H1020" s="84" t="str">
        <f>IF(EXACT($B1020, ""), "", VLOOKUP($B1020, 'DataLookUp - Institution'!$B$4:$E$3985, 4, FALSE))</f>
        <v>VDR0176</v>
      </c>
      <c r="I1020" s="84" t="str">
        <f>IF(EXACT($B1020, ""),"", VLOOKUP($B1020, 'DataLookUp - Institution'!$B$4:$D$3985, 3, FALSE))</f>
        <v>Supplier</v>
      </c>
      <c r="K1020" s="31">
        <f t="shared" si="32"/>
        <v>124000000001017</v>
      </c>
      <c r="L102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Primagraha Persada 3rd Floor 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Institution'!$B$4:$C$3985, 2, FALSE))</f>
        <v>PT. Nusa Raya Cipta</v>
      </c>
      <c r="E1021" s="85" t="str">
        <f>IF(EXACT($H1021, ""), "", VLOOKUP($H1021, 'RAW EDITED All Years'!$A$2:$D$3706, 4, FALSE))</f>
        <v>Gedung Graha Cipta 2nd Floor, Jl. DI Panjaitan No. 40</v>
      </c>
      <c r="H1021" s="84" t="str">
        <f>IF(EXACT($B1021, ""), "", VLOOKUP($B1021, 'DataLookUp - Institution'!$B$4:$E$3985, 4, FALSE))</f>
        <v>VDR1365</v>
      </c>
      <c r="I1021" s="84" t="str">
        <f>IF(EXACT($B1021, ""),"", VLOOKUP($B1021, 'DataLookUp - Institution'!$B$4:$D$3985, 3, FALSE))</f>
        <v>Supplier</v>
      </c>
      <c r="K1021" s="31">
        <f t="shared" si="32"/>
        <v>124000000001018</v>
      </c>
      <c r="L102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'Gedung Graha Cipta 2nd Floor, Jl. DI Panjaitan No. 40'::varchar,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Institution'!$B$4:$C$3985, 2, FALSE))</f>
        <v>PT. Nusantara Konstruksi Perkasa</v>
      </c>
      <c r="E1022" s="85" t="str">
        <f>IF(EXACT($H1022, ""), "", VLOOKUP($H1022, 'RAW EDITED All Years'!$A$2:$D$3706, 4, FALSE))</f>
        <v>Jl. Pesantren Al Fatah, RT 02/03, Pasirangin, Kec. Cileungsi, Kab. Bogor 1682</v>
      </c>
      <c r="H1022" s="84" t="str">
        <f>IF(EXACT($B1022, ""), "", VLOOKUP($B1022, 'DataLookUp - Institution'!$B$4:$E$3985, 4, FALSE))</f>
        <v>VDR2967</v>
      </c>
      <c r="I1022" s="84" t="str">
        <f>IF(EXACT($B1022, ""),"", VLOOKUP($B1022, 'DataLookUp - Institution'!$B$4:$D$3985, 3, FALSE))</f>
        <v>Supplier</v>
      </c>
      <c r="K1022" s="31">
        <f t="shared" si="32"/>
        <v>124000000001019</v>
      </c>
      <c r="L102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Pesantren Al Fatah, RT 02/03, Pasirangin, Kec. Cileungsi, Kab. Bogor 1682'::varchar, null::bigint, null::varchar); </v>
      </c>
    </row>
    <row r="1023" spans="2:12">
      <c r="B1023" s="67">
        <f>'DataLookUp - Institution'!B983</f>
        <v>123000000000980</v>
      </c>
      <c r="C1023" s="30" t="str">
        <f>IF(EXACT($B1023, ""),"", VLOOKUP($B1023, 'DataLookUp - Institution'!$B$4:$C$3985, 2, FALSE))</f>
        <v>PT. Nusantaratama Multi Media</v>
      </c>
      <c r="E1023" s="85" t="str">
        <f>IF(EXACT($H1023, ""), "", VLOOKUP($H1023, 'RAW EDITED All Years'!$A$2:$D$3706, 4, FALSE))</f>
        <v>JL. KAMELIA NO. 3 MALANG</v>
      </c>
      <c r="H1023" s="84" t="str">
        <f>IF(EXACT($B1023, ""), "", VLOOKUP($B1023, 'DataLookUp - Institution'!$B$4:$E$3985, 4, FALSE))</f>
        <v>VDR0891</v>
      </c>
      <c r="I1023" s="84" t="str">
        <f>IF(EXACT($B1023, ""),"", VLOOKUP($B1023, 'DataLookUp - Institution'!$B$4:$D$3985, 3, FALSE))</f>
        <v>Supplier</v>
      </c>
      <c r="K1023" s="31">
        <f t="shared" si="32"/>
        <v>124000000001020</v>
      </c>
      <c r="L102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'JL. KAMELIA NO. 3 MALANG'::varchar, null::bigint, null::varchar); </v>
      </c>
    </row>
    <row r="1024" spans="2:12" ht="25.5">
      <c r="B1024" s="67">
        <f>'DataLookUp - Institution'!B984</f>
        <v>123000000000981</v>
      </c>
      <c r="C1024" s="30" t="str">
        <f>IF(EXACT($B1024, ""),"", VLOOKUP($B1024, 'DataLookUp - Institution'!$B$4:$C$3985, 2, FALSE))</f>
        <v>PT. Oaktech Nusantara</v>
      </c>
      <c r="E1024" s="85" t="str">
        <f>IF(EXACT($H1024, ""), "", VLOOKUP($H1024, 'RAW EDITED All Years'!$A$2:$D$3706, 4, FALSE))</f>
        <v>Jalan Satria Raya No.1C, RT.8/RW.4, Jelambar, Kec. Grogol petamburan, Kota Jakarta Barat, Daerah Khusus Ibukota Jakarta 11460</v>
      </c>
      <c r="H1024" s="84" t="str">
        <f>IF(EXACT($B1024, ""), "", VLOOKUP($B1024, 'DataLookUp - Institution'!$B$4:$E$3985, 4, FALSE))</f>
        <v>VDR3671</v>
      </c>
      <c r="I1024" s="84" t="str">
        <f>IF(EXACT($B1024, ""),"", VLOOKUP($B1024, 'DataLookUp - Institution'!$B$4:$D$3985, 3, FALSE))</f>
        <v>Supplier</v>
      </c>
      <c r="K1024" s="31">
        <f t="shared" si="32"/>
        <v>124000000001021</v>
      </c>
      <c r="L102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'Jalan Satria Raya No.1C, RT.8/RW.4, Jelambar, Kec. Grogol petamburan, Kota Jakarta Barat, Daerah Khusus Ibukota Jakarta 11460'::varchar,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Institution'!$B$4:$C$3985, 2, FALSE))</f>
        <v>PT. Oasis Waters International</v>
      </c>
      <c r="E1025" s="85" t="str">
        <f>IF(EXACT($H1025, ""), "", VLOOKUP($H1025, 'RAW EDITED All Years'!$A$2:$D$3706, 4, FALSE))</f>
        <v>Jl.H.M Ashari No.51 Cibinong-Bogor 16911 Unit Pulo</v>
      </c>
      <c r="H1025" s="84" t="str">
        <f>IF(EXACT($B1025, ""), "", VLOOKUP($B1025, 'DataLookUp - Institution'!$B$4:$E$3985, 4, FALSE))</f>
        <v>VDR0800</v>
      </c>
      <c r="I1025" s="84" t="str">
        <f>IF(EXACT($B1025, ""),"", VLOOKUP($B1025, 'DataLookUp - Institution'!$B$4:$D$3985, 3, FALSE))</f>
        <v>Supplier</v>
      </c>
      <c r="K1025" s="31">
        <f t="shared" si="32"/>
        <v>124000000001022</v>
      </c>
      <c r="L102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'Jl.H.M Ashari No.51 Cibinong-Bogor 16911 Unit Pulo'::varchar,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Institution'!$B$4:$C$3985, 2, FALSE))</f>
        <v>PT. Omni Cakrawala Komunikasi</v>
      </c>
      <c r="E1026" s="85" t="str">
        <f>IF(EXACT($H1026, ""), "", VLOOKUP($H1026, 'RAW EDITED All Years'!$A$2:$D$3706, 4, FALSE))</f>
        <v>Rukan Permata Senayan Block D11, Jalan Tentara Pelajar, Jakarta 12210</v>
      </c>
      <c r="H1026" s="84" t="str">
        <f>IF(EXACT($B1026, ""), "", VLOOKUP($B1026, 'DataLookUp - Institution'!$B$4:$E$3985, 4, FALSE))</f>
        <v>VDR1048</v>
      </c>
      <c r="I1026" s="84" t="str">
        <f>IF(EXACT($B1026, ""),"", VLOOKUP($B1026, 'DataLookUp - Institution'!$B$4:$D$3985, 3, FALSE))</f>
        <v>Supplier</v>
      </c>
      <c r="K1026" s="31">
        <f t="shared" si="32"/>
        <v>124000000001023</v>
      </c>
      <c r="L102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'Rukan Permata Senayan Block D11, Jalan Tentara Pelajar, Jakarta 12210'::varchar,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Institution'!$B$4:$C$3985, 2, FALSE))</f>
        <v>PT. Omnia Supplindo Nusantara</v>
      </c>
      <c r="E1027" s="85" t="str">
        <f>IF(EXACT($H1027, ""), "", VLOOKUP($H1027, 'RAW EDITED All Years'!$A$2:$D$3706, 4, FALSE))</f>
        <v>Jl. Imperial Kelapa Gading Blok F3 No. 3A Sukapura - Jakarta Utara</v>
      </c>
      <c r="H1027" s="84" t="str">
        <f>IF(EXACT($B1027, ""), "", VLOOKUP($B1027, 'DataLookUp - Institution'!$B$4:$E$3985, 4, FALSE))</f>
        <v>VDR3674</v>
      </c>
      <c r="I1027" s="84" t="str">
        <f>IF(EXACT($B1027, ""),"", VLOOKUP($B1027, 'DataLookUp - Institution'!$B$4:$D$3985, 3, FALSE))</f>
        <v>Supplier</v>
      </c>
      <c r="K1027" s="31">
        <f t="shared" si="32"/>
        <v>124000000001024</v>
      </c>
      <c r="L102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Imperial Kelapa Gading Blok F3 No. 3A Sukapura - Jakarta Utara'::varchar,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Institution'!$B$4:$C$3985, 2, FALSE))</f>
        <v>PT. OSHA Indonesia [a.k.a : Dr. OSHA Safety Shoes Indonesia]</v>
      </c>
      <c r="E1028" s="85" t="str">
        <f>IF(EXACT($H1028, ""), "", VLOOKUP($H1028, 'RAW EDITED All Years'!$A$2:$D$3706, 4, FALSE))</f>
        <v>Jl. Raya Karanggan No.7, Karanggan, Kec. Gn. Putri, Kabupaten Bogor, Jawa Barat, 16963</v>
      </c>
      <c r="H1028" s="84" t="str">
        <f>IF(EXACT($B1028, ""), "", VLOOKUP($B1028, 'DataLookUp - Institution'!$B$4:$E$3985, 4, FALSE))</f>
        <v>VDR1661</v>
      </c>
      <c r="I1028" s="84" t="str">
        <f>IF(EXACT($B1028, ""),"", VLOOKUP($B1028, 'DataLookUp - Institution'!$B$4:$D$3985, 3, FALSE))</f>
        <v>Supplier</v>
      </c>
      <c r="K1028" s="31">
        <f t="shared" si="32"/>
        <v>124000000001025</v>
      </c>
      <c r="L102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Raya Karanggan No.7, Karanggan, Kec. Gn. Putri, Kabupaten Bogor, Jawa Barat, 16963'::varchar,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Institution'!$B$4:$C$3985, 2, FALSE))</f>
        <v>PT. Pacific Wave Telecommunication</v>
      </c>
      <c r="E1029" s="85" t="str">
        <f>IF(EXACT($H1029, ""), "", VLOOKUP($H1029, 'RAW EDITED All Years'!$A$2:$D$3706, 4, FALSE))</f>
        <v>Jl. Rajawali Selatan Raya No.33</v>
      </c>
      <c r="H1029" s="84" t="str">
        <f>IF(EXACT($B1029, ""), "", VLOOKUP($B1029, 'DataLookUp - Institution'!$B$4:$E$3985, 4, FALSE))</f>
        <v>VDR0075</v>
      </c>
      <c r="I1029" s="84" t="str">
        <f>IF(EXACT($B1029, ""),"", VLOOKUP($B1029, 'DataLookUp - Institution'!$B$4:$D$3985, 3, FALSE))</f>
        <v>Supplier</v>
      </c>
      <c r="K1029" s="31">
        <f t="shared" si="32"/>
        <v>124000000001026</v>
      </c>
      <c r="L102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Rajawali Selatan Raya No.33'::varchar,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Institution'!$B$4:$C$3985, 2, FALSE))</f>
        <v>PT. Pahala Kencana</v>
      </c>
      <c r="E1030" s="85" t="str">
        <f>IF(EXACT($H1030, ""), "", VLOOKUP($H1030, 'RAW EDITED All Years'!$A$2:$D$3706, 4, FALSE))</f>
        <v xml:space="preserve">Jl. Matraman raya No. 66 Jak-Tim </v>
      </c>
      <c r="H1030" s="84" t="str">
        <f>IF(EXACT($B1030, ""), "", VLOOKUP($B1030, 'DataLookUp - Institution'!$B$4:$E$3985, 4, FALSE))</f>
        <v>VDR0150</v>
      </c>
      <c r="I1030" s="84" t="str">
        <f>IF(EXACT($B1030, ""),"", VLOOKUP($B1030, 'DataLookUp - Institution'!$B$4:$D$3985, 3, FALSE))</f>
        <v>Supplier</v>
      </c>
      <c r="K1030" s="31">
        <f t="shared" si="32"/>
        <v>124000000001027</v>
      </c>
      <c r="L103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'Jl. Matraman raya No. 66 Jak-Tim 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Institution'!$B$4:$C$3985, 2, FALSE))</f>
        <v>PT. Pakuwon Sentosa Abadi</v>
      </c>
      <c r="E1031" s="85" t="str">
        <f>IF(EXACT($H1031, ""), "", VLOOKUP($H1031, 'RAW EDITED All Years'!$A$2:$D$3706, 4, FALSE))</f>
        <v>Plaza Blok M Lt. 7 Jl. Bulungan No. 76</v>
      </c>
      <c r="H1031" s="84" t="str">
        <f>IF(EXACT($B1031, ""), "", VLOOKUP($B1031, 'DataLookUp - Institution'!$B$4:$E$3985, 4, FALSE))</f>
        <v>VDR1550</v>
      </c>
      <c r="I1031" s="84" t="str">
        <f>IF(EXACT($B1031, ""),"", VLOOKUP($B1031, 'DataLookUp - Institution'!$B$4:$D$3985, 3, FALSE))</f>
        <v>Supplier</v>
      </c>
      <c r="K1031" s="31">
        <f t="shared" ref="K1031:K1094" si="34" xml:space="preserve"> K1030 + IF(EXACT(L1031, ""), 0, 1)</f>
        <v>124000000001028</v>
      </c>
      <c r="L1031" s="32" t="str">
        <f t="shared" ref="L1031:L1094" si="35">CONCATENATE("PERFORM ""SchData-OLTP-Master"".""Func_TblInstitutionBranch_SET""(varSystemLoginSession::bigint, null::bigint, null::varchar, null::timestamptz, null::timestamptz, null::varchar, varInstitutionBranchID::bigint, varBaseCurrencyID::bigint, ", B1031, "::bigint, ", IF(EXACT(D1031, ""), "null", "'"&amp;D1031&amp;"'"), "::varchar, ", IF(EXACT(E1031, ""), "null", "'"&amp;E1031&amp;"'"), "::varchar, ", IF(EXACT(F1031, ""), "null", F1031),"::bigint, ", IF(EXACT(G1031, ""), "null", "'"&amp;G1031&amp;"'"),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'Plaza Blok M Lt. 7 Jl. Bulungan No. 76'::varchar,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Institution'!$B$4:$C$3985, 2, FALSE))</f>
        <v>PT. Panca Wahyu Mandiri</v>
      </c>
      <c r="E1032" s="85" t="str">
        <f>IF(EXACT($H1032, ""), "", VLOOKUP($H1032, 'RAW EDITED All Years'!$A$2:$D$3706, 4, FALSE))</f>
        <v>Ruko Metropolis Town Square, JL. Hartono Raya Blok GG2 No. 5</v>
      </c>
      <c r="H1032" s="84" t="str">
        <f>IF(EXACT($B1032, ""), "", VLOOKUP($B1032, 'DataLookUp - Institution'!$B$4:$E$3985, 4, FALSE))</f>
        <v>VDR1544</v>
      </c>
      <c r="I1032" s="84" t="str">
        <f>IF(EXACT($B1032, ""),"", VLOOKUP($B1032, 'DataLookUp - Institution'!$B$4:$D$3985,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'Ruko Metropolis Town Square, JL. Hartono Raya Blok GG2 No. 5'::varchar,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Institution'!$B$4:$C$3985, 2, FALSE))</f>
        <v>PT. Pandu Equator Prima</v>
      </c>
      <c r="E1033" s="85" t="str">
        <f>IF(EXACT($H1033, ""), "", VLOOKUP($H1033, 'RAW EDITED All Years'!$A$2:$D$3706, 4, FALSE))</f>
        <v>Jl. Sangata G.10 No. 1 Jatiwaringin Asri , Desa/Kelurahan Jatiwaringin, Kec. Pondokgede, Kota Bekasi 17411</v>
      </c>
      <c r="H1033" s="84" t="str">
        <f>IF(EXACT($B1033, ""), "", VLOOKUP($B1033, 'DataLookUp - Institution'!$B$4:$E$3985, 4, FALSE))</f>
        <v>VDR3829</v>
      </c>
      <c r="I1033" s="84" t="str">
        <f>IF(EXACT($B1033, ""),"", VLOOKUP($B1033, 'DataLookUp - Institution'!$B$4:$D$3985,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'Jl. Sangata G.10 No. 1 Jatiwaringin Asri , Desa/Kelurahan Jatiwaringin, Kec. Pondokgede, Kota Bekasi 17411'::varchar,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Institution'!$B$4:$C$3985, 2, FALSE))</f>
        <v>PT. Panorama JTB Tours Indonesia</v>
      </c>
      <c r="E1034" s="85" t="str">
        <f>IF(EXACT($H1034, ""), "", VLOOKUP($H1034, 'RAW EDITED All Years'!$A$2:$D$3706, 4, FALSE))</f>
        <v>Jl Jend.Sudirman Kav.26 jakarta 12920 Indonesia</v>
      </c>
      <c r="H1034" s="84" t="str">
        <f>IF(EXACT($B1034, ""), "", VLOOKUP($B1034, 'DataLookUp - Institution'!$B$4:$E$3985, 4, FALSE))</f>
        <v>VDR0673</v>
      </c>
      <c r="I1034" s="84" t="str">
        <f>IF(EXACT($B1034, ""),"", VLOOKUP($B1034, 'DataLookUp - Institution'!$B$4:$D$3985,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'Jl Jend.Sudirman Kav.26 jakarta 12920 Indonesia'::varchar,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Institution'!$B$4:$C$3985, 2, FALSE))</f>
        <v>PT. Pastindo Jasa Express</v>
      </c>
      <c r="E1035" s="85" t="str">
        <f>IF(EXACT($H1035, ""), "", VLOOKUP($H1035, 'RAW EDITED All Years'!$A$2:$D$3706, 4, FALSE))</f>
        <v>RUKO THE SAVOY BLOK C2 NO. 38B, JAKARTA GARDEN CITY JAKARTA TIMUR 13960</v>
      </c>
      <c r="H1035" s="84" t="str">
        <f>IF(EXACT($B1035, ""), "", VLOOKUP($B1035, 'DataLookUp - Institution'!$B$4:$E$3985, 4, FALSE))</f>
        <v>VDR3740</v>
      </c>
      <c r="I1035" s="84" t="str">
        <f>IF(EXACT($B1035, ""),"", VLOOKUP($B1035, 'DataLookUp - Institution'!$B$4:$D$3985,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'RUKO THE SAVOY BLOK C2 NO. 38B, JAKARTA GARDEN CITY JAKARTA TIMUR 13960'::varchar,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Institution'!$B$4:$C$3985, 2, FALSE))</f>
        <v>PT. Pembangunan Jaya Ancol Tbk</v>
      </c>
      <c r="E1036" s="85" t="str">
        <f>IF(EXACT($H1036, ""), "", VLOOKUP($H1036, 'RAW EDITED All Years'!$A$2:$D$3706, 4, FALSE))</f>
        <v>Cordova Building Jl. Pasir Putih Raya Blok E5 Tam</v>
      </c>
      <c r="H1036" s="84" t="str">
        <f>IF(EXACT($B1036, ""), "", VLOOKUP($B1036, 'DataLookUp - Institution'!$B$4:$E$3985, 4, FALSE))</f>
        <v>VDR0863</v>
      </c>
      <c r="I1036" s="84" t="str">
        <f>IF(EXACT($B1036, ""),"", VLOOKUP($B1036, 'DataLookUp - Institution'!$B$4:$D$3985,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'Cordova Building Jl. Pasir Putih Raya Blok E5 Tam'::varchar,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Institution'!$B$4:$C$3985, 2, FALSE))</f>
        <v>PT. Perkasa Crane</v>
      </c>
      <c r="E1037" s="85" t="str">
        <f>IF(EXACT($H1037, ""), "", VLOOKUP($H1037, 'RAW EDITED All Years'!$A$2:$D$3706, 4, FALSE))</f>
        <v>PERGUDANGAN DAAN MOGOT ARCADIA BLOK G 3 NO. 19 , T</v>
      </c>
      <c r="H1037" s="84" t="str">
        <f>IF(EXACT($B1037, ""), "", VLOOKUP($B1037, 'DataLookUp - Institution'!$B$4:$E$3985, 4, FALSE))</f>
        <v>VDR0728</v>
      </c>
      <c r="I1037" s="84" t="str">
        <f>IF(EXACT($B1037, ""),"", VLOOKUP($B1037, 'DataLookUp - Institution'!$B$4:$D$3985,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'PERGUDANGAN DAAN MOGOT ARCADIA BLOK G 3 NO. 19 , T'::varchar,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Institution'!$B$4:$C$3985, 2, FALSE))</f>
        <v>PT. Perkasa Jaya Abadi Nusantara</v>
      </c>
      <c r="E1038" s="85" t="str">
        <f>IF(EXACT($H1038, ""), "", VLOOKUP($H1038, 'RAW EDITED All Years'!$A$2:$D$3706, 4, FALSE))</f>
        <v>Wisma KDS, Jl. Raya Mampang PerapatanNo. 6B RT011/007 Kalibata</v>
      </c>
      <c r="H1038" s="84" t="str">
        <f>IF(EXACT($B1038, ""), "", VLOOKUP($B1038, 'DataLookUp - Institution'!$B$4:$E$3985, 4, FALSE))</f>
        <v>VDR1218</v>
      </c>
      <c r="I1038" s="84" t="str">
        <f>IF(EXACT($B1038, ""),"", VLOOKUP($B1038, 'DataLookUp - Institution'!$B$4:$D$3985,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'Wisma KDS, Jl. Raya Mampang PerapatanNo. 6B RT011/007 Kalibata'::varchar,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Institution'!$B$4:$C$3985, 2, FALSE))</f>
        <v>PT. Perkasa Jaya Utama</v>
      </c>
      <c r="E1039" s="85" t="str">
        <f>IF(EXACT($H1039, ""), "", VLOOKUP($H1039, 'RAW EDITED All Years'!$A$2:$D$3706, 4, FALSE))</f>
        <v xml:space="preserve">Rungkut Industri IV No 1 </v>
      </c>
      <c r="H1039" s="84" t="str">
        <f>IF(EXACT($B1039, ""), "", VLOOKUP($B1039, 'DataLookUp - Institution'!$B$4:$E$3985, 4, FALSE))</f>
        <v>VDR0663</v>
      </c>
      <c r="I1039" s="84" t="str">
        <f>IF(EXACT($B1039, ""),"", VLOOKUP($B1039, 'DataLookUp - Institution'!$B$4:$D$3985,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'Rungkut Industri IV No 1 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Institution'!$B$4:$C$3985, 2, FALSE))</f>
        <v>PT. Persada Nusantara Steel</v>
      </c>
      <c r="E1040" s="85" t="str">
        <f>IF(EXACT($H1040, ""), "", VLOOKUP($H1040, 'RAW EDITED All Years'!$A$2:$D$3706, 4, FALSE))</f>
        <v>JL. Griya Utama Blok A-31 Komplek Puri Mutiara , Sunter Agung - Tanjung Priok</v>
      </c>
      <c r="H1040" s="84" t="str">
        <f>IF(EXACT($B1040, ""), "", VLOOKUP($B1040, 'DataLookUp - Institution'!$B$4:$E$3985, 4, FALSE))</f>
        <v>VDR2934</v>
      </c>
      <c r="I1040" s="84" t="str">
        <f>IF(EXACT($B1040, ""),"", VLOOKUP($B1040, 'DataLookUp - Institution'!$B$4:$D$3985,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'JL. Griya Utama Blok A-31 Komplek Puri Mutiara , Sunter Agung - Tanjung Priok'::varchar,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Institution'!$B$4:$C$3985, 2, FALSE))</f>
        <v>PT. Perusahaan Bongkar Muat Adi Purusa</v>
      </c>
      <c r="E1041" s="85" t="str">
        <f>IF(EXACT($H1041, ""), "", VLOOKUP($H1041, 'RAW EDITED All Years'!$A$2:$D$3706, 4, FALSE))</f>
        <v>Jalan Kebon Bawang I No. 45 RT.007, RW.007, Kebon Bawang, Tanjung Priok, JakartaUtara</v>
      </c>
      <c r="H1041" s="84" t="str">
        <f>IF(EXACT($B1041, ""), "", VLOOKUP($B1041, 'DataLookUp - Institution'!$B$4:$E$3985, 4, FALSE))</f>
        <v>VDR4029</v>
      </c>
      <c r="I1041" s="84" t="str">
        <f>IF(EXACT($B1041, ""),"", VLOOKUP($B1041, 'DataLookUp - Institution'!$B$4:$D$3985,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'Jalan Kebon Bawang I No. 45 RT.007, RW.007, Kebon Bawang, Tanjung Priok, JakartaUtara'::varchar,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Institution'!$B$4:$C$3985, 2, FALSE))</f>
        <v>PT. Perwira Milenium Engindo</v>
      </c>
      <c r="E1042" s="85" t="str">
        <f>IF(EXACT($H1042, ""), "", VLOOKUP($H1042, 'RAW EDITED All Years'!$A$2:$D$3706, 4, FALSE))</f>
        <v xml:space="preserve">Jl. Industri No.31 RT 001/001 Sidokepung Buduran </v>
      </c>
      <c r="H1042" s="84" t="str">
        <f>IF(EXACT($B1042, ""), "", VLOOKUP($B1042, 'DataLookUp - Institution'!$B$4:$E$3985, 4, FALSE))</f>
        <v>VDR2996</v>
      </c>
      <c r="I1042" s="84" t="str">
        <f>IF(EXACT($B1042, ""),"", VLOOKUP($B1042, 'DataLookUp - Institution'!$B$4:$D$3985,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Industri No.31 RT 001/001 Sidokepung Buduran 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Institution'!$B$4:$C$3985, 2, FALSE))</f>
        <v>PT. Petra Panca Putra</v>
      </c>
      <c r="E1043" s="85" t="str">
        <f>IF(EXACT($H1043, ""), "", VLOOKUP($H1043, 'RAW EDITED All Years'!$A$2:$D$3706, 4, FALSE))</f>
        <v>jl. Dr. Saharjo No. 45 manggarai,Kompleks Bhakti U</v>
      </c>
      <c r="H1043" s="84" t="str">
        <f>IF(EXACT($B1043, ""), "", VLOOKUP($B1043, 'DataLookUp - Institution'!$B$4:$E$3985, 4, FALSE))</f>
        <v>VDR0768</v>
      </c>
      <c r="I1043" s="84" t="str">
        <f>IF(EXACT($B1043, ""),"", VLOOKUP($B1043, 'DataLookUp - Institution'!$B$4:$D$3985,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Dr. Saharjo No. 45 manggarai,Kompleks Bhakti U'::varchar,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Institution'!$B$4:$C$3985, 2, FALSE))</f>
        <v>PT. Petromas Kencana [a.k.a : Ottoban Indonesia]</v>
      </c>
      <c r="E1044" s="85" t="str">
        <f>IF(EXACT($H1044, ""), "", VLOOKUP($H1044, 'RAW EDITED All Years'!$A$2:$D$3706, 4, FALSE))</f>
        <v>Jl. Plaju No. 15 Kebon Melati, Tanah Abang, Jakarta Pusat DKI Jakarta</v>
      </c>
      <c r="H1044" s="84" t="str">
        <f>IF(EXACT($B1044, ""), "", VLOOKUP($B1044, 'DataLookUp - Institution'!$B$4:$E$3985, 4, FALSE))</f>
        <v>VDR3986</v>
      </c>
      <c r="I1044" s="84" t="str">
        <f>IF(EXACT($B1044, ""),"", VLOOKUP($B1044, 'DataLookUp - Institution'!$B$4:$D$3985,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Plaju No. 15 Kebon Melati, Tanah Abang, Jakarta Pusat DKI Jakarta'::varchar,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Institution'!$B$4:$C$3985, 2, FALSE))</f>
        <v>PT. Phanindo Mitra Abadi</v>
      </c>
      <c r="E1045" s="85" t="str">
        <f>IF(EXACT($H1045, ""), "", VLOOKUP($H1045, 'RAW EDITED All Years'!$A$2:$D$3706, 4, FALSE))</f>
        <v>Jl. Mangga No. 23 blok . C/84 Duri Kepa- Kebon Jer</v>
      </c>
      <c r="H1045" s="84" t="str">
        <f>IF(EXACT($B1045, ""), "", VLOOKUP($B1045, 'DataLookUp - Institution'!$B$4:$E$3985, 4, FALSE))</f>
        <v>VDR0076</v>
      </c>
      <c r="I1045" s="84" t="str">
        <f>IF(EXACT($B1045, ""),"", VLOOKUP($B1045, 'DataLookUp - Institution'!$B$4:$D$3985,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'Jl. Mangga No. 23 blok . C/84 Duri Kepa- Kebon Jer'::varchar,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Institution'!$B$4:$C$3985, 2, FALSE))</f>
        <v>PT. Picotel Nusantara</v>
      </c>
      <c r="E1046" s="85" t="str">
        <f>IF(EXACT($H1046, ""), "", VLOOKUP($H1046, 'RAW EDITED All Years'!$A$2:$D$3706, 4, FALSE))</f>
        <v>Jakarta</v>
      </c>
      <c r="H1046" s="84" t="str">
        <f>IF(EXACT($B1046, ""), "", VLOOKUP($B1046, 'DataLookUp - Institution'!$B$4:$E$3985, 4, FALSE))</f>
        <v>VDR0201</v>
      </c>
      <c r="I1046" s="84" t="str">
        <f>IF(EXACT($B1046, ""),"", VLOOKUP($B1046, 'DataLookUp - Institution'!$B$4:$D$3985,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'Jakarta'::varchar,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Institution'!$B$4:$C$3985, 2, FALSE))</f>
        <v>PT. Piesta Dinamika Consult [a.k.a : Piesta Consulting]</v>
      </c>
      <c r="E1047" s="85" t="str">
        <f>IF(EXACT($H1047, ""), "", VLOOKUP($H1047, 'RAW EDITED All Years'!$A$2:$D$3706, 4, FALSE))</f>
        <v>Graha Piesta, Jl. Warung Buncit Raya No.12 Warung Jati Barat Jakarta Selatan 12550</v>
      </c>
      <c r="H1047" s="84" t="str">
        <f>IF(EXACT($B1047, ""), "", VLOOKUP($B1047, 'DataLookUp - Institution'!$B$4:$E$3985, 4, FALSE))</f>
        <v>VDR3277</v>
      </c>
      <c r="I1047" s="84" t="str">
        <f>IF(EXACT($B1047, ""),"", VLOOKUP($B1047, 'DataLookUp - Institution'!$B$4:$D$3985,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'Graha Piesta, Jl. Warung Buncit Raya No.12 Warung Jati Barat Jakarta Selatan 12550'::varchar,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Institution'!$B$4:$C$3985, 2, FALSE))</f>
        <v>PT. Pino Module Perkasa</v>
      </c>
      <c r="E1048" s="85" t="str">
        <f>IF(EXACT($H1048, ""), "", VLOOKUP($H1048, 'RAW EDITED All Years'!$A$2:$D$3706, 4, FALSE))</f>
        <v>JL.Malabar No.54 -Badung</v>
      </c>
      <c r="H1048" s="84" t="str">
        <f>IF(EXACT($B1048, ""), "", VLOOKUP($B1048, 'DataLookUp - Institution'!$B$4:$E$3985, 4, FALSE))</f>
        <v>VDR0856</v>
      </c>
      <c r="I1048" s="84" t="str">
        <f>IF(EXACT($B1048, ""),"", VLOOKUP($B1048, 'DataLookUp - Institution'!$B$4:$D$3985,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'JL.Malabar No.54 -Badung'::varchar,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Institution'!$B$4:$C$3985, 2, FALSE))</f>
        <v>PT. Pionirbeton Industri</v>
      </c>
      <c r="E1049" s="85" t="str">
        <f>IF(EXACT($H1049, ""), "", VLOOKUP($H1049, 'RAW EDITED All Years'!$A$2:$D$3706, 4, FALSE))</f>
        <v>Jl.Rawa Sumur IV</v>
      </c>
      <c r="H1049" s="84" t="str">
        <f>IF(EXACT($B1049, ""), "", VLOOKUP($B1049, 'DataLookUp - Institution'!$B$4:$E$3985, 4, FALSE))</f>
        <v>VDR0371</v>
      </c>
      <c r="I1049" s="84" t="str">
        <f>IF(EXACT($B1049, ""),"", VLOOKUP($B1049, 'DataLookUp - Institution'!$B$4:$D$3985,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'Jl.Rawa Sumur IV'::varchar,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Institution'!$B$4:$C$3985, 2, FALSE))</f>
        <v>PT. Piton Prospek Teknologi</v>
      </c>
      <c r="E1050" s="85" t="str">
        <f>IF(EXACT($H1050, ""), "", VLOOKUP($H1050, 'RAW EDITED All Years'!$A$2:$D$3706, 4, FALSE))</f>
        <v>Keranggan wetan No. 105 RT 003/009 Pd. Gede</v>
      </c>
      <c r="H1050" s="84" t="str">
        <f>IF(EXACT($B1050, ""), "", VLOOKUP($B1050, 'DataLookUp - Institution'!$B$4:$E$3985, 4, FALSE))</f>
        <v>VDR3624</v>
      </c>
      <c r="I1050" s="84" t="str">
        <f>IF(EXACT($B1050, ""),"", VLOOKUP($B1050, 'DataLookUp - Institution'!$B$4:$D$3985,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'Keranggan wetan No. 105 RT 003/009 Pd. Gede'::varchar,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Institution'!$B$4:$C$3985, 2, FALSE))</f>
        <v>PT. Platinum Internasional</v>
      </c>
      <c r="E1051" s="85" t="str">
        <f>IF(EXACT($H1051, ""), "", VLOOKUP($H1051, 'RAW EDITED All Years'!$A$2:$D$3706, 4, FALSE))</f>
        <v>Jl. Industri KM. 4 Kp. Cikadu 001/01 Kadumekar, Babakan Cikao</v>
      </c>
      <c r="H1051" s="84" t="str">
        <f>IF(EXACT($B1051, ""), "", VLOOKUP($B1051, 'DataLookUp - Institution'!$B$4:$E$3985, 4, FALSE))</f>
        <v>VDR4154</v>
      </c>
      <c r="I1051" s="84" t="str">
        <f>IF(EXACT($B1051, ""),"", VLOOKUP($B1051, 'DataLookUp - Institution'!$B$4:$D$3985,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Industri KM. 4 Kp. Cikadu 001/01 Kadumekar, Babakan Cikao'::varchar, null::bigint, null::varchar); </v>
      </c>
    </row>
    <row r="1052" spans="2:12">
      <c r="B1052" s="67">
        <f>'DataLookUp - Institution'!B1012</f>
        <v>123000000001009</v>
      </c>
      <c r="C1052" s="30" t="str">
        <f>IF(EXACT($B1052, ""),"", VLOOKUP($B1052, 'DataLookUp - Institution'!$B$4:$C$3985, 2, FALSE))</f>
        <v>PT. Plaza Auto Prima</v>
      </c>
      <c r="E1052" s="85" t="str">
        <f>IF(EXACT($H1052, ""), "", VLOOKUP($H1052, 'RAW EDITED All Years'!$A$2:$D$3706, 4, FALSE))</f>
        <v xml:space="preserve">Jl. Kapten Piere Tendean No. 9A, Jakarta Selatan </v>
      </c>
      <c r="H1052" s="84" t="str">
        <f>IF(EXACT($B1052, ""), "", VLOOKUP($B1052, 'DataLookUp - Institution'!$B$4:$E$3985, 4, FALSE))</f>
        <v>VDR1494</v>
      </c>
      <c r="I1052" s="84" t="str">
        <f>IF(EXACT($B1052, ""),"", VLOOKUP($B1052, 'DataLookUp - Institution'!$B$4:$D$3985,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'Jl. Kapten Piere Tendean No. 9A, Jakarta Selatan '::varchar, null::bigint, null::varchar); </v>
      </c>
    </row>
    <row r="1053" spans="2:12" ht="25.5">
      <c r="B1053" s="67">
        <f>'DataLookUp - Institution'!B1013</f>
        <v>123000000001010</v>
      </c>
      <c r="C1053" s="30" t="str">
        <f>IF(EXACT($B1053, ""),"", VLOOKUP($B1053, 'DataLookUp - Institution'!$B$4:$C$3985, 2, FALSE))</f>
        <v>PT. Power Elektrika Nusantara</v>
      </c>
      <c r="E1053" s="85" t="str">
        <f>IF(EXACT($H1053, ""), "", VLOOKUP($H1053, 'RAW EDITED All Years'!$A$2:$D$3706, 4, FALSE))</f>
        <v>Ruko Permata Metropolitan Blok A3 No. 12A RT. 003 RW. 004, Kel. Tambun, Kec. Tambun Selatan, Kab. Bekasi, Prop. Jawa Barat</v>
      </c>
      <c r="H1053" s="84" t="str">
        <f>IF(EXACT($B1053, ""), "", VLOOKUP($B1053, 'DataLookUp - Institution'!$B$4:$E$3985, 4, FALSE))</f>
        <v>VDR3960</v>
      </c>
      <c r="I1053" s="84" t="str">
        <f>IF(EXACT($B1053, ""),"", VLOOKUP($B1053, 'DataLookUp - Institution'!$B$4:$D$3985,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'Ruko Permata Metropolitan Blok A3 No. 12A RT. 003 RW. 004, Kel. Tambun, Kec. Tambun Selatan, Kab. Bekasi, Prop. Jawa Barat'::varchar,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Institution'!$B$4:$C$3985, 2, FALSE))</f>
        <v>PT. Prana Inti Karya</v>
      </c>
      <c r="E1054" s="85" t="str">
        <f>IF(EXACT($H1054, ""), "", VLOOKUP($H1054, 'RAW EDITED All Years'!$A$2:$D$3706, 4, FALSE))</f>
        <v>Jl. Jatipadang Raya No.1 RT.003 RW.04, Jati Padang Pasar Minggu Jakarta Selatan DKI Jakarta Raya</v>
      </c>
      <c r="H1054" s="84" t="str">
        <f>IF(EXACT($B1054, ""), "", VLOOKUP($B1054, 'DataLookUp - Institution'!$B$4:$E$3985, 4, FALSE))</f>
        <v>VDR1415</v>
      </c>
      <c r="I1054" s="84" t="str">
        <f>IF(EXACT($B1054, ""),"", VLOOKUP($B1054, 'DataLookUp - Institution'!$B$4:$D$3985,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'Jl. Jatipadang Raya No.1 RT.003 RW.04, Jati Padang Pasar Minggu Jakarta Selatan DKI Jakarta Raya'::varchar,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Institution'!$B$4:$C$3985, 2, FALSE))</f>
        <v>PT. Prasasti Adyadma Sentosa</v>
      </c>
      <c r="E1055" s="85" t="str">
        <f>IF(EXACT($H1055, ""), "", VLOOKUP($H1055, 'RAW EDITED All Years'!$A$2:$D$3706, 4, FALSE))</f>
        <v>H. SYUKUR VII NO. 47, Kel. Sedatigede, Kec. Sedati, Kab. Sidoarjo, Provinsi Jawa Timur, Kode Pos: 61253</v>
      </c>
      <c r="H1055" s="84" t="str">
        <f>IF(EXACT($B1055, ""), "", VLOOKUP($B1055, 'DataLookUp - Institution'!$B$4:$E$3985, 4, FALSE))</f>
        <v>VDR4148</v>
      </c>
      <c r="I1055" s="84" t="str">
        <f>IF(EXACT($B1055, ""),"", VLOOKUP($B1055, 'DataLookUp - Institution'!$B$4:$D$3985,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'H. SYUKUR VII NO. 47, Kel. Sedatigede, Kec. Sedati, Kab. Sidoarjo, Provinsi Jawa Timur, Kode Pos: 61253'::varchar,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Institution'!$B$4:$C$3985, 2, FALSE))</f>
        <v>PT. Prastiwahyu Tunas Engineering</v>
      </c>
      <c r="E1056" s="85" t="str">
        <f>IF(EXACT($H1056, ""), "", VLOOKUP($H1056, 'RAW EDITED All Years'!$A$2:$D$3706, 4, FALSE))</f>
        <v>Kawasan Industri JABABEKA V, Jl. Science Boulevard Blok A2 No.2, Cikarang Baru- Bekasi 17530</v>
      </c>
      <c r="H1056" s="84" t="str">
        <f>IF(EXACT($B1056, ""), "", VLOOKUP($B1056, 'DataLookUp - Institution'!$B$4:$E$3985, 4, FALSE))</f>
        <v>VDR0078</v>
      </c>
      <c r="I1056" s="84" t="str">
        <f>IF(EXACT($B1056, ""),"", VLOOKUP($B1056, 'DataLookUp - Institution'!$B$4:$D$3985,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'Kawasan Industri JABABEKA V, Jl. Science Boulevard Blok A2 No.2, Cikarang Baru- Bekasi 17530'::varchar,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Institution'!$B$4:$C$3985, 2, FALSE))</f>
        <v>PT. Pratama Perkasa Utama</v>
      </c>
      <c r="E1057" s="85" t="str">
        <f>IF(EXACT($H1057, ""), "", VLOOKUP($H1057, 'RAW EDITED All Years'!$A$2:$D$3706, 4, FALSE))</f>
        <v>Jl. Gambut 24 Malang</v>
      </c>
      <c r="H1057" s="84" t="str">
        <f>IF(EXACT($B1057, ""), "", VLOOKUP($B1057, 'DataLookUp - Institution'!$B$4:$E$3985, 4, FALSE))</f>
        <v>VDR0031</v>
      </c>
      <c r="I1057" s="84" t="str">
        <f>IF(EXACT($B1057, ""),"", VLOOKUP($B1057, 'DataLookUp - Institution'!$B$4:$D$3985,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Gambut 24 Malang'::varchar,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Institution'!$B$4:$C$3985, 2, FALSE))</f>
        <v>PT. Pratama Setia Mandiri</v>
      </c>
      <c r="E1058" s="85" t="str">
        <f>IF(EXACT($H1058, ""), "", VLOOKUP($H1058, 'RAW EDITED All Years'!$A$2:$D$3706, 4, FALSE))</f>
        <v xml:space="preserve">JL. Arafah VI BLok G5 No.14 </v>
      </c>
      <c r="H1058" s="84" t="str">
        <f>IF(EXACT($B1058, ""), "", VLOOKUP($B1058, 'DataLookUp - Institution'!$B$4:$E$3985, 4, FALSE))</f>
        <v>VDR2529</v>
      </c>
      <c r="I1058" s="84" t="str">
        <f>IF(EXACT($B1058, ""),"", VLOOKUP($B1058, 'DataLookUp - Institution'!$B$4:$D$3985,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'JL. Arafah VI BLok G5 No.14 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Institution'!$B$4:$C$3985, 2, FALSE))</f>
        <v>PT. Pratiwi Asia Sejati</v>
      </c>
      <c r="E1059" s="85" t="str">
        <f>IF(EXACT($H1059, ""), "", VLOOKUP($H1059, 'RAW EDITED All Years'!$A$2:$D$3706, 4, FALSE))</f>
        <v>Jl Husen Sastranegara, Ruko Duta Garden Square Blok G Nomor 3, Kel Jurumudi, Kec Benda, Kota Tangerang, Banten</v>
      </c>
      <c r="H1059" s="84" t="str">
        <f>IF(EXACT($B1059, ""), "", VLOOKUP($B1059, 'DataLookUp - Institution'!$B$4:$E$3985, 4, FALSE))</f>
        <v>VDR3559</v>
      </c>
      <c r="I1059" s="84" t="str">
        <f>IF(EXACT($B1059, ""),"", VLOOKUP($B1059, 'DataLookUp - Institution'!$B$4:$D$3985,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'Jl Husen Sastranegara, Ruko Duta Garden Square Blok G Nomor 3, Kel Jurumudi, Kec Benda, Kota Tangerang, Banten'::varchar,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Institution'!$B$4:$C$3985, 2, FALSE))</f>
        <v>PT. Prayoga Mandiri Sukses</v>
      </c>
      <c r="E1060" s="85" t="str">
        <f>IF(EXACT($H1060, ""), "", VLOOKUP($H1060, 'RAW EDITED All Years'!$A$2:$D$3706, 4, FALSE))</f>
        <v>Ruko Bosnet Jl. Raya Cileungsi Setu KM.2 RT 001/001 Cipenjo</v>
      </c>
      <c r="H1060" s="84" t="str">
        <f>IF(EXACT($B1060, ""), "", VLOOKUP($B1060, 'DataLookUp - Institution'!$B$4:$E$3985, 4, FALSE))</f>
        <v>VDR3629</v>
      </c>
      <c r="I1060" s="84" t="str">
        <f>IF(EXACT($B1060, ""),"", VLOOKUP($B1060, 'DataLookUp - Institution'!$B$4:$D$3985,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'Ruko Bosnet Jl. Raya Cileungsi Setu KM.2 RT 001/001 Cipenjo'::varchar,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Institution'!$B$4:$C$3985, 2, FALSE))</f>
        <v>PT. Prima Intek Abadi</v>
      </c>
      <c r="E1061" s="85" t="str">
        <f>IF(EXACT($H1061, ""), "", VLOOKUP($H1061, 'RAW EDITED All Years'!$A$2:$D$3706, 4, FALSE))</f>
        <v>Jl. Rawajati Timur Raya No. 1 D</v>
      </c>
      <c r="H1061" s="84" t="str">
        <f>IF(EXACT($B1061, ""), "", VLOOKUP($B1061, 'DataLookUp - Institution'!$B$4:$E$3985, 4, FALSE))</f>
        <v>VDR0162</v>
      </c>
      <c r="I1061" s="84" t="str">
        <f>IF(EXACT($B1061, ""),"", VLOOKUP($B1061, 'DataLookUp - Institution'!$B$4:$D$3985,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'Jl. Rawajati Timur Raya No. 1 D'::varchar,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Institution'!$B$4:$C$3985, 2, FALSE))</f>
        <v>PT. Prima Mitratama Sejati</v>
      </c>
      <c r="E1062" s="85" t="str">
        <f>IF(EXACT($H1062, ""), "", VLOOKUP($H1062, 'RAW EDITED All Years'!$A$2:$D$3706, 4, FALSE))</f>
        <v>Green Ville Blok BG No.26 Jakarta 11510</v>
      </c>
      <c r="H1062" s="84" t="str">
        <f>IF(EXACT($B1062, ""), "", VLOOKUP($B1062, 'DataLookUp - Institution'!$B$4:$E$3985, 4, FALSE))</f>
        <v>VDR0079</v>
      </c>
      <c r="I1062" s="84" t="str">
        <f>IF(EXACT($B1062, ""),"", VLOOKUP($B1062, 'DataLookUp - Institution'!$B$4:$D$3985,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'Green Ville Blok BG No.26 Jakarta 11510'::varchar,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Institution'!$B$4:$C$3985, 2, FALSE))</f>
        <v>PT. Prima Wahana Auto Mobil</v>
      </c>
      <c r="E1063" s="85" t="str">
        <f>IF(EXACT($H1063, ""), "", VLOOKUP($H1063, 'RAW EDITED All Years'!$A$2:$D$3706, 4, FALSE))</f>
        <v>RS Fatmawati No. 45A-E, Desa/Kel. Cipete Selatan, Kec. Cilanada, Kota Adm. Jakarta Selatan</v>
      </c>
      <c r="H1063" s="84" t="str">
        <f>IF(EXACT($B1063, ""), "", VLOOKUP($B1063, 'DataLookUp - Institution'!$B$4:$E$3985, 4, FALSE))</f>
        <v>VDR4034</v>
      </c>
      <c r="I1063" s="84" t="str">
        <f>IF(EXACT($B1063, ""),"", VLOOKUP($B1063, 'DataLookUp - Institution'!$B$4:$D$3985,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'RS Fatmawati No. 45A-E, Desa/Kel. Cipete Selatan, Kec. Cilanada, Kota Adm. Jakarta Selatan'::varchar,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Institution'!$B$4:$C$3985, 2, FALSE))</f>
        <v>PT. Primadaya Citra Mandiri</v>
      </c>
      <c r="E1064" s="85" t="str">
        <f>IF(EXACT($H1064, ""), "", VLOOKUP($H1064, 'RAW EDITED All Years'!$A$2:$D$3706, 4, FALSE))</f>
        <v>Pusat Niaga Roxy Mas Blok D1/37</v>
      </c>
      <c r="H1064" s="84" t="str">
        <f>IF(EXACT($B1064, ""), "", VLOOKUP($B1064, 'DataLookUp - Institution'!$B$4:$E$3985, 4, FALSE))</f>
        <v>VDR0459</v>
      </c>
      <c r="I1064" s="84" t="str">
        <f>IF(EXACT($B1064, ""),"", VLOOKUP($B1064, 'DataLookUp - Institution'!$B$4:$D$3985,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'Pusat Niaga Roxy Mas Blok D1/37'::varchar,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Institution'!$B$4:$C$3985, 2, FALSE))</f>
        <v>PT. Primasentosa Alamlestari</v>
      </c>
      <c r="E1065" s="85" t="str">
        <f>IF(EXACT($H1065, ""), "", VLOOKUP($H1065, 'RAW EDITED All Years'!$A$2:$D$3706, 4, FALSE))</f>
        <v>Jl Re martadinata No. 39</v>
      </c>
      <c r="H1065" s="84" t="str">
        <f>IF(EXACT($B1065, ""), "", VLOOKUP($B1065, 'DataLookUp - Institution'!$B$4:$E$3985, 4, FALSE))</f>
        <v>VDR1077</v>
      </c>
      <c r="I1065" s="84" t="str">
        <f>IF(EXACT($B1065, ""),"", VLOOKUP($B1065, 'DataLookUp - Institution'!$B$4:$D$3985,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'Jl Re martadinata No. 39'::varchar,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Institution'!$B$4:$C$3985, 2, FALSE))</f>
        <v>PT. Prisma Abadi Sejahtera</v>
      </c>
      <c r="E1066" s="85" t="str">
        <f>IF(EXACT($H1066, ""), "", VLOOKUP($H1066, 'RAW EDITED All Years'!$A$2:$D$3706, 4, FALSE))</f>
        <v>Mega Kemayoran,Ground Floor C 15 no.2 Gunung Sahari Kemayoran Jakarta Pusat</v>
      </c>
      <c r="H1066" s="84" t="str">
        <f>IF(EXACT($B1066, ""), "", VLOOKUP($B1066, 'DataLookUp - Institution'!$B$4:$E$3985, 4, FALSE))</f>
        <v>VDR1874</v>
      </c>
      <c r="I1066" s="84" t="str">
        <f>IF(EXACT($B1066, ""),"", VLOOKUP($B1066, 'DataLookUp - Institution'!$B$4:$D$3985,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'Mega Kemayoran,Ground Floor C 15 no.2 Gunung Sahari Kemayoran Jakarta Pusat'::varchar,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Institution'!$B$4:$C$3985, 2, FALSE))</f>
        <v>PT. Prisma Sarana Utama</v>
      </c>
      <c r="E1067" s="85" t="str">
        <f>IF(EXACT($H1067, ""), "", VLOOKUP($H1067, 'RAW EDITED All Years'!$A$2:$D$3706, 4, FALSE))</f>
        <v>Jl. Rawa dolar No 1A Jati raden Jati sempurna</v>
      </c>
      <c r="H1067" s="84" t="str">
        <f>IF(EXACT($B1067, ""), "", VLOOKUP($B1067, 'DataLookUp - Institution'!$B$4:$E$3985, 4, FALSE))</f>
        <v>VDR0129</v>
      </c>
      <c r="I1067" s="84" t="str">
        <f>IF(EXACT($B1067, ""),"", VLOOKUP($B1067, 'DataLookUp - Institution'!$B$4:$D$3985,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'Jl. Rawa dolar No 1A Jati raden Jati sempurna'::varchar,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Institution'!$B$4:$C$3985, 2, FALSE))</f>
        <v>PT. Surganya Motor Indonesia - (Jambi) [a.k.a : Planet Ban]</v>
      </c>
      <c r="D1068" s="22" t="s">
        <v>10623</v>
      </c>
      <c r="E1068" s="85" t="str">
        <f>IF(EXACT($H1068, ""), "", VLOOKUP($H1068, 'RAW EDITED All Years'!$A$2:$D$3706, 4, FALSE))</f>
        <v>Jl Lingkar Selatan I, RT030, Paal Merah, Paal Merah, KOta Jambi, Jambi</v>
      </c>
      <c r="H1068" s="84" t="str">
        <f>IF(EXACT($B1068, ""), "", VLOOKUP($B1068, 'DataLookUp - Institution'!$B$4:$E$3985, 4, FALSE))</f>
        <v>VDR2486</v>
      </c>
      <c r="I1068" s="84" t="str">
        <f>IF(EXACT($B1068, ""),"", VLOOKUP($B1068, 'DataLookUp - Institution'!$B$4:$D$3985,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Lingkar Selatan I, RT030, Paal Merah, Paal Merah, KOta Jambi,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Institution'!$B$4:$C$3985, 2, FALSE))</f>
        <v>PT. Produk Sawitindo Jambi</v>
      </c>
      <c r="E1069" s="85" t="str">
        <f>IF(EXACT($H1069, ""), "", VLOOKUP($H1069, 'RAW EDITED All Years'!$A$2:$D$3706, 4, FALSE))</f>
        <v>Jl Letjen S Parman, No 05 RT10, Kel Pematang Sulur, Kec Telanai Pura, Jambi</v>
      </c>
      <c r="H1069" s="84" t="str">
        <f>IF(EXACT($B1069, ""), "", VLOOKUP($B1069, 'DataLookUp - Institution'!$B$4:$E$3985, 4, FALSE))</f>
        <v>VDR2779</v>
      </c>
      <c r="I1069" s="84" t="str">
        <f>IF(EXACT($B1069, ""),"", VLOOKUP($B1069, 'DataLookUp - Institution'!$B$4:$D$3985,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'Jl Letjen S Parman, No 05 RT10, Kel Pematang Sulur, Kec Telanai Pura, Jambi'::varchar,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Institution'!$B$4:$C$3985, 2, FALSE))</f>
        <v>PT. Project Management Academy</v>
      </c>
      <c r="E1070" s="85" t="str">
        <f>IF(EXACT($H1070, ""), "", VLOOKUP($H1070, 'RAW EDITED All Years'!$A$2:$D$3706, 4, FALSE))</f>
        <v xml:space="preserve">Sona Topas Building 15th floor Jl. Jend. Sudirman </v>
      </c>
      <c r="H1070" s="84" t="str">
        <f>IF(EXACT($B1070, ""), "", VLOOKUP($B1070, 'DataLookUp - Institution'!$B$4:$E$3985, 4, FALSE))</f>
        <v>VDR0080</v>
      </c>
      <c r="I1070" s="84" t="str">
        <f>IF(EXACT($B1070, ""),"", VLOOKUP($B1070, 'DataLookUp - Institution'!$B$4:$D$3985,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'Sona Topas Building 15th floor Jl. Jend. Sudirman 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Institution'!$B$4:$C$3985, 2, FALSE))</f>
        <v>PT. Prosyd Bina Solusindo</v>
      </c>
      <c r="E1071" s="85" t="str">
        <f>IF(EXACT($H1071, ""), "", VLOOKUP($H1071, 'RAW EDITED All Years'!$A$2:$D$3706, 4, FALSE))</f>
        <v>Ko Balikpapan Regency JE 3 007 RT 052 RW 00 Sepinggan Baru</v>
      </c>
      <c r="H1071" s="84" t="str">
        <f>IF(EXACT($B1071, ""), "", VLOOKUP($B1071, 'DataLookUp - Institution'!$B$4:$E$3985, 4, FALSE))</f>
        <v>VDR3836</v>
      </c>
      <c r="I1071" s="84" t="str">
        <f>IF(EXACT($B1071, ""),"", VLOOKUP($B1071, 'DataLookUp - Institution'!$B$4:$D$3985,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'Ko Balikpapan Regency JE 3 007 RT 052 RW 00 Sepinggan Baru'::varchar,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Institution'!$B$4:$C$3985, 2, FALSE))</f>
        <v>PT. Prysmian Cables Indonesia</v>
      </c>
      <c r="E1072" s="85" t="str">
        <f>IF(EXACT($H1072, ""), "", VLOOKUP($H1072, 'RAW EDITED All Years'!$A$2:$D$3706, 4, FALSE))</f>
        <v>BRI II Building 15th floor, Suite 1502 Jl. Jend. S</v>
      </c>
      <c r="H1072" s="84" t="str">
        <f>IF(EXACT($B1072, ""), "", VLOOKUP($B1072, 'DataLookUp - Institution'!$B$4:$E$3985, 4, FALSE))</f>
        <v>VDR0081</v>
      </c>
      <c r="I1072" s="84" t="str">
        <f>IF(EXACT($B1072, ""),"", VLOOKUP($B1072, 'DataLookUp - Institution'!$B$4:$D$3985,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'BRI II Building 15th floor, Suite 1502 Jl. Jend. S'::varchar,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Institution'!$B$4:$C$3985, 2, FALSE))</f>
        <v>PT. Sico International</v>
      </c>
      <c r="E1073" s="85" t="str">
        <f>IF(EXACT($H1073, ""), "", VLOOKUP($H1073, 'RAW EDITED All Years'!$A$2:$D$3706, 4, FALSE))</f>
        <v xml:space="preserve">Gd Pesona 2nd Floor Suite 207, Jl Ciputat Raya N0. 20 </v>
      </c>
      <c r="H1073" s="84" t="str">
        <f>IF(EXACT($B1073, ""), "", VLOOKUP($B1073, 'DataLookUp - Institution'!$B$4:$E$3985, 4, FALSE))</f>
        <v>VDR1659</v>
      </c>
      <c r="I1073" s="84" t="str">
        <f>IF(EXACT($B1073, ""),"", VLOOKUP($B1073, 'DataLookUp - Institution'!$B$4:$D$3985,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'Gd Pesona 2nd Floor Suite 207, Jl Ciputat Raya N0. 20 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Institution'!$B$4:$C$3985, 2, FALSE))</f>
        <v>PT. Zyrexindo Mandiri Buana</v>
      </c>
      <c r="E1074" s="85" t="str">
        <f>IF(EXACT($H1074, ""), "", VLOOKUP($H1074, 'RAW EDITED All Years'!$A$2:$D$3706, 4, FALSE))</f>
        <v>Jl. Daan Mogot N0. 59 Jakarta, 11470</v>
      </c>
      <c r="H1074" s="84" t="str">
        <f>IF(EXACT($B1074, ""), "", VLOOKUP($B1074, 'DataLookUp - Institution'!$B$4:$E$3985, 4, FALSE))</f>
        <v>VDR0786</v>
      </c>
      <c r="I1074" s="84" t="str">
        <f>IF(EXACT($B1074, ""),"", VLOOKUP($B1074, 'DataLookUp - Institution'!$B$4:$D$3985,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'Jl. Daan Mogot N0. 59 Jakarta, 11470'::varchar,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Institution'!$B$4:$C$3985, 2, FALSE))</f>
        <v>PT. Abadi Baru Teknikatama</v>
      </c>
      <c r="E1075" s="85" t="str">
        <f>IF(EXACT($H1075, ""), "", VLOOKUP($H1075, 'RAW EDITED All Years'!$A$2:$D$3706, 4, FALSE))</f>
        <v>Komp. Harmoni Mas Blok D No.45, Jl. Terusan Bandengan Utara, Jakarta Utara-14450</v>
      </c>
      <c r="H1075" s="84" t="str">
        <f>IF(EXACT($B1075, ""), "", VLOOKUP($B1075, 'DataLookUp - Institution'!$B$4:$E$3985, 4, FALSE))</f>
        <v>VDR1906</v>
      </c>
      <c r="I1075" s="84" t="str">
        <f>IF(EXACT($B1075, ""),"", VLOOKUP($B1075, 'DataLookUp - Institution'!$B$4:$D$3985,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'Komp. Harmoni Mas Blok D No.45, Jl. Terusan Bandengan Utara, Jakarta Utara-14450'::varchar,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Institution'!$B$4:$C$3985, 2, FALSE))</f>
        <v>PT. AGN Indonesia</v>
      </c>
      <c r="E1076" s="85" t="str">
        <f>IF(EXACT($H1076, ""), "", VLOOKUP($H1076, 'RAW EDITED All Years'!$A$2:$D$3706, 4, FALSE))</f>
        <v>Sinar Mas Land Plaza 10th Floor, Jl Pangeran Diponegoro No.18, Medan 20151</v>
      </c>
      <c r="H1076" s="84" t="str">
        <f>IF(EXACT($B1076, ""), "", VLOOKUP($B1076, 'DataLookUp - Institution'!$B$4:$E$3985, 4, FALSE))</f>
        <v>VDR3570, VDR3647</v>
      </c>
      <c r="I1076" s="84" t="str">
        <f>IF(EXACT($B1076, ""),"", VLOOKUP($B1076, 'DataLookUp - Institution'!$B$4:$D$3985,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'Sinar Mas Land Plaza 10th Floor, Jl Pangeran Diponegoro No.18, Medan 20151'::varchar,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Institution'!$B$4:$C$3985, 2, FALSE))</f>
        <v>PT. Alba Unggul Metal</v>
      </c>
      <c r="E1077" s="85" t="str">
        <f>IF(EXACT($H1077, ""), "", VLOOKUP($H1077, 'RAW EDITED All Years'!$A$2:$D$3706, 4, FALSE))</f>
        <v>JL. INDUSTRI RAYA III BLOK AC NO.2 ;BUNDER;CIKUPA</v>
      </c>
      <c r="H1077" s="84" t="str">
        <f>IF(EXACT($B1077, ""), "", VLOOKUP($B1077, 'DataLookUp - Institution'!$B$4:$E$3985, 4, FALSE))</f>
        <v>VDR4240</v>
      </c>
      <c r="I1077" s="84" t="str">
        <f>IF(EXACT($B1077, ""),"", VLOOKUP($B1077, 'DataLookUp - Institution'!$B$4:$D$3985,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'JL. INDUSTRI RAYA III BLOK AC NO.2 ;BUNDER;CIKUPA'::varchar,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Institution'!$B$4:$C$3985, 2, FALSE))</f>
        <v>PT. Antareja Prima Antaran [a.k.a : RPX]</v>
      </c>
      <c r="E1078" s="85" t="str">
        <f>IF(EXACT($H1078, ""), "", VLOOKUP($H1078, 'RAW EDITED All Years'!$A$2:$D$3706, 4, FALSE))</f>
        <v>JALAN CIPUTAT RAYA NO 99</v>
      </c>
      <c r="H1078" s="84" t="str">
        <f>IF(EXACT($B1078, ""), "", VLOOKUP($B1078, 'DataLookUp - Institution'!$B$4:$E$3985, 4, FALSE))</f>
        <v>VDR1158</v>
      </c>
      <c r="I1078" s="84" t="str">
        <f>IF(EXACT($B1078, ""),"", VLOOKUP($B1078, 'DataLookUp - Institution'!$B$4:$D$3985,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'JALAN CIPUTAT RAYA NO 99'::varchar,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Institution'!$B$4:$C$3985, 2, FALSE))</f>
        <v>PT. Arkananta Hazardtek Integratama</v>
      </c>
      <c r="E1079" s="85" t="str">
        <f>IF(EXACT($H1079, ""), "", VLOOKUP($H1079, 'RAW EDITED All Years'!$A$2:$D$3706, 4, FALSE))</f>
        <v xml:space="preserve">Sentra Bazaar Cinere Lt 1 Blok KBE-63, Jl. Raya Cinere no 145 â€“ DEPOK </v>
      </c>
      <c r="H1079" s="84" t="str">
        <f>IF(EXACT($B1079, ""), "", VLOOKUP($B1079, 'DataLookUp - Institution'!$B$4:$E$3985, 4, FALSE))</f>
        <v>VDR3569</v>
      </c>
      <c r="I1079" s="84" t="str">
        <f>IF(EXACT($B1079, ""),"", VLOOKUP($B1079, 'DataLookUp - Institution'!$B$4:$D$3985,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'Sentra Bazaar Cinere Lt 1 Blok KBE-63, Jl. Raya Cinere no 145 â€“ DEPOK 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Institution'!$B$4:$C$3985, 2, FALSE))</f>
        <v>PT. Armindo Caturpratama</v>
      </c>
      <c r="E1080" s="85" t="str">
        <f>IF(EXACT($H1080, ""), "", VLOOKUP($H1080, 'RAW EDITED All Years'!$A$2:$D$3706, 4, FALSE))</f>
        <v>JL. RAYA GUNUNG PUTRI KM 8 CIBINONG BOGOR 16961</v>
      </c>
      <c r="H1080" s="84" t="str">
        <f>IF(EXACT($B1080, ""), "", VLOOKUP($B1080, 'DataLookUp - Institution'!$B$4:$E$3985, 4, FALSE))</f>
        <v>VDR1022</v>
      </c>
      <c r="I1080" s="84" t="str">
        <f>IF(EXACT($B1080, ""),"", VLOOKUP($B1080, 'DataLookUp - Institution'!$B$4:$D$3985,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RAYA GUNUNG PUTRI KM 8 CIBINONG BOGOR 16961'::varchar,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Institution'!$B$4:$C$3985, 2, FALSE))</f>
        <v>PT. Asuransi Kredit Indonesia</v>
      </c>
      <c r="E1081" s="85" t="str">
        <f>IF(EXACT($H1081, ""), "", VLOOKUP($H1081, 'RAW EDITED All Years'!$A$2:$D$3706, 4, FALSE))</f>
        <v>Jl. Cikini Raya No. 101, Jakarta 10330</v>
      </c>
      <c r="H1081" s="84" t="str">
        <f>IF(EXACT($B1081, ""), "", VLOOKUP($B1081, 'DataLookUp - Institution'!$B$4:$E$3985, 4, FALSE))</f>
        <v>VDR2349</v>
      </c>
      <c r="I1081" s="84" t="str">
        <f>IF(EXACT($B1081, ""),"", VLOOKUP($B1081, 'DataLookUp - Institution'!$B$4:$D$3985,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'Jl. Cikini Raya No. 101, Jakarta 10330'::varchar,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Institution'!$B$4:$C$3985, 2, FALSE))</f>
        <v>PT. Bintang Timur Baru</v>
      </c>
      <c r="E1082" s="85" t="str">
        <f>IF(EXACT($H1082, ""), "", VLOOKUP($H1082, 'RAW EDITED All Years'!$A$2:$D$3706, 4, FALSE))</f>
        <v>Jalan Karya I No.7 Karang Berombak, Medan Barat</v>
      </c>
      <c r="H1082" s="84" t="str">
        <f>IF(EXACT($B1082, ""), "", VLOOKUP($B1082, 'DataLookUp - Institution'!$B$4:$E$3985, 4, FALSE))</f>
        <v>VDR2086,VDR2087</v>
      </c>
      <c r="I1082" s="84" t="str">
        <f>IF(EXACT($B1082, ""),"", VLOOKUP($B1082, 'DataLookUp - Institution'!$B$4:$D$3985, 3, FALSE))</f>
        <v>Supplier</v>
      </c>
      <c r="K1082" s="31">
        <f t="shared" si="34"/>
        <v>124000000001079</v>
      </c>
      <c r="L108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'Jalan Karya I No.7 Karang Berombak, Medan Barat'::varchar,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Institution'!$B$4:$C$3985, 2, FALSE))</f>
        <v>PT. Bismark Solusi Konsultan</v>
      </c>
      <c r="E1083" s="85" t="str">
        <f>IF(EXACT($H1083, ""), "", VLOOKUP($H1083, 'RAW EDITED All Years'!$A$2:$D$3706, 4, FALSE))</f>
        <v>Jl Iskandarsyah I No. 3A Jakarta selatan 12160</v>
      </c>
      <c r="H1083" s="84" t="str">
        <f>IF(EXACT($B1083, ""), "", VLOOKUP($B1083, 'DataLookUp - Institution'!$B$4:$E$3985, 4, FALSE))</f>
        <v>VDR1157,VDR1789</v>
      </c>
      <c r="I1083" s="84" t="str">
        <f>IF(EXACT($B1083, ""),"", VLOOKUP($B1083, 'DataLookUp - Institution'!$B$4:$D$3985, 3, FALSE))</f>
        <v>Supplier</v>
      </c>
      <c r="K1083" s="31">
        <f t="shared" si="34"/>
        <v>124000000001080</v>
      </c>
      <c r="L108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'Jl Iskandarsyah I No. 3A Jakarta selatan 12160'::varchar,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Institution'!$B$4:$C$3985, 2, FALSE))</f>
        <v>PT. Central Santosa Finance</v>
      </c>
      <c r="E1084" s="85" t="str">
        <f>IF(EXACT($H1084, ""), "", VLOOKUP($H1084, 'RAW EDITED All Years'!$A$2:$D$3706, 4, FALSE))</f>
        <v>JALAN BRIGJEND KATAMSO NO 172</v>
      </c>
      <c r="H1084" s="84" t="str">
        <f>IF(EXACT($B1084, ""), "", VLOOKUP($B1084, 'DataLookUp - Institution'!$B$4:$E$3985, 4, FALSE))</f>
        <v>VDR2093,VDR2094,VDR2098,VDR2099,VDR2100,VDR2101,VDR2102,VDR2103,VDR2104,VDR2105</v>
      </c>
      <c r="I1084" s="84" t="str">
        <f>IF(EXACT($B1084, ""),"", VLOOKUP($B1084, 'DataLookUp - Institution'!$B$4:$D$3985, 3, FALSE))</f>
        <v>Supplier</v>
      </c>
      <c r="K1084" s="31">
        <f t="shared" si="34"/>
        <v>124000000001081</v>
      </c>
      <c r="L108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'JALAN BRIGJEND KATAMSO NO 172'::varchar,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Institution'!$B$4:$C$3985, 2, FALSE))</f>
        <v>PT. Delta Instrumentasi</v>
      </c>
      <c r="E1085" s="85" t="str">
        <f>IF(EXACT($H1085, ""), "", VLOOKUP($H1085, 'RAW EDITED All Years'!$A$2:$D$3706, 4, FALSE))</f>
        <v>Porto Square , Blok E No 6 Kota Delta Mas Jalan Tol Jakarta Cikampek Km 37 Cikarang Pusat</v>
      </c>
      <c r="H1085" s="84" t="str">
        <f>IF(EXACT($B1085, ""), "", VLOOKUP($B1085, 'DataLookUp - Institution'!$B$4:$E$3985, 4, FALSE))</f>
        <v>VDR3771</v>
      </c>
      <c r="I1085" s="84" t="str">
        <f>IF(EXACT($B1085, ""),"", VLOOKUP($B1085, 'DataLookUp - Institution'!$B$4:$D$3985, 3, FALSE))</f>
        <v>Supplier</v>
      </c>
      <c r="K1085" s="31">
        <f t="shared" si="34"/>
        <v>124000000001082</v>
      </c>
      <c r="L108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'Porto Square , Blok E No 6 Kota Delta Mas Jalan Tol Jakarta Cikampek Km 37 Cikarang Pusat'::varchar,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Institution'!$B$4:$C$3985, 2, FALSE))</f>
        <v>PT. Evrando Sukses Bersama</v>
      </c>
      <c r="E1086" s="85" t="str">
        <f>IF(EXACT($H1086, ""), "", VLOOKUP($H1086, 'RAW EDITED All Years'!$A$2:$D$3706, 4, FALSE))</f>
        <v>Jl Ngumban Surbakti D/H Melati Raya No.88, Kel Sempakata, Kec Medan Selayang</v>
      </c>
      <c r="H1086" s="84" t="str">
        <f>IF(EXACT($B1086, ""), "", VLOOKUP($B1086, 'DataLookUp - Institution'!$B$4:$E$3985, 4, FALSE))</f>
        <v>VDR2375</v>
      </c>
      <c r="I1086" s="84" t="str">
        <f>IF(EXACT($B1086, ""),"", VLOOKUP($B1086, 'DataLookUp - Institution'!$B$4:$D$3985, 3, FALSE))</f>
        <v>Supplier</v>
      </c>
      <c r="K1086" s="31">
        <f t="shared" si="34"/>
        <v>124000000001083</v>
      </c>
      <c r="L108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 Ngumban Surbakti D/H Melati Raya No.88, Kel Sempakata, Kec Medan Selayang'::varchar,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Institution'!$B$4:$C$3985, 2, FALSE))</f>
        <v>PT. Fariz Jaya Persada</v>
      </c>
      <c r="E1087" s="85" t="str">
        <f>IF(EXACT($H1087, ""), "", VLOOKUP($H1087, 'RAW EDITED All Years'!$A$2:$D$3706, 4, FALSE))</f>
        <v>Jl. Kp. jembatan No. 12 Jakarta Timur 13940</v>
      </c>
      <c r="H1087" s="84" t="str">
        <f>IF(EXACT($B1087, ""), "", VLOOKUP($B1087, 'DataLookUp - Institution'!$B$4:$E$3985, 4, FALSE))</f>
        <v>VDR0815</v>
      </c>
      <c r="I1087" s="84" t="str">
        <f>IF(EXACT($B1087, ""),"", VLOOKUP($B1087, 'DataLookUp - Institution'!$B$4:$D$3985, 3, FALSE))</f>
        <v>Supplier</v>
      </c>
      <c r="K1087" s="31">
        <f t="shared" si="34"/>
        <v>124000000001084</v>
      </c>
      <c r="L108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'Jl. Kp. jembatan No. 12 Jakarta Timur 13940'::varchar,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Institution'!$B$4:$C$3985, 2, FALSE))</f>
        <v>PT. Global Digital Niaga [a.k.a : Blibli.com]</v>
      </c>
      <c r="E1088" s="85" t="str">
        <f>IF(EXACT($H1088, ""), "", VLOOKUP($H1088, 'RAW EDITED All Years'!$A$2:$D$3706, 4, FALSE))</f>
        <v xml:space="preserve">Jalan Aipda K.S. Tubun II C No. 8. Jakarta Barat 11410 </v>
      </c>
      <c r="H1088" s="84" t="str">
        <f>IF(EXACT($B1088, ""), "", VLOOKUP($B1088, 'DataLookUp - Institution'!$B$4:$E$3985, 4, FALSE))</f>
        <v>VDR2734</v>
      </c>
      <c r="I1088" s="84" t="str">
        <f>IF(EXACT($B1088, ""),"", VLOOKUP($B1088, 'DataLookUp - Institution'!$B$4:$D$3985, 3, FALSE))</f>
        <v>Supplier</v>
      </c>
      <c r="K1088" s="31">
        <f t="shared" si="34"/>
        <v>124000000001085</v>
      </c>
      <c r="L108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'Jalan Aipda K.S. Tubun II C No. 8. Jakarta Barat 11410 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Institution'!$B$4:$C$3985, 2, FALSE))</f>
        <v>PT. Hariff Daya Tunggal Engineering</v>
      </c>
      <c r="E1089" s="85" t="str">
        <f>IF(EXACT($H1089, ""), "", VLOOKUP($H1089, 'RAW EDITED All Years'!$A$2:$D$3706, 4, FALSE))</f>
        <v>Jl Soekarno Hatta No 450 Kota Bandung</v>
      </c>
      <c r="H1089" s="84" t="str">
        <f>IF(EXACT($B1089, ""), "", VLOOKUP($B1089, 'DataLookUp - Institution'!$B$4:$E$3985, 4, FALSE))</f>
        <v>VDR1472</v>
      </c>
      <c r="I1089" s="84" t="str">
        <f>IF(EXACT($B1089, ""),"", VLOOKUP($B1089, 'DataLookUp - Institution'!$B$4:$D$3985, 3, FALSE))</f>
        <v>Supplier</v>
      </c>
      <c r="K1089" s="31">
        <f t="shared" si="34"/>
        <v>124000000001086</v>
      </c>
      <c r="L108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 Soekarno Hatta No 450 Kota Bandung'::varchar,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Institution'!$B$4:$C$3985, 2, FALSE))</f>
        <v>PT. Horizon Bandar Bahru [a.k.a : Batam View Batch Resort]</v>
      </c>
      <c r="E1090" s="85" t="str">
        <f>IF(EXACT($H1090, ""), "", VLOOKUP($H1090, 'RAW EDITED All Years'!$A$2:$D$3706, 4, FALSE))</f>
        <v>Jl. Hang Lekiu, Sambau, Kecamatan Nongsa, Kota Batam, Kepulauan Riau 29465</v>
      </c>
      <c r="H1090" s="84" t="str">
        <f>IF(EXACT($B1090, ""), "", VLOOKUP($B1090, 'DataLookUp - Institution'!$B$4:$E$3985, 4, FALSE))</f>
        <v>VDR3756</v>
      </c>
      <c r="I1090" s="84" t="str">
        <f>IF(EXACT($B1090, ""),"", VLOOKUP($B1090, 'DataLookUp - Institution'!$B$4:$D$3985, 3, FALSE))</f>
        <v>Supplier</v>
      </c>
      <c r="K1090" s="31">
        <f t="shared" si="34"/>
        <v>124000000001087</v>
      </c>
      <c r="L109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'Jl. Hang Lekiu, Sambau, Kecamatan Nongsa, Kota Batam, Kepulauan Riau 29465'::varchar,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Institution'!$B$4:$C$3985, 2, FALSE))</f>
        <v>PT. Indo Makmur Mandiri</v>
      </c>
      <c r="E1091" s="85" t="str">
        <f>IF(EXACT($H1091, ""), "", VLOOKUP($H1091, 'RAW EDITED All Years'!$A$2:$D$3706, 4, FALSE))</f>
        <v>Komp CItra Business Park Blok B1/12, Kel Kalideres, Kec Kalideres</v>
      </c>
      <c r="H1091" s="84" t="str">
        <f>IF(EXACT($B1091, ""), "", VLOOKUP($B1091, 'DataLookUp - Institution'!$B$4:$E$3985, 4, FALSE))</f>
        <v>VDR2439</v>
      </c>
      <c r="I1091" s="84" t="str">
        <f>IF(EXACT($B1091, ""),"", VLOOKUP($B1091, 'DataLookUp - Institution'!$B$4:$D$3985, 3, FALSE))</f>
        <v>Supplier</v>
      </c>
      <c r="K1091" s="31">
        <f t="shared" si="34"/>
        <v>124000000001088</v>
      </c>
      <c r="L109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'Komp CItra Business Park Blok B1/12, Kel Kalideres, Kec Kalideres'::varchar,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Institution'!$B$4:$C$3985, 2, FALSE))</f>
        <v>PT. Indotech Inti Persada</v>
      </c>
      <c r="E1092" s="85" t="str">
        <f>IF(EXACT($H1092, ""), "", VLOOKUP($H1092, 'RAW EDITED All Years'!$A$2:$D$3706, 4, FALSE))</f>
        <v>Jl. Soaka No.79-Pejagoan Kebumen Jawa Tengah</v>
      </c>
      <c r="H1092" s="84" t="str">
        <f>IF(EXACT($B1092, ""), "", VLOOKUP($B1092, 'DataLookUp - Institution'!$B$4:$E$3985, 4, FALSE))</f>
        <v>VDR0827</v>
      </c>
      <c r="I1092" s="84" t="str">
        <f>IF(EXACT($B1092, ""),"", VLOOKUP($B1092, 'DataLookUp - Institution'!$B$4:$D$3985, 3, FALSE))</f>
        <v>Supplier</v>
      </c>
      <c r="K1092" s="31">
        <f t="shared" si="34"/>
        <v>124000000001089</v>
      </c>
      <c r="L109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Soaka No.79-Pejagoan Kebumen Jawa Tengah'::varchar,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Institution'!$B$4:$C$3985, 2, FALSE))</f>
        <v>PT. Jasa Pratama Transindo</v>
      </c>
      <c r="E1093" s="85" t="str">
        <f>IF(EXACT($H1093, ""), "", VLOOKUP($H1093, 'RAW EDITED All Years'!$A$2:$D$3706, 4, FALSE))</f>
        <v>JL. RAYA ILENG KOMP.TAMAN PERMATA HIJAU BLOK A NO. 5 MEDAN</v>
      </c>
      <c r="H1093" s="84" t="str">
        <f>IF(EXACT($B1093, ""), "", VLOOKUP($B1093, 'DataLookUp - Institution'!$B$4:$E$3985, 4, FALSE))</f>
        <v>VDR1917,VDR1918</v>
      </c>
      <c r="I1093" s="84" t="str">
        <f>IF(EXACT($B1093, ""),"", VLOOKUP($B1093, 'DataLookUp - Institution'!$B$4:$D$3985, 3, FALSE))</f>
        <v>Supplier</v>
      </c>
      <c r="K1093" s="31">
        <f t="shared" si="34"/>
        <v>124000000001090</v>
      </c>
      <c r="L109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'JL. RAYA ILENG KOMP.TAMAN PERMATA HIJAU BLOK A NO. 5 MEDAN'::varchar,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Institution'!$B$4:$C$3985, 2, FALSE))</f>
        <v>PT. Kalea Tekno Pratama</v>
      </c>
      <c r="E1094" s="85" t="str">
        <f>IF(EXACT($H1094, ""), "", VLOOKUP($H1094, 'RAW EDITED All Years'!$A$2:$D$3706, 4, FALSE))</f>
        <v>Bukit Golf Arcadia Blok D1 NoA3, Bojong Nangka, Gn Putri, Kab Bogor</v>
      </c>
      <c r="H1094" s="84" t="str">
        <f>IF(EXACT($B1094, ""), "", VLOOKUP($B1094, 'DataLookUp - Institution'!$B$4:$E$3985, 4, FALSE))</f>
        <v>VDR2655</v>
      </c>
      <c r="I1094" s="84" t="str">
        <f>IF(EXACT($B1094, ""),"", VLOOKUP($B1094, 'DataLookUp - Institution'!$B$4:$D$3985, 3, FALSE))</f>
        <v>Supplier</v>
      </c>
      <c r="K1094" s="31">
        <f t="shared" si="34"/>
        <v>124000000001091</v>
      </c>
      <c r="L109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'Bukit Golf Arcadia Blok D1 NoA3, Bojong Nangka, Gn Putri, Kab Bogor'::varchar,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Institution'!$B$4:$C$3985, 2, FALSE))</f>
        <v>PT. Karisma Trans Express</v>
      </c>
      <c r="E1095" s="85" t="str">
        <f>IF(EXACT($H1095, ""), "", VLOOKUP($H1095, 'RAW EDITED All Years'!$A$2:$D$3706, 4, FALSE))</f>
        <v>JL Pertani No 10.A Kalibata Jakarta 12760</v>
      </c>
      <c r="H1095" s="84" t="str">
        <f>IF(EXACT($B1095, ""), "", VLOOKUP($B1095, 'DataLookUp - Institution'!$B$4:$E$3985, 4, FALSE))</f>
        <v>VDR1314</v>
      </c>
      <c r="I1095" s="84" t="str">
        <f>IF(EXACT($B1095, ""),"", VLOOKUP($B1095, 'DataLookUp - Institution'!$B$4:$D$3985, 3, FALSE))</f>
        <v>Supplier</v>
      </c>
      <c r="K1095" s="31">
        <f t="shared" ref="K1095:K1158" si="36" xml:space="preserve"> K1094 + IF(EXACT(L1095, ""), 0, 1)</f>
        <v>124000000001092</v>
      </c>
      <c r="L1095" s="32" t="str">
        <f t="shared" ref="L1095:L1158" si="37">CONCATENATE("PERFORM ""SchData-OLTP-Master"".""Func_TblInstitutionBranch_SET""(varSystemLoginSession::bigint, null::bigint, null::varchar, null::timestamptz, null::timestamptz, null::varchar, varInstitutionBranchID::bigint, varBaseCurrencyID::bigint, ", B1095, "::bigint, ", IF(EXACT(D1095, ""), "null", "'"&amp;D1095&amp;"'"), "::varchar, ", IF(EXACT(E1095, ""), "null", "'"&amp;E1095&amp;"'"), "::varchar, ", IF(EXACT(F1095, ""), "null", F1095),"::bigint, ", IF(EXACT(G1095, ""), "null", "'"&amp;G1095&amp;"'"),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'JL Pertani No 10.A Kalibata Jakarta 12760'::varchar,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Institution'!$B$4:$C$3985, 2, FALSE))</f>
        <v>PT. Kenko Elektrik Indonesia</v>
      </c>
      <c r="E1096" s="85" t="str">
        <f>IF(EXACT($H1096, ""), "", VLOOKUP($H1096, 'RAW EDITED All Years'!$A$2:$D$3706, 4, FALSE))</f>
        <v>Komplek Duta Square Blok G1 No B16 Kel Wijaya Kusuma Kec Grogol Petamburan</v>
      </c>
      <c r="H1096" s="84" t="str">
        <f>IF(EXACT($B1096, ""), "", VLOOKUP($B1096, 'DataLookUp - Institution'!$B$4:$E$3985, 4, FALSE))</f>
        <v>VDR1863</v>
      </c>
      <c r="I1096" s="84" t="str">
        <f>IF(EXACT($B1096, ""),"", VLOOKUP($B1096, 'DataLookUp - Institution'!$B$4:$D$3985,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'Komplek Duta Square Blok G1 No B16 Kel Wijaya Kusuma Kec Grogol Petamburan'::varchar,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Institution'!$B$4:$C$3985, 2, FALSE))</f>
        <v>PT. Kharisma Berkah Nusantara</v>
      </c>
      <c r="E1097" s="85" t="str">
        <f>IF(EXACT($H1097, ""), "", VLOOKUP($H1097, 'RAW EDITED All Years'!$A$2:$D$3706, 4, FALSE))</f>
        <v>Jl Manggarai Utara1 No.H.9, Jakarta Selatan 12850</v>
      </c>
      <c r="H1097" s="84" t="str">
        <f>IF(EXACT($B1097, ""), "", VLOOKUP($B1097, 'DataLookUp - Institution'!$B$4:$E$3985, 4, FALSE))</f>
        <v>VDR1976</v>
      </c>
      <c r="I1097" s="84" t="str">
        <f>IF(EXACT($B1097, ""),"", VLOOKUP($B1097, 'DataLookUp - Institution'!$B$4:$D$3985,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 Manggarai Utara1 No.H.9, Jakarta Selatan 12850'::varchar,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Institution'!$B$4:$C$3985, 2, FALSE))</f>
        <v>PT. Kuda Baja Perkasa</v>
      </c>
      <c r="E1098" s="85" t="str">
        <f>IF(EXACT($H1098, ""), "", VLOOKUP($H1098, 'RAW EDITED All Years'!$A$2:$D$3706, 4, FALSE))</f>
        <v>Jl. Lengkong Gudang Timur V No. 6 RT/RW 04/03, Kel. Lengkong Gudang Timur Sektor XIV, BSD City</v>
      </c>
      <c r="H1098" s="84" t="str">
        <f>IF(EXACT($B1098, ""), "", VLOOKUP($B1098, 'DataLookUp - Institution'!$B$4:$E$3985, 4, FALSE))</f>
        <v>VDR2119</v>
      </c>
      <c r="I1098" s="84" t="str">
        <f>IF(EXACT($B1098, ""),"", VLOOKUP($B1098, 'DataLookUp - Institution'!$B$4:$D$3985,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'Jl. Lengkong Gudang Timur V No. 6 RT/RW 04/03, Kel. Lengkong Gudang Timur Sektor XIV, BSD City'::varchar,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Institution'!$B$4:$C$3985, 2, FALSE))</f>
        <v>PT. Kurhanz Trans</v>
      </c>
      <c r="E1099" s="85" t="str">
        <f>IF(EXACT($H1099, ""), "", VLOOKUP($H1099, 'RAW EDITED All Years'!$A$2:$D$3706, 4, FALSE))</f>
        <v xml:space="preserve">Taman Palem Lestari Ruko Galaxy Blok O No.3 RT 013/008 </v>
      </c>
      <c r="H1099" s="84" t="str">
        <f>IF(EXACT($B1099, ""), "", VLOOKUP($B1099, 'DataLookUp - Institution'!$B$4:$E$3985, 4, FALSE))</f>
        <v>VDR2046</v>
      </c>
      <c r="I1099" s="84" t="str">
        <f>IF(EXACT($B1099, ""),"", VLOOKUP($B1099, 'DataLookUp - Institution'!$B$4:$D$3985,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'Taman Palem Lestari Ruko Galaxy Blok O No.3 RT 013/008 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Institution'!$B$4:$C$3985, 2, FALSE))</f>
        <v>PT. Lidosarana Prima</v>
      </c>
      <c r="E1100" s="85" t="str">
        <f>IF(EXACT($H1100, ""), "", VLOOKUP($H1100, 'RAW EDITED All Years'!$A$2:$D$3706, 4, FALSE))</f>
        <v>Jl. Raya Bogor - sukabumi Km 21 Bogor</v>
      </c>
      <c r="H1100" s="84" t="str">
        <f>IF(EXACT($B1100, ""), "", VLOOKUP($B1100, 'DataLookUp - Institution'!$B$4:$E$3985, 4, FALSE))</f>
        <v>VDR1244</v>
      </c>
      <c r="I1100" s="84" t="str">
        <f>IF(EXACT($B1100, ""),"", VLOOKUP($B1100, 'DataLookUp - Institution'!$B$4:$D$3985,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Raya Bogor - sukabumi Km 21 Bogor'::varchar,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Institution'!$B$4:$C$3985, 2, FALSE))</f>
        <v>PT. Lintas Expressindo Nusantara</v>
      </c>
      <c r="E1101" s="85" t="str">
        <f>IF(EXACT($H1101, ""), "", VLOOKUP($H1101, 'RAW EDITED All Years'!$A$2:$D$3706, 4, FALSE))</f>
        <v>Jl. TMP Kalibata No 3 RT 001 Rw 007 Rawa Jati Kec Pancoran</v>
      </c>
      <c r="H1101" s="84" t="str">
        <f>IF(EXACT($B1101, ""), "", VLOOKUP($B1101, 'DataLookUp - Institution'!$B$4:$E$3985, 4, FALSE))</f>
        <v>VDR1645</v>
      </c>
      <c r="I1101" s="84" t="str">
        <f>IF(EXACT($B1101, ""),"", VLOOKUP($B1101, 'DataLookUp - Institution'!$B$4:$D$3985,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'Jl. TMP Kalibata No 3 RT 001 Rw 007 Rawa Jati Kec Pancoran'::varchar,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Institution'!$B$4:$C$3985, 2, FALSE))</f>
        <v>PT. Makmur Alam Seiwampu</v>
      </c>
      <c r="E1102" s="85" t="str">
        <f>IF(EXACT($H1102, ""), "", VLOOKUP($H1102, 'RAW EDITED All Years'!$A$2:$D$3706, 4, FALSE))</f>
        <v>JL Tanjung Makmur Dusun VIII Kepuh Nauli Tandem Hulu Dua, Kec Hamparan Perak, Kab Serdang, Sumatera Utara</v>
      </c>
      <c r="H1102" s="84" t="str">
        <f>IF(EXACT($B1102, ""), "", VLOOKUP($B1102, 'DataLookUp - Institution'!$B$4:$E$3985, 4, FALSE))</f>
        <v>VDR2159</v>
      </c>
      <c r="I1102" s="84" t="str">
        <f>IF(EXACT($B1102, ""),"", VLOOKUP($B1102, 'DataLookUp - Institution'!$B$4:$D$3985,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Tanjung Makmur Dusun VIII Kepuh Nauli Tandem Hulu Dua, Kec Hamparan Perak, Kab Serdang, Sumatera Utara'::varchar,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Institution'!$B$4:$C$3985, 2, FALSE))</f>
        <v>PT. Makro Sentral Perdana Enterprise</v>
      </c>
      <c r="E1103" s="85" t="str">
        <f>IF(EXACT($H1103, ""), "", VLOOKUP($H1103, 'RAW EDITED All Years'!$A$2:$D$3706, 4, FALSE))</f>
        <v>Jl Salak Masir No 10. EFG tanjung duren jakarta barat</v>
      </c>
      <c r="H1103" s="84" t="str">
        <f>IF(EXACT($B1103, ""), "", VLOOKUP($B1103, 'DataLookUp - Institution'!$B$4:$E$3985, 4, FALSE))</f>
        <v>VDR1179</v>
      </c>
      <c r="I1103" s="84" t="str">
        <f>IF(EXACT($B1103, ""),"", VLOOKUP($B1103, 'DataLookUp - Institution'!$B$4:$D$3985,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Salak Masir No 10. EFG tanjung duren jakarta barat'::varchar,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Institution'!$B$4:$C$3985, 2, FALSE))</f>
        <v>PT. Masindo Buana Wisata</v>
      </c>
      <c r="E1104" s="85" t="str">
        <f>IF(EXACT($H1104, ""), "", VLOOKUP($H1104, 'RAW EDITED All Years'!$A$2:$D$3706, 4, FALSE))</f>
        <v>Jl Tebet Raya No 38 A RT009 / RW004 Tebet Timur Tebet</v>
      </c>
      <c r="H1104" s="84" t="str">
        <f>IF(EXACT($B1104, ""), "", VLOOKUP($B1104, 'DataLookUp - Institution'!$B$4:$E$3985, 4, FALSE))</f>
        <v>VDR1437</v>
      </c>
      <c r="I1104" s="84" t="str">
        <f>IF(EXACT($B1104, ""),"", VLOOKUP($B1104, 'DataLookUp - Institution'!$B$4:$D$3985,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 Tebet Raya No 38 A RT009 / RW004 Tebet Timur Tebet'::varchar,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Institution'!$B$4:$C$3985, 2, FALSE))</f>
        <v>PT. Megah World Holiday</v>
      </c>
      <c r="E1105" s="85" t="str">
        <f>IF(EXACT($H1105, ""), "", VLOOKUP($H1105, 'RAW EDITED All Years'!$A$2:$D$3706, 4, FALSE))</f>
        <v xml:space="preserve">JL.Muara Karang Blok Z 8 U No. 18 Jakarta 14450 - </v>
      </c>
      <c r="H1105" s="84" t="str">
        <f>IF(EXACT($B1105, ""), "", VLOOKUP($B1105, 'DataLookUp - Institution'!$B$4:$E$3985, 4, FALSE))</f>
        <v>VDR0672</v>
      </c>
      <c r="I1105" s="84" t="str">
        <f>IF(EXACT($B1105, ""),"", VLOOKUP($B1105, 'DataLookUp - Institution'!$B$4:$D$3985,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'JL.Muara Karang Blok Z 8 U No. 18 Jakarta 14450 - 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Institution'!$B$4:$C$3985, 2, FALSE))</f>
        <v>PT. Metrology Kalibrasi Indonesia</v>
      </c>
      <c r="E1106" s="85" t="str">
        <f>IF(EXACT($H1106, ""), "", VLOOKUP($H1106, 'RAW EDITED All Years'!$A$2:$D$3706, 4, FALSE))</f>
        <v>KOMPLEK DUTA SQUARE BLOK E NO. 2 11460</v>
      </c>
      <c r="H1106" s="84" t="str">
        <f>IF(EXACT($B1106, ""), "", VLOOKUP($B1106, 'DataLookUp - Institution'!$B$4:$E$3985, 4, FALSE))</f>
        <v>VDR2727</v>
      </c>
      <c r="I1106" s="84" t="str">
        <f>IF(EXACT($B1106, ""),"", VLOOKUP($B1106, 'DataLookUp - Institution'!$B$4:$D$3985,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'KOMPLEK DUTA SQUARE BLOK E NO. 2 11460'::varchar,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Institution'!$B$4:$C$3985, 2, FALSE))</f>
        <v>PT. Mitra Menara Mandiri</v>
      </c>
      <c r="E1107" s="85" t="str">
        <f>IF(EXACT($H1107, ""), "", VLOOKUP($H1107, 'RAW EDITED All Years'!$A$2:$D$3706, 4, FALSE))</f>
        <v>Jl Pahlawan 75 B - Bogor</v>
      </c>
      <c r="H1107" s="84" t="str">
        <f>IF(EXACT($B1107, ""), "", VLOOKUP($B1107, 'DataLookUp - Institution'!$B$4:$E$3985, 4, FALSE))</f>
        <v>VDR0461</v>
      </c>
      <c r="I1107" s="84" t="str">
        <f>IF(EXACT($B1107, ""),"", VLOOKUP($B1107, 'DataLookUp - Institution'!$B$4:$D$3985,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Pahlawan 75 B - Bogor'::varchar,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Institution'!$B$4:$C$3985, 2, FALSE))</f>
        <v>PT. Multi Prima Mandiri Sukses</v>
      </c>
      <c r="E1108" s="85" t="str">
        <f>IF(EXACT($H1108, ""), "", VLOOKUP($H1108, 'RAW EDITED All Years'!$A$2:$D$3706, 4, FALSE))</f>
        <v>Jl Hidup Baru Blok D No.6 Gunung Sahari</v>
      </c>
      <c r="H1108" s="84" t="str">
        <f>IF(EXACT($B1108, ""), "", VLOOKUP($B1108, 'DataLookUp - Institution'!$B$4:$E$3985, 4, FALSE))</f>
        <v>VDR0813</v>
      </c>
      <c r="I1108" s="84" t="str">
        <f>IF(EXACT($B1108, ""),"", VLOOKUP($B1108, 'DataLookUp - Institution'!$B$4:$D$3985,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Hidup Baru Blok D No.6 Gunung Sahari'::varchar,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Institution'!$B$4:$C$3985, 2, FALSE))</f>
        <v>PT. Mutiara Forklift</v>
      </c>
      <c r="E1109" s="85" t="str">
        <f>IF(EXACT($H1109, ""), "", VLOOKUP($H1109, 'RAW EDITED All Years'!$A$2:$D$3706, 4, FALSE))</f>
        <v>Jl Raya Serang KM 11,5 Kawasan Apex Takeda 01/01, Cikupa</v>
      </c>
      <c r="H1109" s="84" t="str">
        <f>IF(EXACT($B1109, ""), "", VLOOKUP($B1109, 'DataLookUp - Institution'!$B$4:$E$3985, 4, FALSE))</f>
        <v>VDR4185</v>
      </c>
      <c r="I1109" s="84" t="str">
        <f>IF(EXACT($B1109, ""),"", VLOOKUP($B1109, 'DataLookUp - Institution'!$B$4:$D$3985,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'Jl Raya Serang KM 11,5 Kawasan Apex Takeda 01/01, Cikupa'::varchar,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Institution'!$B$4:$C$3985, 2, FALSE))</f>
        <v>PT. Perkasa Beton Batam</v>
      </c>
      <c r="E1110" s="85" t="str">
        <f>IF(EXACT($H1110, ""), "", VLOOKUP($H1110, 'RAW EDITED All Years'!$A$2:$D$3706, 4, FALSE))</f>
        <v>Panbil Plaza Jl Ahmad Yani, Kel Muka Kuning, Kec Sungai Beduk, Batam</v>
      </c>
      <c r="H1110" s="84" t="str">
        <f>IF(EXACT($B1110, ""), "", VLOOKUP($B1110, 'DataLookUp - Institution'!$B$4:$E$3985, 4, FALSE))</f>
        <v>VDR2569</v>
      </c>
      <c r="I1110" s="84" t="str">
        <f>IF(EXACT($B1110, ""),"", VLOOKUP($B1110, 'DataLookUp - Institution'!$B$4:$D$3985,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'Panbil Plaza Jl Ahmad Yani, Kel Muka Kuning, Kec Sungai Beduk, Batam'::varchar,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Institution'!$B$4:$C$3985, 2, FALSE))</f>
        <v>PT. Plasa Intermedia</v>
      </c>
      <c r="E1111" s="85" t="str">
        <f>IF(EXACT($H1111, ""), "", VLOOKUP($H1111, 'RAW EDITED All Years'!$A$2:$D$3706, 4, FALSE))</f>
        <v>Jl. Panglima Polim IV No 133 Kebayoran Baru</v>
      </c>
      <c r="H1111" s="84" t="str">
        <f>IF(EXACT($B1111, ""), "", VLOOKUP($B1111, 'DataLookUp - Institution'!$B$4:$E$3985, 4, FALSE))</f>
        <v>VDR1281</v>
      </c>
      <c r="I1111" s="84" t="str">
        <f>IF(EXACT($B1111, ""),"", VLOOKUP($B1111, 'DataLookUp - Institution'!$B$4:$D$3985,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'Jl. Panglima Polim IV No 133 Kebayoran Baru'::varchar,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Institution'!$B$4:$C$3985, 2, FALSE))</f>
        <v>PT. Pratama Widya, Tbk</v>
      </c>
      <c r="E1112" s="85" t="str">
        <f>IF(EXACT($H1112, ""), "", VLOOKUP($H1112, 'RAW EDITED All Years'!$A$2:$D$3706, 4, FALSE))</f>
        <v>Widya Griya. Jl. Pln Raya No. 92 A-D, RT.001/RW.004, Cikokol, Kec. Tangerang, Kota Tangerang, Banten 15117</v>
      </c>
      <c r="H1112" s="84" t="str">
        <f>IF(EXACT($B1112, ""), "", VLOOKUP($B1112, 'DataLookUp - Institution'!$B$4:$E$3985, 4, FALSE))</f>
        <v>VDR3736</v>
      </c>
      <c r="I1112" s="84" t="str">
        <f>IF(EXACT($B1112, ""),"", VLOOKUP($B1112, 'DataLookUp - Institution'!$B$4:$D$3985,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'Widya Griya. Jl. Pln Raya No. 92 A-D, RT.001/RW.004, Cikokol, Kec. Tangerang, Kota Tangerang, Banten 15117'::varchar,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Institution'!$B$4:$C$3985, 2, FALSE))</f>
        <v>PT. Prima Sapta Utama</v>
      </c>
      <c r="E1113" s="85" t="str">
        <f>IF(EXACT($H1113, ""), "", VLOOKUP($H1113, 'RAW EDITED All Years'!$A$2:$D$3706, 4, FALSE))</f>
        <v>Jl Edam II No 1F, Tanjung Priok</v>
      </c>
      <c r="H1113" s="84" t="str">
        <f>IF(EXACT($B1113, ""), "", VLOOKUP($B1113, 'DataLookUp - Institution'!$B$4:$E$3985, 4, FALSE))</f>
        <v>VDR2078</v>
      </c>
      <c r="I1113" s="84" t="str">
        <f>IF(EXACT($B1113, ""),"", VLOOKUP($B1113, 'DataLookUp - Institution'!$B$4:$D$3985,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 Edam II No 1F, Tanjung Priok'::varchar,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Institution'!$B$4:$C$3985, 2, FALSE))</f>
        <v>PT. Rimbun Sentosa Abadi</v>
      </c>
      <c r="E1114" s="85" t="str">
        <f>IF(EXACT($H1114, ""), "", VLOOKUP($H1114, 'RAW EDITED All Years'!$A$2:$D$3706, 4, FALSE))</f>
        <v>Jl. Prof. HM Yamin Sh No 48, Kisaran Naga, Kota Kisaran Timur, Kab. Asahan Sumatera Utara</v>
      </c>
      <c r="H1114" s="84" t="str">
        <f>IF(EXACT($B1114, ""), "", VLOOKUP($B1114, 'DataLookUp - Institution'!$B$4:$E$3985, 4, FALSE))</f>
        <v>VDR2177,VDR2040</v>
      </c>
      <c r="I1114" s="84" t="str">
        <f>IF(EXACT($B1114, ""),"", VLOOKUP($B1114, 'DataLookUp - Institution'!$B$4:$D$3985,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'Jl. Prof. HM Yamin Sh No 48, Kisaran Naga, Kota Kisaran Timur, Kab. Asahan Sumatera Utara'::varchar,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Institution'!$B$4:$C$3985, 2, FALSE))</f>
        <v>PT. Sarana Sentral Steelindo</v>
      </c>
      <c r="E1115" s="85" t="str">
        <f>IF(EXACT($H1115, ""), "", VLOOKUP($H1115, 'RAW EDITED All Years'!$A$2:$D$3706, 4, FALSE))</f>
        <v>Sawocangkring RT01/01</v>
      </c>
      <c r="H1115" s="84" t="str">
        <f>IF(EXACT($B1115, ""), "", VLOOKUP($B1115, 'DataLookUp - Institution'!$B$4:$E$3985, 4, FALSE))</f>
        <v>VDR2503</v>
      </c>
      <c r="I1115" s="84" t="str">
        <f>IF(EXACT($B1115, ""),"", VLOOKUP($B1115, 'DataLookUp - Institution'!$B$4:$D$3985,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'Sawocangkring RT01/01'::varchar,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Institution'!$B$4:$C$3985, 2, FALSE))</f>
        <v>PT. Satria Garuda Sakti</v>
      </c>
      <c r="E1116" s="85" t="str">
        <f>IF(EXACT($H1116, ""), "", VLOOKUP($H1116, 'RAW EDITED All Years'!$A$2:$D$3706, 4, FALSE))</f>
        <v>Jl Pinus Raya No.76 RT01, RW01, Kel Babakan Penghulu, Kec Cinambo, Bandung</v>
      </c>
      <c r="H1116" s="84" t="str">
        <f>IF(EXACT($B1116, ""), "", VLOOKUP($B1116, 'DataLookUp - Institution'!$B$4:$E$3985, 4, FALSE))</f>
        <v>VDR2581</v>
      </c>
      <c r="I1116" s="84" t="str">
        <f>IF(EXACT($B1116, ""),"", VLOOKUP($B1116, 'DataLookUp - Institution'!$B$4:$D$3985,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 Pinus Raya No.76 RT01, RW01, Kel Babakan Penghulu, Kec Cinambo, Bandung'::varchar,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Institution'!$B$4:$C$3985, 2, FALSE))</f>
        <v>PT. Sempurna Ready Mix Concrete</v>
      </c>
      <c r="E1117" s="85" t="str">
        <f>IF(EXACT($H1117, ""), "", VLOOKUP($H1117, 'RAW EDITED All Years'!$A$2:$D$3706, 4, FALSE))</f>
        <v>JL.Raya Barelang KM 02 Tembesi Pulau Batam</v>
      </c>
      <c r="H1117" s="84" t="str">
        <f>IF(EXACT($B1117, ""), "", VLOOKUP($B1117, 'DataLookUp - Institution'!$B$4:$E$3985, 4, FALSE))</f>
        <v>VDR0602</v>
      </c>
      <c r="I1117" s="84" t="str">
        <f>IF(EXACT($B1117, ""),"", VLOOKUP($B1117, 'DataLookUp - Institution'!$B$4:$D$3985,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'JL.Raya Barelang KM 02 Tembesi Pulau Batam'::varchar,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Institution'!$B$4:$C$3985, 2, FALSE))</f>
        <v>PT. Sentra Indologis Utama</v>
      </c>
      <c r="E1118" s="85" t="str">
        <f>IF(EXACT($H1118, ""), "", VLOOKUP($H1118, 'RAW EDITED All Years'!$A$2:$D$3706, 4, FALSE))</f>
        <v xml:space="preserve">Jl.Brigjen Katamso No. 1-2/5 Km.2 Tanjungpinang </v>
      </c>
      <c r="H1118" s="84" t="str">
        <f>IF(EXACT($B1118, ""), "", VLOOKUP($B1118, 'DataLookUp - Institution'!$B$4:$E$3985, 4, FALSE))</f>
        <v>VDR0275,VDR0470</v>
      </c>
      <c r="I1118" s="84" t="str">
        <f>IF(EXACT($B1118, ""),"", VLOOKUP($B1118, 'DataLookUp - Institution'!$B$4:$D$3985,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'Jl.Brigjen Katamso No. 1-2/5 Km.2 Tanjungpinang 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Institution'!$B$4:$C$3985, 2, FALSE))</f>
        <v>PT. Sentra Tatacahaya Persada</v>
      </c>
      <c r="E1119" s="85" t="str">
        <f>IF(EXACT($H1119, ""), "", VLOOKUP($H1119, 'RAW EDITED All Years'!$A$2:$D$3706, 4, FALSE))</f>
        <v>Ruko Grand Pasar Minggu - Jakarta Selatan 12520</v>
      </c>
      <c r="H1119" s="84" t="str">
        <f>IF(EXACT($B1119, ""), "", VLOOKUP($B1119, 'DataLookUp - Institution'!$B$4:$E$3985, 4, FALSE))</f>
        <v>VDR0096,VDR0336</v>
      </c>
      <c r="I1119" s="84" t="str">
        <f>IF(EXACT($B1119, ""),"", VLOOKUP($B1119, 'DataLookUp - Institution'!$B$4:$D$3985,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'Ruko Grand Pasar Minggu - Jakarta Selatan 12520'::varchar,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Institution'!$B$4:$C$3985, 2, FALSE))</f>
        <v>PT. Serasi Autoraya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Institution'!$B$4:$D$3985,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Institution'!$B$4:$C$3985, 2, FALSE))</f>
        <v>PT. Serasi Autoraya</v>
      </c>
      <c r="D1121" s="22" t="s">
        <v>22494</v>
      </c>
      <c r="E1121" s="160" t="s">
        <v>4953</v>
      </c>
      <c r="H1121" s="95" t="s">
        <v>4952</v>
      </c>
      <c r="I1121" s="84" t="str">
        <f>IF(EXACT($B1121, ""),"", VLOOKUP($B1121, 'DataLookUp - Institution'!$B$4:$D$3985,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Institution'!$B$4:$C$3985, 2, FALSE))</f>
        <v>PT. Serasi Autoraya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Institution'!$B$4:$D$3985,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Institution'!$B$4:$C$3985, 2, FALSE))</f>
        <v>PT. Sima Artha Nauli</v>
      </c>
      <c r="E1123" s="85" t="str">
        <f>IF(EXACT($H1123, ""), "", VLOOKUP($H1123, 'RAW EDITED All Years'!$A$2:$D$3706, 4, FALSE))</f>
        <v>Jl Saudara No.44, Kel Sudirejo II, Kec Medan Kota</v>
      </c>
      <c r="H1123" s="84" t="str">
        <f>IF(EXACT($B1123, ""), "", VLOOKUP($B1123, 'DataLookUp - Institution'!$B$4:$E$3985, 4, FALSE))</f>
        <v>VDR2275</v>
      </c>
      <c r="I1123" s="84" t="str">
        <f>IF(EXACT($B1123, ""),"", VLOOKUP($B1123, 'DataLookUp - Institution'!$B$4:$D$3985,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'Jl Saudara No.44, Kel Sudirejo II, Kec Medan Kota'::varchar, null::bigint, null::varchar); </v>
      </c>
    </row>
    <row r="1124" spans="2:12">
      <c r="B1124" s="67">
        <f>'DataLookUp - Institution'!B1082</f>
        <v>123000000001079</v>
      </c>
      <c r="C1124" s="30" t="str">
        <f>IF(EXACT($B1124, ""),"", VLOOKUP($B1124, 'DataLookUp - Institution'!$B$4:$C$3985, 2, FALSE))</f>
        <v>PT. Soonlee Metalindo Perkasa</v>
      </c>
      <c r="E1124" s="85" t="str">
        <f>IF(EXACT($H1124, ""), "", VLOOKUP($H1124, 'RAW EDITED All Years'!$A$2:$D$3706, 4, FALSE))</f>
        <v>Kawasan Industrial, JL Engku Putri Blok 8A-8B, Belian Kota Batam</v>
      </c>
      <c r="H1124" s="84" t="str">
        <f>IF(EXACT($B1124, ""), "", VLOOKUP($B1124, 'DataLookUp - Institution'!$B$4:$E$3985, 4, FALSE))</f>
        <v>VDR2578</v>
      </c>
      <c r="I1124" s="84" t="str">
        <f>IF(EXACT($B1124, ""),"", VLOOKUP($B1124, 'DataLookUp - Institution'!$B$4:$D$3985,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'Kawasan Industrial, JL Engku Putri Blok 8A-8B, Belian Kota Batam'::varchar, null::bigint, null::varchar); </v>
      </c>
    </row>
    <row r="1125" spans="2:12" ht="25.5">
      <c r="B1125" s="67">
        <f>'DataLookUp - Institution'!B1083</f>
        <v>123000000001080</v>
      </c>
      <c r="C1125" s="30" t="str">
        <f>IF(EXACT($B1125, ""),"", VLOOKUP($B1125, 'DataLookUp - Institution'!$B$4:$C$3985, 2, FALSE))</f>
        <v>PT. Spanset Indonesia</v>
      </c>
      <c r="E1125" s="85" t="str">
        <f>IF(EXACT($H1125, ""), "", VLOOKUP($H1125, 'RAW EDITED All Years'!$A$2:$D$3706, 4, FALSE))</f>
        <v>JL.KAWASAN INDUSTRI DAN PERGUDANGAN MARUNDA CENTER BLOK F NO.20, MARUNDA, Kec. Tarumajaya, Kab. Bekasi, Provinsi Jawa Barat, Kode Pos: 17530</v>
      </c>
      <c r="H1125" s="84" t="str">
        <f>IF(EXACT($B1125, ""), "", VLOOKUP($B1125, 'DataLookUp - Institution'!$B$4:$E$3985, 4, FALSE))</f>
        <v>VDR3763</v>
      </c>
      <c r="I1125" s="84" t="str">
        <f>IF(EXACT($B1125, ""),"", VLOOKUP($B1125, 'DataLookUp - Institution'!$B$4:$D$3985,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'JL.KAWASAN INDUSTRI DAN PERGUDANGAN MARUNDA CENTER BLOK F NO.20, MARUNDA, Kec. Tarumajaya, Kab. Bekasi, Provinsi Jawa Barat, Kode Pos: 17530'::varchar,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Institution'!$B$4:$C$3985, 2, FALSE))</f>
        <v>PT. Spectra Duta Karya</v>
      </c>
      <c r="E1126" s="85" t="str">
        <f>IF(EXACT($H1126, ""), "", VLOOKUP($H1126, 'RAW EDITED All Years'!$A$2:$D$3706, 4, FALSE))</f>
        <v>Komplek ruko mega legenda Blok A3 No 38, Batam centre Batam</v>
      </c>
      <c r="H1126" s="84" t="str">
        <f>IF(EXACT($B1126, ""), "", VLOOKUP($B1126, 'DataLookUp - Institution'!$B$4:$E$3985, 4, FALSE))</f>
        <v>VDR1407</v>
      </c>
      <c r="I1126" s="84" t="str">
        <f>IF(EXACT($B1126, ""),"", VLOOKUP($B1126, 'DataLookUp - Institution'!$B$4:$D$3985,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'Komplek ruko mega legenda Blok A3 No 38, Batam centre Batam'::varchar,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Institution'!$B$4:$C$3985, 2, FALSE))</f>
        <v>PT. Supra Talindo</v>
      </c>
      <c r="E1127" s="85" t="str">
        <f>IF(EXACT($H1127, ""), "", VLOOKUP($H1127, 'RAW EDITED All Years'!$A$2:$D$3706, 4, FALSE))</f>
        <v>Jl. Danau Agung 1 No.16, RW.10, Sunter Agung, Kec. Tj. Priok, Jakarta 14350</v>
      </c>
      <c r="H1127" s="84" t="str">
        <f>IF(EXACT($B1127, ""), "", VLOOKUP($B1127, 'DataLookUp - Institution'!$B$4:$E$3985, 4, FALSE))</f>
        <v>VDR3761</v>
      </c>
      <c r="I1127" s="84" t="str">
        <f>IF(EXACT($B1127, ""),"", VLOOKUP($B1127, 'DataLookUp - Institution'!$B$4:$D$3985,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'Jl. Danau Agung 1 No.16, RW.10, Sunter Agung, Kec. Tj. Priok, Jakarta 14350'::varchar,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Institution'!$B$4:$C$3985, 2, FALSE))</f>
        <v>PT. Supreme Cable Manufacturing &amp; Commerce [a.k.a : Sucaco]</v>
      </c>
      <c r="E1128" s="85" t="str">
        <f>IF(EXACT($H1128, ""), "", VLOOKUP($H1128, 'RAW EDITED All Years'!$A$2:$D$3706, 4, FALSE))</f>
        <v>JL Kebon Sirih No.71 Menteng, Jakarta Pusat, DKI Jakarta</v>
      </c>
      <c r="H1128" s="84" t="str">
        <f>IF(EXACT($B1128, ""), "", VLOOKUP($B1128, 'DataLookUp - Institution'!$B$4:$E$3985, 4, FALSE))</f>
        <v>VDR2165</v>
      </c>
      <c r="I1128" s="84" t="str">
        <f>IF(EXACT($B1128, ""),"", VLOOKUP($B1128, 'DataLookUp - Institution'!$B$4:$D$3985,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 Kebon Sirih No.71 Menteng, Jakarta Pusat, DKI Jakarta'::varchar,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Institution'!$B$4:$C$3985, 2, FALSE))</f>
        <v>PT. Tiki Jalur Nugraha Ekakurir [a.k.a : JNE]</v>
      </c>
      <c r="E1129" s="85" t="str">
        <f>IF(EXACT($H1129, ""), "", VLOOKUP($H1129, 'RAW EDITED All Years'!$A$2:$D$3706, 4, FALSE))</f>
        <v>Jl. Tomang Raya No. 11 Jakarta Barat 11440 Indonesia</v>
      </c>
      <c r="H1129" s="84" t="str">
        <f>IF(EXACT($B1129, ""), "", VLOOKUP($B1129, 'DataLookUp - Institution'!$B$4:$E$3985, 4, FALSE))</f>
        <v>VDR1340,VDR2774</v>
      </c>
      <c r="I1129" s="84" t="str">
        <f>IF(EXACT($B1129, ""),"", VLOOKUP($B1129, 'DataLookUp - Institution'!$B$4:$D$3985,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'Jl. Tomang Raya No. 11 Jakarta Barat 11440 Indonesia'::varchar,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Institution'!$B$4:$C$3985, 2, FALSE))</f>
        <v>PT. Trans Electric</v>
      </c>
      <c r="E1130" s="85" t="str">
        <f>IF(EXACT($H1130, ""), "", VLOOKUP($H1130, 'RAW EDITED All Years'!$A$2:$D$3706, 4, FALSE))</f>
        <v>Jalan Peternakan 2 No.12D, Jakarta Barat</v>
      </c>
      <c r="H1130" s="84" t="str">
        <f>IF(EXACT($B1130, ""), "", VLOOKUP($B1130, 'DataLookUp - Institution'!$B$4:$E$3985, 4, FALSE))</f>
        <v>VDR1395</v>
      </c>
      <c r="I1130" s="84" t="str">
        <f>IF(EXACT($B1130, ""),"", VLOOKUP($B1130, 'DataLookUp - Institution'!$B$4:$D$3985,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'Jalan Peternakan 2 No.12D, Jakarta Barat'::varchar,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Institution'!$B$4:$C$3985, 2, FALSE))</f>
        <v>PT. Tri Mitra Elektrik</v>
      </c>
      <c r="E1131" s="85" t="str">
        <f>IF(EXACT($H1131, ""), "", VLOOKUP($H1131, 'RAW EDITED All Years'!$A$2:$D$3706, 4, FALSE))</f>
        <v>JL L Agricola Blok C No.9, Gading Serpong, Tangerang</v>
      </c>
      <c r="H1131" s="84" t="str">
        <f>IF(EXACT($B1131, ""), "", VLOOKUP($B1131, 'DataLookUp - Institution'!$B$4:$E$3985, 4, FALSE))</f>
        <v>VDR2296</v>
      </c>
      <c r="I1131" s="84" t="str">
        <f>IF(EXACT($B1131, ""),"", VLOOKUP($B1131, 'DataLookUp - Institution'!$B$4:$D$3985,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'JL L Agricola Blok C No.9, Gading Serpong, Tangerang'::varchar,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Institution'!$B$4:$C$3985, 2, FALSE))</f>
        <v>PT. Upaya Reksatama Putra</v>
      </c>
      <c r="E1132" s="85" t="str">
        <f>IF(EXACT($H1132, ""), "", VLOOKUP($H1132, 'RAW EDITED All Years'!$A$2:$D$3706, 4, FALSE))</f>
        <v>Bukit Kencana III AQ-10 RT.005/RW019, Pondok Melati, Kota Bekasi, Jawa Barat</v>
      </c>
      <c r="H1132" s="84" t="str">
        <f>IF(EXACT($B1132, ""), "", VLOOKUP($B1132, 'DataLookUp - Institution'!$B$4:$E$3985, 4, FALSE))</f>
        <v>VDR2176</v>
      </c>
      <c r="I1132" s="84" t="str">
        <f>IF(EXACT($B1132, ""),"", VLOOKUP($B1132, 'DataLookUp - Institution'!$B$4:$D$3985,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'Bukit Kencana III AQ-10 RT.005/RW019, Pondok Melati, Kota Bekasi, Jawa Barat'::varchar,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Institution'!$B$4:$C$3985, 2, FALSE))</f>
        <v>PT. Wahana Hantaran Yantra [a.k.a : WHY Logistic]</v>
      </c>
      <c r="E1133" s="85" t="str">
        <f>IF(EXACT($H1133, ""), "", VLOOKUP($H1133, 'RAW EDITED All Years'!$A$2:$D$3706, 4, FALSE))</f>
        <v xml:space="preserve">Jl. Raya Kalimalang ( Jl. K.H Noer Alie) No. 1, Caman, Jaka Sampurna, Bekasi </v>
      </c>
      <c r="H1133" s="84" t="str">
        <f>IF(EXACT($B1133, ""), "", VLOOKUP($B1133, 'DataLookUp - Institution'!$B$4:$E$3985, 4, FALSE))</f>
        <v>VDR1266</v>
      </c>
      <c r="I1133" s="84" t="str">
        <f>IF(EXACT($B1133, ""),"", VLOOKUP($B1133, 'DataLookUp - Institution'!$B$4:$D$3985,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'Jl. Raya Kalimalang ( Jl. K.H Noer Alie) No. 1, Caman, Jaka Sampurna, Bekasi 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Institution'!$B$4:$C$3985, 2, FALSE))</f>
        <v>PT. ABB Sakti Industri</v>
      </c>
      <c r="E1134" s="85" t="str">
        <f>IF(EXACT($H1134, ""), "", VLOOKUP($H1134, 'RAW EDITED All Years'!$A$2:$D$3706, 4, FALSE))</f>
        <v>15th Floor, World Trade Center I, Jl. Jendral Sudirman Kav.29-31, Jakarta 12920</v>
      </c>
      <c r="H1134" s="84" t="str">
        <f>IF(EXACT($B1134, ""), "", VLOOKUP($B1134, 'DataLookUp - Institution'!$B$4:$E$3985, 4, FALSE))</f>
        <v>VDR1052</v>
      </c>
      <c r="I1134" s="84" t="str">
        <f>IF(EXACT($B1134, ""),"", VLOOKUP($B1134, 'DataLookUp - Institution'!$B$4:$D$3985,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'15th Floor, World Trade Center I, Jl. Jendral Sudirman Kav.29-31, Jakarta 12920'::varchar,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Institution'!$B$4:$C$3985, 2, FALSE))</f>
        <v>PT. Abdi Pertiwi Persada</v>
      </c>
      <c r="E1135" s="85" t="str">
        <f>IF(EXACT($H1135, ""), "", VLOOKUP($H1135, 'RAW EDITED All Years'!$A$2:$D$3706, 4, FALSE))</f>
        <v>Jl. Teluk Bayur I No. 8 Rawa Bambu Pasar Minggu Jakarta Selatan 12520</v>
      </c>
      <c r="H1135" s="84" t="str">
        <f>IF(EXACT($B1135, ""), "", VLOOKUP($B1135, 'DataLookUp - Institution'!$B$4:$E$3985, 4, FALSE))</f>
        <v>VDR1359</v>
      </c>
      <c r="I1135" s="84" t="str">
        <f>IF(EXACT($B1135, ""),"", VLOOKUP($B1135, 'DataLookUp - Institution'!$B$4:$D$3985,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Teluk Bayur I No. 8 Rawa Bambu Pasar Minggu Jakarta Selatan 12520'::varchar,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Institution'!$B$4:$C$3985, 2, FALSE))</f>
        <v>PT. Abetama Sempurna</v>
      </c>
      <c r="E1136" s="85" t="str">
        <f>IF(EXACT($H1136, ""), "", VLOOKUP($H1136, 'RAW EDITED All Years'!$A$2:$D$3706, 4, FALSE))</f>
        <v>Jl. IMAM BONJOL NO. 555 H DENPASAR - BALI</v>
      </c>
      <c r="H1136" s="84" t="str">
        <f>IF(EXACT($B1136, ""), "", VLOOKUP($B1136, 'DataLookUp - Institution'!$B$4:$E$3985, 4, FALSE))</f>
        <v>VDR1050</v>
      </c>
      <c r="I1136" s="84" t="str">
        <f>IF(EXACT($B1136, ""),"", VLOOKUP($B1136, 'DataLookUp - Institution'!$B$4:$D$3985,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IMAM BONJOL NO. 555 H DENPASAR - BALI'::varchar,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Institution'!$B$4:$C$3985, 2, FALSE))</f>
        <v>PT. Adhigana Perkasa Mandiri</v>
      </c>
      <c r="E1137" s="85" t="str">
        <f>IF(EXACT($H1137, ""), "", VLOOKUP($H1137, 'RAW EDITED All Years'!$A$2:$D$3706, 4, FALSE))</f>
        <v>JL. Griya Inti Sejahtra Blok L 1 No. 5, Sunter, Jakarta Utara</v>
      </c>
      <c r="H1137" s="84" t="str">
        <f>IF(EXACT($B1137, ""), "", VLOOKUP($B1137, 'DataLookUp - Institution'!$B$4:$E$3985, 4, FALSE))</f>
        <v>VDR3561</v>
      </c>
      <c r="I1137" s="84" t="str">
        <f>IF(EXACT($B1137, ""),"", VLOOKUP($B1137, 'DataLookUp - Institution'!$B$4:$D$3985,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'JL. Griya Inti Sejahtra Blok L 1 No. 5, Sunter, Jakarta Utara'::varchar,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Institution'!$B$4:$C$3985, 2, FALSE))</f>
        <v>PT. Adikita Cipta Sarana</v>
      </c>
      <c r="E1138" s="85" t="str">
        <f>IF(EXACT($H1138, ""), "", VLOOKUP($H1138, 'RAW EDITED All Years'!$A$2:$D$3706, 4, FALSE))</f>
        <v>Jl KH Kilin Kp Sebrang RT003/004 Kel Belendung Kec Banda Kota Tangerang</v>
      </c>
      <c r="H1138" s="84" t="str">
        <f>IF(EXACT($B1138, ""), "", VLOOKUP($B1138, 'DataLookUp - Institution'!$B$4:$E$3985, 4, FALSE))</f>
        <v>VDR1737</v>
      </c>
      <c r="I1138" s="84" t="str">
        <f>IF(EXACT($B1138, ""),"", VLOOKUP($B1138, 'DataLookUp - Institution'!$B$4:$D$3985,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 KH Kilin Kp Sebrang RT003/004 Kel Belendung Kec Banda Kota Tangerang'::varchar,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Institution'!$B$4:$C$3985, 2, FALSE))</f>
        <v>PT. Analisa Media [a.k.a : Harian Analisa Medan]</v>
      </c>
      <c r="E1139" s="85" t="str">
        <f>IF(EXACT($H1139, ""), "", VLOOKUP($H1139, 'RAW EDITED All Years'!$A$2:$D$3706, 4, FALSE))</f>
        <v>Jl. Jend A Yani No 35-49 Medan</v>
      </c>
      <c r="H1139" s="84" t="str">
        <f>IF(EXACT($B1139, ""), "", VLOOKUP($B1139, 'DataLookUp - Institution'!$B$4:$E$3985, 4, FALSE))</f>
        <v>VDR1397</v>
      </c>
      <c r="I1139" s="84" t="str">
        <f>IF(EXACT($B1139, ""),"", VLOOKUP($B1139, 'DataLookUp - Institution'!$B$4:$D$3985,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Jend A Yani No 35-49 Medan'::varchar,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Institution'!$B$4:$C$3985, 2, FALSE))</f>
        <v>PT. Andalan Mutu Energi</v>
      </c>
      <c r="E1140" s="85" t="str">
        <f>IF(EXACT($H1140, ""), "", VLOOKUP($H1140, 'RAW EDITED All Years'!$A$2:$D$3706, 4, FALSE))</f>
        <v>Jl. Palem Raya No.6-8 RT.01 RW.07 Kel. Jatisari Kec. Buah Batu Kota Bandung</v>
      </c>
      <c r="H1140" s="84" t="str">
        <f>IF(EXACT($B1140, ""), "", VLOOKUP($B1140, 'DataLookUp - Institution'!$B$4:$E$3985, 4, FALSE))</f>
        <v>VDR3697</v>
      </c>
      <c r="I1140" s="84" t="str">
        <f>IF(EXACT($B1140, ""),"", VLOOKUP($B1140, 'DataLookUp - Institution'!$B$4:$D$3985,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'Jl. Palem Raya No.6-8 RT.01 RW.07 Kel. Jatisari Kec. Buah Batu Kota Bandung'::varchar,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Institution'!$B$4:$C$3985, 2, FALSE))</f>
        <v>PT. Andika Jana Bhumi Sejahtera</v>
      </c>
      <c r="E1141" s="85" t="str">
        <f>IF(EXACT($H1141, ""), "", VLOOKUP($H1141, 'RAW EDITED All Years'!$A$2:$D$3706, 4, FALSE))</f>
        <v xml:space="preserve">Kapuk Kamal Raya 170 Jakarta Utara 14460 Indonesia </v>
      </c>
      <c r="H1141" s="84" t="str">
        <f>IF(EXACT($B1141, ""), "", VLOOKUP($B1141, 'DataLookUp - Institution'!$B$4:$E$3985, 4, FALSE))</f>
        <v>VDR2127</v>
      </c>
      <c r="I1141" s="84" t="str">
        <f>IF(EXACT($B1141, ""),"", VLOOKUP($B1141, 'DataLookUp - Institution'!$B$4:$D$3985,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'Kapuk Kamal Raya 170 Jakarta Utara 14460 Indonesia 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Institution'!$B$4:$C$3985, 2, FALSE))</f>
        <v>PT. Anugrah Sukses Marine</v>
      </c>
      <c r="E1142" s="85" t="str">
        <f>IF(EXACT($H1142, ""), "", VLOOKUP($H1142, 'RAW EDITED All Years'!$A$2:$D$3706, 4, FALSE))</f>
        <v>LTC Glodok LT GF1 Blok C5 No.7-8, Jl. Hayam Wuruk no.127 Jakarta Barat</v>
      </c>
      <c r="H1142" s="84" t="str">
        <f>IF(EXACT($B1142, ""), "", VLOOKUP($B1142, 'DataLookUp - Institution'!$B$4:$E$3985, 4, FALSE))</f>
        <v>VDR3702</v>
      </c>
      <c r="I1142" s="84" t="str">
        <f>IF(EXACT($B1142, ""),"", VLOOKUP($B1142, 'DataLookUp - Institution'!$B$4:$D$3985,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'LTC Glodok LT GF1 Blok C5 No.7-8, Jl. Hayam Wuruk no.127 Jakarta Barat'::varchar,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Institution'!$B$4:$C$3985, 2, FALSE))</f>
        <v>PT. Arjuna Wiwaha Persada</v>
      </c>
      <c r="E1143" s="85" t="str">
        <f>IF(EXACT($H1143, ""), "", VLOOKUP($H1143, 'RAW EDITED All Years'!$A$2:$D$3706, 4, FALSE))</f>
        <v>Jl. Pasundan 2 No. 39 Taman Kenari Nusantara Nagrak Gunung Putri Bogor Jawa Barat 16967</v>
      </c>
      <c r="H1143" s="84" t="str">
        <f>IF(EXACT($B1143, ""), "", VLOOKUP($B1143, 'DataLookUp - Institution'!$B$4:$E$3985, 4, FALSE))</f>
        <v>VDR3903</v>
      </c>
      <c r="I1143" s="84" t="str">
        <f>IF(EXACT($B1143, ""),"", VLOOKUP($B1143, 'DataLookUp - Institution'!$B$4:$D$3985,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Pasundan 2 No. 39 Taman Kenari Nusantara Nagrak Gunung Putri Bogor Jawa Barat 16967'::varchar,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Institution'!$B$4:$C$3985, 2, FALSE))</f>
        <v>PT. Arkananta Albani</v>
      </c>
      <c r="E1144" s="85" t="str">
        <f>IF(EXACT($H1144, ""), "", VLOOKUP($H1144, 'RAW EDITED All Years'!$A$2:$D$3706, 4, FALSE))</f>
        <v>Jl. Pangkalan Jati II No. 35 Pondok Labu</v>
      </c>
      <c r="H1144" s="84" t="str">
        <f>IF(EXACT($B1144, ""), "", VLOOKUP($B1144, 'DataLookUp - Institution'!$B$4:$E$3985, 4, FALSE))</f>
        <v>VDR0932</v>
      </c>
      <c r="I1144" s="84" t="str">
        <f>IF(EXACT($B1144, ""),"", VLOOKUP($B1144, 'DataLookUp - Institution'!$B$4:$D$3985,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Pangkalan Jati II No. 35 Pondok Labu'::varchar,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Institution'!$B$4:$C$3985, 2, FALSE))</f>
        <v>PT. Arkanindoplast Utama</v>
      </c>
      <c r="E1145" s="85" t="str">
        <f>IF(EXACT($H1145, ""), "", VLOOKUP($H1145, 'RAW EDITED All Years'!$A$2:$D$3706, 4, FALSE))</f>
        <v>Jl. Jembatan Hitam RT01/13 Desa Cijujung Kecamatan Sukaraja Kabupaten Bogor.</v>
      </c>
      <c r="H1145" s="84" t="str">
        <f>IF(EXACT($B1145, ""), "", VLOOKUP($B1145, 'DataLookUp - Institution'!$B$4:$E$3985, 4, FALSE))</f>
        <v>VDR1292</v>
      </c>
      <c r="I1145" s="84" t="str">
        <f>IF(EXACT($B1145, ""),"", VLOOKUP($B1145, 'DataLookUp - Institution'!$B$4:$D$3985,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'Jl. Jembatan Hitam RT01/13 Desa Cijujung Kecamatan Sukaraja Kabupaten Bogor.'::varchar,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Institution'!$B$4:$C$3985, 2, FALSE))</f>
        <v>PT. Arta Amarta Indonesia</v>
      </c>
      <c r="E1146" s="85" t="str">
        <f>IF(EXACT($H1146, ""), "", VLOOKUP($H1146, 'RAW EDITED All Years'!$A$2:$D$3706, 4, FALSE))</f>
        <v>Office 8 Level 18 A Jl. Jendral Sudirman Kav 52-53 Jakarta Selatan</v>
      </c>
      <c r="H1146" s="84" t="str">
        <f>IF(EXACT($B1146, ""), "", VLOOKUP($B1146, 'DataLookUp - Institution'!$B$4:$E$3985, 4, FALSE))</f>
        <v>VDR3563</v>
      </c>
      <c r="I1146" s="84" t="str">
        <f>IF(EXACT($B1146, ""),"", VLOOKUP($B1146, 'DataLookUp - Institution'!$B$4:$D$3985, 3, FALSE))</f>
        <v>Supplier</v>
      </c>
      <c r="K1146" s="31">
        <f t="shared" si="36"/>
        <v>124000000001143</v>
      </c>
      <c r="L114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'Office 8 Level 18 A Jl. Jendral Sudirman Kav 52-53 Jakarta Selatan'::varchar,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Institution'!$B$4:$C$3985, 2, FALSE))</f>
        <v>PT. Asarengga Mandiri Perkasa</v>
      </c>
      <c r="E1147" s="85" t="str">
        <f>IF(EXACT($H1147, ""), "", VLOOKUP($H1147, 'RAW EDITED All Years'!$A$2:$D$3706, 4, FALSE))</f>
        <v xml:space="preserve">Taman Sentosa B-D8 No.50 Rt.023 Rw.008 Pasir Sari Cikarang Selatan </v>
      </c>
      <c r="H1147" s="84" t="str">
        <f>IF(EXACT($B1147, ""), "", VLOOKUP($B1147, 'DataLookUp - Institution'!$B$4:$E$3985, 4, FALSE))</f>
        <v>VDR3344</v>
      </c>
      <c r="I1147" s="84" t="str">
        <f>IF(EXACT($B1147, ""),"", VLOOKUP($B1147, 'DataLookUp - Institution'!$B$4:$D$3985, 3, FALSE))</f>
        <v>Supplier</v>
      </c>
      <c r="K1147" s="31">
        <f t="shared" si="36"/>
        <v>124000000001144</v>
      </c>
      <c r="L114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'Taman Sentosa B-D8 No.50 Rt.023 Rw.008 Pasir Sari Cikarang Selatan 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Institution'!$B$4:$C$3985, 2, FALSE))</f>
        <v>PT. Astra International, Tbk</v>
      </c>
      <c r="E1148" s="85" t="str">
        <f>IF(EXACT($H1148, ""), "", VLOOKUP($H1148, 'RAW EDITED All Years'!$A$2:$D$3706, 4, FALSE))</f>
        <v>Jl. Siliwangi Rt.003 Rw.009 Sepanjang Jaya - Rawa Lumbu Kotamadya Bekasi 17114</v>
      </c>
      <c r="H1148" s="84" t="str">
        <f>IF(EXACT($B1148, ""), "", VLOOKUP($B1148, 'DataLookUp - Institution'!$B$4:$E$3985, 4, FALSE))</f>
        <v>VDR3676</v>
      </c>
      <c r="I1148" s="84" t="str">
        <f>IF(EXACT($B1148, ""),"", VLOOKUP($B1148, 'DataLookUp - Institution'!$B$4:$D$3985, 3, FALSE))</f>
        <v>Supplier</v>
      </c>
      <c r="K1148" s="31">
        <f t="shared" si="36"/>
        <v>124000000001145</v>
      </c>
      <c r="L114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'Jl. Siliwangi Rt.003 Rw.009 Sepanjang Jaya - Rawa Lumbu Kotamadya Bekasi 17114'::varchar,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Institution'!$B$4:$C$3985, 2, FALSE))</f>
        <v>PT. Asuransi Astra Buana</v>
      </c>
      <c r="E1149" s="85" t="str">
        <f>IF(EXACT($H1149, ""), "", VLOOKUP($H1149, 'RAW EDITED All Years'!$A$2:$D$3706, 4, FALSE))</f>
        <v xml:space="preserve">Graha Asuransi Astra, Jl TB Simatupang Kav 15 Lebak Bulus Cilandak Jakarta Selatan </v>
      </c>
      <c r="H1149" s="84" t="str">
        <f>IF(EXACT($B1149, ""), "", VLOOKUP($B1149, 'DataLookUp - Institution'!$B$4:$E$3985, 4, FALSE))</f>
        <v>VDR1959</v>
      </c>
      <c r="I1149" s="84" t="str">
        <f>IF(EXACT($B1149, ""),"", VLOOKUP($B1149, 'DataLookUp - Institution'!$B$4:$D$3985, 3, FALSE))</f>
        <v>Supplier</v>
      </c>
      <c r="K1149" s="31">
        <f t="shared" si="36"/>
        <v>124000000001146</v>
      </c>
      <c r="L114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'Graha Asuransi Astra, Jl TB Simatupang Kav 15 Lebak Bulus Cilandak Jakarta Selatan 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Institution'!$B$4:$C$3985, 2, FALSE))</f>
        <v>PT. Asuransi AVIVA Indonesia</v>
      </c>
      <c r="E1150" s="85" t="str">
        <f>IF(EXACT($H1150, ""), "", VLOOKUP($H1150, 'RAW EDITED All Years'!$A$2:$D$3706, 4, FALSE))</f>
        <v>Gd. Asuransi Wahana Tata, Jl. HR Rasuna Said Kav C4, Jakarta 12920</v>
      </c>
      <c r="H1150" s="84" t="str">
        <f>IF(EXACT($B1150, ""), "", VLOOKUP($B1150, 'DataLookUp - Institution'!$B$4:$E$3985, 4, FALSE))</f>
        <v>VDR1245</v>
      </c>
      <c r="I1150" s="84" t="str">
        <f>IF(EXACT($B1150, ""),"", VLOOKUP($B1150, 'DataLookUp - Institution'!$B$4:$D$3985, 3, FALSE))</f>
        <v>Supplier</v>
      </c>
      <c r="K1150" s="31">
        <f t="shared" si="36"/>
        <v>124000000001147</v>
      </c>
      <c r="L115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'Gd. Asuransi Wahana Tata, Jl. HR Rasuna Said Kav C4, Jakarta 12920'::varchar,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Institution'!$B$4:$C$3985, 2, FALSE))</f>
        <v>PT. Asuransi Jasa Tania, Tbk</v>
      </c>
      <c r="D1151" s="22" t="s">
        <v>1459</v>
      </c>
      <c r="E1151" s="85" t="str">
        <f>IF(EXACT($H1151, ""), "", VLOOKUP($H1151, 'RAW EDITED All Years'!$A$2:$D$3706, 4, FALSE))</f>
        <v>JL .S. PARMAN NO. 22-C KEL. PETISAH HULU, KECAMATAN MEDAN PETISAH</v>
      </c>
      <c r="H1151" s="84" t="str">
        <f>IF(EXACT($B1151, ""), "", VLOOKUP($B1151, 'DataLookUp - Institution'!$B$4:$E$3985, 4, FALSE))</f>
        <v>VDR1908</v>
      </c>
      <c r="I1151" s="84" t="str">
        <f>IF(EXACT($B1151, ""),"", VLOOKUP($B1151, 'DataLookUp - Institution'!$B$4:$D$3985, 3, FALSE))</f>
        <v>Supplier</v>
      </c>
      <c r="K1151" s="31">
        <f t="shared" si="36"/>
        <v>124000000001148</v>
      </c>
      <c r="L115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 .S. PARMAN NO. 22-C KEL. PETISAH HULU, KECAMATAN MEDAN PETISAH'::varchar,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Institution'!$B$4:$C$3985, 2, FALSE))</f>
        <v>PT. Asuransi Jasaraharja Putera</v>
      </c>
      <c r="E1152" s="85" t="str">
        <f>IF(EXACT($H1152, ""), "", VLOOKUP($H1152, 'RAW EDITED All Years'!$A$2:$D$3706, 4, FALSE))</f>
        <v>Jl. Sokearno Hatta No.689 A Bandung</v>
      </c>
      <c r="H1152" s="84" t="str">
        <f>IF(EXACT($B1152, ""), "", VLOOKUP($B1152, 'DataLookUp - Institution'!$B$4:$E$3985, 4, FALSE))</f>
        <v>VDR1911</v>
      </c>
      <c r="I1152" s="84" t="str">
        <f>IF(EXACT($B1152, ""),"", VLOOKUP($B1152, 'DataLookUp - Institution'!$B$4:$D$3985, 3, FALSE))</f>
        <v>Supplier</v>
      </c>
      <c r="K1152" s="31">
        <f t="shared" si="36"/>
        <v>124000000001149</v>
      </c>
      <c r="L115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'Jl. Sokearno Hatta No.689 A Bandung'::varchar,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Institution'!$B$4:$C$3985, 2, FALSE))</f>
        <v>PT. Asuransi Mega Pratama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Institution'!$B$4:$D$3985, 3, FALSE))</f>
        <v>Supplier</v>
      </c>
      <c r="K1153" s="31">
        <f t="shared" si="36"/>
        <v>124000000001150</v>
      </c>
      <c r="L115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Institution'!$B$4:$C$3985, 2, FALSE))</f>
        <v>PT. Asuransi Wahana Tata</v>
      </c>
      <c r="E1154" s="85" t="str">
        <f>IF(EXACT($H1154, ""), "", VLOOKUP($H1154, 'RAW EDITED All Years'!$A$2:$D$3706, 4, FALSE))</f>
        <v>GEDUNG ASURANSI WAHANA TATA, JL. H.R. RASUNA SAID KAV. C-4 JAKARTA SELATAN</v>
      </c>
      <c r="H1154" s="84" t="str">
        <f>IF(EXACT($B1154, ""), "", VLOOKUP($B1154, 'DataLookUp - Institution'!$B$4:$E$3985, 4, FALSE))</f>
        <v>VDR1303</v>
      </c>
      <c r="I1154" s="84" t="str">
        <f>IF(EXACT($B1154, ""),"", VLOOKUP($B1154, 'DataLookUp - Institution'!$B$4:$D$3985, 3, FALSE))</f>
        <v>Supplier</v>
      </c>
      <c r="K1154" s="31">
        <f t="shared" si="36"/>
        <v>124000000001151</v>
      </c>
      <c r="L115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'GEDUNG ASURANSI WAHANA TATA, JL. H.R. RASUNA SAID KAV. C-4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Institution'!$B$4:$C$3985, 2, FALSE))</f>
        <v>PT. Aswindo Fikri Mandiri</v>
      </c>
      <c r="E1155" s="85" t="str">
        <f>IF(EXACT($H1155, ""), "", VLOOKUP($H1155, 'RAW EDITED All Years'!$A$2:$D$3706, 4, FALSE))</f>
        <v>Jl. Benda Raya No. 54 E, Cilandak Timur â€“ Ps. Minggu Jakarta Selatan</v>
      </c>
      <c r="H1155" s="84" t="str">
        <f>IF(EXACT($B1155, ""), "", VLOOKUP($B1155, 'DataLookUp - Institution'!$B$4:$E$3985, 4, FALSE))</f>
        <v>VDR1296</v>
      </c>
      <c r="I1155" s="84" t="str">
        <f>IF(EXACT($B1155, ""),"", VLOOKUP($B1155, 'DataLookUp - Institution'!$B$4:$D$3985, 3, FALSE))</f>
        <v>Supplier</v>
      </c>
      <c r="K1155" s="31">
        <f t="shared" si="36"/>
        <v>124000000001152</v>
      </c>
      <c r="L115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'Jl. Benda Raya No. 54 E, Cilandak Timur â€“ Ps. Minggu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Institution'!$B$4:$C$3985, 2, FALSE))</f>
        <v>PT. Atlas Copco Indonesia</v>
      </c>
      <c r="E1156" s="85" t="str">
        <f>IF(EXACT($H1156, ""), "", VLOOKUP($H1156, 'RAW EDITED All Years'!$A$2:$D$3706, 4, FALSE))</f>
        <v>Cilandak Commercial estate Gd 203 Cilandak timur Jakarta selatan</v>
      </c>
      <c r="H1156" s="84" t="str">
        <f>IF(EXACT($B1156, ""), "", VLOOKUP($B1156, 'DataLookUp - Institution'!$B$4:$E$3985, 4, FALSE))</f>
        <v>VDR1172</v>
      </c>
      <c r="I1156" s="84" t="str">
        <f>IF(EXACT($B1156, ""),"", VLOOKUP($B1156, 'DataLookUp - Institution'!$B$4:$D$3985, 3, FALSE))</f>
        <v>Supplier</v>
      </c>
      <c r="K1156" s="31">
        <f t="shared" si="36"/>
        <v>124000000001153</v>
      </c>
      <c r="L115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'Cilandak Commercial estate Gd 203 Cilandak timur Jakarta selatan'::varchar,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Institution'!$B$4:$C$3985, 2, FALSE))</f>
        <v>PT. Avindo Global Pratama</v>
      </c>
      <c r="E1157" s="85" t="str">
        <f>IF(EXACT($H1157, ""), "", VLOOKUP($H1157, 'RAW EDITED All Years'!$A$2:$D$3706, 4, FALSE))</f>
        <v xml:space="preserve">Ruko Bintara Loka No. 19 Lt 3, Jl Raya Bintara Kota Bekasi Indonesia </v>
      </c>
      <c r="H1157" s="84" t="str">
        <f>IF(EXACT($B1157, ""), "", VLOOKUP($B1157, 'DataLookUp - Institution'!$B$4:$E$3985, 4, FALSE))</f>
        <v>VDR2222</v>
      </c>
      <c r="I1157" s="84" t="str">
        <f>IF(EXACT($B1157, ""),"", VLOOKUP($B1157, 'DataLookUp - Institution'!$B$4:$D$3985, 3, FALSE))</f>
        <v>Supplier</v>
      </c>
      <c r="K1157" s="31">
        <f t="shared" si="36"/>
        <v>124000000001154</v>
      </c>
      <c r="L115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'Ruko Bintara Loka No. 19 Lt 3, Jl Raya Bintara Kota Bekasi Indonesia 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Institution'!$B$4:$C$3985, 2, FALSE))</f>
        <v>PT. Bakrie Pipe Industries</v>
      </c>
      <c r="E1158" s="85" t="str">
        <f>IF(EXACT($H1158, ""), "", VLOOKUP($H1158, 'RAW EDITED All Years'!$A$2:$D$3706, 4, FALSE))</f>
        <v>Jl raya Pejuang Medan Satria Kota Bekasi</v>
      </c>
      <c r="H1158" s="84" t="str">
        <f>IF(EXACT($B1158, ""), "", VLOOKUP($B1158, 'DataLookUp - Institution'!$B$4:$E$3985, 4, FALSE))</f>
        <v>VDR1278</v>
      </c>
      <c r="I1158" s="84" t="str">
        <f>IF(EXACT($B1158, ""),"", VLOOKUP($B1158, 'DataLookUp - Institution'!$B$4:$D$3985, 3, FALSE))</f>
        <v>Supplier</v>
      </c>
      <c r="K1158" s="31">
        <f t="shared" si="36"/>
        <v>124000000001155</v>
      </c>
      <c r="L115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'Jl raya Pejuang Medan Satria Kota Bekasi'::varchar,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Institution'!$B$4:$C$3985, 2, FALSE))</f>
        <v>PT. Bangun Anugerah Hanjaya</v>
      </c>
      <c r="E1159" s="85" t="str">
        <f>IF(EXACT($H1159, ""), "", VLOOKUP($H1159, 'RAW EDITED All Years'!$A$2:$D$3706, 4, FALSE))</f>
        <v>Taman Tekno BSD Sektor XI Blok K3/22 Serpong - Tangerang</v>
      </c>
      <c r="H1159" s="84" t="str">
        <f>IF(EXACT($B1159, ""), "", VLOOKUP($B1159, 'DataLookUp - Institution'!$B$4:$E$3985, 4, FALSE))</f>
        <v>VDR1352</v>
      </c>
      <c r="I1159" s="84" t="str">
        <f>IF(EXACT($B1159, ""),"", VLOOKUP($B1159, 'DataLookUp - Institution'!$B$4:$D$3985, 3, FALSE))</f>
        <v>Supplier</v>
      </c>
      <c r="K1159" s="31">
        <f t="shared" ref="K1159:K1222" si="38" xml:space="preserve"> K1158 + IF(EXACT(L1159, ""), 0, 1)</f>
        <v>124000000001156</v>
      </c>
      <c r="L1159" s="32" t="str">
        <f t="shared" ref="L1159:L1222" si="39">CONCATENATE("PERFORM ""SchData-OLTP-Master"".""Func_TblInstitutionBranch_SET""(varSystemLoginSession::bigint, null::bigint, null::varchar, null::timestamptz, null::timestamptz, null::varchar, varInstitutionBranchID::bigint, varBaseCurrencyID::bigint, ", B1159, "::bigint, ", IF(EXACT(D1159, ""), "null", "'"&amp;D1159&amp;"'"), "::varchar, ", IF(EXACT(E1159, ""), "null", "'"&amp;E1159&amp;"'"), "::varchar, ", IF(EXACT(F1159, ""), "null", F1159),"::bigint, ", IF(EXACT(G1159, ""), "null", "'"&amp;G1159&amp;"'"),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'Taman Tekno BSD Sektor XI Blok K3/22 Serpong - Tangerang'::varchar,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Institution'!$B$4:$C$3985, 2, FALSE))</f>
        <v>PT. Bangun Eranta</v>
      </c>
      <c r="E1160" s="85" t="str">
        <f>IF(EXACT($H1160, ""), "", VLOOKUP($H1160, 'RAW EDITED All Years'!$A$2:$D$3706, 4, FALSE))</f>
        <v>VILLA HANG LEKIR BLOK AA3 NO. 9 BALOI PERMAI, BATAM.</v>
      </c>
      <c r="H1160" s="84" t="str">
        <f>IF(EXACT($B1160, ""), "", VLOOKUP($B1160, 'DataLookUp - Institution'!$B$4:$E$3985, 4, FALSE))</f>
        <v>VDR1476</v>
      </c>
      <c r="I1160" s="84" t="str">
        <f>IF(EXACT($B1160, ""),"", VLOOKUP($B1160, 'DataLookUp - Institution'!$B$4:$D$3985,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'VILLA HANG LEKIR BLOK AA3 NO. 9 BALOI PERMAI, BATAM.'::varchar,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Institution'!$B$4:$C$3985, 2, FALSE))</f>
        <v>PT. Bangun Guna Indonesia</v>
      </c>
      <c r="E1161" s="85" t="str">
        <f>IF(EXACT($H1161, ""), "", VLOOKUP($H1161, 'RAW EDITED All Years'!$A$2:$D$3706, 4, FALSE))</f>
        <v>Graha Komanda Jl. Raya Cipinang Indah L Rt.001 Rw.013 Cipinang Muara Jatinegara Jaktim</v>
      </c>
      <c r="H1161" s="84" t="str">
        <f>IF(EXACT($B1161, ""), "", VLOOKUP($B1161, 'DataLookUp - Institution'!$B$4:$E$3985, 4, FALSE))</f>
        <v>VDR3335</v>
      </c>
      <c r="I1161" s="84" t="str">
        <f>IF(EXACT($B1161, ""),"", VLOOKUP($B1161, 'DataLookUp - Institution'!$B$4:$D$3985,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'Graha Komanda Jl. Raya Cipinang Indah L Rt.001 Rw.013 Cipinang Muara Jatinegara Jaktim'::varchar,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Institution'!$B$4:$C$3985, 2, FALSE))</f>
        <v>PT. Belani Global Persada</v>
      </c>
      <c r="E1162" s="85" t="str">
        <f>IF(EXACT($H1162, ""), "", VLOOKUP($H1162, 'RAW EDITED All Years'!$A$2:$D$3706, 4, FALSE))</f>
        <v xml:space="preserve">Dago Giri Kp. Sukamenak No. 40 RT 003 RW 008 Kel. Mekarwangi Kec. Lembang bandung Barat Jawa Barat </v>
      </c>
      <c r="H1162" s="84" t="str">
        <f>IF(EXACT($B1162, ""), "", VLOOKUP($B1162, 'DataLookUp - Institution'!$B$4:$E$3985, 4, FALSE))</f>
        <v>VDR2304</v>
      </c>
      <c r="I1162" s="84" t="str">
        <f>IF(EXACT($B1162, ""),"", VLOOKUP($B1162, 'DataLookUp - Institution'!$B$4:$D$3985,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'Dago Giri Kp. Sukamenak No. 40 RT 003 RW 008 Kel. Mekarwangi Kec. Lembang bandung Barat Jawa Barat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Institution'!$B$4:$C$3985, 2, FALSE))</f>
        <v>PT. Bhagawadgita Swadaya Pratama</v>
      </c>
      <c r="E1163" s="85" t="str">
        <f>IF(EXACT($H1163, ""), "", VLOOKUP($H1163, 'RAW EDITED All Years'!$A$2:$D$3706, 4, FALSE))</f>
        <v xml:space="preserve">Ario Bimo sentral 5th Floor Jl. HR Rasuna said Kav X-2 </v>
      </c>
      <c r="H1163" s="84" t="str">
        <f>IF(EXACT($B1163, ""), "", VLOOKUP($B1163, 'DataLookUp - Institution'!$B$4:$E$3985, 4, FALSE))</f>
        <v>VDR1751</v>
      </c>
      <c r="I1163" s="84" t="str">
        <f>IF(EXACT($B1163, ""),"", VLOOKUP($B1163, 'DataLookUp - Institution'!$B$4:$D$3985,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'Ario Bimo sentral 5th Floor Jl. HR Rasuna said Kav X-2 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Institution'!$B$4:$C$3985, 2, FALSE))</f>
        <v>PT. Bima Surya Mandiri</v>
      </c>
      <c r="E1164" s="85" t="str">
        <f>IF(EXACT($H1164, ""), "", VLOOKUP($H1164, 'RAW EDITED All Years'!$A$2:$D$3706, 4, FALSE))</f>
        <v>Ruko Sutera Niaga 2 No 31 Pakulonan Serpong Tangerang Selatan 15325</v>
      </c>
      <c r="H1164" s="84" t="str">
        <f>IF(EXACT($B1164, ""), "", VLOOKUP($B1164, 'DataLookUp - Institution'!$B$4:$E$3985, 4, FALSE))</f>
        <v>VDR2701</v>
      </c>
      <c r="I1164" s="84" t="str">
        <f>IF(EXACT($B1164, ""),"", VLOOKUP($B1164, 'DataLookUp - Institution'!$B$4:$D$3985,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'Ruko Sutera Niaga 2 No 31 Pakulonan Serpong Tangerang Selatan 15325'::varchar,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Institution'!$B$4:$C$3985, 2, FALSE))</f>
        <v>PT. Bina Cipta Mandiri Consultant</v>
      </c>
      <c r="E1165" s="85" t="str">
        <f>IF(EXACT($H1165, ""), "", VLOOKUP($H1165, 'RAW EDITED All Years'!$A$2:$D$3706, 4, FALSE))</f>
        <v xml:space="preserve">Jl. Melawai Raya No. 21 C Kebayoran Jakarta 12130 Indonesia </v>
      </c>
      <c r="H1165" s="84" t="str">
        <f>IF(EXACT($B1165, ""), "", VLOOKUP($B1165, 'DataLookUp - Institution'!$B$4:$E$3985, 4, FALSE))</f>
        <v>VDR2060</v>
      </c>
      <c r="I1165" s="84" t="str">
        <f>IF(EXACT($B1165, ""),"", VLOOKUP($B1165, 'DataLookUp - Institution'!$B$4:$D$3985,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Melawai Raya No. 21 C Kebayoran Jakarta 12130 Indonesia 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Institution'!$B$4:$C$3985, 2, FALSE))</f>
        <v>PT. Binamitra Mandiri Solusion</v>
      </c>
      <c r="E1166" s="85" t="str">
        <f>IF(EXACT($H1166, ""), "", VLOOKUP($H1166, 'RAW EDITED All Years'!$A$2:$D$3706, 4, FALSE))</f>
        <v>Jl. Penegak No 39A RT 17/03 Kel Pal Mariam Kec Matraman</v>
      </c>
      <c r="H1166" s="84" t="str">
        <f>IF(EXACT($B1166, ""), "", VLOOKUP($B1166, 'DataLookUp - Institution'!$B$4:$E$3985, 4, FALSE))</f>
        <v>VDR1660</v>
      </c>
      <c r="I1166" s="84" t="str">
        <f>IF(EXACT($B1166, ""),"", VLOOKUP($B1166, 'DataLookUp - Institution'!$B$4:$D$3985,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'Jl. Penegak No 39A RT 17/03 Kel Pal Mariam Kec Matraman'::varchar,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Institution'!$B$4:$C$3985, 2, FALSE))</f>
        <v>PT. Bintang Agung</v>
      </c>
      <c r="E1167" s="85" t="str">
        <f>IF(EXACT($H1167, ""), "", VLOOKUP($H1167, 'RAW EDITED All Years'!$A$2:$D$3706, 4, FALSE))</f>
        <v xml:space="preserve">Sukamulya â€“ Cinambo Bandung </v>
      </c>
      <c r="H1167" s="84" t="str">
        <f>IF(EXACT($B1167, ""), "", VLOOKUP($B1167, 'DataLookUp - Institution'!$B$4:$E$3985, 4, FALSE))</f>
        <v>VDR2201</v>
      </c>
      <c r="I1167" s="84" t="str">
        <f>IF(EXACT($B1167, ""),"", VLOOKUP($B1167, 'DataLookUp - Institution'!$B$4:$D$3985,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'Sukamulya â€“ Cinambo Bandung 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Institution'!$B$4:$C$3985, 2, FALSE))</f>
        <v>PT. Bintang Bandung Sejati</v>
      </c>
      <c r="E1168" s="85" t="str">
        <f>IF(EXACT($H1168, ""), "", VLOOKUP($H1168, 'RAW EDITED All Years'!$A$2:$D$3706, 4, FALSE))</f>
        <v>Jl. Jendral Sudirman No.219 Bandung 40241 - Indonesia</v>
      </c>
      <c r="H1168" s="84" t="str">
        <f>IF(EXACT($B1168, ""), "", VLOOKUP($B1168, 'DataLookUp - Institution'!$B$4:$E$3985, 4, FALSE))</f>
        <v>VDR2758</v>
      </c>
      <c r="I1168" s="84" t="str">
        <f>IF(EXACT($B1168, ""),"", VLOOKUP($B1168, 'DataLookUp - Institution'!$B$4:$D$3985,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'Jl. Jendral Sudirman No.219 Bandung 40241 - Indonesia'::varchar,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Institution'!$B$4:$C$3985, 2, FALSE))</f>
        <v>PT. Biosung Fibertek Indonesia</v>
      </c>
      <c r="E1169" s="85" t="str">
        <f>IF(EXACT($H1169, ""), "", VLOOKUP($H1169, 'RAW EDITED All Years'!$A$2:$D$3706, 4, FALSE))</f>
        <v>Jalan Kosambi Timur no.27 Kosambi Tangerang Banten 15213</v>
      </c>
      <c r="H1169" s="84" t="str">
        <f>IF(EXACT($B1169, ""), "", VLOOKUP($B1169, 'DataLookUp - Institution'!$B$4:$E$3985, 4, FALSE))</f>
        <v>VDR2218</v>
      </c>
      <c r="I1169" s="84" t="str">
        <f>IF(EXACT($B1169, ""),"", VLOOKUP($B1169, 'DataLookUp - Institution'!$B$4:$D$3985,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'Jalan Kosambi Timur no.27 Kosambi Tangerang Banten 15213'::varchar,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Institution'!$B$4:$C$3985, 2, FALSE))</f>
        <v>PT. Bumi Mandiri Pratama</v>
      </c>
      <c r="E1170" s="85" t="str">
        <f>IF(EXACT($H1170, ""), "", VLOOKUP($H1170, 'RAW EDITED All Years'!$A$2:$D$3706, 4, FALSE))</f>
        <v>gedung BEJ Tower II Lt 17 jl Jend Sudirman kav 52-53 kel Senayan Kec Kebayoran baru</v>
      </c>
      <c r="H1170" s="84" t="str">
        <f>IF(EXACT($B1170, ""), "", VLOOKUP($B1170, 'DataLookUp - Institution'!$B$4:$E$3985, 4, FALSE))</f>
        <v>VDR1552</v>
      </c>
      <c r="I1170" s="84" t="str">
        <f>IF(EXACT($B1170, ""),"", VLOOKUP($B1170, 'DataLookUp - Institution'!$B$4:$D$3985,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'gedung BEJ Tower II Lt 17 jl Jend Sudirman kav 52-53 kel Senayan Kec Kebayoran baru'::varchar,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Institution'!$B$4:$C$3985, 2, FALSE))</f>
        <v>PT. Bumi Teknik Utama</v>
      </c>
      <c r="E1171" s="85" t="str">
        <f>IF(EXACT($H1171, ""), "", VLOOKUP($H1171, 'RAW EDITED All Years'!$A$2:$D$3706, 4, FALSE))</f>
        <v>Jl Pangeran jayakarta 141 Block II No C 4&amp;5 Jakarta</v>
      </c>
      <c r="H1171" s="84" t="str">
        <f>IF(EXACT($B1171, ""), "", VLOOKUP($B1171, 'DataLookUp - Institution'!$B$4:$E$3985, 4, FALSE))</f>
        <v>VDR1886</v>
      </c>
      <c r="I1171" s="84" t="str">
        <f>IF(EXACT($B1171, ""),"", VLOOKUP($B1171, 'DataLookUp - Institution'!$B$4:$D$3985,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 Pangeran jayakarta 141 Block II No C 4&amp;5 Jakarta'::varchar,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Institution'!$B$4:$C$3985, 2, FALSE))</f>
        <v>PT. C-Five</v>
      </c>
      <c r="E1172" s="85" t="str">
        <f>IF(EXACT($H1172, ""), "", VLOOKUP($H1172, 'RAW EDITED All Years'!$A$2:$D$3706, 4, FALSE))</f>
        <v>Jl. Pelesiran I No.4 Bandung 40131</v>
      </c>
      <c r="H1172" s="84" t="str">
        <f>IF(EXACT($B1172, ""), "", VLOOKUP($B1172, 'DataLookUp - Institution'!$B$4:$E$3985, 4, FALSE))</f>
        <v>VDR1335</v>
      </c>
      <c r="I1172" s="84" t="str">
        <f>IF(EXACT($B1172, ""),"", VLOOKUP($B1172, 'DataLookUp - Institution'!$B$4:$D$3985,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'Jl. Pelesiran I No.4 Bandung 40131'::varchar,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Institution'!$B$4:$C$3985, 2, FALSE))</f>
        <v>PT. Catur Mitra Cahaya</v>
      </c>
      <c r="E1173" s="85" t="str">
        <f>IF(EXACT($H1173, ""), "", VLOOKUP($H1173, 'RAW EDITED All Years'!$A$2:$D$3706, 4, FALSE))</f>
        <v xml:space="preserve">Gd Graha Samali Jl H Samali No 31b Pasar Minggu </v>
      </c>
      <c r="H1173" s="84" t="str">
        <f>IF(EXACT($B1173, ""), "", VLOOKUP($B1173, 'DataLookUp - Institution'!$B$4:$E$3985, 4, FALSE))</f>
        <v>VDR1797</v>
      </c>
      <c r="I1173" s="84" t="str">
        <f>IF(EXACT($B1173, ""),"", VLOOKUP($B1173, 'DataLookUp - Institution'!$B$4:$D$3985,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'Gd Graha Samali Jl H Samali No 31b Pasar Minggu 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Institution'!$B$4:$C$3985, 2, FALSE))</f>
        <v>PT. Central Cargo Express</v>
      </c>
      <c r="E1174" s="85" t="str">
        <f>IF(EXACT($H1174, ""), "", VLOOKUP($H1174, 'RAW EDITED All Years'!$A$2:$D$3706, 4, FALSE))</f>
        <v>KOMPLEK RUKO ROBINSON, JL. BANDENGAN SELATAN NO.82 HO JAKARTA UTARA 14450</v>
      </c>
      <c r="H1174" s="84" t="str">
        <f>IF(EXACT($B1174, ""), "", VLOOKUP($B1174, 'DataLookUp - Institution'!$B$4:$E$3985, 4, FALSE))</f>
        <v>VDR1297</v>
      </c>
      <c r="I1174" s="84" t="str">
        <f>IF(EXACT($B1174, ""),"", VLOOKUP($B1174, 'DataLookUp - Institution'!$B$4:$D$3985,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'KOMPLEK RUKO ROBINSON, JL. BANDENGAN SELATAN NO.82 HO JAKARTA UTARA 14450'::varchar,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Institution'!$B$4:$C$3985, 2, FALSE))</f>
        <v>PT. CFS Logistics</v>
      </c>
      <c r="E1175" s="85" t="str">
        <f>IF(EXACT($H1175, ""), "", VLOOKUP($H1175, 'RAW EDITED All Years'!$A$2:$D$3706, 4, FALSE))</f>
        <v>Business Center Ujung Menteng Blok B No. 7 Jl. Sri Sultan Hamengkubuwono IX Km. 25</v>
      </c>
      <c r="H1175" s="84" t="str">
        <f>IF(EXACT($B1175, ""), "", VLOOKUP($B1175, 'DataLookUp - Institution'!$B$4:$E$3985, 4, FALSE))</f>
        <v>VDR1007</v>
      </c>
      <c r="I1175" s="84" t="str">
        <f>IF(EXACT($B1175, ""),"", VLOOKUP($B1175, 'DataLookUp - Institution'!$B$4:$D$3985,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'Business Center Ujung Menteng Blok B No. 7 Jl. Sri Sultan Hamengkubuwono IX Km. 25'::varchar,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Institution'!$B$4:$C$3985, 2, FALSE))</f>
        <v>PT. Cipta Nusa Sekawan</v>
      </c>
      <c r="E1176" s="85" t="str">
        <f>IF(EXACT($H1176, ""), "", VLOOKUP($H1176, 'RAW EDITED All Years'!$A$2:$D$3706, 4, FALSE))</f>
        <v>Jl. Raya Ciantra Rt.06 Rw.003 No.88 Cikarang Selatan Kabuptane Bekasi</v>
      </c>
      <c r="H1176" s="84" t="str">
        <f>IF(EXACT($B1176, ""), "", VLOOKUP($B1176, 'DataLookUp - Institution'!$B$4:$E$3985, 4, FALSE))</f>
        <v>VDR3677</v>
      </c>
      <c r="I1176" s="84" t="str">
        <f>IF(EXACT($B1176, ""),"", VLOOKUP($B1176, 'DataLookUp - Institution'!$B$4:$D$3985,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'Jl. Raya Ciantra Rt.06 Rw.003 No.88 Cikarang Selatan Kabuptane Bekasi'::varchar,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Institution'!$B$4:$C$3985, 2, FALSE))</f>
        <v>PT. Ciptosadar Pratama</v>
      </c>
      <c r="E1177" s="85" t="str">
        <f>IF(EXACT($H1177, ""), "", VLOOKUP($H1177, 'RAW EDITED All Years'!$A$2:$D$3706, 4, FALSE))</f>
        <v xml:space="preserve">Rimbo datar No.9 RT 01 RW05 Banda Buek - Lubuk kilangan </v>
      </c>
      <c r="H1177" s="84" t="str">
        <f>IF(EXACT($B1177, ""), "", VLOOKUP($B1177, 'DataLookUp - Institution'!$B$4:$E$3985, 4, FALSE))</f>
        <v>VDR1810</v>
      </c>
      <c r="I1177" s="84" t="str">
        <f>IF(EXACT($B1177, ""),"", VLOOKUP($B1177, 'DataLookUp - Institution'!$B$4:$D$3985,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'Rimbo datar No.9 RT 01 RW05 Banda Buek - Lubuk kilangan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Institution'!$B$4:$C$3985, 2, FALSE))</f>
        <v>PT. CURA Indonesia</v>
      </c>
      <c r="E1178" s="85" t="str">
        <f>IF(EXACT($H1178, ""), "", VLOOKUP($H1178, 'RAW EDITED All Years'!$A$2:$D$3706, 4, FALSE))</f>
        <v xml:space="preserve">Office Park 18 Building Tower A lantai 5 Unit 5E JL. TB Simatupang No 18 Kel Kebagusan Kec. Pasar Minggu </v>
      </c>
      <c r="H1178" s="84" t="str">
        <f>IF(EXACT($B1178, ""), "", VLOOKUP($B1178, 'DataLookUp - Institution'!$B$4:$E$3985, 4, FALSE))</f>
        <v>VDR1657</v>
      </c>
      <c r="I1178" s="84" t="str">
        <f>IF(EXACT($B1178, ""),"", VLOOKUP($B1178, 'DataLookUp - Institution'!$B$4:$D$3985,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'Office Park 18 Building Tower A lantai 5 Unit 5E JL. TB Simatupang No 18 Kel Kebagusan Kec. Pasar Minggu 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Institution'!$B$4:$C$3985, 2, FALSE))</f>
        <v>PT. Daikin Airconditioning Indonesia</v>
      </c>
      <c r="E1179" s="85" t="str">
        <f>IF(EXACT($H1179, ""), "", VLOOKUP($H1179, 'RAW EDITED All Years'!$A$2:$D$3706, 4, FALSE))</f>
        <v>Jl. Ciputat Raya No. 16A Rt.008 Rw.007 Kel. Pondok Pinang Kec. Kebayoran Lama Jakarta Selatan 12310</v>
      </c>
      <c r="H1179" s="84" t="str">
        <f>IF(EXACT($B1179, ""), "", VLOOKUP($B1179, 'DataLookUp - Institution'!$B$4:$E$3985, 4, FALSE))</f>
        <v>VDR3574</v>
      </c>
      <c r="I1179" s="84" t="str">
        <f>IF(EXACT($B1179, ""),"", VLOOKUP($B1179, 'DataLookUp - Institution'!$B$4:$D$3985,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'Jl. Ciputat Raya No. 16A Rt.008 Rw.007 Kel. Pondok Pinang Kec. Kebayoran Lama Jakarta Selatan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Institution'!$B$4:$C$3985, 2, FALSE))</f>
        <v>PT. Daya Kobelco Construction Machinery Indonesia</v>
      </c>
      <c r="E1180" s="85" t="str">
        <f>IF(EXACT($H1180, ""), "", VLOOKUP($H1180, 'RAW EDITED All Years'!$A$2:$D$3706, 4, FALSE))</f>
        <v>Pondok Indah Office Tower 3, 15th Floor Jl Sultan Iskandar Muda Kav V TA Pondok Indah Jakarta 12310</v>
      </c>
      <c r="H1180" s="84" t="str">
        <f>IF(EXACT($B1180, ""), "", VLOOKUP($B1180, 'DataLookUp - Institution'!$B$4:$E$3985, 4, FALSE))</f>
        <v>VDR1182</v>
      </c>
      <c r="I1180" s="84" t="str">
        <f>IF(EXACT($B1180, ""),"", VLOOKUP($B1180, 'DataLookUp - Institution'!$B$4:$D$3985,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'Pondok Indah Office Tower 3, 15th Floor Jl Sultan Iskandar Muda Kav V TA Pondok Indah Jakarta 12310'::varchar,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Institution'!$B$4:$C$3985, 2, FALSE))</f>
        <v>PT. Deras Express Cargo</v>
      </c>
      <c r="E1181" s="85" t="str">
        <f>IF(EXACT($H1181, ""), "", VLOOKUP($H1181, 'RAW EDITED All Years'!$A$2:$D$3706, 4, FALSE))</f>
        <v>Ruko Margonda Roof Garden Blok B1 Jl. Margonda Raya No. 42 Depok 16431</v>
      </c>
      <c r="H1181" s="84" t="str">
        <f>IF(EXACT($B1181, ""), "", VLOOKUP($B1181, 'DataLookUp - Institution'!$B$4:$E$3985, 4, FALSE))</f>
        <v>VDR3738</v>
      </c>
      <c r="I1181" s="84" t="str">
        <f>IF(EXACT($B1181, ""),"", VLOOKUP($B1181, 'DataLookUp - Institution'!$B$4:$D$3985,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'Ruko Margonda Roof Garden Blok B1 Jl. Margonda Raya No. 42 Depok 16431'::varchar,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Institution'!$B$4:$C$3985, 2, FALSE))</f>
        <v>PT. Derka</v>
      </c>
      <c r="E1182" s="85" t="str">
        <f>IF(EXACT($H1182, ""), "", VLOOKUP($H1182, 'RAW EDITED All Years'!$A$2:$D$3706, 4, FALSE))</f>
        <v xml:space="preserve">JL. Daan Mogot KM 11 No. 43 Kel. Kedaung Kali Angke Kec. Cengkareng Jakarta Barat DKI Jakarta </v>
      </c>
      <c r="H1182" s="84" t="str">
        <f>IF(EXACT($B1182, ""), "", VLOOKUP($B1182, 'DataLookUp - Institution'!$B$4:$E$3985, 4, FALSE))</f>
        <v>VDR2017</v>
      </c>
      <c r="I1182" s="84" t="str">
        <f>IF(EXACT($B1182, ""),"", VLOOKUP($B1182, 'DataLookUp - Institution'!$B$4:$D$3985,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'JL. Daan Mogot KM 11 No. 43 Kel. Kedaung Kali Angke Kec. Cengkareng Jakarta Barat DKI Jakarta 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Institution'!$B$4:$C$3985, 2, FALSE))</f>
        <v>PT. Dewandaru Indonesia</v>
      </c>
      <c r="E1183" s="85" t="str">
        <f>IF(EXACT($H1183, ""), "", VLOOKUP($H1183, 'RAW EDITED All Years'!$A$2:$D$3706, 4, FALSE))</f>
        <v>Sentral Niaga Bumyagara Blok C/09 Jl raya Mustika Jaya, Kel Mustika Jaya Bekasi 17310</v>
      </c>
      <c r="H1183" s="84" t="str">
        <f>IF(EXACT($B1183, ""), "", VLOOKUP($B1183, 'DataLookUp - Institution'!$B$4:$E$3985, 4, FALSE))</f>
        <v>VDR1295</v>
      </c>
      <c r="I1183" s="84" t="str">
        <f>IF(EXACT($B1183, ""),"", VLOOKUP($B1183, 'DataLookUp - Institution'!$B$4:$D$3985,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'Sentral Niaga Bumyagara Blok C/09 Jl raya Mustika Jaya, Kel Mustika Jaya Bekasi 17310'::varchar,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Institution'!$B$4:$C$3985, 2, FALSE))</f>
        <v>PT. Dinamika Jaya Sejahtera Abadi</v>
      </c>
      <c r="E1184" s="85" t="str">
        <f>IF(EXACT($H1184, ""), "", VLOOKUP($H1184, 'RAW EDITED All Years'!$A$2:$D$3706, 4, FALSE))</f>
        <v xml:space="preserve">Jl. Raya Ujung Berung 67 (Cilengkrang II) Bandung </v>
      </c>
      <c r="H1184" s="84" t="str">
        <f>IF(EXACT($B1184, ""), "", VLOOKUP($B1184, 'DataLookUp - Institution'!$B$4:$E$3985, 4, FALSE))</f>
        <v>VDR2390</v>
      </c>
      <c r="I1184" s="84" t="str">
        <f>IF(EXACT($B1184, ""),"", VLOOKUP($B1184, 'DataLookUp - Institution'!$B$4:$D$3985,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'Jl. Raya Ujung Berung 67 (Cilengkrang II) Bandung 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Institution'!$B$4:$C$3985, 2, FALSE))</f>
        <v>PT. Diva Yudha Mandiri</v>
      </c>
      <c r="E1185" s="85" t="str">
        <f>IF(EXACT($H1185, ""), "", VLOOKUP($H1185, 'RAW EDITED All Years'!$A$2:$D$3706, 4, FALSE))</f>
        <v>Plaza Taman Harapan Baru Blok D2 No.52 Bekasi Barat</v>
      </c>
      <c r="H1185" s="84" t="str">
        <f>IF(EXACT($B1185, ""), "", VLOOKUP($B1185, 'DataLookUp - Institution'!$B$4:$E$3985, 4, FALSE))</f>
        <v>VDR1913</v>
      </c>
      <c r="I1185" s="84" t="str">
        <f>IF(EXACT($B1185, ""),"", VLOOKUP($B1185, 'DataLookUp - Institution'!$B$4:$D$3985,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'Plaza Taman Harapan Baru Blok D2 No.52 Bekasi Barat'::varchar,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Institution'!$B$4:$C$3985, 2, FALSE))</f>
        <v>PT. Dunamis Intermaster</v>
      </c>
      <c r="E1186" s="85" t="str">
        <f>IF(EXACT($H1186, ""), "", VLOOKUP($H1186, 'RAW EDITED All Years'!$A$2:$D$3706, 4, FALSE))</f>
        <v xml:space="preserve">Jl. Bendungan Jatiluhur 56, Jakarta 10210 </v>
      </c>
      <c r="H1186" s="84" t="str">
        <f>IF(EXACT($B1186, ""), "", VLOOKUP($B1186, 'DataLookUp - Institution'!$B$4:$E$3985, 4, FALSE))</f>
        <v>VDR1246</v>
      </c>
      <c r="I1186" s="84" t="str">
        <f>IF(EXACT($B1186, ""),"", VLOOKUP($B1186, 'DataLookUp - Institution'!$B$4:$D$3985,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'Jl. Bendungan Jatiluhur 56, Jakarta 10210 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Institution'!$B$4:$C$3985, 2, FALSE))</f>
        <v>PT. Duta Mitra Sarana</v>
      </c>
      <c r="E1187" s="85" t="str">
        <f>IF(EXACT($H1187, ""), "", VLOOKUP($H1187, 'RAW EDITED All Years'!$A$2:$D$3706, 4, FALSE))</f>
        <v>Jl Pejaten Raya No 31 Pasar Minggu Jakarta Selatan</v>
      </c>
      <c r="H1187" s="84" t="str">
        <f>IF(EXACT($B1187, ""), "", VLOOKUP($B1187, 'DataLookUp - Institution'!$B$4:$E$3985, 4, FALSE))</f>
        <v>VDR1548</v>
      </c>
      <c r="I1187" s="84" t="str">
        <f>IF(EXACT($B1187, ""),"", VLOOKUP($B1187, 'DataLookUp - Institution'!$B$4:$D$3985,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'Jl Pejaten Raya No 31 Pasar Minggu Jakarta Selatan'::varchar,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Institution'!$B$4:$C$3985, 2, FALSE))</f>
        <v>PT. Duta Pertiwi</v>
      </c>
      <c r="E1188" s="85" t="str">
        <f>IF(EXACT($H1188, ""), "", VLOOKUP($H1188, 'RAW EDITED All Years'!$A$2:$D$3706, 4, FALSE))</f>
        <v xml:space="preserve">Ruko Mangga Dua A07 No. 18 </v>
      </c>
      <c r="H1188" s="84" t="str">
        <f>IF(EXACT($B1188, ""), "", VLOOKUP($B1188, 'DataLookUp - Institution'!$B$4:$E$3985, 4, FALSE))</f>
        <v>VDR2401</v>
      </c>
      <c r="I1188" s="84" t="str">
        <f>IF(EXACT($B1188, ""),"", VLOOKUP($B1188, 'DataLookUp - Institution'!$B$4:$D$3985,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'Ruko Mangga Dua A07 No. 18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Institution'!$B$4:$C$3985, 2, FALSE))</f>
        <v>PT. Duta Rangka Rekayasa Indonesia</v>
      </c>
      <c r="E1189" s="85" t="str">
        <f>IF(EXACT($H1189, ""), "", VLOOKUP($H1189, 'RAW EDITED All Years'!$A$2:$D$3706, 4, FALSE))</f>
        <v xml:space="preserve">Jl. Pamoyanan Gang Sukasari No.2 Pamoyanan, Cicendo Bandung 40173 </v>
      </c>
      <c r="H1189" s="84" t="str">
        <f>IF(EXACT($B1189, ""), "", VLOOKUP($B1189, 'DataLookUp - Institution'!$B$4:$E$3985, 4, FALSE))</f>
        <v>VDR2052</v>
      </c>
      <c r="I1189" s="84" t="str">
        <f>IF(EXACT($B1189, ""),"", VLOOKUP($B1189, 'DataLookUp - Institution'!$B$4:$D$3985,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'Jl. Pamoyanan Gang Sukasari No.2 Pamoyanan, Cicendo Bandung 40173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Institution'!$B$4:$C$3985, 2, FALSE))</f>
        <v>PT. EMKL Bakti Putra</v>
      </c>
      <c r="E1190" s="85" t="str">
        <f>IF(EXACT($H1190, ""), "", VLOOKUP($H1190, 'RAW EDITED All Years'!$A$2:$D$3706, 4, FALSE))</f>
        <v xml:space="preserve">Ikan Drang No 28 Perak Barat - Krembangan </v>
      </c>
      <c r="H1190" s="84" t="str">
        <f>IF(EXACT($B1190, ""), "", VLOOKUP($B1190, 'DataLookUp - Institution'!$B$4:$E$3985, 4, FALSE))</f>
        <v>VDR1804</v>
      </c>
      <c r="I1190" s="84" t="str">
        <f>IF(EXACT($B1190, ""),"", VLOOKUP($B1190, 'DataLookUp - Institution'!$B$4:$D$3985,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'Ikan Drang No 28 Perak Barat - Krembangan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Institution'!$B$4:$C$3985, 2, FALSE))</f>
        <v>PT. Enggal Family Construction</v>
      </c>
      <c r="E1191" s="85" t="str">
        <f>IF(EXACT($H1191, ""), "", VLOOKUP($H1191, 'RAW EDITED All Years'!$A$2:$D$3706, 4, FALSE))</f>
        <v xml:space="preserve">DSN Ciketino RT 001 RW 001 Wanasari Teluk Jambe Barat </v>
      </c>
      <c r="H1191" s="84" t="str">
        <f>IF(EXACT($B1191, ""), "", VLOOKUP($B1191, 'DataLookUp - Institution'!$B$4:$E$3985, 4, FALSE))</f>
        <v>VDR2262</v>
      </c>
      <c r="I1191" s="84" t="str">
        <f>IF(EXACT($B1191, ""),"", VLOOKUP($B1191, 'DataLookUp - Institution'!$B$4:$D$3985,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'DSN Ciketino RT 001 RW 001 Wanasari Teluk Jambe Barat 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Institution'!$B$4:$C$3985, 2, FALSE))</f>
        <v>PT. Estu Adimore</v>
      </c>
      <c r="E1192" s="85" t="str">
        <f>IF(EXACT($H1192, ""), "", VLOOKUP($H1192, 'RAW EDITED All Years'!$A$2:$D$3706, 4, FALSE))</f>
        <v>Jl Palmerah Utara No 67B Jakarta Pusat</v>
      </c>
      <c r="H1192" s="84" t="str">
        <f>IF(EXACT($B1192, ""), "", VLOOKUP($B1192, 'DataLookUp - Institution'!$B$4:$E$3985, 4, FALSE))</f>
        <v>VDR1411</v>
      </c>
      <c r="I1192" s="84" t="str">
        <f>IF(EXACT($B1192, ""),"", VLOOKUP($B1192, 'DataLookUp - Institution'!$B$4:$D$3985,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 Palmerah Utara No 67B Jakarta Pusat'::varchar,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Institution'!$B$4:$C$3985, 2, FALSE))</f>
        <v>PT. Fastindo Piranti Kabel</v>
      </c>
      <c r="E1193" s="85" t="str">
        <f>IF(EXACT($H1193, ""), "", VLOOKUP($H1193, 'RAW EDITED All Years'!$A$2:$D$3706, 4, FALSE))</f>
        <v>Jl. Pegambiran Kav.292 A-B, Rawamangun Jakarat 13220</v>
      </c>
      <c r="H1193" s="84" t="str">
        <f>IF(EXACT($B1193, ""), "", VLOOKUP($B1193, 'DataLookUp - Institution'!$B$4:$E$3985, 4, FALSE))</f>
        <v>VDR3664</v>
      </c>
      <c r="I1193" s="84" t="str">
        <f>IF(EXACT($B1193, ""),"", VLOOKUP($B1193, 'DataLookUp - Institution'!$B$4:$D$3985,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'Jl. Pegambiran Kav.292 A-B, Rawamangun Jakarat 13220'::varchar,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Institution'!$B$4:$C$3985, 2, FALSE))</f>
        <v>PT. Felixindo Hirzi Utama</v>
      </c>
      <c r="E1194" s="85" t="str">
        <f>IF(EXACT($H1194, ""), "", VLOOKUP($H1194, 'RAW EDITED All Years'!$A$2:$D$3706, 4, FALSE))</f>
        <v xml:space="preserve">Purus IV No 7, Purus , Padang Barat </v>
      </c>
      <c r="H1194" s="84" t="str">
        <f>IF(EXACT($B1194, ""), "", VLOOKUP($B1194, 'DataLookUp - Institution'!$B$4:$E$3985, 4, FALSE))</f>
        <v>VDR1814</v>
      </c>
      <c r="I1194" s="84" t="str">
        <f>IF(EXACT($B1194, ""),"", VLOOKUP($B1194, 'DataLookUp - Institution'!$B$4:$D$3985,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'Purus IV No 7, Purus , Padang Barat 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Institution'!$B$4:$C$3985, 2, FALSE))</f>
        <v>PT. Gateway Container Line</v>
      </c>
      <c r="E1195" s="85" t="str">
        <f>IF(EXACT($H1195, ""), "", VLOOKUP($H1195, 'RAW EDITED All Years'!$A$2:$D$3706, 4, FALSE))</f>
        <v>JL. OTISTA III RT. 001 RW. 001 NO. 18 CIPINANG CEMPEDAK JATINEGARA JAKARTA TIMUR 13340</v>
      </c>
      <c r="H1195" s="84" t="str">
        <f>IF(EXACT($B1195, ""), "", VLOOKUP($B1195, 'DataLookUp - Institution'!$B$4:$E$3985, 4, FALSE))</f>
        <v>VDR3776</v>
      </c>
      <c r="I1195" s="84" t="str">
        <f>IF(EXACT($B1195, ""),"", VLOOKUP($B1195, 'DataLookUp - Institution'!$B$4:$D$3985,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'JL. OTISTA III RT. 001 RW. 001 NO. 18 CIPINANG CEMPEDAK JATINEGARA JAKARTA TIMUR 13340'::varchar,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Institution'!$B$4:$C$3985, 2, FALSE))</f>
        <v>PT. General Supply &amp; Services Indonesia</v>
      </c>
      <c r="E1196" s="85" t="str">
        <f>IF(EXACT($H1196, ""), "", VLOOKUP($H1196, 'RAW EDITED All Years'!$A$2:$D$3706, 4, FALSE))</f>
        <v>Jl Jenderal Sudirma No 44-46 BRI II Tower 39th floor, Suite 2908 10210</v>
      </c>
      <c r="H1196" s="84" t="str">
        <f>IF(EXACT($B1196, ""), "", VLOOKUP($B1196, 'DataLookUp - Institution'!$B$4:$E$3985, 4, FALSE))</f>
        <v>VDR1628</v>
      </c>
      <c r="I1196" s="84" t="str">
        <f>IF(EXACT($B1196, ""),"", VLOOKUP($B1196, 'DataLookUp - Institution'!$B$4:$D$3985,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'Jl Jenderal Sudirma No 44-46 BRI II Tower 39th floor, Suite 2908 10210'::varchar,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Institution'!$B$4:$C$3985, 2, FALSE))</f>
        <v>PT. Globalnine Indonesia</v>
      </c>
      <c r="E1197" s="85" t="str">
        <f>IF(EXACT($H1197, ""), "", VLOOKUP($H1197, 'RAW EDITED All Years'!$A$2:$D$3706, 4, FALSE))</f>
        <v>Niaga Sentra Kalimas Blok A 05 kalimas raya setia darma Tambun Bekasi</v>
      </c>
      <c r="H1197" s="84" t="str">
        <f>IF(EXACT($B1197, ""), "", VLOOKUP($B1197, 'DataLookUp - Institution'!$B$4:$E$3985, 4, FALSE))</f>
        <v>VDR1541</v>
      </c>
      <c r="I1197" s="84" t="str">
        <f>IF(EXACT($B1197, ""),"", VLOOKUP($B1197, 'DataLookUp - Institution'!$B$4:$D$3985,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'Niaga Sentra Kalimas Blok A 05 kalimas raya setia darma Tambun Bekasi'::varchar,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Institution'!$B$4:$C$3985, 2, FALSE))</f>
        <v>PT. Globe Indonesia Internasional</v>
      </c>
      <c r="E1198" s="85" t="str">
        <f>IF(EXACT($H1198, ""), "", VLOOKUP($H1198, 'RAW EDITED All Years'!$A$2:$D$3706, 4, FALSE))</f>
        <v xml:space="preserve">JL. Rawa Bulak III No. 15 Kawasan Industri Pulogadung Jakarta 13930 </v>
      </c>
      <c r="H1198" s="84" t="str">
        <f>IF(EXACT($B1198, ""), "", VLOOKUP($B1198, 'DataLookUp - Institution'!$B$4:$E$3985, 4, FALSE))</f>
        <v>VDR2404</v>
      </c>
      <c r="I1198" s="84" t="str">
        <f>IF(EXACT($B1198, ""),"", VLOOKUP($B1198, 'DataLookUp - Institution'!$B$4:$D$3985,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'JL. Rawa Bulak III No. 15 Kawasan Industri Pulogadung Jakarta 13930 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Institution'!$B$4:$C$3985, 2, FALSE))</f>
        <v>PT. Golden Gate Mandiri</v>
      </c>
      <c r="E1199" s="85" t="str">
        <f>IF(EXACT($H1199, ""), "", VLOOKUP($H1199, 'RAW EDITED All Years'!$A$2:$D$3706, 4, FALSE))</f>
        <v>Komplek Perkantoran Kav 143 Jl Kuda Laut Kel Sungai Jodoh kec Batu Ampar Batam</v>
      </c>
      <c r="H1199" s="84" t="str">
        <f>IF(EXACT($B1199, ""), "", VLOOKUP($B1199, 'DataLookUp - Institution'!$B$4:$E$3985, 4, FALSE))</f>
        <v>VDR1471</v>
      </c>
      <c r="I1199" s="84" t="str">
        <f>IF(EXACT($B1199, ""),"", VLOOKUP($B1199, 'DataLookUp - Institution'!$B$4:$D$3985,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'Komplek Perkantoran Kav 143 Jl Kuda Laut Kel Sungai Jodoh kec Batu Ampar Batam'::varchar,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Institution'!$B$4:$C$3985, 2, FALSE))</f>
        <v>PT. Golden Piping Indonesia</v>
      </c>
      <c r="E1200" s="85" t="str">
        <f>IF(EXACT($H1200, ""), "", VLOOKUP($H1200, 'RAW EDITED All Years'!$A$2:$D$3706, 4, FALSE))</f>
        <v>Kawasan Multiguna B 1/5 Paku Alam, Serpong Utara</v>
      </c>
      <c r="H1200" s="84" t="str">
        <f>IF(EXACT($B1200, ""), "", VLOOKUP($B1200, 'DataLookUp - Institution'!$B$4:$E$3985, 4, FALSE))</f>
        <v>VDR3554</v>
      </c>
      <c r="I1200" s="84" t="str">
        <f>IF(EXACT($B1200, ""),"", VLOOKUP($B1200, 'DataLookUp - Institution'!$B$4:$D$3985,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'Kawasan Multiguna B 1/5 Paku Alam, Serpong Utara'::varchar,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Institution'!$B$4:$C$3985, 2, FALSE))</f>
        <v>PT. Graha Cipta Mosaic</v>
      </c>
      <c r="E1201" s="85" t="str">
        <f>IF(EXACT($H1201, ""), "", VLOOKUP($H1201, 'RAW EDITED All Years'!$A$2:$D$3706, 4, FALSE))</f>
        <v xml:space="preserve">Jl. Arya Putra No 29 B-Ciputat </v>
      </c>
      <c r="H1201" s="84" t="str">
        <f>IF(EXACT($B1201, ""), "", VLOOKUP($B1201, 'DataLookUp - Institution'!$B$4:$E$3985, 4, FALSE))</f>
        <v>VDR0141</v>
      </c>
      <c r="I1201" s="84" t="str">
        <f>IF(EXACT($B1201, ""),"", VLOOKUP($B1201, 'DataLookUp - Institution'!$B$4:$D$3985,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'Jl. Arya Putra No 29 B-Ciputat 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Institution'!$B$4:$C$3985, 2, FALSE))</f>
        <v>PT. Graha Multi Kreasi</v>
      </c>
      <c r="E1202" s="85" t="str">
        <f>IF(EXACT($H1202, ""), "", VLOOKUP($H1202, 'RAW EDITED All Years'!$A$2:$D$3706, 4, FALSE))</f>
        <v>KOMPLEK TAMAN OGAN PERMAI BLOK A12 NO 18 JAKABARING PALEMBANG</v>
      </c>
      <c r="H1202" s="84" t="str">
        <f>IF(EXACT($B1202, ""), "", VLOOKUP($B1202, 'DataLookUp - Institution'!$B$4:$E$3985, 4, FALSE))</f>
        <v>VDR1215</v>
      </c>
      <c r="I1202" s="84" t="str">
        <f>IF(EXACT($B1202, ""),"", VLOOKUP($B1202, 'DataLookUp - Institution'!$B$4:$D$3985,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'KOMPLEK TAMAN OGAN PERMAI BLOK A12 NO 18 JAKABARING PALEMBANG'::varchar,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Institution'!$B$4:$C$3985, 2, FALSE))</f>
        <v>PT. Graha Padi Megah</v>
      </c>
      <c r="E1203" s="85" t="str">
        <f>IF(EXACT($H1203, ""), "", VLOOKUP($H1203, 'RAW EDITED All Years'!$A$2:$D$3706, 4, FALSE))</f>
        <v>Jl. MT Haryono No.28 RT.001 RW.009 Tangerang Banten</v>
      </c>
      <c r="H1203" s="84" t="str">
        <f>IF(EXACT($B1203, ""), "", VLOOKUP($B1203, 'DataLookUp - Institution'!$B$4:$E$3985, 4, FALSE))</f>
        <v>VDR3493</v>
      </c>
      <c r="I1203" s="84" t="str">
        <f>IF(EXACT($B1203, ""),"", VLOOKUP($B1203, 'DataLookUp - Institution'!$B$4:$D$3985,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'Jl. MT Haryono No.28 RT.001 RW.009 Tangerang Banten'::varchar,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Institution'!$B$4:$C$3985, 2, FALSE))</f>
        <v>PT. Gumay Tama Bersaudara</v>
      </c>
      <c r="E1204" s="85" t="str">
        <f>IF(EXACT($H1204, ""), "", VLOOKUP($H1204, 'RAW EDITED All Years'!$A$2:$D$3706, 4, FALSE))</f>
        <v>Kp. Kemang No. 32 RT 002/004 Kel Jatibening Baru Kec Pondok Gede Bekasi</v>
      </c>
      <c r="H1204" s="84" t="str">
        <f>IF(EXACT($B1204, ""), "", VLOOKUP($B1204, 'DataLookUp - Institution'!$B$4:$E$3985, 4, FALSE))</f>
        <v>VDR1074</v>
      </c>
      <c r="I1204" s="84" t="str">
        <f>IF(EXACT($B1204, ""),"", VLOOKUP($B1204, 'DataLookUp - Institution'!$B$4:$D$3985,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'Kp. Kemang No. 32 RT 002/004 Kel Jatibening Baru Kec Pondok Gede Bekasi'::varchar,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Institution'!$B$4:$C$3985, 2, FALSE))</f>
        <v>PT. Helori Grahasarana</v>
      </c>
      <c r="E1205" s="85" t="str">
        <f>IF(EXACT($H1205, ""), "", VLOOKUP($H1205, 'RAW EDITED All Years'!$A$2:$D$3706, 4, FALSE))</f>
        <v>Puri Sentra Niaga Blok A/16, Jl. Raya Kalimalang, Jakarta Timur, Indonesia â€“ 13620</v>
      </c>
      <c r="H1205" s="84" t="str">
        <f>IF(EXACT($B1205, ""), "", VLOOKUP($B1205, 'DataLookUp - Institution'!$B$4:$E$3985, 4, FALSE))</f>
        <v>VDR3498</v>
      </c>
      <c r="I1205" s="84" t="str">
        <f>IF(EXACT($B1205, ""),"", VLOOKUP($B1205, 'DataLookUp - Institution'!$B$4:$D$3985,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'Puri Sentra Niaga Blok A/16, Jl. Raya Kalimalang, Jakarta Timur, Indonesia â€“ 13620'::varchar,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Institution'!$B$4:$C$3985, 2, FALSE))</f>
        <v>PT. Hexindo Adiperkasa</v>
      </c>
      <c r="D1206" s="22" t="s">
        <v>4140</v>
      </c>
      <c r="E1206" s="85" t="str">
        <f>IF(EXACT($H1206, ""), "", VLOOKUP($H1206, 'RAW EDITED All Years'!$A$2:$D$3706, 4, FALSE))</f>
        <v>Jl Kima Raya I Kav K-A1 Daya Biring Kanaya Makasar 90241</v>
      </c>
      <c r="H1206" s="84" t="str">
        <f>IF(EXACT($B1206, ""), "", VLOOKUP($B1206, 'DataLookUp - Institution'!$B$4:$E$3985, 4, FALSE))</f>
        <v>VDR1286</v>
      </c>
      <c r="I1206" s="84" t="str">
        <f>IF(EXACT($B1206, ""),"", VLOOKUP($B1206, 'DataLookUp - Institution'!$B$4:$D$3985,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 Kima Raya I Kav K-A1 Daya Biring Kanaya Makasar 90241'::varchar,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Institution'!$B$4:$C$3985, 2, FALSE))</f>
        <v>PT. Indomac Bhakti Karya</v>
      </c>
      <c r="E1207" s="85" t="str">
        <f>IF(EXACT($H1207, ""), "", VLOOKUP($H1207, 'RAW EDITED All Years'!$A$2:$D$3706, 4, FALSE))</f>
        <v xml:space="preserve">JL.KH.HASYIM ASHARI 125 KOMPLEKS ROXY MAS BLOK E1 NO.23 JAKARTA PUSAT 10150 </v>
      </c>
      <c r="H1207" s="84" t="str">
        <f>IF(EXACT($B1207, ""), "", VLOOKUP($B1207, 'DataLookUp - Institution'!$B$4:$E$3985, 4, FALSE))</f>
        <v>VDR1271</v>
      </c>
      <c r="I1207" s="84" t="str">
        <f>IF(EXACT($B1207, ""),"", VLOOKUP($B1207, 'DataLookUp - Institution'!$B$4:$D$3985,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'JL.KH.HASYIM ASHARI 125 KOMPLEKS ROXY MAS BLOK E1 NO.23 JAKARTA PUSAT 10150 '::varchar, null::bigint, null::varchar); </v>
      </c>
    </row>
    <row r="1208" spans="2:12">
      <c r="B1208" s="67">
        <f>'DataLookUp - Institution'!B1166</f>
        <v>123000000001163</v>
      </c>
      <c r="C1208" s="30" t="str">
        <f>IF(EXACT($B1208, ""),"", VLOOKUP($B1208, 'DataLookUp - Institution'!$B$4:$C$3985, 2, FALSE))</f>
        <v>PT. Infoduta Computindo Perkasa</v>
      </c>
      <c r="E1208" s="85" t="str">
        <f>IF(EXACT($H1208, ""), "", VLOOKUP($H1208, 'RAW EDITED All Years'!$A$2:$D$3706, 4, FALSE))</f>
        <v>HR. Building Jl. K.H. Wahid Hasyim no. 05 Gondangdia Menteng Jakarta Pusat</v>
      </c>
      <c r="H1208" s="84" t="str">
        <f>IF(EXACT($B1208, ""), "", VLOOKUP($B1208, 'DataLookUp - Institution'!$B$4:$E$3985, 4, FALSE))</f>
        <v>VDR1336</v>
      </c>
      <c r="I1208" s="84" t="str">
        <f>IF(EXACT($B1208, ""),"", VLOOKUP($B1208, 'DataLookUp - Institution'!$B$4:$D$3985,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'HR. Building Jl. K.H. Wahid Hasyim no. 05 Gondangdia Menteng Jakarta Pusat'::varchar, null::bigint, null::varchar); </v>
      </c>
    </row>
    <row r="1209" spans="2:12" ht="25.5">
      <c r="B1209" s="67">
        <f>'DataLookUp - Institution'!B1167</f>
        <v>123000000001164</v>
      </c>
      <c r="C1209" s="30" t="str">
        <f>IF(EXACT($B1209, ""),"", VLOOKUP($B1209, 'DataLookUp - Institution'!$B$4:$C$3985, 2, FALSE))</f>
        <v>PT. Intan Komunikasi Indonesia</v>
      </c>
      <c r="E1209" s="85" t="str">
        <f>IF(EXACT($H1209, ""), "", VLOOKUP($H1209, 'RAW EDITED All Years'!$A$2:$D$3706, 4, FALSE))</f>
        <v>Lindtevess Trade Center Lt 2 Blok C20 No2 s/d 8 Jl hayam Wuruk No127 RT 001 RW 006 Kelu Mangga besar, Kec taman Sari, Kota Adminisrasi Jakarta Barat</v>
      </c>
      <c r="H1209" s="84" t="str">
        <f>IF(EXACT($B1209, ""), "", VLOOKUP($B1209, 'DataLookUp - Institution'!$B$4:$E$3985, 4, FALSE))</f>
        <v>VDR1840</v>
      </c>
      <c r="I1209" s="84" t="str">
        <f>IF(EXACT($B1209, ""),"", VLOOKUP($B1209, 'DataLookUp - Institution'!$B$4:$D$3985,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'Lindtevess Trade Center Lt 2 Blok C20 No2 s/d 8 Jl hayam Wuruk No127 RT 001 RW 006 Kelu Mangga besar, Kec taman Sari, Kota Adminisrasi Jakarta Barat'::varchar, null::bigint, null::varchar); </v>
      </c>
    </row>
    <row r="1210" spans="2:12">
      <c r="B1210" s="67">
        <f>'DataLookUp - Institution'!B1168</f>
        <v>123000000001165</v>
      </c>
      <c r="C1210" s="30" t="str">
        <f>IF(EXACT($B1210, ""),"", VLOOKUP($B1210, 'DataLookUp - Institution'!$B$4:$C$3985, 2, FALSE))</f>
        <v>PT. Istana Kebayoran Raya Motor</v>
      </c>
      <c r="E1210" s="85" t="str">
        <f>IF(EXACT($H1210, ""), "", VLOOKUP($H1210, 'RAW EDITED All Years'!$A$2:$D$3706, 4, FALSE))</f>
        <v>Jl. RS Fatmawati No 21 Kebayoran Baru - Jakarta</v>
      </c>
      <c r="H1210" s="84" t="str">
        <f>IF(EXACT($B1210, ""), "", VLOOKUP($B1210, 'DataLookUp - Institution'!$B$4:$E$3985, 4, FALSE))</f>
        <v>VDR1250</v>
      </c>
      <c r="I1210" s="84" t="str">
        <f>IF(EXACT($B1210, ""),"", VLOOKUP($B1210, 'DataLookUp - Institution'!$B$4:$D$3985, 3, FALSE))</f>
        <v>Supplier</v>
      </c>
      <c r="K1210" s="31">
        <f t="shared" si="38"/>
        <v>124000000001207</v>
      </c>
      <c r="L121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'Jl. RS Fatmawati No 21 Kebayoran Baru - Jakarta'::varchar, null::bigint, null::varchar); </v>
      </c>
    </row>
    <row r="1211" spans="2:12" ht="25.5">
      <c r="B1211" s="67">
        <f>'DataLookUp - Institution'!B1169</f>
        <v>123000000001166</v>
      </c>
      <c r="C1211" s="30" t="str">
        <f>IF(EXACT($B1211, ""),"", VLOOKUP($B1211, 'DataLookUp - Institution'!$B$4:$C$3985, 2, FALSE))</f>
        <v>PT. Java Multi Solusi</v>
      </c>
      <c r="E1211" s="85" t="str">
        <f>IF(EXACT($H1211, ""), "", VLOOKUP($H1211, 'RAW EDITED All Years'!$A$2:$D$3706, 4, FALSE))</f>
        <v>Gedung Graha Mampang Lt.1, suite 101, Jl. Mampang Praparan Raya No.100 Kel. Duren Tiga Kecamatan Mampang Prapatan Jakarta Selatan</v>
      </c>
      <c r="H1211" s="84" t="str">
        <f>IF(EXACT($B1211, ""), "", VLOOKUP($B1211, 'DataLookUp - Institution'!$B$4:$E$3985, 4, FALSE))</f>
        <v>VDR3636</v>
      </c>
      <c r="I1211" s="84" t="str">
        <f>IF(EXACT($B1211, ""),"", VLOOKUP($B1211, 'DataLookUp - Institution'!$B$4:$D$3985, 3, FALSE))</f>
        <v>Supplier</v>
      </c>
      <c r="K1211" s="31">
        <f t="shared" si="38"/>
        <v>124000000001208</v>
      </c>
      <c r="L121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'Gedung Graha Mampang Lt.1, suite 101, Jl. Mampang Praparan Raya No.100 Kel. Duren Tiga Kecamatan Mampang Prapatan Jakarta Selatan'::varchar,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Institution'!$B$4:$C$3985, 2, FALSE))</f>
        <v>PT. Jaya Kencana</v>
      </c>
      <c r="E1212" s="85" t="str">
        <f>IF(EXACT($H1212, ""), "", VLOOKUP($H1212, 'RAW EDITED All Years'!$A$2:$D$3706, 4, FALSE))</f>
        <v>Jl Salemba Raya 61Jakarta 10440, Indonesia</v>
      </c>
      <c r="H1212" s="84" t="str">
        <f>IF(EXACT($B1212, ""), "", VLOOKUP($B1212, 'DataLookUp - Institution'!$B$4:$E$3985, 4, FALSE))</f>
        <v>VDR1413</v>
      </c>
      <c r="I1212" s="84" t="str">
        <f>IF(EXACT($B1212, ""),"", VLOOKUP($B1212, 'DataLookUp - Institution'!$B$4:$D$3985, 3, FALSE))</f>
        <v>Supplier</v>
      </c>
      <c r="K1212" s="31">
        <f t="shared" si="38"/>
        <v>124000000001209</v>
      </c>
      <c r="L121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Salemba Raya 61Jakarta 10440, Indonesia'::varchar,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Institution'!$B$4:$C$3985, 2, FALSE))</f>
        <v>PT. Jayakarta Global Pratama</v>
      </c>
      <c r="E1213" s="85" t="str">
        <f>IF(EXACT($H1213, ""), "", VLOOKUP($H1213, 'RAW EDITED All Years'!$A$2:$D$3706, 4, FALSE))</f>
        <v>Jl Utan Kayu No 62 RT 012 RW 006 Kel Utan Kayu Kec Matraman</v>
      </c>
      <c r="H1213" s="84" t="str">
        <f>IF(EXACT($B1213, ""), "", VLOOKUP($B1213, 'DataLookUp - Institution'!$B$4:$E$3985, 4, FALSE))</f>
        <v>VDR1774</v>
      </c>
      <c r="I1213" s="84" t="str">
        <f>IF(EXACT($B1213, ""),"", VLOOKUP($B1213, 'DataLookUp - Institution'!$B$4:$D$3985, 3, FALSE))</f>
        <v>Supplier</v>
      </c>
      <c r="K1213" s="31">
        <f t="shared" si="38"/>
        <v>124000000001210</v>
      </c>
      <c r="L121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'Jl Utan Kayu No 62 RT 012 RW 006 Kel Utan Kayu Kec Matraman'::varchar,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Institution'!$B$4:$C$3985, 2, FALSE))</f>
        <v>PT. Jutam Readymix Concrete</v>
      </c>
      <c r="E1214" s="85" t="str">
        <f>IF(EXACT($H1214, ""), "", VLOOKUP($H1214, 'RAW EDITED All Years'!$A$2:$D$3706, 4, FALSE))</f>
        <v xml:space="preserve">Bengkong Sadai </v>
      </c>
      <c r="H1214" s="84" t="str">
        <f>IF(EXACT($B1214, ""), "", VLOOKUP($B1214, 'DataLookUp - Institution'!$B$4:$E$3985, 4, FALSE))</f>
        <v>VDR1696</v>
      </c>
      <c r="I1214" s="84" t="str">
        <f>IF(EXACT($B1214, ""),"", VLOOKUP($B1214, 'DataLookUp - Institution'!$B$4:$D$3985, 3, FALSE))</f>
        <v>Supplier</v>
      </c>
      <c r="K1214" s="31">
        <f t="shared" si="38"/>
        <v>124000000001211</v>
      </c>
      <c r="L121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'Bengkong Sadai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Institution'!$B$4:$C$3985, 2, FALSE))</f>
        <v>PT. Karlita Emas</v>
      </c>
      <c r="E1215" s="85" t="str">
        <f>IF(EXACT($H1215, ""), "", VLOOKUP($H1215, 'RAW EDITED All Years'!$A$2:$D$3706, 4, FALSE))</f>
        <v xml:space="preserve">Jl. Pegangsaan Dua Rukan Gading Square Blok RG No.10/8 Jakarat Utara 14250 </v>
      </c>
      <c r="H1215" s="84" t="str">
        <f>IF(EXACT($B1215, ""), "", VLOOKUP($B1215, 'DataLookUp - Institution'!$B$4:$E$3985, 4, FALSE))</f>
        <v>VDR3573</v>
      </c>
      <c r="I1215" s="84" t="str">
        <f>IF(EXACT($B1215, ""),"", VLOOKUP($B1215, 'DataLookUp - Institution'!$B$4:$D$3985, 3, FALSE))</f>
        <v>Supplier</v>
      </c>
      <c r="K1215" s="31">
        <f t="shared" si="38"/>
        <v>124000000001212</v>
      </c>
      <c r="L121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Pegangsaan Dua Rukan Gading Square Blok RG No.10/8 Jakarat Utara 14250 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Institution'!$B$4:$C$3985, 2, FALSE))</f>
        <v>PT. Karunia Indah Bersama</v>
      </c>
      <c r="E1216" s="85" t="str">
        <f>IF(EXACT($H1216, ""), "", VLOOKUP($H1216, 'RAW EDITED All Years'!$A$2:$D$3706, 4, FALSE))</f>
        <v>jl. Duyung 1 No.20 Rawamangun Jakarta Timur</v>
      </c>
      <c r="H1216" s="84" t="str">
        <f>IF(EXACT($B1216, ""), "", VLOOKUP($B1216, 'DataLookUp - Institution'!$B$4:$E$3985, 4, FALSE))</f>
        <v>VDR3897</v>
      </c>
      <c r="I1216" s="84" t="str">
        <f>IF(EXACT($B1216, ""),"", VLOOKUP($B1216, 'DataLookUp - Institution'!$B$4:$D$3985, 3, FALSE))</f>
        <v>Supplier</v>
      </c>
      <c r="K1216" s="31">
        <f t="shared" si="38"/>
        <v>124000000001213</v>
      </c>
      <c r="L121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'jl. Duyung 1 No.20 Rawamangun Jakarta Timur'::varchar,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Institution'!$B$4:$C$3985, 2, FALSE))</f>
        <v>PT. Kezia Kasih Anugrah</v>
      </c>
      <c r="E1217" s="85" t="str">
        <f>IF(EXACT($H1217, ""), "", VLOOKUP($H1217, 'RAW EDITED All Years'!$A$2:$D$3706, 4, FALSE))</f>
        <v xml:space="preserve">Komp. Rukan Daan Mogot Baru Jl, Tampak Siring Raya Blok KJD No. 5 Kalideres Jakarta Barat DKI Jakarta 11840 </v>
      </c>
      <c r="H1217" s="84" t="str">
        <f>IF(EXACT($B1217, ""), "", VLOOKUP($B1217, 'DataLookUp - Institution'!$B$4:$E$3985, 4, FALSE))</f>
        <v>VDR2246</v>
      </c>
      <c r="I1217" s="84" t="str">
        <f>IF(EXACT($B1217, ""),"", VLOOKUP($B1217, 'DataLookUp - Institution'!$B$4:$D$3985, 3, FALSE))</f>
        <v>Supplier</v>
      </c>
      <c r="K1217" s="31">
        <f t="shared" si="38"/>
        <v>124000000001214</v>
      </c>
      <c r="L121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'Komp. Rukan Daan Mogot Baru Jl, Tampak Siring Raya Blok KJD No. 5 Kalideres Jakarta Barat DKI Jakarta 11840 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Institution'!$B$4:$C$3985, 2, FALSE))</f>
        <v>PT. Khatulistiwa Mandiri Logistik</v>
      </c>
      <c r="E1218" s="85" t="str">
        <f>IF(EXACT($H1218, ""), "", VLOOKUP($H1218, 'RAW EDITED All Years'!$A$2:$D$3706, 4, FALSE))</f>
        <v>Jl. Teluk Tamini 16 A Surabaya 60165</v>
      </c>
      <c r="H1218" s="84" t="str">
        <f>IF(EXACT($B1218, ""), "", VLOOKUP($B1218, 'DataLookUp - Institution'!$B$4:$E$3985, 4, FALSE))</f>
        <v>VDR2002</v>
      </c>
      <c r="I1218" s="84" t="str">
        <f>IF(EXACT($B1218, ""),"", VLOOKUP($B1218, 'DataLookUp - Institution'!$B$4:$D$3985, 3, FALSE))</f>
        <v>Supplier</v>
      </c>
      <c r="K1218" s="31">
        <f t="shared" si="38"/>
        <v>124000000001215</v>
      </c>
      <c r="L121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'Jl. Teluk Tamini 16 A Surabaya 60165'::varchar,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Institution'!$B$4:$C$3985, 2, FALSE))</f>
        <v>PT. Kualasagi Prima Perkasa</v>
      </c>
      <c r="E1219" s="85" t="str">
        <f>IF(EXACT($H1219, ""), "", VLOOKUP($H1219, 'RAW EDITED All Years'!$A$2:$D$3706, 4, FALSE))</f>
        <v xml:space="preserve">Perkantoran Sastra Graha, JL raya Perjuangan Kav 21 No 20 Kebon jeruk </v>
      </c>
      <c r="H1219" s="84" t="str">
        <f>IF(EXACT($B1219, ""), "", VLOOKUP($B1219, 'DataLookUp - Institution'!$B$4:$E$3985, 4, FALSE))</f>
        <v>VDR1427</v>
      </c>
      <c r="I1219" s="84" t="str">
        <f>IF(EXACT($B1219, ""),"", VLOOKUP($B1219, 'DataLookUp - Institution'!$B$4:$D$3985, 3, FALSE))</f>
        <v>Supplier</v>
      </c>
      <c r="K1219" s="31">
        <f t="shared" si="38"/>
        <v>124000000001216</v>
      </c>
      <c r="L121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'Perkantoran Sastra Graha, JL raya Perjuangan Kav 21 No 20 Kebon jeruk 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Institution'!$B$4:$C$3985, 2, FALSE))</f>
        <v>PT. Kuripasai Intrada</v>
      </c>
      <c r="E1220" s="85" t="str">
        <f>IF(EXACT($H1220, ""), "", VLOOKUP($H1220, 'RAW EDITED All Years'!$A$2:$D$3706, 4, FALSE))</f>
        <v>Jl Daan Mogot II No 100 H-I grogol Jakarta barat</v>
      </c>
      <c r="H1220" s="84" t="str">
        <f>IF(EXACT($B1220, ""), "", VLOOKUP($B1220, 'DataLookUp - Institution'!$B$4:$E$3985, 4, FALSE))</f>
        <v>VDR1721</v>
      </c>
      <c r="I1220" s="84" t="str">
        <f>IF(EXACT($B1220, ""),"", VLOOKUP($B1220, 'DataLookUp - Institution'!$B$4:$D$3985, 3, FALSE))</f>
        <v>Supplier</v>
      </c>
      <c r="K1220" s="31">
        <f t="shared" si="38"/>
        <v>124000000001217</v>
      </c>
      <c r="L122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Daan Mogot II No 100 H-I grogol Jakarta barat'::varchar,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Institution'!$B$4:$C$3985, 2, FALSE))</f>
        <v>PT. Lentera Agung Kencana</v>
      </c>
      <c r="E1221" s="85" t="str">
        <f>IF(EXACT($H1221, ""), "", VLOOKUP($H1221, 'RAW EDITED All Years'!$A$2:$D$3706, 4, FALSE))</f>
        <v>Jl Pangeran Jayakarta 66 Blok B/12 RT 006/07</v>
      </c>
      <c r="H1221" s="84" t="str">
        <f>IF(EXACT($B1221, ""), "", VLOOKUP($B1221, 'DataLookUp - Institution'!$B$4:$E$3985, 4, FALSE))</f>
        <v>VDR1669</v>
      </c>
      <c r="I1221" s="84" t="str">
        <f>IF(EXACT($B1221, ""),"", VLOOKUP($B1221, 'DataLookUp - Institution'!$B$4:$D$3985, 3, FALSE))</f>
        <v>Supplier</v>
      </c>
      <c r="K1221" s="31">
        <f t="shared" si="38"/>
        <v>124000000001218</v>
      </c>
      <c r="L122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 Pangeran Jayakarta 66 Blok B/12 RT 006/07'::varchar,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Institution'!$B$4:$C$3985, 2, FALSE))</f>
        <v>PT. Lintas Media Protama</v>
      </c>
      <c r="E1222" s="85" t="str">
        <f>IF(EXACT($H1222, ""), "", VLOOKUP($H1222, 'RAW EDITED All Years'!$A$2:$D$3706, 4, FALSE))</f>
        <v>JL. PERMATA RAYA NO.106 TAMAN ROYAL 1 RT.008,RW.015, TANAH TINGGI, TANGERANG, BANTEN</v>
      </c>
      <c r="H1222" s="84" t="str">
        <f>IF(EXACT($B1222, ""), "", VLOOKUP($B1222, 'DataLookUp - Institution'!$B$4:$E$3985, 4, FALSE))</f>
        <v>VDR1212</v>
      </c>
      <c r="I1222" s="84" t="str">
        <f>IF(EXACT($B1222, ""),"", VLOOKUP($B1222, 'DataLookUp - Institution'!$B$4:$D$3985, 3, FALSE))</f>
        <v>Supplier</v>
      </c>
      <c r="K1222" s="31">
        <f t="shared" si="38"/>
        <v>124000000001219</v>
      </c>
      <c r="L122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'JL. PERMATA RAYA NO.106 TAMAN ROYAL 1 RT.008,RW.015, TANAH TINGGI, TANGERANG, BANTEN'::varchar,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Institution'!$B$4:$C$3985, 2, FALSE))</f>
        <v>PT. Lintas Nusa Ekspress</v>
      </c>
      <c r="E1223" s="85" t="str">
        <f>IF(EXACT($H1223, ""), "", VLOOKUP($H1223, 'RAW EDITED All Years'!$A$2:$D$3706, 4, FALSE))</f>
        <v>Grand Galaxy City Blok RSK 5 No.26 Bekasi</v>
      </c>
      <c r="H1223" s="84" t="str">
        <f>IF(EXACT($B1223, ""), "", VLOOKUP($B1223, 'DataLookUp - Institution'!$B$4:$E$3985, 4, FALSE))</f>
        <v>VDR3704</v>
      </c>
      <c r="I1223" s="84" t="str">
        <f>IF(EXACT($B1223, ""),"", VLOOKUP($B1223, 'DataLookUp - Institution'!$B$4:$D$3985, 3, FALSE))</f>
        <v>Supplier</v>
      </c>
      <c r="K1223" s="31">
        <f t="shared" ref="K1223:K1286" si="40" xml:space="preserve"> K1222 + IF(EXACT(L1223, ""), 0, 1)</f>
        <v>124000000001220</v>
      </c>
      <c r="L1223" s="32" t="str">
        <f t="shared" ref="L1223:L1286" si="41">CONCATENATE("PERFORM ""SchData-OLTP-Master"".""Func_TblInstitutionBranch_SET""(varSystemLoginSession::bigint, null::bigint, null::varchar, null::timestamptz, null::timestamptz, null::varchar, varInstitutionBranchID::bigint, varBaseCurrencyID::bigint, ", B1223, "::bigint, ", IF(EXACT(D1223, ""), "null", "'"&amp;D1223&amp;"'"), "::varchar, ", IF(EXACT(E1223, ""), "null", "'"&amp;E1223&amp;"'"), "::varchar, ", IF(EXACT(F1223, ""), "null", F1223),"::bigint, ", IF(EXACT(G1223, ""), "null", "'"&amp;G1223&amp;"'"),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'Grand Galaxy City Blok RSK 5 No.26 Bekasi'::varchar,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Institution'!$B$4:$C$3985, 2, FALSE))</f>
        <v>PT. Luminary Auto Prima</v>
      </c>
      <c r="E1224" s="85" t="str">
        <f>IF(EXACT($H1224, ""), "", VLOOKUP($H1224, 'RAW EDITED All Years'!$A$2:$D$3706, 4, FALSE))</f>
        <v>Jl. HOS Cokroaminoto no.88 Menteng Jakarta Pusat</v>
      </c>
      <c r="H1224" s="84" t="str">
        <f>IF(EXACT($B1224, ""), "", VLOOKUP($B1224, 'DataLookUp - Institution'!$B$4:$E$3985, 4, FALSE))</f>
        <v>VDR1253</v>
      </c>
      <c r="I1224" s="84" t="str">
        <f>IF(EXACT($B1224, ""),"", VLOOKUP($B1224, 'DataLookUp - Institution'!$B$4:$D$3985,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'Jl. HOS Cokroaminoto no.88 Menteng Jakarta Pusat'::varchar,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Institution'!$B$4:$C$3985, 2, FALSE))</f>
        <v>PT. Mafati Cargo Express</v>
      </c>
      <c r="E1225" s="85" t="str">
        <f>IF(EXACT($H1225, ""), "", VLOOKUP($H1225, 'RAW EDITED All Years'!$A$2:$D$3706, 4, FALSE))</f>
        <v>Jl Terbang Layang golf Pondok cabe, No 10A-10F Tangerang Selatan</v>
      </c>
      <c r="H1225" s="84" t="str">
        <f>IF(EXACT($B1225, ""), "", VLOOKUP($B1225, 'DataLookUp - Institution'!$B$4:$E$3985, 4, FALSE))</f>
        <v>VDR1924</v>
      </c>
      <c r="I1225" s="84" t="str">
        <f>IF(EXACT($B1225, ""),"", VLOOKUP($B1225, 'DataLookUp - Institution'!$B$4:$D$3985,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 Terbang Layang golf Pondok cabe, No 10A-10F Tangerang Selatan'::varchar,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Institution'!$B$4:$C$3985, 2, FALSE))</f>
        <v>PT. Maktal</v>
      </c>
      <c r="E1226" s="85" t="str">
        <f>IF(EXACT($H1226, ""), "", VLOOKUP($H1226, 'RAW EDITED All Years'!$A$2:$D$3706, 4, FALSE))</f>
        <v xml:space="preserve">Jl. Merdeka no.179 Garut </v>
      </c>
      <c r="H1226" s="84" t="str">
        <f>IF(EXACT($B1226, ""), "", VLOOKUP($B1226, 'DataLookUp - Institution'!$B$4:$E$3985, 4, FALSE))</f>
        <v>VDR3500</v>
      </c>
      <c r="I1226" s="84" t="str">
        <f>IF(EXACT($B1226, ""),"", VLOOKUP($B1226, 'DataLookUp - Institution'!$B$4:$D$3985,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'Jl. Merdeka no.179 Garut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Institution'!$B$4:$C$3985, 2, FALSE))</f>
        <v>PT. Mandiri Anugerah Corporindo</v>
      </c>
      <c r="E1227" s="85" t="str">
        <f>IF(EXACT($H1227, ""), "", VLOOKUP($H1227, 'RAW EDITED All Years'!$A$2:$D$3706, 4, FALSE))</f>
        <v xml:space="preserve">Graha Komando Lt3, Jl raya Cipinang Indah no Cipinang Muara Jatinegara </v>
      </c>
      <c r="H1227" s="84" t="str">
        <f>IF(EXACT($B1227, ""), "", VLOOKUP($B1227, 'DataLookUp - Institution'!$B$4:$E$3985, 4, FALSE))</f>
        <v>VDR1864</v>
      </c>
      <c r="I1227" s="84" t="str">
        <f>IF(EXACT($B1227, ""),"", VLOOKUP($B1227, 'DataLookUp - Institution'!$B$4:$D$3985, 3, FALSE))</f>
        <v>Supplier</v>
      </c>
      <c r="K1227" s="31">
        <f t="shared" si="40"/>
        <v>124000000001224</v>
      </c>
      <c r="L122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'Graha Komando Lt3, Jl raya Cipinang Indah no Cipinang Muara Jatinegara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Institution'!$B$4:$C$3985, 2, FALSE))</f>
        <v>PT. Massada Komunikasi</v>
      </c>
      <c r="E1228" s="85" t="str">
        <f>IF(EXACT($H1228, ""), "", VLOOKUP($H1228, 'RAW EDITED All Years'!$A$2:$D$3706, 4, FALSE))</f>
        <v xml:space="preserve">Komplek Rukan Permata Senayan Blok A-32 Jl. Tentara Pelajar Jakarta 12210 </v>
      </c>
      <c r="H1228" s="84" t="str">
        <f>IF(EXACT($B1228, ""), "", VLOOKUP($B1228, 'DataLookUp - Institution'!$B$4:$E$3985, 4, FALSE))</f>
        <v>VDR2077</v>
      </c>
      <c r="I1228" s="84" t="str">
        <f>IF(EXACT($B1228, ""),"", VLOOKUP($B1228, 'DataLookUp - Institution'!$B$4:$D$3985, 3, FALSE))</f>
        <v>Supplier</v>
      </c>
      <c r="K1228" s="31">
        <f t="shared" si="40"/>
        <v>124000000001225</v>
      </c>
      <c r="L122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'Komplek Rukan Permata Senayan Blok A-32 Jl. Tentara Pelajar Jakarta 12210 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Institution'!$B$4:$C$3985, 2, FALSE))</f>
        <v>PT. Merapi Merbabu</v>
      </c>
      <c r="E1229" s="85" t="str">
        <f>IF(EXACT($H1229, ""), "", VLOOKUP($H1229, 'RAW EDITED All Years'!$A$2:$D$3706, 4, FALSE))</f>
        <v>Jl.Â BoulevardÂ PuriÂ Gading,Â BlokÂ IÂ â€Â 4Â No.Â 3 PondokÂ Gede,Â BekasiÂ â€Â Selatan,Â IndonesiaÂ 17415</v>
      </c>
      <c r="H1229" s="84" t="str">
        <f>IF(EXACT($B1229, ""), "", VLOOKUP($B1229, 'DataLookUp - Institution'!$B$4:$E$3985, 4, FALSE))</f>
        <v>VDR3512</v>
      </c>
      <c r="I1229" s="84" t="str">
        <f>IF(EXACT($B1229, ""),"", VLOOKUP($B1229, 'DataLookUp - Institution'!$B$4:$D$3985, 3, FALSE))</f>
        <v>Supplier</v>
      </c>
      <c r="K1229" s="31">
        <f t="shared" si="40"/>
        <v>124000000001226</v>
      </c>
      <c r="L122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'Jl.Â BoulevardÂ PuriÂ Gading,Â BlokÂ IÂ â€Â 4Â No.Â 3 PondokÂ Gede,Â BekasiÂ â€Â Selatan,Â IndonesiaÂ 17415'::varchar,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Institution'!$B$4:$C$3985, 2, FALSE))</f>
        <v>PT. Mitra Dinamis Yang Utama</v>
      </c>
      <c r="E1230" s="85" t="str">
        <f>IF(EXACT($H1230, ""), "", VLOOKUP($H1230, 'RAW EDITED All Years'!$A$2:$D$3706, 4, FALSE))</f>
        <v xml:space="preserve">Wisma Presisi Lt. 1 No 4B Jl. Taman Aries RT 5 RW 2 Meruya Utara. Kembangan Kota Jakarta Barat DKI Jakarta 11650 </v>
      </c>
      <c r="H1230" s="84" t="str">
        <f>IF(EXACT($B1230, ""), "", VLOOKUP($B1230, 'DataLookUp - Institution'!$B$4:$E$3985, 4, FALSE))</f>
        <v>VDR2120</v>
      </c>
      <c r="I1230" s="84" t="str">
        <f>IF(EXACT($B1230, ""),"", VLOOKUP($B1230, 'DataLookUp - Institution'!$B$4:$D$3985, 3, FALSE))</f>
        <v>Supplier</v>
      </c>
      <c r="K1230" s="31">
        <f t="shared" si="40"/>
        <v>124000000001227</v>
      </c>
      <c r="L123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'Wisma Presisi Lt. 1 No 4B Jl. Taman Aries RT 5 RW 2 Meruya Utara. Kembangan Kota Jakarta Barat DKI Jakarta 11650 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Institution'!$B$4:$C$3985, 2, FALSE))</f>
        <v>PT. Mitra Intertrans Forwarding</v>
      </c>
      <c r="E1231" s="85" t="str">
        <f>IF(EXACT($H1231, ""), "", VLOOKUP($H1231, 'RAW EDITED All Years'!$A$2:$D$3706, 4, FALSE))</f>
        <v>RUKO ENGGANO MEGAH BLOK 7S-7T, JALAN RAYA ENGGANO TANJUNG PRIOK JAKARTA UTARA 14310</v>
      </c>
      <c r="H1231" s="84" t="str">
        <f>IF(EXACT($B1231, ""), "", VLOOKUP($B1231, 'DataLookUp - Institution'!$B$4:$E$3985, 4, FALSE))</f>
        <v>VDR1358</v>
      </c>
      <c r="I1231" s="84" t="str">
        <f>IF(EXACT($B1231, ""),"", VLOOKUP($B1231, 'DataLookUp - Institution'!$B$4:$D$3985, 3, FALSE))</f>
        <v>Supplier</v>
      </c>
      <c r="K1231" s="31">
        <f t="shared" si="40"/>
        <v>124000000001228</v>
      </c>
      <c r="L123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'RUKO ENGGANO MEGAH BLOK 7S-7T, JALAN RAYA ENGGANO TANJUNG PRIOK JAKARTA UTARA 14310'::varchar,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Institution'!$B$4:$C$3985, 2, FALSE))</f>
        <v>PT. Mitrakarya Teknologi Sejahtera</v>
      </c>
      <c r="E1232" s="85" t="str">
        <f>IF(EXACT($H1232, ""), "", VLOOKUP($H1232, 'RAW EDITED All Years'!$A$2:$D$3706, 4, FALSE))</f>
        <v>Jl. Perintis Kemerdekaan, Perkantoran Pulomas Blok II/15 Jakarta 13260</v>
      </c>
      <c r="H1232" s="84" t="str">
        <f>IF(EXACT($B1232, ""), "", VLOOKUP($B1232, 'DataLookUp - Institution'!$B$4:$E$3985, 4, FALSE))</f>
        <v>VDR3196</v>
      </c>
      <c r="I1232" s="84" t="str">
        <f>IF(EXACT($B1232, ""),"", VLOOKUP($B1232, 'DataLookUp - Institution'!$B$4:$D$3985, 3, FALSE))</f>
        <v>Supplier</v>
      </c>
      <c r="K1232" s="31">
        <f t="shared" si="40"/>
        <v>124000000001229</v>
      </c>
      <c r="L123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Perintis Kemerdekaan, Perkantoran Pulomas Blok II/15 Jakarta 13260'::varchar,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Institution'!$B$4:$C$3985, 2, FALSE))</f>
        <v>PT. Motive Mulia</v>
      </c>
      <c r="E1233" s="85" t="str">
        <f>IF(EXACT($H1233, ""), "", VLOOKUP($H1233, 'RAW EDITED All Years'!$A$2:$D$3706, 4, FALSE))</f>
        <v>Jl. baru cipendawa Rt004/004 Bojong Menteng Rawa lumbu</v>
      </c>
      <c r="H1233" s="84" t="str">
        <f>IF(EXACT($B1233, ""), "", VLOOKUP($B1233, 'DataLookUp - Institution'!$B$4:$E$3985, 4, FALSE))</f>
        <v>VDR2502</v>
      </c>
      <c r="I1233" s="84" t="str">
        <f>IF(EXACT($B1233, ""),"", VLOOKUP($B1233, 'DataLookUp - Institution'!$B$4:$D$3985, 3, FALSE))</f>
        <v>Supplier</v>
      </c>
      <c r="K1233" s="31">
        <f t="shared" si="40"/>
        <v>124000000001230</v>
      </c>
      <c r="L123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'Jl. baru cipendawa Rt004/004 Bojong Menteng Rawa lumbu'::varchar,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Institution'!$B$4:$C$3985, 2, FALSE))</f>
        <v>PT. Muesakarya Utama</v>
      </c>
      <c r="E1234" s="85" t="str">
        <f>IF(EXACT($H1234, ""), "", VLOOKUP($H1234, 'RAW EDITED All Years'!$A$2:$D$3706, 4, FALSE))</f>
        <v>Graha mandiri Jl Imam Bonjol No 61 Lt 15</v>
      </c>
      <c r="H1234" s="84" t="str">
        <f>IF(EXACT($B1234, ""), "", VLOOKUP($B1234, 'DataLookUp - Institution'!$B$4:$E$3985, 4, FALSE))</f>
        <v>VDR1071</v>
      </c>
      <c r="I1234" s="84" t="str">
        <f>IF(EXACT($B1234, ""),"", VLOOKUP($B1234, 'DataLookUp - Institution'!$B$4:$D$3985, 3, FALSE))</f>
        <v>Supplier</v>
      </c>
      <c r="K1234" s="31">
        <f t="shared" si="40"/>
        <v>124000000001231</v>
      </c>
      <c r="L123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'Graha mandiri Jl Imam Bonjol No 61 Lt 15'::varchar,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Institution'!$B$4:$C$3985, 2, FALSE))</f>
        <v>PT. Mulia Andalan Gemilang</v>
      </c>
      <c r="E1235" s="85" t="str">
        <f>IF(EXACT($H1235, ""), "", VLOOKUP($H1235, 'RAW EDITED All Years'!$A$2:$D$3706, 4, FALSE))</f>
        <v xml:space="preserve">Komp. Taman Kota Basmol B4 No. 38 Kembangan Jakbar </v>
      </c>
      <c r="H1235" s="84" t="str">
        <f>IF(EXACT($B1235, ""), "", VLOOKUP($B1235, 'DataLookUp - Institution'!$B$4:$E$3985, 4, FALSE))</f>
        <v>VDR2319</v>
      </c>
      <c r="I1235" s="84" t="str">
        <f>IF(EXACT($B1235, ""),"", VLOOKUP($B1235, 'DataLookUp - Institution'!$B$4:$D$3985, 3, FALSE))</f>
        <v>Supplier</v>
      </c>
      <c r="K1235" s="31">
        <f t="shared" si="40"/>
        <v>124000000001232</v>
      </c>
      <c r="L123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'Komp. Taman Kota Basmol B4 No. 38 Kembangan Jakbar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Institution'!$B$4:$C$3985, 2, FALSE))</f>
        <v>PT. Multi Andalan Sejahtera</v>
      </c>
      <c r="E1236" s="85" t="str">
        <f>IF(EXACT($H1236, ""), "", VLOOKUP($H1236, 'RAW EDITED All Years'!$A$2:$D$3706, 4, FALSE))</f>
        <v xml:space="preserve">JL.H.MIRAN NO 57 Duren Sawit </v>
      </c>
      <c r="H1236" s="84" t="str">
        <f>IF(EXACT($B1236, ""), "", VLOOKUP($B1236, 'DataLookUp - Institution'!$B$4:$E$3985, 4, FALSE))</f>
        <v>VDR1565</v>
      </c>
      <c r="I1236" s="84" t="str">
        <f>IF(EXACT($B1236, ""),"", VLOOKUP($B1236, 'DataLookUp - Institution'!$B$4:$D$3985, 3, FALSE))</f>
        <v>Supplier</v>
      </c>
      <c r="K1236" s="31">
        <f t="shared" si="40"/>
        <v>124000000001233</v>
      </c>
      <c r="L123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'JL.H.MIRAN NO 57 Duren Sawit 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Institution'!$B$4:$C$3985, 2, FALSE))</f>
        <v>PT. Multi Angkasa Solusi - (klik transport)</v>
      </c>
      <c r="E1237" s="85" t="str">
        <f>IF(EXACT($H1237, ""), "", VLOOKUP($H1237, 'RAW EDITED All Years'!$A$2:$D$3706, 4, FALSE))</f>
        <v>Jl. Husein sastranegara kp rawa bokor no 11 Rt. 003 Rw. 002 tangeranv</v>
      </c>
      <c r="H1237" s="84" t="str">
        <f>IF(EXACT($B1237, ""), "", VLOOKUP($B1237, 'DataLookUp - Institution'!$B$4:$E$3985, 4, FALSE))</f>
        <v>VDR3515</v>
      </c>
      <c r="I1237" s="84" t="str">
        <f>IF(EXACT($B1237, ""),"", VLOOKUP($B1237, 'DataLookUp - Institution'!$B$4:$D$3985, 3, FALSE))</f>
        <v>Supplier</v>
      </c>
      <c r="K1237" s="31">
        <f t="shared" si="40"/>
        <v>124000000001234</v>
      </c>
      <c r="L123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Husein sastranegara kp rawa bokor no 11 Rt. 003 Rw. 002 tangeranv'::varchar,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Institution'!$B$4:$C$3985, 2, FALSE))</f>
        <v>PT. Multi Energytama Nusantara</v>
      </c>
      <c r="E1238" s="85" t="str">
        <f>IF(EXACT($H1238, ""), "", VLOOKUP($H1238, 'RAW EDITED All Years'!$A$2:$D$3706, 4, FALSE))</f>
        <v>Jl. Ketinteng Selatan I No.2 Kav.101 Surabaya Jawa Timur</v>
      </c>
      <c r="H1238" s="84" t="str">
        <f>IF(EXACT($B1238, ""), "", VLOOKUP($B1238, 'DataLookUp - Institution'!$B$4:$E$3985, 4, FALSE))</f>
        <v>VDR3329</v>
      </c>
      <c r="I1238" s="84" t="str">
        <f>IF(EXACT($B1238, ""),"", VLOOKUP($B1238, 'DataLookUp - Institution'!$B$4:$D$3985, 3, FALSE))</f>
        <v>Supplier</v>
      </c>
      <c r="K1238" s="31">
        <f t="shared" si="40"/>
        <v>124000000001235</v>
      </c>
      <c r="L123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'Jl. Ketinteng Selatan I No.2 Kav.101 Surabaya Jawa Timur'::varchar,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Institution'!$B$4:$C$3985, 2, FALSE))</f>
        <v>PT. Multi Sarana Engineering</v>
      </c>
      <c r="E1239" s="85" t="str">
        <f>IF(EXACT($H1239, ""), "", VLOOKUP($H1239, 'RAW EDITED All Years'!$A$2:$D$3706, 4, FALSE))</f>
        <v xml:space="preserve">Jl lingkungan No 138 RT 005 RW 004 Kelurahan Bojong Rawa Lumbu Kecamatan Rawa Lumbu Kotamadya Bekasi </v>
      </c>
      <c r="H1239" s="84" t="str">
        <f>IF(EXACT($B1239, ""), "", VLOOKUP($B1239, 'DataLookUp - Institution'!$B$4:$E$3985, 4, FALSE))</f>
        <v>VDR1435</v>
      </c>
      <c r="I1239" s="84" t="str">
        <f>IF(EXACT($B1239, ""),"", VLOOKUP($B1239, 'DataLookUp - Institution'!$B$4:$D$3985, 3, FALSE))</f>
        <v>Supplier</v>
      </c>
      <c r="K1239" s="31">
        <f t="shared" si="40"/>
        <v>124000000001236</v>
      </c>
      <c r="L123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'Jl lingkungan No 138 RT 005 RW 004 Kelurahan Bojong Rawa Lumbu Kecamatan Rawa Lumbu Kotamadya Bekasi 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Institution'!$B$4:$C$3985, 2, FALSE))</f>
        <v>PT. Multi Usaha Sempurna</v>
      </c>
      <c r="E1240" s="85" t="str">
        <f>IF(EXACT($H1240, ""), "", VLOOKUP($H1240, 'RAW EDITED All Years'!$A$2:$D$3706, 4, FALSE))</f>
        <v>Komplek Tunas Regency Blok.A4 No.6 - Batu Aji - Batam</v>
      </c>
      <c r="H1240" s="84" t="str">
        <f>IF(EXACT($B1240, ""), "", VLOOKUP($B1240, 'DataLookUp - Institution'!$B$4:$E$3985, 4, FALSE))</f>
        <v>VDR3701</v>
      </c>
      <c r="I1240" s="84" t="str">
        <f>IF(EXACT($B1240, ""),"", VLOOKUP($B1240, 'DataLookUp - Institution'!$B$4:$D$3985, 3, FALSE))</f>
        <v>Supplier</v>
      </c>
      <c r="K1240" s="31">
        <f t="shared" si="40"/>
        <v>124000000001237</v>
      </c>
      <c r="L124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'Komplek Tunas Regency Blok.A4 No.6 - Batu Aji - Batam'::varchar,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Institution'!$B$4:$C$3985, 2, FALSE))</f>
        <v>PT. Musi Indah Persada</v>
      </c>
      <c r="E1241" s="85" t="str">
        <f>IF(EXACT($H1241, ""), "", VLOOKUP($H1241, 'RAW EDITED All Years'!$A$2:$D$3706, 4, FALSE))</f>
        <v xml:space="preserve">Desa Domato Kec, jailolo Selatan kab Halmahera Barat </v>
      </c>
      <c r="H1241" s="84" t="str">
        <f>IF(EXACT($B1241, ""), "", VLOOKUP($B1241, 'DataLookUp - Institution'!$B$4:$E$3985, 4, FALSE))</f>
        <v>VDR1605</v>
      </c>
      <c r="I1241" s="84" t="str">
        <f>IF(EXACT($B1241, ""),"", VLOOKUP($B1241, 'DataLookUp - Institution'!$B$4:$D$3985, 3, FALSE))</f>
        <v>Supplier</v>
      </c>
      <c r="K1241" s="31">
        <f t="shared" si="40"/>
        <v>124000000001238</v>
      </c>
      <c r="L124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'Desa Domato Kec, jailolo Selatan kab Halmahera Barat 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Institution'!$B$4:$C$3985, 2, FALSE))</f>
        <v>PT. Mustika Memadata</v>
      </c>
      <c r="E1242" s="85" t="str">
        <f>IF(EXACT($H1242, ""), "", VLOOKUP($H1242, 'RAW EDITED All Years'!$A$2:$D$3706, 4, FALSE))</f>
        <v>Jl. Kampung Melayu Besar No. 19A, Jakarta 12830 â€“ Jakarta Selatan</v>
      </c>
      <c r="H1242" s="84" t="str">
        <f>IF(EXACT($B1242, ""), "", VLOOKUP($B1242, 'DataLookUp - Institution'!$B$4:$E$3985, 4, FALSE))</f>
        <v>VDR1319</v>
      </c>
      <c r="I1242" s="84" t="str">
        <f>IF(EXACT($B1242, ""),"", VLOOKUP($B1242, 'DataLookUp - Institution'!$B$4:$D$3985, 3, FALSE))</f>
        <v>Supplier</v>
      </c>
      <c r="K1242" s="31">
        <f t="shared" si="40"/>
        <v>124000000001239</v>
      </c>
      <c r="L124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Kampung Melayu Besar No. 19A, Jakarta 12830 â€“ Jakarta Selatan'::varchar,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Institution'!$B$4:$C$3985, 2, FALSE))</f>
        <v>PT. Mutiara Persada</v>
      </c>
      <c r="E1243" s="85" t="str">
        <f>IF(EXACT($H1243, ""), "", VLOOKUP($H1243, 'RAW EDITED All Years'!$A$2:$D$3706, 4, FALSE))</f>
        <v xml:space="preserve">Jl. KH. Nur Alie, Inspeksi Kalimalang, Ruko Niaga Kalimas 2 Blok A1 Bekasi. </v>
      </c>
      <c r="H1243" s="84" t="str">
        <f>IF(EXACT($B1243, ""), "", VLOOKUP($B1243, 'DataLookUp - Institution'!$B$4:$E$3985, 4, FALSE))</f>
        <v>VDR1175</v>
      </c>
      <c r="I1243" s="84" t="str">
        <f>IF(EXACT($B1243, ""),"", VLOOKUP($B1243, 'DataLookUp - Institution'!$B$4:$D$3985, 3, FALSE))</f>
        <v>Supplier</v>
      </c>
      <c r="K1243" s="31">
        <f t="shared" si="40"/>
        <v>124000000001240</v>
      </c>
      <c r="L124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'Jl. KH. Nur Alie, Inspeksi Kalimalang, Ruko Niaga Kalimas 2 Blok A1 Bekasi. 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Institution'!$B$4:$C$3985, 2, FALSE))</f>
        <v>PT. Net21Plus</v>
      </c>
      <c r="E1244" s="85" t="str">
        <f>IF(EXACT($H1244, ""), "", VLOOKUP($H1244, 'RAW EDITED All Years'!$A$2:$D$3706, 4, FALSE))</f>
        <v>Menara Karya, Lt. 28, Jl.H.R.Rasuna Said, X-5, Kav. 1-2, Jakarta Selatan, DKI Jakarta. Indonesia.</v>
      </c>
      <c r="H1244" s="84" t="str">
        <f>IF(EXACT($B1244, ""), "", VLOOKUP($B1244, 'DataLookUp - Institution'!$B$4:$E$3985, 4, FALSE))</f>
        <v>VDR2252</v>
      </c>
      <c r="I1244" s="84" t="str">
        <f>IF(EXACT($B1244, ""),"", VLOOKUP($B1244, 'DataLookUp - Institution'!$B$4:$D$3985, 3, FALSE))</f>
        <v>Supplier</v>
      </c>
      <c r="K1244" s="31">
        <f t="shared" si="40"/>
        <v>124000000001241</v>
      </c>
      <c r="L124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'Menara Karya, Lt. 28, Jl.H.R.Rasuna Said, X-5, Kav. 1-2, Jakarta Selatan, DKI Jakarta. Indonesia.'::varchar, null::bigint, null::varchar); </v>
      </c>
    </row>
    <row r="1245" spans="2:12">
      <c r="B1245" s="67">
        <f>'DataLookUp - Institution'!B1203</f>
        <v>123000000001200</v>
      </c>
      <c r="C1245" s="30" t="str">
        <f>IF(EXACT($B1245, ""),"", VLOOKUP($B1245, 'DataLookUp - Institution'!$B$4:$C$3985, 2, FALSE))</f>
        <v>PT. Neutral Era Tritama</v>
      </c>
      <c r="E1245" s="85" t="str">
        <f>IF(EXACT($H1245, ""), "", VLOOKUP($H1245, 'RAW EDITED All Years'!$A$2:$D$3706, 4, FALSE))</f>
        <v xml:space="preserve">Jl. Cilangkap Baru No. 48 Cilangkap, Jakarta Timur 13870 </v>
      </c>
      <c r="H1245" s="84" t="str">
        <f>IF(EXACT($B1245, ""), "", VLOOKUP($B1245, 'DataLookUp - Institution'!$B$4:$E$3985, 4, FALSE))</f>
        <v>VDR3675</v>
      </c>
      <c r="I1245" s="84" t="str">
        <f>IF(EXACT($B1245, ""),"", VLOOKUP($B1245, 'DataLookUp - Institution'!$B$4:$D$3985, 3, FALSE))</f>
        <v>Supplier</v>
      </c>
      <c r="K1245" s="31">
        <f t="shared" si="40"/>
        <v>124000000001242</v>
      </c>
      <c r="L124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'Jl. Cilangkap Baru No. 48 Cilangkap, Jakarta Timur 13870 '::varchar, null::bigint, null::varchar); </v>
      </c>
    </row>
    <row r="1246" spans="2:12">
      <c r="B1246" s="67">
        <f>'DataLookUp - Institution'!B1204</f>
        <v>123000000001201</v>
      </c>
      <c r="C1246" s="30" t="str">
        <f>IF(EXACT($B1246, ""),"", VLOOKUP($B1246, 'DataLookUp - Institution'!$B$4:$C$3985, 2, FALSE))</f>
        <v>PT. Panah Perdana Logisindo [a.k.a : Hartrodt]</v>
      </c>
      <c r="E1246" s="85" t="str">
        <f>IF(EXACT($H1246, ""), "", VLOOKUP($H1246, 'RAW EDITED All Years'!$A$2:$D$3706, 4, FALSE))</f>
        <v>Gedung DIPO Tower Building Lt. 15 Jl. Jend Gatot Subroto Kav. 51-52, Petamburan, Tanah Abang, Jakarta Pusat, DKI Jakarta</v>
      </c>
      <c r="H1246" s="84" t="str">
        <f>IF(EXACT($B1246, ""), "", VLOOKUP($B1246, 'DataLookUp - Institution'!$B$4:$E$3985, 4, FALSE))</f>
        <v>VDR1369</v>
      </c>
      <c r="I1246" s="84" t="str">
        <f>IF(EXACT($B1246, ""),"", VLOOKUP($B1246, 'DataLookUp - Institution'!$B$4:$D$3985, 3, FALSE))</f>
        <v>Supplier</v>
      </c>
      <c r="K1246" s="31">
        <f t="shared" si="40"/>
        <v>124000000001243</v>
      </c>
      <c r="L124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'Gedung DIPO Tower Building Lt. 15 Jl. Jend Gatot Subroto Kav. 51-52, Petamburan, Tanah Abang, Jakarta Pusat, DKI Jakarta'::varchar,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Institution'!$B$4:$C$3985, 2, FALSE))</f>
        <v>PT. Panca Sutji Gemilang</v>
      </c>
      <c r="E1247" s="85" t="str">
        <f>IF(EXACT($H1247, ""), "", VLOOKUP($H1247, 'RAW EDITED All Years'!$A$2:$D$3706, 4, FALSE))</f>
        <v>Jl. Jend. Sudirman No.47, Balikapapan,</v>
      </c>
      <c r="H1247" s="84" t="str">
        <f>IF(EXACT($B1247, ""), "", VLOOKUP($B1247, 'DataLookUp - Institution'!$B$4:$E$3985, 4, FALSE))</f>
        <v>VDR1569</v>
      </c>
      <c r="I1247" s="84" t="str">
        <f>IF(EXACT($B1247, ""),"", VLOOKUP($B1247, 'DataLookUp - Institution'!$B$4:$D$3985, 3, FALSE))</f>
        <v>Supplier</v>
      </c>
      <c r="K1247" s="31">
        <f t="shared" si="40"/>
        <v>124000000001244</v>
      </c>
      <c r="L124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Jend. Sudirman No.47, Balikapapan,'::varchar,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Institution'!$B$4:$C$3985, 2, FALSE))</f>
        <v>PT. Pancamitra Perkasa Engineering</v>
      </c>
      <c r="E1248" s="85" t="str">
        <f>IF(EXACT($H1248, ""), "", VLOOKUP($H1248, 'RAW EDITED All Years'!$A$2:$D$3706, 4, FALSE))</f>
        <v>Jl. Kelapa Puan Raya Blok AE1 No. 35</v>
      </c>
      <c r="H1248" s="84" t="str">
        <f>IF(EXACT($B1248, ""), "", VLOOKUP($B1248, 'DataLookUp - Institution'!$B$4:$E$3985, 4, FALSE))</f>
        <v>VDR0VDR VDR0493</v>
      </c>
      <c r="I1248" s="84" t="str">
        <f>IF(EXACT($B1248, ""),"", VLOOKUP($B1248, 'DataLookUp - Institution'!$B$4:$D$3985, 3, FALSE))</f>
        <v>Supplier</v>
      </c>
      <c r="K1248" s="31">
        <f t="shared" si="40"/>
        <v>124000000001245</v>
      </c>
      <c r="L124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Kelapa Puan Raya Blok AE1 No. 35'::varchar,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Institution'!$B$4:$C$3985, 2, FALSE))</f>
        <v>PT. Panghegar Mitra Abadi</v>
      </c>
      <c r="E1249" s="85" t="str">
        <f>IF(EXACT($H1249, ""), "", VLOOKUP($H1249, 'RAW EDITED All Years'!$A$2:$D$3706, 4, FALSE))</f>
        <v xml:space="preserve">Jl. Soekarno Hatta No. 19 Bandung </v>
      </c>
      <c r="H1249" s="84" t="str">
        <f>IF(EXACT($B1249, ""), "", VLOOKUP($B1249, 'DataLookUp - Institution'!$B$4:$E$3985, 4, FALSE))</f>
        <v>VDR2316</v>
      </c>
      <c r="I1249" s="84" t="str">
        <f>IF(EXACT($B1249, ""),"", VLOOKUP($B1249, 'DataLookUp - Institution'!$B$4:$D$3985, 3, FALSE))</f>
        <v>Supplier</v>
      </c>
      <c r="K1249" s="31">
        <f t="shared" si="40"/>
        <v>124000000001246</v>
      </c>
      <c r="L124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'Jl. Soekarno Hatta No. 19 Bandung 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Institution'!$B$4:$C$3985, 2, FALSE))</f>
        <v>PT. Pantravel</v>
      </c>
      <c r="E1250" s="85" t="str">
        <f>IF(EXACT($H1250, ""), "", VLOOKUP($H1250, 'RAW EDITED All Years'!$A$2:$D$3706, 4, FALSE))</f>
        <v>Jl Dr Saharjo No 96A jakarta 12960</v>
      </c>
      <c r="H1250" s="84" t="str">
        <f>IF(EXACT($B1250, ""), "", VLOOKUP($B1250, 'DataLookUp - Institution'!$B$4:$E$3985, 4, FALSE))</f>
        <v>VDR1170</v>
      </c>
      <c r="I1250" s="84" t="str">
        <f>IF(EXACT($B1250, ""),"", VLOOKUP($B1250, 'DataLookUp - Institution'!$B$4:$D$3985, 3, FALSE))</f>
        <v>Supplier</v>
      </c>
      <c r="K1250" s="31">
        <f t="shared" si="40"/>
        <v>124000000001247</v>
      </c>
      <c r="L125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 Dr Saharjo No 96A jakarta 12960'::varchar,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Institution'!$B$4:$C$3985, 2, FALSE))</f>
        <v>PT. Pelayaran Nasional Indonesia (Persero) [a.k.a : Pelni]</v>
      </c>
      <c r="E1251" s="85" t="str">
        <f>IF(EXACT($H1251, ""), "", VLOOKUP($H1251, 'RAW EDITED All Years'!$A$2:$D$3706, 4, FALSE))</f>
        <v>Jl. Pelabuhan Tanjung Priuk No.2, Tj. Priok, Kota Jkt Utara, Daerah Khusus Ibukota Jakarta 14350</v>
      </c>
      <c r="H1251" s="84" t="str">
        <f>IF(EXACT($B1251, ""), "", VLOOKUP($B1251, 'DataLookUp - Institution'!$B$4:$E$3985, 4, FALSE))</f>
        <v>VDR3014</v>
      </c>
      <c r="I1251" s="84" t="str">
        <f>IF(EXACT($B1251, ""),"", VLOOKUP($B1251, 'DataLookUp - Institution'!$B$4:$D$3985, 3, FALSE))</f>
        <v>Supplier</v>
      </c>
      <c r="K1251" s="31">
        <f t="shared" si="40"/>
        <v>124000000001248</v>
      </c>
      <c r="L125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Pelabuhan Tanjung Priuk No.2, Tj. Priok, Kota Jkt Utara, Daerah Khusus Ibukota Jakarta 14350'::varchar,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Institution'!$B$4:$C$3985, 2, FALSE))</f>
        <v>PT. Perkasa Maju Pole</v>
      </c>
      <c r="E1252" s="85" t="str">
        <f>IF(EXACT($H1252, ""), "", VLOOKUP($H1252, 'RAW EDITED All Years'!$A$2:$D$3706, 4, FALSE))</f>
        <v>Jl. Setia Mekar Kp Bulu No.51Rt.003 Rw.002 Tambun Selatan</v>
      </c>
      <c r="H1252" s="84" t="str">
        <f>IF(EXACT($B1252, ""), "", VLOOKUP($B1252, 'DataLookUp - Institution'!$B$4:$E$3985, 4, FALSE))</f>
        <v>VDR3557</v>
      </c>
      <c r="I1252" s="84" t="str">
        <f>IF(EXACT($B1252, ""),"", VLOOKUP($B1252, 'DataLookUp - Institution'!$B$4:$D$3985, 3, FALSE))</f>
        <v>Supplier</v>
      </c>
      <c r="K1252" s="31">
        <f t="shared" si="40"/>
        <v>124000000001249</v>
      </c>
      <c r="L125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'Jl. Setia Mekar Kp Bulu No.51Rt.003 Rw.002 Tambun Selatan'::varchar,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Institution'!$B$4:$C$3985, 2, FALSE))</f>
        <v>PT. Pertamina Retail</v>
      </c>
      <c r="E1253" s="85" t="str">
        <f>IF(EXACT($H1253, ""), "", VLOOKUP($H1253, 'RAW EDITED All Years'!$A$2:$D$3706, 4, FALSE))</f>
        <v xml:space="preserve">Gedung wisma Tugu Jalan Wahid Hasyim No 100 - 102 Menteng </v>
      </c>
      <c r="H1253" s="84" t="str">
        <f>IF(EXACT($B1253, ""), "", VLOOKUP($B1253, 'DataLookUp - Institution'!$B$4:$E$3985, 4, FALSE))</f>
        <v>VDR1764</v>
      </c>
      <c r="I1253" s="84" t="str">
        <f>IF(EXACT($B1253, ""),"", VLOOKUP($B1253, 'DataLookUp - Institution'!$B$4:$D$3985, 3, FALSE))</f>
        <v>Supplier</v>
      </c>
      <c r="K1253" s="31">
        <f t="shared" si="40"/>
        <v>124000000001250</v>
      </c>
      <c r="L125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'Gedung wisma Tugu Jalan Wahid Hasyim No 100 - 102 Menteng 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Institution'!$B$4:$C$3985, 2, FALSE))</f>
        <v>PT. Pralon</v>
      </c>
      <c r="E1254" s="85" t="str">
        <f>IF(EXACT($H1254, ""), "", VLOOKUP($H1254, 'RAW EDITED All Years'!$A$2:$D$3706, 4, FALSE))</f>
        <v>Jl. Gatot Subroto Kav 22. Lt. 18, Wisma Argo Manunggal, Jakarta</v>
      </c>
      <c r="H1254" s="84" t="str">
        <f>IF(EXACT($B1254, ""), "", VLOOKUP($B1254, 'DataLookUp - Institution'!$B$4:$E$3985, 4, FALSE))</f>
        <v>VDR1125</v>
      </c>
      <c r="I1254" s="84" t="str">
        <f>IF(EXACT($B1254, ""),"", VLOOKUP($B1254, 'DataLookUp - Institution'!$B$4:$D$3985, 3, FALSE))</f>
        <v>Supplier</v>
      </c>
      <c r="K1254" s="31">
        <f t="shared" si="40"/>
        <v>124000000001251</v>
      </c>
      <c r="L125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'Jl. Gatot Subroto Kav 22. Lt. 18, Wisma Argo Manunggal, Jakarta'::varchar,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Institution'!$B$4:$C$3985, 2, FALSE))</f>
        <v>PT. Pramita [a.k.a : Laboratorium Klinik Pramita]</v>
      </c>
      <c r="E1255" s="85" t="str">
        <f>IF(EXACT($H1255, ""), "", VLOOKUP($H1255, 'RAW EDITED All Years'!$A$2:$D$3706, 4, FALSE))</f>
        <v xml:space="preserve">Jl Samanhudi No 21 Jakarta Pusat </v>
      </c>
      <c r="H1255" s="84" t="str">
        <f>IF(EXACT($B1255, ""), "", VLOOKUP($B1255, 'DataLookUp - Institution'!$B$4:$E$3985, 4, FALSE))</f>
        <v>VDR1624</v>
      </c>
      <c r="I1255" s="84" t="str">
        <f>IF(EXACT($B1255, ""),"", VLOOKUP($B1255, 'DataLookUp - Institution'!$B$4:$D$3985, 3, FALSE))</f>
        <v>Supplier</v>
      </c>
      <c r="K1255" s="31">
        <f t="shared" si="40"/>
        <v>124000000001252</v>
      </c>
      <c r="L125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Samanhudi No 21 Jakarta Pusat 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Institution'!$B$4:$C$3985, 2, FALSE))</f>
        <v>PT. Prasasti Cikarang</v>
      </c>
      <c r="E1256" s="85" t="str">
        <f>IF(EXACT($H1256, ""), "", VLOOKUP($H1256, 'RAW EDITED All Years'!$A$2:$D$3706, 4, FALSE))</f>
        <v>Jl Raya Serang â€“ cibarusah No 14</v>
      </c>
      <c r="H1256" s="84" t="str">
        <f>IF(EXACT($B1256, ""), "", VLOOKUP($B1256, 'DataLookUp - Institution'!$B$4:$E$3985, 4, FALSE))</f>
        <v>VDR2293</v>
      </c>
      <c r="I1256" s="84" t="str">
        <f>IF(EXACT($B1256, ""),"", VLOOKUP($B1256, 'DataLookUp - Institution'!$B$4:$D$3985, 3, FALSE))</f>
        <v>Supplier</v>
      </c>
      <c r="K1256" s="31">
        <f t="shared" si="40"/>
        <v>124000000001253</v>
      </c>
      <c r="L125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'Jl Raya Serang â€“ cibarusah No 14'::varchar,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Institution'!$B$4:$C$3985, 2, FALSE))</f>
        <v>PT. Pratama Graha Semesta</v>
      </c>
      <c r="E1257" s="85" t="str">
        <f>IF(EXACT($H1257, ""), "", VLOOKUP($H1257, 'RAW EDITED All Years'!$A$2:$D$3706, 4, FALSE))</f>
        <v>Komplek Lodan Center Blok H-11 , Jl. Lodan Raya No.2 Ancol-Pademangan , Jakarta Utara 14430</v>
      </c>
      <c r="H1257" s="84" t="str">
        <f>IF(EXACT($B1257, ""), "", VLOOKUP($B1257, 'DataLookUp - Institution'!$B$4:$E$3985, 4, FALSE))</f>
        <v>VDR3534</v>
      </c>
      <c r="I1257" s="84" t="str">
        <f>IF(EXACT($B1257, ""),"", VLOOKUP($B1257, 'DataLookUp - Institution'!$B$4:$D$3985, 3, FALSE))</f>
        <v>Supplier</v>
      </c>
      <c r="K1257" s="31">
        <f t="shared" si="40"/>
        <v>124000000001254</v>
      </c>
      <c r="L125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'Komplek Lodan Center Blok H-11 , Jl. Lodan Raya No.2 Ancol-Pademangan , Jakarta Utara 14430'::varchar, null::bigint, null::varchar); </v>
      </c>
    </row>
    <row r="1258" spans="2:12">
      <c r="B1258" s="67">
        <f>'DataLookUp - Institution'!B1216</f>
        <v>123000000001213</v>
      </c>
      <c r="C1258" s="30" t="str">
        <f>IF(EXACT($B1258, ""),"", VLOOKUP($B1258, 'DataLookUp - Institution'!$B$4:$C$3985, 2, FALSE))</f>
        <v>PT. Prima Bara Energi</v>
      </c>
      <c r="E1258" s="85" t="str">
        <f>IF(EXACT($H1258, ""), "", VLOOKUP($H1258, 'RAW EDITED All Years'!$A$2:$D$3706, 4, FALSE))</f>
        <v>Epicentrum Walk Strata Office, suites Unit 519B â€“521B, Komplek Rasuna Epicentrum, Jl. HR.Rasuna Said Jakarta 12960</v>
      </c>
      <c r="H1258" s="84" t="str">
        <f>IF(EXACT($B1258, ""), "", VLOOKUP($B1258, 'DataLookUp - Institution'!$B$4:$E$3985, 4, FALSE))</f>
        <v>VDR1704</v>
      </c>
      <c r="I1258" s="84" t="str">
        <f>IF(EXACT($B1258, ""),"", VLOOKUP($B1258, 'DataLookUp - Institution'!$B$4:$D$3985, 3, FALSE))</f>
        <v>Supplier</v>
      </c>
      <c r="K1258" s="31">
        <f t="shared" si="40"/>
        <v>124000000001255</v>
      </c>
      <c r="L125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'Epicentrum Walk Strata Office, suites Unit 519B â€“521B, Komplek Rasuna Epicentrum, Jl. HR.Rasuna Said Jakarta 12960'::varchar, null::bigint, null::varchar); </v>
      </c>
    </row>
    <row r="1259" spans="2:12">
      <c r="B1259" s="67">
        <f>'DataLookUp - Institution'!B1217</f>
        <v>123000000001214</v>
      </c>
      <c r="C1259" s="30" t="str">
        <f>IF(EXACT($B1259, ""),"", VLOOKUP($B1259, 'DataLookUp - Institution'!$B$4:$C$3985, 2, FALSE))</f>
        <v>PT. Prima Energy Nasional [a.k.a : Industira Group]</v>
      </c>
      <c r="E1259" s="85" t="str">
        <f>IF(EXACT($H1259, ""), "", VLOOKUP($H1259, 'RAW EDITED All Years'!$A$2:$D$3706, 4, FALSE))</f>
        <v>Pergudangan SUNRISE Bizpark Blok D No. 33 Jl . Raya Prabu Siliwangi KM 3.5 Kuta Jaya, Kec. Pasar Kemis, Tangerang Banten 15560</v>
      </c>
      <c r="H1259" s="84" t="str">
        <f>IF(EXACT($B1259, ""), "", VLOOKUP($B1259, 'DataLookUp - Institution'!$B$4:$E$3985, 4, FALSE))</f>
        <v>VDR3492</v>
      </c>
      <c r="I1259" s="84" t="str">
        <f>IF(EXACT($B1259, ""),"", VLOOKUP($B1259, 'DataLookUp - Institution'!$B$4:$D$3985, 3, FALSE))</f>
        <v>Supplier</v>
      </c>
      <c r="K1259" s="31">
        <f t="shared" si="40"/>
        <v>124000000001256</v>
      </c>
      <c r="L125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'Pergudangan SUNRISE Bizpark Blok D No. 33 Jl . Raya Prabu Siliwangi KM 3.5 Kuta Jaya, Kec. Pasar Kemis, Tangerang Banten 15560'::varchar,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Institution'!$B$4:$C$3985, 2, FALSE))</f>
        <v>PT. Prosys Bangun Persada</v>
      </c>
      <c r="E1260" s="85" t="str">
        <f>IF(EXACT($H1260, ""), "", VLOOKUP($H1260, 'RAW EDITED All Years'!$A$2:$D$3706, 4, FALSE))</f>
        <v>Wisma 76 - 21st Fl. Jl. Let. Jend S. Parman Kav 76 Jakarta 11410</v>
      </c>
      <c r="H1260" s="84" t="str">
        <f>IF(EXACT($B1260, ""), "", VLOOKUP($B1260, 'DataLookUp - Institution'!$B$4:$E$3985, 4, FALSE))</f>
        <v>VDR1285</v>
      </c>
      <c r="I1260" s="84" t="str">
        <f>IF(EXACT($B1260, ""),"", VLOOKUP($B1260, 'DataLookUp - Institution'!$B$4:$D$3985, 3, FALSE))</f>
        <v>Supplier</v>
      </c>
      <c r="K1260" s="31">
        <f t="shared" si="40"/>
        <v>124000000001257</v>
      </c>
      <c r="L126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'Wisma 76 - 21st Fl. Jl. Let. Jend S. Parman Kav 76 Jakarta 11410'::varchar, null::bigint, null::varchar); </v>
      </c>
    </row>
    <row r="1261" spans="2:12">
      <c r="B1261" s="67">
        <f>'DataLookUp - Institution'!B1219</f>
        <v>123000000001216</v>
      </c>
      <c r="C1261" s="30" t="str">
        <f>IF(EXACT($B1261, ""),"", VLOOKUP($B1261, 'DataLookUp - Institution'!$B$4:$C$3985, 2, FALSE))</f>
        <v>PT. Pura Mayungan</v>
      </c>
      <c r="E1261" s="85" t="str">
        <f>IF(EXACT($H1261, ""), "", VLOOKUP($H1261, 'RAW EDITED All Years'!$A$2:$D$3706, 4, FALSE))</f>
        <v>Jl. Hayam Wuruk No.4 E-G-I Jakarta 10120</v>
      </c>
      <c r="H1261" s="84" t="str">
        <f>IF(EXACT($B1261, ""), "", VLOOKUP($B1261, 'DataLookUp - Institution'!$B$4:$E$3985, 4, FALSE))</f>
        <v>VDR3523</v>
      </c>
      <c r="I1261" s="84" t="str">
        <f>IF(EXACT($B1261, ""),"", VLOOKUP($B1261, 'DataLookUp - Institution'!$B$4:$D$3985, 3, FALSE))</f>
        <v>Supplier</v>
      </c>
      <c r="K1261" s="31">
        <f t="shared" si="40"/>
        <v>124000000001258</v>
      </c>
      <c r="L126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'Jl. Hayam Wuruk No.4 E-G-I Jakarta 10120'::varchar, null::bigint, null::varchar); </v>
      </c>
    </row>
    <row r="1262" spans="2:12">
      <c r="B1262" s="67">
        <f>'DataLookUp - Institution'!B1220</f>
        <v>123000000001217</v>
      </c>
      <c r="C1262" s="30" t="str">
        <f>IF(EXACT($B1262, ""),"", VLOOKUP($B1262, 'DataLookUp - Institution'!$B$4:$C$3985, 2, FALSE))</f>
        <v>PT. Qerja Manfaat Bangsa</v>
      </c>
      <c r="E1262" s="85" t="str">
        <f>IF(EXACT($H1262, ""), "", VLOOKUP($H1262, 'RAW EDITED All Years'!$A$2:$D$3706, 4, FALSE))</f>
        <v xml:space="preserve">Gedung Mangkuluhur City Tower One Lt. 7 Suite II, Jl. Jend. Gatot Subroto Kav. 1-3 Karet Semanggi Setiabudi Kota Adm. Jakarta Selatan DKI Jakarta 12930 </v>
      </c>
      <c r="H1262" s="84" t="str">
        <f>IF(EXACT($B1262, ""), "", VLOOKUP($B1262, 'DataLookUp - Institution'!$B$4:$E$3985, 4, FALSE))</f>
        <v>VDR3705</v>
      </c>
      <c r="I1262" s="84" t="str">
        <f>IF(EXACT($B1262, ""),"", VLOOKUP($B1262, 'DataLookUp - Institution'!$B$4:$D$3985, 3, FALSE))</f>
        <v>Supplier</v>
      </c>
      <c r="K1262" s="31">
        <f t="shared" si="40"/>
        <v>124000000001259</v>
      </c>
      <c r="L126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Mangkuluhur City Tower One Lt. 7 Suite II, Jl. Jend. Gatot Subroto Kav. 1-3 Karet Semanggi Setiabudi Kota Adm. Jakarta Selatan DKI Jakarta 12930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Institution'!$B$4:$C$3985, 2, FALSE))</f>
        <v>PT. Radikom Pratama</v>
      </c>
      <c r="E1263" s="85" t="str">
        <f>IF(EXACT($H1263, ""), "", VLOOKUP($H1263, 'RAW EDITED All Years'!$A$2:$D$3706, 4, FALSE))</f>
        <v xml:space="preserve">Gedung BPPT-l Lt.15 Suite 1523, I. MH Thamrin No. </v>
      </c>
      <c r="H1263" s="84" t="str">
        <f>IF(EXACT($B1263, ""), "", VLOOKUP($B1263, 'DataLookUp - Institution'!$B$4:$E$3985, 4, FALSE))</f>
        <v>VDR0839</v>
      </c>
      <c r="I1263" s="84" t="str">
        <f>IF(EXACT($B1263, ""),"", VLOOKUP($B1263, 'DataLookUp - Institution'!$B$4:$D$3985, 3, FALSE))</f>
        <v>Supplier</v>
      </c>
      <c r="K1263" s="31">
        <f t="shared" si="40"/>
        <v>124000000001260</v>
      </c>
      <c r="L126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'Gedung BPPT-l Lt.15 Suite 1523, I. MH Thamrin No.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Institution'!$B$4:$C$3985, 2, FALSE))</f>
        <v>PT. Raffa Citra Berkah</v>
      </c>
      <c r="E1264" s="85" t="str">
        <f>IF(EXACT($H1264, ""), "", VLOOKUP($H1264, 'RAW EDITED All Years'!$A$2:$D$3706, 4, FALSE))</f>
        <v xml:space="preserve">Jl. Raya Cilenggang No. 4 BSD City Serpong- Tangerang Selatan </v>
      </c>
      <c r="H1264" s="84" t="str">
        <f>IF(EXACT($B1264, ""), "", VLOOKUP($B1264, 'DataLookUp - Institution'!$B$4:$E$3985, 4, FALSE))</f>
        <v>VDR2305</v>
      </c>
      <c r="I1264" s="84" t="str">
        <f>IF(EXACT($B1264, ""),"", VLOOKUP($B1264, 'DataLookUp - Institution'!$B$4:$D$3985, 3, FALSE))</f>
        <v>Supplier</v>
      </c>
      <c r="K1264" s="31">
        <f t="shared" si="40"/>
        <v>124000000001261</v>
      </c>
      <c r="L126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'Jl. Raya Cilenggang No. 4 BSD City Serpong- Tangerang Selatan 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Institution'!$B$4:$C$3985, 2, FALSE))</f>
        <v>PT. Rajawali Menara Abadi</v>
      </c>
      <c r="E1265" s="85" t="str">
        <f>IF(EXACT($H1265, ""), "", VLOOKUP($H1265, 'RAW EDITED All Years'!$A$2:$D$3706, 4, FALSE))</f>
        <v>Jl Jend A Yani No 03 RT045 Gunung Sari Ilir Balikpapan</v>
      </c>
      <c r="H1265" s="84" t="str">
        <f>IF(EXACT($B1265, ""), "", VLOOKUP($B1265, 'DataLookUp - Institution'!$B$4:$E$3985, 4, FALSE))</f>
        <v>VDR1808</v>
      </c>
      <c r="I1265" s="84" t="str">
        <f>IF(EXACT($B1265, ""),"", VLOOKUP($B1265, 'DataLookUp - Institution'!$B$4:$D$3985, 3, FALSE))</f>
        <v>Supplier</v>
      </c>
      <c r="K1265" s="31">
        <f t="shared" si="40"/>
        <v>124000000001262</v>
      </c>
      <c r="L126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'Jl Jend A Yani No 03 RT045 Gunung Sari Ilir Balikpapan'::varchar,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Institution'!$B$4:$C$3985, 2, FALSE))</f>
        <v>PT. Ralif Indo Cemerlang</v>
      </c>
      <c r="E1266" s="85" t="str">
        <f>IF(EXACT($H1266, ""), "", VLOOKUP($H1266, 'RAW EDITED All Years'!$A$2:$D$3706, 4, FALSE))</f>
        <v>Queen Southllinkm Blok Melati No. 18 Tiban Indah, Sekupang-Batam</v>
      </c>
      <c r="H1266" s="84" t="str">
        <f>IF(EXACT($B1266, ""), "", VLOOKUP($B1266, 'DataLookUp - Institution'!$B$4:$E$3985, 4, FALSE))</f>
        <v>VDR3896</v>
      </c>
      <c r="I1266" s="84" t="str">
        <f>IF(EXACT($B1266, ""),"", VLOOKUP($B1266, 'DataLookUp - Institution'!$B$4:$D$3985, 3, FALSE))</f>
        <v>Supplier</v>
      </c>
      <c r="K1266" s="31">
        <f t="shared" si="40"/>
        <v>124000000001263</v>
      </c>
      <c r="L126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'Queen Southllinkm Blok Melati No. 18 Tiban Indah, Sekupang-Batam'::varchar,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Institution'!$B$4:$C$3985, 2, FALSE))</f>
        <v>PT. Raspek Kargo Indonesia</v>
      </c>
      <c r="E1267" s="85" t="str">
        <f>IF(EXACT($H1267, ""), "", VLOOKUP($H1267, 'RAW EDITED All Years'!$A$2:$D$3706, 4, FALSE))</f>
        <v>Jl Kapt muslim Gang Bersama Lk II No 96 Helvetia Timur, Medan Helvetia</v>
      </c>
      <c r="H1267" s="84" t="str">
        <f>IF(EXACT($B1267, ""), "", VLOOKUP($B1267, 'DataLookUp - Institution'!$B$4:$E$3985, 4, FALSE))</f>
        <v>VDR1905</v>
      </c>
      <c r="I1267" s="84" t="str">
        <f>IF(EXACT($B1267, ""),"", VLOOKUP($B1267, 'DataLookUp - Institution'!$B$4:$D$3985, 3, FALSE))</f>
        <v>Supplier</v>
      </c>
      <c r="K1267" s="31">
        <f t="shared" si="40"/>
        <v>124000000001264</v>
      </c>
      <c r="L126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'Jl Kapt muslim Gang Bersama Lk II No 96 Helvetia Timur, Medan Helvetia'::varchar,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Institution'!$B$4:$C$3985, 2, FALSE))</f>
        <v>PT. Ratu Megah Utama</v>
      </c>
      <c r="E1268" s="85" t="str">
        <f>IF(EXACT($H1268, ""), "", VLOOKUP($H1268, 'RAW EDITED All Years'!$A$2:$D$3706, 4, FALSE))</f>
        <v>Graha Tirtadi Suite 02 - 08 Jl Pangeran Antasari 18 Jakarta selatan</v>
      </c>
      <c r="H1268" s="84" t="str">
        <f>IF(EXACT($B1268, ""), "", VLOOKUP($B1268, 'DataLookUp - Institution'!$B$4:$E$3985, 4, FALSE))</f>
        <v>VDR1523</v>
      </c>
      <c r="I1268" s="84" t="str">
        <f>IF(EXACT($B1268, ""),"", VLOOKUP($B1268, 'DataLookUp - Institution'!$B$4:$D$3985, 3, FALSE))</f>
        <v>Supplier</v>
      </c>
      <c r="K1268" s="31">
        <f t="shared" si="40"/>
        <v>124000000001265</v>
      </c>
      <c r="L126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'Graha Tirtadi Suite 02 - 08 Jl Pangeran Antasari 18 Jakarta selatan'::varchar,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Institution'!$B$4:$C$3985, 2, FALSE))</f>
        <v>PT. Rizkon Jaya Teknik</v>
      </c>
      <c r="E1269" s="85" t="str">
        <f>IF(EXACT($H1269, ""), "", VLOOKUP($H1269, 'RAW EDITED All Years'!$A$2:$D$3706, 4, FALSE))</f>
        <v>Jl.Gatot Kaca No.73 Cimanggis-Depok</v>
      </c>
      <c r="H1269" s="84" t="str">
        <f>IF(EXACT($B1269, ""), "", VLOOKUP($B1269, 'DataLookUp - Institution'!$B$4:$E$3985, 4, FALSE))</f>
        <v>VDR2633,VDR3547</v>
      </c>
      <c r="I1269" s="84" t="str">
        <f>IF(EXACT($B1269, ""),"", VLOOKUP($B1269, 'DataLookUp - Institution'!$B$4:$D$3985, 3, FALSE))</f>
        <v>Supplier</v>
      </c>
      <c r="K1269" s="31">
        <f t="shared" si="40"/>
        <v>124000000001266</v>
      </c>
      <c r="L126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'Jl.Gatot Kaca No.73 Cimanggis-Depok'::varchar,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Institution'!$B$4:$C$3985, 2, FALSE))</f>
        <v>PT. Saga Prima Mandiri [a.k.a : Saga Logistik]</v>
      </c>
      <c r="E1270" s="85" t="str">
        <f>IF(EXACT($H1270, ""), "", VLOOKUP($H1270, 'RAW EDITED All Years'!$A$2:$D$3706, 4, FALSE))</f>
        <v>Rukan Tekno Boulevard Blok AA No.9 BSD</v>
      </c>
      <c r="H1270" s="84" t="str">
        <f>IF(EXACT($B1270, ""), "", VLOOKUP($B1270, 'DataLookUp - Institution'!$B$4:$E$3985, 4, FALSE))</f>
        <v>VDR3402</v>
      </c>
      <c r="I1270" s="84" t="str">
        <f>IF(EXACT($B1270, ""),"", VLOOKUP($B1270, 'DataLookUp - Institution'!$B$4:$D$3985, 3, FALSE))</f>
        <v>Supplier</v>
      </c>
      <c r="K1270" s="31">
        <f t="shared" si="40"/>
        <v>124000000001267</v>
      </c>
      <c r="L127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'Rukan Tekno Boulevard Blok AA No.9 BSD'::varchar,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Institution'!$B$4:$C$3985, 2, FALSE))</f>
        <v>PT. Sangkan Jaya</v>
      </c>
      <c r="E1271" s="85" t="str">
        <f>IF(EXACT($H1271, ""), "", VLOOKUP($H1271, 'RAW EDITED All Years'!$A$2:$D$3706, 4, FALSE))</f>
        <v>JL RAA Martanegara No. 80 RT 001/002 turangga, Lengkong Bandung-40262</v>
      </c>
      <c r="H1271" s="84" t="str">
        <f>IF(EXACT($B1271, ""), "", VLOOKUP($B1271, 'DataLookUp - Institution'!$B$4:$E$3985, 4, FALSE))</f>
        <v>VDR1718</v>
      </c>
      <c r="I1271" s="84" t="str">
        <f>IF(EXACT($B1271, ""),"", VLOOKUP($B1271, 'DataLookUp - Institution'!$B$4:$D$3985, 3, FALSE))</f>
        <v>Supplier</v>
      </c>
      <c r="K1271" s="31">
        <f t="shared" si="40"/>
        <v>124000000001268</v>
      </c>
      <c r="L127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'JL RAA Martanegara No. 80 RT 001/002 turangga, Lengkong Bandung-40262'::varchar,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Institution'!$B$4:$C$3985, 2, FALSE))</f>
        <v>PT. Santosa Adi Perkasa</v>
      </c>
      <c r="E1272" s="85" t="str">
        <f>IF(EXACT($H1272, ""), "", VLOOKUP($H1272, 'RAW EDITED All Years'!$A$2:$D$3706, 4, FALSE))</f>
        <v xml:space="preserve">Metro Indah Mall H-9 Jl Soekarno Hatta 590 Kel. Sekejati Kec. Buah Batu Kota Bandung jawa Barat </v>
      </c>
      <c r="H1272" s="84" t="str">
        <f>IF(EXACT($B1272, ""), "", VLOOKUP($B1272, 'DataLookUp - Institution'!$B$4:$E$3985, 4, FALSE))</f>
        <v>VDR2403</v>
      </c>
      <c r="I1272" s="84" t="str">
        <f>IF(EXACT($B1272, ""),"", VLOOKUP($B1272, 'DataLookUp - Institution'!$B$4:$D$3985, 3, FALSE))</f>
        <v>Supplier</v>
      </c>
      <c r="K1272" s="31">
        <f t="shared" si="40"/>
        <v>124000000001269</v>
      </c>
      <c r="L127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'Metro Indah Mall H-9 Jl Soekarno Hatta 590 Kel. Sekejati Kec. Buah Batu Kota Bandung jawa Barat 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Institution'!$B$4:$C$3985, 2, FALSE))</f>
        <v>PT. Sarana Andalan Elektrika</v>
      </c>
      <c r="E1273" s="85" t="str">
        <f>IF(EXACT($H1273, ""), "", VLOOKUP($H1273, 'RAW EDITED All Years'!$A$2:$D$3706, 4, FALSE))</f>
        <v>Jl. Raya Perjuangan Blok E1 No.32 Bekasi</v>
      </c>
      <c r="H1273" s="84" t="str">
        <f>IF(EXACT($B1273, ""), "", VLOOKUP($B1273, 'DataLookUp - Institution'!$B$4:$E$3985, 4, FALSE))</f>
        <v>VDR1196</v>
      </c>
      <c r="I1273" s="84" t="str">
        <f>IF(EXACT($B1273, ""),"", VLOOKUP($B1273, 'DataLookUp - Institution'!$B$4:$D$3985, 3, FALSE))</f>
        <v>Supplier</v>
      </c>
      <c r="K1273" s="31">
        <f t="shared" si="40"/>
        <v>124000000001270</v>
      </c>
      <c r="L127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Raya Perjuangan Blok E1 No.32 Bekasi'::varchar,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Institution'!$B$4:$C$3985, 2, FALSE))</f>
        <v>PT. Selogiri Sampurna Putra</v>
      </c>
      <c r="E1274" s="85" t="str">
        <f>IF(EXACT($H1274, ""), "", VLOOKUP($H1274, 'RAW EDITED All Years'!$A$2:$D$3706, 4, FALSE))</f>
        <v>Jl. Tentara Pelajar No. 21 Patal Senayan - Jakarta</v>
      </c>
      <c r="H1274" s="84" t="str">
        <f>IF(EXACT($B1274, ""), "", VLOOKUP($B1274, 'DataLookUp - Institution'!$B$4:$E$3985, 4, FALSE))</f>
        <v>VDR1189</v>
      </c>
      <c r="I1274" s="84" t="str">
        <f>IF(EXACT($B1274, ""),"", VLOOKUP($B1274, 'DataLookUp - Institution'!$B$4:$D$3985, 3, FALSE))</f>
        <v>Supplier</v>
      </c>
      <c r="K1274" s="31">
        <f t="shared" si="40"/>
        <v>124000000001271</v>
      </c>
      <c r="L127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Tentara Pelajar No. 21 Patal Senayan - Jakarta'::varchar,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Institution'!$B$4:$C$3985, 2, FALSE))</f>
        <v>PT. Semen Indogreen Sentosa</v>
      </c>
      <c r="E1275" s="85" t="str">
        <f>IF(EXACT($H1275, ""), "", VLOOKUP($H1275, 'RAW EDITED All Years'!$A$2:$D$3706, 4, FALSE))</f>
        <v xml:space="preserve">Jl. Raya Darmo No. 54-56 Blok D-7 Surabaya </v>
      </c>
      <c r="H1275" s="84" t="str">
        <f>IF(EXACT($B1275, ""), "", VLOOKUP($B1275, 'DataLookUp - Institution'!$B$4:$E$3985, 4, FALSE))</f>
        <v>VDR2108</v>
      </c>
      <c r="I1275" s="84" t="str">
        <f>IF(EXACT($B1275, ""),"", VLOOKUP($B1275, 'DataLookUp - Institution'!$B$4:$D$3985, 3, FALSE))</f>
        <v>Supplier</v>
      </c>
      <c r="K1275" s="31">
        <f t="shared" si="40"/>
        <v>124000000001272</v>
      </c>
      <c r="L127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Raya Darmo No. 54-56 Blok D-7 Surabaya 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Institution'!$B$4:$C$3985, 2, FALSE))</f>
        <v>PT. Sentratek Metalindo</v>
      </c>
      <c r="E1276" s="85" t="str">
        <f>IF(EXACT($H1276, ""), "", VLOOKUP($H1276, 'RAW EDITED All Years'!$A$2:$D$3706, 4, FALSE))</f>
        <v>Jl. Dr. Cipto No.05 Surabaya</v>
      </c>
      <c r="H1276" s="84" t="str">
        <f>IF(EXACT($B1276, ""), "", VLOOKUP($B1276, 'DataLookUp - Institution'!$B$4:$E$3985, 4, FALSE))</f>
        <v>VDR3553</v>
      </c>
      <c r="I1276" s="84" t="str">
        <f>IF(EXACT($B1276, ""),"", VLOOKUP($B1276, 'DataLookUp - Institution'!$B$4:$D$3985, 3, FALSE))</f>
        <v>Supplier</v>
      </c>
      <c r="K1276" s="31">
        <f t="shared" si="40"/>
        <v>124000000001273</v>
      </c>
      <c r="L127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'Jl. Dr. Cipto No.05 Surabaya'::varchar,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Institution'!$B$4:$C$3985, 2, FALSE))</f>
        <v>PT. Setia Gemilang Jaya</v>
      </c>
      <c r="E1277" s="85" t="str">
        <f>IF(EXACT($H1277, ""), "", VLOOKUP($H1277, 'RAW EDITED All Years'!$A$2:$D$3706, 4, FALSE))</f>
        <v>LTC Jl. Hayam Wuruk No. 127 Lt. GF2 Blok A19 No. 5 Jakarta Barat 11180</v>
      </c>
      <c r="H1277" s="84" t="str">
        <f>IF(EXACT($B1277, ""), "", VLOOKUP($B1277, 'DataLookUp - Institution'!$B$4:$E$3985, 4, FALSE))</f>
        <v>VDR2378</v>
      </c>
      <c r="I1277" s="84" t="str">
        <f>IF(EXACT($B1277, ""),"", VLOOKUP($B1277, 'DataLookUp - Institution'!$B$4:$D$3985, 3, FALSE))</f>
        <v>Supplier</v>
      </c>
      <c r="K1277" s="31">
        <f t="shared" si="40"/>
        <v>124000000001274</v>
      </c>
      <c r="L127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'LTC Jl. Hayam Wuruk No. 127 Lt. GF2 Blok A19 No. 5 Jakarta Barat 11180'::varchar,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Institution'!$B$4:$C$3985, 2, FALSE))</f>
        <v>PT. Sibalec</v>
      </c>
      <c r="E1278" s="85" t="str">
        <f>IF(EXACT($H1278, ""), "", VLOOKUP($H1278, 'RAW EDITED All Years'!$A$2:$D$3706, 4, FALSE))</f>
        <v>Jl. Bidara Raya No. 1 Pejagalan Penjaringan Jakarta Utara</v>
      </c>
      <c r="H1278" s="84" t="str">
        <f>IF(EXACT($B1278, ""), "", VLOOKUP($B1278, 'DataLookUp - Institution'!$B$4:$E$3985, 4, FALSE))</f>
        <v>VDR1320</v>
      </c>
      <c r="I1278" s="84" t="str">
        <f>IF(EXACT($B1278, ""),"", VLOOKUP($B1278, 'DataLookUp - Institution'!$B$4:$D$3985, 3, FALSE))</f>
        <v>Supplier</v>
      </c>
      <c r="K1278" s="31">
        <f t="shared" si="40"/>
        <v>124000000001275</v>
      </c>
      <c r="L127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'Jl. Bidara Raya No. 1 Pejagalan Penjaringan Jakarta Utara'::varchar,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Institution'!$B$4:$C$3985, 2, FALSE))</f>
        <v>PT. Sinar Laut Fastindo</v>
      </c>
      <c r="E1279" s="85" t="str">
        <f>IF(EXACT($H1279, ""), "", VLOOKUP($H1279, 'RAW EDITED All Years'!$A$2:$D$3706, 4, FALSE))</f>
        <v>Gedung Glodok Blustru No. 1</v>
      </c>
      <c r="H1279" s="84" t="str">
        <f>IF(EXACT($B1279, ""), "", VLOOKUP($B1279, 'DataLookUp - Institution'!$B$4:$E$3985, 4, FALSE))</f>
        <v>VDR2552</v>
      </c>
      <c r="I1279" s="84" t="str">
        <f>IF(EXACT($B1279, ""),"", VLOOKUP($B1279, 'DataLookUp - Institution'!$B$4:$D$3985, 3, FALSE))</f>
        <v>Supplier</v>
      </c>
      <c r="K1279" s="31">
        <f t="shared" si="40"/>
        <v>124000000001276</v>
      </c>
      <c r="L127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'Gedung Glodok Blustru No. 1'::varchar,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Institution'!$B$4:$C$3985, 2, FALSE))</f>
        <v>PT. Sinar Mulia Makmur</v>
      </c>
      <c r="E1280" s="85" t="str">
        <f>IF(EXACT($H1280, ""), "", VLOOKUP($H1280, 'RAW EDITED All Years'!$A$2:$D$3706, 4, FALSE))</f>
        <v>Jl. Boulevard Raya Blok TT2/17-KG Jakarta Utara</v>
      </c>
      <c r="H1280" s="84" t="str">
        <f>IF(EXACT($B1280, ""), "", VLOOKUP($B1280, 'DataLookUp - Institution'!$B$4:$E$3985, 4, FALSE))</f>
        <v>VDR3651</v>
      </c>
      <c r="I1280" s="84" t="str">
        <f>IF(EXACT($B1280, ""),"", VLOOKUP($B1280, 'DataLookUp - Institution'!$B$4:$D$3985, 3, FALSE))</f>
        <v>Supplier</v>
      </c>
      <c r="K1280" s="31">
        <f t="shared" si="40"/>
        <v>124000000001277</v>
      </c>
      <c r="L128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'Jl. Boulevard Raya Blok TT2/17-KG Jakarta Utara'::varchar,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Institution'!$B$4:$C$3985, 2, FALSE))</f>
        <v>PT. Sukses Bajaraya Abadi</v>
      </c>
      <c r="E1281" s="85" t="str">
        <f>IF(EXACT($H1281, ""), "", VLOOKUP($H1281, 'RAW EDITED All Years'!$A$2:$D$3706, 4, FALSE))</f>
        <v>Green Sedayu Bizpak DM 16 No.75 Kalideres Jakarta</v>
      </c>
      <c r="H1281" s="84" t="str">
        <f>IF(EXACT($B1281, ""), "", VLOOKUP($B1281, 'DataLookUp - Institution'!$B$4:$E$3985, 4, FALSE))</f>
        <v>VDR3293</v>
      </c>
      <c r="I1281" s="84" t="str">
        <f>IF(EXACT($B1281, ""),"", VLOOKUP($B1281, 'DataLookUp - Institution'!$B$4:$D$3985, 3, FALSE))</f>
        <v>Supplier</v>
      </c>
      <c r="K1281" s="31">
        <f t="shared" si="40"/>
        <v>124000000001278</v>
      </c>
      <c r="L128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'Green Sedayu Bizpak DM 16 No.75 Kalideres Jakarta'::varchar,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Institution'!$B$4:$C$3985, 2, FALSE))</f>
        <v>PT. Suluh Dwipantara - Apartment Batavia Jakarta</v>
      </c>
      <c r="E1282" s="85" t="str">
        <f>IF(EXACT($H1282, ""), "", VLOOKUP($H1282, 'RAW EDITED All Years'!$A$2:$D$3706, 4, FALSE))</f>
        <v>Jl. KH Mas Mansyur Kav. 126 Jakarta 10220</v>
      </c>
      <c r="H1282" s="84" t="str">
        <f>IF(EXACT($B1282, ""), "", VLOOKUP($B1282, 'DataLookUp - Institution'!$B$4:$E$3985, 4, FALSE))</f>
        <v>VDR1304</v>
      </c>
      <c r="I1282" s="84" t="str">
        <f>IF(EXACT($B1282, ""),"", VLOOKUP($B1282, 'DataLookUp - Institution'!$B$4:$D$3985, 3, FALSE))</f>
        <v>Supplier</v>
      </c>
      <c r="K1282" s="31">
        <f t="shared" si="40"/>
        <v>124000000001279</v>
      </c>
      <c r="L128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'Jl. KH Mas Mansyur Kav. 126 Jakarta 10220'::varchar,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Institution'!$B$4:$C$3985, 2, FALSE))</f>
        <v>PT. Sumber Instrumindo</v>
      </c>
      <c r="E1283" s="85" t="str">
        <f>IF(EXACT($H1283, ""), "", VLOOKUP($H1283, 'RAW EDITED All Years'!$A$2:$D$3706, 4, FALSE))</f>
        <v>Jl Jend Gatot Subroto Bandung NO 59 Kota Bandung</v>
      </c>
      <c r="H1283" s="84" t="str">
        <f>IF(EXACT($B1283, ""), "", VLOOKUP($B1283, 'DataLookUp - Institution'!$B$4:$E$3985, 4, FALSE))</f>
        <v>VDR1478</v>
      </c>
      <c r="I1283" s="84" t="str">
        <f>IF(EXACT($B1283, ""),"", VLOOKUP($B1283, 'DataLookUp - Institution'!$B$4:$D$3985, 3, FALSE))</f>
        <v>Supplier</v>
      </c>
      <c r="K1283" s="31">
        <f t="shared" si="40"/>
        <v>124000000001280</v>
      </c>
      <c r="L128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 Jend Gatot Subroto Bandung NO 59 Kota Bandung'::varchar,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Institution'!$B$4:$C$3985, 2, FALSE))</f>
        <v>PT. Sumber Mega Baja</v>
      </c>
      <c r="E1284" s="85" t="str">
        <f>IF(EXACT($H1284, ""), "", VLOOKUP($H1284, 'RAW EDITED All Years'!$A$2:$D$3706, 4, FALSE))</f>
        <v xml:space="preserve">Jl. Industri Raya No. A7 -10 Gunung Sahari </v>
      </c>
      <c r="H1284" s="84" t="str">
        <f>IF(EXACT($B1284, ""), "", VLOOKUP($B1284, 'DataLookUp - Institution'!$B$4:$E$3985, 4, FALSE))</f>
        <v>VDR2195</v>
      </c>
      <c r="I1284" s="84" t="str">
        <f>IF(EXACT($B1284, ""),"", VLOOKUP($B1284, 'DataLookUp - Institution'!$B$4:$D$3985, 3, FALSE))</f>
        <v>Supplier</v>
      </c>
      <c r="K1284" s="31">
        <f t="shared" si="40"/>
        <v>124000000001281</v>
      </c>
      <c r="L128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Industri Raya No. A7 -10 Gunung Sahari 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Institution'!$B$4:$C$3985, 2, FALSE))</f>
        <v>PT. Perusahaan Pelayaran Nasional Suntraco Intim Transport</v>
      </c>
      <c r="E1285" s="85" t="str">
        <f>IF(EXACT($H1285, ""), "", VLOOKUP($H1285, 'RAW EDITED All Years'!$A$2:$D$3706, 4, FALSE))</f>
        <v>JL. TEMBANG NO.46, JAKARTA 14310</v>
      </c>
      <c r="H1285" s="84" t="str">
        <f>IF(EXACT($B1285, ""), "", VLOOKUP($B1285, 'DataLookUp - Institution'!$B$4:$E$3985, 4, FALSE))</f>
        <v>VDR2562</v>
      </c>
      <c r="I1285" s="84" t="str">
        <f>IF(EXACT($B1285, ""),"", VLOOKUP($B1285, 'DataLookUp - Institution'!$B$4:$D$3985, 3, FALSE))</f>
        <v>Supplier</v>
      </c>
      <c r="K1285" s="31">
        <f t="shared" si="40"/>
        <v>124000000001282</v>
      </c>
      <c r="L128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'JL. TEMBANG NO.46, JAKARTA 14310'::varchar,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Institution'!$B$4:$C$3985, 2, FALSE))</f>
        <v>PT. Supratama Makmur Sejahtera</v>
      </c>
      <c r="E1286" s="85" t="str">
        <f>IF(EXACT($H1286, ""), "", VLOOKUP($H1286, 'RAW EDITED All Years'!$A$2:$D$3706, 4, FALSE))</f>
        <v>GEDUNG KIRANA TWO LANTAI 10-A JL. BOULEVARD TIMUR NO. 88 RT/RW 005/003 KELAPA GADING</v>
      </c>
      <c r="H1286" s="84" t="str">
        <f>IF(EXACT($B1286, ""), "", VLOOKUP($B1286, 'DataLookUp - Institution'!$B$4:$E$3985, 4, FALSE))</f>
        <v>VDR1912</v>
      </c>
      <c r="I1286" s="84" t="str">
        <f>IF(EXACT($B1286, ""),"", VLOOKUP($B1286, 'DataLookUp - Institution'!$B$4:$D$3985, 3, FALSE))</f>
        <v>Supplier</v>
      </c>
      <c r="K1286" s="31">
        <f t="shared" si="40"/>
        <v>124000000001283</v>
      </c>
      <c r="L128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'GEDUNG KIRANA TWO LANTAI 10-A JL. BOULEVARD TIMUR NO. 88 RT/RW 005/003 KELAPA GADING'::varchar,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Institution'!$B$4:$C$3985, 2, FALSE))</f>
        <v>PT. Surveyor Indonesia (Persero)</v>
      </c>
      <c r="E1287" s="85" t="str">
        <f>IF(EXACT($H1287, ""), "", VLOOKUP($H1287, 'RAW EDITED All Years'!$A$2:$D$3706, 4, FALSE))</f>
        <v>Jl. Imam Bonjol Blok A No.7-9 Nagoya Batam</v>
      </c>
      <c r="H1287" s="84" t="str">
        <f>IF(EXACT($B1287, ""), "", VLOOKUP($B1287, 'DataLookUp - Institution'!$B$4:$E$3985, 4, FALSE))</f>
        <v>VDR3692</v>
      </c>
      <c r="I1287" s="84" t="str">
        <f>IF(EXACT($B1287, ""),"", VLOOKUP($B1287, 'DataLookUp - Institution'!$B$4:$D$3985, 3, FALSE))</f>
        <v>Supplier</v>
      </c>
      <c r="K1287" s="31">
        <f t="shared" ref="K1287:K1319" si="42" xml:space="preserve"> K1286 + IF(EXACT(L1287, ""), 0, 1)</f>
        <v>124000000001284</v>
      </c>
      <c r="L1287" s="32" t="str">
        <f t="shared" ref="L1287:L1319" si="43">CONCATENATE("PERFORM ""SchData-OLTP-Master"".""Func_TblInstitutionBranch_SET""(varSystemLoginSession::bigint, null::bigint, null::varchar, null::timestamptz, null::timestamptz, null::varchar, varInstitutionBranchID::bigint, varBaseCurrencyID::bigint, ", B1287, "::bigint, ", IF(EXACT(D1287, ""), "null", "'"&amp;D1287&amp;"'"), "::varchar, ", IF(EXACT(E1287, ""), "null", "'"&amp;E1287&amp;"'"), "::varchar, ", IF(EXACT(F1287, ""), "null", F1287),"::bigint, ", IF(EXACT(G1287, ""), "null", "'"&amp;G1287&amp;"'"),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Imam Bonjol Blok A No.7-9 Nagoya Batam'::varchar, null::bigint, null::varchar); </v>
      </c>
    </row>
    <row r="1288" spans="2:12">
      <c r="B1288" s="67">
        <f>'DataLookUp - Institution'!B1246</f>
        <v>123000000001243</v>
      </c>
      <c r="C1288" s="30" t="str">
        <f>IF(EXACT($B1288, ""),"", VLOOKUP($B1288, 'DataLookUp - Institution'!$B$4:$C$3985, 2, FALSE))</f>
        <v>PT. Surya Timur</v>
      </c>
      <c r="E1288" s="85" t="str">
        <f>IF(EXACT($H1288, ""), "", VLOOKUP($H1288, 'RAW EDITED All Years'!$A$2:$D$3706, 4, FALSE))</f>
        <v>Jl. Lap. Cobra No.8 Kp. Pekopen RT.03 RW 05 Desa Tambun Kec. Tambun Selatan â€“ Kab. Bekasi Jawa Barat</v>
      </c>
      <c r="H1288" s="84" t="str">
        <f>IF(EXACT($B1288, ""), "", VLOOKUP($B1288, 'DataLookUp - Institution'!$B$4:$E$3985, 4, FALSE))</f>
        <v>VDR1943, VDR1946</v>
      </c>
      <c r="I1288" s="84" t="str">
        <f>IF(EXACT($B1288, ""),"", VLOOKUP($B1288, 'DataLookUp - Institution'!$B$4:$D$3985, 3, FALSE))</f>
        <v>Supplier</v>
      </c>
      <c r="K1288" s="31">
        <f t="shared" si="42"/>
        <v>124000000001285</v>
      </c>
      <c r="L128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Lap. Cobra No.8 Kp. Pekopen RT.03 RW 05 Desa Tambun Kec. Tambun Selatan â€“ Kab. Bekasi Jawa Barat'::varchar, null::bigint, null::varchar); </v>
      </c>
    </row>
    <row r="1289" spans="2:12">
      <c r="B1289" s="67">
        <f>'DataLookUp - Institution'!B1247</f>
        <v>123000000001244</v>
      </c>
      <c r="C1289" s="30" t="str">
        <f>IF(EXACT($B1289, ""),"", VLOOKUP($B1289, 'DataLookUp - Institution'!$B$4:$C$3985, 2, FALSE))</f>
        <v>PT. Sutindo Surya Sejahtera</v>
      </c>
      <c r="E1289" s="85" t="str">
        <f>IF(EXACT($H1289, ""), "", VLOOKUP($H1289, 'RAW EDITED All Years'!$A$2:$D$3706, 4, FALSE))</f>
        <v>JL. Angkasa Kav. B-6, Kota Baru, Bandar Kemayoran Kanto Mega Glodok Kemayoran Blok A No. 20, Jakarta Pusat 10610</v>
      </c>
      <c r="H1289" s="84" t="str">
        <f>IF(EXACT($B1289, ""), "", VLOOKUP($B1289, 'DataLookUp - Institution'!$B$4:$E$3985, 4, FALSE))</f>
        <v>VDR3655</v>
      </c>
      <c r="I1289" s="84" t="str">
        <f>IF(EXACT($B1289, ""),"", VLOOKUP($B1289, 'DataLookUp - Institution'!$B$4:$D$3985, 3, FALSE))</f>
        <v>Supplier</v>
      </c>
      <c r="K1289" s="31">
        <f t="shared" si="42"/>
        <v>124000000001286</v>
      </c>
      <c r="L128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'JL. Angkasa Kav. B-6, Kota Baru, Bandar Kemayoran Kanto Mega Glodok Kemayoran Blok A No. 20, Jakarta Pusat 10610'::varchar,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Institution'!$B$4:$C$3985, 2, FALSE))</f>
        <v>PT. Swakarya Kencana Logistik [a.k.a : Skalog]</v>
      </c>
      <c r="E1290" s="85" t="str">
        <f>IF(EXACT($H1290, ""), "", VLOOKUP($H1290, 'RAW EDITED All Years'!$A$2:$D$3706, 4, FALSE))</f>
        <v>Kensington Commercial Jln. Boulevard Raya Block TKC, No. B 18 Kelapa Gading Jakarta Utara</v>
      </c>
      <c r="H1290" s="84" t="str">
        <f>IF(EXACT($B1290, ""), "", VLOOKUP($B1290, 'DataLookUp - Institution'!$B$4:$E$3985, 4, FALSE))</f>
        <v>VDR3279</v>
      </c>
      <c r="I1290" s="84" t="str">
        <f>IF(EXACT($B1290, ""),"", VLOOKUP($B1290, 'DataLookUp - Institution'!$B$4:$D$3985, 3, FALSE))</f>
        <v>Supplier</v>
      </c>
      <c r="K1290" s="31">
        <f t="shared" si="42"/>
        <v>124000000001287</v>
      </c>
      <c r="L129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'Kensington Commercial Jln. Boulevard Raya Block TKC, No. B 18 Kelapa Gading Jakarta Utara'::varchar,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Institution'!$B$4:$C$3985, 2, FALSE))</f>
        <v>PT. Tangguh Muda Transport</v>
      </c>
      <c r="E1291" s="85" t="str">
        <f>IF(EXACT($H1291, ""), "", VLOOKUP($H1291, 'RAW EDITED All Years'!$A$2:$D$3706, 4, FALSE))</f>
        <v>Ruko Mahkota Ancol Blok D 52 JL RE Matradinata 14420</v>
      </c>
      <c r="H1291" s="84" t="str">
        <f>IF(EXACT($B1291, ""), "", VLOOKUP($B1291, 'DataLookUp - Institution'!$B$4:$E$3985, 4, FALSE))</f>
        <v>VDR1519</v>
      </c>
      <c r="I1291" s="84" t="str">
        <f>IF(EXACT($B1291, ""),"", VLOOKUP($B1291, 'DataLookUp - Institution'!$B$4:$D$3985, 3, FALSE))</f>
        <v>Supplier</v>
      </c>
      <c r="K1291" s="31">
        <f t="shared" si="42"/>
        <v>124000000001288</v>
      </c>
      <c r="L129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'Ruko Mahkota Ancol Blok D 52 JL RE Matradinata 14420'::varchar,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Institution'!$B$4:$C$3985, 2, FALSE))</f>
        <v>PT. Tata Sekar Mulia</v>
      </c>
      <c r="E1292" s="85" t="str">
        <f>IF(EXACT($H1292, ""), "", VLOOKUP($H1292, 'RAW EDITED All Years'!$A$2:$D$3706, 4, FALSE))</f>
        <v>Komp Ruko Permata Niaga Sukajadi Blok B No 3 Kel Sukajadi Kec Batam Kota</v>
      </c>
      <c r="H1292" s="84" t="str">
        <f>IF(EXACT($B1292, ""), "", VLOOKUP($B1292, 'DataLookUp - Institution'!$B$4:$E$3985, 4, FALSE))</f>
        <v>VDR1479</v>
      </c>
      <c r="I1292" s="84" t="str">
        <f>IF(EXACT($B1292, ""),"", VLOOKUP($B1292, 'DataLookUp - Institution'!$B$4:$D$3985, 3, FALSE))</f>
        <v>Supplier</v>
      </c>
      <c r="K1292" s="31">
        <f t="shared" si="42"/>
        <v>124000000001289</v>
      </c>
      <c r="L129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'Komp Ruko Permata Niaga Sukajadi Blok B No 3 Kel Sukajadi Kec Batam Kota'::varchar,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Institution'!$B$4:$C$3985, 2, FALSE))</f>
        <v>PT. Tegas Nusantara</v>
      </c>
      <c r="E1293" s="85" t="str">
        <f>IF(EXACT($H1293, ""), "", VLOOKUP($H1293, 'RAW EDITED All Years'!$A$2:$D$3706, 4, FALSE))</f>
        <v xml:space="preserve">JL. Syiah Kuala Gp. Meutia Kec. Langsa Kota Kota langsa </v>
      </c>
      <c r="H1293" s="84" t="str">
        <f>IF(EXACT($B1293, ""), "", VLOOKUP($B1293, 'DataLookUp - Institution'!$B$4:$E$3985, 4, FALSE))</f>
        <v>VDR2156</v>
      </c>
      <c r="I1293" s="84" t="str">
        <f>IF(EXACT($B1293, ""),"", VLOOKUP($B1293, 'DataLookUp - Institution'!$B$4:$D$3985, 3, FALSE))</f>
        <v>Supplier</v>
      </c>
      <c r="K1293" s="31">
        <f t="shared" si="42"/>
        <v>124000000001290</v>
      </c>
      <c r="L129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'JL. Syiah Kuala Gp. Meutia Kec. Langsa Kota Kota langsa 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Institution'!$B$4:$C$3985, 2, FALSE))</f>
        <v>PT. Telemedia Mitra Erajaya</v>
      </c>
      <c r="E1294" s="85" t="str">
        <f>IF(EXACT($H1294, ""), "", VLOOKUP($H1294, 'RAW EDITED All Years'!$A$2:$D$3706, 4, FALSE))</f>
        <v>Jl Lautze Raya No 55</v>
      </c>
      <c r="H1294" s="84" t="str">
        <f>IF(EXACT($B1294, ""), "", VLOOKUP($B1294, 'DataLookUp - Institution'!$B$4:$E$3985, 4, FALSE))</f>
        <v>VDR1290</v>
      </c>
      <c r="I1294" s="84" t="str">
        <f>IF(EXACT($B1294, ""),"", VLOOKUP($B1294, 'DataLookUp - Institution'!$B$4:$D$3985, 3, FALSE))</f>
        <v>Supplier</v>
      </c>
      <c r="K1294" s="31">
        <f t="shared" si="42"/>
        <v>124000000001291</v>
      </c>
      <c r="L129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'Jl Lautze Raya No 55'::varchar,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Institution'!$B$4:$C$3985, 2, FALSE))</f>
        <v>PT. Telindo Semesta Abadi</v>
      </c>
      <c r="E1295" s="85" t="str">
        <f>IF(EXACT($H1295, ""), "", VLOOKUP($H1295, 'RAW EDITED All Years'!$A$2:$D$3706, 4, FALSE))</f>
        <v>Ruko Banjar Wijaya Blok B2 no 26 Tangerang 15141 Banten Indonesia</v>
      </c>
      <c r="H1295" s="84" t="str">
        <f>IF(EXACT($B1295, ""), "", VLOOKUP($B1295, 'DataLookUp - Institution'!$B$4:$E$3985, 4, FALSE))</f>
        <v>VDR1957</v>
      </c>
      <c r="I1295" s="84" t="str">
        <f>IF(EXACT($B1295, ""),"", VLOOKUP($B1295, 'DataLookUp - Institution'!$B$4:$D$3985, 3, FALSE))</f>
        <v>Supplier</v>
      </c>
      <c r="K1295" s="31">
        <f t="shared" si="42"/>
        <v>124000000001292</v>
      </c>
      <c r="L129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'Ruko Banjar Wijaya Blok B2 no 26 Tangerang 15141 Banten Indonesia'::varchar,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Institution'!$B$4:$C$3985, 2, FALSE))</f>
        <v>PT. Tembong Son Digdaya</v>
      </c>
      <c r="E1296" s="85" t="str">
        <f>IF(EXACT($H1296, ""), "", VLOOKUP($H1296, 'RAW EDITED All Years'!$A$2:$D$3706, 4, FALSE))</f>
        <v>Jl. Layur No. 34 Rawamangun Jakarta Timur</v>
      </c>
      <c r="H1296" s="84" t="str">
        <f>IF(EXACT($B1296, ""), "", VLOOKUP($B1296, 'DataLookUp - Institution'!$B$4:$E$3985, 4, FALSE))</f>
        <v>VDR2006</v>
      </c>
      <c r="I1296" s="84" t="str">
        <f>IF(EXACT($B1296, ""),"", VLOOKUP($B1296, 'DataLookUp - Institution'!$B$4:$D$3985, 3, FALSE))</f>
        <v>Supplier</v>
      </c>
      <c r="K1296" s="31">
        <f t="shared" si="42"/>
        <v>124000000001293</v>
      </c>
      <c r="L129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'Jl. Layur No. 34 Rawamangun Jakarta Timur'::varchar,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Institution'!$B$4:$C$3985, 2, FALSE))</f>
        <v>PT. Terra Nova Informatika</v>
      </c>
      <c r="E1297" s="85" t="str">
        <f>IF(EXACT($H1297, ""), "", VLOOKUP($H1297, 'RAW EDITED All Years'!$A$2:$D$3706, 4, FALSE))</f>
        <v>Mall Mangga Dua Lt 5 K3 B Kel. Mangga Dua selatan Kec. Sawah Besar Jakarta Pusat</v>
      </c>
      <c r="H1297" s="84" t="str">
        <f>IF(EXACT($B1297, ""), "", VLOOKUP($B1297, 'DataLookUp - Institution'!$B$4:$E$3985, 4, FALSE))</f>
        <v>VDR2007</v>
      </c>
      <c r="I1297" s="84" t="str">
        <f>IF(EXACT($B1297, ""),"", VLOOKUP($B1297, 'DataLookUp - Institution'!$B$4:$D$3985, 3, FALSE))</f>
        <v>Supplier</v>
      </c>
      <c r="K1297" s="31">
        <f t="shared" si="42"/>
        <v>124000000001294</v>
      </c>
      <c r="L129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'Mall Mangga Dua Lt 5 K3 B Kel. Mangga Dua selatan Kec. Sawah Besar Jakarta Pusat'::varchar,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Institution'!$B$4:$C$3985, 2, FALSE))</f>
        <v>PT. Tiga Jala Lestari</v>
      </c>
      <c r="E1298" s="85" t="str">
        <f>IF(EXACT($H1298, ""), "", VLOOKUP($H1298, 'RAW EDITED All Years'!$A$2:$D$3706, 4, FALSE))</f>
        <v xml:space="preserve">JL. Raya Sukamahi RT 005 RW 003 Desa Sukamahi Kec. Cikarang Pusat Kabupaten Bekasi </v>
      </c>
      <c r="H1298" s="84" t="str">
        <f>IF(EXACT($B1298, ""), "", VLOOKUP($B1298, 'DataLookUp - Institution'!$B$4:$E$3985, 4, FALSE))</f>
        <v>VDR2162</v>
      </c>
      <c r="I1298" s="84" t="str">
        <f>IF(EXACT($B1298, ""),"", VLOOKUP($B1298, 'DataLookUp - Institution'!$B$4:$D$3985, 3, FALSE))</f>
        <v>Supplier</v>
      </c>
      <c r="K1298" s="31">
        <f t="shared" si="42"/>
        <v>124000000001295</v>
      </c>
      <c r="L129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'JL. Raya Sukamahi RT 005 RW 003 Desa Sukamahi Kec. Cikarang Pusat Kabupaten Bekasi 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Institution'!$B$4:$C$3985, 2, FALSE))</f>
        <v>PT. Tirta Karya Anugerah</v>
      </c>
      <c r="E1299" s="85" t="str">
        <f>IF(EXACT($H1299, ""), "", VLOOKUP($H1299, 'RAW EDITED All Years'!$A$2:$D$3706, 4, FALSE))</f>
        <v>Ruko Tataka Puri C1-28 Curug tangerang</v>
      </c>
      <c r="H1299" s="84" t="str">
        <f>IF(EXACT($B1299, ""), "", VLOOKUP($B1299, 'DataLookUp - Institution'!$B$4:$E$3985, 4, FALSE))</f>
        <v>VDR1180</v>
      </c>
      <c r="I1299" s="84" t="str">
        <f>IF(EXACT($B1299, ""),"", VLOOKUP($B1299, 'DataLookUp - Institution'!$B$4:$D$3985, 3, FALSE))</f>
        <v>Supplier</v>
      </c>
      <c r="K1299" s="31">
        <f t="shared" si="42"/>
        <v>124000000001296</v>
      </c>
      <c r="L129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'Ruko Tataka Puri C1-28 Curug tangerang'::varchar,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Institution'!$B$4:$C$3985, 2, FALSE))</f>
        <v>PT. Trafoindo Prima Perkasa</v>
      </c>
      <c r="E1300" s="85" t="str">
        <f>IF(EXACT($H1300, ""), "", VLOOKUP($H1300, 'RAW EDITED All Years'!$A$2:$D$3706, 4, FALSE))</f>
        <v xml:space="preserve">Jl. Hayamwuruk 4FX, Jakarta 10120 </v>
      </c>
      <c r="H1300" s="84" t="str">
        <f>IF(EXACT($B1300, ""), "", VLOOKUP($B1300, 'DataLookUp - Institution'!$B$4:$E$3985, 4, FALSE))</f>
        <v>VDR2239</v>
      </c>
      <c r="I1300" s="84" t="str">
        <f>IF(EXACT($B1300, ""),"", VLOOKUP($B1300, 'DataLookUp - Institution'!$B$4:$D$3985, 3, FALSE))</f>
        <v>Supplier</v>
      </c>
      <c r="K1300" s="31">
        <f t="shared" si="42"/>
        <v>124000000001297</v>
      </c>
      <c r="L130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Hayamwuruk 4FX, Jakarta 10120 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Institution'!$B$4:$C$3985, 2, FALSE))</f>
        <v>PT. Triguna Garda Sejahtera</v>
      </c>
      <c r="E1301" s="85" t="str">
        <f>IF(EXACT($H1301, ""), "", VLOOKUP($H1301, 'RAW EDITED All Years'!$A$2:$D$3706, 4, FALSE))</f>
        <v>Jl. Setia Budi No.69 Pondok Kacang Timur Pondok Aren Tangerang Selatan</v>
      </c>
      <c r="H1301" s="84" t="str">
        <f>IF(EXACT($B1301, ""), "", VLOOKUP($B1301, 'DataLookUp - Institution'!$B$4:$E$3985, 4, FALSE))</f>
        <v>VDR3687</v>
      </c>
      <c r="I1301" s="84" t="str">
        <f>IF(EXACT($B1301, ""),"", VLOOKUP($B1301, 'DataLookUp - Institution'!$B$4:$D$3985, 3, FALSE))</f>
        <v>Supplier</v>
      </c>
      <c r="K1301" s="31">
        <f t="shared" si="42"/>
        <v>124000000001298</v>
      </c>
      <c r="L130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'Jl. Setia Budi No.69 Pondok Kacang Timur Pondok Aren Tangerang Selatan'::varchar,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Institution'!$B$4:$C$3985, 2, FALSE))</f>
        <v>PT. Trimitra Konsultan Manajemen</v>
      </c>
      <c r="E1302" s="85" t="str">
        <f>IF(EXACT($H1302, ""), "", VLOOKUP($H1302, 'RAW EDITED All Years'!$A$2:$D$3706, 4, FALSE))</f>
        <v>Bintaro Jaya IX Blok G1 Jakarta</v>
      </c>
      <c r="H1302" s="84" t="str">
        <f>IF(EXACT($B1302, ""), "", VLOOKUP($B1302, 'DataLookUp - Institution'!$B$4:$E$3985, 4, FALSE))</f>
        <v>VDR1277</v>
      </c>
      <c r="I1302" s="84" t="str">
        <f>IF(EXACT($B1302, ""),"", VLOOKUP($B1302, 'DataLookUp - Institution'!$B$4:$D$3985, 3, FALSE))</f>
        <v>Supplier</v>
      </c>
      <c r="K1302" s="31">
        <f t="shared" si="42"/>
        <v>124000000001299</v>
      </c>
      <c r="L130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'Bintaro Jaya IX Blok G1 Jakarta'::varchar,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Institution'!$B$4:$C$3985, 2, FALSE))</f>
        <v>PT. Trimitz Sinergy Mandala</v>
      </c>
      <c r="E1303" s="85" t="str">
        <f>IF(EXACT($H1303, ""), "", VLOOKUP($H1303, 'RAW EDITED All Years'!$A$2:$D$3706, 4, FALSE))</f>
        <v>Jl. Limbangan Barat No.47, Cigagade, Kec. Balubur Limbangan, Kabupaten Garut, Jawa Barat 44186</v>
      </c>
      <c r="H1303" s="84" t="str">
        <f>IF(EXACT($B1303, ""), "", VLOOKUP($B1303, 'DataLookUp - Institution'!$B$4:$E$3985, 4, FALSE))</f>
        <v>VDR3577</v>
      </c>
      <c r="I1303" s="84" t="str">
        <f>IF(EXACT($B1303, ""),"", VLOOKUP($B1303, 'DataLookUp - Institution'!$B$4:$D$3985, 3, FALSE))</f>
        <v>Supplier</v>
      </c>
      <c r="K1303" s="31">
        <f t="shared" si="42"/>
        <v>124000000001300</v>
      </c>
      <c r="L130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Limbangan Barat No.47, Cigagade, Kec. Balubur Limbangan, Kabupaten Garut, Jawa Barat 44186'::varchar,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Institution'!$B$4:$C$3985, 2, FALSE))</f>
        <v>PT. Trio Mitra Asri</v>
      </c>
      <c r="E1304" s="85" t="str">
        <f>IF(EXACT($H1304, ""), "", VLOOKUP($H1304, 'RAW EDITED All Years'!$A$2:$D$3706, 4, FALSE))</f>
        <v>Jl. Mampang Prapatan 17 L Jakarta Selatan</v>
      </c>
      <c r="H1304" s="84" t="str">
        <f>IF(EXACT($B1304, ""), "", VLOOKUP($B1304, 'DataLookUp - Institution'!$B$4:$E$3985, 4, FALSE))</f>
        <v>VDR3398</v>
      </c>
      <c r="I1304" s="84" t="str">
        <f>IF(EXACT($B1304, ""),"", VLOOKUP($B1304, 'DataLookUp - Institution'!$B$4:$D$3985, 3, FALSE))</f>
        <v>Supplier</v>
      </c>
      <c r="K1304" s="31">
        <f t="shared" si="42"/>
        <v>124000000001301</v>
      </c>
      <c r="L130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'Jl. Mampang Prapatan 17 L Jakarta Selatan'::varchar,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Institution'!$B$4:$C$3985, 2, FALSE))</f>
        <v>PT. Triputra Andalan</v>
      </c>
      <c r="E1305" s="85" t="str">
        <f>IF(EXACT($H1305, ""), "", VLOOKUP($H1305, 'RAW EDITED All Years'!$A$2:$D$3706, 4, FALSE))</f>
        <v>PERMATA TANGERANG BLOK FE 2 NO.15 DESA GELAM JAYA PASAR KEMIS TANGERANG</v>
      </c>
      <c r="H1305" s="84" t="str">
        <f>IF(EXACT($B1305, ""), "", VLOOKUP($B1305, 'DataLookUp - Institution'!$B$4:$E$3985, 4, FALSE))</f>
        <v>VDR1961</v>
      </c>
      <c r="I1305" s="84" t="str">
        <f>IF(EXACT($B1305, ""),"", VLOOKUP($B1305, 'DataLookUp - Institution'!$B$4:$D$3985, 3, FALSE))</f>
        <v>Supplier</v>
      </c>
      <c r="K1305" s="31">
        <f t="shared" si="42"/>
        <v>124000000001302</v>
      </c>
      <c r="L130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'PERMATA TANGERANG BLOK FE 2 NO.15 DESA GELAM JAYA PASAR KEMIS TANGERANG'::varchar,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Institution'!$B$4:$C$3985, 2, FALSE))</f>
        <v>PT. Tunasindo Karya Perkasa</v>
      </c>
      <c r="E1306" s="85" t="str">
        <f>IF(EXACT($H1306, ""), "", VLOOKUP($H1306, 'RAW EDITED All Years'!$A$2:$D$3706, 4, FALSE))</f>
        <v>Jalan Balai Pustaka Timur No. 39 Blok A-9 No. - Rt.006/009 Kel : Rawamangun, Kec : Pulo Gadung</v>
      </c>
      <c r="H1306" s="84" t="str">
        <f>IF(EXACT($B1306, ""), "", VLOOKUP($B1306, 'DataLookUp - Institution'!$B$4:$E$3985, 4, FALSE))</f>
        <v>VDR1392</v>
      </c>
      <c r="I1306" s="84" t="str">
        <f>IF(EXACT($B1306, ""),"", VLOOKUP($B1306, 'DataLookUp - Institution'!$B$4:$D$3985, 3, FALSE))</f>
        <v>Supplier</v>
      </c>
      <c r="K1306" s="31">
        <f t="shared" si="42"/>
        <v>124000000001303</v>
      </c>
      <c r="L130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'Jalan Balai Pustaka Timur No. 39 Blok A-9 No. - Rt.006/009 Kel : Rawamangun, Kec : Pulo Gadung'::varchar,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Institution'!$B$4:$C$3985, 2, FALSE))</f>
        <v>PT. Unelec Indonesia [a.k.a : Unindo]</v>
      </c>
      <c r="E1307" s="85" t="str">
        <f>IF(EXACT($H1307, ""), "", VLOOKUP($H1307, 'RAW EDITED All Years'!$A$2:$D$3706, 4, FALSE))</f>
        <v xml:space="preserve">Jl Swadaya PLN RT 009/002 Kel Jatinegara Kec Cakung </v>
      </c>
      <c r="H1307" s="84" t="str">
        <f>IF(EXACT($B1307, ""), "", VLOOKUP($B1307, 'DataLookUp - Institution'!$B$4:$E$3985, 4, FALSE))</f>
        <v>VDR1627</v>
      </c>
      <c r="I1307" s="84" t="str">
        <f>IF(EXACT($B1307, ""),"", VLOOKUP($B1307, 'DataLookUp - Institution'!$B$4:$D$3985, 3, FALSE))</f>
        <v>Supplier</v>
      </c>
      <c r="K1307" s="31">
        <f t="shared" si="42"/>
        <v>124000000001304</v>
      </c>
      <c r="L130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Swadaya PLN RT 009/002 Kel Jatinegara Kec Cakung '::varchar, null::bigint, null::varchar); </v>
      </c>
    </row>
    <row r="1308" spans="2:12">
      <c r="B1308" s="67">
        <f>'DataLookUp - Institution'!B1266</f>
        <v>123000000001263</v>
      </c>
      <c r="C1308" s="30" t="str">
        <f>IF(EXACT($B1308, ""),"", VLOOKUP($B1308, 'DataLookUp - Institution'!$B$4:$C$3985, 2, FALSE))</f>
        <v>PT. Unggul Sejati Indonesia</v>
      </c>
      <c r="E1308" s="85" t="str">
        <f>IF(EXACT($H1308, ""), "", VLOOKUP($H1308, 'RAW EDITED All Years'!$A$2:$D$3706, 4, FALSE))</f>
        <v>Jl KH anwar musadad desa tanjung kamuning tarogong kaler ( jl baru gobing) Garut</v>
      </c>
      <c r="H1308" s="84" t="str">
        <f>IF(EXACT($B1308, ""), "", VLOOKUP($B1308, 'DataLookUp - Institution'!$B$4:$E$3985, 4, FALSE))</f>
        <v>VDR3536</v>
      </c>
      <c r="I1308" s="84" t="str">
        <f>IF(EXACT($B1308, ""),"", VLOOKUP($B1308, 'DataLookUp - Institution'!$B$4:$D$3985, 3, FALSE))</f>
        <v>Supplier</v>
      </c>
      <c r="K1308" s="31">
        <f t="shared" si="42"/>
        <v>124000000001305</v>
      </c>
      <c r="L130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 KH anwar musadad desa tanjung kamuning tarogong kaler ( jl baru gobing) Garut'::varchar, null::bigint, null::varchar); </v>
      </c>
    </row>
    <row r="1309" spans="2:12">
      <c r="B1309" s="67">
        <f>'DataLookUp - Institution'!B1267</f>
        <v>123000000001264</v>
      </c>
      <c r="C1309" s="30" t="str">
        <f>IF(EXACT($B1309, ""),"", VLOOKUP($B1309, 'DataLookUp - Institution'!$B$4:$C$3985, 2, FALSE))</f>
        <v>PT. Usaha Saparakanca</v>
      </c>
      <c r="E1309" s="85" t="str">
        <f>IF(EXACT($H1309, ""), "", VLOOKUP($H1309, 'RAW EDITED All Years'!$A$2:$D$3706, 4, FALSE))</f>
        <v>Jl. Gunung Bentang V No.90 BRP Rt.004 Rw.013 Desa Panglayungan Kec Cipedes Kota Tasikmalaya Propinsi Jawa Barat</v>
      </c>
      <c r="H1309" s="84" t="str">
        <f>IF(EXACT($B1309, ""), "", VLOOKUP($B1309, 'DataLookUp - Institution'!$B$4:$E$3985, 4, FALSE))</f>
        <v>VDR3412</v>
      </c>
      <c r="I1309" s="84" t="str">
        <f>IF(EXACT($B1309, ""),"", VLOOKUP($B1309, 'DataLookUp - Institution'!$B$4:$D$3985, 3, FALSE))</f>
        <v>Supplier</v>
      </c>
      <c r="K1309" s="31">
        <f t="shared" si="42"/>
        <v>124000000001306</v>
      </c>
      <c r="L130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'Jl. Gunung Bentang V No.90 BRP Rt.004 Rw.013 Desa Panglayungan Kec Cipedes Kota Tasikmalaya Propinsi Jawa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Institution'!$B$4:$C$3985, 2, FALSE))</f>
        <v>PT. Vitta Manggala</v>
      </c>
      <c r="E1310" s="85" t="str">
        <f>IF(EXACT($H1310, ""), "", VLOOKUP($H1310, 'RAW EDITED All Years'!$A$2:$D$3706, 4, FALSE))</f>
        <v>Jl Peta Barat Komp Citra Business park Blok D No 7 kalideres jakarta barat</v>
      </c>
      <c r="H1310" s="84" t="str">
        <f>IF(EXACT($B1310, ""), "", VLOOKUP($B1310, 'DataLookUp - Institution'!$B$4:$E$3985, 4, FALSE))</f>
        <v>VDR1197</v>
      </c>
      <c r="I1310" s="84" t="str">
        <f>IF(EXACT($B1310, ""),"", VLOOKUP($B1310, 'DataLookUp - Institution'!$B$4:$D$3985, 3, FALSE))</f>
        <v>Supplier</v>
      </c>
      <c r="K1310" s="31">
        <f t="shared" si="42"/>
        <v>124000000001307</v>
      </c>
      <c r="L131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 Peta Barat Komp Citra Business park Blok D No 7 kalideres jakarta barat'::varchar,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Institution'!$B$4:$C$3985, 2, FALSE))</f>
        <v>PT. Widia Perkasa Kreasi</v>
      </c>
      <c r="E1311" s="85" t="str">
        <f>IF(EXACT($H1311, ""), "", VLOOKUP($H1311, 'RAW EDITED All Years'!$A$2:$D$3706, 4, FALSE))</f>
        <v>Jl. Ksatria IX/6B Matraman, Jakarta</v>
      </c>
      <c r="H1311" s="84" t="str">
        <f>IF(EXACT($B1311, ""), "", VLOOKUP($B1311, 'DataLookUp - Institution'!$B$4:$E$3985, 4, FALSE))</f>
        <v>VDR3891</v>
      </c>
      <c r="I1311" s="84" t="str">
        <f>IF(EXACT($B1311, ""),"", VLOOKUP($B1311, 'DataLookUp - Institution'!$B$4:$D$3985, 3, FALSE))</f>
        <v>Supplier</v>
      </c>
      <c r="K1311" s="31">
        <f t="shared" si="42"/>
        <v>124000000001308</v>
      </c>
      <c r="L131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'Jl. Ksatria IX/6B Matraman, Jakarta'::varchar,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Institution'!$B$4:$C$3985, 2, FALSE))</f>
        <v>PT. Win Transport</v>
      </c>
      <c r="E1312" s="85" t="str">
        <f>IF(EXACT($H1312, ""), "", VLOOKUP($H1312, 'RAW EDITED All Years'!$A$2:$D$3706, 4, FALSE))</f>
        <v>Ruko Mahkota Ancol Blok F No 12 Jl RE Martadinata, Pademangan 14420</v>
      </c>
      <c r="H1312" s="84" t="str">
        <f>IF(EXACT($B1312, ""), "", VLOOKUP($B1312, 'DataLookUp - Institution'!$B$4:$E$3985, 4, FALSE))</f>
        <v>VDR1694</v>
      </c>
      <c r="I1312" s="84" t="str">
        <f>IF(EXACT($B1312, ""),"", VLOOKUP($B1312, 'DataLookUp - Institution'!$B$4:$D$3985, 3, FALSE))</f>
        <v>Supplier</v>
      </c>
      <c r="K1312" s="31">
        <f t="shared" si="42"/>
        <v>124000000001309</v>
      </c>
      <c r="L131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'Ruko Mahkota Ancol Blok F No 12 Jl RE Martadinata, Pademangan 14420'::varchar,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Institution'!$B$4:$C$3985, 2, FALSE))</f>
        <v>PT. Wina Perdana Jaya</v>
      </c>
      <c r="E1313" s="85" t="str">
        <f>IF(EXACT($H1313, ""), "", VLOOKUP($H1313, 'RAW EDITED All Years'!$A$2:$D$3706, 4, FALSE))</f>
        <v>Jl Raya Meteor 305 Kujangsari, Margacinta Bandung 40287 Jawa Barat</v>
      </c>
      <c r="H1313" s="84" t="str">
        <f>IF(EXACT($B1313, ""), "", VLOOKUP($B1313, 'DataLookUp - Institution'!$B$4:$E$3985, 4, FALSE))</f>
        <v>VDR1177</v>
      </c>
      <c r="I1313" s="84" t="str">
        <f>IF(EXACT($B1313, ""),"", VLOOKUP($B1313, 'DataLookUp - Institution'!$B$4:$D$3985, 3, FALSE))</f>
        <v>Supplier</v>
      </c>
      <c r="K1313" s="31">
        <f t="shared" si="42"/>
        <v>124000000001310</v>
      </c>
      <c r="L131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 Raya Meteor 305 Kujangsari, Margacinta Bandung 40287 Jawa Barat'::varchar,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Institution'!$B$4:$C$3985, 2, FALSE))</f>
        <v>PT. Zinkpower Austrindo</v>
      </c>
      <c r="E1314" s="85" t="str">
        <f>IF(EXACT($H1314, ""), "", VLOOKUP($H1314, 'RAW EDITED All Years'!$A$2:$D$3706, 4, FALSE))</f>
        <v>Jl. Pancatama V Kav. 88B Desa Sukatani - Cikande Serang</v>
      </c>
      <c r="H1314" s="84" t="str">
        <f>IF(EXACT($B1314, ""), "", VLOOKUP($B1314, 'DataLookUp - Institution'!$B$4:$E$3985, 4, FALSE))</f>
        <v>VDR4000</v>
      </c>
      <c r="I1314" s="84" t="str">
        <f>IF(EXACT($B1314, ""),"", VLOOKUP($B1314, 'DataLookUp - Institution'!$B$4:$D$3985, 3, FALSE))</f>
        <v>Supplier</v>
      </c>
      <c r="K1314" s="31">
        <f t="shared" si="42"/>
        <v>124000000001311</v>
      </c>
      <c r="L131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Pancatama V Kav. 88B Desa Sukatani - Cikande Serang'::varchar,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Institution'!$B$4:$C$3985, 2, FALSE))</f>
        <v>PT. Alat Ukur Indosurta</v>
      </c>
      <c r="E1315" s="85" t="str">
        <f>IF(EXACT($H1315, ""), "", VLOOKUP($H1315, 'RAW EDITED All Years'!$A$2:$D$3706, 4, FALSE))</f>
        <v>Jl. Bangka Blok N3 No.21 Nusaloka Sektor 14,5 BSD City Serpong Tangerang</v>
      </c>
      <c r="H1315" s="84" t="str">
        <f>IF(EXACT($B1315, ""), "", VLOOKUP($B1315, 'DataLookUp - Institution'!$B$4:$E$3985, 4, FALSE))</f>
        <v>VDR1208</v>
      </c>
      <c r="I1315" s="84" t="str">
        <f>IF(EXACT($B1315, ""),"", VLOOKUP($B1315, 'DataLookUp - Institution'!$B$4:$D$3985, 3, FALSE))</f>
        <v>Supplier</v>
      </c>
      <c r="K1315" s="31">
        <f t="shared" si="42"/>
        <v>124000000001312</v>
      </c>
      <c r="L131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'Jl. Bangka Blok N3 No.21 Nusaloka Sektor 14,5 BSD City Serpong Tangerang'::varchar,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Institution'!$B$4:$C$3985, 2, FALSE))</f>
        <v>PT. Andalas Mitra Utama</v>
      </c>
      <c r="E1316" s="85" t="str">
        <f>IF(EXACT($H1316, ""), "", VLOOKUP($H1316, 'RAW EDITED All Years'!$A$2:$D$3706, 4, FALSE))</f>
        <v>Jl Gading Mas Raya Blok A8 No. 11 Kel Pegangsaan II Kec.Kelapa Gading</v>
      </c>
      <c r="H1316" s="84" t="str">
        <f>IF(EXACT($B1316, ""), "", VLOOKUP($B1316, 'DataLookUp - Institution'!$B$4:$E$3985, 4, FALSE))</f>
        <v>VDR1656</v>
      </c>
      <c r="I1316" s="84" t="str">
        <f>IF(EXACT($B1316, ""),"", VLOOKUP($B1316, 'DataLookUp - Institution'!$B$4:$D$3985, 3, FALSE))</f>
        <v>Supplier</v>
      </c>
      <c r="K1316" s="31">
        <f t="shared" si="42"/>
        <v>124000000001313</v>
      </c>
      <c r="L131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 Gading Mas Raya Blok A8 No. 11 Kel Pegangsaan II Kec.Kelapa Gading'::varchar,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Institution'!$B$4:$C$3985, 2, FALSE))</f>
        <v>PT. Anugerah Kasih Setia</v>
      </c>
      <c r="E1317" s="85" t="str">
        <f>IF(EXACT($H1317, ""), "", VLOOKUP($H1317, 'RAW EDITED All Years'!$A$2:$D$3706, 4, FALSE))</f>
        <v>Jl.Graha Bintaro Utama Graha Raya Bintaro-Pondok Kacang Barat Tangerang Selatan</v>
      </c>
      <c r="H1317" s="84" t="str">
        <f>IF(EXACT($B1317, ""), "", VLOOKUP($B1317, 'DataLookUp - Institution'!$B$4:$E$3985, 4, FALSE))</f>
        <v>VDR1697</v>
      </c>
      <c r="I1317" s="84" t="str">
        <f>IF(EXACT($B1317, ""),"", VLOOKUP($B1317, 'DataLookUp - Institution'!$B$4:$D$3985, 3, FALSE))</f>
        <v>Supplier</v>
      </c>
      <c r="K1317" s="31">
        <f t="shared" si="42"/>
        <v>124000000001314</v>
      </c>
      <c r="L131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'Jl.Graha Bintaro Utama Graha Raya Bintaro-Pondok Kacang Barat Tangerang Selatan'::varchar,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Institution'!$B$4:$C$3985, 2, FALSE))</f>
        <v>PT. Asuransi Mega Pratama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Institution'!$B$4:$D$3985, 3, FALSE))</f>
        <v>Supplier</v>
      </c>
      <c r="K1318" s="31">
        <f t="shared" si="42"/>
        <v>124000000001315</v>
      </c>
      <c r="L131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Institution'!$B$4:$C$3985, 2, FALSE))</f>
        <v>PT. Baruna Sejahtera Logistik</v>
      </c>
      <c r="E1319" s="85" t="str">
        <f>IF(EXACT($H1319, ""), "", VLOOKUP($H1319, 'RAW EDITED All Years'!$A$2:$D$3706, 4, FALSE))</f>
        <v>JL.KL.YOSSUDARSO KM.12,8 NO.65 A TITI PAPAN MEDAN DELI</v>
      </c>
      <c r="H1319" s="84" t="str">
        <f>IF(EXACT($B1319, ""), "", VLOOKUP($B1319, 'DataLookUp - Institution'!$B$4:$E$3985, 4, FALSE))</f>
        <v>VDR1742</v>
      </c>
      <c r="I1319" s="84" t="str">
        <f>IF(EXACT($B1319, ""),"", VLOOKUP($B1319, 'DataLookUp - Institution'!$B$4:$D$3985, 3, FALSE))</f>
        <v>Supplier</v>
      </c>
      <c r="K1319" s="31">
        <f t="shared" si="42"/>
        <v>124000000001316</v>
      </c>
      <c r="L131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'JL.KL.YOSSUDARSO KM.12,8 NO.65 A TITI PAPAN MEDAN DELI'::varchar,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Institution'!$B$4:$C$3985, 2, FALSE))</f>
        <v>PT. Binasahabat Jayatama</v>
      </c>
      <c r="E1320" s="85" t="str">
        <f>IF(EXACT($H1320, ""), "", VLOOKUP($H1320, 'RAW EDITED All Years'!$A$2:$D$3706, 4, FALSE))</f>
        <v>JL.TIMOR NO.10 U/97 MEDAN 20231 INDONESIA</v>
      </c>
      <c r="H1320" s="84" t="str">
        <f>IF(EXACT($B1320, ""), "", VLOOKUP($B1320, 'DataLookUp - Institution'!$B$4:$E$3985, 4, FALSE))</f>
        <v>VDR1641</v>
      </c>
      <c r="I1320" s="84" t="str">
        <f>IF(EXACT($B1320, ""),"", VLOOKUP($B1320, 'DataLookUp - Institution'!$B$4:$D$3985, 3, FALSE))</f>
        <v>Supplier</v>
      </c>
      <c r="K1320" s="31">
        <f t="shared" ref="K1320:K1325" si="44" xml:space="preserve"> K1319 + IF(EXACT(L1320, ""), 0, 1)</f>
        <v>124000000001317</v>
      </c>
      <c r="L1320" s="32" t="str">
        <f t="shared" ref="L1320:L1325" si="45">CONCATENATE("PERFORM ""SchData-OLTP-Master"".""Func_TblInstitutionBranch_SET""(varSystemLoginSession::bigint, null::bigint, null::varchar, null::timestamptz, null::timestamptz, null::varchar, varInstitutionBranchID::bigint, varBaseCurrencyID::bigint, ", B1320, "::bigint, ", IF(EXACT(D1320, ""), "null", "'"&amp;D1320&amp;"'"), "::varchar, ", IF(EXACT(E1320, ""), "null", "'"&amp;E1320&amp;"'"), "::varchar, ", IF(EXACT(F1320, ""), "null", F1320),"::bigint, ", IF(EXACT(G1320, ""), "null", "'"&amp;G1320&amp;"'"),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'JL.TIMOR NO.10 U/97 MEDAN 20231 INDONESIA'::varchar,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Institution'!$B$4:$C$3985, 2, FALSE))</f>
        <v>PT. Columbia Chrome Indonesia</v>
      </c>
      <c r="E1321" s="85" t="str">
        <f>IF(EXACT($H1321, ""), "", VLOOKUP($H1321, 'RAW EDITED All Years'!$A$2:$D$3706, 4, FALSE))</f>
        <v>Jl.Raya Cakung Cilincing Rt005/010 Jakut</v>
      </c>
      <c r="H1321" s="84" t="str">
        <f>IF(EXACT($B1321, ""), "", VLOOKUP($B1321, 'DataLookUp - Institution'!$B$4:$E$3985, 4, FALSE))</f>
        <v>VDR1712</v>
      </c>
      <c r="I1321" s="84" t="str">
        <f>IF(EXACT($B1321, ""),"", VLOOKUP($B1321, 'DataLookUp - Institution'!$B$4:$D$3985, 3, FALSE))</f>
        <v>Supplier</v>
      </c>
      <c r="K1321" s="31">
        <f t="shared" si="44"/>
        <v>124000000001318</v>
      </c>
      <c r="L132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'Jl.Raya Cakung Cilincing Rt005/010 Jakut'::varchar,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Institution'!$B$4:$C$3985, 2, FALSE))</f>
        <v>PT. Covenant Technology Indonesia</v>
      </c>
      <c r="E1322" s="85" t="str">
        <f>IF(EXACT($H1322, ""), "", VLOOKUP($H1322, 'RAW EDITED All Years'!$A$2:$D$3706, 4, FALSE))</f>
        <v>Gedung Graha BIP, Lantai 6, Jl.Jend Gatot Subroto Kav 23. Rt002/002 Kel Karet Semanggi, Kec Setiabudi. JakSel</v>
      </c>
      <c r="H1322" s="84" t="str">
        <f>IF(EXACT($B1322, ""), "", VLOOKUP($B1322, 'DataLookUp - Institution'!$B$4:$E$3985, 4, FALSE))</f>
        <v>VDR1723</v>
      </c>
      <c r="I1322" s="84" t="str">
        <f>IF(EXACT($B1322, ""),"", VLOOKUP($B1322, 'DataLookUp - Institution'!$B$4:$D$3985, 3, FALSE))</f>
        <v>Supplier</v>
      </c>
      <c r="K1322" s="31">
        <f t="shared" si="44"/>
        <v>124000000001319</v>
      </c>
      <c r="L132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'Gedung Graha BIP, Lantai 6, Jl.Jend Gatot Subroto Kav 23. Rt002/002 Kel Karet Semanggi, Kec Setiabudi. JakSel'::varchar,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Institution'!$B$4:$C$3985, 2, FALSE))</f>
        <v>PT. Eko Jaya Cipta Mandiri</v>
      </c>
      <c r="E1323" s="85" t="str">
        <f>IF(EXACT($H1323, ""), "", VLOOKUP($H1323, 'RAW EDITED All Years'!$A$2:$D$3706, 4, FALSE))</f>
        <v>JL.Sei kapuas No.88 A</v>
      </c>
      <c r="H1323" s="84" t="str">
        <f>IF(EXACT($B1323, ""), "", VLOOKUP($B1323, 'DataLookUp - Institution'!$B$4:$E$3985, 4, FALSE))</f>
        <v>VDR1758</v>
      </c>
      <c r="I1323" s="84" t="str">
        <f>IF(EXACT($B1323, ""),"", VLOOKUP($B1323, 'DataLookUp - Institution'!$B$4:$D$3985, 3, FALSE))</f>
        <v>Supplier</v>
      </c>
      <c r="K1323" s="31">
        <f t="shared" si="44"/>
        <v>124000000001320</v>
      </c>
      <c r="L132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'JL.Sei kapuas No.88 A'::varchar,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Institution'!$B$4:$C$3985, 2, FALSE))</f>
        <v>PT. Gajah Mulia Sentosa</v>
      </c>
      <c r="E1324" s="85" t="str">
        <f>IF(EXACT($H1324, ""), "", VLOOKUP($H1324, 'RAW EDITED All Years'!$A$2:$D$3706, 4, FALSE))</f>
        <v>Jl.Puspita Raya E 1/5 RT001/005 Tangerang Banten</v>
      </c>
      <c r="H1324" s="84" t="str">
        <f>IF(EXACT($B1324, ""), "", VLOOKUP($B1324, 'DataLookUp - Institution'!$B$4:$E$3985, 4, FALSE))</f>
        <v>VDR1711</v>
      </c>
      <c r="I1324" s="84" t="str">
        <f>IF(EXACT($B1324, ""),"", VLOOKUP($B1324, 'DataLookUp - Institution'!$B$4:$D$3985, 3, FALSE))</f>
        <v>Supplier</v>
      </c>
      <c r="K1324" s="31">
        <f t="shared" si="44"/>
        <v>124000000001321</v>
      </c>
      <c r="L132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'Jl.Puspita Raya E 1/5 RT001/005 Tangerang Banten'::varchar,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Institution'!$B$4:$C$3985, 2, FALSE))</f>
        <v>PT. Global Perkasa Investindo</v>
      </c>
      <c r="E1325" s="85" t="str">
        <f>IF(EXACT($H1325, ""), "", VLOOKUP($H1325, 'RAW EDITED All Years'!$A$2:$D$3706, 4, FALSE))</f>
        <v>Jl.Danau sunter selatan Blok O IV No.41-42, Jakarta Utara</v>
      </c>
      <c r="H1325" s="84" t="str">
        <f>IF(EXACT($B1325, ""), "", VLOOKUP($B1325, 'DataLookUp - Institution'!$B$4:$E$3985, 4, FALSE))</f>
        <v>VDR1719</v>
      </c>
      <c r="I1325" s="84" t="str">
        <f>IF(EXACT($B1325, ""),"", VLOOKUP($B1325, 'DataLookUp - Institution'!$B$4:$D$3985, 3, FALSE))</f>
        <v>Supplier</v>
      </c>
      <c r="K1325" s="31">
        <f t="shared" si="44"/>
        <v>124000000001322</v>
      </c>
      <c r="L132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'Jl.Danau sunter selatan Blok O IV No.41-42, Jakarta Utara'::varchar,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Institution'!$B$4:$C$3985, 2, FALSE))</f>
        <v>PT. Indodacin Presisi Utama</v>
      </c>
      <c r="E1326" s="85" t="str">
        <f>IF(EXACT($H1326, ""), "", VLOOKUP($H1326, 'RAW EDITED All Years'!$A$2:$D$3706, 4, FALSE))</f>
        <v>Jl.P.Jayakarta 129 Blok C-37</v>
      </c>
      <c r="H1326" s="84" t="str">
        <f>IF(EXACT($B1326, ""), "", VLOOKUP($B1326, 'DataLookUp - Institution'!$B$4:$E$3985, 4, FALSE))</f>
        <v>VDR0699</v>
      </c>
      <c r="I1326" s="84" t="str">
        <f>IF(EXACT($B1326, ""),"", VLOOKUP($B1326, 'DataLookUp - Institution'!$B$4:$D$3985, 3, FALSE))</f>
        <v>Supplier</v>
      </c>
      <c r="K1326" s="31">
        <f t="shared" ref="K1326:K1335" si="46" xml:space="preserve"> K1325 + IF(EXACT(L1326, ""), 0, 1)</f>
        <v>124000000001323</v>
      </c>
      <c r="L1326" s="32" t="str">
        <f t="shared" ref="L1326:L1346" si="47">CONCATENATE("PERFORM ""SchData-OLTP-Master"".""Func_TblInstitutionBranch_SET""(varSystemLoginSession::bigint, null::bigint, null::varchar, null::timestamptz, null::timestamptz, null::varchar, varInstitutionBranchID::bigint, varBaseCurrencyID::bigint, ", B1326, "::bigint, ", IF(EXACT(D1326, ""), "null", "'"&amp;D1326&amp;"'"), "::varchar, ", IF(EXACT(E1326, ""), "null", "'"&amp;E1326&amp;"'"), "::varchar, ", IF(EXACT(F1326, ""), "null", F1326),"::bigint, ", IF(EXACT(G1326, ""), "null", "'"&amp;G1326&amp;"'"),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'Jl.P.Jayakarta 129 Blok C-37'::varchar,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Institution'!$B$4:$C$3985, 2, FALSE))</f>
        <v>PT. Indomarine Internusa Group</v>
      </c>
      <c r="E1327" s="85" t="str">
        <f>IF(EXACT($H1327, ""), "", VLOOKUP($H1327, 'RAW EDITED All Years'!$A$2:$D$3706, 4, FALSE))</f>
        <v>Jl Teluk Kumai Timur 83-A, Perak , Surabaya, Jawa Timur, Indonesia</v>
      </c>
      <c r="H1327" s="84" t="str">
        <f>IF(EXACT($B1327, ""), "", VLOOKUP($B1327, 'DataLookUp - Institution'!$B$4:$E$3985, 4, FALSE))</f>
        <v>VDR3171</v>
      </c>
      <c r="I1327" s="84" t="str">
        <f>IF(EXACT($B1327, ""),"", VLOOKUP($B1327, 'DataLookUp - Institution'!$B$4:$D$3985, 3, FALSE))</f>
        <v>Supplier</v>
      </c>
      <c r="K1327" s="31">
        <f t="shared" si="46"/>
        <v>124000000001324</v>
      </c>
      <c r="L132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'Jl Teluk Kumai Timur 83-A, Perak , Surabaya, Jawa Timur,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Institution'!$B$4:$C$3985, 2, FALSE))</f>
        <v>PT. Karyawaja Ekamulia</v>
      </c>
      <c r="E1328" s="85" t="str">
        <f>IF(EXACT($H1328, ""), "", VLOOKUP($H1328, 'RAW EDITED All Years'!$A$2:$D$3706, 4, FALSE))</f>
        <v>Marunda Center Blok i no 8 Jln Marunda Makmur Taruma Jaya Bekasi 17112 Indonesia</v>
      </c>
      <c r="H1328" s="84" t="str">
        <f>IF(EXACT($B1328, ""), "", VLOOKUP($B1328, 'DataLookUp - Institution'!$B$4:$E$3985, 4, FALSE))</f>
        <v>VDR2084</v>
      </c>
      <c r="I1328" s="84" t="str">
        <f>IF(EXACT($B1328, ""),"", VLOOKUP($B1328, 'DataLookUp - Institution'!$B$4:$D$3985, 3, FALSE))</f>
        <v>Supplier</v>
      </c>
      <c r="K1328" s="31">
        <f t="shared" si="46"/>
        <v>124000000001325</v>
      </c>
      <c r="L132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'Marunda Center Blok i no 8 Jln Marunda Makmur Taruma Jaya Bekasi 17112 Indonesia'::varchar,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Institution'!$B$4:$C$3985, 2, FALSE))</f>
        <v>PT. Kunango Jantan</v>
      </c>
      <c r="E1329" s="85" t="str">
        <f>IF(EXACT($H1329, ""), "", VLOOKUP($H1329, 'RAW EDITED All Years'!$A$2:$D$3706, 4, FALSE))</f>
        <v>jln. By pass Km 25 Korong sungai pinang Kenagarian Kasang Kebupaten Padang Pariaman, SUMBAR Kode Pos 25586</v>
      </c>
      <c r="H1329" s="84" t="str">
        <f>IF(EXACT($B1329, ""), "", VLOOKUP($B1329, 'DataLookUp - Institution'!$B$4:$E$3985, 4, FALSE))</f>
        <v>VDR1675</v>
      </c>
      <c r="I1329" s="84" t="str">
        <f>IF(EXACT($B1329, ""),"", VLOOKUP($B1329, 'DataLookUp - Institution'!$B$4:$D$3985, 3, FALSE))</f>
        <v>Supplier</v>
      </c>
      <c r="K1329" s="31">
        <f t="shared" si="46"/>
        <v>124000000001326</v>
      </c>
      <c r="L132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'jln. By pass Km 25 Korong sungai pinang Kenagarian Kasang Kebupaten Padang Pariaman, SUMBAR Kode Pos 25586'::varchar,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Institution'!$B$4:$C$3985, 2, FALSE))</f>
        <v>PT. Makro Sentral Perdana</v>
      </c>
      <c r="E1330" s="85" t="str">
        <f>IF(EXACT($H1330, ""), "", VLOOKUP($H1330, 'RAW EDITED All Years'!$A$2:$D$3706, 4, FALSE))</f>
        <v>Jl.Salak Masir No.10.F-G Rt009/005 Tanjung Duren Utara - Grogol Petamburan Jak-Bar</v>
      </c>
      <c r="H1330" s="84" t="str">
        <f>IF(EXACT($B1330, ""), "", VLOOKUP($B1330, 'DataLookUp - Institution'!$B$4:$E$3985, 4, FALSE))</f>
        <v>VDR1724</v>
      </c>
      <c r="I1330" s="84" t="str">
        <f>IF(EXACT($B1330, ""),"", VLOOKUP($B1330, 'DataLookUp - Institution'!$B$4:$D$3985, 3, FALSE))</f>
        <v>Supplier</v>
      </c>
      <c r="K1330" s="31">
        <f t="shared" si="46"/>
        <v>124000000001327</v>
      </c>
      <c r="L133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'Jl.Salak Masir No.10.F-G Rt009/005 Tanjung Duren Utara - Grogol Petamburan Jak-Bar'::varchar,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Institution'!$B$4:$C$3985, 2, FALSE))</f>
        <v>PT. Moran Jaya Lestari</v>
      </c>
      <c r="E1331" s="85" t="str">
        <f>IF(EXACT($H1331, ""), "", VLOOKUP($H1331, 'RAW EDITED All Years'!$A$2:$D$3706, 4, FALSE))</f>
        <v>Jl.Asyafiiyah RT.003 RW.03 No.76 Cilangkap-Cipayung</v>
      </c>
      <c r="H1331" s="84" t="str">
        <f>IF(EXACT($B1331, ""), "", VLOOKUP($B1331, 'DataLookUp - Institution'!$B$4:$E$3985, 4, FALSE))</f>
        <v>VDR1684</v>
      </c>
      <c r="I1331" s="84" t="str">
        <f>IF(EXACT($B1331, ""),"", VLOOKUP($B1331, 'DataLookUp - Institution'!$B$4:$D$3985, 3, FALSE))</f>
        <v>Supplier</v>
      </c>
      <c r="K1331" s="31">
        <f t="shared" si="46"/>
        <v>124000000001328</v>
      </c>
      <c r="L133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'Jl.Asyafiiyah RT.003 RW.03 No.76 Cilangkap-Cipayung'::varchar,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Institution'!$B$4:$C$3985, 2, FALSE))</f>
        <v>PT. Mora Telematika Indonesia [a.k.a : Moratelindo]</v>
      </c>
      <c r="E1332" s="85" t="str">
        <f>IF(EXACT($H1332, ""), "", VLOOKUP($H1332, 'RAW EDITED All Years'!$A$2:$D$3706, 4, FALSE))</f>
        <v>Gedung Graha 9 Lt6,Jl.Penataran No.9 Pegangsaan-Menteng Jak-Pus 10320</v>
      </c>
      <c r="H1332" s="84" t="str">
        <f>IF(EXACT($B1332, ""), "", VLOOKUP($B1332, 'DataLookUp - Institution'!$B$4:$E$3985, 4, FALSE))</f>
        <v>VDR1701</v>
      </c>
      <c r="I1332" s="84" t="str">
        <f>IF(EXACT($B1332, ""),"", VLOOKUP($B1332, 'DataLookUp - Institution'!$B$4:$D$3985, 3, FALSE))</f>
        <v>Supplier</v>
      </c>
      <c r="K1332" s="31">
        <f t="shared" ref="K1332:K1346" si="48" xml:space="preserve"> K1331 + IF(EXACT(L1332, ""), 0, 1)</f>
        <v>124000000001329</v>
      </c>
      <c r="L1332" s="32" t="str">
        <f t="shared" ref="L1332:L1346" si="49">CONCATENATE("PERFORM ""SchData-OLTP-Master"".""Func_TblInstitutionBranch_SET""(varSystemLoginSession::bigint, null::bigint, null::varchar, null::timestamptz, null::timestamptz, null::varchar, varInstitutionBranchID::bigint, varBaseCurrencyID::bigint, ", B1332, "::bigint, ", IF(EXACT(D1332, ""), "null", "'"&amp;D1332&amp;"'"), "::varchar, ", IF(EXACT(E1332, ""), "null", "'"&amp;E1332&amp;"'"), "::varchar, ", IF(EXACT(F1332, ""), "null", F1332),"::bigint, ", IF(EXACT(G1332, ""), "null", "'"&amp;G1332&amp;"'"),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'Gedung Graha 9 Lt6,Jl.Penataran No.9 Pegangsaan-Menteng Jak-Pus 10320'::varchar,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Institution'!$B$4:$C$3985, 2, FALSE))</f>
        <v>PT. Roseka Asia Logistics</v>
      </c>
      <c r="E1333" s="85" t="str">
        <f>IF(EXACT($H1333, ""), "", VLOOKUP($H1333, 'RAW EDITED All Years'!$A$2:$D$3706, 4, FALSE))</f>
        <v xml:space="preserve">Ruko Little China, Blok JA/18 </v>
      </c>
      <c r="H1333" s="84" t="str">
        <f>IF(EXACT($B1333, ""), "", VLOOKUP($B1333, 'DataLookUp - Institution'!$B$4:$E$3985, 4, FALSE))</f>
        <v>VDR3718</v>
      </c>
      <c r="I1333" s="84" t="str">
        <f>IF(EXACT($B1333, ""),"", VLOOKUP($B1333, 'DataLookUp - Institution'!$B$4:$D$3985, 3, FALSE))</f>
        <v>Supplier</v>
      </c>
      <c r="K1333" s="31">
        <f t="shared" si="48"/>
        <v>124000000001330</v>
      </c>
      <c r="L133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'Ruko Little China, Blok JA/18 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Institution'!$B$4:$C$3985, 2, FALSE))</f>
        <v>PT. Sentosa Karsa Mulia</v>
      </c>
      <c r="E1334" s="85" t="str">
        <f>IF(EXACT($H1334, ""), "", VLOOKUP($H1334, 'RAW EDITED All Years'!$A$2:$D$3706, 4, FALSE))</f>
        <v>Jl.Setia Jadi Komplek Setia Jadi Town House No.24-D Medan</v>
      </c>
      <c r="H1334" s="84" t="str">
        <f>IF(EXACT($B1334, ""), "", VLOOKUP($B1334, 'DataLookUp - Institution'!$B$4:$E$3985, 4, FALSE))</f>
        <v>VDR1530</v>
      </c>
      <c r="I1334" s="84" t="str">
        <f>IF(EXACT($B1334, ""),"", VLOOKUP($B1334, 'DataLookUp - Institution'!$B$4:$D$3985, 3, FALSE))</f>
        <v>Supplier</v>
      </c>
      <c r="K1334" s="31">
        <f t="shared" si="48"/>
        <v>124000000001331</v>
      </c>
      <c r="L133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'Jl.Setia Jadi Komplek Setia Jadi Town House No.24-D Medan'::varchar,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Institution'!$B$4:$C$3985, 2, FALSE))</f>
        <v>PT. Serasi Autoraya</v>
      </c>
      <c r="D1335" s="177" t="s">
        <v>31200</v>
      </c>
      <c r="E1335" s="160" t="s">
        <v>5391</v>
      </c>
      <c r="H1335" s="95" t="s">
        <v>5390</v>
      </c>
      <c r="I1335" s="84" t="str">
        <f>IF(EXACT($B1335, ""),"", VLOOKUP($B1335, 'DataLookUp - Institution'!$B$4:$D$3985, 3, FALSE))</f>
        <v>Supplier</v>
      </c>
      <c r="K1335" s="31">
        <f t="shared" si="48"/>
        <v>124000000001332</v>
      </c>
      <c r="L133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Institution'!$B$4:$C$3985, 2, FALSE))</f>
        <v>PT. Serasi Autoraya</v>
      </c>
      <c r="D1336" s="177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Institution'!$B$4:$D$3985, 3, FALSE))</f>
        <v>Supplier</v>
      </c>
      <c r="K1336" s="31">
        <f t="shared" si="48"/>
        <v>124000000001333</v>
      </c>
      <c r="L133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Institution'!$B$4:$C$3985, 2, FALSE))</f>
        <v>PT. Serasi Autoraya</v>
      </c>
      <c r="D1337" s="177" t="s">
        <v>23756</v>
      </c>
      <c r="E1337" s="160" t="s">
        <v>31213</v>
      </c>
      <c r="G1337" s="63">
        <v>94114</v>
      </c>
      <c r="H1337" s="95" t="s">
        <v>4397</v>
      </c>
      <c r="I1337" s="84" t="str">
        <f>IF(EXACT($B1337, ""),"", VLOOKUP($B1337, 'DataLookUp - Institution'!$B$4:$D$3985, 3, FALSE))</f>
        <v>Supplier</v>
      </c>
      <c r="K1337" s="31">
        <f t="shared" si="48"/>
        <v>124000000001334</v>
      </c>
      <c r="L133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Institution'!$B$4:$C$3985, 2, FALSE))</f>
        <v>PT. Serasi Autoraya</v>
      </c>
      <c r="D1338" s="177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Institution'!$B$4:$D$3985, 3, FALSE))</f>
        <v>Supplier</v>
      </c>
      <c r="K1338" s="31">
        <f t="shared" si="48"/>
        <v>124000000001335</v>
      </c>
      <c r="L133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Institution'!$B$4:$C$3985, 2, FALSE))</f>
        <v>PT. Serasi Autoraya</v>
      </c>
      <c r="D1339" s="177" t="s">
        <v>23495</v>
      </c>
      <c r="E1339" s="160" t="s">
        <v>5032</v>
      </c>
      <c r="H1339" s="95" t="s">
        <v>5031</v>
      </c>
      <c r="I1339" s="84" t="str">
        <f>IF(EXACT($B1339, ""),"", VLOOKUP($B1339, 'DataLookUp - Institution'!$B$4:$D$3985, 3, FALSE))</f>
        <v>Supplier</v>
      </c>
      <c r="K1339" s="31">
        <f t="shared" si="48"/>
        <v>124000000001336</v>
      </c>
      <c r="L133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Institution'!$B$4:$C$3985, 2, FALSE))</f>
        <v>PT. Serasi Autoraya</v>
      </c>
      <c r="D1340" s="177" t="s">
        <v>28129</v>
      </c>
      <c r="E1340" s="160" t="s">
        <v>31212</v>
      </c>
      <c r="G1340" s="63">
        <v>70654</v>
      </c>
      <c r="H1340" s="95" t="s">
        <v>5406</v>
      </c>
      <c r="I1340" s="84" t="str">
        <f>IF(EXACT($B1340, ""),"", VLOOKUP($B1340, 'DataLookUp - Institution'!$B$4:$D$3985, 3, FALSE))</f>
        <v>Supplier</v>
      </c>
      <c r="K1340" s="31">
        <f t="shared" si="48"/>
        <v>124000000001337</v>
      </c>
      <c r="L134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Institution'!$B$4:$C$3985, 2, FALSE))</f>
        <v>PT. Serasi Autoraya</v>
      </c>
      <c r="D1341" s="177" t="s">
        <v>470</v>
      </c>
      <c r="E1341" s="160" t="s">
        <v>31211</v>
      </c>
      <c r="G1341" s="63">
        <v>29441</v>
      </c>
      <c r="H1341" s="95" t="s">
        <v>6597</v>
      </c>
      <c r="I1341" s="84" t="str">
        <f>IF(EXACT($B1341, ""),"", VLOOKUP($B1341, 'DataLookUp - Institution'!$B$4:$D$3985, 3, FALSE))</f>
        <v>Supplier</v>
      </c>
      <c r="K1341" s="31">
        <f t="shared" si="48"/>
        <v>124000000001338</v>
      </c>
      <c r="L134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Institution'!$B$4:$C$3985, 2, FALSE))</f>
        <v>PT. Serasi Autoraya</v>
      </c>
      <c r="D1342" s="177" t="s">
        <v>469</v>
      </c>
      <c r="E1342" s="160" t="s">
        <v>27543</v>
      </c>
      <c r="H1342" s="95" t="s">
        <v>6938</v>
      </c>
      <c r="I1342" s="84" t="str">
        <f>IF(EXACT($B1342, ""),"", VLOOKUP($B1342, 'DataLookUp - Institution'!$B$4:$D$3985, 3, FALSE))</f>
        <v>Supplier</v>
      </c>
      <c r="K1342" s="31">
        <f t="shared" si="48"/>
        <v>124000000001339</v>
      </c>
      <c r="L134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Institution'!$B$4:$C$3985, 2, FALSE))</f>
        <v>PT. Serasi Autoraya</v>
      </c>
      <c r="D1343" s="177" t="s">
        <v>31209</v>
      </c>
      <c r="E1343" s="160" t="s">
        <v>27550</v>
      </c>
      <c r="H1343" s="95" t="s">
        <v>7111</v>
      </c>
      <c r="I1343" s="84" t="str">
        <f>IF(EXACT($B1343, ""),"", VLOOKUP($B1343, 'DataLookUp - Institution'!$B$4:$D$3985, 3, FALSE))</f>
        <v>Supplier</v>
      </c>
      <c r="K1343" s="31">
        <f t="shared" si="48"/>
        <v>124000000001340</v>
      </c>
      <c r="L134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Institution'!$B$4:$C$3985, 2, FALSE))</f>
        <v>PT. Serasi Autoraya</v>
      </c>
      <c r="D1344" s="177" t="s">
        <v>27698</v>
      </c>
      <c r="E1344" s="160" t="s">
        <v>31214</v>
      </c>
      <c r="G1344" s="63">
        <v>95256</v>
      </c>
      <c r="H1344" s="95" t="s">
        <v>5584</v>
      </c>
      <c r="I1344" s="84" t="str">
        <f>IF(EXACT($B1344, ""),"", VLOOKUP($B1344, 'DataLookUp - Institution'!$B$4:$D$3985, 3, FALSE))</f>
        <v>Supplier</v>
      </c>
      <c r="K1344" s="31">
        <f t="shared" si="48"/>
        <v>124000000001341</v>
      </c>
      <c r="L134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Institution'!$B$4:$C$3985, 2, FALSE))</f>
        <v>PT. Serasi Autoraya</v>
      </c>
      <c r="D1345" s="177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Institution'!$B$4:$D$3985, 3, FALSE))</f>
        <v>Supplier</v>
      </c>
      <c r="K1345" s="31">
        <f t="shared" si="48"/>
        <v>124000000001342</v>
      </c>
      <c r="L134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>
      <c r="B1346" s="67">
        <f>'DataLookUp - Institution'!B1292</f>
        <v>123000000001289</v>
      </c>
      <c r="C1346" s="30" t="str">
        <f>IF(EXACT($B1346, ""),"", VLOOKUP($B1346, 'DataLookUp - Institution'!$B$4:$C$3985, 2, FALSE))</f>
        <v>PT. Tiga Pilar Sakato</v>
      </c>
      <c r="E1346" s="85" t="str">
        <f>IF(EXACT($H1346, ""), "", VLOOKUP($H1346, 'RAW EDITED All Years'!$A$2:$D$3706, 4, FALSE))</f>
        <v>jln. By pass Km 25 Korong sungai pinang Kenagarian Kasang Kebupaten Padang Pariaman, SUMBAR Kode Pos 25586</v>
      </c>
      <c r="H1346" s="84" t="str">
        <f>IF(EXACT($B1346, ""), "", VLOOKUP($B1346, 'DataLookUp - Institution'!$B$4:$E$3985, 4, FALSE))</f>
        <v>VDR1676</v>
      </c>
      <c r="I1346" s="84" t="str">
        <f>IF(EXACT($B1346, ""),"", VLOOKUP($B1346, 'DataLookUp - Institution'!$B$4:$D$3985, 3, FALSE))</f>
        <v>Supplier</v>
      </c>
      <c r="K1346" s="31">
        <f t="shared" si="48"/>
        <v>124000000001343</v>
      </c>
      <c r="L134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'jln. By pass Km 25 Korong sungai pinang Kenagarian Kasang Kebupaten Padang Pariaman, SUMBAR Kode Pos 25586'::varchar, null::bigint, null::varchar); </v>
      </c>
    </row>
    <row r="1347" spans="2:12">
      <c r="B1347" s="67">
        <f>'DataLookUp - Institution'!B1293</f>
        <v>123000000001290</v>
      </c>
      <c r="C1347" s="30" t="str">
        <f>IF(EXACT($B1347, ""),"", VLOOKUP($B1347, 'DataLookUp - Institution'!$B$4:$C$3985, 2, FALSE))</f>
        <v>PT. Puri Giri Sentosa</v>
      </c>
      <c r="E1347" s="85" t="str">
        <f>IF(EXACT($H1347, ""), "", VLOOKUP($H1347, 'RAW EDITED All Years'!$A$2:$D$3706, 4, FALSE))</f>
        <v>JL TENTARA PELAJAR, 21, GROGOL UTARA, KEBAYORAN LAMA, KOTA ADM. JAKARTA SELATAN, DKI JAKARTA, 12210</v>
      </c>
      <c r="H1347" s="84" t="str">
        <f>IF(EXACT($B1347, ""), "", VLOOKUP($B1347, 'DataLookUp - Institution'!$B$4:$E$3985, 4, FALSE))</f>
        <v>VDR4150</v>
      </c>
      <c r="I1347" s="84" t="str">
        <f>IF(EXACT($B1347, ""),"", VLOOKUP($B1347, 'DataLookUp - Institution'!$B$4:$D$3985, 3, FALSE))</f>
        <v>Supplier</v>
      </c>
      <c r="K1347" s="31">
        <f t="shared" ref="K1347:K1361" si="50" xml:space="preserve"> K1346 + IF(EXACT(L1347, ""), 0, 1)</f>
        <v>124000000001344</v>
      </c>
      <c r="L1347" s="32" t="str">
        <f t="shared" ref="L1347:L1361" si="51">CONCATENATE("PERFORM ""SchData-OLTP-Master"".""Func_TblInstitutionBranch_SET""(varSystemLoginSession::bigint, null::bigint, null::varchar, null::timestamptz, null::timestamptz, null::varchar, varInstitutionBranchID::bigint, varBaseCurrencyID::bigint, ", B1347, "::bigint, ", IF(EXACT(D1347, ""), "null", "'"&amp;D1347&amp;"'"), "::varchar, ", IF(EXACT(E1347, ""), "null", "'"&amp;E1347&amp;"'"), "::varchar, ", IF(EXACT(F1347, ""), "null", F1347),"::bigint, ", IF(EXACT(G1347, ""), "null", "'"&amp;G1347&amp;"'"),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'JL TENTARA PELAJAR, 21, GROGOL UTARA, KEBAYORAN LAMA, KOTA ADM. JAKARTA SELATAN, DKI JAKARTA, 12210'::varchar,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Institution'!$B$4:$C$3985, 2, FALSE))</f>
        <v>PT. Puri Teknik Mandiri</v>
      </c>
      <c r="E1348" s="85" t="str">
        <f>IF(EXACT($H1348, ""), "", VLOOKUP($H1348, 'RAW EDITED All Years'!$A$2:$D$3706, 4, FALSE))</f>
        <v>Pertokoan Glodok Makmur No 12, Jl Hayam Wuruk - Jakarta Barat 11180</v>
      </c>
      <c r="H1348" s="84" t="str">
        <f>IF(EXACT($B1348, ""), "", VLOOKUP($B1348, 'DataLookUp - Institution'!$B$4:$E$3985, 4, FALSE))</f>
        <v>VDR0896</v>
      </c>
      <c r="I1348" s="84" t="str">
        <f>IF(EXACT($B1348, ""),"", VLOOKUP($B1348, 'DataLookUp - Institution'!$B$4:$D$3985, 3, FALSE))</f>
        <v>Supplier</v>
      </c>
      <c r="K1348" s="31">
        <f t="shared" si="50"/>
        <v>124000000001345</v>
      </c>
      <c r="L134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'Pertokoan Glodok Makmur No 12, Jl Hayam Wuruk - Jakarta Barat 11180'::varchar,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Institution'!$B$4:$C$3985, 2, FALSE))</f>
        <v>PT. Pusaka Lintas Samudra</v>
      </c>
      <c r="E1349" s="85" t="str">
        <f>IF(EXACT($H1349, ""), "", VLOOKUP($H1349, 'RAW EDITED All Years'!$A$2:$D$3706, 4, FALSE))</f>
        <v>Jalan Krembangan Makam No.11, Kel Krembangan Selatan, Kec Krembangan, Kota Surabaya, Prop Jawa Timur</v>
      </c>
      <c r="H1349" s="84" t="str">
        <f>IF(EXACT($B1349, ""), "", VLOOKUP($B1349, 'DataLookUp - Institution'!$B$4:$E$3985, 4, FALSE))</f>
        <v>VDR3386</v>
      </c>
      <c r="I1349" s="84" t="str">
        <f>IF(EXACT($B1349, ""),"", VLOOKUP($B1349, 'DataLookUp - Institution'!$B$4:$D$3985, 3, FALSE))</f>
        <v>Supplier</v>
      </c>
      <c r="K1349" s="31">
        <f t="shared" si="50"/>
        <v>124000000001346</v>
      </c>
      <c r="L1349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'Jalan Krembangan Makam No.11, Kel Krembangan Selatan, Kec Krembangan, Kota Surabaya, Prop Jawa Timur'::varchar,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Institution'!$B$4:$C$3985, 2, FALSE))</f>
        <v>PT. Putra Baja Deli</v>
      </c>
      <c r="E1350" s="85" t="str">
        <f>IF(EXACT($H1350, ""), "", VLOOKUP($H1350, 'RAW EDITED All Years'!$A$2:$D$3706, 4, FALSE))</f>
        <v>Jl Timor No.12 Medan</v>
      </c>
      <c r="H1350" s="84" t="str">
        <f>IF(EXACT($B1350, ""), "", VLOOKUP($B1350, 'DataLookUp - Institution'!$B$4:$E$3985, 4, FALSE))</f>
        <v>VDR2055,VDR2056</v>
      </c>
      <c r="I1350" s="84" t="str">
        <f>IF(EXACT($B1350, ""),"", VLOOKUP($B1350, 'DataLookUp - Institution'!$B$4:$D$3985, 3, FALSE))</f>
        <v>Supplier</v>
      </c>
      <c r="K1350" s="31">
        <f t="shared" si="50"/>
        <v>124000000001347</v>
      </c>
      <c r="L1350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Timor No.12 Medan'::varchar,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Institution'!$B$4:$C$3985, 2, FALSE))</f>
        <v>PT. Putra Batam Jasa Mandiri Utama</v>
      </c>
      <c r="E1351" s="85" t="str">
        <f>IF(EXACT($H1351, ""), "", VLOOKUP($H1351, 'RAW EDITED All Years'!$A$2:$D$3706, 4, FALSE))</f>
        <v>Jl Yos Sudarso (Simpang Jl Kerapu) Kel Sengkuang, Kec Batu Ampar, Kota Batam, Prov Kep Riau</v>
      </c>
      <c r="H1351" s="84" t="str">
        <f>IF(EXACT($B1351, ""), "", VLOOKUP($B1351, 'DataLookUp - Institution'!$B$4:$E$3985, 4, FALSE))</f>
        <v>VDR2936</v>
      </c>
      <c r="I1351" s="84" t="str">
        <f>IF(EXACT($B1351, ""),"", VLOOKUP($B1351, 'DataLookUp - Institution'!$B$4:$D$3985, 3, FALSE))</f>
        <v>Supplier</v>
      </c>
      <c r="K1351" s="31">
        <f t="shared" si="50"/>
        <v>124000000001348</v>
      </c>
      <c r="L1351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 Yos Sudarso (Simpang Jl Kerapu) Kel Sengkuang, Kec Batu Ampar, Kota Batam, Prov Kep Riau'::varchar,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Institution'!$B$4:$C$3985, 2, FALSE))</f>
        <v>PT. Putra Maulana Electric</v>
      </c>
      <c r="E1352" s="85" t="str">
        <f>IF(EXACT($H1352, ""), "", VLOOKUP($H1352, 'RAW EDITED All Years'!$A$2:$D$3706, 4, FALSE))</f>
        <v>Jl. Hj. Fatimah Uteuen Bayi</v>
      </c>
      <c r="H1352" s="84" t="str">
        <f>IF(EXACT($B1352, ""), "", VLOOKUP($B1352, 'DataLookUp - Institution'!$B$4:$E$3985, 4, FALSE))</f>
        <v>VDR1058</v>
      </c>
      <c r="I1352" s="84" t="str">
        <f>IF(EXACT($B1352, ""),"", VLOOKUP($B1352, 'DataLookUp - Institution'!$B$4:$D$3985, 3, FALSE))</f>
        <v>Supplier</v>
      </c>
      <c r="K1352" s="31">
        <f t="shared" si="50"/>
        <v>124000000001349</v>
      </c>
      <c r="L1352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'Jl. Hj. Fatimah Uteuen Bayi'::varchar,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Institution'!$B$4:$C$3985, 2, FALSE))</f>
        <v>PT. Putra Nagita Pratama</v>
      </c>
      <c r="E1353" s="85" t="str">
        <f>IF(EXACT($H1353, ""), "", VLOOKUP($H1353, 'RAW EDITED All Years'!$A$2:$D$3706, 4, FALSE))</f>
        <v xml:space="preserve">Jl Dewa No. 20 Ciracas </v>
      </c>
      <c r="H1353" s="84" t="str">
        <f>IF(EXACT($B1353, ""), "", VLOOKUP($B1353, 'DataLookUp - Institution'!$B$4:$E$3985, 4, FALSE))</f>
        <v>VDR0287</v>
      </c>
      <c r="I1353" s="84" t="str">
        <f>IF(EXACT($B1353, ""),"", VLOOKUP($B1353, 'DataLookUp - Institution'!$B$4:$D$3985, 3, FALSE))</f>
        <v>Supplier</v>
      </c>
      <c r="K1353" s="31">
        <f t="shared" si="50"/>
        <v>124000000001350</v>
      </c>
      <c r="L1353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'Jl Dewa No. 20 Ciracas 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Institution'!$B$4:$C$3985, 2, FALSE))</f>
        <v>PT. Putra Trans Utama</v>
      </c>
      <c r="E1354" s="85" t="str">
        <f>IF(EXACT($H1354, ""), "", VLOOKUP($H1354, 'RAW EDITED All Years'!$A$2:$D$3706, 4, FALSE))</f>
        <v>Wisma Kodel lantai 11 Jl HR Rasuna Said Kav B-4 Jakarta 12910</v>
      </c>
      <c r="H1354" s="84" t="str">
        <f>IF(EXACT($B1354, ""), "", VLOOKUP($B1354, 'DataLookUp - Institution'!$B$4:$E$3985, 4, FALSE))</f>
        <v>VDR1036</v>
      </c>
      <c r="I1354" s="84" t="str">
        <f>IF(EXACT($B1354, ""),"", VLOOKUP($B1354, 'DataLookUp - Institution'!$B$4:$D$3985, 3, FALSE))</f>
        <v>Supplier</v>
      </c>
      <c r="K1354" s="31">
        <f t="shared" si="50"/>
        <v>124000000001351</v>
      </c>
      <c r="L1354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'Wisma Kodel lantai 11 Jl HR Rasuna Said Kav B-4 Jakarta 12910'::varchar,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Institution'!$B$4:$C$3985, 2, FALSE))</f>
        <v>PT. Putra Bangun Persada Baru</v>
      </c>
      <c r="E1355" s="85" t="str">
        <f>IF(EXACT($H1355, ""), "", VLOOKUP($H1355, 'RAW EDITED All Years'!$A$2:$D$3706, 4, FALSE))</f>
        <v>Jl Aipda K.S Tubun Raya No.85A, Jakarta Barat 11410</v>
      </c>
      <c r="H1355" s="84" t="str">
        <f>IF(EXACT($B1355, ""), "", VLOOKUP($B1355, 'DataLookUp - Institution'!$B$4:$E$3985, 4, FALSE))</f>
        <v>VDR2705</v>
      </c>
      <c r="I1355" s="84" t="str">
        <f>IF(EXACT($B1355, ""),"", VLOOKUP($B1355, 'DataLookUp - Institution'!$B$4:$D$3985, 3, FALSE))</f>
        <v>Supplier</v>
      </c>
      <c r="K1355" s="31">
        <f t="shared" si="50"/>
        <v>124000000001352</v>
      </c>
      <c r="L1355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 Aipda K.S Tubun Raya No.85A, Jakarta Barat 11410'::varchar,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Institution'!$B$4:$C$3985, 2, FALSE))</f>
        <v>PT. Puteratel Andalan Sukses</v>
      </c>
      <c r="E1356" s="85" t="str">
        <f>IF(EXACT($H1356, ""), "", VLOOKUP($H1356, 'RAW EDITED All Years'!$A$2:$D$3706, 4, FALSE))</f>
        <v xml:space="preserve">Jl. Danau Sunter Utara (Rukan Sunter Permai) Blok D No. 18-19 </v>
      </c>
      <c r="H1356" s="84" t="str">
        <f>IF(EXACT($B1356, ""), "", VLOOKUP($B1356, 'DataLookUp - Institution'!$B$4:$E$3985, 4, FALSE))</f>
        <v>VDR2541</v>
      </c>
      <c r="I1356" s="84" t="str">
        <f>IF(EXACT($B1356, ""),"", VLOOKUP($B1356, 'DataLookUp - Institution'!$B$4:$D$3985, 3, FALSE))</f>
        <v>Supplier</v>
      </c>
      <c r="K1356" s="31">
        <f t="shared" si="50"/>
        <v>124000000001353</v>
      </c>
      <c r="L1356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'Jl. Danau Sunter Utara (Rukan Sunter Permai) Blok D No. 18-19 '::varchar, null::bigint, null::varchar); </v>
      </c>
    </row>
    <row r="1357" spans="2:12">
      <c r="B1357" s="67">
        <f>'DataLookUp - Institution'!B1303</f>
        <v>123000000001300</v>
      </c>
      <c r="C1357" s="30" t="str">
        <f>IF(EXACT($B1357, ""),"", VLOOKUP($B1357, 'DataLookUp - Institution'!$B$4:$C$3985, 2, FALSE))</f>
        <v>PT. Qanarba Harifuni Energy</v>
      </c>
      <c r="E1357" s="85" t="str">
        <f>IF(EXACT($H1357, ""), "", VLOOKUP($H1357, 'RAW EDITED All Years'!$A$2:$D$3706, 4, FALSE))</f>
        <v>Ruko Fresh market Cikunir Blok I/2 No.6, Jl Dr Ratna Kel Jati Kramat Jati Asih</v>
      </c>
      <c r="H1357" s="84" t="str">
        <f>IF(EXACT($B1357, ""), "", VLOOKUP($B1357, 'DataLookUp - Institution'!$B$4:$E$3985, 4, FALSE))</f>
        <v>VDR1753</v>
      </c>
      <c r="I1357" s="84" t="str">
        <f>IF(EXACT($B1357, ""),"", VLOOKUP($B1357, 'DataLookUp - Institution'!$B$4:$D$3985, 3, FALSE))</f>
        <v>Supplier</v>
      </c>
      <c r="K1357" s="31">
        <f t="shared" si="50"/>
        <v>124000000001354</v>
      </c>
      <c r="L1357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'Ruko Fresh market Cikunir Blok I/2 No.6, Jl Dr Ratna Kel Jati Kramat Jati Asih'::varchar, null::bigint, null::varchar); </v>
      </c>
    </row>
    <row r="1358" spans="2:12">
      <c r="B1358" s="67">
        <f>'DataLookUp - Institution'!B1304</f>
        <v>123000000001301</v>
      </c>
      <c r="C1358" s="30" t="str">
        <f>IF(EXACT($B1358, ""),"", VLOOKUP($B1358, 'DataLookUp - Institution'!$B$4:$C$3985, 2, FALSE))</f>
        <v>PT. Qualita Manajemen Sertifikasi</v>
      </c>
      <c r="E1358" s="85" t="str">
        <f>IF(EXACT($H1358, ""), "", VLOOKUP($H1358, 'RAW EDITED All Years'!$A$2:$D$3706, 4, FALSE))</f>
        <v>Gedung Graha Kencana Lantai 10, Jl. Raya Pejuangan No. 88 Rt. 015/010 Kel. Kebon Jeruk Kec. Kebon Jeruk Kota Administrasi Jakarta Barat</v>
      </c>
      <c r="H1358" s="84" t="str">
        <f>IF(EXACT($B1358, ""), "", VLOOKUP($B1358, 'DataLookUp - Institution'!$B$4:$E$3985, 4, FALSE))</f>
        <v>VDR1763</v>
      </c>
      <c r="I1358" s="84" t="str">
        <f>IF(EXACT($B1358, ""),"", VLOOKUP($B1358, 'DataLookUp - Institution'!$B$4:$D$3985, 3, FALSE))</f>
        <v>Supplier</v>
      </c>
      <c r="K1358" s="31">
        <f t="shared" si="50"/>
        <v>124000000001355</v>
      </c>
      <c r="L135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'Gedung Graha Kencana Lantai 10, Jl. Raya Pejuangan No. 88 Rt. 015/010 Kel. Kebon Jeruk Kec. Kebon Jeruk Kota Administrasi Jakarta Barat'::varchar,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Institution'!$B$4:$C$3985, 2, FALSE))</f>
        <v>PT. Radcom Solusindo Informatika</v>
      </c>
      <c r="E1359" s="85" t="str">
        <f>IF(EXACT($H1359, ""), "", VLOOKUP($H1359, 'RAW EDITED All Years'!$A$2:$D$3706, 4, FALSE))</f>
        <v>Jl. Tegal Parang Selatan No.2C Jakarta Selatan</v>
      </c>
      <c r="H1359" s="84" t="str">
        <f>IF(EXACT($B1359, ""), "", VLOOKUP($B1359, 'DataLookUp - Institution'!$B$4:$E$3985, 4, FALSE))</f>
        <v>VDR2058</v>
      </c>
      <c r="I1359" s="84" t="str">
        <f>IF(EXACT($B1359, ""),"", VLOOKUP($B1359, 'DataLookUp - Institution'!$B$4:$D$3985, 3, FALSE))</f>
        <v>Supplier</v>
      </c>
      <c r="K1359" s="31">
        <f t="shared" si="50"/>
        <v>124000000001356</v>
      </c>
      <c r="L1359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Tegal Parang Selatan No.2C Jakarta Selatan'::varchar,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Institution'!$B$4:$C$3985, 2, FALSE))</f>
        <v>PT. Rajawali Mas Tehnik</v>
      </c>
      <c r="E1360" s="85" t="str">
        <f>IF(EXACT($H1360, ""), "", VLOOKUP($H1360, 'RAW EDITED All Years'!$A$2:$D$3706, 4, FALSE))</f>
        <v>Jl. Rajawali selatan V No. 8 - 10, Jakarta Pusat</v>
      </c>
      <c r="H1360" s="84" t="str">
        <f>IF(EXACT($B1360, ""), "", VLOOKUP($B1360, 'DataLookUp - Institution'!$B$4:$E$3985, 4, FALSE))</f>
        <v>VDR0316</v>
      </c>
      <c r="I1360" s="84" t="str">
        <f>IF(EXACT($B1360, ""),"", VLOOKUP($B1360, 'DataLookUp - Institution'!$B$4:$D$3985, 3, FALSE))</f>
        <v>Supplier</v>
      </c>
      <c r="K1360" s="31">
        <f t="shared" si="50"/>
        <v>124000000001357</v>
      </c>
      <c r="L1360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'Jl. Rajawali selatan V No. 8 - 10, Jakarta Pusat'::varchar,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Institution'!$B$4:$C$3985, 2, FALSE))</f>
        <v>PT. Rakida Karya Mandiri Utama</v>
      </c>
      <c r="E1361" s="85" t="str">
        <f>IF(EXACT($H1361, ""), "", VLOOKUP($H1361, 'RAW EDITED All Years'!$A$2:$D$3706, 4, FALSE))</f>
        <v xml:space="preserve">l. Sido Mulyo VI No.32 Perumnas Tlogosari </v>
      </c>
      <c r="H1361" s="84" t="str">
        <f>IF(EXACT($B1361, ""), "", VLOOKUP($B1361, 'DataLookUp - Institution'!$B$4:$E$3985, 4, FALSE))</f>
        <v>VDR0174</v>
      </c>
      <c r="I1361" s="84" t="str">
        <f>IF(EXACT($B1361, ""),"", VLOOKUP($B1361, 'DataLookUp - Institution'!$B$4:$D$3985, 3, FALSE))</f>
        <v>Supplier</v>
      </c>
      <c r="K1361" s="31">
        <f t="shared" si="50"/>
        <v>124000000001358</v>
      </c>
      <c r="L1361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'l. Sido Mulyo VI No.32 Perumnas Tlogosari '::varchar, null::bigint, null::varchar); </v>
      </c>
    </row>
    <row r="1362" spans="2:12" ht="25.5">
      <c r="B1362" s="67">
        <f>'DataLookUp - Institution'!B1308</f>
        <v>123000000001305</v>
      </c>
      <c r="C1362" s="30" t="str">
        <f>IF(EXACT($B1362, ""),"", VLOOKUP($B1362, 'DataLookUp - Institution'!$B$4:$C$3985, 2, FALSE))</f>
        <v>PT. Ramida Jaya Mandiri</v>
      </c>
      <c r="E1362" s="85" t="str">
        <f>IF(EXACT($H1362, ""), "", VLOOKUP($H1362, 'RAW EDITED All Years'!$A$2:$D$3706, 4, FALSE))</f>
        <v>Jl Padat Karya Kp. Samprok RT 15 RW 07 Desa Sukamulya Cikupa Kabupaten Tangerang Kode Pos 15710 Banten</v>
      </c>
      <c r="H1362" s="84" t="str">
        <f>IF(EXACT($B1362, ""), "", VLOOKUP($B1362, 'DataLookUp - Institution'!$B$4:$E$3985, 4, FALSE))</f>
        <v>VDR3681</v>
      </c>
      <c r="I1362" s="84" t="str">
        <f>IF(EXACT($B1362, ""),"", VLOOKUP($B1362, 'DataLookUp - Institution'!$B$4:$D$3985, 3, FALSE))</f>
        <v>Supplier</v>
      </c>
      <c r="K1362" s="31">
        <f t="shared" ref="K1362:K1399" si="52" xml:space="preserve"> K1361 + IF(EXACT(L1362, ""), 0, 1)</f>
        <v>124000000001359</v>
      </c>
      <c r="L1362" s="32" t="str">
        <f t="shared" ref="L1362:L1399" si="53">CONCATENATE("PERFORM ""SchData-OLTP-Master"".""Func_TblInstitutionBranch_SET""(varSystemLoginSession::bigint, null::bigint, null::varchar, null::timestamptz, null::timestamptz, null::varchar, varInstitutionBranchID::bigint, varBaseCurrencyID::bigint, ", B1362, "::bigint, ", IF(EXACT(D1362, ""), "null", "'"&amp;D1362&amp;"'"), "::varchar, ", IF(EXACT(E1362, ""), "null", "'"&amp;E1362&amp;"'"), "::varchar, ", IF(EXACT(F1362, ""), "null", F1362),"::bigint, ", IF(EXACT(G1362, ""), "null", "'"&amp;G1362&amp;"'"),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 Padat Karya Kp. Samprok RT 15 RW 07 Desa Sukamulya Cikupa Kabupaten Tangerang Kode Pos 15710 Banten'::varchar,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Institution'!$B$4:$C$3985, 2, FALSE))</f>
        <v>PT. Rangga Dinamika</v>
      </c>
      <c r="E1363" s="85" t="str">
        <f>IF(EXACT($H1363, ""), "", VLOOKUP($H1363, 'RAW EDITED All Years'!$A$2:$D$3706, 4, FALSE))</f>
        <v>Jl.Lele 8 No.67 Bekasi 17144</v>
      </c>
      <c r="H1363" s="84" t="str">
        <f>IF(EXACT($B1363, ""), "", VLOOKUP($B1363, 'DataLookUp - Institution'!$B$4:$E$3985, 4, FALSE))</f>
        <v>VDR0089</v>
      </c>
      <c r="I1363" s="84" t="str">
        <f>IF(EXACT($B1363, ""),"", VLOOKUP($B1363, 'DataLookUp - Institution'!$B$4:$D$3985, 3, FALSE))</f>
        <v>Supplier</v>
      </c>
      <c r="K1363" s="31">
        <f t="shared" si="52"/>
        <v>124000000001360</v>
      </c>
      <c r="L136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'Jl.Lele 8 No.67 Bekasi 17144'::varchar, null::bigint, null::varchar); </v>
      </c>
    </row>
    <row r="1364" spans="2:12">
      <c r="B1364" s="67">
        <f>'DataLookUp - Institution'!B1310</f>
        <v>123000000001307</v>
      </c>
      <c r="C1364" s="30" t="str">
        <f>IF(EXACT($B1364, ""),"", VLOOKUP($B1364, 'DataLookUp - Institution'!$B$4:$C$3985, 2, FALSE))</f>
        <v>PT. Refconindo Bintang Sejahtera</v>
      </c>
      <c r="E1364" s="85" t="str">
        <f>IF(EXACT($H1364, ""), "", VLOOKUP($H1364, 'RAW EDITED All Years'!$A$2:$D$3706, 4, FALSE))</f>
        <v>Jl.Jombang Raya No 11 Pondok Pucung, Pondok Aren T</v>
      </c>
      <c r="H1364" s="84" t="str">
        <f>IF(EXACT($B1364, ""), "", VLOOKUP($B1364, 'DataLookUp - Institution'!$B$4:$E$3985, 4, FALSE))</f>
        <v>VDR0090</v>
      </c>
      <c r="I1364" s="84" t="str">
        <f>IF(EXACT($B1364, ""),"", VLOOKUP($B1364, 'DataLookUp - Institution'!$B$4:$D$3985, 3, FALSE))</f>
        <v>Supplier</v>
      </c>
      <c r="K1364" s="31">
        <f t="shared" si="52"/>
        <v>124000000001361</v>
      </c>
      <c r="L136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'Jl.Jombang Raya No 11 Pondok Pucung, Pondok Aren T'::varchar, null::bigint, null::varchar); </v>
      </c>
    </row>
    <row r="1365" spans="2:12">
      <c r="B1365" s="67">
        <f>'DataLookUp - Institution'!B1311</f>
        <v>123000000001308</v>
      </c>
      <c r="C1365" s="30" t="str">
        <f>IF(EXACT($B1365, ""),"", VLOOKUP($B1365, 'DataLookUp - Institution'!$B$4:$C$3985, 2, FALSE))</f>
        <v>PT. Rembo Sukses Jaya</v>
      </c>
      <c r="E1365" s="85" t="str">
        <f>IF(EXACT($H1365, ""), "", VLOOKUP($H1365, 'RAW EDITED All Years'!$A$2:$D$3706, 4, FALSE))</f>
        <v>Jl. Otista Raya No.137 7, RT.6/RW.8, Bidara Cina, Kecamatan Jatinegara, Kota Jakarta Timur, Daerah Khusus Ibukota Jakarta 13330</v>
      </c>
      <c r="H1365" s="84" t="str">
        <f>IF(EXACT($B1365, ""), "", VLOOKUP($B1365, 'DataLookUp - Institution'!$B$4:$E$3985, 4, FALSE))</f>
        <v>VDR3925,VDR3765</v>
      </c>
      <c r="I1365" s="84" t="str">
        <f>IF(EXACT($B1365, ""),"", VLOOKUP($B1365, 'DataLookUp - Institution'!$B$4:$D$3985, 3, FALSE))</f>
        <v>Supplier</v>
      </c>
      <c r="K1365" s="31">
        <f t="shared" si="52"/>
        <v>124000000001362</v>
      </c>
      <c r="L136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'Jl. Otista Raya No.137 7, RT.6/RW.8, Bidara Cina, Kecamatan Jatinegara, Kota Jakarta Timur, Daerah Khusus Ibukota Jakarta 13330'::varchar,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Institution'!$B$4:$C$3985, 2, FALSE))</f>
        <v>PT. Rental Crane Indonesia</v>
      </c>
      <c r="E1366" s="85" t="str">
        <f>IF(EXACT($H1366, ""), "", VLOOKUP($H1366, 'RAW EDITED All Years'!$A$2:$D$3706, 4, FALSE))</f>
        <v>Jl Gatot Subroto KM5, Kel Keroncong, Kec Jatiuwung, Tangerang Indonesia</v>
      </c>
      <c r="H1366" s="84" t="str">
        <f>IF(EXACT($B1366, ""), "", VLOOKUP($B1366, 'DataLookUp - Institution'!$B$4:$E$3985, 4, FALSE))</f>
        <v>VDR2699</v>
      </c>
      <c r="I1366" s="84" t="str">
        <f>IF(EXACT($B1366, ""),"", VLOOKUP($B1366, 'DataLookUp - Institution'!$B$4:$D$3985, 3, FALSE))</f>
        <v>Supplier</v>
      </c>
      <c r="K1366" s="31">
        <f t="shared" si="52"/>
        <v>124000000001363</v>
      </c>
      <c r="L136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 Gatot Subroto KM5, Kel Keroncong, Kec Jatiuwung, Tangerang Indonesia'::varchar,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Institution'!$B$4:$C$3985, 2, FALSE))</f>
        <v>PT. Rilin Perdana Mandiri</v>
      </c>
      <c r="E1367" s="85" t="str">
        <f>IF(EXACT($H1367, ""), "", VLOOKUP($H1367, 'RAW EDITED All Years'!$A$2:$D$3706, 4, FALSE))</f>
        <v>Jl. M Kahfi I No. 14 Ciganjur Jagakarsa</v>
      </c>
      <c r="H1367" s="84" t="str">
        <f>IF(EXACT($B1367, ""), "", VLOOKUP($B1367, 'DataLookUp - Institution'!$B$4:$E$3985, 4, FALSE))</f>
        <v>VDR0732</v>
      </c>
      <c r="I1367" s="84" t="str">
        <f>IF(EXACT($B1367, ""),"", VLOOKUP($B1367, 'DataLookUp - Institution'!$B$4:$D$3985, 3, FALSE))</f>
        <v>Supplier</v>
      </c>
      <c r="K1367" s="31">
        <f t="shared" si="52"/>
        <v>124000000001364</v>
      </c>
      <c r="L136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'Jl. M Kahfi I No. 14 Ciganjur Jagakarsa'::varchar,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Institution'!$B$4:$C$3985, 2, FALSE))</f>
        <v>PT. Roda Rollen Indonesia</v>
      </c>
      <c r="E1368" s="85" t="str">
        <f>IF(EXACT($H1368, ""), "", VLOOKUP($H1368, 'RAW EDITED All Years'!$A$2:$D$3706, 4, FALSE))</f>
        <v xml:space="preserve">Komp. Pertokoan Glodok Jaya No. 30 - mangga besar - taman sari </v>
      </c>
      <c r="H1368" s="84" t="str">
        <f>IF(EXACT($B1368, ""), "", VLOOKUP($B1368, 'DataLookUp - Institution'!$B$4:$E$3985, 4, FALSE))</f>
        <v>VDR3287</v>
      </c>
      <c r="I1368" s="84" t="str">
        <f>IF(EXACT($B1368, ""),"", VLOOKUP($B1368, 'DataLookUp - Institution'!$B$4:$D$3985, 3, FALSE))</f>
        <v>Supplier</v>
      </c>
      <c r="K1368" s="31">
        <f t="shared" si="52"/>
        <v>124000000001365</v>
      </c>
      <c r="L136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'Komp. Pertokoan Glodok Jaya No. 30 - mangga besar - taman sari '::varchar, null::bigint, null::varchar); </v>
      </c>
    </row>
    <row r="1369" spans="2:12" ht="25.5">
      <c r="B1369" s="67">
        <f>'DataLookUp - Institution'!B1315</f>
        <v>123000000001312</v>
      </c>
      <c r="C1369" s="30" t="str">
        <f>IF(EXACT($B1369, ""),"", VLOOKUP($B1369, 'DataLookUp - Institution'!$B$4:$C$3985, 2, FALSE))</f>
        <v>PT. Rusli Vinilon Sakti</v>
      </c>
      <c r="E1369" s="85" t="str">
        <f>IF(EXACT($H1369, ""), "", VLOOKUP($H1369, 'RAW EDITED All Years'!$A$2:$D$3706, 4, FALSE))</f>
        <v>Jl..Kenari II No.4 Jakarta 10430</v>
      </c>
      <c r="H1369" s="84" t="str">
        <f>IF(EXACT($B1369, ""), "", VLOOKUP($B1369, 'DataLookUp - Institution'!$B$4:$E$3985, 4, FALSE))</f>
        <v>VDR0092</v>
      </c>
      <c r="I1369" s="84" t="str">
        <f>IF(EXACT($B1369, ""),"", VLOOKUP($B1369, 'DataLookUp - Institution'!$B$4:$D$3985, 3, FALSE))</f>
        <v>Supplier</v>
      </c>
      <c r="K1369" s="31">
        <f t="shared" si="52"/>
        <v>124000000001366</v>
      </c>
      <c r="L136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'Jl..Kenari II No.4 Jakarta 10430'::varchar,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Institution'!$B$4:$C$3985, 2, FALSE))</f>
        <v>PT. Sabena Gasindo Bersaudara</v>
      </c>
      <c r="E1370" s="85" t="str">
        <f>IF(EXACT($H1370, ""), "", VLOOKUP($H1370, 'RAW EDITED All Years'!$A$2:$D$3706, 4, FALSE))</f>
        <v>Jl Lintas Sumatera Dusun I, Desa Hessa Air Genting, Kec Air Batu, Kabupaten Asahan</v>
      </c>
      <c r="H1370" s="84" t="str">
        <f>IF(EXACT($B1370, ""), "", VLOOKUP($B1370, 'DataLookUp - Institution'!$B$4:$E$3985, 4, FALSE))</f>
        <v>VDR2345</v>
      </c>
      <c r="I1370" s="84" t="str">
        <f>IF(EXACT($B1370, ""),"", VLOOKUP($B1370, 'DataLookUp - Institution'!$B$4:$D$3985, 3, FALSE))</f>
        <v>Supplier</v>
      </c>
      <c r="K1370" s="31">
        <f t="shared" si="52"/>
        <v>124000000001367</v>
      </c>
      <c r="L137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Lintas Sumatera Dusun I, Desa Hessa Air Genting, Kec Air Batu, Kabupaten Asahan'::varchar,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Institution'!$B$4:$C$3985, 2, FALSE))</f>
        <v>PT. Sadikun Niagamas Raya</v>
      </c>
      <c r="E1371" s="85" t="str">
        <f>IF(EXACT($H1371, ""), "", VLOOKUP($H1371, 'RAW EDITED All Years'!$A$2:$D$3706, 4, FALSE))</f>
        <v>Jl Pinangsia Timur No.4-A, RT004/005, Kel Pinangsia, Kec Tamansari, Jakarta Barat</v>
      </c>
      <c r="H1371" s="84" t="str">
        <f>IF(EXACT($B1371, ""), "", VLOOKUP($B1371, 'DataLookUp - Institution'!$B$4:$E$3985, 4, FALSE))</f>
        <v>VDR3468</v>
      </c>
      <c r="I1371" s="84" t="str">
        <f>IF(EXACT($B1371, ""),"", VLOOKUP($B1371, 'DataLookUp - Institution'!$B$4:$D$3985, 3, FALSE))</f>
        <v>Supplier</v>
      </c>
      <c r="K1371" s="31">
        <f t="shared" si="52"/>
        <v>124000000001368</v>
      </c>
      <c r="L137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 Pinangsia Timur No.4-A, RT004/005, Kel Pinangsia, Kec Tamansari, Jakarta Barat'::varchar,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Institution'!$B$4:$C$3985, 2, FALSE))</f>
        <v>PT. Saeti Concretindo Wahana</v>
      </c>
      <c r="E1372" s="85" t="str">
        <f>IF(EXACT($H1372, ""), "", VLOOKUP($H1372, 'RAW EDITED All Years'!$A$2:$D$3706, 4, FALSE))</f>
        <v>Jl. raya Cacing KM 48-50 Cakung timur</v>
      </c>
      <c r="H1372" s="84" t="str">
        <f>IF(EXACT($B1372, ""), "", VLOOKUP($B1372, 'DataLookUp - Institution'!$B$4:$E$3985, 4, FALSE))</f>
        <v>VDR2807</v>
      </c>
      <c r="I1372" s="84" t="str">
        <f>IF(EXACT($B1372, ""),"", VLOOKUP($B1372, 'DataLookUp - Institution'!$B$4:$D$3985, 3, FALSE))</f>
        <v>Supplier</v>
      </c>
      <c r="K1372" s="31">
        <f t="shared" si="52"/>
        <v>124000000001369</v>
      </c>
      <c r="L137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raya Cacing KM 48-50 Cakung timur'::varchar,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Institution'!$B$4:$C$3985, 2, FALSE))</f>
        <v>PT. Safakarya Indah Sejahtera</v>
      </c>
      <c r="E1373" s="85" t="str">
        <f>IF(EXACT($H1373, ""), "", VLOOKUP($H1373, 'RAW EDITED All Years'!$A$2:$D$3706, 4, FALSE))</f>
        <v>Jl. Wijaya Timur Raya No. 11B Kebayoran Lama</v>
      </c>
      <c r="H1373" s="84" t="str">
        <f>IF(EXACT($B1373, ""), "", VLOOKUP($B1373, 'DataLookUp - Institution'!$B$4:$E$3985, 4, FALSE))</f>
        <v>VDR1504</v>
      </c>
      <c r="I1373" s="84" t="str">
        <f>IF(EXACT($B1373, ""),"", VLOOKUP($B1373, 'DataLookUp - Institution'!$B$4:$D$3985, 3, FALSE))</f>
        <v>Supplier</v>
      </c>
      <c r="K1373" s="31">
        <f t="shared" si="52"/>
        <v>124000000001370</v>
      </c>
      <c r="L137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 Wijaya Timur Raya No. 11B Kebayoran Lama'::varchar,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Institution'!$B$4:$C$3985, 2, FALSE))</f>
        <v>PT. Sahabat Mitra Logistindo</v>
      </c>
      <c r="E1374" s="85" t="str">
        <f>IF(EXACT($H1374, ""), "", VLOOKUP($H1374, 'RAW EDITED All Years'!$A$2:$D$3706, 4, FALSE))</f>
        <v>Jl.Raya Enggano Tjokro Building 3th floor</v>
      </c>
      <c r="H1374" s="84" t="str">
        <f>IF(EXACT($B1374, ""), "", VLOOKUP($B1374, 'DataLookUp - Institution'!$B$4:$E$3985, 4, FALSE))</f>
        <v>VDR1691</v>
      </c>
      <c r="I1374" s="84" t="str">
        <f>IF(EXACT($B1374, ""),"", VLOOKUP($B1374, 'DataLookUp - Institution'!$B$4:$D$3985, 3, FALSE))</f>
        <v>Supplier</v>
      </c>
      <c r="K1374" s="31">
        <f t="shared" si="52"/>
        <v>124000000001371</v>
      </c>
      <c r="L137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'Jl.Raya Enggano Tjokro Building 3th floor'::varchar,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Institution'!$B$4:$C$3985, 2, FALSE))</f>
        <v>PT. Sahabat Indonesia Inti Mandiri</v>
      </c>
      <c r="E1375" s="85" t="str">
        <f>IF(EXACT($H1375, ""), "", VLOOKUP($H1375, 'RAW EDITED All Years'!$A$2:$D$3706, 4, FALSE))</f>
        <v xml:space="preserve">Muara Karang Selatan Blok A utara No 1 RT 007 RW 016 Kel Penjagalan kec Penjaringan </v>
      </c>
      <c r="H1375" s="84" t="str">
        <f>IF(EXACT($B1375, ""), "", VLOOKUP($B1375, 'DataLookUp - Institution'!$B$4:$E$3985, 4, FALSE))</f>
        <v>VDR1835</v>
      </c>
      <c r="I1375" s="84" t="str">
        <f>IF(EXACT($B1375, ""),"", VLOOKUP($B1375, 'DataLookUp - Institution'!$B$4:$D$3985, 3, FALSE))</f>
        <v>Supplier</v>
      </c>
      <c r="K1375" s="31">
        <f t="shared" si="52"/>
        <v>124000000001372</v>
      </c>
      <c r="L137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'Muara Karang Selatan Blok A utara No 1 RT 007 RW 016 Kel Penjagalan kec Penjaringan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Institution'!$B$4:$C$3985, 2, FALSE))</f>
        <v>PT. Sai Global Indonesia</v>
      </c>
      <c r="E1376" s="85" t="str">
        <f>IF(EXACT($H1376, ""), "", VLOOKUP($H1376, 'RAW EDITED All Years'!$A$2:$D$3706, 4, FALSE))</f>
        <v xml:space="preserve">Jl.Iskandarsyah Raya No.66C kebayoran Baru Jaksel </v>
      </c>
      <c r="H1376" s="84" t="str">
        <f>IF(EXACT($B1376, ""), "", VLOOKUP($B1376, 'DataLookUp - Institution'!$B$4:$E$3985, 4, FALSE))</f>
        <v>VDR0805</v>
      </c>
      <c r="I1376" s="84" t="str">
        <f>IF(EXACT($B1376, ""),"", VLOOKUP($B1376, 'DataLookUp - Institution'!$B$4:$D$3985, 3, FALSE))</f>
        <v>Supplier</v>
      </c>
      <c r="K1376" s="31">
        <f t="shared" si="52"/>
        <v>124000000001373</v>
      </c>
      <c r="L137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'Jl.Iskandarsyah Raya No.66C kebayoran Baru Jaksel 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Institution'!$B$4:$C$3985, 2, FALSE))</f>
        <v>PT. Sakabaja Panelindo</v>
      </c>
      <c r="E1377" s="85" t="str">
        <f>IF(EXACT($H1377, ""), "", VLOOKUP($H1377, 'RAW EDITED All Years'!$A$2:$D$3706, 4, FALSE))</f>
        <v>Kedoya Elok Plaza # DA-7 Jl. Panjang No. 7</v>
      </c>
      <c r="H1377" s="84" t="str">
        <f>IF(EXACT($B1377, ""), "", VLOOKUP($B1377, 'DataLookUp - Institution'!$B$4:$E$3985, 4, FALSE))</f>
        <v>VDR1072</v>
      </c>
      <c r="I1377" s="84" t="str">
        <f>IF(EXACT($B1377, ""),"", VLOOKUP($B1377, 'DataLookUp - Institution'!$B$4:$D$3985, 3, FALSE))</f>
        <v>Supplier</v>
      </c>
      <c r="K1377" s="31">
        <f t="shared" si="52"/>
        <v>124000000001374</v>
      </c>
      <c r="L137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'Kedoya Elok Plaza # DA-7 Jl. Panjang No. 7'::varchar,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Institution'!$B$4:$C$3985, 2, FALSE))</f>
        <v>PT. Samafitro</v>
      </c>
      <c r="E1378" s="85" t="str">
        <f>IF(EXACT($H1378, ""), "", VLOOKUP($H1378, 'RAW EDITED All Years'!$A$2:$D$3706, 4, FALSE))</f>
        <v>Jl.Ir.H Juanda no.8 jakarta 10120</v>
      </c>
      <c r="H1378" s="84" t="str">
        <f>IF(EXACT($B1378, ""), "", VLOOKUP($B1378, 'DataLookUp - Institution'!$B$4:$E$3985, 4, FALSE))</f>
        <v>VDR0677</v>
      </c>
      <c r="I1378" s="84" t="str">
        <f>IF(EXACT($B1378, ""),"", VLOOKUP($B1378, 'DataLookUp - Institution'!$B$4:$D$3985, 3, FALSE))</f>
        <v>Supplier</v>
      </c>
      <c r="K1378" s="31">
        <f t="shared" si="52"/>
        <v>124000000001375</v>
      </c>
      <c r="L137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'Jl.Ir.H Juanda no.8 jakarta 10120'::varchar,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Institution'!$B$4:$C$3985, 2, FALSE))</f>
        <v>PT. Samudera Power Nusantara</v>
      </c>
      <c r="E1379" s="85" t="str">
        <f>IF(EXACT($H1379, ""), "", VLOOKUP($H1379, 'RAW EDITED All Years'!$A$2:$D$3706, 4, FALSE))</f>
        <v xml:space="preserve">Taman Modern Blok RI No. 8A Jl. Raya Bekasi Km 24 </v>
      </c>
      <c r="H1379" s="84" t="str">
        <f>IF(EXACT($B1379, ""), "", VLOOKUP($B1379, 'DataLookUp - Institution'!$B$4:$E$3985, 4, FALSE))</f>
        <v>VDR0093</v>
      </c>
      <c r="I1379" s="84" t="str">
        <f>IF(EXACT($B1379, ""),"", VLOOKUP($B1379, 'DataLookUp - Institution'!$B$4:$D$3985, 3, FALSE))</f>
        <v>Supplier</v>
      </c>
      <c r="K1379" s="31">
        <f t="shared" si="52"/>
        <v>124000000001376</v>
      </c>
      <c r="L137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'Taman Modern Blok RI No. 8A Jl. Raya Bekasi Km 24 '::varchar, null::bigint, null::varchar); </v>
      </c>
    </row>
    <row r="1380" spans="2:12" ht="25.5">
      <c r="B1380" s="67">
        <f>'DataLookUp - Institution'!B1326</f>
        <v>123000000001323</v>
      </c>
      <c r="C1380" s="30" t="str">
        <f>IF(EXACT($B1380, ""),"", VLOOKUP($B1380, 'DataLookUp - Institution'!$B$4:$C$3985, 2, FALSE))</f>
        <v>PT. Samudera Tunggal Utama</v>
      </c>
      <c r="E1380" s="85" t="str">
        <f>IF(EXACT($H1380, ""), "", VLOOKUP($H1380, 'RAW EDITED All Years'!$A$2:$D$3706, 4, FALSE))</f>
        <v xml:space="preserve">Komplek Ruko Bizpark No 455 A-B Bandung </v>
      </c>
      <c r="H1380" s="84" t="str">
        <f>IF(EXACT($B1380, ""), "", VLOOKUP($B1380, 'DataLookUp - Institution'!$B$4:$E$3985, 4, FALSE))</f>
        <v>VDR2284</v>
      </c>
      <c r="I1380" s="84" t="str">
        <f>IF(EXACT($B1380, ""),"", VLOOKUP($B1380, 'DataLookUp - Institution'!$B$4:$D$3985, 3, FALSE))</f>
        <v>Supplier</v>
      </c>
      <c r="K1380" s="31">
        <f t="shared" si="52"/>
        <v>124000000001377</v>
      </c>
      <c r="L138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'Komplek Ruko Bizpark No 455 A-B Bandung 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Institution'!$B$4:$C$3985, 2, FALSE))</f>
        <v>PT. Sanggar Jaya Abadi</v>
      </c>
      <c r="E1381" s="85" t="str">
        <f>IF(EXACT($H1381, ""), "", VLOOKUP($H1381, 'RAW EDITED All Years'!$A$2:$D$3706, 4, FALSE))</f>
        <v>Jl Ray Panyawungan No 4 Cileunyi Bandung</v>
      </c>
      <c r="H1381" s="84" t="str">
        <f>IF(EXACT($B1381, ""), "", VLOOKUP($B1381, 'DataLookUp - Institution'!$B$4:$E$3985, 4, FALSE))</f>
        <v>VDR1665</v>
      </c>
      <c r="I1381" s="84" t="str">
        <f>IF(EXACT($B1381, ""),"", VLOOKUP($B1381, 'DataLookUp - Institution'!$B$4:$D$3985, 3, FALSE))</f>
        <v>Supplier</v>
      </c>
      <c r="K1381" s="31">
        <f t="shared" si="52"/>
        <v>124000000001378</v>
      </c>
      <c r="L138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'Jl Ray Panyawungan No 4 Cileunyi Bandung'::varchar,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Institution'!$B$4:$C$3985, 2, FALSE))</f>
        <v>PT. Sankeindo</v>
      </c>
      <c r="E1382" s="85" t="str">
        <f>IF(EXACT($H1382, ""), "", VLOOKUP($H1382, 'RAW EDITED All Years'!$A$2:$D$3706, 4, FALSE))</f>
        <v>Komplek Golden Boulevard Blok H2 No.43-46 Jl. Serp</v>
      </c>
      <c r="H1382" s="84" t="str">
        <f>IF(EXACT($B1382, ""), "", VLOOKUP($B1382, 'DataLookUp - Institution'!$B$4:$E$3985, 4, FALSE))</f>
        <v>VDR0334</v>
      </c>
      <c r="I1382" s="84" t="str">
        <f>IF(EXACT($B1382, ""),"", VLOOKUP($B1382, 'DataLookUp - Institution'!$B$4:$D$3985, 3, FALSE))</f>
        <v>Supplier</v>
      </c>
      <c r="K1382" s="31">
        <f t="shared" si="52"/>
        <v>124000000001379</v>
      </c>
      <c r="L138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'Komplek Golden Boulevard Blok H2 No.43-46 Jl. Serp'::varchar,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Institution'!$B$4:$C$3985, 2, FALSE))</f>
        <v>PT. Santa Fe Indonusa</v>
      </c>
      <c r="E1383" s="85" t="str">
        <f>IF(EXACT($H1383, ""), "", VLOOKUP($H1383, 'RAW EDITED All Years'!$A$2:$D$3706, 4, FALSE))</f>
        <v>Graha DSS Jln.K.H Wahid Hasyim 45 Jakarta 10350-In</v>
      </c>
      <c r="H1383" s="84" t="str">
        <f>IF(EXACT($B1383, ""), "", VLOOKUP($B1383, 'DataLookUp - Institution'!$B$4:$E$3985, 4, FALSE))</f>
        <v>VDR0829</v>
      </c>
      <c r="I1383" s="84" t="str">
        <f>IF(EXACT($B1383, ""),"", VLOOKUP($B1383, 'DataLookUp - Institution'!$B$4:$D$3985, 3, FALSE))</f>
        <v>Supplier</v>
      </c>
      <c r="K1383" s="31">
        <f t="shared" si="52"/>
        <v>124000000001380</v>
      </c>
      <c r="L138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'Graha DSS Jln.K.H Wahid Hasyim 45 Jakarta 10350-In'::varchar,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Institution'!$B$4:$C$3985, 2, FALSE))</f>
        <v>PT. Sapta AsienMidEast</v>
      </c>
      <c r="E1384" s="85" t="str">
        <f>IF(EXACT($H1384, ""), "", VLOOKUP($H1384, 'RAW EDITED All Years'!$A$2:$D$3706, 4, FALSE))</f>
        <v>Komplek Mangga Dua Elok/Blok A17</v>
      </c>
      <c r="H1384" s="84" t="str">
        <f>IF(EXACT($B1384, ""), "", VLOOKUP($B1384, 'DataLookUp - Institution'!$B$4:$E$3985, 4, FALSE))</f>
        <v>VDR0164,VDR0166</v>
      </c>
      <c r="I1384" s="84" t="str">
        <f>IF(EXACT($B1384, ""),"", VLOOKUP($B1384, 'DataLookUp - Institution'!$B$4:$D$3985, 3, FALSE))</f>
        <v>Supplier</v>
      </c>
      <c r="K1384" s="31">
        <f t="shared" si="52"/>
        <v>124000000001381</v>
      </c>
      <c r="L138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Mangga Dua Elok/Blok A17'::varchar, null::bigint, null::varchar); </v>
      </c>
    </row>
    <row r="1385" spans="2:12" ht="25.5">
      <c r="B1385" s="67">
        <f>'DataLookUp - Institution'!B1331</f>
        <v>123000000001328</v>
      </c>
      <c r="C1385" s="30" t="str">
        <f>IF(EXACT($B1385, ""),"", VLOOKUP($B1385, 'DataLookUp - Institution'!$B$4:$C$3985, 2, FALSE))</f>
        <v>PT. Sapta Tunas Teknologi</v>
      </c>
      <c r="E1385" s="85" t="str">
        <f>IF(EXACT($H1385, ""), "", VLOOKUP($H1385, 'RAW EDITED All Years'!$A$2:$D$3706, 4, FALSE))</f>
        <v>Komplek Perkantoran Agung Sedayu Harco Mangga Dua Blok J No.16, Jl. Mangga Dua Raya Jakarta 10730</v>
      </c>
      <c r="H1385" s="84" t="str">
        <f>IF(EXACT($B1385, ""), "", VLOOKUP($B1385, 'DataLookUp - Institution'!$B$4:$E$3985, 4, FALSE))</f>
        <v>VDR2587</v>
      </c>
      <c r="I1385" s="84" t="str">
        <f>IF(EXACT($B1385, ""),"", VLOOKUP($B1385, 'DataLookUp - Institution'!$B$4:$D$3985, 3, FALSE))</f>
        <v>Supplier</v>
      </c>
      <c r="K1385" s="31">
        <f t="shared" si="52"/>
        <v>124000000001382</v>
      </c>
      <c r="L138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'Komplek Perkantoran Agung Sedayu Harco Mangga Dua Blok J No.16, Jl. Mangga Dua Raya Jakarta 10730'::varchar,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Institution'!$B$4:$C$3985, 2, FALSE))</f>
        <v>PT. Saran Mitra Mulia</v>
      </c>
      <c r="E1386" s="85" t="str">
        <f>IF(EXACT($H1386, ""), "", VLOOKUP($H1386, 'RAW EDITED All Years'!$A$2:$D$3706, 4, FALSE))</f>
        <v>Graha Samali 2nd Floor Jl. H. Samali No. 31 B Ka</v>
      </c>
      <c r="H1386" s="84" t="str">
        <f>IF(EXACT($B1386, ""), "", VLOOKUP($B1386, 'DataLookUp - Institution'!$B$4:$E$3985, 4, FALSE))</f>
        <v>VDR0094</v>
      </c>
      <c r="I1386" s="84" t="str">
        <f>IF(EXACT($B1386, ""),"", VLOOKUP($B1386, 'DataLookUp - Institution'!$B$4:$D$3985, 3, FALSE))</f>
        <v>Supplier</v>
      </c>
      <c r="K1386" s="31">
        <f t="shared" si="52"/>
        <v>124000000001383</v>
      </c>
      <c r="L138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'Graha Samali 2nd Floor Jl. H. Samali No. 31 B Ka'::varchar,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Institution'!$B$4:$C$3985, 2, FALSE))</f>
        <v>PT. Sarana Jaringan Mas</v>
      </c>
      <c r="E1387" s="85" t="str">
        <f>IF(EXACT($H1387, ""), "", VLOOKUP($H1387, 'RAW EDITED All Years'!$A$2:$D$3706, 4, FALSE))</f>
        <v>Taman Kebon Jeruk Blok AA II No. 29 Meruya Selatan</v>
      </c>
      <c r="H1387" s="84" t="str">
        <f>IF(EXACT($B1387, ""), "", VLOOKUP($B1387, 'DataLookUp - Institution'!$B$4:$E$3985, 4, FALSE))</f>
        <v>VDR0095</v>
      </c>
      <c r="I1387" s="84" t="str">
        <f>IF(EXACT($B1387, ""),"", VLOOKUP($B1387, 'DataLookUp - Institution'!$B$4:$D$3985, 3, FALSE))</f>
        <v>Supplier</v>
      </c>
      <c r="K1387" s="31">
        <f t="shared" si="52"/>
        <v>124000000001384</v>
      </c>
      <c r="L138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'Taman Kebon Jeruk Blok AA II No. 29 Meruya Selatan'::varchar,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Institution'!$B$4:$C$3985, 2, FALSE))</f>
        <v>PT. Sarana Metal Indah</v>
      </c>
      <c r="E1388" s="85" t="str">
        <f>IF(EXACT($H1388, ""), "", VLOOKUP($H1388, 'RAW EDITED All Years'!$A$2:$D$3706, 4, FALSE))</f>
        <v>Jl Tenggilis Timur VII / 27 Surabaya 60292</v>
      </c>
      <c r="H1388" s="84" t="str">
        <f>IF(EXACT($B1388, ""), "", VLOOKUP($B1388, 'DataLookUp - Institution'!$B$4:$E$3985, 4, FALSE))</f>
        <v>VDR0086</v>
      </c>
      <c r="I1388" s="84" t="str">
        <f>IF(EXACT($B1388, ""),"", VLOOKUP($B1388, 'DataLookUp - Institution'!$B$4:$D$3985, 3, FALSE))</f>
        <v>Supplier</v>
      </c>
      <c r="K1388" s="31">
        <f t="shared" si="52"/>
        <v>124000000001385</v>
      </c>
      <c r="L138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 Tenggilis Timur VII / 27 Surabaya 60292'::varchar,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Institution'!$B$4:$C$3985, 2, FALSE))</f>
        <v>PT. Sarana Sukses Bersama</v>
      </c>
      <c r="E1389" s="85" t="str">
        <f>IF(EXACT($H1389, ""), "", VLOOKUP($H1389, 'RAW EDITED All Years'!$A$2:$D$3706, 4, FALSE))</f>
        <v xml:space="preserve">Jl. Marsan Barat 342, Komplek Marsan Sejahtera, </v>
      </c>
      <c r="H1389" s="84" t="str">
        <f>IF(EXACT($B1389, ""), "", VLOOKUP($B1389, 'DataLookUp - Institution'!$B$4:$E$3985, 4, FALSE))</f>
        <v>VDR0429</v>
      </c>
      <c r="I1389" s="84" t="str">
        <f>IF(EXACT($B1389, ""),"", VLOOKUP($B1389, 'DataLookUp - Institution'!$B$4:$D$3985, 3, FALSE))</f>
        <v>Supplier</v>
      </c>
      <c r="K1389" s="31">
        <f t="shared" si="52"/>
        <v>124000000001386</v>
      </c>
      <c r="L138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'Jl. Marsan Barat 342, Komplek Marsan Sejahtera, 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Institution'!$B$4:$C$3985, 2, FALSE))</f>
        <v>PT. Sarana Yakin Trans</v>
      </c>
      <c r="E1390" s="85" t="str">
        <f>IF(EXACT($H1390, ""), "", VLOOKUP($H1390, 'RAW EDITED All Years'!$A$2:$D$3706, 4, FALSE))</f>
        <v>Kompleks Prima Limus Plaza Blok G No.10, Jl. Raya Narogong Km.14</v>
      </c>
      <c r="H1390" s="84" t="str">
        <f>IF(EXACT($B1390, ""), "", VLOOKUP($B1390, 'DataLookUp - Institution'!$B$4:$E$3985, 4, FALSE))</f>
        <v>VDR1873</v>
      </c>
      <c r="I1390" s="84" t="str">
        <f>IF(EXACT($B1390, ""),"", VLOOKUP($B1390, 'DataLookUp - Institution'!$B$4:$D$3985, 3, FALSE))</f>
        <v>Supplier</v>
      </c>
      <c r="K1390" s="31">
        <f t="shared" si="52"/>
        <v>124000000001387</v>
      </c>
      <c r="L139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'Kompleks Prima Limus Plaza Blok G No.10, Jl. Raya Narogong Km.14'::varchar,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Institution'!$B$4:$C$3985, 2, FALSE))</f>
        <v>PT. Satria Matranindo Kargo</v>
      </c>
      <c r="E1391" s="85" t="str">
        <f>IF(EXACT($H1391, ""), "", VLOOKUP($H1391, 'RAW EDITED All Years'!$A$2:$D$3706, 4, FALSE))</f>
        <v>Jl. Setiabudi Cluster Paseral L.12 Parung Serab. Ciledug Tangerang</v>
      </c>
      <c r="H1391" s="84" t="str">
        <f>IF(EXACT($B1391, ""), "", VLOOKUP($B1391, 'DataLookUp - Institution'!$B$4:$E$3985, 4, FALSE))</f>
        <v>VDR1745</v>
      </c>
      <c r="I1391" s="84" t="str">
        <f>IF(EXACT($B1391, ""),"", VLOOKUP($B1391, 'DataLookUp - Institution'!$B$4:$D$3985, 3, FALSE))</f>
        <v>Supplier</v>
      </c>
      <c r="K1391" s="31">
        <f t="shared" si="52"/>
        <v>124000000001388</v>
      </c>
      <c r="L139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'Jl. Setiabudi Cluster Paseral L.12 Parung Serab. Ciledug Tangerang'::varchar,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Institution'!$B$4:$C$3985, 2, FALSE))</f>
        <v>PT. Satria Prawira Negara</v>
      </c>
      <c r="E1392" s="85" t="str">
        <f>IF(EXACT($H1392, ""), "", VLOOKUP($H1392, 'RAW EDITED All Years'!$A$2:$D$3706, 4, FALSE))</f>
        <v>Perum Marina View Blok H2 No.28, Kel Tanjung Uncang, Kec Batu Aji</v>
      </c>
      <c r="H1392" s="84" t="str">
        <f>IF(EXACT($B1392, ""), "", VLOOKUP($B1392, 'DataLookUp - Institution'!$B$4:$E$3985, 4, FALSE))</f>
        <v>VDR2946</v>
      </c>
      <c r="I1392" s="84" t="str">
        <f>IF(EXACT($B1392, ""),"", VLOOKUP($B1392, 'DataLookUp - Institution'!$B$4:$D$3985, 3, FALSE))</f>
        <v>Supplier</v>
      </c>
      <c r="K1392" s="31">
        <f t="shared" si="52"/>
        <v>124000000001389</v>
      </c>
      <c r="L139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'Perum Marina View Blok H2 No.28, Kel Tanjung Uncang, Kec Batu Aji'::varchar,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Institution'!$B$4:$C$3985, 2, FALSE))</f>
        <v>PT. Satrira Solusi Indonesia</v>
      </c>
      <c r="E1393" s="85" t="str">
        <f>IF(EXACT($H1393, ""), "", VLOOKUP($H1393, 'RAW EDITED All Years'!$A$2:$D$3706, 4, FALSE))</f>
        <v>JL. Mampang Prapatan Raya No.73 A Lantai 3</v>
      </c>
      <c r="H1393" s="84" t="str">
        <f>IF(EXACT($B1393, ""), "", VLOOKUP($B1393, 'DataLookUp - Institution'!$B$4:$E$3985, 4, FALSE))</f>
        <v>VDR2619</v>
      </c>
      <c r="I1393" s="84" t="str">
        <f>IF(EXACT($B1393, ""),"", VLOOKUP($B1393, 'DataLookUp - Institution'!$B$4:$D$3985, 3, FALSE))</f>
        <v>Supplier</v>
      </c>
      <c r="K1393" s="31">
        <f t="shared" si="52"/>
        <v>124000000001390</v>
      </c>
      <c r="L139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'JL. Mampang Prapatan Raya No.73 A Lantai 3'::varchar, null::bigint, null::varchar); </v>
      </c>
    </row>
    <row r="1394" spans="2:12">
      <c r="B1394" s="67">
        <f>'DataLookUp - Institution'!B1340</f>
        <v>123000000001337</v>
      </c>
      <c r="C1394" s="30" t="str">
        <f>IF(EXACT($B1394, ""),"", VLOOKUP($B1394, 'DataLookUp - Institution'!$B$4:$C$3985, 2, FALSE))</f>
        <v>PT. Saudara Abadi Selaras Makmur</v>
      </c>
      <c r="E1394" s="85" t="str">
        <f>IF(EXACT($H1394, ""), "", VLOOKUP($H1394, 'RAW EDITED All Years'!$A$2:$D$3706, 4, FALSE))</f>
        <v xml:space="preserve">Ruko Daan Mogot Baru, Jl Utan Jati 9B1 Kalideres </v>
      </c>
      <c r="H1394" s="84" t="str">
        <f>IF(EXACT($B1394, ""), "", VLOOKUP($B1394, 'DataLookUp - Institution'!$B$4:$E$3985, 4, FALSE))</f>
        <v>VDR2949</v>
      </c>
      <c r="I1394" s="84" t="str">
        <f>IF(EXACT($B1394, ""),"", VLOOKUP($B1394, 'DataLookUp - Institution'!$B$4:$D$3985, 3, FALSE))</f>
        <v>Supplier</v>
      </c>
      <c r="K1394" s="31">
        <f t="shared" si="52"/>
        <v>124000000001391</v>
      </c>
      <c r="L139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'Ruko Daan Mogot Baru, Jl Utan Jati 9B1 Kalideres '::varchar, null::bigint, null::varchar); </v>
      </c>
    </row>
    <row r="1395" spans="2:12">
      <c r="B1395" s="67">
        <f>'DataLookUp - Institution'!B1341</f>
        <v>123000000001338</v>
      </c>
      <c r="C1395" s="30" t="str">
        <f>IF(EXACT($B1395, ""),"", VLOOKUP($B1395, 'DataLookUp - Institution'!$B$4:$C$3985, 2, FALSE))</f>
        <v>PT. Sekasa Mitra Utama</v>
      </c>
      <c r="E1395" s="85" t="str">
        <f>IF(EXACT($H1395, ""), "", VLOOKUP($H1395, 'RAW EDITED All Years'!$A$2:$D$3706, 4, FALSE))</f>
        <v>Karawaci Office Park, Ruko Pinangsia Blok H Nomor 53-55, Lippo Karawaci Utara, Kel. Panunggangan Barat, Kec. Cibodas, Kota Tangerang, Provinsi Banten, Kode Pos: 15139</v>
      </c>
      <c r="H1395" s="84" t="str">
        <f>IF(EXACT($B1395, ""), "", VLOOKUP($B1395, 'DataLookUp - Institution'!$B$4:$E$3985, 4, FALSE))</f>
        <v>VDR3978</v>
      </c>
      <c r="I1395" s="84" t="str">
        <f>IF(EXACT($B1395, ""),"", VLOOKUP($B1395, 'DataLookUp - Institution'!$B$4:$D$3985, 3, FALSE))</f>
        <v>Supplier</v>
      </c>
      <c r="K1395" s="31">
        <f t="shared" si="52"/>
        <v>124000000001392</v>
      </c>
      <c r="L139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'Karawaci Office Park, Ruko Pinangsia Blok H Nomor 53-55, Lippo Karawaci Utara, Kel. Panunggangan Barat, Kec. Cibodas, Kota Tangerang, Provinsi Banten, Kode Pos: 15139'::varchar, null::bigint, null::varchar); </v>
      </c>
    </row>
    <row r="1396" spans="2:12" ht="25.5">
      <c r="B1396" s="67">
        <f>'DataLookUp - Institution'!B1342</f>
        <v>123000000001339</v>
      </c>
      <c r="C1396" s="30" t="str">
        <f>IF(EXACT($B1396, ""),"", VLOOKUP($B1396, 'DataLookUp - Institution'!$B$4:$C$3985, 2, FALSE))</f>
        <v>PT. Seluti Karya Mandiri</v>
      </c>
      <c r="E1396" s="85" t="str">
        <f>IF(EXACT($H1396, ""), "", VLOOKUP($H1396, 'RAW EDITED All Years'!$A$2:$D$3706, 4, FALSE))</f>
        <v>Komplek Taman Niaga Bolok D No.3A -Batam</v>
      </c>
      <c r="H1396" s="84" t="str">
        <f>IF(EXACT($B1396, ""), "", VLOOKUP($B1396, 'DataLookUp - Institution'!$B$4:$E$3985, 4, FALSE))</f>
        <v>VDR0315</v>
      </c>
      <c r="I1396" s="84" t="str">
        <f>IF(EXACT($B1396, ""),"", VLOOKUP($B1396, 'DataLookUp - Institution'!$B$4:$D$3985, 3, FALSE))</f>
        <v>Supplier</v>
      </c>
      <c r="K1396" s="31">
        <f t="shared" si="52"/>
        <v>124000000001393</v>
      </c>
      <c r="L139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'Komplek Taman Niaga Bolok D No.3A -Batam'::varchar,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Institution'!$B$4:$C$3985, 2, FALSE))</f>
        <v>PT. Semangat Rahmat Garansi</v>
      </c>
      <c r="E1397" s="85" t="str">
        <f>IF(EXACT($H1397, ""), "", VLOOKUP($H1397, 'RAW EDITED All Years'!$A$2:$D$3706, 4, FALSE))</f>
        <v>Jl. Pasir Jaya V No. 16 Regol Kota Bandung</v>
      </c>
      <c r="H1397" s="84" t="str">
        <f>IF(EXACT($B1397, ""), "", VLOOKUP($B1397, 'DataLookUp - Institution'!$B$4:$E$3985, 4, FALSE))</f>
        <v>VDR3922</v>
      </c>
      <c r="I1397" s="84" t="str">
        <f>IF(EXACT($B1397, ""),"", VLOOKUP($B1397, 'DataLookUp - Institution'!$B$4:$D$3985, 3, FALSE))</f>
        <v>Supplier</v>
      </c>
      <c r="K1397" s="31">
        <f t="shared" si="52"/>
        <v>124000000001394</v>
      </c>
      <c r="L139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Pasir Jaya V No. 16 Regol Kota Bandung'::varchar,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Institution'!$B$4:$C$3985, 2, FALSE))</f>
        <v>PT. Semen Indonesia Beton</v>
      </c>
      <c r="E1398" s="85" t="str">
        <f>IF(EXACT($H1398, ""), "", VLOOKUP($H1398, 'RAW EDITED All Years'!$A$2:$D$3706, 4, FALSE))</f>
        <v xml:space="preserve">Jl. Tebet Timur Dalam 8X No. 15 Jakarta Selatan Jakarta Indonesia </v>
      </c>
      <c r="H1398" s="84" t="str">
        <f>IF(EXACT($B1398, ""), "", VLOOKUP($B1398, 'DataLookUp - Institution'!$B$4:$E$3985, 4, FALSE))</f>
        <v>VDR2206</v>
      </c>
      <c r="I1398" s="84" t="str">
        <f>IF(EXACT($B1398, ""),"", VLOOKUP($B1398, 'DataLookUp - Institution'!$B$4:$D$3985, 3, FALSE))</f>
        <v>Supplier</v>
      </c>
      <c r="K1398" s="31">
        <f t="shared" si="52"/>
        <v>124000000001395</v>
      </c>
      <c r="L139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'Jl. Tebet Timur Dalam 8X No. 15 Jakarta Selatan Jakarta Indonesia 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Institution'!$B$4:$C$3985, 2, FALSE))</f>
        <v>PT. Semeru Teknik</v>
      </c>
      <c r="E1399" s="85" t="str">
        <f>IF(EXACT($H1399, ""), "", VLOOKUP($H1399, 'RAW EDITED All Years'!$A$2:$D$3706, 4, FALSE))</f>
        <v>Jl Nusantara No 400-402 Makasar</v>
      </c>
      <c r="H1399" s="84" t="str">
        <f>IF(EXACT($B1399, ""), "", VLOOKUP($B1399, 'DataLookUp - Institution'!$B$4:$E$3985, 4, FALSE))</f>
        <v>VDR1353</v>
      </c>
      <c r="I1399" s="84" t="str">
        <f>IF(EXACT($B1399, ""),"", VLOOKUP($B1399, 'DataLookUp - Institution'!$B$4:$D$3985, 3, FALSE))</f>
        <v>Supplier</v>
      </c>
      <c r="K1399" s="31">
        <f t="shared" si="52"/>
        <v>124000000001396</v>
      </c>
      <c r="L139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'Jl Nusantara No 400-402 Makasar'::varchar,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Institution'!$B$4:$C$3985, 2, FALSE))</f>
        <v>PT. Senayan Trikarya Sempana</v>
      </c>
      <c r="E1400" s="85" t="str">
        <f>IF(EXACT($H1400, ""), "", VLOOKUP($H1400, 'RAW EDITED All Years'!$A$2:$D$3706, 4, FALSE))</f>
        <v>Sentral Senayan I 8th Floor, Jl. Asia Afrika No. 8 Senayan</v>
      </c>
      <c r="H1400" s="84" t="str">
        <f>IF(EXACT($B1400, ""), "", VLOOKUP($B1400, 'DataLookUp - Institution'!$B$4:$E$3985, 4, FALSE))</f>
        <v>VDR1076</v>
      </c>
      <c r="I1400" s="84" t="str">
        <f>IF(EXACT($B1400, ""),"", VLOOKUP($B1400, 'DataLookUp - Institution'!$B$4:$D$3985, 3, FALSE))</f>
        <v>Supplier</v>
      </c>
      <c r="K1400" s="31">
        <f t="shared" ref="K1400:K1416" si="54" xml:space="preserve"> K1399 + IF(EXACT(L1400, ""), 0, 1)</f>
        <v>124000000001397</v>
      </c>
      <c r="L1400" s="32" t="str">
        <f t="shared" ref="L1400:L1416" si="55">CONCATENATE("PERFORM ""SchData-OLTP-Master"".""Func_TblInstitutionBranch_SET""(varSystemLoginSession::bigint, null::bigint, null::varchar, null::timestamptz, null::timestamptz, null::varchar, varInstitutionBranchID::bigint, varBaseCurrencyID::bigint, ", B1400, "::bigint, ", IF(EXACT(D1400, ""), "null", "'"&amp;D1400&amp;"'"), "::varchar, ", IF(EXACT(E1400, ""), "null", "'"&amp;E1400&amp;"'"), "::varchar, ", IF(EXACT(F1400, ""), "null", F1400),"::bigint, ", IF(EXACT(G1400, ""), "null", "'"&amp;G1400&amp;"'"),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'Sentral Senayan I 8th Floor, Jl. Asia Afrika No. 8 Senayan'::varchar,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Institution'!$B$4:$C$3985, 2, FALSE))</f>
        <v>PT. Seneca Indonesia</v>
      </c>
      <c r="E1401" s="85" t="str">
        <f>IF(EXACT($H1401, ""), "", VLOOKUP($H1401, 'RAW EDITED All Years'!$A$2:$D$3706, 4, FALSE))</f>
        <v xml:space="preserve">Jl. Tamblong No 16 </v>
      </c>
      <c r="H1401" s="84" t="str">
        <f>IF(EXACT($B1401, ""), "", VLOOKUP($B1401, 'DataLookUp - Institution'!$B$4:$E$3985, 4, FALSE))</f>
        <v>VDR0354</v>
      </c>
      <c r="I1401" s="84" t="str">
        <f>IF(EXACT($B1401, ""),"", VLOOKUP($B1401, 'DataLookUp - Institution'!$B$4:$D$3985, 3, FALSE))</f>
        <v>Supplier</v>
      </c>
      <c r="K1401" s="31">
        <f t="shared" si="54"/>
        <v>124000000001398</v>
      </c>
      <c r="L1401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'Jl. Tamblong No 16 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Institution'!$B$4:$C$3985, 2, FALSE))</f>
        <v>PT. Senjaya Solusi Sekurindo</v>
      </c>
      <c r="E1402" s="85" t="str">
        <f>IF(EXACT($H1402, ""), "", VLOOKUP($H1402, 'RAW EDITED All Years'!$A$2:$D$3706, 4, FALSE))</f>
        <v>Perkantoran Permata Senayan Blok A/10, Jl.Patal Se</v>
      </c>
      <c r="H1402" s="84" t="str">
        <f>IF(EXACT($B1402, ""), "", VLOOKUP($B1402, 'DataLookUp - Institution'!$B$4:$E$3985, 4, FALSE))</f>
        <v>VDR0795</v>
      </c>
      <c r="I1402" s="84" t="str">
        <f>IF(EXACT($B1402, ""),"", VLOOKUP($B1402, 'DataLookUp - Institution'!$B$4:$D$3985, 3, FALSE))</f>
        <v>Supplier</v>
      </c>
      <c r="K1402" s="31">
        <f t="shared" si="54"/>
        <v>124000000001399</v>
      </c>
      <c r="L1402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'Perkantoran Permata Senayan Blok A/10, Jl.Patal Se'::varchar, null::bigint, null::varchar); </v>
      </c>
    </row>
    <row r="1403" spans="2:12" ht="25.5">
      <c r="B1403" s="67">
        <f>'DataLookUp - Institution'!B1349</f>
        <v>123000000001346</v>
      </c>
      <c r="C1403" s="30" t="str">
        <f>IF(EXACT($B1403, ""),"", VLOOKUP($B1403, 'DataLookUp - Institution'!$B$4:$C$3985, 2, FALSE))</f>
        <v>PT. Sentra Jaminan</v>
      </c>
      <c r="E1403" s="85" t="str">
        <f>IF(EXACT($H1403, ""), "", VLOOKUP($H1403, 'RAW EDITED All Years'!$A$2:$D$3706, 4, FALSE))</f>
        <v>Jl. Swasembada Barat VIII No.5 Tanjung Priok Jakar</v>
      </c>
      <c r="H1403" s="84" t="str">
        <f>IF(EXACT($B1403, ""), "", VLOOKUP($B1403, 'DataLookUp - Institution'!$B$4:$E$3985, 4, FALSE))</f>
        <v>VDR0642,VDR0643</v>
      </c>
      <c r="I1403" s="84" t="str">
        <f>IF(EXACT($B1403, ""),"", VLOOKUP($B1403, 'DataLookUp - Institution'!$B$4:$D$3985, 3, FALSE))</f>
        <v>Supplier</v>
      </c>
      <c r="K1403" s="31">
        <f t="shared" si="54"/>
        <v>124000000001400</v>
      </c>
      <c r="L1403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'Jl. Swasembada Barat VIII No.5 Tanjung Priok Jakar'::varchar,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Institution'!$B$4:$C$3985, 2, FALSE))</f>
        <v>PT. Sentradaya Citra Lestari</v>
      </c>
      <c r="E1404" s="85" t="str">
        <f>IF(EXACT($H1404, ""), "", VLOOKUP($H1404, 'RAW EDITED All Years'!$A$2:$D$3706, 4, FALSE))</f>
        <v>Ruko Panji Makmur Blok A1B</v>
      </c>
      <c r="H1404" s="84" t="str">
        <f>IF(EXACT($B1404, ""), "", VLOOKUP($B1404, 'DataLookUp - Institution'!$B$4:$E$3985, 4, FALSE))</f>
        <v>VDR0443</v>
      </c>
      <c r="I1404" s="84" t="str">
        <f>IF(EXACT($B1404, ""),"", VLOOKUP($B1404, 'DataLookUp - Institution'!$B$4:$D$3985, 3, FALSE))</f>
        <v>Supplier</v>
      </c>
      <c r="K1404" s="31">
        <f t="shared" si="54"/>
        <v>124000000001401</v>
      </c>
      <c r="L1404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'Ruko Panji Makmur Blok A1B'::varchar,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Institution'!$B$4:$C$3985, 2, FALSE))</f>
        <v>PT. Seragam Serasi Perkasa</v>
      </c>
      <c r="E1405" s="85" t="str">
        <f>IF(EXACT($H1405, ""), "", VLOOKUP($H1405, 'RAW EDITED All Years'!$A$2:$D$3706, 4, FALSE))</f>
        <v xml:space="preserve">Jl. Boulevard raya komp duta Harapan indah </v>
      </c>
      <c r="H1405" s="84" t="str">
        <f>IF(EXACT($B1405, ""), "", VLOOKUP($B1405, 'DataLookUp - Institution'!$B$4:$E$3985, 4, FALSE))</f>
        <v>VDR0146</v>
      </c>
      <c r="I1405" s="84" t="str">
        <f>IF(EXACT($B1405, ""),"", VLOOKUP($B1405, 'DataLookUp - Institution'!$B$4:$D$3985, 3, FALSE))</f>
        <v>Supplier</v>
      </c>
      <c r="K1405" s="31">
        <f t="shared" si="54"/>
        <v>124000000001402</v>
      </c>
      <c r="L1405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'Jl. Boulevard raya komp duta Harapan indah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Institution'!$B$4:$C$3985, 2, FALSE))</f>
        <v>PT. Shana Utama Mandiri</v>
      </c>
      <c r="E1406" s="85" t="str">
        <f>IF(EXACT($H1406, ""), "", VLOOKUP($H1406, 'RAW EDITED All Years'!$A$2:$D$3706, 4, FALSE))</f>
        <v xml:space="preserve">Wisma Sentosa Lt. 3 Jl. Sultan Iskandar Muda Kav. </v>
      </c>
      <c r="H1406" s="84" t="str">
        <f>IF(EXACT($B1406, ""), "", VLOOKUP($B1406, 'DataLookUp - Institution'!$B$4:$E$3985, 4, FALSE))</f>
        <v>VDR0376</v>
      </c>
      <c r="I1406" s="84" t="str">
        <f>IF(EXACT($B1406, ""),"", VLOOKUP($B1406, 'DataLookUp - Institution'!$B$4:$D$3985, 3, FALSE))</f>
        <v>Supplier</v>
      </c>
      <c r="K1406" s="31">
        <f t="shared" ref="K1406:K1409" si="56" xml:space="preserve"> K1405 + IF(EXACT(L1406, ""), 0, 1)</f>
        <v>124000000001403</v>
      </c>
      <c r="L1406" s="32" t="str">
        <f t="shared" ref="L1406:L1409" si="57">CONCATENATE("PERFORM ""SchData-OLTP-Master"".""Func_TblInstitutionBranch_SET""(varSystemLoginSession::bigint, null::bigint, null::varchar, null::timestamptz, null::timestamptz, null::varchar, varInstitutionBranchID::bigint, varBaseCurrencyID::bigint, ", B1406, "::bigint, ", IF(EXACT(D1406, ""), "null", "'"&amp;D1406&amp;"'"), "::varchar, ", IF(EXACT(E1406, ""), "null", "'"&amp;E1406&amp;"'"), "::varchar, ", IF(EXACT(F1406, ""), "null", F1406),"::bigint, ", IF(EXACT(G1406, ""), "null", "'"&amp;G1406&amp;"'"),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'Wisma Sentosa Lt. 3 Jl. Sultan Iskandar Muda Kav. 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Institution'!$B$4:$C$3985, 2, FALSE))</f>
        <v>PT. Shellindo Jaya</v>
      </c>
      <c r="E1407" s="85" t="str">
        <f>IF(EXACT($H1407, ""), "", VLOOKUP($H1407, 'RAW EDITED All Years'!$A$2:$D$3706, 4, FALSE))</f>
        <v>Taman Tekno Sektor XI Blok E/26</v>
      </c>
      <c r="H1407" s="84" t="str">
        <f>IF(EXACT($B1407, ""), "", VLOOKUP($B1407, 'DataLookUp - Institution'!$B$4:$E$3985, 4, FALSE))</f>
        <v>VDR1574</v>
      </c>
      <c r="I1407" s="84" t="str">
        <f>IF(EXACT($B1407, ""),"", VLOOKUP($B1407, 'DataLookUp - Institution'!$B$4:$D$3985, 3, FALSE))</f>
        <v>Supplier</v>
      </c>
      <c r="K1407" s="31">
        <f t="shared" si="56"/>
        <v>124000000001404</v>
      </c>
      <c r="L1407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'Taman Tekno Sektor XI Blok E/26'::varchar,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Institution'!$B$4:$C$3985, 2, FALSE))</f>
        <v>PT. Shengli Industry Indonesia</v>
      </c>
      <c r="E1408" s="85" t="str">
        <f>IF(EXACT($H1408, ""), "", VLOOKUP($H1408, 'RAW EDITED All Years'!$A$2:$D$3706, 4, FALSE))</f>
        <v>Jl. Maloko RT004/002 Dangdang Cisauk</v>
      </c>
      <c r="H1408" s="84" t="str">
        <f>IF(EXACT($B1408, ""), "", VLOOKUP($B1408, 'DataLookUp - Institution'!$B$4:$E$3985, 4, FALSE))</f>
        <v>VDR2691</v>
      </c>
      <c r="I1408" s="84" t="str">
        <f>IF(EXACT($B1408, ""),"", VLOOKUP($B1408, 'DataLookUp - Institution'!$B$4:$D$3985, 3, FALSE))</f>
        <v>Supplier</v>
      </c>
      <c r="K1408" s="31">
        <f t="shared" si="56"/>
        <v>124000000001405</v>
      </c>
      <c r="L1408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'Jl. Maloko RT004/002 Dangdang Cisauk'::varchar,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Institution'!$B$4:$C$3985, 2, FALSE))</f>
        <v>PT. Astra Otoparts [a.k.a : Shop &amp; Drive]</v>
      </c>
      <c r="D1409" s="22" t="s">
        <v>31422</v>
      </c>
      <c r="E1409" s="160" t="s">
        <v>10689</v>
      </c>
      <c r="H1409" s="95" t="s">
        <v>10688</v>
      </c>
      <c r="I1409" s="84" t="str">
        <f>IF(EXACT($B1409, ""),"", VLOOKUP($B1409, 'DataLookUp - Institution'!$B$4:$D$3985, 3, FALSE))</f>
        <v>Supplier</v>
      </c>
      <c r="K1409" s="31">
        <f t="shared" ref="K1409:K1410" si="58" xml:space="preserve"> K1408 + IF(EXACT(L1409, ""), 0, 1)</f>
        <v>124000000001406</v>
      </c>
      <c r="L1409" s="32" t="str">
        <f t="shared" ref="L1409:L1410" si="59">CONCATENATE("PERFORM ""SchData-OLTP-Master"".""Func_TblInstitutionBranch_SET""(varSystemLoginSession::bigint, null::bigint, null::varchar, null::timestamptz, null::timestamptz, null::varchar, varInstitutionBranchID::bigint, varBaseCurrencyID::bigint, ", B1409, "::bigint, ", IF(EXACT(D1409, ""), "null", "'"&amp;D1409&amp;"'"), "::varchar, ", IF(EXACT(E1409, ""), "null", "'"&amp;E1409&amp;"'"), "::varchar, ", IF(EXACT(F1409, ""), "null", F1409),"::bigint, ", IF(EXACT(G1409, ""), "null", "'"&amp;G1409&amp;"'"),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Institution'!$B$4:$C$3985, 2, FALSE))</f>
        <v>PT. Astra Otoparts [a.k.a : Shop &amp; Drive]</v>
      </c>
      <c r="D1410" s="22" t="s">
        <v>31423</v>
      </c>
      <c r="E1410" s="160" t="s">
        <v>11143</v>
      </c>
      <c r="H1410" s="95" t="s">
        <v>11142</v>
      </c>
      <c r="I1410" s="84" t="str">
        <f>IF(EXACT($B1410, ""),"", VLOOKUP($B1410, 'DataLookUp - Institution'!$B$4:$D$3985, 3, FALSE))</f>
        <v>Supplier</v>
      </c>
      <c r="K1410" s="31">
        <f t="shared" si="58"/>
        <v>124000000001407</v>
      </c>
      <c r="L1410" s="32" t="str">
        <f t="shared" si="5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</sheetData>
  <autoFilter ref="B4:I509"/>
  <conditionalFormatting sqref="K4:K1410">
    <cfRule type="expression" dxfId="4" priority="27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410"/>
  <sheetViews>
    <sheetView zoomScale="80" zoomScaleNormal="80" workbookViewId="0">
      <pane xSplit="2" ySplit="3" topLeftCell="C1399" activePane="bottomRight" state="frozen"/>
      <selection pane="topRight" activeCell="C1" sqref="C1"/>
      <selection pane="bottomLeft" activeCell="A4" sqref="A4"/>
      <selection pane="bottomRight" activeCell="C1408" sqref="C1408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17388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Bukaka Teknik Utama</v>
      </c>
      <c r="D639" s="45" t="str">
        <f>IF(EXACT($B639, ""), "", CONCATENATE('SEED - InstitutionBranch'!$H639))</f>
        <v>VDR0015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Bumen Redja Abadi</v>
      </c>
      <c r="D640" s="45" t="str">
        <f>IF(EXACT($B640, ""), "", CONCATENATE('SEED - InstitutionBranch'!$H640))</f>
        <v>VDR3042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Cikeupeulabadi</v>
      </c>
      <c r="D641" s="45" t="str">
        <f>IF(EXACT($B641, ""), "", CONCATENATE('SEED - InstitutionBranch'!$H641))</f>
        <v>VDR4155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Jasa Utama</v>
      </c>
      <c r="D642" s="45" t="str">
        <f>IF(EXACT($B642, ""), "", CONCATENATE('SEED - InstitutionBranch'!$H642))</f>
        <v>VDR0977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Lestari suskses</v>
      </c>
      <c r="D643" s="45" t="str">
        <f>IF(EXACT($B643, ""), "", CONCATENATE('SEED - InstitutionBranch'!$H643))</f>
        <v>VDR2601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Bumi Kaya Steel Industries</v>
      </c>
      <c r="D644" s="45" t="str">
        <f>IF(EXACT($B644, ""), "", CONCATENATE('SEED - InstitutionBranch'!$H644))</f>
        <v>VDR0197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Abadi Bersama</v>
      </c>
      <c r="D645" s="45" t="str">
        <f>IF(EXACT($B645, ""), "", CONCATENATE('SEED - InstitutionBranch'!$H645))</f>
        <v>VDR1152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Agung Bumirizki</v>
      </c>
      <c r="D646" s="45" t="str">
        <f>IF(EXACT($B646, ""), "", CONCATENATE('SEED - InstitutionBranch'!$H646))</f>
        <v>VDR1929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Bekasi Bajatama</v>
      </c>
      <c r="D647" s="45" t="str">
        <f>IF(EXACT($B647, ""), "", CONCATENATE('SEED - InstitutionBranch'!$H647))</f>
        <v>VDR2592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Beringin Sejahtera</v>
      </c>
      <c r="D648" s="45" t="str">
        <f>IF(EXACT($B648, ""), "", CONCATENATE('SEED - InstitutionBranch'!$H648))</f>
        <v>VDR1583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Lentera Perkasa</v>
      </c>
      <c r="D649" s="45" t="str">
        <f>IF(EXACT($B649, ""), "", CONCATENATE('SEED - InstitutionBranch'!$H649))</f>
        <v>VDR2804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Cahaya Mutiara Mandiri</v>
      </c>
      <c r="D650" s="45" t="str">
        <f>IF(EXACT($B650, ""), "", CONCATENATE('SEED - InstitutionBranch'!$H650))</f>
        <v>VDR0120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Cakra Adji Gunung</v>
      </c>
      <c r="D651" s="45" t="str">
        <f>IF(EXACT($B651, ""), "", CONCATENATE('SEED - InstitutionBranch'!$H651))</f>
        <v>VDR2985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Cardig Express Nusantara</v>
      </c>
      <c r="D652" s="45" t="str">
        <f>IF(EXACT($B652, ""), "", CONCATENATE('SEED - InstitutionBranch'!$H652))</f>
        <v>VDR0177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Carrefour Indonesia</v>
      </c>
      <c r="D653" s="45" t="str">
        <f>IF(EXACT($B653, ""), "", CONCATENATE('SEED - InstitutionBranch'!$H653))</f>
        <v>VDR1031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Mukti</v>
      </c>
      <c r="D654" s="45" t="str">
        <f>IF(EXACT($B654, ""), "", CONCATENATE('SEED - InstitutionBranch'!$H654))</f>
        <v>VDR0121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Panca Mandiri</v>
      </c>
      <c r="D655" s="45" t="str">
        <f>IF(EXACT($B655, ""), "", CONCATENATE('SEED - InstitutionBranch'!$H655))</f>
        <v>VDR2204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Catur Sentosa Adiprana</v>
      </c>
      <c r="D656" s="45" t="str">
        <f>IF(EXACT($B656, ""), "", CONCATENATE('SEED - InstitutionBranch'!$H656))</f>
        <v>VDR0415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Cedric Cemerlang Perkasa Express</v>
      </c>
      <c r="D657" s="45" t="str">
        <f>IF(EXACT($B657, ""), "", CONCATENATE('SEED - InstitutionBranch'!$H657))</f>
        <v>VDR1768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Centielindo Daya Utama</v>
      </c>
      <c r="D658" s="45" t="str">
        <f>IF(EXACT($B658, ""), "", CONCATENATE('SEED - InstitutionBranch'!$H658))</f>
        <v>VDR2863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Cipta Kemakmuran</v>
      </c>
      <c r="D659" s="45" t="str">
        <f>IF(EXACT($B659, ""), "", CONCATENATE('SEED - InstitutionBranch'!$H659))</f>
        <v>VDR1228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 Plotter Indonesia</v>
      </c>
      <c r="D660" s="45" t="str">
        <f>IF(EXACT($B660, ""), "", CONCATENATE('SEED - InstitutionBranch'!$H660))</f>
        <v>VDR1502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Centralindo Mandiri Perkasa</v>
      </c>
      <c r="D661" s="45" t="str">
        <f>IF(EXACT($B661, ""), "", CONCATENATE('SEED - InstitutionBranch'!$H661))</f>
        <v>VDR0523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CG Power Systems Indonesia</v>
      </c>
      <c r="D662" s="45" t="str">
        <f>IF(EXACT($B662, ""), "", CONCATENATE('SEED - InstitutionBranch'!$H662))</f>
        <v>VDR2413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Chandra Karya Pramuka</v>
      </c>
      <c r="D663" s="45" t="str">
        <f>IF(EXACT($B663, ""), "", CONCATENATE('SEED - InstitutionBranch'!$H663))</f>
        <v>VDR2371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Cibubur Raya Indosteel</v>
      </c>
      <c r="D664" s="45" t="str">
        <f>IF(EXACT($B664, ""), "", CONCATENATE('SEED - InstitutionBranch'!$H664))</f>
        <v>VDR2944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Cigading Habeam Centre</v>
      </c>
      <c r="D665" s="45" t="str">
        <f>IF(EXACT($B665, ""), "", CONCATENATE('SEED - InstitutionBranch'!$H665))</f>
        <v>VDR0456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Cikampek Baja Makmur [a.k.a : Mega Baja Purwakarta]</v>
      </c>
      <c r="D666" s="45" t="str">
        <f>IF(EXACT($B666, ""), "", CONCATENATE('SEED - InstitutionBranch'!$H666))</f>
        <v>VDR4216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Cinta Karya Membangun</v>
      </c>
      <c r="D667" s="45" t="str">
        <f>IF(EXACT($B667, ""), "", CONCATENATE('SEED - InstitutionBranch'!$H667))</f>
        <v>VDR2080,VDR2081,VDR2082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Estetika</v>
      </c>
      <c r="D668" s="45" t="str">
        <f>IF(EXACT($B668, ""), "", CONCATENATE('SEED - InstitutionBranch'!$H668))</f>
        <v>VDR0349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Karya Presisi</v>
      </c>
      <c r="D669" s="45" t="str">
        <f>IF(EXACT($B669, ""), "", CONCATENATE('SEED - InstitutionBranch'!$H669))</f>
        <v>VDR0018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Pesona</v>
      </c>
      <c r="D670" s="45" t="str">
        <f>IF(EXACT($B670, ""), "", CONCATENATE('SEED - InstitutionBranch'!$H670))</f>
        <v>VDR0347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Cipta Primaguna</v>
      </c>
      <c r="D671" s="45" t="str">
        <f>IF(EXACT($B671, ""), "", CONCATENATE('SEED - InstitutionBranch'!$H671))</f>
        <v>VDR0959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Cita Baja Jayaindo</v>
      </c>
      <c r="D672" s="45" t="str">
        <f>IF(EXACT($B672, ""), "", CONCATENATE('SEED - InstitutionBranch'!$H672))</f>
        <v>VDR0627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Dwipapura</v>
      </c>
      <c r="D673" s="45" t="str">
        <f>IF(EXACT($B673, ""), "", CONCATENATE('SEED - InstitutionBranch'!$H673))</f>
        <v>VDR3665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Mandiri Elektrik</v>
      </c>
      <c r="D674" s="45" t="str">
        <f>IF(EXACT($B674, ""), "", CONCATENATE('SEED - InstitutionBranch'!$H674))</f>
        <v>VDR1366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Murni Semesta</v>
      </c>
      <c r="D675" s="45" t="str">
        <f>IF(EXACT($B675, ""), "", CONCATENATE('SEED - InstitutionBranch'!$H675))</f>
        <v>VDR0159,VDR0143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Nuansa Cemerlang</v>
      </c>
      <c r="D676" s="45" t="str">
        <f>IF(EXACT($B676, ""), "", CONCATENATE('SEED - InstitutionBranch'!$H676))</f>
        <v>VDR0175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Trinindo Indonesia</v>
      </c>
      <c r="D677" s="45" t="str">
        <f>IF(EXACT($B677, ""), "", CONCATENATE('SEED - InstitutionBranch'!$H677))</f>
        <v>VDR2171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 Van Titipan Kilat [a.k.a : TIKI]</v>
      </c>
      <c r="D678" s="45" t="str">
        <f>IF(EXACT($B678, ""), "", CONCATENATE('SEED - InstitutionBranch'!$H678))</f>
        <v>VDR1453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Citramas Heavy Industries</v>
      </c>
      <c r="D679" s="45" t="str">
        <f>IF(EXACT($B679, ""), "", CONCATENATE('SEED - InstitutionBranch'!$H679))</f>
        <v>VDR0608, VDR1282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Comba Telecom</v>
      </c>
      <c r="D680" s="45" t="str">
        <f>IF(EXACT($B680, ""), "", CONCATENATE('SEED - InstitutionBranch'!$H680))</f>
        <v>VDR1706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Communication Cable Systems Indonesia</v>
      </c>
      <c r="D681" s="45" t="str">
        <f>IF(EXACT($B681, ""), "", CONCATENATE('SEED - InstitutionBranch'!$H681))</f>
        <v>VDR0294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Corea System Indonesia</v>
      </c>
      <c r="D682" s="45" t="str">
        <f>IF(EXACT($B682, ""), "", CONCATENATE('SEED - InstitutionBranch'!$H682))</f>
        <v>VDR1505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Cyberquote Indonesia</v>
      </c>
      <c r="D683" s="45" t="str">
        <f>IF(EXACT($B683, ""), "", CONCATENATE('SEED - InstitutionBranch'!$H683))</f>
        <v>VDR3848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 &amp; B Indonesia</v>
      </c>
      <c r="D684" s="45" t="str">
        <f>IF(EXACT($B684, ""), "", CONCATENATE('SEED - InstitutionBranch'!$H684))</f>
        <v>VDR1778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Dachtraco Raya</v>
      </c>
      <c r="D685" s="45" t="str">
        <f>IF(EXACT($B685, ""), "", CONCATENATE('SEED - InstitutionBranch'!$H685))</f>
        <v>VDR1153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Danusari Mitra Sejahtera</v>
      </c>
      <c r="D686" s="45" t="str">
        <f>IF(EXACT($B686, ""), "", CONCATENATE('SEED - InstitutionBranch'!$H686))</f>
        <v>VDR2978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Darun Raynor Istafajar</v>
      </c>
      <c r="D687" s="45" t="str">
        <f>IF(EXACT($B687, ""), "", CONCATENATE('SEED - InstitutionBranch'!$H687))</f>
        <v>VDR3989, VDR4006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Daun Mas Ventura</v>
      </c>
      <c r="D688" s="45" t="str">
        <f>IF(EXACT($B688, ""), "", CONCATENATE('SEED - InstitutionBranch'!$H688))</f>
        <v>VDR3672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Denka Lintas Indonesia</v>
      </c>
      <c r="D689" s="45" t="str">
        <f>IF(EXACT($B689, ""), "", CONCATENATE('SEED - InstitutionBranch'!$H689))</f>
        <v>VDR3879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Depoteknik Duta Perkakas</v>
      </c>
      <c r="D690" s="45" t="str">
        <f>IF(EXACT($B690, ""), "", CONCATENATE('SEED - InstitutionBranch'!$H690))</f>
        <v>VDR0430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Dera jaya Abadi</v>
      </c>
      <c r="D691" s="45" t="str">
        <f>IF(EXACT($B691, ""), "", CONCATENATE('SEED - InstitutionBranch'!$H691))</f>
        <v>VDR2689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Deteksi Instalasi Nasional</v>
      </c>
      <c r="D692" s="45" t="str">
        <f>IF(EXACT($B692, ""), "", CONCATENATE('SEED - InstitutionBranch'!$H692))</f>
        <v>VDR0666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Dewantara Indotama Group</v>
      </c>
      <c r="D693" s="45" t="str">
        <f>IF(EXACT($B693, ""), "", CONCATENATE('SEED - InstitutionBranch'!$H693))</f>
        <v>VDR2753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Dewata Freightinternational</v>
      </c>
      <c r="D694" s="45" t="str">
        <f>IF(EXACT($B694, ""), "", CONCATENATE('SEED - InstitutionBranch'!$H694))</f>
        <v>VDR2718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Dexter Ekspressindo</v>
      </c>
      <c r="D695" s="45" t="str">
        <f>IF(EXACT($B695, ""), "", CONCATENATE('SEED - InstitutionBranch'!$H695))</f>
        <v>VDR1890,VDR1892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Dhanijaya Putra Cemerlang</v>
      </c>
      <c r="D696" s="45" t="str">
        <f>IF(EXACT($B696, ""), "", CONCATENATE('SEED - InstitutionBranch'!$H696))</f>
        <v>VDR3138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Dharma Budhi Lestari</v>
      </c>
      <c r="D697" s="45" t="str">
        <f>IF(EXACT($B697, ""), "", CONCATENATE('SEED - InstitutionBranch'!$H697))</f>
        <v>VDR0312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Dhecyber Flow Indonesia</v>
      </c>
      <c r="D698" s="45" t="str">
        <f>IF(EXACT($B698, ""), "", CONCATENATE('SEED - InstitutionBranch'!$H698))</f>
        <v>VDR1421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DHL Global Forwarding Indonesia</v>
      </c>
      <c r="D699" s="45" t="str">
        <f>IF(EXACT($B699, ""), "", CONCATENATE('SEED - InstitutionBranch'!$H699))</f>
        <v>VDR0567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Diamond Jack Indonesia</v>
      </c>
      <c r="D700" s="45" t="str">
        <f>IF(EXACT($B700, ""), "", CONCATENATE('SEED - InstitutionBranch'!$H700))</f>
        <v>VDR2452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Artha Tama</v>
      </c>
      <c r="D701" s="45" t="str">
        <f>IF(EXACT($B701, ""), "", CONCATENATE('SEED - InstitutionBranch'!$H701))</f>
        <v>VDR4096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Intan Lestari</v>
      </c>
      <c r="D702" s="45" t="str">
        <f>IF(EXACT($B702, ""), "", CONCATENATE('SEED - InstitutionBranch'!$H702))</f>
        <v>VDR0148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Dian Prima Nugraha</v>
      </c>
      <c r="D703" s="45" t="str">
        <f>IF(EXACT($B703, ""), "", CONCATENATE('SEED - InstitutionBranch'!$H703))</f>
        <v>VDR1524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Elektra Mandiri</v>
      </c>
      <c r="D704" s="45" t="str">
        <f>IF(EXACT($B704, ""), "", CONCATENATE('SEED - InstitutionBranch'!$H704))</f>
        <v>VDR0547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Dinamika Pratama Teknindo</v>
      </c>
      <c r="D705" s="45" t="str">
        <f>IF(EXACT($B705, ""), "", CONCATENATE('SEED - InstitutionBranch'!$H705))</f>
        <v>VDR0034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Dolatrass Jaya</v>
      </c>
      <c r="D706" s="45" t="str">
        <f>IF(EXACT($B706, ""), "", CONCATENATE('SEED - InstitutionBranch'!$H706))</f>
        <v>VDR0202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Draya Triputra</v>
      </c>
      <c r="D707" s="45" t="str">
        <f>IF(EXACT($B707, ""), "", CONCATENATE('SEED - InstitutionBranch'!$H707))</f>
        <v>VDR1029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Dua Cahaya Gemilang</v>
      </c>
      <c r="D708" s="45" t="str">
        <f>IF(EXACT($B708, ""), "", CONCATENATE('SEED - InstitutionBranch'!$H708))</f>
        <v>VDR2205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Dunia Saftindo</v>
      </c>
      <c r="D709" s="45" t="str">
        <f>IF(EXACT($B709, ""), "", CONCATENATE('SEED - InstitutionBranch'!$H709))</f>
        <v>VDR0904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Oto Raya</v>
      </c>
      <c r="D710" s="45" t="str">
        <f>IF(EXACT($B710, ""), "", CONCATENATE('SEED - InstitutionBranch'!$H710))</f>
        <v>VDR3021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 Solusi Metalindo</v>
      </c>
      <c r="D711" s="45" t="str">
        <f>IF(EXACT($B711, ""), "", CONCATENATE('SEED - InstitutionBranch'!$H711))</f>
        <v>VDR3679,VDR3683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Dutacipta Pakarperkasa</v>
      </c>
      <c r="D712" s="45" t="str">
        <f>IF(EXACT($B712, ""), "", CONCATENATE('SEED - InstitutionBranch'!$H712))</f>
        <v>VDR0036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Inti Putra</v>
      </c>
      <c r="D713" s="45" t="str">
        <f>IF(EXACT($B713, ""), "", CONCATENATE('SEED - InstitutionBranch'!$H713))</f>
        <v>VDR1506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 Kusuma Perkasa</v>
      </c>
      <c r="D714" s="45" t="str">
        <f>IF(EXACT($B714, ""), "", CONCATENATE('SEED - InstitutionBranch'!$H714))</f>
        <v>VDR3911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Dwikarya Cipta Utama</v>
      </c>
      <c r="D715" s="45" t="str">
        <f>IF(EXACT($B715, ""), "", CONCATENATE('SEED - InstitutionBranch'!$H715))</f>
        <v>VDR3653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Dynami Perkasa Indonesia</v>
      </c>
      <c r="D716" s="45" t="str">
        <f>IF(EXACT($B716, ""), "", CONCATENATE('SEED - InstitutionBranch'!$H716))</f>
        <v>VDR0085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Dzikra Karya Beton</v>
      </c>
      <c r="D717" s="45" t="str">
        <f>IF(EXACT($B717, ""), "", CONCATENATE('SEED - InstitutionBranch'!$H717))</f>
        <v>VDR2765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Eddi Batam Logistik</v>
      </c>
      <c r="D718" s="45" t="str">
        <f>IF(EXACT($B718, ""), "", CONCATENATE('SEED - InstitutionBranch'!$H718))</f>
        <v>VDR3595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Eduka Pratama</v>
      </c>
      <c r="D719" s="45" t="str">
        <f>IF(EXACT($B719, ""), "", CONCATENATE('SEED - InstitutionBranch'!$H719))</f>
        <v>VDR0246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Elanta Mireka</v>
      </c>
      <c r="D720" s="45" t="str">
        <f>IF(EXACT($B720, ""), "", CONCATENATE('SEED - InstitutionBranch'!$H720))</f>
        <v>VDR2867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Electrindo Jaya Sakti</v>
      </c>
      <c r="D721" s="45" t="str">
        <f>IF(EXACT($B721, ""), "", CONCATENATE('SEED - InstitutionBranch'!$H721))</f>
        <v>VDR0539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Elindo Mega Jaya</v>
      </c>
      <c r="D722" s="45" t="str">
        <f>IF(EXACT($B722, ""), "", CONCATENATE('SEED - InstitutionBranch'!$H722))</f>
        <v>VDR2748, VDR1378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Elkanusa Sanggadata</v>
      </c>
      <c r="D723" s="45" t="str">
        <f>IF(EXACT($B723, ""), "", CONCATENATE('SEED - InstitutionBranch'!$H723))</f>
        <v>VDR2283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Elmecon Multikencana</v>
      </c>
      <c r="D724" s="45" t="str">
        <f>IF(EXACT($B724, ""), "", CONCATENATE('SEED - InstitutionBranch'!$H724))</f>
        <v>VDR2782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Emar Sejahtera Abadi</v>
      </c>
      <c r="D725" s="45" t="str">
        <f>IF(EXACT($B725, ""), "", CONCATENATE('SEED - InstitutionBranch'!$H725))</f>
        <v>VDR1371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Enertelindo Kencana</v>
      </c>
      <c r="D726" s="45" t="str">
        <f>IF(EXACT($B726, ""), "", CONCATENATE('SEED - InstitutionBranch'!$H726))</f>
        <v>VDR1227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Era Teknik Abadi</v>
      </c>
      <c r="D727" s="45" t="str">
        <f>IF(EXACT($B727, ""), "", CONCATENATE('SEED - InstitutionBranch'!$H727))</f>
        <v>VDR3620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Ericcon BHG Rekacipta Beton</v>
      </c>
      <c r="D728" s="45" t="str">
        <f>IF(EXACT($B728, ""), "", CONCATENATE('SEED - InstitutionBranch'!$H728))</f>
        <v>VDR2849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Ero Suryapratama</v>
      </c>
      <c r="D729" s="45" t="str">
        <f>IF(EXACT($B729, ""), "", CONCATENATE('SEED - InstitutionBranch'!$H729))</f>
        <v>VDR0037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Eurokars Surya Utama</v>
      </c>
      <c r="D730" s="45" t="str">
        <f>IF(EXACT($B730, ""), "", CONCATENATE('SEED - InstitutionBranch'!$H730))</f>
        <v>VDR1259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Evergreen Shipping Agency Indonesia [a.k.a : Evergreen Marine]</v>
      </c>
      <c r="D731" s="45" t="str">
        <f>IF(EXACT($B731, ""), "", CONCATENATE('SEED - InstitutionBranch'!$H731))</f>
        <v>VDR3997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Exeed Indo Jaya</v>
      </c>
      <c r="D732" s="45" t="str">
        <f>IF(EXACT($B732, ""), "", CONCATENATE('SEED - InstitutionBranch'!$H732))</f>
        <v>VDR3860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Expressindo System Network</v>
      </c>
      <c r="D733" s="45" t="str">
        <f>IF(EXACT($B733, ""), "", CONCATENATE('SEED - InstitutionBranch'!$H733))</f>
        <v>VDR1982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Exxa</v>
      </c>
      <c r="D734" s="45" t="str">
        <f>IF(EXACT($B734, ""), "", CONCATENATE('SEED - InstitutionBranch'!$H734))</f>
        <v>VDR1001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Fajar Dinamika Indonesia</v>
      </c>
      <c r="D735" s="45" t="str">
        <f>IF(EXACT($B735, ""), "", CONCATENATE('SEED - InstitutionBranch'!$H735))</f>
        <v>VDR0478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Farika Riau Perkasa</v>
      </c>
      <c r="D736" s="45" t="str">
        <f>IF(EXACT($B736, ""), "", CONCATENATE('SEED - InstitutionBranch'!$H736))</f>
        <v>VDR0923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Faris Rachman</v>
      </c>
      <c r="D737" s="45" t="str">
        <f>IF(EXACT($B737, ""), "", CONCATENATE('SEED - InstitutionBranch'!$H737))</f>
        <v>VDR0613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Farrasindo Perkasa</v>
      </c>
      <c r="D738" s="45" t="str">
        <f>IF(EXACT($B738, ""), "", CONCATENATE('SEED - InstitutionBranch'!$H738))</f>
        <v>VDR0233, VDR2354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Fasto Mandiri Solusindo</v>
      </c>
      <c r="D739" s="45" t="str">
        <f>IF(EXACT($B739, ""), "", CONCATENATE('SEED - InstitutionBranch'!$H739))</f>
        <v>VDR2789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Finaco Indonesia</v>
      </c>
      <c r="D740" s="45" t="str">
        <f>IF(EXACT($B740, ""), "", CONCATENATE('SEED - InstitutionBranch'!$H740))</f>
        <v>VDR0039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Focus Cory Cargo [a.k.a : Focus Cargo]</v>
      </c>
      <c r="D741" s="45" t="str">
        <f>IF(EXACT($B741, ""), "", CONCATENATE('SEED - InstitutionBranch'!$H741))</f>
        <v>VDR1131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Formasi Sistem Internasional</v>
      </c>
      <c r="D742" s="45" t="str">
        <f>IF(EXACT($B742, ""), "", CONCATENATE('SEED - InstitutionBranch'!$H742))</f>
        <v>VDR3796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Fortuna Senjaya Abadi</v>
      </c>
      <c r="D743" s="45" t="str">
        <f>IF(EXACT($B743, ""), "", CONCATENATE('SEED - InstitutionBranch'!$H743))</f>
        <v>VDR3232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Frijaya Perkasa Abadi</v>
      </c>
      <c r="D744" s="45" t="str">
        <f>IF(EXACT($B744, ""), "", CONCATENATE('SEED - InstitutionBranch'!$H744))</f>
        <v>VDR3147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Fumira</v>
      </c>
      <c r="D745" s="45" t="str">
        <f>IF(EXACT($B745, ""), "", CONCATENATE('SEED - InstitutionBranch'!$H745))</f>
        <v>VDR3613,VDR3612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Furukawa Optical Solutions Indonesia</v>
      </c>
      <c r="D746" s="45" t="str">
        <f>IF(EXACT($B746, ""), "", CONCATENATE('SEED - InstitutionBranch'!$H746))</f>
        <v>VDR0295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Gaia Kencana</v>
      </c>
      <c r="D747" s="45" t="str">
        <f>IF(EXACT($B747, ""), "", CONCATENATE('SEED - InstitutionBranch'!$H747))</f>
        <v>VDR3733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Gajah Nugraha Cakrawala</v>
      </c>
      <c r="D748" s="45" t="str">
        <f>IF(EXACT($B748, ""), "", CONCATENATE('SEED - InstitutionBranch'!$H748))</f>
        <v>VDR0156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Ampuh</v>
      </c>
      <c r="D749" s="45" t="str">
        <f>IF(EXACT($B749, ""), "", CONCATENATE('SEED - InstitutionBranch'!$H749))</f>
        <v>VDR3087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Galvindo Intiselaras</v>
      </c>
      <c r="D750" s="45" t="str">
        <f>IF(EXACT($B750, ""), "", CONCATENATE('SEED - InstitutionBranch'!$H750))</f>
        <v>VDR3998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Gateway Container Line [a.k.a : GCL Indonesia]</v>
      </c>
      <c r="D751" s="45" t="str">
        <f>IF(EXACT($B751, ""), "", CONCATENATE('SEED - InstitutionBranch'!$H751))</f>
        <v>VDR3703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 Lintas Indonesia [a.k.a : Garuda Express Delivery]</v>
      </c>
      <c r="D752" s="45" t="str">
        <f>IF(EXACT($B752, ""), "", CONCATENATE('SEED - InstitutionBranch'!$H752))</f>
        <v>VDR0611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Gedung Bank EXIM</v>
      </c>
      <c r="D753" s="45" t="str">
        <f>IF(EXACT($B753, ""), "", CONCATENATE('SEED - InstitutionBranch'!$H753))</f>
        <v>VDR1059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Bangun Prona Perkasa</v>
      </c>
      <c r="D754" s="45" t="str">
        <f>IF(EXACT($B754, ""), "", CONCATENATE('SEED - InstitutionBranch'!$H754))</f>
        <v>VDR0333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Gema Persada Indoteknik</v>
      </c>
      <c r="D755" s="45" t="str">
        <f>IF(EXACT($B755, ""), "", CONCATENATE('SEED - InstitutionBranch'!$H755))</f>
        <v>VDR0190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Gemilang Sinar Transport</v>
      </c>
      <c r="D756" s="45" t="str">
        <f>IF(EXACT($B756, ""), "", CONCATENATE('SEED - InstitutionBranch'!$H756))</f>
        <v>VDR1439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 Sarana Guna</v>
      </c>
      <c r="D757" s="45" t="str">
        <f>IF(EXACT($B757, ""), "", CONCATENATE('SEED - InstitutionBranch'!$H757))</f>
        <v>VDR4010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Geodis Wilson Indonesia</v>
      </c>
      <c r="D758" s="45" t="str">
        <f>IF(EXACT($B758, ""), "", CONCATENATE('SEED - InstitutionBranch'!$H758))</f>
        <v>VDR2183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Geohas Utama Indonesia</v>
      </c>
      <c r="D759" s="45" t="str">
        <f>IF(EXACT($B759, ""), "", CONCATENATE('SEED - InstitutionBranch'!$H759))</f>
        <v>VDR0183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Gerak Puncaklancar</v>
      </c>
      <c r="D760" s="45" t="str">
        <f>IF(EXACT($B760, ""), "", CONCATENATE('SEED - InstitutionBranch'!$H760))</f>
        <v>VDR0041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Gerbang Winas Utama</v>
      </c>
      <c r="D761" s="45" t="str">
        <f>IF(EXACT($B761, ""), "", CONCATENATE('SEED - InstitutionBranch'!$H761))</f>
        <v>VDR1444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Ghaniy Ekspres Trans</v>
      </c>
      <c r="D762" s="45" t="str">
        <f>IF(EXACT($B762, ""), "", CONCATENATE('SEED - InstitutionBranch'!$H762))</f>
        <v>VDR1788,VDR1791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GIS Global</v>
      </c>
      <c r="D763" s="45" t="str">
        <f>IF(EXACT($B763, ""), "", CONCATENATE('SEED - InstitutionBranch'!$H763))</f>
        <v>VDR3814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Gitareksa Dinamika</v>
      </c>
      <c r="D764" s="45" t="str">
        <f>IF(EXACT($B764, ""), "", CONCATENATE('SEED - InstitutionBranch'!$H764))</f>
        <v>VDR3211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Cakrawala Teknik</v>
      </c>
      <c r="D765" s="45" t="str">
        <f>IF(EXACT($B765, ""), "", CONCATENATE('SEED - InstitutionBranch'!$H765))</f>
        <v>VDR1114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Optima Abadi</v>
      </c>
      <c r="D766" s="45" t="str">
        <f>IF(EXACT($B766, ""), "", CONCATENATE('SEED - InstitutionBranch'!$H766))</f>
        <v>VDR1775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Global Twin Star</v>
      </c>
      <c r="D767" s="45" t="str">
        <f>IF(EXACT($B767, ""), "", CONCATENATE('SEED - InstitutionBranch'!$H767))</f>
        <v>VDR1612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Gobel Dharma Nusantara</v>
      </c>
      <c r="D768" s="45" t="str">
        <f>IF(EXACT($B768, ""), "", CONCATENATE('SEED - InstitutionBranch'!$H768))</f>
        <v>VDR0622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Golden Roof Polymer</v>
      </c>
      <c r="D769" s="45" t="str">
        <f>IF(EXACT($B769, ""), "", CONCATENATE('SEED - InstitutionBranch'!$H769))</f>
        <v>VDR2969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Andrasentra Propertindo</v>
      </c>
      <c r="D770" s="45" t="str">
        <f>IF(EXACT($B770, ""), "", CONCATENATE('SEED - InstitutionBranch'!$H770))</f>
        <v>VDR0748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Graha Sarana Duta</v>
      </c>
      <c r="D771" s="45" t="str">
        <f>IF(EXACT($B771, ""), "", CONCATENATE('SEED - InstitutionBranch'!$H771))</f>
        <v>VDR1549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Gridtech Indonesia</v>
      </c>
      <c r="D772" s="45" t="str">
        <f>IF(EXACT($B772, ""), "", CONCATENATE('SEED - InstitutionBranch'!$H772))</f>
        <v>VDR1687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Guna Elektro</v>
      </c>
      <c r="D773" s="45" t="str">
        <f>IF(EXACT($B773, ""), "", CONCATENATE('SEED - InstitutionBranch'!$H773))</f>
        <v>VDR1236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Gunung Baja Kontruksi</v>
      </c>
      <c r="D774" s="45" t="str">
        <f>IF(EXACT($B774, ""), "", CONCATENATE('SEED - InstitutionBranch'!$H774))</f>
        <v>VDR3075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Halilintar Lintas Semesta</v>
      </c>
      <c r="D775" s="45" t="str">
        <f>IF(EXACT($B775, ""), "", CONCATENATE('SEED - InstitutionBranch'!$H775))</f>
        <v>VDR0043, VDR1338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Hamasa Steelcentre</v>
      </c>
      <c r="D776" s="45" t="str">
        <f>IF(EXACT($B776, ""), "", CONCATENATE('SEED - InstitutionBranch'!$H776))</f>
        <v>VDR0229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Hamparan Anugrah Sejahtera</v>
      </c>
      <c r="D777" s="45" t="str">
        <f>IF(EXACT($B777, ""), "", CONCATENATE('SEED - InstitutionBranch'!$H777))</f>
        <v>VDR2458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Hanan Karya Wijaya</v>
      </c>
      <c r="D778" s="45" t="str">
        <f>IF(EXACT($B778, ""), "", CONCATENATE('SEED - InstitutionBranch'!$H778))</f>
        <v>VDR0664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Hansulindo</v>
      </c>
      <c r="D779" s="45" t="str">
        <f>IF(EXACT($B779, ""), "", CONCATENATE('SEED - InstitutionBranch'!$H779))</f>
        <v>VDR0044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Hanwa Indonesia</v>
      </c>
      <c r="D780" s="45" t="str">
        <f>IF(EXACT($B780, ""), "", CONCATENATE('SEED - InstitutionBranch'!$H780))</f>
        <v>VDR2780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Kreasi</v>
      </c>
      <c r="D781" s="45" t="str">
        <f>IF(EXACT($B781, ""), "", CONCATENATE('SEED - InstitutionBranch'!$H781))</f>
        <v>VDR2905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Mitra Sejati</v>
      </c>
      <c r="D782" s="45" t="str">
        <f>IF(EXACT($B782, ""), "", CONCATENATE('SEED - InstitutionBranch'!$H782))</f>
        <v>VDR3102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Harapan Widyatama Pertiwi</v>
      </c>
      <c r="D783" s="45" t="str">
        <f>IF(EXACT($B783, ""), "", CONCATENATE('SEED - InstitutionBranch'!$H783))</f>
        <v>VDR2449,VDR0046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Haspul Internasional Indonesia</v>
      </c>
      <c r="D784" s="45" t="str">
        <f>IF(EXACT($B784, ""), "", CONCATENATE('SEED - InstitutionBranch'!$H784))</f>
        <v>VDR3509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Hatsonsurya Electric</v>
      </c>
      <c r="D785" s="45" t="str">
        <f>IF(EXACT($B785, ""), "", CONCATENATE('SEED - InstitutionBranch'!$H785))</f>
        <v>VDR3387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Hengtraco Protecsindo</v>
      </c>
      <c r="D786" s="45" t="str">
        <f>IF(EXACT($B786, ""), "", CONCATENATE('SEED - InstitutionBranch'!$H786))</f>
        <v>VDR0885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Hero Supermarket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Hero Supermarket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Hesa Laras Cemerlang</v>
      </c>
      <c r="D789" s="45" t="str">
        <f>IF(EXACT($B789, ""), "", CONCATENATE('SEED - InstitutionBranch'!$H789))</f>
        <v>VDR2596, VDR4130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Hibaindo Armada Motor</v>
      </c>
      <c r="D790" s="45" t="str">
        <f>IF(EXACT($B790, ""), "", CONCATENATE('SEED - InstitutionBranch'!$H790))</f>
        <v>VDR2768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Hilti Nusantara</v>
      </c>
      <c r="D791" s="45" t="str">
        <f>IF(EXACT($B791, ""), "", CONCATENATE('SEED - InstitutionBranch'!$H791))</f>
        <v>VDR0130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Hokkindo Jaya Mandiri</v>
      </c>
      <c r="D792" s="45" t="str">
        <f>IF(EXACT($B792, ""), "", CONCATENATE('SEED - InstitutionBranch'!$H792))</f>
        <v>VDR3501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Home Center Indonesia</v>
      </c>
      <c r="D793" s="45" t="str">
        <f>IF(EXACT($B793, ""), "", CONCATENATE('SEED - InstitutionBranch'!$H793))</f>
        <v>VDR3264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Hotel Dago Pakar</v>
      </c>
      <c r="D794" s="45" t="str">
        <f>IF(EXACT($B794, ""), "", CONCATENATE('SEED - InstitutionBranch'!$H794))</f>
        <v>VDR3735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Hudaya Maju Mandiri</v>
      </c>
      <c r="D795" s="45" t="str">
        <f>IF(EXACT($B795, ""), "", CONCATENATE('SEED - InstitutionBranch'!$H795))</f>
        <v>VDR2752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Huhanda Mitrapersada</v>
      </c>
      <c r="D796" s="45" t="str">
        <f>IF(EXACT($B796, ""), "", CONCATENATE('SEED - InstitutionBranch'!$H796))</f>
        <v>VDR0208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Hume Sakti Indonesia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Hume Sakti Indonesia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Hutama Maju Sukses</v>
      </c>
      <c r="D799" s="45" t="str">
        <f>IF(EXACT($B799, ""), "", CONCATENATE('SEED - InstitutionBranch'!$H799))</f>
        <v>VDR4105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Ihsan Wisata</v>
      </c>
      <c r="D800" s="45" t="str">
        <f>IF(EXACT($B800, ""), "", CONCATENATE('SEED - InstitutionBranch'!$H800))</f>
        <v>VDR1526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Indonesia Media Services [a.k.a : IMS Samba Tour Travel]</v>
      </c>
      <c r="D801" s="45" t="str">
        <f>IF(EXACT($B801, ""), "", CONCATENATE('SEED - InstitutionBranch'!$H801))</f>
        <v>VDR1070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Efti</v>
      </c>
      <c r="D802" s="45" t="str">
        <f>IF(EXACT($B802, ""), "", CONCATENATE('SEED - InstitutionBranch'!$H802))</f>
        <v>VDR0321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Global Cahaya</v>
      </c>
      <c r="D803" s="45" t="str">
        <f>IF(EXACT($B803, ""), "", CONCATENATE('SEED - InstitutionBranch'!$H803))</f>
        <v>VDR2637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Putra Selaras - Surabaya</v>
      </c>
      <c r="D804" s="45" t="str">
        <f>IF(EXACT($B804, ""), "", CONCATENATE('SEED - InstitutionBranch'!$H804))</f>
        <v>VDR1586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Qualita Aradinamis - Jakarta</v>
      </c>
      <c r="D805" s="45" t="str">
        <f>IF(EXACT($B805, ""), "", CONCATENATE('SEED - InstitutionBranch'!$H805))</f>
        <v>VDR1596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Surya Logistik</v>
      </c>
      <c r="D806" s="45" t="str">
        <f>IF(EXACT($B806, ""), "", CONCATENATE('SEED - InstitutionBranch'!$H806))</f>
        <v>VDR1960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 Tangguh Utama</v>
      </c>
      <c r="D807" s="45" t="str">
        <f>IF(EXACT($B807, ""), "", CONCATENATE('SEED - InstitutionBranch'!$H807))</f>
        <v>VDR3484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Indo-nanshin Express</v>
      </c>
      <c r="D808" s="45" t="str">
        <f>IF(EXACT($B808, ""), "", CONCATENATE('SEED - InstitutionBranch'!$H808))</f>
        <v>VDR3380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Indoaustra Utama</v>
      </c>
      <c r="D809" s="45" t="str">
        <f>IF(EXACT($B809, ""), "", CONCATENATE('SEED - InstitutionBranch'!$H809))</f>
        <v>VDR1740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Indodaya Ciptalestari</v>
      </c>
      <c r="D810" s="45" t="str">
        <f>IF(EXACT($B810, ""), "", CONCATENATE('SEED - InstitutionBranch'!$H810))</f>
        <v>VDR1989,VDR1990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Indojaya Gemilang Sentosa</v>
      </c>
      <c r="D811" s="45" t="str">
        <f>IF(EXACT($B811, ""), "", CONCATENATE('SEED - InstitutionBranch'!$H811))</f>
        <v>VDR4178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Indomitra Global</v>
      </c>
      <c r="D812" s="45" t="str">
        <f>IF(EXACT($B812, ""), "", CONCATENATE('SEED - InstitutionBranch'!$H812))</f>
        <v>VDR0049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Indomobil Prima Niaga</v>
      </c>
      <c r="D813" s="45" t="str">
        <f>IF(EXACT($B813, ""), "", CONCATENATE('SEED - InstitutionBranch'!$H813))</f>
        <v>VDR3012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Indonesia Optic Technology</v>
      </c>
      <c r="D814" s="45" t="str">
        <f>IF(EXACT($B814, ""), "", CONCATENATE('SEED - InstitutionBranch'!$H814))</f>
        <v>VDR2565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Indopro Media Piranti</v>
      </c>
      <c r="D815" s="45" t="str">
        <f>IF(EXACT($B815, ""), "", CONCATENATE('SEED - InstitutionBranch'!$H815))</f>
        <v>VDR1630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Indosetya Pratama</v>
      </c>
      <c r="D817" s="45" t="str">
        <f>IF(EXACT($B817, ""), "", CONCATENATE('SEED - InstitutionBranch'!$H817))</f>
        <v>VDR0916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Indoteknik Dotcom Gemilang</v>
      </c>
      <c r="D818" s="45" t="str">
        <f>IF(EXACT($B818, ""), "", CONCATENATE('SEED - InstitutionBranch'!$H818))</f>
        <v>VDR3389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Indoutama Metal Works</v>
      </c>
      <c r="D819" s="45" t="str">
        <f>IF(EXACT($B819, ""), "", CONCATENATE('SEED - InstitutionBranch'!$H819))</f>
        <v>VDR4124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Induk Sulmapa Kekar</v>
      </c>
      <c r="D820" s="45" t="str">
        <f>IF(EXACT($B820, ""), "", CONCATENATE('SEED - InstitutionBranch'!$H820))</f>
        <v>VDR1062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Industira</v>
      </c>
      <c r="D821" s="45" t="str">
        <f>IF(EXACT($B821, ""), "", CONCATENATE('SEED - InstitutionBranch'!$H821))</f>
        <v>VDR0050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Industrade Prima Elektrik</v>
      </c>
      <c r="D822" s="45" t="str">
        <f>IF(EXACT($B822, ""), "", CONCATENATE('SEED - InstitutionBranch'!$H822))</f>
        <v>VDR4093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 Telekomunikasi Indonesia</v>
      </c>
      <c r="D823" s="45" t="str">
        <f>IF(EXACT($B823, ""), "", CONCATENATE('SEED - InstitutionBranch'!$H823))</f>
        <v>VDR1671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Industrial Multi Fan</v>
      </c>
      <c r="D824" s="45" t="str">
        <f>IF(EXACT($B824, ""), "", CONCATENATE('SEED - InstitutionBranch'!$H824))</f>
        <v>VDR2649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Infarco Pondok Wisata</v>
      </c>
      <c r="D825" s="45" t="str">
        <f>IF(EXACT($B825, ""), "", CONCATENATE('SEED - InstitutionBranch'!$H825))</f>
        <v>VDR1464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Infinia Park Pratama</v>
      </c>
      <c r="D826" s="45" t="str">
        <f>IF(EXACT($B826, ""), "", CONCATENATE('SEED - InstitutionBranch'!$H826))</f>
        <v>VDR0707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Infinite Asia</v>
      </c>
      <c r="D827" s="45" t="str">
        <f>IF(EXACT($B827, ""), "", CONCATENATE('SEED - InstitutionBranch'!$H827))</f>
        <v>VDR3678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Infrastructure Asia</v>
      </c>
      <c r="D828" s="45" t="str">
        <f>IF(EXACT($B828, ""), "", CONCATENATE('SEED - InstitutionBranch'!$H828))</f>
        <v>VDR0840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Innikor Golden Mix</v>
      </c>
      <c r="D829" s="45" t="str">
        <f>IF(EXACT($B829, ""), "", CONCATENATE('SEED - InstitutionBranch'!$H829))</f>
        <v>VDR3101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Insan Jaya</v>
      </c>
      <c r="D830" s="45" t="str">
        <f>IF(EXACT($B830, ""), "", CONCATENATE('SEED - InstitutionBranch'!$H830))</f>
        <v>VDR0051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Intama Central Makmur Lestari</v>
      </c>
      <c r="D831" s="45" t="str">
        <f>IF(EXACT($B831, ""), "", CONCATENATE('SEED - InstitutionBranch'!$H831))</f>
        <v>VDR1224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Permata Jaya</v>
      </c>
      <c r="D832" s="45" t="str">
        <f>IF(EXACT($B832, ""), "", CONCATENATE('SEED - InstitutionBranch'!$H832))</f>
        <v>VDR0616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Intan Prima Sejahtera</v>
      </c>
      <c r="D833" s="45" t="str">
        <f>IF(EXACT($B833, ""), "", CONCATENATE('SEED - InstitutionBranch'!$H833))</f>
        <v>VDR1733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Inten Cipta Sejati</v>
      </c>
      <c r="D834" s="45" t="str">
        <f>IF(EXACT($B834, ""), "", CONCATENATE('SEED - InstitutionBranch'!$H834))</f>
        <v>VDR0886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Link Indonesia</v>
      </c>
      <c r="D835" s="45" t="str">
        <f>IF(EXACT($B835, ""), "", CONCATENATE('SEED - InstitutionBranch'!$H835))</f>
        <v>VDR3508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 Orient Logistics</v>
      </c>
      <c r="D836" s="45" t="str">
        <f>IF(EXACT($B836, ""), "", CONCATENATE('SEED - InstitutionBranch'!$H836))</f>
        <v>VDR1404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Interpirma Indocom</v>
      </c>
      <c r="D837" s="45" t="str">
        <f>IF(EXACT($B837, ""), "", CONCATENATE('SEED - InstitutionBranch'!$H837))</f>
        <v>VDR0149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 Makmur</v>
      </c>
      <c r="D838" s="45" t="str">
        <f>IF(EXACT($B838, ""), "", CONCATENATE('SEED - InstitutionBranch'!$H838))</f>
        <v>VDR2715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Intisumber Bajasakti</v>
      </c>
      <c r="D839" s="45" t="str">
        <f>IF(EXACT($B839, ""), "", CONCATENATE('SEED - InstitutionBranch'!$H839))</f>
        <v>VDR0053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Intim Jaya Konstruksi</v>
      </c>
      <c r="D840" s="45" t="str">
        <f>IF(EXACT($B840, ""), "", CONCATENATE('SEED - InstitutionBranch'!$H840))</f>
        <v>VDR1104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Intisar Soluzindo</v>
      </c>
      <c r="D841" s="45" t="str">
        <f>IF(EXACT($B841, ""), "", CONCATENATE('SEED - InstitutionBranch'!$H841))</f>
        <v>VDR1051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Iron Hutama Wijaya</v>
      </c>
      <c r="D842" s="45" t="str">
        <f>IF(EXACT($B842, ""), "", CONCATENATE('SEED - InstitutionBranch'!$H842))</f>
        <v>VDR1673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Sinar Indo Pratama [a.k.a : Sindo Express]</v>
      </c>
      <c r="D843" s="45" t="str">
        <f>IF(EXACT($B843, ""), "", CONCATENATE('SEED - InstitutionBranch'!$H843))</f>
        <v>VDR0054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Ismadi Salam</v>
      </c>
      <c r="D844" s="45" t="str">
        <f>IF(EXACT($B844, ""), "", CONCATENATE('SEED - InstitutionBranch'!$H844))</f>
        <v>VDR3368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Isopanel Dunia</v>
      </c>
      <c r="D845" s="45" t="str">
        <f>IF(EXACT($B845, ""), "", CONCATENATE('SEED - InstitutionBranch'!$H845))</f>
        <v>VDR0055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Izzati Hasanah</v>
      </c>
      <c r="D846" s="45" t="str">
        <f>IF(EXACT($B846, ""), "", CONCATENATE('SEED - InstitutionBranch'!$H846))</f>
        <v>VDR4249, VDR4250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Jaga Karya Mandiri</v>
      </c>
      <c r="D847" s="45" t="str">
        <f>IF(EXACT($B847, ""), "", CONCATENATE('SEED - InstitutionBranch'!$H847))</f>
        <v>VDR0056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Bisnis Cemerlang</v>
      </c>
      <c r="D848" s="45" t="str">
        <f>IF(EXACT($B848, ""), "", CONCATENATE('SEED - InstitutionBranch'!$H848))</f>
        <v>VDR1445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Infrasturktur Propertindo</v>
      </c>
      <c r="D849" s="45" t="str">
        <f>IF(EXACT($B849, ""), "", CONCATENATE('SEED - InstitutionBranch'!$H849))</f>
        <v>VDR1739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Land</v>
      </c>
      <c r="D850" s="45" t="str">
        <f>IF(EXACT($B850, ""), "", CONCATENATE('SEED - InstitutionBranch'!$H850))</f>
        <v>VDR1546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Realty</v>
      </c>
      <c r="D851" s="45" t="str">
        <f>IF(EXACT($B851, ""), "", CONCATENATE('SEED - InstitutionBranch'!$H851))</f>
        <v>VDR1431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Jakarta Sentra Medika Sejahtera</v>
      </c>
      <c r="D852" s="45" t="str">
        <f>IF(EXACT($B852, ""), "", CONCATENATE('SEED - InstitutionBranch'!$H852))</f>
        <v>VDR0892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Jaminan Kredit Indonesia [a.k.a : Jamkrindo]</v>
      </c>
      <c r="D853" s="45" t="str">
        <f>IF(EXACT($B853, ""), "", CONCATENATE('SEED - InstitutionBranch'!$H853))</f>
        <v>VDR4024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Jasa Sukses Sejahtera</v>
      </c>
      <c r="D854" s="45" t="str">
        <f>IF(EXACT($B854, ""), "", CONCATENATE('SEED - InstitutionBranch'!$H854))</f>
        <v>VDR1459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Abadi Karya Utama</v>
      </c>
      <c r="D855" s="45" t="str">
        <f>IF(EXACT($B855, ""), "", CONCATENATE('SEED - InstitutionBranch'!$H855))</f>
        <v>VDR0765, VDR2999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Mulia Perkasa</v>
      </c>
      <c r="D856" s="45" t="str">
        <f>IF(EXACT($B856, ""), "", CONCATENATE('SEED - InstitutionBranch'!$H856))</f>
        <v>VDR4206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 Readymix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 Readymix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 Readymix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 Readymix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Jayarain Xpress</v>
      </c>
      <c r="D861" s="45" t="str">
        <f>IF(EXACT($B861, ""), "", CONCATENATE('SEED - InstitutionBranch'!$H861))</f>
        <v>VDR1129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Jembo cable Company, Tbk</v>
      </c>
      <c r="D862" s="45" t="str">
        <f>IF(EXACT($B862, ""), "", CONCATENATE('SEED - InstitutionBranch'!$H862))</f>
        <v>VDR1575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 DB Indonesia</v>
      </c>
      <c r="D863" s="45" t="str">
        <f>IF(EXACT($B863, ""), "", CONCATENATE('SEED - InstitutionBranch'!$H863))</f>
        <v>VDR0760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JobStreet Indonesia</v>
      </c>
      <c r="D864" s="45" t="str">
        <f>IF(EXACT($B864, ""), "", CONCATENATE('SEED - InstitutionBranch'!$H864))</f>
        <v>VDR0947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Jotun Indonesia</v>
      </c>
      <c r="D865" s="45" t="str">
        <f>IF(EXACT($B865, ""), "", CONCATENATE('SEED - InstitutionBranch'!$H865))</f>
        <v>VDR3616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Kabelindo Murni, Tbk</v>
      </c>
      <c r="D866" s="45" t="str">
        <f>IF(EXACT($B866, ""), "", CONCATENATE('SEED - InstitutionBranch'!$H866))</f>
        <v>VDR1322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Kadeharapan Utama</v>
      </c>
      <c r="D867" s="45" t="str">
        <f>IF(EXACT($B867, ""), "", CONCATENATE('SEED - InstitutionBranch'!$H867))</f>
        <v>VDR0531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Kaiser Steel Indonesia</v>
      </c>
      <c r="D868" s="45" t="str">
        <f>IF(EXACT($B868, ""), "", CONCATENATE('SEED - InstitutionBranch'!$H868))</f>
        <v>VDR2764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Kalibesar Raya Utama</v>
      </c>
      <c r="D869" s="45" t="str">
        <f>IF(EXACT($B869, ""), "", CONCATENATE('SEED - InstitutionBranch'!$H869))</f>
        <v>VDR0878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Kalla Inti Karsa</v>
      </c>
      <c r="D870" s="45" t="str">
        <f>IF(EXACT($B870, ""), "", CONCATENATE('SEED - InstitutionBranch'!$H870))</f>
        <v>VDR0988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Kamesa Putra Pratama</v>
      </c>
      <c r="D871" s="45" t="str">
        <f>IF(EXACT($B871, ""), "", CONCATENATE('SEED - InstitutionBranch'!$H871))</f>
        <v>VDR0861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Kapuk Mas Agung Abadi</v>
      </c>
      <c r="D872" s="45" t="str">
        <f>IF(EXACT($B872, ""), "", CONCATENATE('SEED - InstitutionBranch'!$H872))</f>
        <v>VDR3112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Karir Komunika Pratama</v>
      </c>
      <c r="D873" s="45" t="str">
        <f>IF(EXACT($B873, ""), "", CONCATENATE('SEED - InstitutionBranch'!$H873))</f>
        <v>VDR1809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Karjasan Andal International</v>
      </c>
      <c r="D874" s="45" t="str">
        <f>IF(EXACT($B874, ""), "", CONCATENATE('SEED - InstitutionBranch'!$H874))</f>
        <v>VDR3622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Kartika Alas Utama</v>
      </c>
      <c r="D875" s="45" t="str">
        <f>IF(EXACT($B875, ""), "", CONCATENATE('SEED - InstitutionBranch'!$H875))</f>
        <v>VDR0014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Karuna Agra Loka</v>
      </c>
      <c r="D876" s="45" t="str">
        <f>IF(EXACT($B876, ""), "", CONCATENATE('SEED - InstitutionBranch'!$H876))</f>
        <v>VDR3113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Beton Sudhira</v>
      </c>
      <c r="D877" s="45" t="str">
        <f>IF(EXACT($B877, ""), "", CONCATENATE('SEED - InstitutionBranch'!$H877))</f>
        <v>VDR3103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Hidup Sentosa</v>
      </c>
      <c r="D878" s="45" t="str">
        <f>IF(EXACT($B878, ""), "", CONCATENATE('SEED - InstitutionBranch'!$H878))</f>
        <v>VDR3033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Jenisto Putera</v>
      </c>
      <c r="D879" s="45" t="str">
        <f>IF(EXACT($B879, ""), "", CONCATENATE('SEED - InstitutionBranch'!$H879))</f>
        <v>VDR1935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Kencana Komputindo</v>
      </c>
      <c r="D880" s="45" t="str">
        <f>IF(EXACT($B880, ""), "", CONCATENATE('SEED - InstitutionBranch'!$H880))</f>
        <v>VDR1247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Satria Putra</v>
      </c>
      <c r="D881" s="45" t="str">
        <f>IF(EXACT($B881, ""), "", CONCATENATE('SEED - InstitutionBranch'!$H881))</f>
        <v>VDR2036,VDR2037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Tama Waskita</v>
      </c>
      <c r="D882" s="45" t="str">
        <f>IF(EXACT($B882, ""), "", CONCATENATE('SEED - InstitutionBranch'!$H882))</f>
        <v>VDR0682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 Utama Globalindo</v>
      </c>
      <c r="D883" s="45" t="str">
        <f>IF(EXACT($B883, ""), "", CONCATENATE('SEED - InstitutionBranch'!$H883))</f>
        <v>VDR3669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Karyabaja Sukses</v>
      </c>
      <c r="D884" s="45" t="str">
        <f>IF(EXACT($B884, ""), "", CONCATENATE('SEED - InstitutionBranch'!$H884))</f>
        <v>VDR3418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Karyacitra Cemerlang</v>
      </c>
      <c r="D885" s="45" t="str">
        <f>IF(EXACT($B885, ""), "", CONCATENATE('SEED - InstitutionBranch'!$H885))</f>
        <v>VDR0718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Kashera Amanah Penjaminan</v>
      </c>
      <c r="D886" s="45" t="str">
        <f>IF(EXACT($B886, ""), "", CONCATENATE('SEED - InstitutionBranch'!$H886))</f>
        <v>VDR3562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Kita Anugrah Makmur</v>
      </c>
      <c r="D887" s="45" t="str">
        <f>IF(EXACT($B887, ""), "", CONCATENATE('SEED - InstitutionBranch'!$H887))</f>
        <v>VDR3918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 Lama Sejahtera</v>
      </c>
      <c r="D888" s="45" t="str">
        <f>IF(EXACT($B888, ""), "", CONCATENATE('SEED - InstitutionBranch'!$H888))</f>
        <v>VDR0624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Kawanni Ridho Mandiri</v>
      </c>
      <c r="D889" s="45" t="str">
        <f>IF(EXACT($B889, ""), "", CONCATENATE('SEED - InstitutionBranch'!$H889))</f>
        <v>VDR0301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Kayu Raya Indonesia</v>
      </c>
      <c r="D890" s="45" t="str">
        <f>IF(EXACT($B890, ""), "", CONCATENATE('SEED - InstitutionBranch'!$H890))</f>
        <v>VDR2924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Kembar Maju Bersama</v>
      </c>
      <c r="D891" s="45" t="str">
        <f>IF(EXACT($B891, ""), "", CONCATENATE('SEED - InstitutionBranch'!$H891))</f>
        <v>VDR2625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Kenari Djaja Prima</v>
      </c>
      <c r="D892" s="45" t="str">
        <f>IF(EXACT($B892, ""), "", CONCATENATE('SEED - InstitutionBranch'!$H892))</f>
        <v>VDR0936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Kencana Maju Bersama</v>
      </c>
      <c r="D893" s="45" t="str">
        <f>IF(EXACT($B893, ""), "", CONCATENATE('SEED - InstitutionBranch'!$H893))</f>
        <v>VDR3670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Kepuh Kencana Arum</v>
      </c>
      <c r="D894" s="45" t="str">
        <f>IF(EXACT($B894, ""), "", CONCATENATE('SEED - InstitutionBranch'!$H894))</f>
        <v>VDR0929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Kersen Informatika</v>
      </c>
      <c r="D895" s="45" t="str">
        <f>IF(EXACT($B895, ""), "", CONCATENATE('SEED - InstitutionBranch'!$H895))</f>
        <v>VDR1449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Khalim Kharisma Kencana</v>
      </c>
      <c r="D896" s="45" t="str">
        <f>IF(EXACT($B896, ""), "", CONCATENATE('SEED - InstitutionBranch'!$H896))</f>
        <v>VDR3907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Mulia Abadijaya</v>
      </c>
      <c r="D897" s="45" t="str">
        <f>IF(EXACT($B897, ""), "", CONCATENATE('SEED - InstitutionBranch'!$H897))</f>
        <v>VDR0210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Selaras Indotama</v>
      </c>
      <c r="D898" s="45" t="str">
        <f>IF(EXACT($B898, ""), "", CONCATENATE('SEED - InstitutionBranch'!$H898))</f>
        <v>VDR2614,VDR2615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Kharisma Tekindo Persada</v>
      </c>
      <c r="D899" s="45" t="str">
        <f>IF(EXACT($B899, ""), "", CONCATENATE('SEED - InstitutionBranch'!$H899))</f>
        <v>VDR3666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Klik Logistics Putera Harmas</v>
      </c>
      <c r="D900" s="45" t="str">
        <f>IF(EXACT($B900, ""), "", CONCATENATE('SEED - InstitutionBranch'!$H900))</f>
        <v>VDR3638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Klopmart Berkat Bersama</v>
      </c>
      <c r="D901" s="45" t="str">
        <f>IF(EXACT($B901, ""), "", CONCATENATE('SEED - InstitutionBranch'!$H901))</f>
        <v>VDR3642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KMI Electric Solution</v>
      </c>
      <c r="D902" s="45" t="str">
        <f>IF(EXACT($B902, ""), "", CONCATENATE('SEED - InstitutionBranch'!$H902))</f>
        <v>VDR2781, VDR0383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Kompas Media Nusantara</v>
      </c>
      <c r="D903" s="45" t="str">
        <f>IF(EXACT($B903, ""), "", CONCATENATE('SEED - InstitutionBranch'!$H903))</f>
        <v>VDR1398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Konet Indonesia</v>
      </c>
      <c r="D904" s="45" t="str">
        <f>IF(EXACT($B904, ""), "", CONCATENATE('SEED - InstitutionBranch'!$H904))</f>
        <v>VDR1602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Kruger Ventilation Indonesia</v>
      </c>
      <c r="D905" s="45" t="str">
        <f>IF(EXACT($B905, ""), "", CONCATENATE('SEED - InstitutionBranch'!$H905))</f>
        <v>VDR1063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Kualita Citra Sertifikasi</v>
      </c>
      <c r="D906" s="45" t="str">
        <f>IF(EXACT($B906, ""), "", CONCATENATE('SEED - InstitutionBranch'!$H906))</f>
        <v>VDR1561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Kudus Unggul Aman Trengginas</v>
      </c>
      <c r="D907" s="45" t="str">
        <f>IF(EXACT($B907, ""), "", CONCATENATE('SEED - InstitutionBranch'!$H907))</f>
        <v>VDR2620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Laboratorium Medio Pratama</v>
      </c>
      <c r="D908" s="45" t="str">
        <f>IF(EXACT($B908, ""), "", CONCATENATE('SEED - InstitutionBranch'!$H908))</f>
        <v>VDR2292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Lamda Teknologi Indonesia</v>
      </c>
      <c r="D909" s="45" t="str">
        <f>IF(EXACT($B909, ""), "", CONCATENATE('SEED - InstitutionBranch'!$H909))</f>
        <v>VDR0192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Berlian Utama Motor</v>
      </c>
      <c r="D910" s="45" t="str">
        <f>IF(EXACT($B910, ""), "", CONCATENATE('SEED - InstitutionBranch'!$H910))</f>
        <v>VDR2298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Lautan Biru Logistik</v>
      </c>
      <c r="D911" s="45" t="str">
        <f>IF(EXACT($B911, ""), "", CONCATENATE('SEED - InstitutionBranch'!$H911))</f>
        <v>VDR3631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Lazuardi Rukun Perkasa</v>
      </c>
      <c r="D912" s="45" t="str">
        <f>IF(EXACT($B912, ""), "", CONCATENATE('SEED - InstitutionBranch'!$H912))</f>
        <v>VDR2693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 Prima Solusindo</v>
      </c>
      <c r="D913" s="45" t="str">
        <f>IF(EXACT($B913, ""), "", CONCATENATE('SEED - InstitutionBranch'!$H913))</f>
        <v>VDR3011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Limadaya Multi Cipta</v>
      </c>
      <c r="D914" s="45" t="str">
        <f>IF(EXACT($B914, ""), "", CONCATENATE('SEED - InstitutionBranch'!$H914))</f>
        <v>VDR4149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Link Net, Tbk</v>
      </c>
      <c r="D915" s="45" t="str">
        <f>IF(EXACT($B915, ""), "", CONCATENATE('SEED - InstitutionBranch'!$H915))</f>
        <v>VDR0956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Lintang Mas Jaya Abadi</v>
      </c>
      <c r="D916" s="45" t="str">
        <f>IF(EXACT($B916, ""), "", CONCATENATE('SEED - InstitutionBranch'!$H916))</f>
        <v>VDR1469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Abadi Sejahtera</v>
      </c>
      <c r="D917" s="45" t="str">
        <f>IF(EXACT($B917, ""), "", CONCATENATE('SEED - InstitutionBranch'!$H917))</f>
        <v>VDR3057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Alam Persada</v>
      </c>
      <c r="D918" s="45" t="str">
        <f>IF(EXACT($B918, ""), "", CONCATENATE('SEED - InstitutionBranch'!$H918))</f>
        <v>VDR2278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Cakra Cipta</v>
      </c>
      <c r="D919" s="45" t="str">
        <f>IF(EXACT($B919, ""), "", CONCATENATE('SEED - InstitutionBranch'!$H919))</f>
        <v>VDR2253,VDR2418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Media Solution</v>
      </c>
      <c r="D920" s="45" t="str">
        <f>IF(EXACT($B920, ""), "", CONCATENATE('SEED - InstitutionBranch'!$H920))</f>
        <v>VDR2740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Lintas Sekawan Mandiri</v>
      </c>
      <c r="D921" s="45" t="str">
        <f>IF(EXACT($B921, ""), "", CONCATENATE('SEED - InstitutionBranch'!$H921))</f>
        <v>VDR3822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 Express - Mampang</v>
      </c>
      <c r="D922" s="45" t="str">
        <f>IF(EXACT($B922, ""), "", CONCATENATE('SEED - InstitutionBranch'!$H922))</f>
        <v>VDR2632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Lionmesh Prima, Tbk</v>
      </c>
      <c r="D923" s="45" t="str">
        <f>IF(EXACT($B923, ""), "", CONCATENATE('SEED - InstitutionBranch'!$H923))</f>
        <v>VDR2567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Lotus SG Lestari</v>
      </c>
      <c r="D924" s="45" t="str">
        <f>IF(EXACT($B924, ""), "", CONCATENATE('SEED - InstitutionBranch'!$H924))</f>
        <v>VDR3084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LS Cable &amp; System Indonesia</v>
      </c>
      <c r="D925" s="45" t="str">
        <f>IF(EXACT($B925, ""), "", CONCATENATE('SEED - InstitutionBranch'!$H925))</f>
        <v>VDR1537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Macika Indosarana Transpor</v>
      </c>
      <c r="D926" s="45" t="str">
        <f>IF(EXACT($B926, ""), "", CONCATENATE('SEED - InstitutionBranch'!$H926))</f>
        <v>VDR4044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Mafati Inovasi Teknologi Jaya</v>
      </c>
      <c r="D927" s="45" t="str">
        <f>IF(EXACT($B927, ""), "", CONCATENATE('SEED - InstitutionBranch'!$H927))</f>
        <v>VDR3036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Magnate Premier</v>
      </c>
      <c r="D928" s="45" t="str">
        <f>IF(EXACT($B928, ""), "", CONCATENATE('SEED - InstitutionBranch'!$H928))</f>
        <v>VDR0975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Mahesa Seluler Raya</v>
      </c>
      <c r="D929" s="45" t="str">
        <f>IF(EXACT($B929, ""), "", CONCATENATE('SEED - InstitutionBranch'!$H929))</f>
        <v>VDR0060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Maheswari Mulia Surya</v>
      </c>
      <c r="D930" s="45" t="str">
        <f>IF(EXACT($B930, ""), "", CONCATENATE('SEED - InstitutionBranch'!$H930))</f>
        <v>VDR1467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Berlian Teknika Utama</v>
      </c>
      <c r="D931" s="45" t="str">
        <f>IF(EXACT($B931, ""), "", CONCATENATE('SEED - InstitutionBranch'!$H931))</f>
        <v>VDR3048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Mahkota Logistik Indoraya</v>
      </c>
      <c r="D932" s="45" t="str">
        <f>IF(EXACT($B932, ""), "", CONCATENATE('SEED - InstitutionBranch'!$H932))</f>
        <v>VDR3496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Majamakmur Suksesmandiri</v>
      </c>
      <c r="D933" s="45" t="str">
        <f>IF(EXACT($B933, ""), "", CONCATENATE('SEED - InstitutionBranch'!$H933))</f>
        <v>VDR3654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Majatera</v>
      </c>
      <c r="D934" s="45" t="str">
        <f>IF(EXACT($B934, ""), "", CONCATENATE('SEED - InstitutionBranch'!$H934))</f>
        <v>VDR0743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Maju Abadi Lestari</v>
      </c>
      <c r="D935" s="45" t="str">
        <f>IF(EXACT($B935, ""), "", CONCATENATE('SEED - InstitutionBranch'!$H935))</f>
        <v>VDR0304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Makasar Phinisi Seaside Hotel</v>
      </c>
      <c r="D936" s="45" t="str">
        <f>IF(EXACT($B936, ""), "", CONCATENATE('SEED - InstitutionBranch'!$H936))</f>
        <v>VDR1222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Manajemen Teknologi Bandung</v>
      </c>
      <c r="D937" s="45" t="str">
        <f>IF(EXACT($B937, ""), "", CONCATENATE('SEED - InstitutionBranch'!$H937))</f>
        <v>VDR2769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Mandariny Mitra Kencana</v>
      </c>
      <c r="D938" s="45" t="str">
        <f>IF(EXACT($B938, ""), "", CONCATENATE('SEED - InstitutionBranch'!$H938))</f>
        <v>VDR0247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Bangun Sejahtera</v>
      </c>
      <c r="D939" s="45" t="str">
        <f>IF(EXACT($B939, ""), "", CONCATENATE('SEED - InstitutionBranch'!$H939))</f>
        <v>VDR2414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Sejahtera Sentra</v>
      </c>
      <c r="D940" s="45" t="str">
        <f>IF(EXACT($B940, ""), "", CONCATENATE('SEED - InstitutionBranch'!$H940))</f>
        <v>VDR4125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Mandiri Sukses Teknindotama</v>
      </c>
      <c r="D941" s="45" t="str">
        <f>IF(EXACT($B941, ""), "", CONCATENATE('SEED - InstitutionBranch'!$H941))</f>
        <v>VDR0145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Manfaat Agung</v>
      </c>
      <c r="D942" s="45" t="str">
        <f>IF(EXACT($B942, ""), "", CONCATENATE('SEED - InstitutionBranch'!$H942))</f>
        <v>VDR3384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Maondang Massindo</v>
      </c>
      <c r="D943" s="45" t="str">
        <f>IF(EXACT($B943, ""), "", CONCATENATE('SEED - InstitutionBranch'!$H943))</f>
        <v>VDR0306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Marcos Trans Indonesia</v>
      </c>
      <c r="D944" s="45" t="str">
        <f>IF(EXACT($B944, ""), "", CONCATENATE('SEED - InstitutionBranch'!$H944))</f>
        <v>VDR2651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Markoen Enginering Indonesia</v>
      </c>
      <c r="D945" s="45" t="str">
        <f>IF(EXACT($B945, ""), "", CONCATENATE('SEED - InstitutionBranch'!$H945))</f>
        <v>VDR3816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Marunda Jaya Inti</v>
      </c>
      <c r="D946" s="45" t="str">
        <f>IF(EXACT($B946, ""), "", CONCATENATE('SEED - InstitutionBranch'!$H946))</f>
        <v>VDR1836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Mas Mustika Anugrah Sejahtera</v>
      </c>
      <c r="D947" s="45" t="str">
        <f>IF(EXACT($B947, ""), "", CONCATENATE('SEED - InstitutionBranch'!$H947))</f>
        <v>VDR4156, VDR2904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Maura Anugrah Arya</v>
      </c>
      <c r="D948" s="45" t="str">
        <f>IF(EXACT($B948, ""), "", CONCATENATE('SEED - InstitutionBranch'!$H948))</f>
        <v>VDR1757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Mawarsari Subekti</v>
      </c>
      <c r="D949" s="45" t="str">
        <f>IF(EXACT($B949, ""), "", CONCATENATE('SEED - InstitutionBranch'!$H949))</f>
        <v>VDR2801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Maxima Performa Indonesia [a.k.a : MPI Consultant]</v>
      </c>
      <c r="D950" s="45" t="str">
        <f>IF(EXACT($B950, ""), "", CONCATENATE('SEED - InstitutionBranch'!$H950))</f>
        <v>VDR3870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Maya Graha Indah</v>
      </c>
      <c r="D951" s="45" t="str">
        <f>IF(EXACT($B951, ""), "", CONCATENATE('SEED - InstitutionBranch'!$H951))</f>
        <v>VDR2757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Medan Deli Sejahtera</v>
      </c>
      <c r="D952" s="45" t="str">
        <f>IF(EXACT($B952, ""), "", CONCATENATE('SEED - InstitutionBranch'!$H952))</f>
        <v>VDR1487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Media Warna Gemilang</v>
      </c>
      <c r="D953" s="45" t="str">
        <f>IF(EXACT($B953, ""), "", CONCATENATE('SEED - InstitutionBranch'!$H953))</f>
        <v>VDR1211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Baja</v>
      </c>
      <c r="D954" s="45" t="str">
        <f>IF(EXACT($B954, ""), "", CONCATENATE('SEED - InstitutionBranch'!$H954))</f>
        <v>VDR2194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Energy Indonesia</v>
      </c>
      <c r="D957" s="45" t="str">
        <f>IF(EXACT($B957, ""), "", CONCATENATE('SEED - InstitutionBranch'!$H957))</f>
        <v>VDR2652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 Mitra Sejati</v>
      </c>
      <c r="D958" s="45" t="str">
        <f>IF(EXACT($B958, ""), "", CONCATENATE('SEED - InstitutionBranch'!$H958))</f>
        <v>VDR0128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Megaplaza</v>
      </c>
      <c r="D959" s="45" t="str">
        <f>IF(EXACT($B959, ""), "", CONCATENATE('SEED - InstitutionBranch'!$H959))</f>
        <v>VDR0667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Agung Sejahtera</v>
      </c>
      <c r="D960" s="45" t="str">
        <f>IF(EXACT($B960, ""), "", CONCATENATE('SEED - InstitutionBranch'!$H960))</f>
        <v>VDR2432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Menara Indra Utama</v>
      </c>
      <c r="D961" s="45" t="str">
        <f>IF(EXACT($B961, ""), "", CONCATENATE('SEED - InstitutionBranch'!$H961))</f>
        <v>VDR0062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Mentari Gemilang Perdana Sentosa</v>
      </c>
      <c r="D962" s="45" t="str">
        <f>IF(EXACT($B962, ""), "", CONCATENATE('SEED - InstitutionBranch'!$H962))</f>
        <v>VDR3680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Metacom Karunia Lestari</v>
      </c>
      <c r="D963" s="45" t="str">
        <f>IF(EXACT($B963, ""), "", CONCATENATE('SEED - InstitutionBranch'!$H963))</f>
        <v>VDR1667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Citra Cemerlang</v>
      </c>
      <c r="D964" s="45" t="str">
        <f>IF(EXACT($B964, ""), "", CONCATENATE('SEED - InstitutionBranch'!$H964))</f>
        <v>VDR0064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Metaplas Harmoni</v>
      </c>
      <c r="D965" s="45" t="str">
        <f>IF(EXACT($B965, ""), "", CONCATENATE('SEED - InstitutionBranch'!$H965))</f>
        <v>VDR0450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Metro Tiga Berlian Motors</v>
      </c>
      <c r="D966" s="45" t="str">
        <f>IF(EXACT($B966, ""), "", CONCATENATE('SEED - InstitutionBranch'!$H966))</f>
        <v>VDR0759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Mex International</v>
      </c>
      <c r="D967" s="45" t="str">
        <f>IF(EXACT($B967, ""), "", CONCATENATE('SEED - InstitutionBranch'!$H967))</f>
        <v>VDR2990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MH Maritime Services</v>
      </c>
      <c r="D968" s="45" t="str">
        <f>IF(EXACT($B968, ""), "", CONCATENATE('SEED - InstitutionBranch'!$H968))</f>
        <v>VDR3372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Minds Indo Survey</v>
      </c>
      <c r="D969" s="45" t="str">
        <f>IF(EXACT($B969, ""), "", CONCATENATE('SEED - InstitutionBranch'!$H969))</f>
        <v>VDR2986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Mita Sukses Mandiri</v>
      </c>
      <c r="D970" s="45" t="str">
        <f>IF(EXACT($B970, ""), "", CONCATENATE('SEED - InstitutionBranch'!$H970))</f>
        <v>VDR3766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Abadi Dwi Perkasa</v>
      </c>
      <c r="D971" s="45" t="str">
        <f>IF(EXACT($B971, ""), "", CONCATENATE('SEED - InstitutionBranch'!$H971))</f>
        <v>VDR0601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Aditanto Pratama</v>
      </c>
      <c r="D972" s="45" t="str">
        <f>IF(EXACT($B972, ""), "", CONCATENATE('SEED - InstitutionBranch'!$H972))</f>
        <v>VDR0615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Artha Wisesa</v>
      </c>
      <c r="D973" s="45" t="str">
        <f>IF(EXACT($B973, ""), "", CONCATENATE('SEED - InstitutionBranch'!$H973))</f>
        <v>VDR1966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Beton Mandiri</v>
      </c>
      <c r="D974" s="45" t="str">
        <f>IF(EXACT($B974, ""), "", CONCATENATE('SEED - InstitutionBranch'!$H974))</f>
        <v>VDR0454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Buana Express</v>
      </c>
      <c r="D975" s="45" t="str">
        <f>IF(EXACT($B975, ""), "", CONCATENATE('SEED - InstitutionBranch'!$H975))</f>
        <v>VDR1214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Cable Sejahtera</v>
      </c>
      <c r="D976" s="45" t="str">
        <f>IF(EXACT($B976, ""), "", CONCATENATE('SEED - InstitutionBranch'!$H976))</f>
        <v>VDR2208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Citrajasa Konstruksi</v>
      </c>
      <c r="D977" s="45" t="str">
        <f>IF(EXACT($B977, ""), "", CONCATENATE('SEED - InstitutionBranch'!$H977))</f>
        <v>VDR3285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Karya Anugerah Gemilang</v>
      </c>
      <c r="D978" s="45" t="str">
        <f>IF(EXACT($B978, ""), "", CONCATENATE('SEED - InstitutionBranch'!$H978))</f>
        <v>VDR1736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Lintas Technology</v>
      </c>
      <c r="D979" s="45" t="str">
        <f>IF(EXACT($B979, ""), "", CONCATENATE('SEED - InstitutionBranch'!$H979))</f>
        <v>VDR1527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Mardika Multijasa</v>
      </c>
      <c r="D980" s="45" t="str">
        <f>IF(EXACT($B980, ""), "", CONCATENATE('SEED - InstitutionBranch'!$H980))</f>
        <v>VDR2700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Persada Indonusa</v>
      </c>
      <c r="D981" s="45" t="str">
        <f>IF(EXACT($B981, ""), "", CONCATENATE('SEED - InstitutionBranch'!$H981))</f>
        <v>VDR0218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Tiara Abadi</v>
      </c>
      <c r="D982" s="45" t="str">
        <f>IF(EXACT($B982, ""), "", CONCATENATE('SEED - InstitutionBranch'!$H982))</f>
        <v>VDR1192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Usaha Bersama Sejahtera</v>
      </c>
      <c r="D983" s="45" t="str">
        <f>IF(EXACT($B983, ""), "", CONCATENATE('SEED - InstitutionBranch'!$H983))</f>
        <v>VDR1547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 Yudha Logistic</v>
      </c>
      <c r="D984" s="45" t="str">
        <f>IF(EXACT($B984, ""), "", CONCATENATE('SEED - InstitutionBranch'!$H984))</f>
        <v>VDR0243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Mitracon Jaya</v>
      </c>
      <c r="D985" s="45" t="str">
        <f>IF(EXACT($B985, ""), "", CONCATENATE('SEED - InstitutionBranch'!$H985))</f>
        <v>VDR0066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Mitramandiri Pialang Asuransi</v>
      </c>
      <c r="D986" s="45" t="str">
        <f>IF(EXACT($B986, ""), "", CONCATENATE('SEED - InstitutionBranch'!$H986))</f>
        <v>VDR3364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Moga Tradeco</v>
      </c>
      <c r="D987" s="45" t="str">
        <f>IF(EXACT($B987, ""), "", CONCATENATE('SEED - InstitutionBranch'!$H987))</f>
        <v>VDR0067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Monotaro Indonesia</v>
      </c>
      <c r="D988" s="45" t="str">
        <f>IF(EXACT($B988, ""), "", CONCATENATE('SEED - InstitutionBranch'!$H988))</f>
        <v>VDR1850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Montash Universal</v>
      </c>
      <c r="D989" s="45" t="str">
        <f>IF(EXACT($B989, ""), "", CONCATENATE('SEED - InstitutionBranch'!$H989))</f>
        <v>VDR1121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Advertising Contents</v>
      </c>
      <c r="D990" s="45" t="str">
        <f>IF(EXACT($B990, ""), "", CONCATENATE('SEED - InstitutionBranch'!$H990))</f>
        <v>VDR0154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Mora Mitra Logistik [a.k.a : Mora Cargo]</v>
      </c>
      <c r="D991" s="45" t="str">
        <f>IF(EXACT($B991, ""), "", CONCATENATE('SEED - InstitutionBranch'!$H991))</f>
        <v>VDR1132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Muara Gabe Mahita</v>
      </c>
      <c r="D992" s="45" t="str">
        <f>IF(EXACT($B992, ""), "", CONCATENATE('SEED - InstitutionBranch'!$H992))</f>
        <v>VDR1518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Mudja Mukara</v>
      </c>
      <c r="D993" s="45" t="str">
        <f>IF(EXACT($B993, ""), "", CONCATENATE('SEED - InstitutionBranch'!$H993))</f>
        <v>VDR0068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Colliman International</v>
      </c>
      <c r="D994" s="45" t="str">
        <f>IF(EXACT($B994, ""), "", CONCATENATE('SEED - InstitutionBranch'!$H994))</f>
        <v>VDR1015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Saktiperkasa</v>
      </c>
      <c r="D995" s="45" t="str">
        <f>IF(EXACT($B995, ""), "", CONCATENATE('SEED - InstitutionBranch'!$H995))</f>
        <v>VDR1940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Mulia Utama Transindo</v>
      </c>
      <c r="D996" s="45" t="str">
        <f>IF(EXACT($B996, ""), "", CONCATENATE('SEED - InstitutionBranch'!$H996))</f>
        <v>VDR0248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Anugrah Utama</v>
      </c>
      <c r="D997" s="45" t="str">
        <f>IF(EXACT($B997, ""), "", CONCATENATE('SEED - InstitutionBranch'!$H997))</f>
        <v>VDR0341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Artha Sarana Solusi</v>
      </c>
      <c r="D998" s="45" t="str">
        <f>IF(EXACT($B998, ""), "", CONCATENATE('SEED - InstitutionBranch'!$H998))</f>
        <v>VDR2024,VDR2025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Baja Fastindo</v>
      </c>
      <c r="D999" s="45" t="str">
        <f>IF(EXACT($B999, ""), "", CONCATENATE('SEED - InstitutionBranch'!$H999))</f>
        <v>VDR2609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Daya Indonesia</v>
      </c>
      <c r="D1000" s="45" t="str">
        <f>IF(EXACT($B1000, ""), "", CONCATENATE('SEED - InstitutionBranch'!$H1000))</f>
        <v>VDR0069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Fabrindo Gemilang</v>
      </c>
      <c r="D1001" s="45" t="str">
        <f>IF(EXACT($B1001, ""), "", CONCATENATE('SEED - InstitutionBranch'!$H1001))</f>
        <v>VDR0535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 Kontrol Nusantara</v>
      </c>
      <c r="D1002" s="45" t="str">
        <f>IF(EXACT($B1002, ""), "", CONCATENATE('SEED - InstitutionBranch'!$H1002))</f>
        <v>VDR1529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Multibrata Anugerah Utama</v>
      </c>
      <c r="D1003" s="45" t="str">
        <f>IF(EXACT($B1003, ""), "", CONCATENATE('SEED - InstitutionBranch'!$H1003))</f>
        <v>VDR0342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Multico Millenium Persada</v>
      </c>
      <c r="D1004" s="45" t="str">
        <f>IF(EXACT($B1004, ""), "", CONCATENATE('SEED - InstitutionBranch'!$H1004))</f>
        <v>VDR1390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Multidaya Eka Sarana</v>
      </c>
      <c r="D1005" s="45" t="str">
        <f>IF(EXACT($B1005, ""), "", CONCATENATE('SEED - InstitutionBranch'!$H1005))</f>
        <v>VDR0070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Multimedia Network Solution</v>
      </c>
      <c r="D1006" s="45" t="str">
        <f>IF(EXACT($B1006, ""), "", CONCATENATE('SEED - InstitutionBranch'!$H1006))</f>
        <v>VDR0071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Multipro Jaya Prima</v>
      </c>
      <c r="D1007" s="45" t="str">
        <f>IF(EXACT($B1007, ""), "", CONCATENATE('SEED - InstitutionBranch'!$H1007))</f>
        <v>VDR4016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Mulya Perkasa Anugerah</v>
      </c>
      <c r="D1008" s="45" t="str">
        <f>IF(EXACT($B1008, ""), "", CONCATENATE('SEED - InstitutionBranch'!$H1008))</f>
        <v>VDR4177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Murtila Promosindo</v>
      </c>
      <c r="D1009" s="45" t="str">
        <f>IF(EXACT($B1009, ""), "", CONCATENATE('SEED - InstitutionBranch'!$H1009))</f>
        <v>VDR1893,VDR1894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Mutiara Roda Kencana</v>
      </c>
      <c r="D1010" s="45" t="str">
        <f>IF(EXACT($B1010, ""), "", CONCATENATE('SEED - InstitutionBranch'!$H1010))</f>
        <v>VDR2173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Naer Tunas Indonesia</v>
      </c>
      <c r="D1011" s="45" t="str">
        <f>IF(EXACT($B1011, ""), "", CONCATENATE('SEED - InstitutionBranch'!$H1011))</f>
        <v>VDR2016,VDR2576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Nasiotama Karya Bersama</v>
      </c>
      <c r="D1012" s="45" t="str">
        <f>IF(EXACT($B1012, ""), "", CONCATENATE('SEED - InstitutionBranch'!$H1012))</f>
        <v>VDR1178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Nata Envinusa Supervisi</v>
      </c>
      <c r="D1013" s="45" t="str">
        <f>IF(EXACT($B1013, ""), "", CONCATENATE('SEED - InstitutionBranch'!$H1013))</f>
        <v>VDR4110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 Logistik Indonesia</v>
      </c>
      <c r="D1014" s="45" t="str">
        <f>IF(EXACT($B1014, ""), "", CONCATENATE('SEED - InstitutionBranch'!$H1014))</f>
        <v>VDR2472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Nayana Mata Dunia</v>
      </c>
      <c r="D1015" s="45" t="str">
        <f>IF(EXACT($B1015, ""), "", CONCATENATE('SEED - InstitutionBranch'!$H1015))</f>
        <v>VDR3838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Neksusindo Cahaya Gemilang</v>
      </c>
      <c r="D1016" s="45" t="str">
        <f>IF(EXACT($B1016, ""), "", CONCATENATE('SEED - InstitutionBranch'!$H1016))</f>
        <v>VDR0072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Netralindo Jaya Mandiri</v>
      </c>
      <c r="D1017" s="45" t="str">
        <f>IF(EXACT($B1017, ""), "", CONCATENATE('SEED - InstitutionBranch'!$H1017))</f>
        <v>VDR1852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Netway Indonesia</v>
      </c>
      <c r="D1018" s="45" t="str">
        <f>IF(EXACT($B1018, ""), "", CONCATENATE('SEED - InstitutionBranch'!$H1018))</f>
        <v>VDR0857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Nexwave</v>
      </c>
      <c r="D1019" s="45" t="str">
        <f>IF(EXACT($B1019, ""), "", CONCATENATE('SEED - InstitutionBranch'!$H1019))</f>
        <v>VDR1499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Makmur Perdana</v>
      </c>
      <c r="D1020" s="45" t="str">
        <f>IF(EXACT($B1020, ""), "", CONCATENATE('SEED - InstitutionBranch'!$H1020))</f>
        <v>VDR0176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 Raya Cipta</v>
      </c>
      <c r="D1021" s="45" t="str">
        <f>IF(EXACT($B1021, ""), "", CONCATENATE('SEED - InstitutionBranch'!$H1021))</f>
        <v>VDR1365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 Konstruksi Perkasa</v>
      </c>
      <c r="D1022" s="45" t="str">
        <f>IF(EXACT($B1022, ""), "", CONCATENATE('SEED - InstitutionBranch'!$H1022))</f>
        <v>VDR2967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Nusantaratama Multi Media</v>
      </c>
      <c r="D1023" s="45" t="str">
        <f>IF(EXACT($B1023, ""), "", CONCATENATE('SEED - InstitutionBranch'!$H1023))</f>
        <v>VDR0891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Oaktech Nusantara</v>
      </c>
      <c r="D1024" s="45" t="str">
        <f>IF(EXACT($B1024, ""), "", CONCATENATE('SEED - InstitutionBranch'!$H1024))</f>
        <v>VDR3671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Oasis Waters International</v>
      </c>
      <c r="D1025" s="45" t="str">
        <f>IF(EXACT($B1025, ""), "", CONCATENATE('SEED - InstitutionBranch'!$H1025))</f>
        <v>VDR0800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 Cakrawala Komunikasi</v>
      </c>
      <c r="D1026" s="45" t="str">
        <f>IF(EXACT($B1026, ""), "", CONCATENATE('SEED - InstitutionBranch'!$H1026))</f>
        <v>VDR1048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Omnia Supplindo Nusantara</v>
      </c>
      <c r="D1027" s="45" t="str">
        <f>IF(EXACT($B1027, ""), "", CONCATENATE('SEED - InstitutionBranch'!$H1027))</f>
        <v>VDR3674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OSHA Indonesia [a.k.a : Dr. OSHA Safety Shoes Indonesia]</v>
      </c>
      <c r="D1028" s="45" t="str">
        <f>IF(EXACT($B1028, ""), "", CONCATENATE('SEED - InstitutionBranch'!$H1028))</f>
        <v>VDR1661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Pacific Wave Telecommunication</v>
      </c>
      <c r="D1029" s="45" t="str">
        <f>IF(EXACT($B1029, ""), "", CONCATENATE('SEED - InstitutionBranch'!$H1029))</f>
        <v>VDR0075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Pahala Kencana</v>
      </c>
      <c r="D1030" s="45" t="str">
        <f>IF(EXACT($B1030, ""), "", CONCATENATE('SEED - InstitutionBranch'!$H1030))</f>
        <v>VDR0150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Pakuwon Sentosa Abadi</v>
      </c>
      <c r="D1031" s="45" t="str">
        <f>IF(EXACT($B1031, ""), "", CONCATENATE('SEED - InstitutionBranch'!$H1031))</f>
        <v>VDR1550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Panca Wahyu Mandiri</v>
      </c>
      <c r="D1032" s="45" t="str">
        <f>IF(EXACT($B1032, ""), "", CONCATENATE('SEED - InstitutionBranch'!$H1032))</f>
        <v>VDR1544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Pandu Equator Prima</v>
      </c>
      <c r="D1033" s="45" t="str">
        <f>IF(EXACT($B1033, ""), "", CONCATENATE('SEED - InstitutionBranch'!$H1033))</f>
        <v>VDR3829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Panorama JTB Tours Indonesia</v>
      </c>
      <c r="D1034" s="45" t="str">
        <f>IF(EXACT($B1034, ""), "", CONCATENATE('SEED - InstitutionBranch'!$H1034))</f>
        <v>VDR0673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Pastindo Jasa Express</v>
      </c>
      <c r="D1035" s="45" t="str">
        <f>IF(EXACT($B1035, ""), "", CONCATENATE('SEED - InstitutionBranch'!$H1035))</f>
        <v>VDR3740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Pembangunan Jaya Ancol Tbk</v>
      </c>
      <c r="D1036" s="45" t="str">
        <f>IF(EXACT($B1036, ""), "", CONCATENATE('SEED - InstitutionBranch'!$H1036))</f>
        <v>VDR0863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Crane</v>
      </c>
      <c r="D1037" s="45" t="str">
        <f>IF(EXACT($B1037, ""), "", CONCATENATE('SEED - InstitutionBranch'!$H1037))</f>
        <v>VDR0728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Abadi Nusantara</v>
      </c>
      <c r="D1038" s="45" t="str">
        <f>IF(EXACT($B1038, ""), "", CONCATENATE('SEED - InstitutionBranch'!$H1038))</f>
        <v>VDR1218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Perkasa Jaya Utama</v>
      </c>
      <c r="D1039" s="45" t="str">
        <f>IF(EXACT($B1039, ""), "", CONCATENATE('SEED - InstitutionBranch'!$H1039))</f>
        <v>VDR0663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Persada Nusantara Steel</v>
      </c>
      <c r="D1040" s="45" t="str">
        <f>IF(EXACT($B1040, ""), "", CONCATENATE('SEED - InstitutionBranch'!$H1040))</f>
        <v>VDR2934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Perusahaan Bongkar Muat Adi Purusa</v>
      </c>
      <c r="D1041" s="45" t="str">
        <f>IF(EXACT($B1041, ""), "", CONCATENATE('SEED - InstitutionBranch'!$H1041))</f>
        <v>VDR4029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Perwira Milenium Engindo</v>
      </c>
      <c r="D1042" s="45" t="str">
        <f>IF(EXACT($B1042, ""), "", CONCATENATE('SEED - InstitutionBranch'!$H1042))</f>
        <v>VDR2996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Petra Panca Putra</v>
      </c>
      <c r="D1043" s="45" t="str">
        <f>IF(EXACT($B1043, ""), "", CONCATENATE('SEED - InstitutionBranch'!$H1043))</f>
        <v>VDR0768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Petromas Kencana [a.k.a : Ottoban Indonesia]</v>
      </c>
      <c r="D1044" s="45" t="str">
        <f>IF(EXACT($B1044, ""), "", CONCATENATE('SEED - InstitutionBranch'!$H1044))</f>
        <v>VDR3986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Phanindo Mitra Abadi</v>
      </c>
      <c r="D1045" s="45" t="str">
        <f>IF(EXACT($B1045, ""), "", CONCATENATE('SEED - InstitutionBranch'!$H1045))</f>
        <v>VDR0076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Picotel Nusantara</v>
      </c>
      <c r="D1046" s="45" t="str">
        <f>IF(EXACT($B1046, ""), "", CONCATENATE('SEED - InstitutionBranch'!$H1046))</f>
        <v>VDR0201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Piesta Dinamika Consult [a.k.a : Piesta Consulting]</v>
      </c>
      <c r="D1047" s="45" t="str">
        <f>IF(EXACT($B1047, ""), "", CONCATENATE('SEED - InstitutionBranch'!$H1047))</f>
        <v>VDR3277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Pino Module Perkasa</v>
      </c>
      <c r="D1048" s="45" t="str">
        <f>IF(EXACT($B1048, ""), "", CONCATENATE('SEED - InstitutionBranch'!$H1048))</f>
        <v>VDR0856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Pionirbeton Industri</v>
      </c>
      <c r="D1049" s="45" t="str">
        <f>IF(EXACT($B1049, ""), "", CONCATENATE('SEED - InstitutionBranch'!$H1049))</f>
        <v>VDR0371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Piton Prospek Teknologi</v>
      </c>
      <c r="D1050" s="45" t="str">
        <f>IF(EXACT($B1050, ""), "", CONCATENATE('SEED - InstitutionBranch'!$H1050))</f>
        <v>VDR3624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Platinum Internasional</v>
      </c>
      <c r="D1051" s="45" t="str">
        <f>IF(EXACT($B1051, ""), "", CONCATENATE('SEED - InstitutionBranch'!$H1051))</f>
        <v>VDR4154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Plaza Auto Prima</v>
      </c>
      <c r="D1052" s="45" t="str">
        <f>IF(EXACT($B1052, ""), "", CONCATENATE('SEED - InstitutionBranch'!$H1052))</f>
        <v>VDR1494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Power Elektrika Nusantara</v>
      </c>
      <c r="D1053" s="45" t="str">
        <f>IF(EXACT($B1053, ""), "", CONCATENATE('SEED - InstitutionBranch'!$H1053))</f>
        <v>VDR3960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Prana Inti Karya</v>
      </c>
      <c r="D1054" s="45" t="str">
        <f>IF(EXACT($B1054, ""), "", CONCATENATE('SEED - InstitutionBranch'!$H1054))</f>
        <v>VDR1415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Prasasti Adyadma Sentosa</v>
      </c>
      <c r="D1055" s="45" t="str">
        <f>IF(EXACT($B1055, ""), "", CONCATENATE('SEED - InstitutionBranch'!$H1055))</f>
        <v>VDR4148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Prastiwahyu Tunas Engineering</v>
      </c>
      <c r="D1056" s="45" t="str">
        <f>IF(EXACT($B1056, ""), "", CONCATENATE('SEED - InstitutionBranch'!$H1056))</f>
        <v>VDR0078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Perkasa Utama</v>
      </c>
      <c r="D1057" s="45" t="str">
        <f>IF(EXACT($B1057, ""), "", CONCATENATE('SEED - InstitutionBranch'!$H1057))</f>
        <v>VDR0031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Pratama Setia Mandiri</v>
      </c>
      <c r="D1058" s="45" t="str">
        <f>IF(EXACT($B1058, ""), "", CONCATENATE('SEED - InstitutionBranch'!$H1058))</f>
        <v>VDR2529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Pratiwi Asia Sejati</v>
      </c>
      <c r="D1059" s="45" t="str">
        <f>IF(EXACT($B1059, ""), "", CONCATENATE('SEED - InstitutionBranch'!$H1059))</f>
        <v>VDR3559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Prayoga Mandiri Sukses</v>
      </c>
      <c r="D1060" s="45" t="str">
        <f>IF(EXACT($B1060, ""), "", CONCATENATE('SEED - InstitutionBranch'!$H1060))</f>
        <v>VDR3629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Intek Abadi</v>
      </c>
      <c r="D1061" s="45" t="str">
        <f>IF(EXACT($B1061, ""), "", CONCATENATE('SEED - InstitutionBranch'!$H1061))</f>
        <v>VDR0162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Mitratama Sejati</v>
      </c>
      <c r="D1062" s="45" t="str">
        <f>IF(EXACT($B1062, ""), "", CONCATENATE('SEED - InstitutionBranch'!$H1062))</f>
        <v>VDR0079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 Wahana Auto Mobil</v>
      </c>
      <c r="D1063" s="45" t="str">
        <f>IF(EXACT($B1063, ""), "", CONCATENATE('SEED - InstitutionBranch'!$H1063))</f>
        <v>VDR4034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Primadaya Citra Mandiri</v>
      </c>
      <c r="D1064" s="45" t="str">
        <f>IF(EXACT($B1064, ""), "", CONCATENATE('SEED - InstitutionBranch'!$H1064))</f>
        <v>VDR0459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Primasentosa Alamlestari</v>
      </c>
      <c r="D1065" s="45" t="str">
        <f>IF(EXACT($B1065, ""), "", CONCATENATE('SEED - InstitutionBranch'!$H1065))</f>
        <v>VDR1077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Abadi Sejahtera</v>
      </c>
      <c r="D1066" s="45" t="str">
        <f>IF(EXACT($B1066, ""), "", CONCATENATE('SEED - InstitutionBranch'!$H1066))</f>
        <v>VDR1874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Prisma Sarana Utama</v>
      </c>
      <c r="D1067" s="45" t="str">
        <f>IF(EXACT($B1067, ""), "", CONCATENATE('SEED - InstitutionBranch'!$H1067))</f>
        <v>VDR0129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Surganya Motor Indonesia - (Jambi) [a.k.a : Planet Ban] - Jambi</v>
      </c>
      <c r="D1068" s="45" t="str">
        <f>IF(EXACT($B1068, ""), "", CONCATENATE('SEED - InstitutionBranch'!$H1068))</f>
        <v>VDR2486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Produk Sawitindo Jambi</v>
      </c>
      <c r="D1069" s="45" t="str">
        <f>IF(EXACT($B1069, ""), "", CONCATENATE('SEED - InstitutionBranch'!$H1069))</f>
        <v>VDR2779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Project Management Academy</v>
      </c>
      <c r="D1070" s="45" t="str">
        <f>IF(EXACT($B1070, ""), "", CONCATENATE('SEED - InstitutionBranch'!$H1070))</f>
        <v>VDR0080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Prosyd Bina Solusindo</v>
      </c>
      <c r="D1071" s="45" t="str">
        <f>IF(EXACT($B1071, ""), "", CONCATENATE('SEED - InstitutionBranch'!$H1071))</f>
        <v>VDR3836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Prysmian Cables Indonesia</v>
      </c>
      <c r="D1072" s="45" t="str">
        <f>IF(EXACT($B1072, ""), "", CONCATENATE('SEED - InstitutionBranch'!$H1072))</f>
        <v>VDR0081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Sico International</v>
      </c>
      <c r="D1073" s="45" t="str">
        <f>IF(EXACT($B1073, ""), "", CONCATENATE('SEED - InstitutionBranch'!$H1073))</f>
        <v>VDR1659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Zyrexindo Mandiri Buana</v>
      </c>
      <c r="D1074" s="45" t="str">
        <f>IF(EXACT($B1074, ""), "", CONCATENATE('SEED - InstitutionBranch'!$H1074))</f>
        <v>VDR0786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Abadi Baru Teknikatama</v>
      </c>
      <c r="D1075" s="45" t="str">
        <f>IF(EXACT($B1075, ""), "", CONCATENATE('SEED - InstitutionBranch'!$H1075))</f>
        <v>VDR1906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AGN Indonesia</v>
      </c>
      <c r="D1076" s="45" t="str">
        <f>IF(EXACT($B1076, ""), "", CONCATENATE('SEED - InstitutionBranch'!$H1076))</f>
        <v>VDR3570, VDR3647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Alba Unggul Metal</v>
      </c>
      <c r="D1077" s="45" t="str">
        <f>IF(EXACT($B1077, ""), "", CONCATENATE('SEED - InstitutionBranch'!$H1077))</f>
        <v>VDR4240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Antareja Prima Antaran [a.k.a : RPX]</v>
      </c>
      <c r="D1078" s="45" t="str">
        <f>IF(EXACT($B1078, ""), "", CONCATENATE('SEED - InstitutionBranch'!$H1078))</f>
        <v>VDR1158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Arkananta Hazardtek Integratama</v>
      </c>
      <c r="D1079" s="45" t="str">
        <f>IF(EXACT($B1079, ""), "", CONCATENATE('SEED - InstitutionBranch'!$H1079))</f>
        <v>VDR3569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Armindo Caturpratama</v>
      </c>
      <c r="D1080" s="45" t="str">
        <f>IF(EXACT($B1080, ""), "", CONCATENATE('SEED - InstitutionBranch'!$H1080))</f>
        <v>VDR1022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Asuransi Kredit Indonesia</v>
      </c>
      <c r="D1081" s="45" t="str">
        <f>IF(EXACT($B1081, ""), "", CONCATENATE('SEED - InstitutionBranch'!$H1081))</f>
        <v>VDR2349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Bintang Timur Baru</v>
      </c>
      <c r="D1082" s="45" t="str">
        <f>IF(EXACT($B1082, ""), "", CONCATENATE('SEED - InstitutionBranch'!$H1082))</f>
        <v>VDR2086,VDR2087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Bismark Solusi Konsultan</v>
      </c>
      <c r="D1083" s="45" t="str">
        <f>IF(EXACT($B1083, ""), "", CONCATENATE('SEED - InstitutionBranch'!$H1083))</f>
        <v>VDR1157,VDR1789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Central Santosa Finance</v>
      </c>
      <c r="D1084" s="45" t="str">
        <f>IF(EXACT($B1084, ""), "", CONCATENATE('SEED - InstitutionBranch'!$H1084))</f>
        <v>VDR2093,VDR2094,VDR2098,VDR2099,VDR2100,VDR2101,VDR2102,VDR2103,VDR2104,VDR2105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Delta Instrumentasi</v>
      </c>
      <c r="D1085" s="45" t="str">
        <f>IF(EXACT($B1085, ""), "", CONCATENATE('SEED - InstitutionBranch'!$H1085))</f>
        <v>VDR3771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Evrando Sukses Bersama</v>
      </c>
      <c r="D1086" s="45" t="str">
        <f>IF(EXACT($B1086, ""), "", CONCATENATE('SEED - InstitutionBranch'!$H1086))</f>
        <v>VDR2375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Fariz Jaya Persada</v>
      </c>
      <c r="D1087" s="45" t="str">
        <f>IF(EXACT($B1087, ""), "", CONCATENATE('SEED - InstitutionBranch'!$H1087))</f>
        <v>VDR0815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Global Digital Niaga [a.k.a : Blibli.com]</v>
      </c>
      <c r="D1088" s="45" t="str">
        <f>IF(EXACT($B1088, ""), "", CONCATENATE('SEED - InstitutionBranch'!$H1088))</f>
        <v>VDR2734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Hariff Daya Tunggal Engineering</v>
      </c>
      <c r="D1089" s="45" t="str">
        <f>IF(EXACT($B1089, ""), "", CONCATENATE('SEED - InstitutionBranch'!$H1089))</f>
        <v>VDR1472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Horizon Bandar Bahru [a.k.a : Batam View Batch Resort]</v>
      </c>
      <c r="D1090" s="45" t="str">
        <f>IF(EXACT($B1090, ""), "", CONCATENATE('SEED - InstitutionBranch'!$H1090))</f>
        <v>VDR3756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 Makmur Mandiri</v>
      </c>
      <c r="D1091" s="45" t="str">
        <f>IF(EXACT($B1091, ""), "", CONCATENATE('SEED - InstitutionBranch'!$H1091))</f>
        <v>VDR2439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Indotech Inti Persada</v>
      </c>
      <c r="D1092" s="45" t="str">
        <f>IF(EXACT($B1092, ""), "", CONCATENATE('SEED - InstitutionBranch'!$H1092))</f>
        <v>VDR0827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Jasa Pratama Transindo</v>
      </c>
      <c r="D1093" s="45" t="str">
        <f>IF(EXACT($B1093, ""), "", CONCATENATE('SEED - InstitutionBranch'!$H1093))</f>
        <v>VDR1917,VDR1918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Kalea Tekno Pratama</v>
      </c>
      <c r="D1094" s="45" t="str">
        <f>IF(EXACT($B1094, ""), "", CONCATENATE('SEED - InstitutionBranch'!$H1094))</f>
        <v>VDR2655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Karisma Trans Express</v>
      </c>
      <c r="D1095" s="45" t="str">
        <f>IF(EXACT($B1095, ""), "", CONCATENATE('SEED - InstitutionBranch'!$H1095))</f>
        <v>VDR1314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Kenko Elektrik Indonesia</v>
      </c>
      <c r="D1096" s="45" t="str">
        <f>IF(EXACT($B1096, ""), "", CONCATENATE('SEED - InstitutionBranch'!$H1096))</f>
        <v>VDR1863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Kharisma Berkah Nusantara</v>
      </c>
      <c r="D1097" s="45" t="str">
        <f>IF(EXACT($B1097, ""), "", CONCATENATE('SEED - InstitutionBranch'!$H1097))</f>
        <v>VDR1976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Kuda Baja Perkasa</v>
      </c>
      <c r="D1098" s="45" t="str">
        <f>IF(EXACT($B1098, ""), "", CONCATENATE('SEED - InstitutionBranch'!$H1098))</f>
        <v>VDR2119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Kurhanz Trans</v>
      </c>
      <c r="D1099" s="45" t="str">
        <f>IF(EXACT($B1099, ""), "", CONCATENATE('SEED - InstitutionBranch'!$H1099))</f>
        <v>VDR2046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Lidosarana Prima</v>
      </c>
      <c r="D1100" s="45" t="str">
        <f>IF(EXACT($B1100, ""), "", CONCATENATE('SEED - InstitutionBranch'!$H1100))</f>
        <v>VDR1244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Lintas Expressindo Nusantara</v>
      </c>
      <c r="D1101" s="45" t="str">
        <f>IF(EXACT($B1101, ""), "", CONCATENATE('SEED - InstitutionBranch'!$H1101))</f>
        <v>VDR1645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Makmur Alam Seiwampu</v>
      </c>
      <c r="D1102" s="45" t="str">
        <f>IF(EXACT($B1102, ""), "", CONCATENATE('SEED - InstitutionBranch'!$H1102))</f>
        <v>VDR2159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Makro Sentral Perdana Enterprise</v>
      </c>
      <c r="D1103" s="45" t="str">
        <f>IF(EXACT($B1103, ""), "", CONCATENATE('SEED - InstitutionBranch'!$H1103))</f>
        <v>VDR1179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Masindo Buana Wisata</v>
      </c>
      <c r="D1104" s="45" t="str">
        <f>IF(EXACT($B1104, ""), "", CONCATENATE('SEED - InstitutionBranch'!$H1104))</f>
        <v>VDR1437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Megah World Holiday</v>
      </c>
      <c r="D1105" s="45" t="str">
        <f>IF(EXACT($B1105, ""), "", CONCATENATE('SEED - InstitutionBranch'!$H1105))</f>
        <v>VDR0672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Metrology Kalibrasi Indonesia</v>
      </c>
      <c r="D1106" s="45" t="str">
        <f>IF(EXACT($B1106, ""), "", CONCATENATE('SEED - InstitutionBranch'!$H1106))</f>
        <v>VDR2727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Mitra Menara Mandiri</v>
      </c>
      <c r="D1107" s="45" t="str">
        <f>IF(EXACT($B1107, ""), "", CONCATENATE('SEED - InstitutionBranch'!$H1107))</f>
        <v>VDR0461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Multi Prima Mandiri Sukses</v>
      </c>
      <c r="D1108" s="45" t="str">
        <f>IF(EXACT($B1108, ""), "", CONCATENATE('SEED - InstitutionBranch'!$H1108))</f>
        <v>VDR0813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Mutiara Forklift</v>
      </c>
      <c r="D1109" s="45" t="str">
        <f>IF(EXACT($B1109, ""), "", CONCATENATE('SEED - InstitutionBranch'!$H1109))</f>
        <v>VDR4185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Perkasa Beton Batam</v>
      </c>
      <c r="D1110" s="45" t="str">
        <f>IF(EXACT($B1110, ""), "", CONCATENATE('SEED - InstitutionBranch'!$H1110))</f>
        <v>VDR2569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Plasa Intermedia</v>
      </c>
      <c r="D1111" s="45" t="str">
        <f>IF(EXACT($B1111, ""), "", CONCATENATE('SEED - InstitutionBranch'!$H1111))</f>
        <v>VDR1281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Pratama Widya, Tbk</v>
      </c>
      <c r="D1112" s="45" t="str">
        <f>IF(EXACT($B1112, ""), "", CONCATENATE('SEED - InstitutionBranch'!$H1112))</f>
        <v>VDR3736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Prima Sapta Utama</v>
      </c>
      <c r="D1113" s="45" t="str">
        <f>IF(EXACT($B1113, ""), "", CONCATENATE('SEED - InstitutionBranch'!$H1113))</f>
        <v>VDR2078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Rimbun Sentosa Abadi</v>
      </c>
      <c r="D1114" s="45" t="str">
        <f>IF(EXACT($B1114, ""), "", CONCATENATE('SEED - InstitutionBranch'!$H1114))</f>
        <v>VDR2177,VDR2040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Sarana Sentral Steelindo</v>
      </c>
      <c r="D1115" s="45" t="str">
        <f>IF(EXACT($B1115, ""), "", CONCATENATE('SEED - InstitutionBranch'!$H1115))</f>
        <v>VDR2503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Satria Garuda Sakti</v>
      </c>
      <c r="D1116" s="45" t="str">
        <f>IF(EXACT($B1116, ""), "", CONCATENATE('SEED - InstitutionBranch'!$H1116))</f>
        <v>VDR2581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Sempurna Ready Mix Concrete</v>
      </c>
      <c r="D1117" s="45" t="str">
        <f>IF(EXACT($B1117, ""), "", CONCATENATE('SEED - InstitutionBranch'!$H1117))</f>
        <v>VDR0602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Indologis Utama</v>
      </c>
      <c r="D1118" s="45" t="str">
        <f>IF(EXACT($B1118, ""), "", CONCATENATE('SEED - InstitutionBranch'!$H1118))</f>
        <v>VDR0275,VDR0470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Sentra Tatacahaya Persada</v>
      </c>
      <c r="D1119" s="45" t="str">
        <f>IF(EXACT($B1119, ""), "", CONCATENATE('SEED - InstitutionBranch'!$H1119))</f>
        <v>VDR0096,VDR0336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Serasi Autoraya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Serasi Autoraya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Serasi Autoraya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Sima Artha Nauli</v>
      </c>
      <c r="D1123" s="45" t="str">
        <f>IF(EXACT($B1123, ""), "", CONCATENATE('SEED - InstitutionBranch'!$H1123))</f>
        <v>VDR2275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Soonlee Metalindo Perkasa</v>
      </c>
      <c r="D1124" s="45" t="str">
        <f>IF(EXACT($B1124, ""), "", CONCATENATE('SEED - InstitutionBranch'!$H1124))</f>
        <v>VDR2578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Spanset Indonesia</v>
      </c>
      <c r="D1125" s="45" t="str">
        <f>IF(EXACT($B1125, ""), "", CONCATENATE('SEED - InstitutionBranch'!$H1125))</f>
        <v>VDR3763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Spectra Duta Karya</v>
      </c>
      <c r="D1126" s="45" t="str">
        <f>IF(EXACT($B1126, ""), "", CONCATENATE('SEED - InstitutionBranch'!$H1126))</f>
        <v>VDR1407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Supra Talindo</v>
      </c>
      <c r="D1127" s="45" t="str">
        <f>IF(EXACT($B1127, ""), "", CONCATENATE('SEED - InstitutionBranch'!$H1127))</f>
        <v>VDR3761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Supreme Cable Manufacturing &amp; Commerce [a.k.a : Sucaco]</v>
      </c>
      <c r="D1128" s="45" t="str">
        <f>IF(EXACT($B1128, ""), "", CONCATENATE('SEED - InstitutionBranch'!$H1128))</f>
        <v>VDR2165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Tiki Jalur Nugraha Ekakurir [a.k.a : JNE]</v>
      </c>
      <c r="D1129" s="45" t="str">
        <f>IF(EXACT($B1129, ""), "", CONCATENATE('SEED - InstitutionBranch'!$H1129))</f>
        <v>VDR1340,VDR2774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Trans Electric</v>
      </c>
      <c r="D1130" s="45" t="str">
        <f>IF(EXACT($B1130, ""), "", CONCATENATE('SEED - InstitutionBranch'!$H1130))</f>
        <v>VDR1395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Tri Mitra Elektrik</v>
      </c>
      <c r="D1131" s="45" t="str">
        <f>IF(EXACT($B1131, ""), "", CONCATENATE('SEED - InstitutionBranch'!$H1131))</f>
        <v>VDR2296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Upaya Reksatama Putra</v>
      </c>
      <c r="D1132" s="45" t="str">
        <f>IF(EXACT($B1132, ""), "", CONCATENATE('SEED - InstitutionBranch'!$H1132))</f>
        <v>VDR2176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Wahana Hantaran Yantra [a.k.a : WHY Logistic]</v>
      </c>
      <c r="D1133" s="45" t="str">
        <f>IF(EXACT($B1133, ""), "", CONCATENATE('SEED - InstitutionBranch'!$H1133))</f>
        <v>VDR1266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ABB Sakti Industri</v>
      </c>
      <c r="D1134" s="45" t="str">
        <f>IF(EXACT($B1134, ""), "", CONCATENATE('SEED - InstitutionBranch'!$H1134))</f>
        <v>VDR1052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Abdi Pertiwi Persada</v>
      </c>
      <c r="D1135" s="45" t="str">
        <f>IF(EXACT($B1135, ""), "", CONCATENATE('SEED - InstitutionBranch'!$H1135))</f>
        <v>VDR1359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Abetama Sempurna</v>
      </c>
      <c r="D1136" s="45" t="str">
        <f>IF(EXACT($B1136, ""), "", CONCATENATE('SEED - InstitutionBranch'!$H1136))</f>
        <v>VDR1050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Adhigana Perkasa Mandiri</v>
      </c>
      <c r="D1137" s="45" t="str">
        <f>IF(EXACT($B1137, ""), "", CONCATENATE('SEED - InstitutionBranch'!$H1137))</f>
        <v>VDR3561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Adikita Cipta Sarana</v>
      </c>
      <c r="D1138" s="45" t="str">
        <f>IF(EXACT($B1138, ""), "", CONCATENATE('SEED - InstitutionBranch'!$H1138))</f>
        <v>VDR1737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Analisa Media [a.k.a : Harian Analisa Medan]</v>
      </c>
      <c r="D1139" s="45" t="str">
        <f>IF(EXACT($B1139, ""), "", CONCATENATE('SEED - InstitutionBranch'!$H1139))</f>
        <v>VDR1397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Andalan Mutu Energi</v>
      </c>
      <c r="D1140" s="45" t="str">
        <f>IF(EXACT($B1140, ""), "", CONCATENATE('SEED - InstitutionBranch'!$H1140))</f>
        <v>VDR3697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Andika Jana Bhumi Sejahtera</v>
      </c>
      <c r="D1141" s="45" t="str">
        <f>IF(EXACT($B1141, ""), "", CONCATENATE('SEED - InstitutionBranch'!$H1141))</f>
        <v>VDR2127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Anugrah Sukses Marine</v>
      </c>
      <c r="D1142" s="45" t="str">
        <f>IF(EXACT($B1142, ""), "", CONCATENATE('SEED - InstitutionBranch'!$H1142))</f>
        <v>VDR3702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Arjuna Wiwaha Persada</v>
      </c>
      <c r="D1143" s="45" t="str">
        <f>IF(EXACT($B1143, ""), "", CONCATENATE('SEED - InstitutionBranch'!$H1143))</f>
        <v>VDR3903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Arkananta Albani</v>
      </c>
      <c r="D1144" s="45" t="str">
        <f>IF(EXACT($B1144, ""), "", CONCATENATE('SEED - InstitutionBranch'!$H1144))</f>
        <v>VDR0932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Arkanindoplast Utama</v>
      </c>
      <c r="D1145" s="45" t="str">
        <f>IF(EXACT($B1145, ""), "", CONCATENATE('SEED - InstitutionBranch'!$H1145))</f>
        <v>VDR1292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Arta Amarta Indonesia</v>
      </c>
      <c r="D1146" s="45" t="str">
        <f>IF(EXACT($B1146, ""), "", CONCATENATE('SEED - InstitutionBranch'!$H1146))</f>
        <v>VDR3563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Asarengga Mandiri Perkasa</v>
      </c>
      <c r="D1147" s="45" t="str">
        <f>IF(EXACT($B1147, ""), "", CONCATENATE('SEED - InstitutionBranch'!$H1147))</f>
        <v>VDR3344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Astra International, Tbk</v>
      </c>
      <c r="D1148" s="45" t="str">
        <f>IF(EXACT($B1148, ""), "", CONCATENATE('SEED - InstitutionBranch'!$H1148))</f>
        <v>VDR3676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Astra Buana</v>
      </c>
      <c r="D1149" s="45" t="str">
        <f>IF(EXACT($B1149, ""), "", CONCATENATE('SEED - InstitutionBranch'!$H1149))</f>
        <v>VDR1959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AVIVA Indonesia</v>
      </c>
      <c r="D1150" s="45" t="str">
        <f>IF(EXACT($B1150, ""), "", CONCATENATE('SEED - InstitutionBranch'!$H1150))</f>
        <v>VDR1245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 Tania, Tbk - Medan</v>
      </c>
      <c r="D1151" s="45" t="str">
        <f>IF(EXACT($B1151, ""), "", CONCATENATE('SEED - InstitutionBranch'!$H1151))</f>
        <v>VDR1908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Jasaraharja Putera</v>
      </c>
      <c r="D1152" s="45" t="str">
        <f>IF(EXACT($B1152, ""), "", CONCATENATE('SEED - InstitutionBranch'!$H1152))</f>
        <v>VDR1911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Mega Pratama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Asuransi Wahana Tata</v>
      </c>
      <c r="D1154" s="45" t="str">
        <f>IF(EXACT($B1154, ""), "", CONCATENATE('SEED - InstitutionBranch'!$H1154))</f>
        <v>VDR1303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Aswindo Fikri Mandiri</v>
      </c>
      <c r="D1155" s="45" t="str">
        <f>IF(EXACT($B1155, ""), "", CONCATENATE('SEED - InstitutionBranch'!$H1155))</f>
        <v>VDR1296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Atlas Copco Indonesia</v>
      </c>
      <c r="D1156" s="45" t="str">
        <f>IF(EXACT($B1156, ""), "", CONCATENATE('SEED - InstitutionBranch'!$H1156))</f>
        <v>VDR1172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Avindo Global Pratama</v>
      </c>
      <c r="D1157" s="45" t="str">
        <f>IF(EXACT($B1157, ""), "", CONCATENATE('SEED - InstitutionBranch'!$H1157))</f>
        <v>VDR2222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Bakrie Pipe Industries</v>
      </c>
      <c r="D1158" s="45" t="str">
        <f>IF(EXACT($B1158, ""), "", CONCATENATE('SEED - InstitutionBranch'!$H1158))</f>
        <v>VDR1278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Anugerah Hanjaya</v>
      </c>
      <c r="D1159" s="45" t="str">
        <f>IF(EXACT($B1159, ""), "", CONCATENATE('SEED - InstitutionBranch'!$H1159))</f>
        <v>VDR1352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Eranta</v>
      </c>
      <c r="D1160" s="45" t="str">
        <f>IF(EXACT($B1160, ""), "", CONCATENATE('SEED - InstitutionBranch'!$H1160))</f>
        <v>VDR1476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Bangun Guna Indonesia</v>
      </c>
      <c r="D1161" s="45" t="str">
        <f>IF(EXACT($B1161, ""), "", CONCATENATE('SEED - InstitutionBranch'!$H1161))</f>
        <v>VDR3335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Belani Global Persada</v>
      </c>
      <c r="D1162" s="45" t="str">
        <f>IF(EXACT($B1162, ""), "", CONCATENATE('SEED - InstitutionBranch'!$H1162))</f>
        <v>VDR2304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Bhagawadgita Swadaya Pratama</v>
      </c>
      <c r="D1163" s="45" t="str">
        <f>IF(EXACT($B1163, ""), "", CONCATENATE('SEED - InstitutionBranch'!$H1163))</f>
        <v>VDR1751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Bima Surya Mandiri</v>
      </c>
      <c r="D1164" s="45" t="str">
        <f>IF(EXACT($B1164, ""), "", CONCATENATE('SEED - InstitutionBranch'!$H1164))</f>
        <v>VDR2701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 Cipta Mandiri Consultant</v>
      </c>
      <c r="D1165" s="45" t="str">
        <f>IF(EXACT($B1165, ""), "", CONCATENATE('SEED - InstitutionBranch'!$H1165))</f>
        <v>VDR2060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Binamitra Mandiri Solusion</v>
      </c>
      <c r="D1166" s="45" t="str">
        <f>IF(EXACT($B1166, ""), "", CONCATENATE('SEED - InstitutionBranch'!$H1166))</f>
        <v>VDR1660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Agung</v>
      </c>
      <c r="D1167" s="45" t="str">
        <f>IF(EXACT($B1167, ""), "", CONCATENATE('SEED - InstitutionBranch'!$H1167))</f>
        <v>VDR2201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Bintang Bandung Sejati</v>
      </c>
      <c r="D1168" s="45" t="str">
        <f>IF(EXACT($B1168, ""), "", CONCATENATE('SEED - InstitutionBranch'!$H1168))</f>
        <v>VDR2758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Biosung Fibertek Indonesia</v>
      </c>
      <c r="D1169" s="45" t="str">
        <f>IF(EXACT($B1169, ""), "", CONCATENATE('SEED - InstitutionBranch'!$H1169))</f>
        <v>VDR2218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Mandiri Pratama</v>
      </c>
      <c r="D1170" s="45" t="str">
        <f>IF(EXACT($B1170, ""), "", CONCATENATE('SEED - InstitutionBranch'!$H1170))</f>
        <v>VDR1552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Bumi Teknik Utama</v>
      </c>
      <c r="D1171" s="45" t="str">
        <f>IF(EXACT($B1171, ""), "", CONCATENATE('SEED - InstitutionBranch'!$H1171))</f>
        <v>VDR1886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C-Five</v>
      </c>
      <c r="D1172" s="45" t="str">
        <f>IF(EXACT($B1172, ""), "", CONCATENATE('SEED - InstitutionBranch'!$H1172))</f>
        <v>VDR1335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Catur Mitra Cahaya</v>
      </c>
      <c r="D1173" s="45" t="str">
        <f>IF(EXACT($B1173, ""), "", CONCATENATE('SEED - InstitutionBranch'!$H1173))</f>
        <v>VDR1797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Central Cargo Express</v>
      </c>
      <c r="D1174" s="45" t="str">
        <f>IF(EXACT($B1174, ""), "", CONCATENATE('SEED - InstitutionBranch'!$H1174))</f>
        <v>VDR1297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CFS Logistics</v>
      </c>
      <c r="D1175" s="45" t="str">
        <f>IF(EXACT($B1175, ""), "", CONCATENATE('SEED - InstitutionBranch'!$H1175))</f>
        <v>VDR1007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Cipta Nusa Sekawan</v>
      </c>
      <c r="D1176" s="45" t="str">
        <f>IF(EXACT($B1176, ""), "", CONCATENATE('SEED - InstitutionBranch'!$H1176))</f>
        <v>VDR3677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Ciptosadar Pratama</v>
      </c>
      <c r="D1177" s="45" t="str">
        <f>IF(EXACT($B1177, ""), "", CONCATENATE('SEED - InstitutionBranch'!$H1177))</f>
        <v>VDR1810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CURA Indonesia</v>
      </c>
      <c r="D1178" s="45" t="str">
        <f>IF(EXACT($B1178, ""), "", CONCATENATE('SEED - InstitutionBranch'!$H1178))</f>
        <v>VDR1657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Daikin Airconditioning Indonesia</v>
      </c>
      <c r="D1179" s="45" t="str">
        <f>IF(EXACT($B1179, ""), "", CONCATENATE('SEED - InstitutionBranch'!$H1179))</f>
        <v>VDR3574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Daya Kobelco Construction Machinery Indonesia</v>
      </c>
      <c r="D1180" s="45" t="str">
        <f>IF(EXACT($B1180, ""), "", CONCATENATE('SEED - InstitutionBranch'!$H1180))</f>
        <v>VDR1182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Deras Express Cargo</v>
      </c>
      <c r="D1181" s="45" t="str">
        <f>IF(EXACT($B1181, ""), "", CONCATENATE('SEED - InstitutionBranch'!$H1181))</f>
        <v>VDR3738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Derka</v>
      </c>
      <c r="D1182" s="45" t="str">
        <f>IF(EXACT($B1182, ""), "", CONCATENATE('SEED - InstitutionBranch'!$H1182))</f>
        <v>VDR2017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Dewandaru Indonesia</v>
      </c>
      <c r="D1183" s="45" t="str">
        <f>IF(EXACT($B1183, ""), "", CONCATENATE('SEED - InstitutionBranch'!$H1183))</f>
        <v>VDR1295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Dinamika Jaya Sejahtera Abadi</v>
      </c>
      <c r="D1184" s="45" t="str">
        <f>IF(EXACT($B1184, ""), "", CONCATENATE('SEED - InstitutionBranch'!$H1184))</f>
        <v>VDR2390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Diva Yudha Mandiri</v>
      </c>
      <c r="D1185" s="45" t="str">
        <f>IF(EXACT($B1185, ""), "", CONCATENATE('SEED - InstitutionBranch'!$H1185))</f>
        <v>VDR1913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Dunamis Intermaster</v>
      </c>
      <c r="D1186" s="45" t="str">
        <f>IF(EXACT($B1186, ""), "", CONCATENATE('SEED - InstitutionBranch'!$H1186))</f>
        <v>VDR1246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Mitra Sarana</v>
      </c>
      <c r="D1187" s="45" t="str">
        <f>IF(EXACT($B1187, ""), "", CONCATENATE('SEED - InstitutionBranch'!$H1187))</f>
        <v>VDR1548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Pertiwi</v>
      </c>
      <c r="D1188" s="45" t="str">
        <f>IF(EXACT($B1188, ""), "", CONCATENATE('SEED - InstitutionBranch'!$H1188))</f>
        <v>VDR2401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Duta Rangka Rekayasa Indonesia</v>
      </c>
      <c r="D1189" s="45" t="str">
        <f>IF(EXACT($B1189, ""), "", CONCATENATE('SEED - InstitutionBranch'!$H1189))</f>
        <v>VDR2052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EMKL Bakti Putra</v>
      </c>
      <c r="D1190" s="45" t="str">
        <f>IF(EXACT($B1190, ""), "", CONCATENATE('SEED - InstitutionBranch'!$H1190))</f>
        <v>VDR1804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Enggal Family Construction</v>
      </c>
      <c r="D1191" s="45" t="str">
        <f>IF(EXACT($B1191, ""), "", CONCATENATE('SEED - InstitutionBranch'!$H1191))</f>
        <v>VDR2262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Estu Adimore</v>
      </c>
      <c r="D1192" s="45" t="str">
        <f>IF(EXACT($B1192, ""), "", CONCATENATE('SEED - InstitutionBranch'!$H1192))</f>
        <v>VDR1411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Fastindo Piranti Kabel</v>
      </c>
      <c r="D1193" s="45" t="str">
        <f>IF(EXACT($B1193, ""), "", CONCATENATE('SEED - InstitutionBranch'!$H1193))</f>
        <v>VDR3664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Felixindo Hirzi Utama</v>
      </c>
      <c r="D1194" s="45" t="str">
        <f>IF(EXACT($B1194, ""), "", CONCATENATE('SEED - InstitutionBranch'!$H1194))</f>
        <v>VDR1814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Gateway Container Line</v>
      </c>
      <c r="D1195" s="45" t="str">
        <f>IF(EXACT($B1195, ""), "", CONCATENATE('SEED - InstitutionBranch'!$H1195))</f>
        <v>VDR3776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General Supply &amp; Services Indonesia</v>
      </c>
      <c r="D1196" s="45" t="str">
        <f>IF(EXACT($B1196, ""), "", CONCATENATE('SEED - InstitutionBranch'!$H1196))</f>
        <v>VDR1628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Globalnine Indonesia</v>
      </c>
      <c r="D1197" s="45" t="str">
        <f>IF(EXACT($B1197, ""), "", CONCATENATE('SEED - InstitutionBranch'!$H1197))</f>
        <v>VDR1541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Globe Indonesia Internasional</v>
      </c>
      <c r="D1198" s="45" t="str">
        <f>IF(EXACT($B1198, ""), "", CONCATENATE('SEED - InstitutionBranch'!$H1198))</f>
        <v>VDR2404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Gate Mandiri</v>
      </c>
      <c r="D1199" s="45" t="str">
        <f>IF(EXACT($B1199, ""), "", CONCATENATE('SEED - InstitutionBranch'!$H1199))</f>
        <v>VDR1471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Golden Piping Indonesia</v>
      </c>
      <c r="D1200" s="45" t="str">
        <f>IF(EXACT($B1200, ""), "", CONCATENATE('SEED - InstitutionBranch'!$H1200))</f>
        <v>VDR3554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Cipta Mosaic</v>
      </c>
      <c r="D1201" s="45" t="str">
        <f>IF(EXACT($B1201, ""), "", CONCATENATE('SEED - InstitutionBranch'!$H1201))</f>
        <v>VDR0141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Multi Kreasi</v>
      </c>
      <c r="D1202" s="45" t="str">
        <f>IF(EXACT($B1202, ""), "", CONCATENATE('SEED - InstitutionBranch'!$H1202))</f>
        <v>VDR1215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Graha Padi Megah</v>
      </c>
      <c r="D1203" s="45" t="str">
        <f>IF(EXACT($B1203, ""), "", CONCATENATE('SEED - InstitutionBranch'!$H1203))</f>
        <v>VDR3493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Gumay Tama Bersaudara</v>
      </c>
      <c r="D1204" s="45" t="str">
        <f>IF(EXACT($B1204, ""), "", CONCATENATE('SEED - InstitutionBranch'!$H1204))</f>
        <v>VDR1074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Helori Grahasarana</v>
      </c>
      <c r="D1205" s="45" t="str">
        <f>IF(EXACT($B1205, ""), "", CONCATENATE('SEED - InstitutionBranch'!$H1205))</f>
        <v>VDR3498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Hexindo Adiperkasa - Makassar</v>
      </c>
      <c r="D1206" s="45" t="str">
        <f>IF(EXACT($B1206, ""), "", CONCATENATE('SEED - InstitutionBranch'!$H1206))</f>
        <v>VDR1286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Indomac Bhakti Karya</v>
      </c>
      <c r="D1207" s="45" t="str">
        <f>IF(EXACT($B1207, ""), "", CONCATENATE('SEED - InstitutionBranch'!$H1207))</f>
        <v>VDR1271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Infoduta Computindo Perkasa</v>
      </c>
      <c r="D1208" s="45" t="str">
        <f>IF(EXACT($B1208, ""), "", CONCATENATE('SEED - InstitutionBranch'!$H1208))</f>
        <v>VDR1336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Intan Komunikasi Indonesia</v>
      </c>
      <c r="D1209" s="45" t="str">
        <f>IF(EXACT($B1209, ""), "", CONCATENATE('SEED - InstitutionBranch'!$H1209))</f>
        <v>VDR1840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Istana Kebayoran Raya Motor</v>
      </c>
      <c r="D1210" s="45" t="str">
        <f>IF(EXACT($B1210, ""), "", CONCATENATE('SEED - InstitutionBranch'!$H1210))</f>
        <v>VDR1250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Java Multi Solusi</v>
      </c>
      <c r="D1211" s="45" t="str">
        <f>IF(EXACT($B1211, ""), "", CONCATENATE('SEED - InstitutionBranch'!$H1211))</f>
        <v>VDR3636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 Kencana</v>
      </c>
      <c r="D1212" s="45" t="str">
        <f>IF(EXACT($B1212, ""), "", CONCATENATE('SEED - InstitutionBranch'!$H1212))</f>
        <v>VDR1413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Jayakarta Global Pratama</v>
      </c>
      <c r="D1213" s="45" t="str">
        <f>IF(EXACT($B1213, ""), "", CONCATENATE('SEED - InstitutionBranch'!$H1213))</f>
        <v>VDR1774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Jutam Readymix Concrete</v>
      </c>
      <c r="D1214" s="45" t="str">
        <f>IF(EXACT($B1214, ""), "", CONCATENATE('SEED - InstitutionBranch'!$H1214))</f>
        <v>VDR1696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Karlita Emas</v>
      </c>
      <c r="D1215" s="45" t="str">
        <f>IF(EXACT($B1215, ""), "", CONCATENATE('SEED - InstitutionBranch'!$H1215))</f>
        <v>VDR3573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Karunia Indah Bersama</v>
      </c>
      <c r="D1216" s="45" t="str">
        <f>IF(EXACT($B1216, ""), "", CONCATENATE('SEED - InstitutionBranch'!$H1216))</f>
        <v>VDR3897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Kezia Kasih Anugrah</v>
      </c>
      <c r="D1217" s="45" t="str">
        <f>IF(EXACT($B1217, ""), "", CONCATENATE('SEED - InstitutionBranch'!$H1217))</f>
        <v>VDR2246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Khatulistiwa Mandiri Logistik</v>
      </c>
      <c r="D1218" s="45" t="str">
        <f>IF(EXACT($B1218, ""), "", CONCATENATE('SEED - InstitutionBranch'!$H1218))</f>
        <v>VDR2002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Kualasagi Prima Perkasa</v>
      </c>
      <c r="D1219" s="45" t="str">
        <f>IF(EXACT($B1219, ""), "", CONCATENATE('SEED - InstitutionBranch'!$H1219))</f>
        <v>VDR1427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Kuripasai Intrada</v>
      </c>
      <c r="D1220" s="45" t="str">
        <f>IF(EXACT($B1220, ""), "", CONCATENATE('SEED - InstitutionBranch'!$H1220))</f>
        <v>VDR1721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Lentera Agung Kencana</v>
      </c>
      <c r="D1221" s="45" t="str">
        <f>IF(EXACT($B1221, ""), "", CONCATENATE('SEED - InstitutionBranch'!$H1221))</f>
        <v>VDR1669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Media Protama</v>
      </c>
      <c r="D1222" s="45" t="str">
        <f>IF(EXACT($B1222, ""), "", CONCATENATE('SEED - InstitutionBranch'!$H1222))</f>
        <v>VDR1212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Lintas Nusa Ekspress</v>
      </c>
      <c r="D1223" s="45" t="str">
        <f>IF(EXACT($B1223, ""), "", CONCATENATE('SEED - InstitutionBranch'!$H1223))</f>
        <v>VDR3704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Luminary Auto Prima</v>
      </c>
      <c r="D1224" s="45" t="str">
        <f>IF(EXACT($B1224, ""), "", CONCATENATE('SEED - InstitutionBranch'!$H1224))</f>
        <v>VDR1253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Mafati Cargo Express</v>
      </c>
      <c r="D1225" s="45" t="str">
        <f>IF(EXACT($B1225, ""), "", CONCATENATE('SEED - InstitutionBranch'!$H1225))</f>
        <v>VDR1924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Maktal</v>
      </c>
      <c r="D1226" s="45" t="str">
        <f>IF(EXACT($B1226, ""), "", CONCATENATE('SEED - InstitutionBranch'!$H1226))</f>
        <v>VDR3500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Mandiri Anugerah Corporindo</v>
      </c>
      <c r="D1227" s="45" t="str">
        <f>IF(EXACT($B1227, ""), "", CONCATENATE('SEED - InstitutionBranch'!$H1227))</f>
        <v>VDR1864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Massada Komunikasi</v>
      </c>
      <c r="D1228" s="45" t="str">
        <f>IF(EXACT($B1228, ""), "", CONCATENATE('SEED - InstitutionBranch'!$H1228))</f>
        <v>VDR2077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Merapi Merbabu</v>
      </c>
      <c r="D1229" s="45" t="str">
        <f>IF(EXACT($B1229, ""), "", CONCATENATE('SEED - InstitutionBranch'!$H1229))</f>
        <v>VDR3512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Dinamis Yang Utama</v>
      </c>
      <c r="D1230" s="45" t="str">
        <f>IF(EXACT($B1230, ""), "", CONCATENATE('SEED - InstitutionBranch'!$H1230))</f>
        <v>VDR2120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 Intertrans Forwarding</v>
      </c>
      <c r="D1231" s="45" t="str">
        <f>IF(EXACT($B1231, ""), "", CONCATENATE('SEED - InstitutionBranch'!$H1231))</f>
        <v>VDR1358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Mitrakarya Teknologi Sejahtera</v>
      </c>
      <c r="D1232" s="45" t="str">
        <f>IF(EXACT($B1232, ""), "", CONCATENATE('SEED - InstitutionBranch'!$H1232))</f>
        <v>VDR3196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Motive Mulia</v>
      </c>
      <c r="D1233" s="45" t="str">
        <f>IF(EXACT($B1233, ""), "", CONCATENATE('SEED - InstitutionBranch'!$H1233))</f>
        <v>VDR2502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Muesakarya Utama</v>
      </c>
      <c r="D1234" s="45" t="str">
        <f>IF(EXACT($B1234, ""), "", CONCATENATE('SEED - InstitutionBranch'!$H1234))</f>
        <v>VDR1071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Mulia Andalan Gemilang</v>
      </c>
      <c r="D1235" s="45" t="str">
        <f>IF(EXACT($B1235, ""), "", CONCATENATE('SEED - InstitutionBranch'!$H1235))</f>
        <v>VDR2319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Andalan Sejahtera</v>
      </c>
      <c r="D1236" s="45" t="str">
        <f>IF(EXACT($B1236, ""), "", CONCATENATE('SEED - InstitutionBranch'!$H1236))</f>
        <v>VDR1565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Angkasa Solusi - (klik transport)</v>
      </c>
      <c r="D1237" s="45" t="str">
        <f>IF(EXACT($B1237, ""), "", CONCATENATE('SEED - InstitutionBranch'!$H1237))</f>
        <v>VDR3515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Energytama Nusantara</v>
      </c>
      <c r="D1238" s="45" t="str">
        <f>IF(EXACT($B1238, ""), "", CONCATENATE('SEED - InstitutionBranch'!$H1238))</f>
        <v>VDR3329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Sarana Engineering</v>
      </c>
      <c r="D1239" s="45" t="str">
        <f>IF(EXACT($B1239, ""), "", CONCATENATE('SEED - InstitutionBranch'!$H1239))</f>
        <v>VDR1435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Multi Usaha Sempurna</v>
      </c>
      <c r="D1240" s="45" t="str">
        <f>IF(EXACT($B1240, ""), "", CONCATENATE('SEED - InstitutionBranch'!$H1240))</f>
        <v>VDR3701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Musi Indah Persada</v>
      </c>
      <c r="D1241" s="45" t="str">
        <f>IF(EXACT($B1241, ""), "", CONCATENATE('SEED - InstitutionBranch'!$H1241))</f>
        <v>VDR1605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Mustika Memadata</v>
      </c>
      <c r="D1242" s="45" t="str">
        <f>IF(EXACT($B1242, ""), "", CONCATENATE('SEED - InstitutionBranch'!$H1242))</f>
        <v>VDR1319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Mutiara Persada</v>
      </c>
      <c r="D1243" s="45" t="str">
        <f>IF(EXACT($B1243, ""), "", CONCATENATE('SEED - InstitutionBranch'!$H1243))</f>
        <v>VDR1175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Net21Plus</v>
      </c>
      <c r="D1244" s="45" t="str">
        <f>IF(EXACT($B1244, ""), "", CONCATENATE('SEED - InstitutionBranch'!$H1244))</f>
        <v>VDR2252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Neutral Era Tritama</v>
      </c>
      <c r="D1245" s="45" t="str">
        <f>IF(EXACT($B1245, ""), "", CONCATENATE('SEED - InstitutionBranch'!$H1245))</f>
        <v>VDR3675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Panah Perdana Logisindo [a.k.a : Hartrodt]</v>
      </c>
      <c r="D1246" s="45" t="str">
        <f>IF(EXACT($B1246, ""), "", CONCATENATE('SEED - InstitutionBranch'!$H1246))</f>
        <v>VDR1369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 Sutji Gemilang</v>
      </c>
      <c r="D1247" s="45" t="str">
        <f>IF(EXACT($B1247, ""), "", CONCATENATE('SEED - InstitutionBranch'!$H1247))</f>
        <v>VDR1569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Pancamitra Perkasa Engineering</v>
      </c>
      <c r="D1248" s="45" t="str">
        <f>IF(EXACT($B1248, ""), "", CONCATENATE('SEED - InstitutionBranch'!$H1248))</f>
        <v>VDR0VDR VDR0493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Panghegar Mitra Abadi</v>
      </c>
      <c r="D1249" s="45" t="str">
        <f>IF(EXACT($B1249, ""), "", CONCATENATE('SEED - InstitutionBranch'!$H1249))</f>
        <v>VDR2316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Pantravel</v>
      </c>
      <c r="D1250" s="45" t="str">
        <f>IF(EXACT($B1250, ""), "", CONCATENATE('SEED - InstitutionBranch'!$H1250))</f>
        <v>VDR1170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Pelayaran Nasional Indonesia (Persero) [a.k.a : Pelni]</v>
      </c>
      <c r="D1251" s="45" t="str">
        <f>IF(EXACT($B1251, ""), "", CONCATENATE('SEED - InstitutionBranch'!$H1251))</f>
        <v>VDR3014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Perkasa Maju Pole</v>
      </c>
      <c r="D1252" s="45" t="str">
        <f>IF(EXACT($B1252, ""), "", CONCATENATE('SEED - InstitutionBranch'!$H1252))</f>
        <v>VDR3557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Pertamina Retail</v>
      </c>
      <c r="D1253" s="45" t="str">
        <f>IF(EXACT($B1253, ""), "", CONCATENATE('SEED - InstitutionBranch'!$H1253))</f>
        <v>VDR1764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Pralon</v>
      </c>
      <c r="D1254" s="45" t="str">
        <f>IF(EXACT($B1254, ""), "", CONCATENATE('SEED - InstitutionBranch'!$H1254))</f>
        <v>VDR1125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Pramita [a.k.a : Laboratorium Klinik Pramita]</v>
      </c>
      <c r="D1255" s="45" t="str">
        <f>IF(EXACT($B1255, ""), "", CONCATENATE('SEED - InstitutionBranch'!$H1255))</f>
        <v>VDR1624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Prasasti Cikarang</v>
      </c>
      <c r="D1256" s="45" t="str">
        <f>IF(EXACT($B1256, ""), "", CONCATENATE('SEED - InstitutionBranch'!$H1256))</f>
        <v>VDR2293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Pratama Graha Semesta</v>
      </c>
      <c r="D1257" s="45" t="str">
        <f>IF(EXACT($B1257, ""), "", CONCATENATE('SEED - InstitutionBranch'!$H1257))</f>
        <v>VDR3534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Bara Energi</v>
      </c>
      <c r="D1258" s="45" t="str">
        <f>IF(EXACT($B1258, ""), "", CONCATENATE('SEED - InstitutionBranch'!$H1258))</f>
        <v>VDR1704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Prima Energy Nasional [a.k.a : Industira Group]</v>
      </c>
      <c r="D1259" s="45" t="str">
        <f>IF(EXACT($B1259, ""), "", CONCATENATE('SEED - InstitutionBranch'!$H1259))</f>
        <v>VDR3492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Prosys Bangun Persada</v>
      </c>
      <c r="D1260" s="45" t="str">
        <f>IF(EXACT($B1260, ""), "", CONCATENATE('SEED - InstitutionBranch'!$H1260))</f>
        <v>VDR1285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Pura Mayungan</v>
      </c>
      <c r="D1261" s="45" t="str">
        <f>IF(EXACT($B1261, ""), "", CONCATENATE('SEED - InstitutionBranch'!$H1261))</f>
        <v>VDR3523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Qerja Manfaat Bangsa</v>
      </c>
      <c r="D1262" s="45" t="str">
        <f>IF(EXACT($B1262, ""), "", CONCATENATE('SEED - InstitutionBranch'!$H1262))</f>
        <v>VDR3705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Radikom Pratama</v>
      </c>
      <c r="D1263" s="45" t="str">
        <f>IF(EXACT($B1263, ""), "", CONCATENATE('SEED - InstitutionBranch'!$H1263))</f>
        <v>VDR0839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Raffa Citra Berkah</v>
      </c>
      <c r="D1264" s="45" t="str">
        <f>IF(EXACT($B1264, ""), "", CONCATENATE('SEED - InstitutionBranch'!$H1264))</f>
        <v>VDR2305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Rajawali Menara Abadi</v>
      </c>
      <c r="D1265" s="45" t="str">
        <f>IF(EXACT($B1265, ""), "", CONCATENATE('SEED - InstitutionBranch'!$H1265))</f>
        <v>VDR1808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Ralif Indo Cemerlang</v>
      </c>
      <c r="D1266" s="45" t="str">
        <f>IF(EXACT($B1266, ""), "", CONCATENATE('SEED - InstitutionBranch'!$H1266))</f>
        <v>VDR3896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Raspek Kargo Indonesia</v>
      </c>
      <c r="D1267" s="45" t="str">
        <f>IF(EXACT($B1267, ""), "", CONCATENATE('SEED - InstitutionBranch'!$H1267))</f>
        <v>VDR1905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Ratu Megah Utama</v>
      </c>
      <c r="D1268" s="45" t="str">
        <f>IF(EXACT($B1268, ""), "", CONCATENATE('SEED - InstitutionBranch'!$H1268))</f>
        <v>VDR1523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Rizkon Jaya Teknik</v>
      </c>
      <c r="D1269" s="45" t="str">
        <f>IF(EXACT($B1269, ""), "", CONCATENATE('SEED - InstitutionBranch'!$H1269))</f>
        <v>VDR2633,VDR3547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Saga Prima Mandiri [a.k.a : Saga Logistik]</v>
      </c>
      <c r="D1270" s="45" t="str">
        <f>IF(EXACT($B1270, ""), "", CONCATENATE('SEED - InstitutionBranch'!$H1270))</f>
        <v>VDR3402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Sangkan Jaya</v>
      </c>
      <c r="D1271" s="45" t="str">
        <f>IF(EXACT($B1271, ""), "", CONCATENATE('SEED - InstitutionBranch'!$H1271))</f>
        <v>VDR1718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Santosa Adi Perkasa</v>
      </c>
      <c r="D1272" s="45" t="str">
        <f>IF(EXACT($B1272, ""), "", CONCATENATE('SEED - InstitutionBranch'!$H1272))</f>
        <v>VDR2403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Sarana Andalan Elektrika</v>
      </c>
      <c r="D1273" s="45" t="str">
        <f>IF(EXACT($B1273, ""), "", CONCATENATE('SEED - InstitutionBranch'!$H1273))</f>
        <v>VDR1196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Selogiri Sampurna Putra</v>
      </c>
      <c r="D1274" s="45" t="str">
        <f>IF(EXACT($B1274, ""), "", CONCATENATE('SEED - InstitutionBranch'!$H1274))</f>
        <v>VDR1189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Semen Indogreen Sentosa</v>
      </c>
      <c r="D1275" s="45" t="str">
        <f>IF(EXACT($B1275, ""), "", CONCATENATE('SEED - InstitutionBranch'!$H1275))</f>
        <v>VDR2108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Sentratek Metalindo</v>
      </c>
      <c r="D1276" s="45" t="str">
        <f>IF(EXACT($B1276, ""), "", CONCATENATE('SEED - InstitutionBranch'!$H1276))</f>
        <v>VDR3553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Setia Gemilang Jaya</v>
      </c>
      <c r="D1277" s="45" t="str">
        <f>IF(EXACT($B1277, ""), "", CONCATENATE('SEED - InstitutionBranch'!$H1277))</f>
        <v>VDR2378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Sibalec</v>
      </c>
      <c r="D1278" s="45" t="str">
        <f>IF(EXACT($B1278, ""), "", CONCATENATE('SEED - InstitutionBranch'!$H1278))</f>
        <v>VDR1320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Laut Fastindo</v>
      </c>
      <c r="D1279" s="45" t="str">
        <f>IF(EXACT($B1279, ""), "", CONCATENATE('SEED - InstitutionBranch'!$H1279))</f>
        <v>VDR2552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Sinar Mulia Makmur</v>
      </c>
      <c r="D1280" s="45" t="str">
        <f>IF(EXACT($B1280, ""), "", CONCATENATE('SEED - InstitutionBranch'!$H1280))</f>
        <v>VDR3651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Sukses Bajaraya Abadi</v>
      </c>
      <c r="D1281" s="45" t="str">
        <f>IF(EXACT($B1281, ""), "", CONCATENATE('SEED - InstitutionBranch'!$H1281))</f>
        <v>VDR3293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Suluh Dwipantara - Apartment Batavia Jakarta</v>
      </c>
      <c r="D1282" s="45" t="str">
        <f>IF(EXACT($B1282, ""), "", CONCATENATE('SEED - InstitutionBranch'!$H1282))</f>
        <v>VDR1304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Instrumindo</v>
      </c>
      <c r="D1283" s="45" t="str">
        <f>IF(EXACT($B1283, ""), "", CONCATENATE('SEED - InstitutionBranch'!$H1283))</f>
        <v>VDR1478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Sumber Mega Baja</v>
      </c>
      <c r="D1284" s="45" t="str">
        <f>IF(EXACT($B1284, ""), "", CONCATENATE('SEED - InstitutionBranch'!$H1284))</f>
        <v>VDR2195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Perusahaan Pelayaran Nasional Suntraco Intim Transport</v>
      </c>
      <c r="D1285" s="45" t="str">
        <f>IF(EXACT($B1285, ""), "", CONCATENATE('SEED - InstitutionBranch'!$H1285))</f>
        <v>VDR2562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Supratama Makmur Sejahtera</v>
      </c>
      <c r="D1286" s="45" t="str">
        <f>IF(EXACT($B1286, ""), "", CONCATENATE('SEED - InstitutionBranch'!$H1286))</f>
        <v>VDR1912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Surveyor Indonesia (Persero)</v>
      </c>
      <c r="D1287" s="45" t="str">
        <f>IF(EXACT($B1287, ""), "", CONCATENATE('SEED - InstitutionBranch'!$H1287))</f>
        <v>VDR3692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Surya Timur</v>
      </c>
      <c r="D1288" s="45" t="str">
        <f>IF(EXACT($B1288, ""), "", CONCATENATE('SEED - InstitutionBranch'!$H1288))</f>
        <v>VDR1943, VDR1946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Sutindo Surya Sejahtera</v>
      </c>
      <c r="D1289" s="45" t="str">
        <f>IF(EXACT($B1289, ""), "", CONCATENATE('SEED - InstitutionBranch'!$H1289))</f>
        <v>VDR3655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Swakarya Kencana Logistik [a.k.a : Skalog]</v>
      </c>
      <c r="D1290" s="45" t="str">
        <f>IF(EXACT($B1290, ""), "", CONCATENATE('SEED - InstitutionBranch'!$H1290))</f>
        <v>VDR3279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Tangguh Muda Transport</v>
      </c>
      <c r="D1291" s="45" t="str">
        <f>IF(EXACT($B1291, ""), "", CONCATENATE('SEED - InstitutionBranch'!$H1291))</f>
        <v>VDR1519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Tata Sekar Mulia</v>
      </c>
      <c r="D1292" s="45" t="str">
        <f>IF(EXACT($B1292, ""), "", CONCATENATE('SEED - InstitutionBranch'!$H1292))</f>
        <v>VDR1479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Tegas Nusantara</v>
      </c>
      <c r="D1293" s="45" t="str">
        <f>IF(EXACT($B1293, ""), "", CONCATENATE('SEED - InstitutionBranch'!$H1293))</f>
        <v>VDR2156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Telemedia Mitra Erajaya</v>
      </c>
      <c r="D1294" s="45" t="str">
        <f>IF(EXACT($B1294, ""), "", CONCATENATE('SEED - InstitutionBranch'!$H1294))</f>
        <v>VDR1290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Telindo Semesta Abadi</v>
      </c>
      <c r="D1295" s="45" t="str">
        <f>IF(EXACT($B1295, ""), "", CONCATENATE('SEED - InstitutionBranch'!$H1295))</f>
        <v>VDR1957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Tembong Son Digdaya</v>
      </c>
      <c r="D1296" s="45" t="str">
        <f>IF(EXACT($B1296, ""), "", CONCATENATE('SEED - InstitutionBranch'!$H1296))</f>
        <v>VDR2006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Terra Nova Informatika</v>
      </c>
      <c r="D1297" s="45" t="str">
        <f>IF(EXACT($B1297, ""), "", CONCATENATE('SEED - InstitutionBranch'!$H1297))</f>
        <v>VDR2007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Tiga Jala Lestari</v>
      </c>
      <c r="D1298" s="45" t="str">
        <f>IF(EXACT($B1298, ""), "", CONCATENATE('SEED - InstitutionBranch'!$H1298))</f>
        <v>VDR2162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Tirta Karya Anugerah</v>
      </c>
      <c r="D1299" s="45" t="str">
        <f>IF(EXACT($B1299, ""), "", CONCATENATE('SEED - InstitutionBranch'!$H1299))</f>
        <v>VDR1180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Trafoindo Prima Perkasa</v>
      </c>
      <c r="D1300" s="45" t="str">
        <f>IF(EXACT($B1300, ""), "", CONCATENATE('SEED - InstitutionBranch'!$H1300))</f>
        <v>VDR2239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Triguna Garda Sejahtera</v>
      </c>
      <c r="D1301" s="45" t="str">
        <f>IF(EXACT($B1301, ""), "", CONCATENATE('SEED - InstitutionBranch'!$H1301))</f>
        <v>VDR3687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Trimitra Konsultan Manajemen</v>
      </c>
      <c r="D1302" s="45" t="str">
        <f>IF(EXACT($B1302, ""), "", CONCATENATE('SEED - InstitutionBranch'!$H1302))</f>
        <v>VDR1277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Trimitz Sinergy Mandala</v>
      </c>
      <c r="D1303" s="45" t="str">
        <f>IF(EXACT($B1303, ""), "", CONCATENATE('SEED - InstitutionBranch'!$H1303))</f>
        <v>VDR3577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Trio Mitra Asri</v>
      </c>
      <c r="D1304" s="45" t="str">
        <f>IF(EXACT($B1304, ""), "", CONCATENATE('SEED - InstitutionBranch'!$H1304))</f>
        <v>VDR3398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Triputra Andalan</v>
      </c>
      <c r="D1305" s="45" t="str">
        <f>IF(EXACT($B1305, ""), "", CONCATENATE('SEED - InstitutionBranch'!$H1305))</f>
        <v>VDR1961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Tunasindo Karya Perkasa</v>
      </c>
      <c r="D1306" s="45" t="str">
        <f>IF(EXACT($B1306, ""), "", CONCATENATE('SEED - InstitutionBranch'!$H1306))</f>
        <v>VDR1392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Unelec Indonesia [a.k.a : Unindo]</v>
      </c>
      <c r="D1307" s="45" t="str">
        <f>IF(EXACT($B1307, ""), "", CONCATENATE('SEED - InstitutionBranch'!$H1307))</f>
        <v>VDR1627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Unggul Sejati Indonesia</v>
      </c>
      <c r="D1308" s="45" t="str">
        <f>IF(EXACT($B1308, ""), "", CONCATENATE('SEED - InstitutionBranch'!$H1308))</f>
        <v>VDR3536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Usaha Saparakanca</v>
      </c>
      <c r="D1309" s="45" t="str">
        <f>IF(EXACT($B1309, ""), "", CONCATENATE('SEED - InstitutionBranch'!$H1309))</f>
        <v>VDR3412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Vitta Manggala</v>
      </c>
      <c r="D1310" s="45" t="str">
        <f>IF(EXACT($B1310, ""), "", CONCATENATE('SEED - InstitutionBranch'!$H1310))</f>
        <v>VDR1197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Widia Perkasa Kreasi</v>
      </c>
      <c r="D1311" s="45" t="str">
        <f>IF(EXACT($B1311, ""), "", CONCATENATE('SEED - InstitutionBranch'!$H1311))</f>
        <v>VDR3891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 Transport</v>
      </c>
      <c r="D1312" s="45" t="str">
        <f>IF(EXACT($B1312, ""), "", CONCATENATE('SEED - InstitutionBranch'!$H1312))</f>
        <v>VDR1694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Wina Perdana Jaya</v>
      </c>
      <c r="D1313" s="45" t="str">
        <f>IF(EXACT($B1313, ""), "", CONCATENATE('SEED - InstitutionBranch'!$H1313))</f>
        <v>VDR1177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Zinkpower Austrindo</v>
      </c>
      <c r="D1314" s="45" t="str">
        <f>IF(EXACT($B1314, ""), "", CONCATENATE('SEED - InstitutionBranch'!$H1314))</f>
        <v>VDR4000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Alat Ukur Indosurta</v>
      </c>
      <c r="D1315" s="45" t="str">
        <f>IF(EXACT($B1315, ""), "", CONCATENATE('SEED - InstitutionBranch'!$H1315))</f>
        <v>VDR1208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Andalas Mitra Utama</v>
      </c>
      <c r="D1316" s="45" t="str">
        <f>IF(EXACT($B1316, ""), "", CONCATENATE('SEED - InstitutionBranch'!$H1316))</f>
        <v>VDR1656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Anugerah Kasih Setia</v>
      </c>
      <c r="D1317" s="45" t="str">
        <f>IF(EXACT($B1317, ""), "", CONCATENATE('SEED - InstitutionBranch'!$H1317))</f>
        <v>VDR1697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Mega Pratama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Baruna Sejahtera Logistik</v>
      </c>
      <c r="D1319" s="45" t="str">
        <f>IF(EXACT($B1319, ""), "", CONCATENATE('SEED - InstitutionBranch'!$H1319))</f>
        <v>VDR1742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Binasahabat Jayatama</v>
      </c>
      <c r="D1320" s="45" t="str">
        <f>IF(EXACT($B1320, ""), "", CONCATENATE('SEED - InstitutionBranch'!$H1320))</f>
        <v>VDR1641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Columbia Chrome Indonesia</v>
      </c>
      <c r="D1321" s="45" t="str">
        <f>IF(EXACT($B1321, ""), "", CONCATENATE('SEED - InstitutionBranch'!$H1321))</f>
        <v>VDR1712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Covenant Technology Indonesia</v>
      </c>
      <c r="D1322" s="45" t="str">
        <f>IF(EXACT($B1322, ""), "", CONCATENATE('SEED - InstitutionBranch'!$H1322))</f>
        <v>VDR1723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Eko Jaya Cipta Mandiri</v>
      </c>
      <c r="D1323" s="45" t="str">
        <f>IF(EXACT($B1323, ""), "", CONCATENATE('SEED - InstitutionBranch'!$H1323))</f>
        <v>VDR1758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Gajah Mulia Sentosa</v>
      </c>
      <c r="D1324" s="45" t="str">
        <f>IF(EXACT($B1324, ""), "", CONCATENATE('SEED - InstitutionBranch'!$H1324))</f>
        <v>VDR1711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Global Perkasa Investindo</v>
      </c>
      <c r="D1325" s="45" t="str">
        <f>IF(EXACT($B1325, ""), "", CONCATENATE('SEED - InstitutionBranch'!$H1325))</f>
        <v>VDR1719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Indodacin Presisi Utama</v>
      </c>
      <c r="D1326" s="45" t="str">
        <f>IF(EXACT($B1326, ""), "", CONCATENATE('SEED - InstitutionBranch'!$H1326))</f>
        <v>VDR0699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Indomarine Internusa Group</v>
      </c>
      <c r="D1327" s="45" t="str">
        <f>IF(EXACT($B1327, ""), "", CONCATENATE('SEED - InstitutionBranch'!$H1327))</f>
        <v>VDR3171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Karyawaja Ekamulia</v>
      </c>
      <c r="D1328" s="45" t="str">
        <f>IF(EXACT($B1328, ""), "", CONCATENATE('SEED - InstitutionBranch'!$H1328))</f>
        <v>VDR2084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Kunango Jantan</v>
      </c>
      <c r="D1329" s="45" t="str">
        <f>IF(EXACT($B1329, ""), "", CONCATENATE('SEED - InstitutionBranch'!$H1329))</f>
        <v>VDR1675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Makro Sentral Perdana</v>
      </c>
      <c r="D1330" s="45" t="str">
        <f>IF(EXACT($B1330, ""), "", CONCATENATE('SEED - InstitutionBranch'!$H1330))</f>
        <v>VDR1724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Moran Jaya Lestari</v>
      </c>
      <c r="D1331" s="45" t="str">
        <f>IF(EXACT($B1331, ""), "", CONCATENATE('SEED - InstitutionBranch'!$H1331))</f>
        <v>VDR1684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Mora Telematika Indonesia [a.k.a : Moratelindo]</v>
      </c>
      <c r="D1332" s="45" t="str">
        <f>IF(EXACT($B1332, ""), "", CONCATENATE('SEED - InstitutionBranch'!$H1332))</f>
        <v>VDR1701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Roseka Asia Logistics</v>
      </c>
      <c r="D1333" s="45" t="str">
        <f>IF(EXACT($B1333, ""), "", CONCATENATE('SEED - InstitutionBranch'!$H1333))</f>
        <v>VDR3718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Sentosa Karsa Mulia</v>
      </c>
      <c r="D1334" s="45" t="str">
        <f>IF(EXACT($B1334, ""), "", CONCATENATE('SEED - InstitutionBranch'!$H1334))</f>
        <v>VDR1530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Serasi Autoraya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Serasi Autoraya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Serasi Autoraya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Serasi Autoraya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Serasi Autoraya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Serasi Autoraya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Serasi Autoraya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Serasi Autoraya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Serasi Autoraya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Serasi Autoraya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Serasi Autoraya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Tiga Pilar Sakato</v>
      </c>
      <c r="D1346" s="45" t="str">
        <f>IF(EXACT($B1346, ""), "", CONCATENATE('SEED - InstitutionBranch'!$H1346))</f>
        <v>VDR1676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Giri Sentosa</v>
      </c>
      <c r="D1347" s="45" t="str">
        <f>IF(EXACT($B1347, ""), "", CONCATENATE('SEED - InstitutionBranch'!$H1347))</f>
        <v>VDR4150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Puri Teknik Mandiri</v>
      </c>
      <c r="D1348" s="45" t="str">
        <f>IF(EXACT($B1348, ""), "", CONCATENATE('SEED - InstitutionBranch'!$H1348))</f>
        <v>VDR0896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Pusaka Lintas Samudra</v>
      </c>
      <c r="D1349" s="45" t="str">
        <f>IF(EXACT($B1349, ""), "", CONCATENATE('SEED - InstitutionBranch'!$H1349))</f>
        <v>VDR3386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Baja Deli</v>
      </c>
      <c r="D1350" s="45" t="str">
        <f>IF(EXACT($B1350, ""), "", CONCATENATE('SEED - InstitutionBranch'!$H1350))</f>
        <v>VDR2055,VDR2056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Batam Jasa Mandiri Utama</v>
      </c>
      <c r="D1351" s="45" t="str">
        <f>IF(EXACT($B1351, ""), "", CONCATENATE('SEED - InstitutionBranch'!$H1351))</f>
        <v>VDR2936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Maulana Electric</v>
      </c>
      <c r="D1352" s="45" t="str">
        <f>IF(EXACT($B1352, ""), "", CONCATENATE('SEED - InstitutionBranch'!$H1352))</f>
        <v>VDR1058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Nagita Pratama</v>
      </c>
      <c r="D1353" s="45" t="str">
        <f>IF(EXACT($B1353, ""), "", CONCATENATE('SEED - InstitutionBranch'!$H1353))</f>
        <v>VDR0287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Trans Utama</v>
      </c>
      <c r="D1354" s="45" t="str">
        <f>IF(EXACT($B1354, ""), "", CONCATENATE('SEED - InstitutionBranch'!$H1354))</f>
        <v>VDR1036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Putra Bangun Persada Baru</v>
      </c>
      <c r="D1355" s="45" t="str">
        <f>IF(EXACT($B1355, ""), "", CONCATENATE('SEED - InstitutionBranch'!$H1355))</f>
        <v>VDR2705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Puteratel Andalan Sukses</v>
      </c>
      <c r="D1356" s="45" t="str">
        <f>IF(EXACT($B1356, ""), "", CONCATENATE('SEED - InstitutionBranch'!$H1356))</f>
        <v>VDR2541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Qanarba Harifuni Energy</v>
      </c>
      <c r="D1357" s="45" t="str">
        <f>IF(EXACT($B1357, ""), "", CONCATENATE('SEED - InstitutionBranch'!$H1357))</f>
        <v>VDR1753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Qualita Manajemen Sertifikasi</v>
      </c>
      <c r="D1358" s="45" t="str">
        <f>IF(EXACT($B1358, ""), "", CONCATENATE('SEED - InstitutionBranch'!$H1358))</f>
        <v>VDR1763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Radcom Solusindo Informatika</v>
      </c>
      <c r="D1359" s="45" t="str">
        <f>IF(EXACT($B1359, ""), "", CONCATENATE('SEED - InstitutionBranch'!$H1359))</f>
        <v>VDR2058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Rajawali Mas Tehnik</v>
      </c>
      <c r="D1360" s="45" t="str">
        <f>IF(EXACT($B1360, ""), "", CONCATENATE('SEED - InstitutionBranch'!$H1360))</f>
        <v>VDR0316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Rakida Karya Mandiri Utama</v>
      </c>
      <c r="D1361" s="45" t="str">
        <f>IF(EXACT($B1361, ""), "", CONCATENATE('SEED - InstitutionBranch'!$H1361))</f>
        <v>VDR0174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Ramida Jaya Mandiri</v>
      </c>
      <c r="D1362" s="45" t="str">
        <f>IF(EXACT($B1362, ""), "", CONCATENATE('SEED - InstitutionBranch'!$H1362))</f>
        <v>VDR3681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Rangga Dinamika</v>
      </c>
      <c r="D1363" s="45" t="str">
        <f>IF(EXACT($B1363, ""), "", CONCATENATE('SEED - InstitutionBranch'!$H1363))</f>
        <v>VDR0089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Refconindo Bintang Sejahtera</v>
      </c>
      <c r="D1364" s="45" t="str">
        <f>IF(EXACT($B1364, ""), "", CONCATENATE('SEED - InstitutionBranch'!$H1364))</f>
        <v>VDR0090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Rembo Sukses Jaya</v>
      </c>
      <c r="D1365" s="45" t="str">
        <f>IF(EXACT($B1365, ""), "", CONCATENATE('SEED - InstitutionBranch'!$H1365))</f>
        <v>VDR3925,VDR3765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Rental Crane Indonesia</v>
      </c>
      <c r="D1366" s="45" t="str">
        <f>IF(EXACT($B1366, ""), "", CONCATENATE('SEED - InstitutionBranch'!$H1366))</f>
        <v>VDR2699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Rilin Perdana Mandiri</v>
      </c>
      <c r="D1367" s="45" t="str">
        <f>IF(EXACT($B1367, ""), "", CONCATENATE('SEED - InstitutionBranch'!$H1367))</f>
        <v>VDR0732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Roda Rollen Indonesia</v>
      </c>
      <c r="D1368" s="45" t="str">
        <f>IF(EXACT($B1368, ""), "", CONCATENATE('SEED - InstitutionBranch'!$H1368))</f>
        <v>VDR3287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Rusli Vinilon Sakti</v>
      </c>
      <c r="D1369" s="45" t="str">
        <f>IF(EXACT($B1369, ""), "", CONCATENATE('SEED - InstitutionBranch'!$H1369))</f>
        <v>VDR0092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Sabena Gasindo Bersaudara</v>
      </c>
      <c r="D1370" s="45" t="str">
        <f>IF(EXACT($B1370, ""), "", CONCATENATE('SEED - InstitutionBranch'!$H1370))</f>
        <v>VDR2345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Sadikun Niagamas Raya</v>
      </c>
      <c r="D1371" s="45" t="str">
        <f>IF(EXACT($B1371, ""), "", CONCATENATE('SEED - InstitutionBranch'!$H1371))</f>
        <v>VDR3468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Saeti Concretindo Wahana</v>
      </c>
      <c r="D1372" s="45" t="str">
        <f>IF(EXACT($B1372, ""), "", CONCATENATE('SEED - InstitutionBranch'!$H1372))</f>
        <v>VDR2807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Safakarya Indah Sejahtera</v>
      </c>
      <c r="D1373" s="45" t="str">
        <f>IF(EXACT($B1373, ""), "", CONCATENATE('SEED - InstitutionBranch'!$H1373))</f>
        <v>VDR1504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Mitra Logistindo</v>
      </c>
      <c r="D1374" s="45" t="str">
        <f>IF(EXACT($B1374, ""), "", CONCATENATE('SEED - InstitutionBranch'!$H1374))</f>
        <v>VDR1691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Sahabat Indonesia Inti Mandiri</v>
      </c>
      <c r="D1375" s="45" t="str">
        <f>IF(EXACT($B1375, ""), "", CONCATENATE('SEED - InstitutionBranch'!$H1375))</f>
        <v>VDR1835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Sai Global Indonesia</v>
      </c>
      <c r="D1376" s="45" t="str">
        <f>IF(EXACT($B1376, ""), "", CONCATENATE('SEED - InstitutionBranch'!$H1376))</f>
        <v>VDR0805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Sakabaja Panelindo</v>
      </c>
      <c r="D1377" s="45" t="str">
        <f>IF(EXACT($B1377, ""), "", CONCATENATE('SEED - InstitutionBranch'!$H1377))</f>
        <v>VDR1072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Samafitro</v>
      </c>
      <c r="D1378" s="45" t="str">
        <f>IF(EXACT($B1378, ""), "", CONCATENATE('SEED - InstitutionBranch'!$H1378))</f>
        <v>VDR0677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Power Nusantara</v>
      </c>
      <c r="D1379" s="45" t="str">
        <f>IF(EXACT($B1379, ""), "", CONCATENATE('SEED - InstitutionBranch'!$H1379))</f>
        <v>VDR0093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Samudera Tunggal Utama</v>
      </c>
      <c r="D1380" s="45" t="str">
        <f>IF(EXACT($B1380, ""), "", CONCATENATE('SEED - InstitutionBranch'!$H1380))</f>
        <v>VDR2284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Sanggar Jaya Abadi</v>
      </c>
      <c r="D1381" s="45" t="str">
        <f>IF(EXACT($B1381, ""), "", CONCATENATE('SEED - InstitutionBranch'!$H1381))</f>
        <v>VDR1665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Sankeindo</v>
      </c>
      <c r="D1382" s="45" t="str">
        <f>IF(EXACT($B1382, ""), "", CONCATENATE('SEED - InstitutionBranch'!$H1382))</f>
        <v>VDR0334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Santa Fe Indonusa</v>
      </c>
      <c r="D1383" s="45" t="str">
        <f>IF(EXACT($B1383, ""), "", CONCATENATE('SEED - InstitutionBranch'!$H1383))</f>
        <v>VDR0829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AsienMidEast</v>
      </c>
      <c r="D1384" s="45" t="str">
        <f>IF(EXACT($B1384, ""), "", CONCATENATE('SEED - InstitutionBranch'!$H1384))</f>
        <v>VDR0164,VDR0166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Sapta Tunas Teknologi</v>
      </c>
      <c r="D1385" s="45" t="str">
        <f>IF(EXACT($B1385, ""), "", CONCATENATE('SEED - InstitutionBranch'!$H1385))</f>
        <v>VDR2587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 Mitra Mulia</v>
      </c>
      <c r="D1386" s="45" t="str">
        <f>IF(EXACT($B1386, ""), "", CONCATENATE('SEED - InstitutionBranch'!$H1386))</f>
        <v>VDR0094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Jaringan Mas</v>
      </c>
      <c r="D1387" s="45" t="str">
        <f>IF(EXACT($B1387, ""), "", CONCATENATE('SEED - InstitutionBranch'!$H1387))</f>
        <v>VDR0095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Metal Indah</v>
      </c>
      <c r="D1388" s="45" t="str">
        <f>IF(EXACT($B1388, ""), "", CONCATENATE('SEED - InstitutionBranch'!$H1388))</f>
        <v>VDR0086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Sukses Bersama</v>
      </c>
      <c r="D1389" s="45" t="str">
        <f>IF(EXACT($B1389, ""), "", CONCATENATE('SEED - InstitutionBranch'!$H1389))</f>
        <v>VDR0429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Sarana Yakin Trans</v>
      </c>
      <c r="D1390" s="45" t="str">
        <f>IF(EXACT($B1390, ""), "", CONCATENATE('SEED - InstitutionBranch'!$H1390))</f>
        <v>VDR1873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Matranindo Kargo</v>
      </c>
      <c r="D1391" s="45" t="str">
        <f>IF(EXACT($B1391, ""), "", CONCATENATE('SEED - InstitutionBranch'!$H1391))</f>
        <v>VDR1745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Satria Prawira Negara</v>
      </c>
      <c r="D1392" s="45" t="str">
        <f>IF(EXACT($B1392, ""), "", CONCATENATE('SEED - InstitutionBranch'!$H1392))</f>
        <v>VDR2946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Satrira Solusi Indonesia</v>
      </c>
      <c r="D1393" s="45" t="str">
        <f>IF(EXACT($B1393, ""), "", CONCATENATE('SEED - InstitutionBranch'!$H1393))</f>
        <v>VDR2619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Saudara Abadi Selaras Makmur</v>
      </c>
      <c r="D1394" s="45" t="str">
        <f>IF(EXACT($B1394, ""), "", CONCATENATE('SEED - InstitutionBranch'!$H1394))</f>
        <v>VDR2949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Sekasa Mitra Utama</v>
      </c>
      <c r="D1395" s="45" t="str">
        <f>IF(EXACT($B1395, ""), "", CONCATENATE('SEED - InstitutionBranch'!$H1395))</f>
        <v>VDR3978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Seluti Karya Mandiri</v>
      </c>
      <c r="D1396" s="45" t="str">
        <f>IF(EXACT($B1396, ""), "", CONCATENATE('SEED - InstitutionBranch'!$H1396))</f>
        <v>VDR0315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Semangat Rahmat Garansi</v>
      </c>
      <c r="D1397" s="45" t="str">
        <f>IF(EXACT($B1397, ""), "", CONCATENATE('SEED - InstitutionBranch'!$H1397))</f>
        <v>VDR3922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Semen Indonesia Beton</v>
      </c>
      <c r="D1398" s="45" t="str">
        <f>IF(EXACT($B1398, ""), "", CONCATENATE('SEED - InstitutionBranch'!$H1398))</f>
        <v>VDR2206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Semeru Teknik</v>
      </c>
      <c r="D1399" s="45" t="str">
        <f>IF(EXACT($B1399, ""), "", CONCATENATE('SEED - InstitutionBranch'!$H1399))</f>
        <v>VDR1353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Senayan Trikarya Sempana</v>
      </c>
      <c r="D1400" s="45" t="str">
        <f>IF(EXACT($B1400, ""), "", CONCATENATE('SEED - InstitutionBranch'!$H1400))</f>
        <v>VDR1076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Seneca Indonesia</v>
      </c>
      <c r="D1401" s="45" t="str">
        <f>IF(EXACT($B1401, ""), "", CONCATENATE('SEED - InstitutionBranch'!$H1401))</f>
        <v>VDR0354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Senjaya Solusi Sekurindo</v>
      </c>
      <c r="D1402" s="45" t="str">
        <f>IF(EXACT($B1402, ""), "", CONCATENATE('SEED - InstitutionBranch'!$H1402))</f>
        <v>VDR0795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 Jaminan</v>
      </c>
      <c r="D1403" s="45" t="str">
        <f>IF(EXACT($B1403, ""), "", CONCATENATE('SEED - InstitutionBranch'!$H1403))</f>
        <v>VDR0642,VDR0643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Sentradaya Citra Lestari</v>
      </c>
      <c r="D1404" s="45" t="str">
        <f>IF(EXACT($B1404, ""), "", CONCATENATE('SEED - InstitutionBranch'!$H1404))</f>
        <v>VDR0443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Seragam Serasi Perkasa</v>
      </c>
      <c r="D1405" s="45" t="str">
        <f>IF(EXACT($B1405, ""), "", CONCATENATE('SEED - InstitutionBranch'!$H1405))</f>
        <v>VDR0146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Shana Utama Mandiri</v>
      </c>
      <c r="D1406" s="45" t="str">
        <f>IF(EXACT($B1406, ""), "", CONCATENATE('SEED - InstitutionBranch'!$H1406))</f>
        <v>VDR0376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Shellindo Jaya</v>
      </c>
      <c r="D1407" s="45" t="str">
        <f>IF(EXACT($B1407, ""), "", CONCATENATE('SEED - InstitutionBranch'!$H1407))</f>
        <v>VDR1574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Shengli Industry Indonesia</v>
      </c>
      <c r="D1408" s="45" t="str">
        <f>IF(EXACT($B1408, ""), "", CONCATENATE('SEED - InstitutionBranch'!$H1408))</f>
        <v>VDR2691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Astra Otoparts [a.k.a : Shop &amp; Drive]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Astra Otoparts [a.k.a : Shop &amp; Drive]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H78" sqref="H4:H7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17410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17411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17412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17413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17414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17415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17416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17417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17418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17419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17420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17421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17422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17423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17424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17425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17426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17427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17428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17429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17430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</v>
      </c>
      <c r="D25" s="45" t="str">
        <f>IF(EXACT($B25, ""), "", VLOOKUP($B25, 'DataLookUp - InstitutionBranch'!$B$4:$E$994, 3, FALSE))</f>
        <v>IND</v>
      </c>
      <c r="E25" s="143" t="s">
        <v>17431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17432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17433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17434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17435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17436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17437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17438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17439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17440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17441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17442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17443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17444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17445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17446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17447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17448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17449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17450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17451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17452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17453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17454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17455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17456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17457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17458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17459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17460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17461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17462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17463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17464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</v>
      </c>
      <c r="E59" s="143" t="s">
        <v>17465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17466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17467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17468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17469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17470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17471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17472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17473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17474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17475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17476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17477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17478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17479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17480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17481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17482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17483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17484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C7" sqref="C7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334"/>
  <sheetViews>
    <sheetView zoomScale="80" zoomScaleNormal="80" workbookViewId="0">
      <pane xSplit="2" ySplit="3" topLeftCell="C1318" activePane="bottomRight" state="frozen"/>
      <selection pane="topRight" activeCell="C1" sqref="C1"/>
      <selection pane="bottomLeft" activeCell="A4" sqref="A4"/>
      <selection pane="bottomRight" activeCell="E1337" sqref="E1337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17485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17486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17487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17488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17489</v>
      </c>
      <c r="G8" s="31">
        <f t="shared" ref="G8:G71" si="3" xml:space="preserve"> G7 + IF(EXACT(H8, ""), 0, 1)</f>
        <v>126000000000005</v>
      </c>
      <c r="H8" s="21" t="str">
        <f t="shared" ref="H8:H71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124000000000010</v>
      </c>
      <c r="C9" s="52" t="str">
        <f>IF(EXACT($B9, ""), "", VLOOKUP($B9, 'DataLookUp - InstitutionBranch'!$B$4:$E$4000, 2, FALSE))</f>
        <v>PT. Bukaka Teknik Utama, Tbk</v>
      </c>
      <c r="D9" s="45" t="str">
        <f>IF(EXACT($B9, ""), "", VLOOKUP($B9, 'DataLookUp - InstitutionBranch'!$B$4:$E$4000, 3, FALSE))</f>
        <v>BTU, VDR0015</v>
      </c>
      <c r="E9" s="143" t="s">
        <v>17490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4">
        <v>124000000000014</v>
      </c>
      <c r="C10" s="52" t="str">
        <f>IF(EXACT($B10, ""), "", VLOOKUP($B10, 'DataLookUp - InstitutionBranch'!$B$4:$E$4000, 2, FALSE))</f>
        <v>PT. Duta Hita Jaya</v>
      </c>
      <c r="D10" s="45" t="str">
        <f>IF(EXACT($B10, ""), "", VLOOKUP($B10, 'DataLookUp - InstitutionBranch'!$B$4:$E$4000, 3, FALSE))</f>
        <v>DHJ, VDR0035</v>
      </c>
      <c r="E10" s="143" t="s">
        <v>17491</v>
      </c>
      <c r="G10" s="31">
        <f t="shared" si="3"/>
        <v>126000000000007</v>
      </c>
      <c r="H1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124000000000084</v>
      </c>
      <c r="C11" s="52" t="str">
        <f>IF(EXACT($B11, ""), "", VLOOKUP($B11, 'DataLookUp - InstitutionBranch'!$B$4:$E$4000, 2, FALSE))</f>
        <v>CV. Alfa Link Mandiri</v>
      </c>
      <c r="D11" s="45" t="str">
        <f>IF(EXACT($B11, ""), "", VLOOKUP($B11, 'DataLookUp - InstitutionBranch'!$B$4:$E$4000, 3, FALSE))</f>
        <v>VDR3827</v>
      </c>
      <c r="E11" s="143" t="s">
        <v>17492</v>
      </c>
      <c r="G11" s="31">
        <f t="shared" si="3"/>
        <v>126000000000008</v>
      </c>
      <c r="H1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'VNDR-0008'::varchar); </v>
      </c>
    </row>
    <row r="12" spans="2:8">
      <c r="B12" s="51">
        <v>124000000000085</v>
      </c>
      <c r="C12" s="52" t="str">
        <f>IF(EXACT($B12, ""), "", VLOOKUP($B12, 'DataLookUp - InstitutionBranch'!$B$4:$E$4000, 2, FALSE))</f>
        <v>CV. Alodia Makmur Abadi</v>
      </c>
      <c r="D12" s="45" t="str">
        <f>IF(EXACT($B12, ""), "", VLOOKUP($B12, 'DataLookUp - InstitutionBranch'!$B$4:$E$4000, 3, FALSE))</f>
        <v>VDR3823</v>
      </c>
      <c r="E12" s="143" t="s">
        <v>17493</v>
      </c>
      <c r="G12" s="31">
        <f t="shared" si="3"/>
        <v>126000000000009</v>
      </c>
      <c r="H1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'VNDR-0009'::varchar); </v>
      </c>
    </row>
    <row r="13" spans="2:8">
      <c r="B13" s="51">
        <v>124000000000086</v>
      </c>
      <c r="C13" s="52" t="str">
        <f>IF(EXACT($B13, ""), "", VLOOKUP($B13, 'DataLookUp - InstitutionBranch'!$B$4:$E$4000, 2, FALSE))</f>
        <v>CV. Anugerah Karya Magantha</v>
      </c>
      <c r="D13" s="45" t="str">
        <f>IF(EXACT($B13, ""), "", VLOOKUP($B13, 'DataLookUp - InstitutionBranch'!$B$4:$E$4000, 3, FALSE))</f>
        <v>VDR3828</v>
      </c>
      <c r="E13" s="143" t="s">
        <v>17494</v>
      </c>
      <c r="G13" s="31">
        <f t="shared" si="3"/>
        <v>126000000000010</v>
      </c>
      <c r="H1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'VNDR-0010'::varchar); </v>
      </c>
    </row>
    <row r="14" spans="2:8">
      <c r="B14" s="51">
        <v>124000000000087</v>
      </c>
      <c r="C14" s="52" t="str">
        <f>IF(EXACT($B14, ""), "", VLOOKUP($B14, 'DataLookUp - InstitutionBranch'!$B$4:$E$4000, 2, FALSE))</f>
        <v>CV. Artha Jaya Mulya</v>
      </c>
      <c r="D14" s="45" t="str">
        <f>IF(EXACT($B14, ""), "", VLOOKUP($B14, 'DataLookUp - InstitutionBranch'!$B$4:$E$4000, 3, FALSE))</f>
        <v>VDR3970</v>
      </c>
      <c r="E14" s="143" t="s">
        <v>17495</v>
      </c>
      <c r="G14" s="31">
        <f t="shared" si="3"/>
        <v>126000000000011</v>
      </c>
      <c r="H1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'VNDR-0011'::varchar); </v>
      </c>
    </row>
    <row r="15" spans="2:8">
      <c r="B15" s="51">
        <v>124000000000088</v>
      </c>
      <c r="C15" s="52" t="str">
        <f>IF(EXACT($B15, ""), "", VLOOKUP($B15, 'DataLookUp - InstitutionBranch'!$B$4:$E$4000, 2, FALSE))</f>
        <v>CV. Borneo Geotec Engginering</v>
      </c>
      <c r="D15" s="45" t="str">
        <f>IF(EXACT($B15, ""), "", VLOOKUP($B15, 'DataLookUp - InstitutionBranch'!$B$4:$E$4000, 3, FALSE))</f>
        <v>VDR3939</v>
      </c>
      <c r="E15" s="143" t="s">
        <v>17496</v>
      </c>
      <c r="G15" s="31">
        <f t="shared" si="3"/>
        <v>126000000000012</v>
      </c>
      <c r="H1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'VNDR-0012'::varchar); </v>
      </c>
    </row>
    <row r="16" spans="2:8">
      <c r="B16" s="51">
        <v>124000000000089</v>
      </c>
      <c r="C16" s="52" t="str">
        <f>IF(EXACT($B16, ""), "", VLOOKUP($B16, 'DataLookUp - InstitutionBranch'!$B$4:$E$4000, 2, FALSE))</f>
        <v>CV. Cipta Aneka Sarana</v>
      </c>
      <c r="D16" s="45" t="str">
        <f>IF(EXACT($B16, ""), "", VLOOKUP($B16, 'DataLookUp - InstitutionBranch'!$B$4:$E$4000, 3, FALSE))</f>
        <v>VDR3784</v>
      </c>
      <c r="E16" s="143" t="s">
        <v>17497</v>
      </c>
      <c r="G16" s="31">
        <f t="shared" si="3"/>
        <v>126000000000013</v>
      </c>
      <c r="H1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'VNDR-0013'::varchar); </v>
      </c>
    </row>
    <row r="17" spans="2:8">
      <c r="B17" s="51">
        <v>124000000000090</v>
      </c>
      <c r="C17" s="52" t="str">
        <f>IF(EXACT($B17, ""), "", VLOOKUP($B17, 'DataLookUp - InstitutionBranch'!$B$4:$E$4000, 2, FALSE))</f>
        <v>CV. Didi Dan Darwis Survey</v>
      </c>
      <c r="D17" s="45" t="str">
        <f>IF(EXACT($B17, ""), "", VLOOKUP($B17, 'DataLookUp - InstitutionBranch'!$B$4:$E$4000, 3, FALSE))</f>
        <v>VDR3696</v>
      </c>
      <c r="E17" s="143" t="s">
        <v>17498</v>
      </c>
      <c r="G17" s="31">
        <f t="shared" si="3"/>
        <v>126000000000014</v>
      </c>
      <c r="H1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'VNDR-0014'::varchar); </v>
      </c>
    </row>
    <row r="18" spans="2:8">
      <c r="B18" s="51">
        <v>124000000000091</v>
      </c>
      <c r="C18" s="52" t="str">
        <f>IF(EXACT($B18, ""), "", VLOOKUP($B18, 'DataLookUp - InstitutionBranch'!$B$4:$E$4000, 2, FALSE))</f>
        <v>CV. Dinargeo Survey</v>
      </c>
      <c r="D18" s="45" t="str">
        <f>IF(EXACT($B18, ""), "", VLOOKUP($B18, 'DataLookUp - InstitutionBranch'!$B$4:$E$4000, 3, FALSE))</f>
        <v>VDR4201</v>
      </c>
      <c r="E18" s="143" t="s">
        <v>17499</v>
      </c>
      <c r="G18" s="31">
        <f t="shared" si="3"/>
        <v>126000000000015</v>
      </c>
      <c r="H1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'VNDR-0015'::varchar); </v>
      </c>
    </row>
    <row r="19" spans="2:8">
      <c r="B19" s="51">
        <v>124000000000092</v>
      </c>
      <c r="C19" s="52" t="str">
        <f>IF(EXACT($B19, ""), "", VLOOKUP($B19, 'DataLookUp - InstitutionBranch'!$B$4:$E$4000, 2, FALSE))</f>
        <v>CV. Direct Linus Logistik</v>
      </c>
      <c r="D19" s="45" t="str">
        <f>IF(EXACT($B19, ""), "", VLOOKUP($B19, 'DataLookUp - InstitutionBranch'!$B$4:$E$4000, 3, FALSE))</f>
        <v>VDR3971</v>
      </c>
      <c r="E19" s="143" t="s">
        <v>17500</v>
      </c>
      <c r="G19" s="31">
        <f t="shared" si="3"/>
        <v>126000000000016</v>
      </c>
      <c r="H1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'VNDR-0016'::varchar); </v>
      </c>
    </row>
    <row r="20" spans="2:8">
      <c r="B20" s="51">
        <v>124000000000093</v>
      </c>
      <c r="C20" s="52" t="str">
        <f>IF(EXACT($B20, ""), "", VLOOKUP($B20, 'DataLookUp - InstitutionBranch'!$B$4:$E$4000, 2, FALSE))</f>
        <v>CV. Edi Jaya Bangunan</v>
      </c>
      <c r="D20" s="45" t="str">
        <f>IF(EXACT($B20, ""), "", VLOOKUP($B20, 'DataLookUp - InstitutionBranch'!$B$4:$E$4000, 3, FALSE))</f>
        <v>VDR4046</v>
      </c>
      <c r="E20" s="143" t="s">
        <v>17501</v>
      </c>
      <c r="G20" s="31">
        <f t="shared" si="3"/>
        <v>126000000000017</v>
      </c>
      <c r="H2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'VNDR-0017'::varchar); </v>
      </c>
    </row>
    <row r="21" spans="2:8">
      <c r="B21" s="51">
        <v>124000000000094</v>
      </c>
      <c r="C21" s="52" t="str">
        <f>IF(EXACT($B21, ""), "", VLOOKUP($B21, 'DataLookUp - InstitutionBranch'!$B$4:$E$4000, 2, FALSE))</f>
        <v>CV. Elang Sega</v>
      </c>
      <c r="D21" s="45" t="str">
        <f>IF(EXACT($B21, ""), "", VLOOKUP($B21, 'DataLookUp - InstitutionBranch'!$B$4:$E$4000, 3, FALSE))</f>
        <v>VDR3982</v>
      </c>
      <c r="E21" s="143" t="s">
        <v>17502</v>
      </c>
      <c r="G21" s="31">
        <f t="shared" si="3"/>
        <v>126000000000018</v>
      </c>
      <c r="H2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'VNDR-0018'::varchar); </v>
      </c>
    </row>
    <row r="22" spans="2:8">
      <c r="B22" s="51">
        <v>124000000000095</v>
      </c>
      <c r="C22" s="52" t="str">
        <f>IF(EXACT($B22, ""), "", VLOOKUP($B22, 'DataLookUp - InstitutionBranch'!$B$4:$E$4000, 2, FALSE))</f>
        <v>CV. Gallazka Teknik</v>
      </c>
      <c r="D22" s="45" t="str">
        <f>IF(EXACT($B22, ""), "", VLOOKUP($B22, 'DataLookUp - InstitutionBranch'!$B$4:$E$4000, 3, FALSE))</f>
        <v>VDR3773</v>
      </c>
      <c r="E22" s="143" t="s">
        <v>17503</v>
      </c>
      <c r="G22" s="31">
        <f t="shared" si="3"/>
        <v>126000000000019</v>
      </c>
      <c r="H2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'VNDR-0019'::varchar); </v>
      </c>
    </row>
    <row r="23" spans="2:8">
      <c r="B23" s="51">
        <v>124000000000096</v>
      </c>
      <c r="C23" s="52" t="str">
        <f>IF(EXACT($B23, ""), "", VLOOKUP($B23, 'DataLookUp - InstitutionBranch'!$B$4:$E$4000, 2, FALSE))</f>
        <v>CV. Ghania Mandiri</v>
      </c>
      <c r="D23" s="45" t="str">
        <f>IF(EXACT($B23, ""), "", VLOOKUP($B23, 'DataLookUp - InstitutionBranch'!$B$4:$E$4000, 3, FALSE))</f>
        <v>VDR4106</v>
      </c>
      <c r="E23" s="143" t="s">
        <v>17504</v>
      </c>
      <c r="G23" s="31">
        <f t="shared" si="3"/>
        <v>126000000000020</v>
      </c>
      <c r="H2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'VNDR-0020'::varchar); </v>
      </c>
    </row>
    <row r="24" spans="2:8">
      <c r="B24" s="51">
        <v>124000000000097</v>
      </c>
      <c r="C24" s="52" t="str">
        <f>IF(EXACT($B24, ""), "", VLOOKUP($B24, 'DataLookUp - InstitutionBranch'!$B$4:$E$4000, 2, FALSE))</f>
        <v>CV. Istana Gemilang Mandiri</v>
      </c>
      <c r="D24" s="45" t="str">
        <f>IF(EXACT($B24, ""), "", VLOOKUP($B24, 'DataLookUp - InstitutionBranch'!$B$4:$E$4000, 3, FALSE))</f>
        <v>VDR3783</v>
      </c>
      <c r="E24" s="143" t="s">
        <v>17505</v>
      </c>
      <c r="G24" s="31">
        <f t="shared" si="3"/>
        <v>126000000000021</v>
      </c>
      <c r="H2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'VNDR-0021'::varchar); </v>
      </c>
    </row>
    <row r="25" spans="2:8">
      <c r="B25" s="51">
        <v>124000000000098</v>
      </c>
      <c r="C25" s="52" t="str">
        <f>IF(EXACT($B25, ""), "", VLOOKUP($B25, 'DataLookUp - InstitutionBranch'!$B$4:$E$4000, 2, FALSE))</f>
        <v>CV. Jember Elektrindo Gemilang</v>
      </c>
      <c r="D25" s="45" t="str">
        <f>IF(EXACT($B25, ""), "", VLOOKUP($B25, 'DataLookUp - InstitutionBranch'!$B$4:$E$4000, 3, FALSE))</f>
        <v>VDR2001</v>
      </c>
      <c r="E25" s="143" t="s">
        <v>17506</v>
      </c>
      <c r="G25" s="31">
        <f t="shared" si="3"/>
        <v>126000000000022</v>
      </c>
      <c r="H2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'VNDR-0022'::varchar); </v>
      </c>
    </row>
    <row r="26" spans="2:8">
      <c r="B26" s="51">
        <v>124000000000099</v>
      </c>
      <c r="C26" s="52" t="str">
        <f>IF(EXACT($B26, ""), "", VLOOKUP($B26, 'DataLookUp - InstitutionBranch'!$B$4:$E$4000, 2, FALSE))</f>
        <v>CV. Karya Baru</v>
      </c>
      <c r="D26" s="45" t="str">
        <f>IF(EXACT($B26, ""), "", VLOOKUP($B26, 'DataLookUp - InstitutionBranch'!$B$4:$E$4000, 3, FALSE))</f>
        <v>VDR4023</v>
      </c>
      <c r="E26" s="143" t="s">
        <v>17507</v>
      </c>
      <c r="G26" s="31">
        <f t="shared" si="3"/>
        <v>126000000000023</v>
      </c>
      <c r="H2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'VNDR-0023'::varchar); </v>
      </c>
    </row>
    <row r="27" spans="2:8">
      <c r="B27" s="51">
        <v>124000000000100</v>
      </c>
      <c r="C27" s="52" t="str">
        <f>IF(EXACT($B27, ""), "", VLOOKUP($B27, 'DataLookUp - InstitutionBranch'!$B$4:$E$4000, 2, FALSE))</f>
        <v>CV. Kawan Inti Jaya</v>
      </c>
      <c r="D27" s="45" t="str">
        <f>IF(EXACT($B27, ""), "", VLOOKUP($B27, 'DataLookUp - InstitutionBranch'!$B$4:$E$4000, 3, FALSE))</f>
        <v>VDR3990</v>
      </c>
      <c r="E27" s="143" t="s">
        <v>17508</v>
      </c>
      <c r="G27" s="31">
        <f t="shared" si="3"/>
        <v>126000000000024</v>
      </c>
      <c r="H2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'VNDR-0024'::varchar); </v>
      </c>
    </row>
    <row r="28" spans="2:8">
      <c r="B28" s="51">
        <v>124000000000101</v>
      </c>
      <c r="C28" s="52" t="str">
        <f>IF(EXACT($B28, ""), "", VLOOKUP($B28, 'DataLookUp - InstitutionBranch'!$B$4:$E$4000, 2, FALSE))</f>
        <v>CV. Laba Mandiri Lapaopao</v>
      </c>
      <c r="D28" s="45" t="str">
        <f>IF(EXACT($B28, ""), "", VLOOKUP($B28, 'DataLookUp - InstitutionBranch'!$B$4:$E$4000, 3, FALSE))</f>
        <v>VDR3803</v>
      </c>
      <c r="E28" s="143" t="s">
        <v>17509</v>
      </c>
      <c r="G28" s="31">
        <f t="shared" si="3"/>
        <v>126000000000025</v>
      </c>
      <c r="H2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'VNDR-0025'::varchar); </v>
      </c>
    </row>
    <row r="29" spans="2:8">
      <c r="B29" s="51">
        <v>124000000000102</v>
      </c>
      <c r="C29" s="52" t="str">
        <f>IF(EXACT($B29, ""), "", VLOOKUP($B29, 'DataLookUp - InstitutionBranch'!$B$4:$E$4000, 2, FALSE))</f>
        <v>CV. Mitra Bengawan Trans</v>
      </c>
      <c r="D29" s="45" t="str">
        <f>IF(EXACT($B29, ""), "", VLOOKUP($B29, 'DataLookUp - InstitutionBranch'!$B$4:$E$4000, 3, FALSE))</f>
        <v>VDR1025</v>
      </c>
      <c r="E29" s="143" t="s">
        <v>17510</v>
      </c>
      <c r="G29" s="31">
        <f t="shared" si="3"/>
        <v>126000000000026</v>
      </c>
      <c r="H2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'VNDR-0026'::varchar); </v>
      </c>
    </row>
    <row r="30" spans="2:8">
      <c r="B30" s="51">
        <v>124000000000103</v>
      </c>
      <c r="C30" s="52" t="str">
        <f>IF(EXACT($B30, ""), "", VLOOKUP($B30, 'DataLookUp - InstitutionBranch'!$B$4:$E$4000, 2, FALSE))</f>
        <v>CV. Mulia Jaya Steel</v>
      </c>
      <c r="D30" s="45" t="str">
        <f>IF(EXACT($B30, ""), "", VLOOKUP($B30, 'DataLookUp - InstitutionBranch'!$B$4:$E$4000, 3, FALSE))</f>
        <v>VDR3787</v>
      </c>
      <c r="E30" s="143" t="s">
        <v>17511</v>
      </c>
      <c r="G30" s="31">
        <f t="shared" si="3"/>
        <v>126000000000027</v>
      </c>
      <c r="H3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'VNDR-0027'::varchar); </v>
      </c>
    </row>
    <row r="31" spans="2:8">
      <c r="B31" s="51">
        <v>124000000000104</v>
      </c>
      <c r="C31" s="52" t="str">
        <f>IF(EXACT($B31, ""), "", VLOOKUP($B31, 'DataLookUp - InstitutionBranch'!$B$4:$E$4000, 2, FALSE))</f>
        <v>CV. Muzima</v>
      </c>
      <c r="D31" s="45" t="str">
        <f>IF(EXACT($B31, ""), "", VLOOKUP($B31, 'DataLookUp - InstitutionBranch'!$B$4:$E$4000, 3, FALSE))</f>
        <v>VDR3866</v>
      </c>
      <c r="E31" s="143" t="s">
        <v>17512</v>
      </c>
      <c r="G31" s="31">
        <f t="shared" si="3"/>
        <v>126000000000028</v>
      </c>
      <c r="H3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'VNDR-0028'::varchar); </v>
      </c>
    </row>
    <row r="32" spans="2:8">
      <c r="B32" s="51">
        <v>124000000000105</v>
      </c>
      <c r="C32" s="52" t="str">
        <f>IF(EXACT($B32, ""), "", VLOOKUP($B32, 'DataLookUp - InstitutionBranch'!$B$4:$E$4000, 2, FALSE))</f>
        <v>CV. Punokawan</v>
      </c>
      <c r="D32" s="45" t="str">
        <f>IF(EXACT($B32, ""), "", VLOOKUP($B32, 'DataLookUp - InstitutionBranch'!$B$4:$E$4000, 3, FALSE))</f>
        <v>VDR4179</v>
      </c>
      <c r="E32" s="143" t="s">
        <v>17513</v>
      </c>
      <c r="G32" s="31">
        <f t="shared" si="3"/>
        <v>126000000000029</v>
      </c>
      <c r="H3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'VNDR-0029'::varchar); </v>
      </c>
    </row>
    <row r="33" spans="2:8">
      <c r="B33" s="51">
        <v>124000000000106</v>
      </c>
      <c r="C33" s="52" t="str">
        <f>IF(EXACT($B33, ""), "", VLOOKUP($B33, 'DataLookUp - InstitutionBranch'!$B$4:$E$4000, 2, FALSE))</f>
        <v>CV. Putra Bintang Api</v>
      </c>
      <c r="D33" s="45" t="str">
        <f>IF(EXACT($B33, ""), "", VLOOKUP($B33, 'DataLookUp - InstitutionBranch'!$B$4:$E$4000, 3, FALSE))</f>
        <v>VDR4045</v>
      </c>
      <c r="E33" s="143" t="s">
        <v>17514</v>
      </c>
      <c r="G33" s="31">
        <f t="shared" si="3"/>
        <v>126000000000030</v>
      </c>
      <c r="H3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'VNDR-0030'::varchar); </v>
      </c>
    </row>
    <row r="34" spans="2:8">
      <c r="B34" s="51">
        <v>124000000000107</v>
      </c>
      <c r="C34" s="52" t="str">
        <f>IF(EXACT($B34, ""), "", VLOOKUP($B34, 'DataLookUp - InstitutionBranch'!$B$4:$E$4000, 2, FALSE))</f>
        <v>CV. Sangiang Teknik Perkasa</v>
      </c>
      <c r="D34" s="45" t="str">
        <f>IF(EXACT($B34, ""), "", VLOOKUP($B34, 'DataLookUp - InstitutionBranch'!$B$4:$E$4000, 3, FALSE))</f>
        <v>VDR4166</v>
      </c>
      <c r="E34" s="143" t="s">
        <v>17515</v>
      </c>
      <c r="G34" s="31">
        <f t="shared" si="3"/>
        <v>126000000000031</v>
      </c>
      <c r="H3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'VNDR-0031'::varchar); </v>
      </c>
    </row>
    <row r="35" spans="2:8">
      <c r="B35" s="51">
        <v>124000000000108</v>
      </c>
      <c r="C35" s="52" t="str">
        <f>IF(EXACT($B35, ""), "", VLOOKUP($B35, 'DataLookUp - InstitutionBranch'!$B$4:$E$4000, 2, FALSE))</f>
        <v>CV. Siliwangi jaya</v>
      </c>
      <c r="D35" s="45" t="str">
        <f>IF(EXACT($B35, ""), "", VLOOKUP($B35, 'DataLookUp - InstitutionBranch'!$B$4:$E$4000, 3, FALSE))</f>
        <v>VDR2981</v>
      </c>
      <c r="E35" s="143" t="s">
        <v>17516</v>
      </c>
      <c r="G35" s="31">
        <f t="shared" si="3"/>
        <v>126000000000032</v>
      </c>
      <c r="H3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'VNDR-0032'::varchar); </v>
      </c>
    </row>
    <row r="36" spans="2:8">
      <c r="B36" s="51">
        <v>124000000000109</v>
      </c>
      <c r="C36" s="52" t="str">
        <f>IF(EXACT($B36, ""), "", VLOOKUP($B36, 'DataLookUp - InstitutionBranch'!$B$4:$E$4000, 2, FALSE))</f>
        <v>CV. Sukses Indo Pratama</v>
      </c>
      <c r="D36" s="45" t="str">
        <f>IF(EXACT($B36, ""), "", VLOOKUP($B36, 'DataLookUp - InstitutionBranch'!$B$4:$E$4000, 3, FALSE))</f>
        <v>VDR3912</v>
      </c>
      <c r="E36" s="143" t="s">
        <v>17517</v>
      </c>
      <c r="G36" s="31">
        <f t="shared" si="3"/>
        <v>126000000000033</v>
      </c>
      <c r="H3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'VNDR-0033'::varchar); </v>
      </c>
    </row>
    <row r="37" spans="2:8">
      <c r="B37" s="51">
        <v>124000000000110</v>
      </c>
      <c r="C37" s="52" t="str">
        <f>IF(EXACT($B37, ""), "", VLOOKUP($B37, 'DataLookUp - InstitutionBranch'!$B$4:$E$4000, 2, FALSE))</f>
        <v>CV. Sumber Rezeki</v>
      </c>
      <c r="D37" s="45" t="str">
        <f>IF(EXACT($B37, ""), "", VLOOKUP($B37, 'DataLookUp - InstitutionBranch'!$B$4:$E$4000, 3, FALSE))</f>
        <v>VDR4039</v>
      </c>
      <c r="E37" s="143" t="s">
        <v>17518</v>
      </c>
      <c r="G37" s="31">
        <f t="shared" si="3"/>
        <v>126000000000034</v>
      </c>
      <c r="H3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'VNDR-0034'::varchar); </v>
      </c>
    </row>
    <row r="38" spans="2:8">
      <c r="B38" s="51">
        <v>124000000000111</v>
      </c>
      <c r="C38" s="52" t="str">
        <f>IF(EXACT($B38, ""), "", VLOOKUP($B38, 'DataLookUp - InstitutionBranch'!$B$4:$E$4000, 2, FALSE))</f>
        <v>CV. Sumber Sarana Karya</v>
      </c>
      <c r="D38" s="45" t="str">
        <f>IF(EXACT($B38, ""), "", VLOOKUP($B38, 'DataLookUp - InstitutionBranch'!$B$4:$E$4000, 3, FALSE))</f>
        <v>VDR4026</v>
      </c>
      <c r="E38" s="143" t="s">
        <v>17519</v>
      </c>
      <c r="G38" s="31">
        <f t="shared" si="3"/>
        <v>126000000000035</v>
      </c>
      <c r="H3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'VNDR-0035'::varchar); </v>
      </c>
    </row>
    <row r="39" spans="2:8">
      <c r="B39" s="51">
        <v>124000000000112</v>
      </c>
      <c r="C39" s="52" t="str">
        <f>IF(EXACT($B39, ""), "", VLOOKUP($B39, 'DataLookUp - InstitutionBranch'!$B$4:$E$4000, 2, FALSE))</f>
        <v>CV. Surya Pandawa Nusa</v>
      </c>
      <c r="D39" s="45" t="str">
        <f>IF(EXACT($B39, ""), "", VLOOKUP($B39, 'DataLookUp - InstitutionBranch'!$B$4:$E$4000, 3, FALSE))</f>
        <v>VDR3516</v>
      </c>
      <c r="E39" s="143" t="s">
        <v>17520</v>
      </c>
      <c r="G39" s="31">
        <f t="shared" si="3"/>
        <v>126000000000036</v>
      </c>
      <c r="H3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'VNDR-0036'::varchar); </v>
      </c>
    </row>
    <row r="40" spans="2:8">
      <c r="B40" s="51">
        <v>124000000000113</v>
      </c>
      <c r="C40" s="52" t="str">
        <f>IF(EXACT($B40, ""), "", VLOOKUP($B40, 'DataLookUp - InstitutionBranch'!$B$4:$E$4000, 2, FALSE))</f>
        <v>PT. Abadi Rajawali Semesta</v>
      </c>
      <c r="D40" s="45" t="str">
        <f>IF(EXACT($B40, ""), "", VLOOKUP($B40, 'DataLookUp - InstitutionBranch'!$B$4:$E$4000, 3, FALSE))</f>
        <v>VDR4134</v>
      </c>
      <c r="E40" s="143" t="s">
        <v>17521</v>
      </c>
      <c r="G40" s="31">
        <f t="shared" si="3"/>
        <v>126000000000037</v>
      </c>
      <c r="H4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'VNDR-0037'::varchar); </v>
      </c>
    </row>
    <row r="41" spans="2:8">
      <c r="B41" s="51">
        <v>124000000000114</v>
      </c>
      <c r="C41" s="52" t="str">
        <f>IF(EXACT($B41, ""), "", VLOOKUP($B41, 'DataLookUp - InstitutionBranch'!$B$4:$E$4000, 2, FALSE))</f>
        <v>PT. Adibrata Graha</v>
      </c>
      <c r="D41" s="45" t="str">
        <f>IF(EXACT($B41, ""), "", VLOOKUP($B41, 'DataLookUp - InstitutionBranch'!$B$4:$E$4000, 3, FALSE))</f>
        <v>VDR4025</v>
      </c>
      <c r="E41" s="143" t="s">
        <v>17522</v>
      </c>
      <c r="G41" s="31">
        <f t="shared" si="3"/>
        <v>126000000000038</v>
      </c>
      <c r="H4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'VNDR-0038'::varchar); </v>
      </c>
    </row>
    <row r="42" spans="2:8">
      <c r="B42" s="51">
        <v>124000000000115</v>
      </c>
      <c r="C42" s="52" t="str">
        <f>IF(EXACT($B42, ""), "", VLOOKUP($B42, 'DataLookUp - InstitutionBranch'!$B$4:$E$4000, 2, FALSE))</f>
        <v>PT. Aegisindo Mitra Sejati</v>
      </c>
      <c r="D42" s="45" t="str">
        <f>IF(EXACT($B42, ""), "", VLOOKUP($B42, 'DataLookUp - InstitutionBranch'!$B$4:$E$4000, 3, FALSE))</f>
        <v>VDR0189</v>
      </c>
      <c r="E42" s="143" t="s">
        <v>17523</v>
      </c>
      <c r="G42" s="31">
        <f t="shared" si="3"/>
        <v>126000000000039</v>
      </c>
      <c r="H4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'VNDR-0039'::varchar); </v>
      </c>
    </row>
    <row r="43" spans="2:8">
      <c r="B43" s="51">
        <v>124000000000116</v>
      </c>
      <c r="C43" s="52" t="str">
        <f>IF(EXACT($B43, ""), "", VLOOKUP($B43, 'DataLookUp - InstitutionBranch'!$B$4:$E$4000, 2, FALSE))</f>
        <v>PT. Agape Biomedi Investama</v>
      </c>
      <c r="D43" s="45" t="str">
        <f>IF(EXACT($B43, ""), "", VLOOKUP($B43, 'DataLookUp - InstitutionBranch'!$B$4:$E$4000, 3, FALSE))</f>
        <v>VDR3778</v>
      </c>
      <c r="E43" s="143" t="s">
        <v>17524</v>
      </c>
      <c r="G43" s="31">
        <f t="shared" si="3"/>
        <v>126000000000040</v>
      </c>
      <c r="H4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'VNDR-0040'::varchar); </v>
      </c>
    </row>
    <row r="44" spans="2:8">
      <c r="B44" s="51">
        <v>124000000000117</v>
      </c>
      <c r="C44" s="52" t="str">
        <f>IF(EXACT($B44, ""), "", VLOOKUP($B44, 'DataLookUp - InstitutionBranch'!$B$4:$E$4000, 2, FALSE))</f>
        <v>PT. Ali Sejahtera</v>
      </c>
      <c r="D44" s="45" t="str">
        <f>IF(EXACT($B44, ""), "", VLOOKUP($B44, 'DataLookUp - InstitutionBranch'!$B$4:$E$4000, 3, FALSE))</f>
        <v>VDR3937</v>
      </c>
      <c r="E44" s="143" t="s">
        <v>17525</v>
      </c>
      <c r="G44" s="31">
        <f t="shared" si="3"/>
        <v>126000000000041</v>
      </c>
      <c r="H4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'VNDR-0041'::varchar); </v>
      </c>
    </row>
    <row r="45" spans="2:8">
      <c r="B45" s="51">
        <v>124000000000118</v>
      </c>
      <c r="C45" s="52" t="str">
        <f>IF(EXACT($B45, ""), "", VLOOKUP($B45, 'DataLookUp - InstitutionBranch'!$B$4:$E$4000, 2, FALSE))</f>
        <v>PT. Andalan Dinamika Konstrukindo</v>
      </c>
      <c r="D45" s="45" t="str">
        <f>IF(EXACT($B45, ""), "", VLOOKUP($B45, 'DataLookUp - InstitutionBranch'!$B$4:$E$4000, 3, FALSE))</f>
        <v>VDR3824</v>
      </c>
      <c r="E45" s="143" t="s">
        <v>17526</v>
      </c>
      <c r="G45" s="31">
        <f t="shared" si="3"/>
        <v>126000000000042</v>
      </c>
      <c r="H4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'VNDR-0042'::varchar); </v>
      </c>
    </row>
    <row r="46" spans="2:8">
      <c r="B46" s="51">
        <v>124000000000119</v>
      </c>
      <c r="C46" s="52" t="str">
        <f>IF(EXACT($B46, ""), "", VLOOKUP($B46, 'DataLookUp - InstitutionBranch'!$B$4:$E$4000, 2, FALSE))</f>
        <v>PT. Aneza Persada Abadi</v>
      </c>
      <c r="D46" s="45" t="str">
        <f>IF(EXACT($B46, ""), "", VLOOKUP($B46, 'DataLookUp - InstitutionBranch'!$B$4:$E$4000, 3, FALSE))</f>
        <v>VDR2431, VDR2433</v>
      </c>
      <c r="E46" s="143" t="s">
        <v>17527</v>
      </c>
      <c r="G46" s="31">
        <f t="shared" si="3"/>
        <v>126000000000043</v>
      </c>
      <c r="H4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'VNDR-0043'::varchar); </v>
      </c>
    </row>
    <row r="47" spans="2:8">
      <c r="B47" s="51">
        <v>124000000000120</v>
      </c>
      <c r="C47" s="52" t="str">
        <f>IF(EXACT($B47, ""), "", VLOOKUP($B47, 'DataLookUp - InstitutionBranch'!$B$4:$E$4000, 2, FALSE))</f>
        <v>PT. Asiatronic Indo Makmur</v>
      </c>
      <c r="D47" s="45" t="str">
        <f>IF(EXACT($B47, ""), "", VLOOKUP($B47, 'DataLookUp - InstitutionBranch'!$B$4:$E$4000, 3, FALSE))</f>
        <v>VDR4101</v>
      </c>
      <c r="E47" s="143" t="s">
        <v>17528</v>
      </c>
      <c r="G47" s="31">
        <f t="shared" si="3"/>
        <v>126000000000044</v>
      </c>
      <c r="H4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'VNDR-0044'::varchar); </v>
      </c>
    </row>
    <row r="48" spans="2:8">
      <c r="B48" s="51">
        <v>124000000000121</v>
      </c>
      <c r="C48" s="52" t="str">
        <f>IF(EXACT($B48, ""), "", VLOOKUP($B48, 'DataLookUp - InstitutionBranch'!$B$4:$E$4000, 2, FALSE))</f>
        <v>PT. Asuransi Asei Indonesia</v>
      </c>
      <c r="D48" s="45" t="str">
        <f>IF(EXACT($B48, ""), "", VLOOKUP($B48, 'DataLookUp - InstitutionBranch'!$B$4:$E$4000, 3, FALSE))</f>
        <v>VDR4140</v>
      </c>
      <c r="E48" s="143" t="s">
        <v>17529</v>
      </c>
      <c r="G48" s="31">
        <f t="shared" si="3"/>
        <v>126000000000045</v>
      </c>
      <c r="H4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'VNDR-0045'::varchar); </v>
      </c>
    </row>
    <row r="49" spans="2:8">
      <c r="B49" s="51">
        <v>124000000000122</v>
      </c>
      <c r="C49" s="52" t="str">
        <f>IF(EXACT($B49, ""), "", VLOOKUP($B49, 'DataLookUp - InstitutionBranch'!$B$4:$E$4000, 2, FALSE))</f>
        <v>PT. Asuransi Multi Artha Guna</v>
      </c>
      <c r="D49" s="45" t="str">
        <f>IF(EXACT($B49, ""), "", VLOOKUP($B49, 'DataLookUp - InstitutionBranch'!$B$4:$E$4000, 3, FALSE))</f>
        <v>VDR4048</v>
      </c>
      <c r="E49" s="143" t="s">
        <v>17530</v>
      </c>
      <c r="G49" s="31">
        <f t="shared" si="3"/>
        <v>126000000000046</v>
      </c>
      <c r="H4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'VNDR-0046'::varchar); </v>
      </c>
    </row>
    <row r="50" spans="2:8">
      <c r="B50" s="51">
        <v>124000000000123</v>
      </c>
      <c r="C50" s="52" t="str">
        <f>IF(EXACT($B50, ""), "", VLOOKUP($B50, 'DataLookUp - InstitutionBranch'!$B$4:$E$4000, 2, FALSE))</f>
        <v>PT. Asuransi Perisai Listrik Nasional</v>
      </c>
      <c r="D50" s="45" t="str">
        <f>IF(EXACT($B50, ""), "", VLOOKUP($B50, 'DataLookUp - InstitutionBranch'!$B$4:$E$4000, 3, FALSE))</f>
        <v>VDR3110</v>
      </c>
      <c r="E50" s="143" t="s">
        <v>17531</v>
      </c>
      <c r="G50" s="31">
        <f t="shared" si="3"/>
        <v>126000000000047</v>
      </c>
      <c r="H5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'VNDR-0047'::varchar); </v>
      </c>
    </row>
    <row r="51" spans="2:8">
      <c r="B51" s="51">
        <v>124000000000124</v>
      </c>
      <c r="C51" s="52" t="str">
        <f>IF(EXACT($B51, ""), "", VLOOKUP($B51, 'DataLookUp - InstitutionBranch'!$B$4:$E$4000, 2, FALSE))</f>
        <v>PT. Bangun Rancang Indonesia Kita</v>
      </c>
      <c r="D51" s="45" t="str">
        <f>IF(EXACT($B51, ""), "", VLOOKUP($B51, 'DataLookUp - InstitutionBranch'!$B$4:$E$4000, 3, FALSE))</f>
        <v>VDR4151</v>
      </c>
      <c r="E51" s="143" t="s">
        <v>17532</v>
      </c>
      <c r="G51" s="31">
        <f t="shared" si="3"/>
        <v>126000000000048</v>
      </c>
      <c r="H5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'VNDR-0048'::varchar); </v>
      </c>
    </row>
    <row r="52" spans="2:8">
      <c r="B52" s="51">
        <v>124000000000125</v>
      </c>
      <c r="C52" s="52" t="str">
        <f>IF(EXACT($B52, ""), "", VLOOKUP($B52, 'DataLookUp - InstitutionBranch'!$B$4:$E$4000, 2, FALSE))</f>
        <v>PT. Beringin Floratama Megah</v>
      </c>
      <c r="D52" s="45" t="str">
        <f>IF(EXACT($B52, ""), "", VLOOKUP($B52, 'DataLookUp - InstitutionBranch'!$B$4:$E$4000, 3, FALSE))</f>
        <v>VDR3979</v>
      </c>
      <c r="E52" s="143" t="s">
        <v>17533</v>
      </c>
      <c r="G52" s="31">
        <f t="shared" si="3"/>
        <v>126000000000049</v>
      </c>
      <c r="H5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'VNDR-0049'::varchar); </v>
      </c>
    </row>
    <row r="53" spans="2:8">
      <c r="B53" s="51">
        <v>124000000000126</v>
      </c>
      <c r="C53" s="52" t="str">
        <f>IF(EXACT($B53, ""), "", VLOOKUP($B53, 'DataLookUp - InstitutionBranch'!$B$4:$E$4000, 2, FALSE))</f>
        <v>PT. Berkah Tirta Wahana</v>
      </c>
      <c r="D53" s="45" t="str">
        <f>IF(EXACT($B53, ""), "", VLOOKUP($B53, 'DataLookUp - InstitutionBranch'!$B$4:$E$4000, 3, FALSE))</f>
        <v>VDR4091</v>
      </c>
      <c r="E53" s="143" t="s">
        <v>17534</v>
      </c>
      <c r="G53" s="31">
        <f t="shared" si="3"/>
        <v>126000000000050</v>
      </c>
      <c r="H5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'VNDR-0050'::varchar); </v>
      </c>
    </row>
    <row r="54" spans="2:8">
      <c r="B54" s="51">
        <v>124000000000127</v>
      </c>
      <c r="C54" s="52" t="str">
        <f>IF(EXACT($B54, ""), "", VLOOKUP($B54, 'DataLookUp - InstitutionBranch'!$B$4:$E$4000, 2, FALSE))</f>
        <v>PT. Berkat Sahabat Sejati</v>
      </c>
      <c r="D54" s="45" t="str">
        <f>IF(EXACT($B54, ""), "", VLOOKUP($B54, 'DataLookUp - InstitutionBranch'!$B$4:$E$4000, 3, FALSE))</f>
        <v>VDR3768</v>
      </c>
      <c r="E54" s="143" t="s">
        <v>17535</v>
      </c>
      <c r="G54" s="31">
        <f t="shared" si="3"/>
        <v>126000000000051</v>
      </c>
      <c r="H5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'VNDR-0051'::varchar); </v>
      </c>
    </row>
    <row r="55" spans="2:8">
      <c r="B55" s="51">
        <v>124000000000128</v>
      </c>
      <c r="C55" s="52" t="str">
        <f>IF(EXACT($B55, ""), "", VLOOKUP($B55, 'DataLookUp - InstitutionBranch'!$B$4:$E$4000, 2, FALSE))</f>
        <v>PT. Best Energy System</v>
      </c>
      <c r="D55" s="45" t="str">
        <f>IF(EXACT($B55, ""), "", VLOOKUP($B55, 'DataLookUp - InstitutionBranch'!$B$4:$E$4000, 3, FALSE))</f>
        <v>VDR2566</v>
      </c>
      <c r="E55" s="143" t="s">
        <v>17536</v>
      </c>
      <c r="G55" s="31">
        <f t="shared" si="3"/>
        <v>126000000000052</v>
      </c>
      <c r="H5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'VNDR-0052'::varchar); </v>
      </c>
    </row>
    <row r="56" spans="2:8">
      <c r="B56" s="51">
        <v>124000000000129</v>
      </c>
      <c r="C56" s="52" t="str">
        <f>IF(EXACT($B56, ""), "", VLOOKUP($B56, 'DataLookUp - InstitutionBranch'!$B$4:$E$4000, 2, FALSE))</f>
        <v>PT. Beton Perkasa Wijaksana</v>
      </c>
      <c r="D56" s="45" t="str">
        <f>IF(EXACT($B56, ""), "", VLOOKUP($B56, 'DataLookUp - InstitutionBranch'!$B$4:$E$4000, 3, FALSE))</f>
        <v>VDR3777</v>
      </c>
      <c r="E56" s="143" t="s">
        <v>17537</v>
      </c>
      <c r="G56" s="31">
        <f t="shared" si="3"/>
        <v>126000000000053</v>
      </c>
      <c r="H5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'VNDR-0053'::varchar); </v>
      </c>
    </row>
    <row r="57" spans="2:8">
      <c r="B57" s="51">
        <v>124000000000130</v>
      </c>
      <c r="C57" s="52" t="str">
        <f>IF(EXACT($B57, ""), "", VLOOKUP($B57, 'DataLookUp - InstitutionBranch'!$B$4:$E$4000, 2, FALSE))</f>
        <v>PT. Bhirawa Metal Mandiri</v>
      </c>
      <c r="D57" s="45" t="str">
        <f>IF(EXACT($B57, ""), "", VLOOKUP($B57, 'DataLookUp - InstitutionBranch'!$B$4:$E$4000, 3, FALSE))</f>
        <v>VDR3958</v>
      </c>
      <c r="E57" s="143" t="s">
        <v>17538</v>
      </c>
      <c r="G57" s="31">
        <f t="shared" si="3"/>
        <v>126000000000054</v>
      </c>
      <c r="H5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'VNDR-0054'::varchar); </v>
      </c>
    </row>
    <row r="58" spans="2:8">
      <c r="B58" s="51">
        <v>124000000000131</v>
      </c>
      <c r="C58" s="52" t="str">
        <f>IF(EXACT($B58, ""), "", VLOOKUP($B58, 'DataLookUp - InstitutionBranch'!$B$4:$E$4000, 2, FALSE))</f>
        <v>PT. Bigi Multi Internasional</v>
      </c>
      <c r="D58" s="45" t="str">
        <f>IF(EXACT($B58, ""), "", VLOOKUP($B58, 'DataLookUp - InstitutionBranch'!$B$4:$E$4000, 3, FALSE))</f>
        <v>VDR3981</v>
      </c>
      <c r="E58" s="143" t="s">
        <v>17539</v>
      </c>
      <c r="G58" s="31">
        <f t="shared" si="3"/>
        <v>126000000000055</v>
      </c>
      <c r="H5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'VNDR-0055'::varchar); </v>
      </c>
    </row>
    <row r="59" spans="2:8">
      <c r="B59" s="51">
        <v>124000000000132</v>
      </c>
      <c r="C59" s="52" t="str">
        <f>IF(EXACT($B59, ""), "", VLOOKUP($B59, 'DataLookUp - InstitutionBranch'!$B$4:$E$4000, 2, FALSE))</f>
        <v>PT. Bintang Indah Persada</v>
      </c>
      <c r="D59" s="45" t="str">
        <f>IF(EXACT($B59, ""), "", VLOOKUP($B59, 'DataLookUp - InstitutionBranch'!$B$4:$E$4000, 3, FALSE))</f>
        <v>VDR1901</v>
      </c>
      <c r="E59" s="143" t="s">
        <v>17540</v>
      </c>
      <c r="G59" s="31">
        <f t="shared" si="3"/>
        <v>126000000000056</v>
      </c>
      <c r="H5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'VNDR-0056'::varchar); </v>
      </c>
    </row>
    <row r="60" spans="2:8">
      <c r="B60" s="51">
        <v>124000000000133</v>
      </c>
      <c r="C60" s="52" t="str">
        <f>IF(EXACT($B60, ""), "", VLOOKUP($B60, 'DataLookUp - InstitutionBranch'!$B$4:$E$4000, 2, FALSE))</f>
        <v>PT. Bintang Virgo Utama</v>
      </c>
      <c r="D60" s="45" t="str">
        <f>IF(EXACT($B60, ""), "", VLOOKUP($B60, 'DataLookUp - InstitutionBranch'!$B$4:$E$4000, 3, FALSE))</f>
        <v>VDR3908</v>
      </c>
      <c r="E60" s="143" t="s">
        <v>17541</v>
      </c>
      <c r="G60" s="31">
        <f t="shared" si="3"/>
        <v>126000000000057</v>
      </c>
      <c r="H6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'VNDR-0057'::varchar); </v>
      </c>
    </row>
    <row r="61" spans="2:8">
      <c r="B61" s="51">
        <v>124000000000134</v>
      </c>
      <c r="C61" s="52" t="str">
        <f>IF(EXACT($B61, ""), "", VLOOKUP($B61, 'DataLookUp - InstitutionBranch'!$B$4:$E$4000, 2, FALSE))</f>
        <v>PT. Biro Klasifikasi Indonesia</v>
      </c>
      <c r="D61" s="45" t="str">
        <f>IF(EXACT($B61, ""), "", VLOOKUP($B61, 'DataLookUp - InstitutionBranch'!$B$4:$E$4000, 3, FALSE))</f>
        <v>VDR4079</v>
      </c>
      <c r="E61" s="143" t="s">
        <v>17542</v>
      </c>
      <c r="G61" s="31">
        <f t="shared" si="3"/>
        <v>126000000000058</v>
      </c>
      <c r="H6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'VNDR-0058'::varchar); </v>
      </c>
    </row>
    <row r="62" spans="2:8">
      <c r="B62" s="51">
        <v>124000000000135</v>
      </c>
      <c r="C62" s="52" t="str">
        <f>IF(EXACT($B62, ""), "", VLOOKUP($B62, 'DataLookUp - InstitutionBranch'!$B$4:$E$4000, 2, FALSE))</f>
        <v>PT. Blue Power International</v>
      </c>
      <c r="D62" s="45" t="str">
        <f>IF(EXACT($B62, ""), "", VLOOKUP($B62, 'DataLookUp - InstitutionBranch'!$B$4:$E$4000, 3, FALSE))</f>
        <v>VDR4226</v>
      </c>
      <c r="E62" s="143" t="s">
        <v>17543</v>
      </c>
      <c r="G62" s="31">
        <f t="shared" si="3"/>
        <v>126000000000059</v>
      </c>
      <c r="H6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'VNDR-0059'::varchar); </v>
      </c>
    </row>
    <row r="63" spans="2:8">
      <c r="B63" s="51">
        <v>124000000000136</v>
      </c>
      <c r="C63" s="52" t="str">
        <f>IF(EXACT($B63, ""), "", VLOOKUP($B63, 'DataLookUp - InstitutionBranch'!$B$4:$E$4000, 2, FALSE))</f>
        <v>PT. Bosowa Asuransi</v>
      </c>
      <c r="D63" s="45" t="str">
        <f>IF(EXACT($B63, ""), "", VLOOKUP($B63, 'DataLookUp - InstitutionBranch'!$B$4:$E$4000, 3, FALSE))</f>
        <v>VDR4109</v>
      </c>
      <c r="E63" s="143" t="s">
        <v>17544</v>
      </c>
      <c r="G63" s="31">
        <f t="shared" si="3"/>
        <v>126000000000060</v>
      </c>
      <c r="H6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'VNDR-0060'::varchar); </v>
      </c>
    </row>
    <row r="64" spans="2:8">
      <c r="B64" s="51">
        <v>124000000000137</v>
      </c>
      <c r="C64" s="52" t="str">
        <f>IF(EXACT($B64, ""), "", VLOOKUP($B64, 'DataLookUp - InstitutionBranch'!$B$4:$E$4000, 2, FALSE))</f>
        <v>PT. Buana Tirta Semesta</v>
      </c>
      <c r="D64" s="45" t="str">
        <f>IF(EXACT($B64, ""), "", VLOOKUP($B64, 'DataLookUp - InstitutionBranch'!$B$4:$E$4000, 3, FALSE))</f>
        <v>VDR4008</v>
      </c>
      <c r="E64" s="143" t="s">
        <v>17545</v>
      </c>
      <c r="G64" s="31">
        <f t="shared" si="3"/>
        <v>126000000000061</v>
      </c>
      <c r="H6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'VNDR-0061'::varchar); </v>
      </c>
    </row>
    <row r="65" spans="2:8">
      <c r="B65" s="51">
        <v>124000000000138</v>
      </c>
      <c r="C65" s="52" t="str">
        <f>IF(EXACT($B65, ""), "", VLOOKUP($B65, 'DataLookUp - InstitutionBranch'!$B$4:$E$4000, 2, FALSE))</f>
        <v>PT. Cahaya Mentari Cemerlang</v>
      </c>
      <c r="D65" s="45" t="str">
        <f>IF(EXACT($B65, ""), "", VLOOKUP($B65, 'DataLookUp - InstitutionBranch'!$B$4:$E$4000, 3, FALSE))</f>
        <v>VDR3850</v>
      </c>
      <c r="E65" s="143" t="s">
        <v>17546</v>
      </c>
      <c r="G65" s="31">
        <f t="shared" si="3"/>
        <v>126000000000062</v>
      </c>
      <c r="H6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'VNDR-0062'::varchar); </v>
      </c>
    </row>
    <row r="66" spans="2:8">
      <c r="B66" s="51">
        <v>124000000000139</v>
      </c>
      <c r="C66" s="52" t="str">
        <f>IF(EXACT($B66, ""), "", VLOOKUP($B66, 'DataLookUp - InstitutionBranch'!$B$4:$E$4000, 2, FALSE))</f>
        <v>PT. Cakrawala Persada Internasional</v>
      </c>
      <c r="D66" s="45" t="str">
        <f>IF(EXACT($B66, ""), "", VLOOKUP($B66, 'DataLookUp - InstitutionBranch'!$B$4:$E$4000, 3, FALSE))</f>
        <v>VDR3589</v>
      </c>
      <c r="E66" s="143" t="s">
        <v>17547</v>
      </c>
      <c r="G66" s="31">
        <f t="shared" si="3"/>
        <v>126000000000063</v>
      </c>
      <c r="H6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'VNDR-0063'::varchar); </v>
      </c>
    </row>
    <row r="67" spans="2:8">
      <c r="B67" s="51">
        <v>124000000000140</v>
      </c>
      <c r="C67" s="52" t="str">
        <f>IF(EXACT($B67, ""), "", VLOOKUP($B67, 'DataLookUp - InstitutionBranch'!$B$4:$E$4000, 2, FALSE))</f>
        <v>PT. Caroline Trans Mandiri</v>
      </c>
      <c r="D67" s="45" t="str">
        <f>IF(EXACT($B67, ""), "", VLOOKUP($B67, 'DataLookUp - InstitutionBranch'!$B$4:$E$4000, 3, FALSE))</f>
        <v>VDR2164</v>
      </c>
      <c r="E67" s="143" t="s">
        <v>17548</v>
      </c>
      <c r="G67" s="31">
        <f t="shared" si="3"/>
        <v>126000000000064</v>
      </c>
      <c r="H6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'VNDR-0064'::varchar); </v>
      </c>
    </row>
    <row r="68" spans="2:8">
      <c r="B68" s="51">
        <v>124000000000141</v>
      </c>
      <c r="C68" s="52" t="str">
        <f>IF(EXACT($B68, ""), "", VLOOKUP($B68, 'DataLookUp - InstitutionBranch'!$B$4:$E$4000, 2, FALSE))</f>
        <v>PT. Cita Baja</v>
      </c>
      <c r="D68" s="45" t="str">
        <f>IF(EXACT($B68, ""), "", VLOOKUP($B68, 'DataLookUp - InstitutionBranch'!$B$4:$E$4000, 3, FALSE))</f>
        <v>VDR0627</v>
      </c>
      <c r="E68" s="143" t="s">
        <v>17549</v>
      </c>
      <c r="G68" s="31">
        <f t="shared" si="3"/>
        <v>126000000000065</v>
      </c>
      <c r="H6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'VNDR-0065'::varchar); </v>
      </c>
    </row>
    <row r="69" spans="2:8">
      <c r="B69" s="51">
        <v>124000000000142</v>
      </c>
      <c r="C69" s="52" t="str">
        <f>IF(EXACT($B69, ""), "", VLOOKUP($B69, 'DataLookUp - InstitutionBranch'!$B$4:$E$4000, 2, FALSE))</f>
        <v>PT. Citra Banjar Abadi</v>
      </c>
      <c r="D69" s="45" t="str">
        <f>IF(EXACT($B69, ""), "", VLOOKUP($B69, 'DataLookUp - InstitutionBranch'!$B$4:$E$4000, 3, FALSE))</f>
        <v>VDR3327</v>
      </c>
      <c r="E69" s="143" t="s">
        <v>17550</v>
      </c>
      <c r="G69" s="31">
        <f t="shared" si="3"/>
        <v>126000000000066</v>
      </c>
      <c r="H6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'VNDR-0066'::varchar); </v>
      </c>
    </row>
    <row r="70" spans="2:8">
      <c r="B70" s="51">
        <v>124000000000143</v>
      </c>
      <c r="C70" s="52" t="str">
        <f>IF(EXACT($B70, ""), "", VLOOKUP($B70, 'DataLookUp - InstitutionBranch'!$B$4:$E$4000, 2, FALSE))</f>
        <v>PT. Datascrip</v>
      </c>
      <c r="D70" s="45" t="str">
        <f>IF(EXACT($B70, ""), "", VLOOKUP($B70, 'DataLookUp - InstitutionBranch'!$B$4:$E$4000, 3, FALSE))</f>
        <v>VDR3111, VDR1580</v>
      </c>
      <c r="E70" s="143" t="s">
        <v>17551</v>
      </c>
      <c r="G70" s="31">
        <f t="shared" si="3"/>
        <v>126000000000067</v>
      </c>
      <c r="H7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'VNDR-0067'::varchar); </v>
      </c>
    </row>
    <row r="71" spans="2:8">
      <c r="B71" s="51">
        <v>124000000000144</v>
      </c>
      <c r="C71" s="52" t="str">
        <f>IF(EXACT($B71, ""), "", VLOOKUP($B71, 'DataLookUp - InstitutionBranch'!$B$4:$E$4000, 2, FALSE))</f>
        <v>PT. Denko Wahana Sakti</v>
      </c>
      <c r="D71" s="45" t="str">
        <f>IF(EXACT($B71, ""), "", VLOOKUP($B71, 'DataLookUp - InstitutionBranch'!$B$4:$E$4000, 3, FALSE))</f>
        <v>VDR1368, VDR2784</v>
      </c>
      <c r="E71" s="143" t="s">
        <v>17552</v>
      </c>
      <c r="G71" s="31">
        <f t="shared" si="3"/>
        <v>126000000000068</v>
      </c>
      <c r="H7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'VNDR-0068'::varchar); </v>
      </c>
    </row>
    <row r="72" spans="2:8">
      <c r="B72" s="51">
        <v>124000000000145</v>
      </c>
      <c r="C72" s="52" t="str">
        <f>IF(EXACT($B72, ""), "", VLOOKUP($B72, 'DataLookUp - InstitutionBranch'!$B$4:$E$4000, 2, FALSE))</f>
        <v>PT. Detech Profesional Indonesia</v>
      </c>
      <c r="D72" s="45" t="str">
        <f>IF(EXACT($B72, ""), "", VLOOKUP($B72, 'DataLookUp - InstitutionBranch'!$B$4:$E$4000, 3, FALSE))</f>
        <v>VDR3946</v>
      </c>
      <c r="E72" s="143" t="s">
        <v>17553</v>
      </c>
      <c r="G72" s="31">
        <f t="shared" ref="G72:G135" si="5" xml:space="preserve"> G71 + IF(EXACT(H72, ""), 0, 1)</f>
        <v>126000000000069</v>
      </c>
      <c r="H72" s="21" t="str">
        <f t="shared" ref="H72:H135" si="6">IF(EXACT($B72, ""), "", CONCATENATE("PERFORM ""SchData-OLTP-SupplyChain"".""Func_TblSupplier_SET""(varSystemLoginSession::bigint, null::bigint, null::varchar, null::timestamptz, null::timestamptz, null::varchar, varInstitutionBranchID::bigint, varBaseCurrencyID::bigint, ", IF(EXACT(B72, ""), "null", B72), "::bigint, ", IF(EXACT(E72, ""), "null", "'"&amp;E72&amp;"'"),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'VNDR-0069'::varchar); </v>
      </c>
    </row>
    <row r="73" spans="2:8">
      <c r="B73" s="51">
        <v>124000000000146</v>
      </c>
      <c r="C73" s="52" t="str">
        <f>IF(EXACT($B73, ""), "", VLOOKUP($B73, 'DataLookUp - InstitutionBranch'!$B$4:$E$4000, 2, FALSE))</f>
        <v>PT. Dharma Lautan Utama</v>
      </c>
      <c r="D73" s="45" t="str">
        <f>IF(EXACT($B73, ""), "", VLOOKUP($B73, 'DataLookUp - InstitutionBranch'!$B$4:$E$4000, 3, FALSE))</f>
        <v>VDR4003</v>
      </c>
      <c r="E73" s="143" t="s">
        <v>17554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'VNDR-0070'::varchar); </v>
      </c>
    </row>
    <row r="74" spans="2:8">
      <c r="B74" s="51">
        <v>124000000000147</v>
      </c>
      <c r="C74" s="52" t="str">
        <f>IF(EXACT($B74, ""), "", VLOOKUP($B74, 'DataLookUp - InstitutionBranch'!$B$4:$E$4000, 2, FALSE))</f>
        <v>PT. Dinar Energi Utama</v>
      </c>
      <c r="D74" s="45" t="str">
        <f>IF(EXACT($B74, ""), "", VLOOKUP($B74, 'DataLookUp - InstitutionBranch'!$B$4:$E$4000, 3, FALSE))</f>
        <v>VDR4005</v>
      </c>
      <c r="E74" s="143" t="s">
        <v>17555</v>
      </c>
      <c r="G74" s="31">
        <f t="shared" si="5"/>
        <v>126000000000071</v>
      </c>
      <c r="H7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'VNDR-0071'::varchar); </v>
      </c>
    </row>
    <row r="75" spans="2:8">
      <c r="B75" s="51">
        <v>124000000000148</v>
      </c>
      <c r="C75" s="52" t="str">
        <f>IF(EXACT($B75, ""), "", VLOOKUP($B75, 'DataLookUp - InstitutionBranch'!$B$4:$E$4000, 2, FALSE))</f>
        <v>PT. Dirgatz Indonesia</v>
      </c>
      <c r="D75" s="45" t="str">
        <f>IF(EXACT($B75, ""), "", VLOOKUP($B75, 'DataLookUp - InstitutionBranch'!$B$4:$E$4000, 3, FALSE))</f>
        <v>VDR2745</v>
      </c>
      <c r="E75" s="143" t="s">
        <v>17556</v>
      </c>
      <c r="G75" s="31">
        <f t="shared" si="5"/>
        <v>126000000000072</v>
      </c>
      <c r="H7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'VNDR-0072'::varchar); </v>
      </c>
    </row>
    <row r="76" spans="2:8">
      <c r="B76" s="144">
        <v>124000000000016</v>
      </c>
      <c r="C76" s="52" t="str">
        <f>IF(EXACT($B76, ""), "", VLOOKUP($B76, 'DataLookUp - InstitutionBranch'!$B$4:$E$4000, 2, FALSE))</f>
        <v>PT. Duta Realtindo Perkasa</v>
      </c>
      <c r="D76" s="45" t="str">
        <f>IF(EXACT($B76, ""), "", VLOOKUP($B76, 'DataLookUp - InstitutionBranch'!$B$4:$E$4000, 3, FALSE))</f>
        <v>DRP, VDR2628</v>
      </c>
      <c r="E76" s="143" t="s">
        <v>17557</v>
      </c>
      <c r="G76" s="31">
        <f t="shared" si="5"/>
        <v>126000000000073</v>
      </c>
      <c r="H7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'VNDR-0073'::varchar); </v>
      </c>
    </row>
    <row r="77" spans="2:8">
      <c r="B77" s="51">
        <v>124000000000149</v>
      </c>
      <c r="C77" s="52" t="str">
        <f>IF(EXACT($B77, ""), "", VLOOKUP($B77, 'DataLookUp - InstitutionBranch'!$B$4:$E$4000, 2, FALSE))</f>
        <v>PT. Dwimitra Sejahtera Bersama</v>
      </c>
      <c r="D77" s="45" t="str">
        <f>IF(EXACT($B77, ""), "", VLOOKUP($B77, 'DataLookUp - InstitutionBranch'!$B$4:$E$4000, 3, FALSE))</f>
        <v>VDR2729</v>
      </c>
      <c r="E77" s="143" t="s">
        <v>17558</v>
      </c>
      <c r="G77" s="31">
        <f t="shared" si="5"/>
        <v>126000000000074</v>
      </c>
      <c r="H7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'VNDR-0074'::varchar); </v>
      </c>
    </row>
    <row r="78" spans="2:8">
      <c r="B78" s="51">
        <v>124000000000150</v>
      </c>
      <c r="C78" s="52" t="str">
        <f>IF(EXACT($B78, ""), "", VLOOKUP($B78, 'DataLookUp - InstitutionBranch'!$B$4:$E$4000, 2, FALSE))</f>
        <v>PT. Elbion Karya Solusi</v>
      </c>
      <c r="D78" s="45" t="str">
        <f>IF(EXACT($B78, ""), "", VLOOKUP($B78, 'DataLookUp - InstitutionBranch'!$B$4:$E$4000, 3, FALSE))</f>
        <v>VDR4246, VDR4243, VDR1730</v>
      </c>
      <c r="E78" s="143" t="s">
        <v>17559</v>
      </c>
      <c r="G78" s="31">
        <f t="shared" si="5"/>
        <v>126000000000075</v>
      </c>
      <c r="H7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'VNDR-0075'::varchar); </v>
      </c>
    </row>
    <row r="79" spans="2:8">
      <c r="B79" s="51">
        <v>124000000000151</v>
      </c>
      <c r="C79" s="52" t="str">
        <f>IF(EXACT($B79, ""), "", VLOOKUP($B79, 'DataLookUp - InstitutionBranch'!$B$4:$E$4000, 2, FALSE))</f>
        <v>PT. Fortindo Maju Bersama</v>
      </c>
      <c r="D79" s="45" t="str">
        <f>IF(EXACT($B79, ""), "", VLOOKUP($B79, 'DataLookUp - InstitutionBranch'!$B$4:$E$4000, 3, FALSE))</f>
        <v>VDR3685</v>
      </c>
      <c r="E79" s="143" t="s">
        <v>17560</v>
      </c>
      <c r="G79" s="31">
        <f t="shared" si="5"/>
        <v>126000000000076</v>
      </c>
      <c r="H7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'VNDR-0076'::varchar); </v>
      </c>
    </row>
    <row r="80" spans="2:8">
      <c r="B80" s="51">
        <v>124000000000152</v>
      </c>
      <c r="C80" s="52" t="str">
        <f>IF(EXACT($B80, ""), "", VLOOKUP($B80, 'DataLookUp - InstitutionBranch'!$B$4:$E$4000, 2, FALSE))</f>
        <v>PT. Gateway Container Line Indonesia</v>
      </c>
      <c r="D80" s="45" t="str">
        <f>IF(EXACT($B80, ""), "", VLOOKUP($B80, 'DataLookUp - InstitutionBranch'!$B$4:$E$4000, 3, FALSE))</f>
        <v>VDR3703</v>
      </c>
      <c r="E80" s="143" t="s">
        <v>17561</v>
      </c>
      <c r="G80" s="31">
        <f t="shared" si="5"/>
        <v>126000000000077</v>
      </c>
      <c r="H8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'VNDR-0077'::varchar); </v>
      </c>
    </row>
    <row r="81" spans="2:8">
      <c r="B81" s="51">
        <v>124000000000153</v>
      </c>
      <c r="C81" s="52" t="str">
        <f>IF(EXACT($B81, ""), "", VLOOKUP($B81, 'DataLookUp - InstitutionBranch'!$B$4:$E$4000, 2, FALSE))</f>
        <v>PT. Geo Cipta Bangun</v>
      </c>
      <c r="D81" s="45" t="str">
        <f>IF(EXACT($B81, ""), "", VLOOKUP($B81, 'DataLookUp - InstitutionBranch'!$B$4:$E$4000, 3, FALSE))</f>
        <v>VDR4092</v>
      </c>
      <c r="E81" s="143" t="s">
        <v>17562</v>
      </c>
      <c r="G81" s="31">
        <f t="shared" si="5"/>
        <v>126000000000078</v>
      </c>
      <c r="H8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'VNDR-0078'::varchar); </v>
      </c>
    </row>
    <row r="82" spans="2:8">
      <c r="B82" s="51">
        <v>124000000000154</v>
      </c>
      <c r="C82" s="52" t="str">
        <f>IF(EXACT($B82, ""), "", VLOOKUP($B82, 'DataLookUp - InstitutionBranch'!$B$4:$E$4000, 2, FALSE))</f>
        <v>PT. Geo Metri Indonesia</v>
      </c>
      <c r="D82" s="45" t="str">
        <f>IF(EXACT($B82, ""), "", VLOOKUP($B82, 'DataLookUp - InstitutionBranch'!$B$4:$E$4000, 3, FALSE))</f>
        <v>VDR4081</v>
      </c>
      <c r="E82" s="143" t="s">
        <v>17563</v>
      </c>
      <c r="G82" s="31">
        <f t="shared" si="5"/>
        <v>126000000000079</v>
      </c>
      <c r="H8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'VNDR-0079'::varchar); </v>
      </c>
    </row>
    <row r="83" spans="2:8">
      <c r="B83" s="51">
        <v>124000000000155</v>
      </c>
      <c r="C83" s="52" t="str">
        <f>IF(EXACT($B83, ""), "", VLOOKUP($B83, 'DataLookUp - InstitutionBranch'!$B$4:$E$4000, 2, FALSE))</f>
        <v>PT. Geotechnical Systemindo</v>
      </c>
      <c r="D83" s="45" t="str">
        <f>IF(EXACT($B83, ""), "", VLOOKUP($B83, 'DataLookUp - InstitutionBranch'!$B$4:$E$4000, 3, FALSE))</f>
        <v>VDR3363</v>
      </c>
      <c r="E83" s="143" t="s">
        <v>17564</v>
      </c>
      <c r="G83" s="31">
        <f t="shared" si="5"/>
        <v>126000000000080</v>
      </c>
      <c r="H8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'VNDR-0080'::varchar); </v>
      </c>
    </row>
    <row r="84" spans="2:8">
      <c r="B84" s="51">
        <v>124000000000156</v>
      </c>
      <c r="C84" s="52" t="str">
        <f>IF(EXACT($B84, ""), "", VLOOKUP($B84, 'DataLookUp - InstitutionBranch'!$B$4:$E$4000, 2, FALSE))</f>
        <v>PT. Gerindo Tehnik</v>
      </c>
      <c r="D84" s="45" t="str">
        <f>IF(EXACT($B84, ""), "", VLOOKUP($B84, 'DataLookUp - InstitutionBranch'!$B$4:$E$4000, 3, FALSE))</f>
        <v>VDR3684</v>
      </c>
      <c r="E84" s="143" t="s">
        <v>17565</v>
      </c>
      <c r="G84" s="31">
        <f t="shared" si="5"/>
        <v>126000000000081</v>
      </c>
      <c r="H8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'VNDR-0081'::varchar); </v>
      </c>
    </row>
    <row r="85" spans="2:8">
      <c r="B85" s="51">
        <v>124000000000157</v>
      </c>
      <c r="C85" s="52" t="str">
        <f>IF(EXACT($B85, ""), "", VLOOKUP($B85, 'DataLookUp - InstitutionBranch'!$B$4:$E$4000, 2, FALSE))</f>
        <v>PT. Giapindo King Stone</v>
      </c>
      <c r="D85" s="45" t="str">
        <f>IF(EXACT($B85, ""), "", VLOOKUP($B85, 'DataLookUp - InstitutionBranch'!$B$4:$E$4000, 3, FALSE))</f>
        <v>VDR4242</v>
      </c>
      <c r="E85" s="143" t="s">
        <v>17566</v>
      </c>
      <c r="G85" s="31">
        <f t="shared" si="5"/>
        <v>126000000000082</v>
      </c>
      <c r="H8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'VNDR-0082'::varchar); </v>
      </c>
    </row>
    <row r="86" spans="2:8">
      <c r="B86" s="51">
        <v>124000000000158</v>
      </c>
      <c r="C86" s="52" t="str">
        <f>IF(EXACT($B86, ""), "", VLOOKUP($B86, 'DataLookUp - InstitutionBranch'!$B$4:$E$4000, 2, FALSE))</f>
        <v>PT. Givro Multi Teknik Perkasa</v>
      </c>
      <c r="D86" s="45" t="str">
        <f>IF(EXACT($B86, ""), "", VLOOKUP($B86, 'DataLookUp - InstitutionBranch'!$B$4:$E$4000, 3, FALSE))</f>
        <v>VDR2766</v>
      </c>
      <c r="E86" s="143" t="s">
        <v>17567</v>
      </c>
      <c r="G86" s="31">
        <f t="shared" si="5"/>
        <v>126000000000083</v>
      </c>
      <c r="H8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'VNDR-0083'::varchar); </v>
      </c>
    </row>
    <row r="87" spans="2:8">
      <c r="B87" s="51">
        <v>124000000000159</v>
      </c>
      <c r="C87" s="52" t="str">
        <f>IF(EXACT($B87, ""), "", VLOOKUP($B87, 'DataLookUp - InstitutionBranch'!$B$4:$E$4000, 2, FALSE))</f>
        <v>PT. Globalindo Energi Perkasa</v>
      </c>
      <c r="D87" s="45" t="str">
        <f>IF(EXACT($B87, ""), "", VLOOKUP($B87, 'DataLookUp - InstitutionBranch'!$B$4:$E$4000, 3, FALSE))</f>
        <v>VDR3934</v>
      </c>
      <c r="E87" s="143" t="s">
        <v>17568</v>
      </c>
      <c r="G87" s="31">
        <f t="shared" si="5"/>
        <v>126000000000084</v>
      </c>
      <c r="H8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'VNDR-0084'::varchar); </v>
      </c>
    </row>
    <row r="88" spans="2:8">
      <c r="B88" s="51">
        <v>124000000000160</v>
      </c>
      <c r="C88" s="52" t="str">
        <f>IF(EXACT($B88, ""), "", VLOOKUP($B88, 'DataLookUp - InstitutionBranch'!$B$4:$E$4000, 2, FALSE))</f>
        <v>PT. Harapan Mitra Pengusaha Nusantara</v>
      </c>
      <c r="D88" s="45" t="str">
        <f>IF(EXACT($B88, ""), "", VLOOKUP($B88, 'DataLookUp - InstitutionBranch'!$B$4:$E$4000, 3, FALSE))</f>
        <v>VDR3917</v>
      </c>
      <c r="E88" s="143" t="s">
        <v>17569</v>
      </c>
      <c r="G88" s="31">
        <f t="shared" si="5"/>
        <v>126000000000085</v>
      </c>
      <c r="H8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'VNDR-0085'::varchar); </v>
      </c>
    </row>
    <row r="89" spans="2:8">
      <c r="B89" s="51">
        <v>124000000000161</v>
      </c>
      <c r="C89" s="52" t="str">
        <f>IF(EXACT($B89, ""), "", VLOOKUP($B89, 'DataLookUp - InstitutionBranch'!$B$4:$E$4000, 2, FALSE))</f>
        <v>PT. Hartelindo Telco Utama</v>
      </c>
      <c r="D89" s="45" t="str">
        <f>IF(EXACT($B89, ""), "", VLOOKUP($B89, 'DataLookUp - InstitutionBranch'!$B$4:$E$4000, 3, FALSE))</f>
        <v>VDR4082</v>
      </c>
      <c r="E89" s="143" t="s">
        <v>17570</v>
      </c>
      <c r="G89" s="31">
        <f t="shared" si="5"/>
        <v>126000000000086</v>
      </c>
      <c r="H8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'VNDR-0086'::varchar); </v>
      </c>
    </row>
    <row r="90" spans="2:8">
      <c r="B90" s="51">
        <v>124000000000162</v>
      </c>
      <c r="C90" s="52" t="str">
        <f>IF(EXACT($B90, ""), "", VLOOKUP($B90, 'DataLookUp - InstitutionBranch'!$B$4:$E$4000, 2, FALSE))</f>
        <v>PT. Hesindo Karya Pratama</v>
      </c>
      <c r="D90" s="45" t="str">
        <f>IF(EXACT($B90, ""), "", VLOOKUP($B90, 'DataLookUp - InstitutionBranch'!$B$4:$E$4000, 3, FALSE))</f>
        <v>VDR4030</v>
      </c>
      <c r="E90" s="143" t="s">
        <v>17571</v>
      </c>
      <c r="G90" s="31">
        <f t="shared" si="5"/>
        <v>126000000000087</v>
      </c>
      <c r="H9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'VNDR-0087'::varchar); </v>
      </c>
    </row>
    <row r="91" spans="2:8">
      <c r="B91" s="51">
        <v>124000000000163</v>
      </c>
      <c r="C91" s="52" t="str">
        <f>IF(EXACT($B91, ""), "", VLOOKUP($B91, 'DataLookUp - InstitutionBranch'!$B$4:$E$4000, 2, FALSE))</f>
        <v>PT. Hijrah Insan Karima</v>
      </c>
      <c r="D91" s="45" t="str">
        <f>IF(EXACT($B91, ""), "", VLOOKUP($B91, 'DataLookUp - InstitutionBranch'!$B$4:$E$4000, 3, FALSE))</f>
        <v>VDR2929</v>
      </c>
      <c r="E91" s="143" t="s">
        <v>17572</v>
      </c>
      <c r="G91" s="31">
        <f t="shared" si="5"/>
        <v>126000000000088</v>
      </c>
      <c r="H9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'VNDR-0088'::varchar); </v>
      </c>
    </row>
    <row r="92" spans="2:8">
      <c r="B92" s="51">
        <v>124000000000164</v>
      </c>
      <c r="C92" s="52" t="str">
        <f>IF(EXACT($B92, ""), "", VLOOKUP($B92, 'DataLookUp - InstitutionBranch'!$B$4:$E$4000, 2, FALSE))</f>
        <v>PT. Hitachi Sakti Energy Indonesia</v>
      </c>
      <c r="D92" s="45" t="str">
        <f>IF(EXACT($B92, ""), "", VLOOKUP($B92, 'DataLookUp - InstitutionBranch'!$B$4:$E$4000, 3, FALSE))</f>
        <v>VDR3933</v>
      </c>
      <c r="E92" s="143" t="s">
        <v>17573</v>
      </c>
      <c r="G92" s="31">
        <f t="shared" si="5"/>
        <v>126000000000089</v>
      </c>
      <c r="H9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'VNDR-0089'::varchar); </v>
      </c>
    </row>
    <row r="93" spans="2:8">
      <c r="B93" s="51">
        <v>124000000000165</v>
      </c>
      <c r="C93" s="52" t="str">
        <f>IF(EXACT($B93, ""), "", VLOOKUP($B93, 'DataLookUp - InstitutionBranch'!$B$4:$E$4000, 2, FALSE))</f>
        <v>PT. Indah Logistik Cargo</v>
      </c>
      <c r="D93" s="45" t="str">
        <f>IF(EXACT($B93, ""), "", VLOOKUP($B93, 'DataLookUp - InstitutionBranch'!$B$4:$E$4000, 3, FALSE))</f>
        <v>VDR2770,VDR3700</v>
      </c>
      <c r="E93" s="143" t="s">
        <v>17574</v>
      </c>
      <c r="G93" s="31">
        <f t="shared" si="5"/>
        <v>126000000000090</v>
      </c>
      <c r="H9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'VNDR-0090'::varchar); </v>
      </c>
    </row>
    <row r="94" spans="2:8">
      <c r="B94" s="144">
        <v>124000000000002</v>
      </c>
      <c r="C94" s="52" t="str">
        <f>IF(EXACT($B94, ""), "", VLOOKUP($B94, 'DataLookUp - InstitutionBranch'!$B$4:$E$4000, 2, FALSE))</f>
        <v>PT. Infra Media Dinamika</v>
      </c>
      <c r="D94" s="45" t="str">
        <f>IF(EXACT($B94, ""), "", VLOOKUP($B94, 'DataLookUp - InstitutionBranch'!$B$4:$E$4000, 3, FALSE))</f>
        <v>IMD, VDR1592, VDR2279</v>
      </c>
      <c r="E94" s="143" t="s">
        <v>17575</v>
      </c>
      <c r="G94" s="31">
        <f t="shared" si="5"/>
        <v>126000000000091</v>
      </c>
      <c r="H9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'VNDR-0091'::varchar); </v>
      </c>
    </row>
    <row r="95" spans="2:8">
      <c r="B95" s="51">
        <v>124000000000166</v>
      </c>
      <c r="C95" s="52" t="str">
        <f>IF(EXACT($B95, ""), "", VLOOKUP($B95, 'DataLookUp - InstitutionBranch'!$B$4:$E$4000, 2, FALSE))</f>
        <v>PT. Infracoo Pengadaan Indonesia</v>
      </c>
      <c r="D95" s="45" t="str">
        <f>IF(EXACT($B95, ""), "", VLOOKUP($B95, 'DataLookUp - InstitutionBranch'!$B$4:$E$4000, 3, FALSE))</f>
        <v>VDR3140</v>
      </c>
      <c r="E95" s="143" t="s">
        <v>17576</v>
      </c>
      <c r="G95" s="31">
        <f t="shared" si="5"/>
        <v>126000000000092</v>
      </c>
      <c r="H9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'VNDR-0092'::varchar); </v>
      </c>
    </row>
    <row r="96" spans="2:8">
      <c r="B96" s="51">
        <v>124000000000167</v>
      </c>
      <c r="C96" s="52" t="str">
        <f>IF(EXACT($B96, ""), "", VLOOKUP($B96, 'DataLookUp - InstitutionBranch'!$B$4:$E$4000, 2, FALSE))</f>
        <v>PT. Inti Teknologi Indonesia Utama</v>
      </c>
      <c r="D96" s="45" t="str">
        <f>IF(EXACT($B96, ""), "", VLOOKUP($B96, 'DataLookUp - InstitutionBranch'!$B$4:$E$4000, 3, FALSE))</f>
        <v>VDR3081</v>
      </c>
      <c r="E96" s="143" t="s">
        <v>17577</v>
      </c>
      <c r="G96" s="31">
        <f t="shared" si="5"/>
        <v>126000000000093</v>
      </c>
      <c r="H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'VNDR-0093'::varchar); </v>
      </c>
    </row>
    <row r="97" spans="2:8">
      <c r="B97" s="51">
        <v>124000000000168</v>
      </c>
      <c r="C97" s="52" t="str">
        <f>IF(EXACT($B97, ""), "", VLOOKUP($B97, 'DataLookUp - InstitutionBranch'!$B$4:$E$4000, 2, FALSE))</f>
        <v>PT. Iradat Aman Globalindo</v>
      </c>
      <c r="D97" s="45" t="str">
        <f>IF(EXACT($B97, ""), "", VLOOKUP($B97, 'DataLookUp - InstitutionBranch'!$B$4:$E$4000, 3, FALSE))</f>
        <v>VDR1232</v>
      </c>
      <c r="E97" s="143" t="s">
        <v>17578</v>
      </c>
      <c r="G97" s="31">
        <f t="shared" si="5"/>
        <v>126000000000094</v>
      </c>
      <c r="H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'VNDR-0094'::varchar); </v>
      </c>
    </row>
    <row r="98" spans="2:8">
      <c r="B98" s="51">
        <v>124000000000169</v>
      </c>
      <c r="C98" s="52" t="str">
        <f>IF(EXACT($B98, ""), "", VLOOKUP($B98, 'DataLookUp - InstitutionBranch'!$B$4:$E$4000, 2, FALSE))</f>
        <v>PT. Jaring Permata Samudra</v>
      </c>
      <c r="D98" s="45" t="str">
        <f>IF(EXACT($B98, ""), "", VLOOKUP($B98, 'DataLookUp - InstitutionBranch'!$B$4:$E$4000, 3, FALSE))</f>
        <v>VDR3947</v>
      </c>
      <c r="E98" s="143" t="s">
        <v>17579</v>
      </c>
      <c r="G98" s="31">
        <f t="shared" si="5"/>
        <v>126000000000095</v>
      </c>
      <c r="H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'VNDR-0095'::varchar); </v>
      </c>
    </row>
    <row r="99" spans="2:8">
      <c r="B99" s="51">
        <v>124000000000170</v>
      </c>
      <c r="C99" s="52" t="str">
        <f>IF(EXACT($B99, ""), "", VLOOKUP($B99, 'DataLookUp - InstitutionBranch'!$B$4:$E$4000, 2, FALSE))</f>
        <v>PT. Jaring Telekomunikasi Indonesia</v>
      </c>
      <c r="D99" s="45" t="str">
        <f>IF(EXACT($B99, ""), "", VLOOKUP($B99, 'DataLookUp - InstitutionBranch'!$B$4:$E$4000, 3, FALSE))</f>
        <v>VDR3941</v>
      </c>
      <c r="E99" s="143" t="s">
        <v>17580</v>
      </c>
      <c r="G99" s="31">
        <f t="shared" si="5"/>
        <v>126000000000096</v>
      </c>
      <c r="H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'VNDR-0096'::varchar); </v>
      </c>
    </row>
    <row r="100" spans="2:8">
      <c r="B100" s="51">
        <v>124000000000171</v>
      </c>
      <c r="C100" s="52" t="str">
        <f>IF(EXACT($B100, ""), "", VLOOKUP($B100, 'DataLookUp - InstitutionBranch'!$B$4:$E$4000, 2, FALSE))</f>
        <v>PT. Jaya Beton Indonesia</v>
      </c>
      <c r="D100" s="45" t="str">
        <f>IF(EXACT($B100, ""), "", VLOOKUP($B100, 'DataLookUp - InstitutionBranch'!$B$4:$E$4000, 3, FALSE))</f>
        <v>VDR4236</v>
      </c>
      <c r="E100" s="143" t="s">
        <v>17581</v>
      </c>
      <c r="G100" s="31">
        <f t="shared" si="5"/>
        <v>126000000000097</v>
      </c>
      <c r="H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'VNDR-0097'::varchar); </v>
      </c>
    </row>
    <row r="101" spans="2:8">
      <c r="B101" s="51">
        <v>124000000000172</v>
      </c>
      <c r="C101" s="52" t="str">
        <f>IF(EXACT($B101, ""), "", VLOOKUP($B101, 'DataLookUp - InstitutionBranch'!$B$4:$E$4000, 2, FALSE))</f>
        <v>PT. Jogatama Mandauputra</v>
      </c>
      <c r="D101" s="45" t="str">
        <f>IF(EXACT($B101, ""), "", VLOOKUP($B101, 'DataLookUp - InstitutionBranch'!$B$4:$E$4000, 3, FALSE))</f>
        <v>VDR4129</v>
      </c>
      <c r="E101" s="143" t="s">
        <v>17582</v>
      </c>
      <c r="G101" s="31">
        <f t="shared" si="5"/>
        <v>126000000000098</v>
      </c>
      <c r="H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'VNDR-0098'::varchar); </v>
      </c>
    </row>
    <row r="102" spans="2:8">
      <c r="B102" s="51">
        <v>124000000000173</v>
      </c>
      <c r="C102" s="52" t="str">
        <f>IF(EXACT($B102, ""), "", VLOOKUP($B102, 'DataLookUp - InstitutionBranch'!$B$4:$E$4000, 2, FALSE))</f>
        <v>PT. Joko Mas Pancang</v>
      </c>
      <c r="D102" s="45" t="str">
        <f>IF(EXACT($B102, ""), "", VLOOKUP($B102, 'DataLookUp - InstitutionBranch'!$B$4:$E$4000, 3, FALSE))</f>
        <v>VDR4028</v>
      </c>
      <c r="E102" s="143" t="s">
        <v>17583</v>
      </c>
      <c r="G102" s="31">
        <f t="shared" si="5"/>
        <v>126000000000099</v>
      </c>
      <c r="H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'VNDR-0099'::varchar); </v>
      </c>
    </row>
    <row r="103" spans="2:8">
      <c r="B103" s="51">
        <v>124000000000174</v>
      </c>
      <c r="C103" s="52" t="str">
        <f>IF(EXACT($B103, ""), "", VLOOKUP($B103, 'DataLookUp - InstitutionBranch'!$B$4:$E$4000, 2, FALSE))</f>
        <v>PT. Kalimantan Beton Perkasa</v>
      </c>
      <c r="D103" s="45" t="str">
        <f>IF(EXACT($B103, ""), "", VLOOKUP($B103, 'DataLookUp - InstitutionBranch'!$B$4:$E$4000, 3, FALSE))</f>
        <v>VDR4077</v>
      </c>
      <c r="E103" s="143" t="s">
        <v>17584</v>
      </c>
      <c r="G103" s="31">
        <f t="shared" si="5"/>
        <v>126000000000100</v>
      </c>
      <c r="H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'VNDR-0100'::varchar); </v>
      </c>
    </row>
    <row r="104" spans="2:8">
      <c r="B104" s="51">
        <v>124000000000175</v>
      </c>
      <c r="C104" s="52" t="str">
        <f>IF(EXACT($B104, ""), "", VLOOKUP($B104, 'DataLookUp - InstitutionBranch'!$B$4:$E$4000, 2, FALSE))</f>
        <v>PT. Kalimantan Prakarsa Mandiri</v>
      </c>
      <c r="D104" s="45" t="str">
        <f>IF(EXACT($B104, ""), "", VLOOKUP($B104, 'DataLookUp - InstitutionBranch'!$B$4:$E$4000, 3, FALSE))</f>
        <v>VDR4021</v>
      </c>
      <c r="E104" s="143" t="s">
        <v>17585</v>
      </c>
      <c r="G104" s="31">
        <f t="shared" si="5"/>
        <v>126000000000101</v>
      </c>
      <c r="H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'VNDR-0101'::varchar); </v>
      </c>
    </row>
    <row r="105" spans="2:8">
      <c r="B105" s="51">
        <v>124000000000176</v>
      </c>
      <c r="C105" s="52" t="str">
        <f>IF(EXACT($B105, ""), "", VLOOKUP($B105, 'DataLookUp - InstitutionBranch'!$B$4:$E$4000, 2, FALSE))</f>
        <v>PT. Karya Mega Sarana</v>
      </c>
      <c r="D105" s="45" t="str">
        <f>IF(EXACT($B105, ""), "", VLOOKUP($B105, 'DataLookUp - InstitutionBranch'!$B$4:$E$4000, 3, FALSE))</f>
        <v>VDR0685</v>
      </c>
      <c r="E105" s="143" t="s">
        <v>17586</v>
      </c>
      <c r="G105" s="31">
        <f t="shared" si="5"/>
        <v>126000000000102</v>
      </c>
      <c r="H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'VNDR-0102'::varchar); </v>
      </c>
    </row>
    <row r="106" spans="2:8">
      <c r="B106" s="51">
        <v>124000000000177</v>
      </c>
      <c r="C106" s="52" t="str">
        <f>IF(EXACT($B106, ""), "", VLOOKUP($B106, 'DataLookUp - InstitutionBranch'!$B$4:$E$4000, 2, FALSE))</f>
        <v>PT. Kawan Kita Anugerah Makmur</v>
      </c>
      <c r="D106" s="45" t="str">
        <f>IF(EXACT($B106, ""), "", VLOOKUP($B106, 'DataLookUp - InstitutionBranch'!$B$4:$E$4000, 3, FALSE))</f>
        <v>VDR3918</v>
      </c>
      <c r="E106" s="143" t="s">
        <v>17587</v>
      </c>
      <c r="G106" s="31">
        <f t="shared" si="5"/>
        <v>126000000000103</v>
      </c>
      <c r="H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'VNDR-0103'::varchar); </v>
      </c>
    </row>
    <row r="107" spans="2:8">
      <c r="B107" s="51">
        <v>124000000000178</v>
      </c>
      <c r="C107" s="52" t="str">
        <f>IF(EXACT($B107, ""), "", VLOOKUP($B107, 'DataLookUp - InstitutionBranch'!$B$4:$E$4000, 2, FALSE))</f>
        <v>PT. Kesuma</v>
      </c>
      <c r="D107" s="45" t="str">
        <f>IF(EXACT($B107, ""), "", VLOOKUP($B107, 'DataLookUp - InstitutionBranch'!$B$4:$E$4000, 3, FALSE))</f>
        <v>VDR1147</v>
      </c>
      <c r="E107" s="143" t="s">
        <v>17588</v>
      </c>
      <c r="G107" s="31">
        <f t="shared" si="5"/>
        <v>126000000000104</v>
      </c>
      <c r="H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'VNDR-0104'::varchar); </v>
      </c>
    </row>
    <row r="108" spans="2:8">
      <c r="B108" s="51">
        <v>124000000000179</v>
      </c>
      <c r="C108" s="52" t="str">
        <f>IF(EXACT($B108, ""), "", VLOOKUP($B108, 'DataLookUp - InstitutionBranch'!$B$4:$E$4000, 2, FALSE))</f>
        <v>PT. Kirana Purnama</v>
      </c>
      <c r="D108" s="45" t="str">
        <f>IF(EXACT($B108, ""), "", VLOOKUP($B108, 'DataLookUp - InstitutionBranch'!$B$4:$E$4000, 3, FALSE))</f>
        <v>VDR3390</v>
      </c>
      <c r="E108" s="143" t="s">
        <v>17589</v>
      </c>
      <c r="G108" s="31">
        <f t="shared" si="5"/>
        <v>126000000000105</v>
      </c>
      <c r="H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'VNDR-0105'::varchar); </v>
      </c>
    </row>
    <row r="109" spans="2:8">
      <c r="B109" s="51">
        <v>124000000000180</v>
      </c>
      <c r="C109" s="52" t="str">
        <f>IF(EXACT($B109, ""), "", VLOOKUP($B109, 'DataLookUp - InstitutionBranch'!$B$4:$E$4000, 2, FALSE))</f>
        <v>PT. Macika Indo Sarana Transport</v>
      </c>
      <c r="D109" s="45" t="str">
        <f>IF(EXACT($B109, ""), "", VLOOKUP($B109, 'DataLookUp - InstitutionBranch'!$B$4:$E$4000, 3, FALSE))</f>
        <v>VDR4044</v>
      </c>
      <c r="E109" s="143" t="s">
        <v>17590</v>
      </c>
      <c r="G109" s="31">
        <f t="shared" si="5"/>
        <v>126000000000106</v>
      </c>
      <c r="H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'VNDR-0106'::varchar); </v>
      </c>
    </row>
    <row r="110" spans="2:8">
      <c r="B110" s="51">
        <v>124000000000181</v>
      </c>
      <c r="C110" s="52" t="str">
        <f>IF(EXACT($B110, ""), "", VLOOKUP($B110, 'DataLookUp - InstitutionBranch'!$B$4:$E$4000, 2, FALSE))</f>
        <v>PT. Magna Beton Indonesia</v>
      </c>
      <c r="D110" s="45" t="str">
        <f>IF(EXACT($B110, ""), "", VLOOKUP($B110, 'DataLookUp - InstitutionBranch'!$B$4:$E$4000, 3, FALSE))</f>
        <v>VDR4234</v>
      </c>
      <c r="E110" s="143" t="s">
        <v>17591</v>
      </c>
      <c r="G110" s="31">
        <f t="shared" si="5"/>
        <v>126000000000107</v>
      </c>
      <c r="H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'VNDR-0107'::varchar); </v>
      </c>
    </row>
    <row r="111" spans="2:8">
      <c r="B111" s="51">
        <v>124000000000182</v>
      </c>
      <c r="C111" s="52" t="str">
        <f>IF(EXACT($B111, ""), "", VLOOKUP($B111, 'DataLookUp - InstitutionBranch'!$B$4:$E$4000, 2, FALSE))</f>
        <v>PT. Mandiri Maha Daya</v>
      </c>
      <c r="D111" s="45" t="str">
        <f>IF(EXACT($B111, ""), "", VLOOKUP($B111, 'DataLookUp - InstitutionBranch'!$B$4:$E$4000, 3, FALSE))</f>
        <v>VDR3779</v>
      </c>
      <c r="E111" s="143" t="s">
        <v>17592</v>
      </c>
      <c r="G111" s="31">
        <f t="shared" si="5"/>
        <v>126000000000108</v>
      </c>
      <c r="H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'VNDR-0108'::varchar); </v>
      </c>
    </row>
    <row r="112" spans="2:8">
      <c r="B112" s="51">
        <v>124000000000183</v>
      </c>
      <c r="C112" s="52" t="str">
        <f>IF(EXACT($B112, ""), "", VLOOKUP($B112, 'DataLookUp - InstitutionBranch'!$B$4:$E$4000, 2, FALSE))</f>
        <v>PT. Markoen Engineering Indonesia</v>
      </c>
      <c r="D112" s="45" t="str">
        <f>IF(EXACT($B112, ""), "", VLOOKUP($B112, 'DataLookUp - InstitutionBranch'!$B$4:$E$4000, 3, FALSE))</f>
        <v>VDR3816</v>
      </c>
      <c r="E112" s="143" t="s">
        <v>17593</v>
      </c>
      <c r="G112" s="31">
        <f t="shared" si="5"/>
        <v>126000000000109</v>
      </c>
      <c r="H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'VNDR-0109'::varchar); </v>
      </c>
    </row>
    <row r="113" spans="2:8">
      <c r="B113" s="51">
        <v>124000000000184</v>
      </c>
      <c r="C113" s="52" t="str">
        <f>IF(EXACT($B113, ""), "", VLOOKUP($B113, 'DataLookUp - InstitutionBranch'!$B$4:$E$4000, 2, FALSE))</f>
        <v>PT. Mediantara General Sistemindo</v>
      </c>
      <c r="D113" s="45" t="str">
        <f>IF(EXACT($B113, ""), "", VLOOKUP($B113, 'DataLookUp - InstitutionBranch'!$B$4:$E$4000, 3, FALSE))</f>
        <v>VDR4050</v>
      </c>
      <c r="E113" s="143" t="s">
        <v>17594</v>
      </c>
      <c r="G113" s="31">
        <f t="shared" si="5"/>
        <v>126000000000110</v>
      </c>
      <c r="H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'VNDR-0110'::varchar); </v>
      </c>
    </row>
    <row r="114" spans="2:8">
      <c r="B114" s="51">
        <v>124000000000185</v>
      </c>
      <c r="C114" s="52" t="str">
        <f>IF(EXACT($B114, ""), "", VLOOKUP($B114, 'DataLookUp - InstitutionBranch'!$B$4:$E$4000, 2, FALSE))</f>
        <v>PT. Mega Perkakas Abadi</v>
      </c>
      <c r="D114" s="45" t="str">
        <f>IF(EXACT($B114, ""), "", VLOOKUP($B114, 'DataLookUp - InstitutionBranch'!$B$4:$E$4000, 3, FALSE))</f>
        <v>VDR3965</v>
      </c>
      <c r="E114" s="143" t="s">
        <v>17595</v>
      </c>
      <c r="G114" s="31">
        <f t="shared" si="5"/>
        <v>126000000000111</v>
      </c>
      <c r="H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'VNDR-0111'::varchar); </v>
      </c>
    </row>
    <row r="115" spans="2:8">
      <c r="B115" s="51">
        <v>124000000000186</v>
      </c>
      <c r="C115" s="52" t="str">
        <f>IF(EXACT($B115, ""), "", VLOOKUP($B115, 'DataLookUp - InstitutionBranch'!$B$4:$E$4000, 2, FALSE))</f>
        <v>PT. Meratus Line</v>
      </c>
      <c r="D115" s="45" t="str">
        <f>IF(EXACT($B115, ""), "", VLOOKUP($B115, 'DataLookUp - InstitutionBranch'!$B$4:$E$4000, 3, FALSE))</f>
        <v>VDR3988</v>
      </c>
      <c r="E115" s="143" t="s">
        <v>17596</v>
      </c>
      <c r="G115" s="31">
        <f t="shared" si="5"/>
        <v>126000000000112</v>
      </c>
      <c r="H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'VNDR-0112'::varchar); </v>
      </c>
    </row>
    <row r="116" spans="2:8">
      <c r="B116" s="51">
        <v>124000000000187</v>
      </c>
      <c r="C116" s="52" t="str">
        <f>IF(EXACT($B116, ""), "", VLOOKUP($B116, 'DataLookUp - InstitutionBranch'!$B$4:$E$4000, 2, FALSE))</f>
        <v>PT. Mitra Abadi Hanafindo</v>
      </c>
      <c r="D116" s="45" t="str">
        <f>IF(EXACT($B116, ""), "", VLOOKUP($B116, 'DataLookUp - InstitutionBranch'!$B$4:$E$4000, 3, FALSE))</f>
        <v>VDR4011</v>
      </c>
      <c r="E116" s="143" t="s">
        <v>17597</v>
      </c>
      <c r="G116" s="31">
        <f t="shared" si="5"/>
        <v>126000000000113</v>
      </c>
      <c r="H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'VNDR-0113'::varchar); </v>
      </c>
    </row>
    <row r="117" spans="2:8">
      <c r="B117" s="51">
        <v>124000000000188</v>
      </c>
      <c r="C117" s="52" t="str">
        <f>IF(EXACT($B117, ""), "", VLOOKUP($B117, 'DataLookUp - InstitutionBranch'!$B$4:$E$4000, 2, FALSE))</f>
        <v>PT. Mitra Putra Profitamas</v>
      </c>
      <c r="D117" s="45" t="str">
        <f>IF(EXACT($B117, ""), "", VLOOKUP($B117, 'DataLookUp - InstitutionBranch'!$B$4:$E$4000, 3, FALSE))</f>
        <v>VDR4065</v>
      </c>
      <c r="E117" s="143" t="s">
        <v>17598</v>
      </c>
      <c r="G117" s="31">
        <f t="shared" si="5"/>
        <v>126000000000114</v>
      </c>
      <c r="H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'VNDR-0114'::varchar); </v>
      </c>
    </row>
    <row r="118" spans="2:8">
      <c r="B118" s="51">
        <v>124000000000189</v>
      </c>
      <c r="C118" s="52" t="str">
        <f>IF(EXACT($B118, ""), "", VLOOKUP($B118, 'DataLookUp - InstitutionBranch'!$B$4:$E$4000, 2, FALSE))</f>
        <v>PT. Mixindo Abadi Karya</v>
      </c>
      <c r="D118" s="45" t="str">
        <f>IF(EXACT($B118, ""), "", VLOOKUP($B118, 'DataLookUp - InstitutionBranch'!$B$4:$E$4000, 3, FALSE))</f>
        <v>VDR4235</v>
      </c>
      <c r="E118" s="143" t="s">
        <v>17599</v>
      </c>
      <c r="G118" s="31">
        <f t="shared" si="5"/>
        <v>126000000000115</v>
      </c>
      <c r="H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'VNDR-0115'::varchar); </v>
      </c>
    </row>
    <row r="119" spans="2:8">
      <c r="B119" s="51">
        <v>124000000000190</v>
      </c>
      <c r="C119" s="52" t="str">
        <f>IF(EXACT($B119, ""), "", VLOOKUP($B119, 'DataLookUp - InstitutionBranch'!$B$4:$E$4000, 2, FALSE))</f>
        <v>PT. Mollindo Cipta Mandiri</v>
      </c>
      <c r="D119" s="45" t="str">
        <f>IF(EXACT($B119, ""), "", VLOOKUP($B119, 'DataLookUp - InstitutionBranch'!$B$4:$E$4000, 3, FALSE))</f>
        <v>VDR1833</v>
      </c>
      <c r="E119" s="143" t="s">
        <v>17600</v>
      </c>
      <c r="G119" s="31">
        <f t="shared" si="5"/>
        <v>126000000000116</v>
      </c>
      <c r="H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'VNDR-0116'::varchar); </v>
      </c>
    </row>
    <row r="120" spans="2:8">
      <c r="B120" s="51">
        <v>124000000000191</v>
      </c>
      <c r="C120" s="52" t="str">
        <f>IF(EXACT($B120, ""), "", VLOOKUP($B120, 'DataLookUp - InstitutionBranch'!$B$4:$E$4000, 2, FALSE))</f>
        <v>PT. Multi Guna Trans Energi</v>
      </c>
      <c r="D120" s="45" t="str">
        <f>IF(EXACT($B120, ""), "", VLOOKUP($B120, 'DataLookUp - InstitutionBranch'!$B$4:$E$4000, 3, FALSE))</f>
        <v>VDR4038</v>
      </c>
      <c r="E120" s="143" t="s">
        <v>17601</v>
      </c>
      <c r="G120" s="31">
        <f t="shared" si="5"/>
        <v>126000000000117</v>
      </c>
      <c r="H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'VNDR-0117'::varchar); </v>
      </c>
    </row>
    <row r="121" spans="2:8">
      <c r="B121" s="51">
        <v>124000000000192</v>
      </c>
      <c r="C121" s="52" t="str">
        <f>IF(EXACT($B121, ""), "", VLOOKUP($B121, 'DataLookUp - InstitutionBranch'!$B$4:$E$4000, 2, FALSE))</f>
        <v>PT. Multi Kencana Niagatama [a.k.a : Multi Kabel]</v>
      </c>
      <c r="D121" s="45" t="str">
        <f>IF(EXACT($B121, ""), "", VLOOKUP($B121, 'DataLookUp - InstitutionBranch'!$B$4:$E$4000, 3, FALSE))</f>
        <v>VDR4253</v>
      </c>
      <c r="E121" s="143" t="s">
        <v>17602</v>
      </c>
      <c r="G121" s="31">
        <f t="shared" si="5"/>
        <v>126000000000118</v>
      </c>
      <c r="H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'VNDR-0118'::varchar); </v>
      </c>
    </row>
    <row r="122" spans="2:8">
      <c r="B122" s="51">
        <v>124000000000193</v>
      </c>
      <c r="C122" s="52" t="str">
        <f>IF(EXACT($B122, ""), "", VLOOKUP($B122, 'DataLookUp - InstitutionBranch'!$B$4:$E$4000, 2, FALSE))</f>
        <v>PT. Mutiara Timur Truss</v>
      </c>
      <c r="D122" s="45" t="str">
        <f>IF(EXACT($B122, ""), "", VLOOKUP($B122, 'DataLookUp - InstitutionBranch'!$B$4:$E$4000, 3, FALSE))</f>
        <v>VDR4123</v>
      </c>
      <c r="E122" s="143" t="s">
        <v>17603</v>
      </c>
      <c r="G122" s="31">
        <f t="shared" si="5"/>
        <v>126000000000119</v>
      </c>
      <c r="H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'VNDR-0119'::varchar); </v>
      </c>
    </row>
    <row r="123" spans="2:8">
      <c r="B123" s="51">
        <v>124000000000194</v>
      </c>
      <c r="C123" s="52" t="str">
        <f>IF(EXACT($B123, ""), "", VLOOKUP($B123, 'DataLookUp - InstitutionBranch'!$B$4:$E$4000, 2, FALSE))</f>
        <v>PT. Nariza Teknik Inspeksi</v>
      </c>
      <c r="D123" s="45" t="str">
        <f>IF(EXACT($B123, ""), "", VLOOKUP($B123, 'DataLookUp - InstitutionBranch'!$B$4:$E$4000, 3, FALSE))</f>
        <v>VDR3804</v>
      </c>
      <c r="E123" s="143" t="s">
        <v>17604</v>
      </c>
      <c r="G123" s="31">
        <f t="shared" si="5"/>
        <v>126000000000120</v>
      </c>
      <c r="H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'VNDR-0120'::varchar); </v>
      </c>
    </row>
    <row r="124" spans="2:8">
      <c r="B124" s="51">
        <v>124000000000195</v>
      </c>
      <c r="C124" s="52" t="str">
        <f>IF(EXACT($B124, ""), "", VLOOKUP($B124, 'DataLookUp - InstitutionBranch'!$B$4:$E$4000, 2, FALSE))</f>
        <v>PT. Netcom Technology</v>
      </c>
      <c r="D124" s="45" t="str">
        <f>IF(EXACT($B124, ""), "", VLOOKUP($B124, 'DataLookUp - InstitutionBranch'!$B$4:$E$4000, 3, FALSE))</f>
        <v>VDR4019</v>
      </c>
      <c r="E124" s="143" t="s">
        <v>17605</v>
      </c>
      <c r="G124" s="31">
        <f t="shared" si="5"/>
        <v>126000000000121</v>
      </c>
      <c r="H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'VNDR-0121'::varchar); </v>
      </c>
    </row>
    <row r="125" spans="2:8">
      <c r="B125" s="51">
        <v>124000000000196</v>
      </c>
      <c r="C125" s="52" t="str">
        <f>IF(EXACT($B125, ""), "", VLOOKUP($B125, 'DataLookUp - InstitutionBranch'!$B$4:$E$4000, 2, FALSE))</f>
        <v>PT. NR Electric Jakarta</v>
      </c>
      <c r="D125" s="45" t="str">
        <f>IF(EXACT($B125, ""), "", VLOOKUP($B125, 'DataLookUp - InstitutionBranch'!$B$4:$E$4000, 3, FALSE))</f>
        <v>VDR4232</v>
      </c>
      <c r="E125" s="143" t="s">
        <v>17606</v>
      </c>
      <c r="G125" s="31">
        <f t="shared" si="5"/>
        <v>126000000000122</v>
      </c>
      <c r="H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'VNDR-0122'::varchar); </v>
      </c>
    </row>
    <row r="126" spans="2:8">
      <c r="B126" s="51">
        <v>124000000000197</v>
      </c>
      <c r="C126" s="52" t="str">
        <f>IF(EXACT($B126, ""), "", VLOOKUP($B126, 'DataLookUp - InstitutionBranch'!$B$4:$E$4000, 2, FALSE))</f>
        <v>PT. Nuansa Dharma Cipta</v>
      </c>
      <c r="D126" s="45" t="str">
        <f>IF(EXACT($B126, ""), "", VLOOKUP($B126, 'DataLookUp - InstitutionBranch'!$B$4:$E$4000, 3, FALSE))</f>
        <v>VDR4037</v>
      </c>
      <c r="E126" s="143" t="s">
        <v>17607</v>
      </c>
      <c r="G126" s="31">
        <f t="shared" si="5"/>
        <v>126000000000123</v>
      </c>
      <c r="H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'VNDR-0123'::varchar); </v>
      </c>
    </row>
    <row r="127" spans="2:8">
      <c r="B127" s="51">
        <v>124000000000198</v>
      </c>
      <c r="C127" s="52" t="str">
        <f>IF(EXACT($B127, ""), "", VLOOKUP($B127, 'DataLookUp - InstitutionBranch'!$B$4:$E$4000, 2, FALSE))</f>
        <v>PT. Orion Teknik Solusindo</v>
      </c>
      <c r="D127" s="45" t="str">
        <f>IF(EXACT($B127, ""), "", VLOOKUP($B127, 'DataLookUp - InstitutionBranch'!$B$4:$E$4000, 3, FALSE))</f>
        <v>VDR3966</v>
      </c>
      <c r="E127" s="143" t="s">
        <v>17608</v>
      </c>
      <c r="G127" s="31">
        <f t="shared" si="5"/>
        <v>126000000000124</v>
      </c>
      <c r="H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'VNDR-0124'::varchar); </v>
      </c>
    </row>
    <row r="128" spans="2:8">
      <c r="B128" s="51">
        <v>124000000000199</v>
      </c>
      <c r="C128" s="52" t="str">
        <f>IF(EXACT($B128, ""), "", VLOOKUP($B128, 'DataLookUp - InstitutionBranch'!$B$4:$E$4000, 2, FALSE))</f>
        <v>PT. Orix Indonesia Finance</v>
      </c>
      <c r="D128" s="45" t="str">
        <f>IF(EXACT($B128, ""), "", VLOOKUP($B128, 'DataLookUp - InstitutionBranch'!$B$4:$E$4000, 3, FALSE))</f>
        <v>VDR0721</v>
      </c>
      <c r="E128" s="143" t="s">
        <v>17609</v>
      </c>
      <c r="G128" s="31">
        <f t="shared" si="5"/>
        <v>126000000000125</v>
      </c>
      <c r="H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'VNDR-0125'::varchar); </v>
      </c>
    </row>
    <row r="129" spans="2:8">
      <c r="B129" s="51">
        <v>124000000000200</v>
      </c>
      <c r="C129" s="52" t="str">
        <f>IF(EXACT($B129, ""), "", VLOOKUP($B129, 'DataLookUp - InstitutionBranch'!$B$4:$E$4000, 2, FALSE))</f>
        <v>PT. Pacific Prestress Indonesia</v>
      </c>
      <c r="D129" s="45" t="str">
        <f>IF(EXACT($B129, ""), "", VLOOKUP($B129, 'DataLookUp - InstitutionBranch'!$B$4:$E$4000, 3, FALSE))</f>
        <v>VDR4158</v>
      </c>
      <c r="E129" s="143" t="s">
        <v>17610</v>
      </c>
      <c r="G129" s="31">
        <f t="shared" si="5"/>
        <v>126000000000126</v>
      </c>
      <c r="H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'VNDR-0126'::varchar); </v>
      </c>
    </row>
    <row r="130" spans="2:8">
      <c r="B130" s="51">
        <v>124000000000201</v>
      </c>
      <c r="C130" s="52" t="str">
        <f>IF(EXACT($B130, ""), "", VLOOKUP($B130, 'DataLookUp - InstitutionBranch'!$B$4:$E$4000, 2, FALSE))</f>
        <v>PT. Panah Perdana Logisindo</v>
      </c>
      <c r="D130" s="45" t="str">
        <f>IF(EXACT($B130, ""), "", VLOOKUP($B130, 'DataLookUp - InstitutionBranch'!$B$4:$E$4000, 3, FALSE))</f>
        <v>VDR1369</v>
      </c>
      <c r="E130" s="143" t="s">
        <v>17611</v>
      </c>
      <c r="G130" s="31">
        <f t="shared" si="5"/>
        <v>126000000000127</v>
      </c>
      <c r="H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'VNDR-0127'::varchar); </v>
      </c>
    </row>
    <row r="131" spans="2:8">
      <c r="B131" s="51">
        <v>124000000000202</v>
      </c>
      <c r="C131" s="52" t="str">
        <f>IF(EXACT($B131, ""), "", VLOOKUP($B131, 'DataLookUp - InstitutionBranch'!$B$4:$E$4000, 2, FALSE))</f>
        <v>PT. Panca Infosoft Pionir Indonesia</v>
      </c>
      <c r="D131" s="45" t="str">
        <f>IF(EXACT($B131, ""), "", VLOOKUP($B131, 'DataLookUp - InstitutionBranch'!$B$4:$E$4000, 3, FALSE))</f>
        <v>VDR4001</v>
      </c>
      <c r="E131" s="143" t="s">
        <v>17612</v>
      </c>
      <c r="G131" s="31">
        <f t="shared" si="5"/>
        <v>126000000000128</v>
      </c>
      <c r="H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'VNDR-0128'::varchar); </v>
      </c>
    </row>
    <row r="132" spans="2:8">
      <c r="B132" s="51">
        <v>124000000000203</v>
      </c>
      <c r="C132" s="52" t="str">
        <f>IF(EXACT($B132, ""), "", VLOOKUP($B132, 'DataLookUp - InstitutionBranch'!$B$4:$E$4000, 2, FALSE))</f>
        <v>PT. Panca Logam Sukses Mandiri</v>
      </c>
      <c r="D132" s="45" t="str">
        <f>IF(EXACT($B132, ""), "", VLOOKUP($B132, 'DataLookUp - InstitutionBranch'!$B$4:$E$4000, 3, FALSE))</f>
        <v>VDR3945</v>
      </c>
      <c r="E132" s="143" t="s">
        <v>17613</v>
      </c>
      <c r="G132" s="31">
        <f t="shared" si="5"/>
        <v>126000000000129</v>
      </c>
      <c r="H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'VNDR-0129'::varchar); </v>
      </c>
    </row>
    <row r="133" spans="2:8">
      <c r="B133" s="51">
        <v>124000000000204</v>
      </c>
      <c r="C133" s="52" t="str">
        <f>IF(EXACT($B133, ""), "", VLOOKUP($B133, 'DataLookUp - InstitutionBranch'!$B$4:$E$4000, 2, FALSE))</f>
        <v>PT. Panca Utama Selaras</v>
      </c>
      <c r="D133" s="45" t="str">
        <f>IF(EXACT($B133, ""), "", VLOOKUP($B133, 'DataLookUp - InstitutionBranch'!$B$4:$E$4000, 3, FALSE))</f>
        <v>VDR3604, VDR3898</v>
      </c>
      <c r="E133" s="143" t="s">
        <v>17614</v>
      </c>
      <c r="G133" s="31">
        <f t="shared" si="5"/>
        <v>126000000000130</v>
      </c>
      <c r="H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'VNDR-0130'::varchar); </v>
      </c>
    </row>
    <row r="134" spans="2:8">
      <c r="B134" s="51">
        <v>124000000000205</v>
      </c>
      <c r="C134" s="52" t="str">
        <f>IF(EXACT($B134, ""), "", VLOOKUP($B134, 'DataLookUp - InstitutionBranch'!$B$4:$E$4000, 2, FALSE))</f>
        <v>PT. Panghegar Mitra Utama</v>
      </c>
      <c r="D134" s="45" t="str">
        <f>IF(EXACT($B134, ""), "", VLOOKUP($B134, 'DataLookUp - InstitutionBranch'!$B$4:$E$4000, 3, FALSE))</f>
        <v>VDR2360</v>
      </c>
      <c r="E134" s="143" t="s">
        <v>17615</v>
      </c>
      <c r="G134" s="31">
        <f t="shared" si="5"/>
        <v>126000000000131</v>
      </c>
      <c r="H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'VNDR-0131'::varchar); </v>
      </c>
    </row>
    <row r="135" spans="2:8">
      <c r="B135" s="51">
        <v>124000000000206</v>
      </c>
      <c r="C135" s="52" t="str">
        <f>IF(EXACT($B135, ""), "", VLOOKUP($B135, 'DataLookUp - InstitutionBranch'!$B$4:$E$4000, 2, FALSE))</f>
        <v>PT. Pas Jaya Mandiri</v>
      </c>
      <c r="D135" s="45" t="str">
        <f>IF(EXACT($B135, ""), "", VLOOKUP($B135, 'DataLookUp - InstitutionBranch'!$B$4:$E$4000, 3, FALSE))</f>
        <v>VDR3967</v>
      </c>
      <c r="E135" s="143" t="s">
        <v>17616</v>
      </c>
      <c r="G135" s="31">
        <f t="shared" si="5"/>
        <v>126000000000132</v>
      </c>
      <c r="H1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'VNDR-0132'::varchar); </v>
      </c>
    </row>
    <row r="136" spans="2:8">
      <c r="B136" s="51">
        <v>124000000000207</v>
      </c>
      <c r="C136" s="52" t="str">
        <f>IF(EXACT($B136, ""), "", VLOOKUP($B136, 'DataLookUp - InstitutionBranch'!$B$4:$E$4000, 2, FALSE))</f>
        <v>PT. Pelangi Teknik Indonesia</v>
      </c>
      <c r="D136" s="45" t="str">
        <f>IF(EXACT($B136, ""), "", VLOOKUP($B136, 'DataLookUp - InstitutionBranch'!$B$4:$E$4000, 3, FALSE))</f>
        <v>VDR3846</v>
      </c>
      <c r="E136" s="143" t="s">
        <v>17617</v>
      </c>
      <c r="G136" s="31">
        <f t="shared" ref="G136:G199" si="7" xml:space="preserve"> G135 + IF(EXACT(H136, ""), 0, 1)</f>
        <v>126000000000133</v>
      </c>
      <c r="H136" s="21" t="str">
        <f t="shared" ref="H136:H199" si="8">IF(EXACT($B136, ""), "", CONCATENATE("PERFORM ""SchData-OLTP-SupplyChain"".""Func_TblSupplier_SET""(varSystemLoginSession::bigint, null::bigint, null::varchar, null::timestamptz, null::timestamptz, null::varchar, varInstitutionBranchID::bigint, varBaseCurrencyID::bigint, ", IF(EXACT(B136, ""), "null", B136), "::bigint, ", IF(EXACT(E136, ""), "null", "'"&amp;E136&amp;"'"),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'VNDR-0133'::varchar); </v>
      </c>
    </row>
    <row r="137" spans="2:8">
      <c r="B137" s="51">
        <v>124000000000208</v>
      </c>
      <c r="C137" s="52" t="str">
        <f>IF(EXACT($B137, ""), "", VLOOKUP($B137, 'DataLookUp - InstitutionBranch'!$B$4:$E$4000, 2, FALSE))</f>
        <v>PT. Perusahaan Bongkar Muatadi Purusa</v>
      </c>
      <c r="D137" s="45" t="str">
        <f>IF(EXACT($B137, ""), "", VLOOKUP($B137, 'DataLookUp - InstitutionBranch'!$B$4:$E$4000, 3, FALSE))</f>
        <v>VDR4029</v>
      </c>
      <c r="E137" s="143" t="s">
        <v>17618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'VNDR-0134'::varchar); </v>
      </c>
    </row>
    <row r="138" spans="2:8">
      <c r="B138" s="51">
        <v>124000000000209</v>
      </c>
      <c r="C138" s="52" t="str">
        <f>IF(EXACT($B138, ""), "", VLOOKUP($B138, 'DataLookUp - InstitutionBranch'!$B$4:$E$4000, 2, FALSE))</f>
        <v>PT. Petromas Kencana (Ottoban Indonesia)</v>
      </c>
      <c r="D138" s="45" t="str">
        <f>IF(EXACT($B138, ""), "", VLOOKUP($B138, 'DataLookUp - InstitutionBranch'!$B$4:$E$4000, 3, FALSE))</f>
        <v>VDR3986</v>
      </c>
      <c r="E138" s="143" t="s">
        <v>17619</v>
      </c>
      <c r="G138" s="31">
        <f t="shared" si="7"/>
        <v>126000000000135</v>
      </c>
      <c r="H13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'VNDR-0135'::varchar); </v>
      </c>
    </row>
    <row r="139" spans="2:8">
      <c r="B139" s="51">
        <v>124000000000210</v>
      </c>
      <c r="C139" s="52" t="str">
        <f>IF(EXACT($B139, ""), "", VLOOKUP($B139, 'DataLookUp - InstitutionBranch'!$B$4:$E$4000, 2, FALSE))</f>
        <v>PT. Ponti Suri Group</v>
      </c>
      <c r="D139" s="45" t="str">
        <f>IF(EXACT($B139, ""), "", VLOOKUP($B139, 'DataLookUp - InstitutionBranch'!$B$4:$E$4000, 3, FALSE))</f>
        <v>VDR4042</v>
      </c>
      <c r="E139" s="143" t="s">
        <v>17620</v>
      </c>
      <c r="G139" s="31">
        <f t="shared" si="7"/>
        <v>126000000000136</v>
      </c>
      <c r="H13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'VNDR-0136'::varchar); </v>
      </c>
    </row>
    <row r="140" spans="2:8">
      <c r="B140" s="51">
        <v>124000000000211</v>
      </c>
      <c r="C140" s="52" t="str">
        <f>IF(EXACT($B140, ""), "", VLOOKUP($B140, 'DataLookUp - InstitutionBranch'!$B$4:$E$4000, 2, FALSE))</f>
        <v>PT. Powerindo Prima Perkasa</v>
      </c>
      <c r="D140" s="45" t="str">
        <f>IF(EXACT($B140, ""), "", VLOOKUP($B140, 'DataLookUp - InstitutionBranch'!$B$4:$E$4000, 3, FALSE))</f>
        <v>VDR3928</v>
      </c>
      <c r="E140" s="143" t="s">
        <v>17621</v>
      </c>
      <c r="G140" s="31">
        <f t="shared" si="7"/>
        <v>126000000000137</v>
      </c>
      <c r="H14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'VNDR-0137'::varchar); </v>
      </c>
    </row>
    <row r="141" spans="2:8">
      <c r="B141" s="51">
        <v>124000000000212</v>
      </c>
      <c r="C141" s="52" t="str">
        <f>IF(EXACT($B141, ""), "", VLOOKUP($B141, 'DataLookUp - InstitutionBranch'!$B$4:$E$4000, 2, FALSE))</f>
        <v>PT. Pratama Prima Bajatama</v>
      </c>
      <c r="D141" s="45" t="str">
        <f>IF(EXACT($B141, ""), "", VLOOKUP($B141, 'DataLookUp - InstitutionBranch'!$B$4:$E$4000, 3, FALSE))</f>
        <v>VDR3948</v>
      </c>
      <c r="E141" s="143" t="s">
        <v>17622</v>
      </c>
      <c r="G141" s="31">
        <f t="shared" si="7"/>
        <v>126000000000138</v>
      </c>
      <c r="H14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'VNDR-0138'::varchar); </v>
      </c>
    </row>
    <row r="142" spans="2:8">
      <c r="B142" s="51">
        <v>124000000000213</v>
      </c>
      <c r="C142" s="52" t="str">
        <f>IF(EXACT($B142, ""), "", VLOOKUP($B142, 'DataLookUp - InstitutionBranch'!$B$4:$E$4000, 2, FALSE))</f>
        <v>PT. PRI Indonesia</v>
      </c>
      <c r="D142" s="45" t="str">
        <f>IF(EXACT($B142, ""), "", VLOOKUP($B142, 'DataLookUp - InstitutionBranch'!$B$4:$E$4000, 3, FALSE))</f>
        <v>VDR4068</v>
      </c>
      <c r="E142" s="143" t="s">
        <v>17623</v>
      </c>
      <c r="G142" s="31">
        <f t="shared" si="7"/>
        <v>126000000000139</v>
      </c>
      <c r="H14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'VNDR-0139'::varchar); </v>
      </c>
    </row>
    <row r="143" spans="2:8">
      <c r="B143" s="51">
        <v>124000000000214</v>
      </c>
      <c r="C143" s="52" t="str">
        <f>IF(EXACT($B143, ""), "", VLOOKUP($B143, 'DataLookUp - InstitutionBranch'!$B$4:$E$4000, 2, FALSE))</f>
        <v>PT. Prima Indah Lestari</v>
      </c>
      <c r="D143" s="45" t="str">
        <f>IF(EXACT($B143, ""), "", VLOOKUP($B143, 'DataLookUp - InstitutionBranch'!$B$4:$E$4000, 3, FALSE))</f>
        <v>VDR4135</v>
      </c>
      <c r="E143" s="143" t="s">
        <v>17624</v>
      </c>
      <c r="G143" s="31">
        <f t="shared" si="7"/>
        <v>126000000000140</v>
      </c>
      <c r="H14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'VNDR-0140'::varchar); </v>
      </c>
    </row>
    <row r="144" spans="2:8">
      <c r="B144" s="51">
        <v>124000000000215</v>
      </c>
      <c r="C144" s="52" t="str">
        <f>IF(EXACT($B144, ""), "", VLOOKUP($B144, 'DataLookUp - InstitutionBranch'!$B$4:$E$4000, 2, FALSE))</f>
        <v>PT. Prima Mitra Elektrindo</v>
      </c>
      <c r="D144" s="45" t="str">
        <f>IF(EXACT($B144, ""), "", VLOOKUP($B144, 'DataLookUp - InstitutionBranch'!$B$4:$E$4000, 3, FALSE))</f>
        <v>VDR2200</v>
      </c>
      <c r="E144" s="143" t="s">
        <v>17625</v>
      </c>
      <c r="G144" s="31">
        <f t="shared" si="7"/>
        <v>126000000000141</v>
      </c>
      <c r="H14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'VNDR-0141'::varchar); </v>
      </c>
    </row>
    <row r="145" spans="2:8">
      <c r="B145" s="51">
        <v>124000000000216</v>
      </c>
      <c r="C145" s="52" t="str">
        <f>IF(EXACT($B145, ""), "", VLOOKUP($B145, 'DataLookUp - InstitutionBranch'!$B$4:$E$4000, 2, FALSE))</f>
        <v>PT. Primatech Jaya Abadi</v>
      </c>
      <c r="D145" s="45" t="str">
        <f>IF(EXACT($B145, ""), "", VLOOKUP($B145, 'DataLookUp - InstitutionBranch'!$B$4:$E$4000, 3, FALSE))</f>
        <v>VDR4172</v>
      </c>
      <c r="E145" s="143" t="s">
        <v>17626</v>
      </c>
      <c r="G145" s="31">
        <f t="shared" si="7"/>
        <v>126000000000142</v>
      </c>
      <c r="H14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'VNDR-0142'::varchar); </v>
      </c>
    </row>
    <row r="146" spans="2:8">
      <c r="B146" s="51">
        <v>124000000000217</v>
      </c>
      <c r="C146" s="52" t="str">
        <f>IF(EXACT($B146, ""), "", VLOOKUP($B146, 'DataLookUp - InstitutionBranch'!$B$4:$E$4000, 2, FALSE))</f>
        <v>PT. Putra Langgeng Anugerah</v>
      </c>
      <c r="D146" s="45" t="str">
        <f>IF(EXACT($B146, ""), "", VLOOKUP($B146, 'DataLookUp - InstitutionBranch'!$B$4:$E$4000, 3, FALSE))</f>
        <v>VDR4002</v>
      </c>
      <c r="E146" s="143" t="s">
        <v>17627</v>
      </c>
      <c r="G146" s="31">
        <f t="shared" si="7"/>
        <v>126000000000143</v>
      </c>
      <c r="H14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'VNDR-0143'::varchar); </v>
      </c>
    </row>
    <row r="147" spans="2:8">
      <c r="B147" s="51">
        <v>124000000000218</v>
      </c>
      <c r="C147" s="52" t="str">
        <f>IF(EXACT($B147, ""), "", VLOOKUP($B147, 'DataLookUp - InstitutionBranch'!$B$4:$E$4000, 2, FALSE))</f>
        <v>PT. Putraguna Jayamulia</v>
      </c>
      <c r="D147" s="45" t="str">
        <f>IF(EXACT($B147, ""), "", VLOOKUP($B147, 'DataLookUp - InstitutionBranch'!$B$4:$E$4000, 3, FALSE))</f>
        <v>VDR4032</v>
      </c>
      <c r="E147" s="143" t="s">
        <v>17628</v>
      </c>
      <c r="G147" s="31">
        <f t="shared" si="7"/>
        <v>126000000000144</v>
      </c>
      <c r="H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'VNDR-0144'::varchar); </v>
      </c>
    </row>
    <row r="148" spans="2:8">
      <c r="B148" s="51">
        <v>124000000000219</v>
      </c>
      <c r="C148" s="52" t="str">
        <f>IF(EXACT($B148, ""), "", VLOOKUP($B148, 'DataLookUp - InstitutionBranch'!$B$4:$E$4000, 2, FALSE))</f>
        <v>PT. Putratel Andalan Sukses</v>
      </c>
      <c r="D148" s="45" t="str">
        <f>IF(EXACT($B148, ""), "", VLOOKUP($B148, 'DataLookUp - InstitutionBranch'!$B$4:$E$4000, 3, FALSE))</f>
        <v>VDR2541</v>
      </c>
      <c r="E148" s="143" t="s">
        <v>17629</v>
      </c>
      <c r="G148" s="31">
        <f t="shared" si="7"/>
        <v>126000000000145</v>
      </c>
      <c r="H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'VNDR-0145'::varchar); </v>
      </c>
    </row>
    <row r="149" spans="2:8">
      <c r="B149" s="51">
        <v>124000000000220</v>
      </c>
      <c r="C149" s="52" t="str">
        <f>IF(EXACT($B149, ""), "", VLOOKUP($B149, 'DataLookUp - InstitutionBranch'!$B$4:$E$4000, 2, FALSE))</f>
        <v>PT. Radian Sarana Elektrika</v>
      </c>
      <c r="D149" s="45" t="str">
        <f>IF(EXACT($B149, ""), "", VLOOKUP($B149, 'DataLookUp - InstitutionBranch'!$B$4:$E$4000, 3, FALSE))</f>
        <v>VDR2109</v>
      </c>
      <c r="E149" s="143" t="s">
        <v>17630</v>
      </c>
      <c r="G149" s="31">
        <f t="shared" si="7"/>
        <v>126000000000146</v>
      </c>
      <c r="H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'VNDR-0146'::varchar); </v>
      </c>
    </row>
    <row r="150" spans="2:8">
      <c r="B150" s="51">
        <v>124000000000221</v>
      </c>
      <c r="C150" s="52" t="str">
        <f>IF(EXACT($B150, ""), "", VLOOKUP($B150, 'DataLookUp - InstitutionBranch'!$B$4:$E$4000, 2, FALSE))</f>
        <v>PT. Raj Prima</v>
      </c>
      <c r="D150" s="45" t="str">
        <f>IF(EXACT($B150, ""), "", VLOOKUP($B150, 'DataLookUp - InstitutionBranch'!$B$4:$E$4000, 3, FALSE))</f>
        <v>VDR4041</v>
      </c>
      <c r="E150" s="143" t="s">
        <v>17631</v>
      </c>
      <c r="G150" s="31">
        <f t="shared" si="7"/>
        <v>126000000000147</v>
      </c>
      <c r="H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'VNDR-0147'::varchar); </v>
      </c>
    </row>
    <row r="151" spans="2:8">
      <c r="B151" s="51">
        <v>124000000000222</v>
      </c>
      <c r="C151" s="52" t="str">
        <f>IF(EXACT($B151, ""), "", VLOOKUP($B151, 'DataLookUp - InstitutionBranch'!$B$4:$E$4000, 2, FALSE))</f>
        <v>PT. Rangka Raya</v>
      </c>
      <c r="D151" s="45" t="str">
        <f>IF(EXACT($B151, ""), "", VLOOKUP($B151, 'DataLookUp - InstitutionBranch'!$B$4:$E$4000, 3, FALSE))</f>
        <v>VDR2957</v>
      </c>
      <c r="E151" s="143" t="s">
        <v>17632</v>
      </c>
      <c r="G151" s="31">
        <f t="shared" si="7"/>
        <v>126000000000148</v>
      </c>
      <c r="H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'VNDR-0148'::varchar); </v>
      </c>
    </row>
    <row r="152" spans="2:8">
      <c r="B152" s="51">
        <v>124000000000223</v>
      </c>
      <c r="C152" s="52" t="str">
        <f>IF(EXACT($B152, ""), "", VLOOKUP($B152, 'DataLookUp - InstitutionBranch'!$B$4:$E$4000, 2, FALSE))</f>
        <v>PT. Riau Crane Perkasa</v>
      </c>
      <c r="D152" s="45" t="str">
        <f>IF(EXACT($B152, ""), "", VLOOKUP($B152, 'DataLookUp - InstitutionBranch'!$B$4:$E$4000, 3, FALSE))</f>
        <v>VDR3943</v>
      </c>
      <c r="E152" s="143" t="s">
        <v>17633</v>
      </c>
      <c r="G152" s="31">
        <f t="shared" si="7"/>
        <v>126000000000149</v>
      </c>
      <c r="H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'VNDR-0149'::varchar); </v>
      </c>
    </row>
    <row r="153" spans="2:8">
      <c r="B153" s="51">
        <v>124000000000224</v>
      </c>
      <c r="C153" s="52" t="str">
        <f>IF(EXACT($B153, ""), "", VLOOKUP($B153, 'DataLookUp - InstitutionBranch'!$B$4:$E$4000, 2, FALSE))</f>
        <v>PT. Royal Madani Persada</v>
      </c>
      <c r="D153" s="45" t="str">
        <f>IF(EXACT($B153, ""), "", VLOOKUP($B153, 'DataLookUp - InstitutionBranch'!$B$4:$E$4000, 3, FALSE))</f>
        <v>VDR3882</v>
      </c>
      <c r="E153" s="143" t="s">
        <v>17634</v>
      </c>
      <c r="G153" s="31">
        <f t="shared" si="7"/>
        <v>126000000000150</v>
      </c>
      <c r="H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'VNDR-0150'::varchar); </v>
      </c>
    </row>
    <row r="154" spans="2:8">
      <c r="B154" s="51">
        <v>124000000000225</v>
      </c>
      <c r="C154" s="52" t="str">
        <f>IF(EXACT($B154, ""), "", VLOOKUP($B154, 'DataLookUp - InstitutionBranch'!$B$4:$E$4000, 2, FALSE))</f>
        <v>PT. Salaeurih Muda Perkasa</v>
      </c>
      <c r="D154" s="45" t="str">
        <f>IF(EXACT($B154, ""), "", VLOOKUP($B154, 'DataLookUp - InstitutionBranch'!$B$4:$E$4000, 3, FALSE))</f>
        <v>VDR4128</v>
      </c>
      <c r="E154" s="143" t="s">
        <v>17635</v>
      </c>
      <c r="G154" s="31">
        <f t="shared" si="7"/>
        <v>126000000000151</v>
      </c>
      <c r="H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'VNDR-0151'::varchar); </v>
      </c>
    </row>
    <row r="155" spans="2:8">
      <c r="B155" s="51">
        <v>124000000000226</v>
      </c>
      <c r="C155" s="52" t="str">
        <f>IF(EXACT($B155, ""), "", VLOOKUP($B155, 'DataLookUp - InstitutionBranch'!$B$4:$E$4000, 2, FALSE))</f>
        <v>PT. Salam Pacific Indonesia Lines</v>
      </c>
      <c r="D155" s="45" t="str">
        <f>IF(EXACT($B155, ""), "", VLOOKUP($B155, 'DataLookUp - InstitutionBranch'!$B$4:$E$4000, 3, FALSE))</f>
        <v>VDR3995</v>
      </c>
      <c r="E155" s="143" t="s">
        <v>17636</v>
      </c>
      <c r="G155" s="31">
        <f t="shared" si="7"/>
        <v>126000000000152</v>
      </c>
      <c r="H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'VNDR-0152'::varchar); </v>
      </c>
    </row>
    <row r="156" spans="2:8">
      <c r="B156" s="51">
        <v>124000000000227</v>
      </c>
      <c r="C156" s="52" t="str">
        <f>IF(EXACT($B156, ""), "", VLOOKUP($B156, 'DataLookUp - InstitutionBranch'!$B$4:$E$4000, 2, FALSE))</f>
        <v>PT. Schneider Indonesia</v>
      </c>
      <c r="D156" s="45" t="str">
        <f>IF(EXACT($B156, ""), "", VLOOKUP($B156, 'DataLookUp - InstitutionBranch'!$B$4:$E$4000, 3, FALSE))</f>
        <v>VDR3504</v>
      </c>
      <c r="E156" s="143" t="s">
        <v>17637</v>
      </c>
      <c r="G156" s="31">
        <f t="shared" si="7"/>
        <v>126000000000153</v>
      </c>
      <c r="H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'VNDR-0153'::varchar); </v>
      </c>
    </row>
    <row r="157" spans="2:8">
      <c r="B157" s="51">
        <v>124000000000228</v>
      </c>
      <c r="C157" s="52" t="str">
        <f>IF(EXACT($B157, ""), "", VLOOKUP($B157, 'DataLookUp - InstitutionBranch'!$B$4:$E$4000, 2, FALSE))</f>
        <v>PT. Sentosa Prima Mandiri</v>
      </c>
      <c r="D157" s="45" t="str">
        <f>IF(EXACT($B157, ""), "", VLOOKUP($B157, 'DataLookUp - InstitutionBranch'!$B$4:$E$4000, 3, FALSE))</f>
        <v>VDR3227</v>
      </c>
      <c r="E157" s="143" t="s">
        <v>17638</v>
      </c>
      <c r="G157" s="31">
        <f t="shared" si="7"/>
        <v>126000000000154</v>
      </c>
      <c r="H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'VNDR-0154'::varchar); </v>
      </c>
    </row>
    <row r="158" spans="2:8">
      <c r="B158" s="51">
        <v>124000000000229</v>
      </c>
      <c r="C158" s="52" t="str">
        <f>IF(EXACT($B158, ""), "", VLOOKUP($B158, 'DataLookUp - InstitutionBranch'!$B$4:$E$4000, 2, FALSE))</f>
        <v>PT. Siemens Indonesia</v>
      </c>
      <c r="D158" s="45" t="str">
        <f>IF(EXACT($B158, ""), "", VLOOKUP($B158, 'DataLookUp - InstitutionBranch'!$B$4:$E$4000, 3, FALSE))</f>
        <v>VDR1235</v>
      </c>
      <c r="E158" s="143" t="s">
        <v>17639</v>
      </c>
      <c r="G158" s="31">
        <f t="shared" si="7"/>
        <v>126000000000155</v>
      </c>
      <c r="H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'VNDR-0155'::varchar); </v>
      </c>
    </row>
    <row r="159" spans="2:8">
      <c r="B159" s="51">
        <v>124000000000230</v>
      </c>
      <c r="C159" s="52" t="str">
        <f>IF(EXACT($B159, ""), "", VLOOKUP($B159, 'DataLookUp - InstitutionBranch'!$B$4:$E$4000, 2, FALSE))</f>
        <v>PT. Siemon Damai Jaya Abadi</v>
      </c>
      <c r="D159" s="45" t="str">
        <f>IF(EXACT($B159, ""), "", VLOOKUP($B159, 'DataLookUp - InstitutionBranch'!$B$4:$E$4000, 3, FALSE))</f>
        <v>VDR3955</v>
      </c>
      <c r="E159" s="143" t="s">
        <v>17640</v>
      </c>
      <c r="G159" s="31">
        <f t="shared" si="7"/>
        <v>126000000000156</v>
      </c>
      <c r="H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'VNDR-0156'::varchar); </v>
      </c>
    </row>
    <row r="160" spans="2:8">
      <c r="B160" s="51">
        <v>124000000000231</v>
      </c>
      <c r="C160" s="52" t="str">
        <f>IF(EXACT($B160, ""), "", VLOOKUP($B160, 'DataLookUp - InstitutionBranch'!$B$4:$E$4000, 2, FALSE))</f>
        <v>PT. Silica Central Asia</v>
      </c>
      <c r="D160" s="45" t="str">
        <f>IF(EXACT($B160, ""), "", VLOOKUP($B160, 'DataLookUp - InstitutionBranch'!$B$4:$E$4000, 3, FALSE))</f>
        <v>VDR4036</v>
      </c>
      <c r="E160" s="143" t="s">
        <v>17641</v>
      </c>
      <c r="G160" s="31">
        <f t="shared" si="7"/>
        <v>126000000000157</v>
      </c>
      <c r="H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'VNDR-0157'::varchar); </v>
      </c>
    </row>
    <row r="161" spans="2:8">
      <c r="B161" s="51">
        <v>124000000000232</v>
      </c>
      <c r="C161" s="52" t="str">
        <f>IF(EXACT($B161, ""), "", VLOOKUP($B161, 'DataLookUp - InstitutionBranch'!$B$4:$E$4000, 2, FALSE))</f>
        <v>PT. Simetrik Integrasi</v>
      </c>
      <c r="D161" s="45" t="str">
        <f>IF(EXACT($B161, ""), "", VLOOKUP($B161, 'DataLookUp - InstitutionBranch'!$B$4:$E$4000, 3, FALSE))</f>
        <v>VDR1932</v>
      </c>
      <c r="E161" s="143" t="s">
        <v>17642</v>
      </c>
      <c r="G161" s="31">
        <f t="shared" si="7"/>
        <v>126000000000158</v>
      </c>
      <c r="H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'VNDR-0158'::varchar); </v>
      </c>
    </row>
    <row r="162" spans="2:8">
      <c r="B162" s="51">
        <v>124000000000233</v>
      </c>
      <c r="C162" s="52" t="str">
        <f>IF(EXACT($B162, ""), "", VLOOKUP($B162, 'DataLookUp - InstitutionBranch'!$B$4:$E$4000, 2, FALSE))</f>
        <v>PT. Sinar Laut Mandiri</v>
      </c>
      <c r="D162" s="45" t="str">
        <f>IF(EXACT($B162, ""), "", VLOOKUP($B162, 'DataLookUp - InstitutionBranch'!$B$4:$E$4000, 3, FALSE))</f>
        <v>VDR2520</v>
      </c>
      <c r="E162" s="143" t="s">
        <v>17643</v>
      </c>
      <c r="G162" s="31">
        <f t="shared" si="7"/>
        <v>126000000000159</v>
      </c>
      <c r="H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'VNDR-0159'::varchar); </v>
      </c>
    </row>
    <row r="163" spans="2:8">
      <c r="B163" s="51">
        <v>124000000000234</v>
      </c>
      <c r="C163" s="52" t="str">
        <f>IF(EXACT($B163, ""), "", VLOOKUP($B163, 'DataLookUp - InstitutionBranch'!$B$4:$E$4000, 2, FALSE))</f>
        <v>PT. Sinergi Garuda Nusantara</v>
      </c>
      <c r="D163" s="45" t="str">
        <f>IF(EXACT($B163, ""), "", VLOOKUP($B163, 'DataLookUp - InstitutionBranch'!$B$4:$E$4000, 3, FALSE))</f>
        <v>VDR3775</v>
      </c>
      <c r="E163" s="143" t="s">
        <v>17644</v>
      </c>
      <c r="G163" s="31">
        <f t="shared" si="7"/>
        <v>126000000000160</v>
      </c>
      <c r="H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'VNDR-0160'::varchar); </v>
      </c>
    </row>
    <row r="164" spans="2:8">
      <c r="B164" s="51">
        <v>124000000000235</v>
      </c>
      <c r="C164" s="52" t="str">
        <f>IF(EXACT($B164, ""), "", VLOOKUP($B164, 'DataLookUp - InstitutionBranch'!$B$4:$E$4000, 2, FALSE))</f>
        <v>PT. Sinergi Karsa Utama</v>
      </c>
      <c r="D164" s="45" t="str">
        <f>IF(EXACT($B164, ""), "", VLOOKUP($B164, 'DataLookUp - InstitutionBranch'!$B$4:$E$4000, 3, FALSE))</f>
        <v>VDR4227</v>
      </c>
      <c r="E164" s="143" t="s">
        <v>17645</v>
      </c>
      <c r="G164" s="31">
        <f t="shared" si="7"/>
        <v>126000000000161</v>
      </c>
      <c r="H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'VNDR-0161'::varchar); </v>
      </c>
    </row>
    <row r="165" spans="2:8">
      <c r="B165" s="51">
        <v>124000000000236</v>
      </c>
      <c r="C165" s="52" t="str">
        <f>IF(EXACT($B165, ""), "", VLOOKUP($B165, 'DataLookUp - InstitutionBranch'!$B$4:$E$4000, 2, FALSE))</f>
        <v>PT. Sintra Sinarindo Elektrik</v>
      </c>
      <c r="D165" s="45" t="str">
        <f>IF(EXACT($B165, ""), "", VLOOKUP($B165, 'DataLookUp - InstitutionBranch'!$B$4:$E$4000, 3, FALSE))</f>
        <v>VDR4066</v>
      </c>
      <c r="E165" s="143" t="s">
        <v>17646</v>
      </c>
      <c r="G165" s="31">
        <f t="shared" si="7"/>
        <v>126000000000162</v>
      </c>
      <c r="H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'VNDR-0162'::varchar); </v>
      </c>
    </row>
    <row r="166" spans="2:8">
      <c r="B166" s="51">
        <v>124000000000237</v>
      </c>
      <c r="C166" s="52" t="str">
        <f>IF(EXACT($B166, ""), "", VLOOKUP($B166, 'DataLookUp - InstitutionBranch'!$B$4:$E$4000, 2, FALSE))</f>
        <v>PT. Siscom Technologies</v>
      </c>
      <c r="D166" s="45" t="str">
        <f>IF(EXACT($B166, ""), "", VLOOKUP($B166, 'DataLookUp - InstitutionBranch'!$B$4:$E$4000, 3, FALSE))</f>
        <v>VDR4094</v>
      </c>
      <c r="E166" s="143" t="s">
        <v>17647</v>
      </c>
      <c r="G166" s="31">
        <f t="shared" si="7"/>
        <v>126000000000163</v>
      </c>
      <c r="H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'VNDR-0163'::varchar); </v>
      </c>
    </row>
    <row r="167" spans="2:8">
      <c r="B167" s="51">
        <v>124000000000238</v>
      </c>
      <c r="C167" s="52" t="str">
        <f>IF(EXACT($B167, ""), "", VLOOKUP($B167, 'DataLookUp - InstitutionBranch'!$B$4:$E$4000, 2, FALSE))</f>
        <v>PT. Subur Buana Raya</v>
      </c>
      <c r="D167" s="45" t="str">
        <f>IF(EXACT($B167, ""), "", VLOOKUP($B167, 'DataLookUp - InstitutionBranch'!$B$4:$E$4000, 3, FALSE))</f>
        <v>VDR3849</v>
      </c>
      <c r="E167" s="143" t="s">
        <v>17648</v>
      </c>
      <c r="G167" s="31">
        <f t="shared" si="7"/>
        <v>126000000000164</v>
      </c>
      <c r="H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'VNDR-0164'::varchar); </v>
      </c>
    </row>
    <row r="168" spans="2:8">
      <c r="B168" s="51">
        <v>124000000000239</v>
      </c>
      <c r="C168" s="52" t="str">
        <f>IF(EXACT($B168, ""), "", VLOOKUP($B168, 'DataLookUp - InstitutionBranch'!$B$4:$E$4000, 2, FALSE))</f>
        <v>PT. Sukses Perkasa Forestama</v>
      </c>
      <c r="D168" s="45" t="str">
        <f>IF(EXACT($B168, ""), "", VLOOKUP($B168, 'DataLookUp - InstitutionBranch'!$B$4:$E$4000, 3, FALSE))</f>
        <v>VDR3852</v>
      </c>
      <c r="E168" s="143" t="s">
        <v>17649</v>
      </c>
      <c r="G168" s="31">
        <f t="shared" si="7"/>
        <v>126000000000165</v>
      </c>
      <c r="H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'VNDR-0165'::varchar); </v>
      </c>
    </row>
    <row r="169" spans="2:8">
      <c r="B169" s="51">
        <v>124000000000240</v>
      </c>
      <c r="C169" s="52" t="str">
        <f>IF(EXACT($B169, ""), "", VLOOKUP($B169, 'DataLookUp - InstitutionBranch'!$B$4:$E$4000, 2, FALSE))</f>
        <v>PT. Suryamas Elsindo Primatama</v>
      </c>
      <c r="D169" s="45" t="str">
        <f>IF(EXACT($B169, ""), "", VLOOKUP($B169, 'DataLookUp - InstitutionBranch'!$B$4:$E$4000, 3, FALSE))</f>
        <v>VDR2095</v>
      </c>
      <c r="E169" s="143" t="s">
        <v>17650</v>
      </c>
      <c r="G169" s="31">
        <f t="shared" si="7"/>
        <v>126000000000166</v>
      </c>
      <c r="H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'VNDR-0166'::varchar); </v>
      </c>
    </row>
    <row r="170" spans="2:8">
      <c r="B170" s="51">
        <v>124000000000241</v>
      </c>
      <c r="C170" s="52" t="str">
        <f>IF(EXACT($B170, ""), "", VLOOKUP($B170, 'DataLookUp - InstitutionBranch'!$B$4:$E$4000, 2, FALSE))</f>
        <v>PT. Temas Tbk</v>
      </c>
      <c r="D170" s="45" t="str">
        <f>IF(EXACT($B170, ""), "", VLOOKUP($B170, 'DataLookUp - InstitutionBranch'!$B$4:$E$4000, 3, FALSE))</f>
        <v>VDR3996</v>
      </c>
      <c r="E170" s="143" t="s">
        <v>17651</v>
      </c>
      <c r="G170" s="31">
        <f t="shared" si="7"/>
        <v>126000000000167</v>
      </c>
      <c r="H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'VNDR-0167'::varchar); </v>
      </c>
    </row>
    <row r="171" spans="2:8">
      <c r="B171" s="51">
        <v>124000000000242</v>
      </c>
      <c r="C171" s="52" t="str">
        <f>IF(EXACT($B171, ""), "", VLOOKUP($B171, 'DataLookUp - InstitutionBranch'!$B$4:$E$4000, 2, FALSE))</f>
        <v>PT. Tirtakencana Tatawarna</v>
      </c>
      <c r="D171" s="45" t="str">
        <f>IF(EXACT($B171, ""), "", VLOOKUP($B171, 'DataLookUp - InstitutionBranch'!$B$4:$E$4000, 3, FALSE))</f>
        <v>VDR4118</v>
      </c>
      <c r="E171" s="143" t="s">
        <v>17652</v>
      </c>
      <c r="G171" s="31">
        <f t="shared" si="7"/>
        <v>126000000000168</v>
      </c>
      <c r="H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'VNDR-0168'::varchar); </v>
      </c>
    </row>
    <row r="172" spans="2:8">
      <c r="B172" s="51">
        <v>124000000000243</v>
      </c>
      <c r="C172" s="52" t="str">
        <f>IF(EXACT($B172, ""), "", VLOOKUP($B172, 'DataLookUp - InstitutionBranch'!$B$4:$E$4000, 2, FALSE))</f>
        <v>PT. Tri Artha Manunggal</v>
      </c>
      <c r="D172" s="45" t="str">
        <f>IF(EXACT($B172, ""), "", VLOOKUP($B172, 'DataLookUp - InstitutionBranch'!$B$4:$E$4000, 3, FALSE))</f>
        <v>VDR4059</v>
      </c>
      <c r="E172" s="143" t="s">
        <v>17653</v>
      </c>
      <c r="G172" s="31">
        <f t="shared" si="7"/>
        <v>126000000000169</v>
      </c>
      <c r="H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'VNDR-0169'::varchar); </v>
      </c>
    </row>
    <row r="173" spans="2:8">
      <c r="B173" s="51">
        <v>124000000000244</v>
      </c>
      <c r="C173" s="52" t="str">
        <f>IF(EXACT($B173, ""), "", VLOOKUP($B173, 'DataLookUp - InstitutionBranch'!$B$4:$E$4000, 2, FALSE))</f>
        <v>PT. Tri Karya Teslatama</v>
      </c>
      <c r="D173" s="45" t="str">
        <f>IF(EXACT($B173, ""), "", VLOOKUP($B173, 'DataLookUp - InstitutionBranch'!$B$4:$E$4000, 3, FALSE))</f>
        <v>VDR4116</v>
      </c>
      <c r="E173" s="143" t="s">
        <v>17654</v>
      </c>
      <c r="G173" s="31">
        <f t="shared" si="7"/>
        <v>126000000000170</v>
      </c>
      <c r="H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'VNDR-0170'::varchar); </v>
      </c>
    </row>
    <row r="174" spans="2:8">
      <c r="B174" s="51">
        <v>124000000000245</v>
      </c>
      <c r="C174" s="52" t="str">
        <f>IF(EXACT($B174, ""), "", VLOOKUP($B174, 'DataLookUp - InstitutionBranch'!$B$4:$E$4000, 2, FALSE))</f>
        <v>PT. Tribaja Karya Sejahtera</v>
      </c>
      <c r="D174" s="45" t="str">
        <f>IF(EXACT($B174, ""), "", VLOOKUP($B174, 'DataLookUp - InstitutionBranch'!$B$4:$E$4000, 3, FALSE))</f>
        <v>VDR3950</v>
      </c>
      <c r="E174" s="143" t="s">
        <v>17655</v>
      </c>
      <c r="G174" s="31">
        <f t="shared" si="7"/>
        <v>126000000000171</v>
      </c>
      <c r="H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'VNDR-0171'::varchar); </v>
      </c>
    </row>
    <row r="175" spans="2:8">
      <c r="B175" s="51">
        <v>124000000000246</v>
      </c>
      <c r="C175" s="52" t="str">
        <f>IF(EXACT($B175, ""), "", VLOOKUP($B175, 'DataLookUp - InstitutionBranch'!$B$4:$E$4000, 2, FALSE))</f>
        <v>PT. Triotama Toya Energi</v>
      </c>
      <c r="D175" s="45" t="str">
        <f>IF(EXACT($B175, ""), "", VLOOKUP($B175, 'DataLookUp - InstitutionBranch'!$B$4:$E$4000, 3, FALSE))</f>
        <v>VDR4259</v>
      </c>
      <c r="E175" s="143" t="s">
        <v>17656</v>
      </c>
      <c r="G175" s="31">
        <f t="shared" si="7"/>
        <v>126000000000172</v>
      </c>
      <c r="H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'VNDR-0172'::varchar); </v>
      </c>
    </row>
    <row r="176" spans="2:8">
      <c r="B176" s="51">
        <v>124000000000247</v>
      </c>
      <c r="C176" s="52" t="str">
        <f>IF(EXACT($B176, ""), "", VLOOKUP($B176, 'DataLookUp - InstitutionBranch'!$B$4:$E$4000, 2, FALSE))</f>
        <v>PT. Twink Indonesia</v>
      </c>
      <c r="D176" s="45" t="str">
        <f>IF(EXACT($B176, ""), "", VLOOKUP($B176, 'DataLookUp - InstitutionBranch'!$B$4:$E$4000, 3, FALSE))</f>
        <v>VDR3959</v>
      </c>
      <c r="E176" s="143" t="s">
        <v>17657</v>
      </c>
      <c r="G176" s="31">
        <f t="shared" si="7"/>
        <v>126000000000173</v>
      </c>
      <c r="H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'VNDR-0173'::varchar); </v>
      </c>
    </row>
    <row r="177" spans="2:8">
      <c r="B177" s="51">
        <v>124000000000248</v>
      </c>
      <c r="C177" s="52" t="str">
        <f>IF(EXACT($B177, ""), "", VLOOKUP($B177, 'DataLookUp - InstitutionBranch'!$B$4:$E$4000, 2, FALSE))</f>
        <v>PT. Vector Info Technologies</v>
      </c>
      <c r="D177" s="45" t="str">
        <f>IF(EXACT($B177, ""), "", VLOOKUP($B177, 'DataLookUp - InstitutionBranch'!$B$4:$E$4000, 3, FALSE))</f>
        <v>VDR4022</v>
      </c>
      <c r="E177" s="143" t="s">
        <v>17658</v>
      </c>
      <c r="G177" s="31">
        <f t="shared" si="7"/>
        <v>126000000000174</v>
      </c>
      <c r="H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'VNDR-0174'::varchar); </v>
      </c>
    </row>
    <row r="178" spans="2:8">
      <c r="B178" s="51">
        <v>124000000000249</v>
      </c>
      <c r="C178" s="52" t="str">
        <f>IF(EXACT($B178, ""), "", VLOOKUP($B178, 'DataLookUp - InstitutionBranch'!$B$4:$E$4000, 2, FALSE))</f>
        <v>PT. Vins Teknik Internusa</v>
      </c>
      <c r="D178" s="45" t="str">
        <f>IF(EXACT($B178, ""), "", VLOOKUP($B178, 'DataLookUp - InstitutionBranch'!$B$4:$E$4000, 3, FALSE))</f>
        <v>VDR3639</v>
      </c>
      <c r="E178" s="143" t="s">
        <v>17659</v>
      </c>
      <c r="G178" s="31">
        <f t="shared" si="7"/>
        <v>126000000000175</v>
      </c>
      <c r="H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'VNDR-0175'::varchar); </v>
      </c>
    </row>
    <row r="179" spans="2:8">
      <c r="B179" s="51">
        <v>124000000000250</v>
      </c>
      <c r="C179" s="52" t="str">
        <f>IF(EXACT($B179, ""), "", VLOOKUP($B179, 'DataLookUp - InstitutionBranch'!$B$4:$E$4000, 2, FALSE))</f>
        <v>PT. Voksel Electric Tbk</v>
      </c>
      <c r="D179" s="45" t="str">
        <f>IF(EXACT($B179, ""), "", VLOOKUP($B179, 'DataLookUp - InstitutionBranch'!$B$4:$E$4000, 3, FALSE))</f>
        <v>VDR0187</v>
      </c>
      <c r="E179" s="143" t="s">
        <v>17660</v>
      </c>
      <c r="G179" s="31">
        <f t="shared" si="7"/>
        <v>126000000000176</v>
      </c>
      <c r="H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'VNDR-0176'::varchar); </v>
      </c>
    </row>
    <row r="180" spans="2:8">
      <c r="B180" s="51">
        <v>124000000000251</v>
      </c>
      <c r="C180" s="52" t="str">
        <f>IF(EXACT($B180, ""), "", VLOOKUP($B180, 'DataLookUp - InstitutionBranch'!$B$4:$E$4000, 2, FALSE))</f>
        <v>PT. Widya Prima Utama</v>
      </c>
      <c r="D180" s="45" t="str">
        <f>IF(EXACT($B180, ""), "", VLOOKUP($B180, 'DataLookUp - InstitutionBranch'!$B$4:$E$4000, 3, FALSE))</f>
        <v>VDR4053</v>
      </c>
      <c r="E180" s="143" t="s">
        <v>17661</v>
      </c>
      <c r="G180" s="31">
        <f t="shared" si="7"/>
        <v>126000000000177</v>
      </c>
      <c r="H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'VNDR-0177'::varchar); </v>
      </c>
    </row>
    <row r="181" spans="2:8">
      <c r="B181" s="51">
        <v>124000000000252</v>
      </c>
      <c r="C181" s="52" t="str">
        <f>IF(EXACT($B181, ""), "", VLOOKUP($B181, 'DataLookUp - InstitutionBranch'!$B$4:$E$4000, 2, FALSE))</f>
        <v>PT. Yanmarindo Perkasa</v>
      </c>
      <c r="D181" s="45" t="str">
        <f>IF(EXACT($B181, ""), "", VLOOKUP($B181, 'DataLookUp - InstitutionBranch'!$B$4:$E$4000, 3, FALSE))</f>
        <v>VDR0985, VDR4078</v>
      </c>
      <c r="E181" s="143" t="s">
        <v>17662</v>
      </c>
      <c r="G181" s="31">
        <f t="shared" si="7"/>
        <v>126000000000178</v>
      </c>
      <c r="H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'VNDR-0178'::varchar); </v>
      </c>
    </row>
    <row r="182" spans="2:8">
      <c r="B182" s="51">
        <v>124000000000253</v>
      </c>
      <c r="C182" s="52" t="str">
        <f>IF(EXACT($B182, ""), "", VLOOKUP($B182, 'DataLookUp - InstitutionBranch'!$B$4:$E$4000, 2, FALSE))</f>
        <v>PT. Yudha Berkat Layana</v>
      </c>
      <c r="D182" s="45" t="str">
        <f>IF(EXACT($B182, ""), "", VLOOKUP($B182, 'DataLookUp - InstitutionBranch'!$B$4:$E$4000, 3, FALSE))</f>
        <v>VDR4133</v>
      </c>
      <c r="E182" s="143" t="s">
        <v>17663</v>
      </c>
      <c r="G182" s="31">
        <f t="shared" si="7"/>
        <v>126000000000179</v>
      </c>
      <c r="H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'VNDR-0179'::varchar); </v>
      </c>
    </row>
    <row r="183" spans="2:8">
      <c r="B183" s="51">
        <v>124000000000254</v>
      </c>
      <c r="C183" s="52" t="str">
        <f>IF(EXACT($B183, ""), "", VLOOKUP($B183, 'DataLookUp - InstitutionBranch'!$B$4:$E$4000, 2, FALSE))</f>
        <v>PT. ZTT Cable Indonesia</v>
      </c>
      <c r="D183" s="45" t="str">
        <f>IF(EXACT($B183, ""), "", VLOOKUP($B183, 'DataLookUp - InstitutionBranch'!$B$4:$E$4000, 3, FALSE))</f>
        <v>VDR2391</v>
      </c>
      <c r="E183" s="143" t="s">
        <v>17664</v>
      </c>
      <c r="G183" s="31">
        <f t="shared" si="7"/>
        <v>126000000000180</v>
      </c>
      <c r="H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'VNDR-0180'::varchar); </v>
      </c>
    </row>
    <row r="184" spans="2:8">
      <c r="B184" s="51">
        <v>124000000000255</v>
      </c>
      <c r="C184" s="52" t="str">
        <f>IF(EXACT($B184, ""), "", VLOOKUP($B184, 'DataLookUp - InstitutionBranch'!$B$4:$E$4000, 2, FALSE))</f>
        <v>PT. KMI Wire and Cable, Tbk [a.k.a : Kabel Metal Indonesia]</v>
      </c>
      <c r="D184" s="45" t="str">
        <f>IF(EXACT($B184, ""), "", VLOOKUP($B184, 'DataLookUp - InstitutionBranch'!$B$4:$E$4000, 3, FALSE))</f>
        <v>VDR0042, VDR0383, VDR0384</v>
      </c>
      <c r="E184" s="143" t="s">
        <v>17665</v>
      </c>
      <c r="G184" s="31">
        <f t="shared" si="7"/>
        <v>126000000000181</v>
      </c>
      <c r="H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'VNDR-0181'::varchar); </v>
      </c>
    </row>
    <row r="185" spans="2:8">
      <c r="B185" s="51">
        <v>124000000000256</v>
      </c>
      <c r="C185" s="52" t="str">
        <f>IF(EXACT($B185, ""), "", VLOOKUP($B185, 'DataLookUp - InstitutionBranch'!$B$4:$E$4000, 2, FALSE))</f>
        <v>PT. Kokoh Inti Arebama, Tbk</v>
      </c>
      <c r="D185" s="45" t="str">
        <f>IF(EXACT($B185, ""), "", VLOOKUP($B185, 'DataLookUp - InstitutionBranch'!$B$4:$E$4000, 3, FALSE))</f>
        <v>VDR3351</v>
      </c>
      <c r="E185" s="143" t="s">
        <v>17666</v>
      </c>
      <c r="G185" s="31">
        <f t="shared" si="7"/>
        <v>126000000000182</v>
      </c>
      <c r="H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'VNDR-0182'::varchar); </v>
      </c>
    </row>
    <row r="186" spans="2:8">
      <c r="B186" s="51">
        <v>124000000000257</v>
      </c>
      <c r="C186" s="52" t="str">
        <f>IF(EXACT($B186, ""), "", VLOOKUP($B186, 'DataLookUp - InstitutionBranch'!$B$4:$E$4000, 2, FALSE))</f>
        <v>BPJS Ketenagakerjaan [a.k.a : Jamsostek]</v>
      </c>
      <c r="D186" s="45" t="str">
        <f>IF(EXACT($B186, ""), "", VLOOKUP($B186, 'DataLookUp - InstitutionBranch'!$B$4:$E$4000, 3, FALSE))</f>
        <v>VDR0736</v>
      </c>
      <c r="E186" s="143" t="s">
        <v>17667</v>
      </c>
      <c r="G186" s="31">
        <f t="shared" si="7"/>
        <v>126000000000183</v>
      </c>
      <c r="H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'VNDR-0183'::varchar); </v>
      </c>
    </row>
    <row r="187" spans="2:8">
      <c r="B187" s="51">
        <v>124000000000258</v>
      </c>
      <c r="C187" s="52" t="str">
        <f>IF(EXACT($B187, ""), "", VLOOKUP($B187, 'DataLookUp - InstitutionBranch'!$B$4:$E$4000, 2, FALSE))</f>
        <v>BPJS Kesehatan [a.k.a : Askes]</v>
      </c>
      <c r="D187" s="45" t="str">
        <f>IF(EXACT($B187, ""), "", VLOOKUP($B187, 'DataLookUp - InstitutionBranch'!$B$4:$E$4000, 3, FALSE))</f>
        <v>VDR1591</v>
      </c>
      <c r="E187" s="143" t="s">
        <v>17668</v>
      </c>
      <c r="G187" s="31">
        <f t="shared" si="7"/>
        <v>126000000000184</v>
      </c>
      <c r="H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'VNDR-0184'::varchar); </v>
      </c>
    </row>
    <row r="188" spans="2:8">
      <c r="B188" s="51">
        <v>124000000000259</v>
      </c>
      <c r="C188" s="52" t="str">
        <f>IF(EXACT($B188, ""), "", VLOOKUP($B188, 'DataLookUp - InstitutionBranch'!$B$4:$E$4000, 2, FALSE))</f>
        <v>PT. Bank Rakyat Indonesia (Persero), Tbk - Kantor Cabang Pembantu PLN Pusat</v>
      </c>
      <c r="D188" s="45" t="str">
        <f>IF(EXACT($B188, ""), "", VLOOKUP($B188, 'DataLookUp - InstitutionBranch'!$B$4:$E$4000, 3, FALSE))</f>
        <v>VDR3944</v>
      </c>
      <c r="E188" s="143" t="s">
        <v>17669</v>
      </c>
      <c r="G188" s="31">
        <f t="shared" si="7"/>
        <v>126000000000185</v>
      </c>
      <c r="H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'VNDR-0185'::varchar); </v>
      </c>
    </row>
    <row r="189" spans="2:8">
      <c r="B189" s="51">
        <v>124000000000260</v>
      </c>
      <c r="C189" s="52" t="str">
        <f>IF(EXACT($B189, ""), "", VLOOKUP($B189, 'DataLookUp - InstitutionBranch'!$B$4:$E$4000, 2, FALSE))</f>
        <v>Koperasi Mekar</v>
      </c>
      <c r="D189" s="45" t="str">
        <f>IF(EXACT($B189, ""), "", VLOOKUP($B189, 'DataLookUp - InstitutionBranch'!$B$4:$E$4000, 3, FALSE))</f>
        <v>VDR2588</v>
      </c>
      <c r="E189" s="143" t="s">
        <v>17670</v>
      </c>
      <c r="G189" s="31">
        <f t="shared" si="7"/>
        <v>126000000000186</v>
      </c>
      <c r="H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'VNDR-0186'::varchar); </v>
      </c>
    </row>
    <row r="190" spans="2:8">
      <c r="B190" s="51">
        <v>124000000000261</v>
      </c>
      <c r="C190" s="52" t="str">
        <f>IF(EXACT($B190, ""), "", VLOOKUP($B190, 'DataLookUp - InstitutionBranch'!$B$4:$E$4000, 2, FALSE))</f>
        <v>UD. Athar Marzuki Plywood</v>
      </c>
      <c r="D190" s="45" t="str">
        <f>IF(EXACT($B190, ""), "", VLOOKUP($B190, 'DataLookUp - InstitutionBranch'!$B$4:$E$4000, 3, FALSE))</f>
        <v>VDR4113</v>
      </c>
      <c r="E190" s="143" t="s">
        <v>17671</v>
      </c>
      <c r="G190" s="31">
        <f t="shared" si="7"/>
        <v>126000000000187</v>
      </c>
      <c r="H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'VNDR-0187'::varchar); </v>
      </c>
    </row>
    <row r="191" spans="2:8">
      <c r="B191" s="51">
        <v>124000000000262</v>
      </c>
      <c r="C191" s="52" t="str">
        <f>IF(EXACT($B191, ""), "", VLOOKUP($B191, 'DataLookUp - InstitutionBranch'!$B$4:$E$4000, 2, FALSE))</f>
        <v xml:space="preserve">UD. Gajah Mungkur - Jakarta Selatan </v>
      </c>
      <c r="D191" s="45" t="str">
        <f>IF(EXACT($B191, ""), "", VLOOKUP($B191, 'DataLookUp - InstitutionBranch'!$B$4:$E$4000, 3, FALSE))</f>
        <v>VDR3984</v>
      </c>
      <c r="E191" s="143" t="s">
        <v>17672</v>
      </c>
      <c r="G191" s="31">
        <f t="shared" si="7"/>
        <v>126000000000188</v>
      </c>
      <c r="H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'VNDR-0188'::varchar); </v>
      </c>
    </row>
    <row r="192" spans="2:8">
      <c r="B192" s="51">
        <v>124000000000263</v>
      </c>
      <c r="C192" s="52" t="str">
        <f>IF(EXACT($B192, ""), "", VLOOKUP($B192, 'DataLookUp - InstitutionBranch'!$B$4:$E$4000, 2, FALSE))</f>
        <v>PT. Pelayanan Listrik Nasional (Persero) [a.k.a : PLN] - Pusat Sertifikasi</v>
      </c>
      <c r="D192" s="45" t="str">
        <f>IF(EXACT($B192, ""), "", VLOOKUP($B192, 'DataLookUp - InstitutionBranch'!$B$4:$E$4000, 3, FALSE))</f>
        <v>VDR3615</v>
      </c>
      <c r="E192" s="143" t="s">
        <v>17673</v>
      </c>
      <c r="G192" s="31">
        <f t="shared" si="7"/>
        <v>126000000000189</v>
      </c>
      <c r="H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'VNDR-0189'::varchar); </v>
      </c>
    </row>
    <row r="193" spans="2:8">
      <c r="B193" s="51">
        <v>124000000000264</v>
      </c>
      <c r="C193" s="52" t="str">
        <f>IF(EXACT($B193, ""), "", VLOOKUP($B193, 'DataLookUp - InstitutionBranch'!$B$4:$E$4000, 2, FALSE))</f>
        <v>UD. Kalam Hidup kendari</v>
      </c>
      <c r="D193" s="45" t="str">
        <f>IF(EXACT($B193, ""), "", VLOOKUP($B193, 'DataLookUp - InstitutionBranch'!$B$4:$E$4000, 3, FALSE))</f>
        <v>VDR3798</v>
      </c>
      <c r="E193" s="143" t="s">
        <v>17674</v>
      </c>
      <c r="G193" s="31">
        <f t="shared" si="7"/>
        <v>126000000000190</v>
      </c>
      <c r="H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'VNDR-0190'::varchar); </v>
      </c>
    </row>
    <row r="194" spans="2:8">
      <c r="B194" s="51">
        <v>124000000000265</v>
      </c>
      <c r="C194" s="52" t="str">
        <f>IF(EXACT($B194, ""), "", VLOOKUP($B194, 'DataLookUp - InstitutionBranch'!$B$4:$E$4000, 2, FALSE))</f>
        <v>UD. Mandiri Jaya</v>
      </c>
      <c r="D194" s="45" t="str">
        <f>IF(EXACT($B194, ""), "", VLOOKUP($B194, 'DataLookUp - InstitutionBranch'!$B$4:$E$4000, 3, FALSE))</f>
        <v>VDR3527</v>
      </c>
      <c r="E194" s="143" t="s">
        <v>17675</v>
      </c>
      <c r="G194" s="31">
        <f t="shared" si="7"/>
        <v>126000000000191</v>
      </c>
      <c r="H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'VNDR-0191'::varchar); </v>
      </c>
    </row>
    <row r="195" spans="2:8">
      <c r="B195" s="51">
        <v>124000000000266</v>
      </c>
      <c r="C195" s="52" t="str">
        <f>IF(EXACT($B195, ""), "", VLOOKUP($B195, 'DataLookUp - InstitutionBranch'!$B$4:$E$4000, 2, FALSE))</f>
        <v>UD. Subur</v>
      </c>
      <c r="D195" s="45" t="str">
        <f>IF(EXACT($B195, ""), "", VLOOKUP($B195, 'DataLookUp - InstitutionBranch'!$B$4:$E$4000, 3, FALSE))</f>
        <v>VDR4062</v>
      </c>
      <c r="E195" s="143" t="s">
        <v>17676</v>
      </c>
      <c r="G195" s="31">
        <f t="shared" si="7"/>
        <v>126000000000192</v>
      </c>
      <c r="H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'VNDR-0192'::varchar); </v>
      </c>
    </row>
    <row r="196" spans="2:8">
      <c r="B196" s="51">
        <v>124000000000267</v>
      </c>
      <c r="C196" s="52" t="str">
        <f>IF(EXACT($B196, ""), "", VLOOKUP($B196, 'DataLookUp - InstitutionBranch'!$B$4:$E$4000, 2, FALSE))</f>
        <v>UD. Thufail</v>
      </c>
      <c r="D196" s="45" t="str">
        <f>IF(EXACT($B196, ""), "", VLOOKUP($B196, 'DataLookUp - InstitutionBranch'!$B$4:$E$4000, 3, FALSE))</f>
        <v>VDR3880</v>
      </c>
      <c r="E196" s="143" t="s">
        <v>17677</v>
      </c>
      <c r="G196" s="31">
        <f t="shared" si="7"/>
        <v>126000000000193</v>
      </c>
      <c r="H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'VNDR-0193'::varchar); </v>
      </c>
    </row>
    <row r="197" spans="2:8">
      <c r="B197" s="51">
        <v>124000000000268</v>
      </c>
      <c r="C197" s="52" t="str">
        <f>IF(EXACT($B197, ""), "", VLOOKUP($B197, 'DataLookUp - InstitutionBranch'!$B$4:$E$4000, 2, FALSE))</f>
        <v>TB. Asep Saprudin</v>
      </c>
      <c r="D197" s="45" t="str">
        <f>IF(EXACT($B197, ""), "", VLOOKUP($B197, 'DataLookUp - InstitutionBranch'!$B$4:$E$4000, 3, FALSE))</f>
        <v>VDR4145</v>
      </c>
      <c r="E197" s="143" t="s">
        <v>17678</v>
      </c>
      <c r="G197" s="31">
        <f t="shared" si="7"/>
        <v>126000000000194</v>
      </c>
      <c r="H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'VNDR-0194'::varchar); </v>
      </c>
    </row>
    <row r="198" spans="2:8">
      <c r="B198" s="51">
        <v>124000000000269</v>
      </c>
      <c r="C198" s="52" t="str">
        <f>IF(EXACT($B198, ""), "", VLOOKUP($B198, 'DataLookUp - InstitutionBranch'!$B$4:$E$4000, 2, FALSE))</f>
        <v>TB. Berkah Sentosa</v>
      </c>
      <c r="D198" s="45" t="str">
        <f>IF(EXACT($B198, ""), "", VLOOKUP($B198, 'DataLookUp - InstitutionBranch'!$B$4:$E$4000, 3, FALSE))</f>
        <v>VDR0910</v>
      </c>
      <c r="E198" s="143" t="s">
        <v>17679</v>
      </c>
      <c r="G198" s="31">
        <f t="shared" si="7"/>
        <v>126000000000195</v>
      </c>
      <c r="H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'VNDR-0195'::varchar); </v>
      </c>
    </row>
    <row r="199" spans="2:8">
      <c r="B199" s="51">
        <v>124000000000270</v>
      </c>
      <c r="C199" s="52" t="str">
        <f>IF(EXACT($B199, ""), "", VLOOKUP($B199, 'DataLookUp - InstitutionBranch'!$B$4:$E$4000, 2, FALSE))</f>
        <v>TB. Berkat Orang Tua</v>
      </c>
      <c r="D199" s="45" t="str">
        <f>IF(EXACT($B199, ""), "", VLOOKUP($B199, 'DataLookUp - InstitutionBranch'!$B$4:$E$4000, 3, FALSE))</f>
        <v>VDR3983, VDR3991</v>
      </c>
      <c r="E199" s="143" t="s">
        <v>17680</v>
      </c>
      <c r="G199" s="31">
        <f t="shared" si="7"/>
        <v>126000000000196</v>
      </c>
      <c r="H1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'VNDR-0196'::varchar); </v>
      </c>
    </row>
    <row r="200" spans="2:8">
      <c r="B200" s="51">
        <v>124000000000271</v>
      </c>
      <c r="C200" s="52" t="str">
        <f>IF(EXACT($B200, ""), "", VLOOKUP($B200, 'DataLookUp - InstitutionBranch'!$B$4:$E$4000, 2, FALSE))</f>
        <v>TB. Cipta Bangun</v>
      </c>
      <c r="D200" s="45" t="str">
        <f>IF(EXACT($B200, ""), "", VLOOKUP($B200, 'DataLookUp - InstitutionBranch'!$B$4:$E$4000, 3, FALSE))</f>
        <v>VDR4139</v>
      </c>
      <c r="E200" s="143" t="s">
        <v>17681</v>
      </c>
      <c r="G200" s="31">
        <f t="shared" ref="G200:G263" si="9" xml:space="preserve"> G199 + IF(EXACT(H200, ""), 0, 1)</f>
        <v>126000000000197</v>
      </c>
      <c r="H200" s="21" t="str">
        <f t="shared" ref="H200:H263" si="10">IF(EXACT($B200, ""), "", CONCATENATE("PERFORM ""SchData-OLTP-SupplyChain"".""Func_TblSupplier_SET""(varSystemLoginSession::bigint, null::bigint, null::varchar, null::timestamptz, null::timestamptz, null::varchar, varInstitutionBranchID::bigint, varBaseCurrencyID::bigint, ", IF(EXACT(B200, ""), "null", B200), "::bigint, ", IF(EXACT(E200, ""), "null", "'"&amp;E200&amp;"'"),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'VNDR-0197'::varchar); </v>
      </c>
    </row>
    <row r="201" spans="2:8">
      <c r="B201" s="51">
        <v>124000000000272</v>
      </c>
      <c r="C201" s="52" t="str">
        <f>IF(EXACT($B201, ""), "", VLOOKUP($B201, 'DataLookUp - InstitutionBranch'!$B$4:$E$4000, 2, FALSE))</f>
        <v>TB. Karta Jaya</v>
      </c>
      <c r="D201" s="45" t="str">
        <f>IF(EXACT($B201, ""), "", VLOOKUP($B201, 'DataLookUp - InstitutionBranch'!$B$4:$E$4000, 3, FALSE))</f>
        <v>VDR4153</v>
      </c>
      <c r="E201" s="143" t="s">
        <v>17682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'VNDR-0198'::varchar); </v>
      </c>
    </row>
    <row r="202" spans="2:8">
      <c r="B202" s="51">
        <v>124000000000273</v>
      </c>
      <c r="C202" s="52" t="str">
        <f>IF(EXACT($B202, ""), "", VLOOKUP($B202, 'DataLookUp - InstitutionBranch'!$B$4:$E$4000, 2, FALSE))</f>
        <v>TB. Roma Bangunan</v>
      </c>
      <c r="D202" s="45" t="str">
        <f>IF(EXACT($B202, ""), "", VLOOKUP($B202, 'DataLookUp - InstitutionBranch'!$B$4:$E$4000, 3, FALSE))</f>
        <v>VDR4147</v>
      </c>
      <c r="E202" s="143" t="s">
        <v>17683</v>
      </c>
      <c r="G202" s="31">
        <f t="shared" si="9"/>
        <v>126000000000199</v>
      </c>
      <c r="H20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'VNDR-0199'::varchar); </v>
      </c>
    </row>
    <row r="203" spans="2:8">
      <c r="B203" s="51">
        <v>124000000000274</v>
      </c>
      <c r="C203" s="52" t="str">
        <f>IF(EXACT($B203, ""), "", VLOOKUP($B203, 'DataLookUp - InstitutionBranch'!$B$4:$E$4000, 2, FALSE))</f>
        <v>TB. Sumber Jaya Bangunan</v>
      </c>
      <c r="D203" s="45" t="str">
        <f>IF(EXACT($B203, ""), "", VLOOKUP($B203, 'DataLookUp - InstitutionBranch'!$B$4:$E$4000, 3, FALSE))</f>
        <v>VDR4152</v>
      </c>
      <c r="E203" s="143" t="s">
        <v>17684</v>
      </c>
      <c r="G203" s="31">
        <f t="shared" si="9"/>
        <v>126000000000200</v>
      </c>
      <c r="H20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'VNDR-0200'::varchar); </v>
      </c>
    </row>
    <row r="204" spans="2:8">
      <c r="B204" s="51">
        <v>124000000000275</v>
      </c>
      <c r="C204" s="52" t="str">
        <f>IF(EXACT($B204, ""), "", VLOOKUP($B204, 'DataLookUp - InstitutionBranch'!$B$4:$E$4000, 2, FALSE))</f>
        <v>Toko Agen Kaca Kita Yakin</v>
      </c>
      <c r="D204" s="45" t="str">
        <f>IF(EXACT($B204, ""), "", VLOOKUP($B204, 'DataLookUp - InstitutionBranch'!$B$4:$E$4000, 3, FALSE))</f>
        <v>VDR4043</v>
      </c>
      <c r="E204" s="143" t="s">
        <v>17685</v>
      </c>
      <c r="G204" s="31">
        <f t="shared" si="9"/>
        <v>126000000000201</v>
      </c>
      <c r="H20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'VNDR-0201'::varchar); </v>
      </c>
    </row>
    <row r="205" spans="2:8">
      <c r="B205" s="51">
        <v>124000000000276</v>
      </c>
      <c r="C205" s="52" t="str">
        <f>IF(EXACT($B205, ""), "", VLOOKUP($B205, 'DataLookUp - InstitutionBranch'!$B$4:$E$4000, 2, FALSE))</f>
        <v>Toko Akbar Seng</v>
      </c>
      <c r="D205" s="45" t="str">
        <f>IF(EXACT($B205, ""), "", VLOOKUP($B205, 'DataLookUp - InstitutionBranch'!$B$4:$E$4000, 3, FALSE))</f>
        <v>VDR3976</v>
      </c>
      <c r="E205" s="143" t="s">
        <v>17686</v>
      </c>
      <c r="G205" s="31">
        <f t="shared" si="9"/>
        <v>126000000000202</v>
      </c>
      <c r="H20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'VNDR-0202'::varchar); </v>
      </c>
    </row>
    <row r="206" spans="2:8">
      <c r="B206" s="51">
        <v>124000000000277</v>
      </c>
      <c r="C206" s="52" t="str">
        <f>IF(EXACT($B206, ""), "", VLOOKUP($B206, 'DataLookUp - InstitutionBranch'!$B$4:$E$4000, 2, FALSE))</f>
        <v>Toko Berkah</v>
      </c>
      <c r="D206" s="45" t="str">
        <f>IF(EXACT($B206, ""), "", VLOOKUP($B206, 'DataLookUp - InstitutionBranch'!$B$4:$E$4000, 3, FALSE))</f>
        <v>VDR0131</v>
      </c>
      <c r="E206" s="143" t="s">
        <v>17687</v>
      </c>
      <c r="G206" s="31">
        <f t="shared" si="9"/>
        <v>126000000000203</v>
      </c>
      <c r="H20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'VNDR-0203'::varchar); </v>
      </c>
    </row>
    <row r="207" spans="2:8">
      <c r="B207" s="51">
        <v>124000000000278</v>
      </c>
      <c r="C207" s="52" t="str">
        <f>IF(EXACT($B207, ""), "", VLOOKUP($B207, 'DataLookUp - InstitutionBranch'!$B$4:$E$4000, 2, FALSE))</f>
        <v>Toko Buana Tunggal</v>
      </c>
      <c r="D207" s="45" t="str">
        <f>IF(EXACT($B207, ""), "", VLOOKUP($B207, 'DataLookUp - InstitutionBranch'!$B$4:$E$4000, 3, FALSE))</f>
        <v>VDR2756</v>
      </c>
      <c r="E207" s="143" t="s">
        <v>17688</v>
      </c>
      <c r="G207" s="31">
        <f t="shared" si="9"/>
        <v>126000000000204</v>
      </c>
      <c r="H20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'VNDR-0204'::varchar); </v>
      </c>
    </row>
    <row r="208" spans="2:8">
      <c r="B208" s="51">
        <v>124000000000279</v>
      </c>
      <c r="C208" s="52" t="str">
        <f>IF(EXACT($B208, ""), "", VLOOKUP($B208, 'DataLookUp - InstitutionBranch'!$B$4:$E$4000, 2, FALSE))</f>
        <v>Toko Dunia Elektronik</v>
      </c>
      <c r="D208" s="45" t="str">
        <f>IF(EXACT($B208, ""), "", VLOOKUP($B208, 'DataLookUp - InstitutionBranch'!$B$4:$E$4000, 3, FALSE))</f>
        <v>VDR3858</v>
      </c>
      <c r="E208" s="143" t="s">
        <v>17689</v>
      </c>
      <c r="G208" s="31">
        <f t="shared" si="9"/>
        <v>126000000000205</v>
      </c>
      <c r="H20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'VNDR-0205'::varchar); </v>
      </c>
    </row>
    <row r="209" spans="2:8">
      <c r="B209" s="51">
        <v>124000000000280</v>
      </c>
      <c r="C209" s="52" t="str">
        <f>IF(EXACT($B209, ""), "", VLOOKUP($B209, 'DataLookUp - InstitutionBranch'!$B$4:$E$4000, 2, FALSE))</f>
        <v>Toko Fajar Timur Motor</v>
      </c>
      <c r="D209" s="45" t="str">
        <f>IF(EXACT($B209, ""), "", VLOOKUP($B209, 'DataLookUp - InstitutionBranch'!$B$4:$E$4000, 3, FALSE))</f>
        <v>VDR3802</v>
      </c>
      <c r="E209" s="143" t="s">
        <v>17690</v>
      </c>
      <c r="G209" s="31">
        <f t="shared" si="9"/>
        <v>126000000000206</v>
      </c>
      <c r="H20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'VNDR-0206'::varchar); </v>
      </c>
    </row>
    <row r="210" spans="2:8">
      <c r="B210" s="51">
        <v>124000000000281</v>
      </c>
      <c r="C210" s="52" t="str">
        <f>IF(EXACT($B210, ""), "", VLOOKUP($B210, 'DataLookUp - InstitutionBranch'!$B$4:$E$4000, 2, FALSE))</f>
        <v>Toko Global Teknik</v>
      </c>
      <c r="D210" s="45" t="str">
        <f>IF(EXACT($B210, ""), "", VLOOKUP($B210, 'DataLookUp - InstitutionBranch'!$B$4:$E$4000, 3, FALSE))</f>
        <v>VDR2231</v>
      </c>
      <c r="E210" s="143" t="s">
        <v>17691</v>
      </c>
      <c r="G210" s="31">
        <f t="shared" si="9"/>
        <v>126000000000207</v>
      </c>
      <c r="H21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'VNDR-0207'::varchar); </v>
      </c>
    </row>
    <row r="211" spans="2:8">
      <c r="B211" s="51">
        <v>124000000000282</v>
      </c>
      <c r="C211" s="52" t="str">
        <f>IF(EXACT($B211, ""), "", VLOOKUP($B211, 'DataLookUp - InstitutionBranch'!$B$4:$E$4000, 2, FALSE))</f>
        <v>Toko Glodok Teknik Diesel</v>
      </c>
      <c r="D211" s="45" t="str">
        <f>IF(EXACT($B211, ""), "", VLOOKUP($B211, 'DataLookUp - InstitutionBranch'!$B$4:$E$4000, 3, FALSE))</f>
        <v>VDR3107</v>
      </c>
      <c r="E211" s="143" t="s">
        <v>17692</v>
      </c>
      <c r="G211" s="31">
        <f t="shared" si="9"/>
        <v>126000000000208</v>
      </c>
      <c r="H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'VNDR-0208'::varchar); </v>
      </c>
    </row>
    <row r="212" spans="2:8">
      <c r="B212" s="51">
        <v>124000000000283</v>
      </c>
      <c r="C212" s="52" t="str">
        <f>IF(EXACT($B212, ""), "", VLOOKUP($B212, 'DataLookUp - InstitutionBranch'!$B$4:$E$4000, 2, FALSE))</f>
        <v>Toko GLX - Ariyati</v>
      </c>
      <c r="D212" s="45" t="str">
        <f>IF(EXACT($B212, ""), "", VLOOKUP($B212, 'DataLookUp - InstitutionBranch'!$B$4:$E$4000, 3, FALSE))</f>
        <v>VDR3926</v>
      </c>
      <c r="E212" s="143" t="s">
        <v>17693</v>
      </c>
      <c r="G212" s="31">
        <f t="shared" si="9"/>
        <v>126000000000209</v>
      </c>
      <c r="H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'VNDR-0209'::varchar); </v>
      </c>
    </row>
    <row r="213" spans="2:8">
      <c r="B213" s="51">
        <v>124000000000284</v>
      </c>
      <c r="C213" s="52" t="str">
        <f>IF(EXACT($B213, ""), "", VLOOKUP($B213, 'DataLookUp - InstitutionBranch'!$B$4:$E$4000, 2, FALSE))</f>
        <v>Toko Inpaco</v>
      </c>
      <c r="D213" s="45" t="str">
        <f>IF(EXACT($B213, ""), "", VLOOKUP($B213, 'DataLookUp - InstitutionBranch'!$B$4:$E$4000, 3, FALSE))</f>
        <v>VDR0268</v>
      </c>
      <c r="E213" s="143" t="s">
        <v>17694</v>
      </c>
      <c r="G213" s="31">
        <f t="shared" si="9"/>
        <v>126000000000210</v>
      </c>
      <c r="H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'VNDR-0210'::varchar); </v>
      </c>
    </row>
    <row r="214" spans="2:8">
      <c r="B214" s="51">
        <v>124000000000285</v>
      </c>
      <c r="C214" s="52" t="str">
        <f>IF(EXACT($B214, ""), "", VLOOKUP($B214, 'DataLookUp - InstitutionBranch'!$B$4:$E$4000, 2, FALSE))</f>
        <v>Toko Intan Bangunan</v>
      </c>
      <c r="D214" s="45" t="str">
        <f>IF(EXACT($B214, ""), "", VLOOKUP($B214, 'DataLookUp - InstitutionBranch'!$B$4:$E$4000, 3, FALSE))</f>
        <v>VDR3876</v>
      </c>
      <c r="E214" s="143" t="s">
        <v>17695</v>
      </c>
      <c r="G214" s="31">
        <f t="shared" si="9"/>
        <v>126000000000211</v>
      </c>
      <c r="H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'VNDR-0211'::varchar); </v>
      </c>
    </row>
    <row r="215" spans="2:8">
      <c r="B215" s="51">
        <v>124000000000286</v>
      </c>
      <c r="C215" s="52" t="str">
        <f>IF(EXACT($B215, ""), "", VLOOKUP($B215, 'DataLookUp - InstitutionBranch'!$B$4:$E$4000, 2, FALSE))</f>
        <v>Toko Intan Motor</v>
      </c>
      <c r="D215" s="45" t="str">
        <f>IF(EXACT($B215, ""), "", VLOOKUP($B215, 'DataLookUp - InstitutionBranch'!$B$4:$E$4000, 3, FALSE))</f>
        <v>VDR3821</v>
      </c>
      <c r="E215" s="143" t="s">
        <v>17696</v>
      </c>
      <c r="G215" s="31">
        <f t="shared" si="9"/>
        <v>126000000000212</v>
      </c>
      <c r="H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'VNDR-0212'::varchar); </v>
      </c>
    </row>
    <row r="216" spans="2:8">
      <c r="B216" s="51">
        <v>124000000000287</v>
      </c>
      <c r="C216" s="52" t="str">
        <f>IF(EXACT($B216, ""), "", VLOOKUP($B216, 'DataLookUp - InstitutionBranch'!$B$4:$E$4000, 2, FALSE))</f>
        <v>Toko Jalajah Karya Teknik</v>
      </c>
      <c r="D216" s="45" t="str">
        <f>IF(EXACT($B216, ""), "", VLOOKUP($B216, 'DataLookUp - InstitutionBranch'!$B$4:$E$4000, 3, FALSE))</f>
        <v>VDR3936, VDR3992</v>
      </c>
      <c r="E216" s="143" t="s">
        <v>17697</v>
      </c>
      <c r="G216" s="31">
        <f t="shared" si="9"/>
        <v>126000000000213</v>
      </c>
      <c r="H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'VNDR-0213'::varchar); </v>
      </c>
    </row>
    <row r="217" spans="2:8">
      <c r="B217" s="51">
        <v>124000000000288</v>
      </c>
      <c r="C217" s="52" t="str">
        <f>IF(EXACT($B217, ""), "", VLOOKUP($B217, 'DataLookUp - InstitutionBranch'!$B$4:$E$4000, 2, FALSE))</f>
        <v>Toko JualWaterStop.NET</v>
      </c>
      <c r="D217" s="45" t="str">
        <f>IF(EXACT($B217, ""), "", VLOOKUP($B217, 'DataLookUp - InstitutionBranch'!$B$4:$E$4000, 3, FALSE))</f>
        <v>VDR3915</v>
      </c>
      <c r="E217" s="143" t="s">
        <v>17698</v>
      </c>
      <c r="G217" s="31">
        <f t="shared" si="9"/>
        <v>126000000000214</v>
      </c>
      <c r="H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'VNDR-0214'::varchar); </v>
      </c>
    </row>
    <row r="218" spans="2:8">
      <c r="B218" s="51">
        <v>124000000000289</v>
      </c>
      <c r="C218" s="52" t="str">
        <f>IF(EXACT($B218, ""), "", VLOOKUP($B218, 'DataLookUp - InstitutionBranch'!$B$4:$E$4000, 2, FALSE))</f>
        <v>Toko Marpoyan Teknik Diesel</v>
      </c>
      <c r="D218" s="45" t="str">
        <f>IF(EXACT($B218, ""), "", VLOOKUP($B218, 'DataLookUp - InstitutionBranch'!$B$4:$E$4000, 3, FALSE))</f>
        <v>VDR4056</v>
      </c>
      <c r="E218" s="143" t="s">
        <v>17699</v>
      </c>
      <c r="G218" s="31">
        <f t="shared" si="9"/>
        <v>126000000000215</v>
      </c>
      <c r="H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'VNDR-0215'::varchar); </v>
      </c>
    </row>
    <row r="219" spans="2:8">
      <c r="B219" s="51">
        <v>124000000000290</v>
      </c>
      <c r="C219" s="52" t="str">
        <f>IF(EXACT($B219, ""), "", VLOOKUP($B219, 'DataLookUp - InstitutionBranch'!$B$4:$E$4000, 2, FALSE))</f>
        <v>Toko Mega Diesel</v>
      </c>
      <c r="D219" s="45" t="str">
        <f>IF(EXACT($B219, ""), "", VLOOKUP($B219, 'DataLookUp - InstitutionBranch'!$B$4:$E$4000, 3, FALSE))</f>
        <v>VDR4160</v>
      </c>
      <c r="E219" s="143" t="s">
        <v>17700</v>
      </c>
      <c r="G219" s="31">
        <f t="shared" si="9"/>
        <v>126000000000216</v>
      </c>
      <c r="H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'VNDR-0216'::varchar); </v>
      </c>
    </row>
    <row r="220" spans="2:8">
      <c r="B220" s="51">
        <v>124000000000291</v>
      </c>
      <c r="C220" s="52" t="str">
        <f>IF(EXACT($B220, ""), "", VLOOKUP($B220, 'DataLookUp - InstitutionBranch'!$B$4:$E$4000, 2, FALSE))</f>
        <v>Toko Mega Jaya</v>
      </c>
      <c r="D220" s="45" t="str">
        <f>IF(EXACT($B220, ""), "", VLOOKUP($B220, 'DataLookUp - InstitutionBranch'!$B$4:$E$4000, 3, FALSE))</f>
        <v>VDR1576</v>
      </c>
      <c r="E220" s="143" t="s">
        <v>17701</v>
      </c>
      <c r="G220" s="31">
        <f t="shared" si="9"/>
        <v>126000000000217</v>
      </c>
      <c r="H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'VNDR-0217'::varchar); </v>
      </c>
    </row>
    <row r="221" spans="2:8">
      <c r="B221" s="51">
        <v>124000000000292</v>
      </c>
      <c r="C221" s="52" t="str">
        <f>IF(EXACT($B221, ""), "", VLOOKUP($B221, 'DataLookUp - InstitutionBranch'!$B$4:$E$4000, 2, FALSE))</f>
        <v>Toko Meubel Dani</v>
      </c>
      <c r="D221" s="45" t="str">
        <f>IF(EXACT($B221, ""), "", VLOOKUP($B221, 'DataLookUp - InstitutionBranch'!$B$4:$E$4000, 3, FALSE))</f>
        <v>VDR4060</v>
      </c>
      <c r="E221" s="143" t="s">
        <v>17702</v>
      </c>
      <c r="G221" s="31">
        <f t="shared" si="9"/>
        <v>126000000000218</v>
      </c>
      <c r="H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'VNDR-0218'::varchar); </v>
      </c>
    </row>
    <row r="222" spans="2:8">
      <c r="B222" s="51">
        <v>124000000000293</v>
      </c>
      <c r="C222" s="52" t="str">
        <f>IF(EXACT($B222, ""), "", VLOOKUP($B222, 'DataLookUp - InstitutionBranch'!$B$4:$E$4000, 2, FALSE))</f>
        <v>Toko Murah Rezeki</v>
      </c>
      <c r="D222" s="45" t="str">
        <f>IF(EXACT($B222, ""), "", VLOOKUP($B222, 'DataLookUp - InstitutionBranch'!$B$4:$E$4000, 3, FALSE))</f>
        <v>VDR4076</v>
      </c>
      <c r="E222" s="143" t="s">
        <v>17703</v>
      </c>
      <c r="G222" s="31">
        <f t="shared" si="9"/>
        <v>126000000000219</v>
      </c>
      <c r="H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'VNDR-0219'::varchar); </v>
      </c>
    </row>
    <row r="223" spans="2:8">
      <c r="B223" s="51">
        <v>124000000000294</v>
      </c>
      <c r="C223" s="52" t="str">
        <f>IF(EXACT($B223, ""), "", VLOOKUP($B223, 'DataLookUp - InstitutionBranch'!$B$4:$E$4000, 2, FALSE))</f>
        <v>Toko Ocu Intan</v>
      </c>
      <c r="D223" s="45" t="str">
        <f>IF(EXACT($B223, ""), "", VLOOKUP($B223, 'DataLookUp - InstitutionBranch'!$B$4:$E$4000, 3, FALSE))</f>
        <v>VDR4017</v>
      </c>
      <c r="E223" s="143" t="s">
        <v>17704</v>
      </c>
      <c r="G223" s="31">
        <f t="shared" si="9"/>
        <v>126000000000220</v>
      </c>
      <c r="H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'VNDR-0220'::varchar); </v>
      </c>
    </row>
    <row r="224" spans="2:8">
      <c r="B224" s="51">
        <v>124000000000295</v>
      </c>
      <c r="C224" s="52" t="str">
        <f>IF(EXACT($B224, ""), "", VLOOKUP($B224, 'DataLookUp - InstitutionBranch'!$B$4:$E$4000, 2, FALSE))</f>
        <v>Toko Pasar Minggu Tehnik</v>
      </c>
      <c r="D224" s="45" t="str">
        <f>IF(EXACT($B224, ""), "", VLOOKUP($B224, 'DataLookUp - InstitutionBranch'!$B$4:$E$4000, 3, FALSE))</f>
        <v>VDR2492</v>
      </c>
      <c r="E224" s="143" t="s">
        <v>17705</v>
      </c>
      <c r="G224" s="31">
        <f t="shared" si="9"/>
        <v>126000000000221</v>
      </c>
      <c r="H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'VNDR-0221'::varchar); </v>
      </c>
    </row>
    <row r="225" spans="2:8">
      <c r="B225" s="51">
        <v>124000000000296</v>
      </c>
      <c r="C225" s="52" t="str">
        <f>IF(EXACT($B225, ""), "", VLOOKUP($B225, 'DataLookUp - InstitutionBranch'!$B$4:$E$4000, 2, FALSE))</f>
        <v>Toko Restia</v>
      </c>
      <c r="D225" s="45" t="str">
        <f>IF(EXACT($B225, ""), "", VLOOKUP($B225, 'DataLookUp - InstitutionBranch'!$B$4:$E$4000, 3, FALSE))</f>
        <v>VDR4228</v>
      </c>
      <c r="E225" s="143" t="s">
        <v>17706</v>
      </c>
      <c r="G225" s="31">
        <f t="shared" si="9"/>
        <v>126000000000222</v>
      </c>
      <c r="H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'VNDR-0222'::varchar); </v>
      </c>
    </row>
    <row r="226" spans="2:8">
      <c r="B226" s="51">
        <v>124000000000297</v>
      </c>
      <c r="C226" s="52" t="str">
        <f>IF(EXACT($B226, ""), "", VLOOKUP($B226, 'DataLookUp - InstitutionBranch'!$B$4:$E$4000, 2, FALSE))</f>
        <v>Toko S Three Sane Security System</v>
      </c>
      <c r="D226" s="45" t="str">
        <f>IF(EXACT($B226, ""), "", VLOOKUP($B226, 'DataLookUp - InstitutionBranch'!$B$4:$E$4000, 3, FALSE))</f>
        <v>VDR4090</v>
      </c>
      <c r="E226" s="143" t="s">
        <v>17707</v>
      </c>
      <c r="G226" s="31">
        <f t="shared" si="9"/>
        <v>126000000000223</v>
      </c>
      <c r="H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'VNDR-0223'::varchar); </v>
      </c>
    </row>
    <row r="227" spans="2:8">
      <c r="B227" s="51">
        <v>124000000000298</v>
      </c>
      <c r="C227" s="52" t="str">
        <f>IF(EXACT($B227, ""), "", VLOOKUP($B227, 'DataLookUp - InstitutionBranch'!$B$4:$E$4000, 2, FALSE))</f>
        <v>Toko Sarana Jaya Abadi</v>
      </c>
      <c r="D227" s="45" t="str">
        <f>IF(EXACT($B227, ""), "", VLOOKUP($B227, 'DataLookUp - InstitutionBranch'!$B$4:$E$4000, 3, FALSE))</f>
        <v>VDR4083</v>
      </c>
      <c r="E227" s="143" t="s">
        <v>17708</v>
      </c>
      <c r="G227" s="31">
        <f t="shared" si="9"/>
        <v>126000000000224</v>
      </c>
      <c r="H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'VNDR-0224'::varchar); </v>
      </c>
    </row>
    <row r="228" spans="2:8">
      <c r="B228" s="51">
        <v>124000000000299</v>
      </c>
      <c r="C228" s="52" t="str">
        <f>IF(EXACT($B228, ""), "", VLOOKUP($B228, 'DataLookUp - InstitutionBranch'!$B$4:$E$4000, 2, FALSE))</f>
        <v>Toko Sekawan Jaya Safety</v>
      </c>
      <c r="D228" s="45" t="str">
        <f>IF(EXACT($B228, ""), "", VLOOKUP($B228, 'DataLookUp - InstitutionBranch'!$B$4:$E$4000, 3, FALSE))</f>
        <v>VDR2853</v>
      </c>
      <c r="E228" s="143" t="s">
        <v>17709</v>
      </c>
      <c r="G228" s="31">
        <f t="shared" si="9"/>
        <v>126000000000225</v>
      </c>
      <c r="H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'VNDR-0225'::varchar); </v>
      </c>
    </row>
    <row r="229" spans="2:8">
      <c r="B229" s="51">
        <v>124000000000300</v>
      </c>
      <c r="C229" s="52" t="str">
        <f>IF(EXACT($B229, ""), "", VLOOKUP($B229, 'DataLookUp - InstitutionBranch'!$B$4:$E$4000, 2, FALSE))</f>
        <v>Toko Sentral Elektronik</v>
      </c>
      <c r="D229" s="45" t="str">
        <f>IF(EXACT($B229, ""), "", VLOOKUP($B229, 'DataLookUp - InstitutionBranch'!$B$4:$E$4000, 3, FALSE))</f>
        <v>VDR4009</v>
      </c>
      <c r="E229" s="143" t="s">
        <v>17710</v>
      </c>
      <c r="G229" s="31">
        <f t="shared" si="9"/>
        <v>126000000000226</v>
      </c>
      <c r="H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'VNDR-0226'::varchar); </v>
      </c>
    </row>
    <row r="230" spans="2:8">
      <c r="B230" s="51">
        <v>124000000000301</v>
      </c>
      <c r="C230" s="52" t="str">
        <f>IF(EXACT($B230, ""), "", VLOOKUP($B230, 'DataLookUp - InstitutionBranch'!$B$4:$E$4000, 2, FALSE))</f>
        <v>Toko Sinar Baja</v>
      </c>
      <c r="D230" s="45" t="str">
        <f>IF(EXACT($B230, ""), "", VLOOKUP($B230, 'DataLookUp - InstitutionBranch'!$B$4:$E$4000, 3, FALSE))</f>
        <v>VDR3868, VDR3794</v>
      </c>
      <c r="E230" s="143" t="s">
        <v>17711</v>
      </c>
      <c r="G230" s="31">
        <f t="shared" si="9"/>
        <v>126000000000227</v>
      </c>
      <c r="H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'VNDR-0227'::varchar); </v>
      </c>
    </row>
    <row r="231" spans="2:8">
      <c r="B231" s="51">
        <v>124000000000302</v>
      </c>
      <c r="C231" s="52" t="str">
        <f>IF(EXACT($B231, ""), "", VLOOKUP($B231, 'DataLookUp - InstitutionBranch'!$B$4:$E$4000, 2, FALSE))</f>
        <v>Toko Sinar Baut</v>
      </c>
      <c r="D231" s="45" t="str">
        <f>IF(EXACT($B231, ""), "", VLOOKUP($B231, 'DataLookUp - InstitutionBranch'!$B$4:$E$4000, 3, FALSE))</f>
        <v>VDR3844</v>
      </c>
      <c r="E231" s="143" t="s">
        <v>17712</v>
      </c>
      <c r="G231" s="31">
        <f t="shared" si="9"/>
        <v>126000000000228</v>
      </c>
      <c r="H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'VNDR-0228'::varchar); </v>
      </c>
    </row>
    <row r="232" spans="2:8">
      <c r="B232" s="51">
        <v>124000000000303</v>
      </c>
      <c r="C232" s="52" t="str">
        <f>IF(EXACT($B232, ""), "", VLOOKUP($B232, 'DataLookUp - InstitutionBranch'!$B$4:$E$4000, 2, FALSE))</f>
        <v>Toko Sinar Listrik</v>
      </c>
      <c r="D232" s="45" t="str">
        <f>IF(EXACT($B232, ""), "", VLOOKUP($B232, 'DataLookUp - InstitutionBranch'!$B$4:$E$4000, 3, FALSE))</f>
        <v>VDR0063</v>
      </c>
      <c r="E232" s="143" t="s">
        <v>17713</v>
      </c>
      <c r="G232" s="31">
        <f t="shared" si="9"/>
        <v>126000000000229</v>
      </c>
      <c r="H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'VNDR-0229'::varchar); </v>
      </c>
    </row>
    <row r="233" spans="2:8">
      <c r="B233" s="51">
        <v>124000000000304</v>
      </c>
      <c r="C233" s="52" t="str">
        <f>IF(EXACT($B233, ""), "", VLOOKUP($B233, 'DataLookUp - InstitutionBranch'!$B$4:$E$4000, 2, FALSE))</f>
        <v>Toko SKCR</v>
      </c>
      <c r="D233" s="45" t="str">
        <f>IF(EXACT($B233, ""), "", VLOOKUP($B233, 'DataLookUp - InstitutionBranch'!$B$4:$E$4000, 3, FALSE))</f>
        <v>VDR0284</v>
      </c>
      <c r="E233" s="143" t="s">
        <v>17714</v>
      </c>
      <c r="G233" s="31">
        <f t="shared" si="9"/>
        <v>126000000000230</v>
      </c>
      <c r="H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'VNDR-0230'::varchar); </v>
      </c>
    </row>
    <row r="234" spans="2:8">
      <c r="B234" s="51">
        <v>124000000000305</v>
      </c>
      <c r="C234" s="52" t="str">
        <f>IF(EXACT($B234, ""), "", VLOOKUP($B234, 'DataLookUp - InstitutionBranch'!$B$4:$E$4000, 2, FALSE))</f>
        <v>Toko Sumber Makmur</v>
      </c>
      <c r="D234" s="45" t="str">
        <f>IF(EXACT($B234, ""), "", VLOOKUP($B234, 'DataLookUp - InstitutionBranch'!$B$4:$E$4000, 3, FALSE))</f>
        <v>VDR3812</v>
      </c>
      <c r="E234" s="143" t="s">
        <v>17715</v>
      </c>
      <c r="G234" s="31">
        <f t="shared" si="9"/>
        <v>126000000000231</v>
      </c>
      <c r="H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'VNDR-0231'::varchar); </v>
      </c>
    </row>
    <row r="235" spans="2:8">
      <c r="B235" s="51">
        <v>124000000000306</v>
      </c>
      <c r="C235" s="52" t="str">
        <f>IF(EXACT($B235, ""), "", VLOOKUP($B235, 'DataLookUp - InstitutionBranch'!$B$4:$E$4000, 2, FALSE))</f>
        <v>Toko Sumber Terang</v>
      </c>
      <c r="D235" s="45" t="str">
        <f>IF(EXACT($B235, ""), "", VLOOKUP($B235, 'DataLookUp - InstitutionBranch'!$B$4:$E$4000, 3, FALSE))</f>
        <v>VDR3957</v>
      </c>
      <c r="E235" s="143" t="s">
        <v>17716</v>
      </c>
      <c r="G235" s="31">
        <f t="shared" si="9"/>
        <v>126000000000232</v>
      </c>
      <c r="H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'VNDR-0232'::varchar); </v>
      </c>
    </row>
    <row r="236" spans="2:8">
      <c r="B236" s="51">
        <v>124000000000307</v>
      </c>
      <c r="C236" s="52" t="str">
        <f>IF(EXACT($B236, ""), "", VLOOKUP($B236, 'DataLookUp - InstitutionBranch'!$B$4:$E$4000, 2, FALSE))</f>
        <v>Toko Suroto Motor</v>
      </c>
      <c r="D236" s="45" t="str">
        <f>IF(EXACT($B236, ""), "", VLOOKUP($B236, 'DataLookUp - InstitutionBranch'!$B$4:$E$4000, 3, FALSE))</f>
        <v>VDR4103</v>
      </c>
      <c r="E236" s="143" t="s">
        <v>17717</v>
      </c>
      <c r="G236" s="31">
        <f t="shared" si="9"/>
        <v>126000000000233</v>
      </c>
      <c r="H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'VNDR-0233'::varchar); </v>
      </c>
    </row>
    <row r="237" spans="2:8">
      <c r="B237" s="51">
        <v>124000000000308</v>
      </c>
      <c r="C237" s="52" t="str">
        <f>IF(EXACT($B237, ""), "", VLOOKUP($B237, 'DataLookUp - InstitutionBranch'!$B$4:$E$4000, 2, FALSE))</f>
        <v>Toko Surya Electrical</v>
      </c>
      <c r="D237" s="45" t="str">
        <f>IF(EXACT($B237, ""), "", VLOOKUP($B237, 'DataLookUp - InstitutionBranch'!$B$4:$E$4000, 3, FALSE))</f>
        <v>VDR4212</v>
      </c>
      <c r="E237" s="143" t="s">
        <v>17718</v>
      </c>
      <c r="G237" s="31">
        <f t="shared" si="9"/>
        <v>126000000000234</v>
      </c>
      <c r="H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'VNDR-0234'::varchar); </v>
      </c>
    </row>
    <row r="238" spans="2:8">
      <c r="B238" s="51">
        <v>124000000000309</v>
      </c>
      <c r="C238" s="52" t="str">
        <f>IF(EXACT($B238, ""), "", VLOOKUP($B238, 'DataLookUp - InstitutionBranch'!$B$4:$E$4000, 2, FALSE))</f>
        <v>Toko Top Listrik</v>
      </c>
      <c r="D238" s="45" t="str">
        <f>IF(EXACT($B238, ""), "", VLOOKUP($B238, 'DataLookUp - InstitutionBranch'!$B$4:$E$4000, 3, FALSE))</f>
        <v>VDR3855</v>
      </c>
      <c r="E238" s="143" t="s">
        <v>17719</v>
      </c>
      <c r="G238" s="31">
        <f t="shared" si="9"/>
        <v>126000000000235</v>
      </c>
      <c r="H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'VNDR-0235'::varchar); </v>
      </c>
    </row>
    <row r="239" spans="2:8">
      <c r="B239" s="51">
        <v>124000000000310</v>
      </c>
      <c r="C239" s="52" t="str">
        <f>IF(EXACT($B239, ""), "", VLOOKUP($B239, 'DataLookUp - InstitutionBranch'!$B$4:$E$4000, 2, FALSE))</f>
        <v>Toko Top Swalayan</v>
      </c>
      <c r="D239" s="45" t="str">
        <f>IF(EXACT($B239, ""), "", VLOOKUP($B239, 'DataLookUp - InstitutionBranch'!$B$4:$E$4000, 3, FALSE))</f>
        <v>VDR3797</v>
      </c>
      <c r="E239" s="143" t="s">
        <v>17720</v>
      </c>
      <c r="G239" s="31">
        <f t="shared" si="9"/>
        <v>126000000000236</v>
      </c>
      <c r="H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'VNDR-0236'::varchar); </v>
      </c>
    </row>
    <row r="240" spans="2:8">
      <c r="B240" s="51">
        <v>124000000000311</v>
      </c>
      <c r="C240" s="52" t="str">
        <f>IF(EXACT($B240, ""), "", VLOOKUP($B240, 'DataLookUp - InstitutionBranch'!$B$4:$E$4000, 2, FALSE))</f>
        <v>Toko Usaha Teknik Bersama</v>
      </c>
      <c r="D240" s="45" t="str">
        <f>IF(EXACT($B240, ""), "", VLOOKUP($B240, 'DataLookUp - InstitutionBranch'!$B$4:$E$4000, 3, FALSE))</f>
        <v>VDR4015</v>
      </c>
      <c r="E240" s="143" t="s">
        <v>17721</v>
      </c>
      <c r="G240" s="31">
        <f t="shared" si="9"/>
        <v>126000000000237</v>
      </c>
      <c r="H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'VNDR-0237'::varchar); </v>
      </c>
    </row>
    <row r="241" spans="2:8">
      <c r="B241" s="51">
        <v>124000000000312</v>
      </c>
      <c r="C241" s="52" t="str">
        <f>IF(EXACT($B241, ""), "", VLOOKUP($B241, 'DataLookUp - InstitutionBranch'!$B$4:$E$4000, 2, FALSE))</f>
        <v>Toko Online Tokopedia - Aji jaya tehnik</v>
      </c>
      <c r="D241" s="45" t="str">
        <f>IF(EXACT($B241, ""), "", VLOOKUP($B241, 'DataLookUp - InstitutionBranch'!$B$4:$E$4000, 3, FALSE))</f>
        <v>VDR0250</v>
      </c>
      <c r="E241" s="143" t="s">
        <v>17722</v>
      </c>
      <c r="G241" s="31">
        <f t="shared" si="9"/>
        <v>126000000000238</v>
      </c>
      <c r="H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'VNDR-0238'::varchar); </v>
      </c>
    </row>
    <row r="242" spans="2:8">
      <c r="B242" s="51">
        <v>124000000000313</v>
      </c>
      <c r="C242" s="52" t="str">
        <f>IF(EXACT($B242, ""), "", VLOOKUP($B242, 'DataLookUp - InstitutionBranch'!$B$4:$E$4000, 2, FALSE))</f>
        <v>Toko Online Tokopedia - Aksesmandiri</v>
      </c>
      <c r="D242" s="45" t="str">
        <f>IF(EXACT($B242, ""), "", VLOOKUP($B242, 'DataLookUp - InstitutionBranch'!$B$4:$E$4000, 3, FALSE))</f>
        <v>VDR3875</v>
      </c>
      <c r="E242" s="143" t="s">
        <v>17723</v>
      </c>
      <c r="G242" s="31">
        <f t="shared" si="9"/>
        <v>126000000000239</v>
      </c>
      <c r="H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'VNDR-0239'::varchar); </v>
      </c>
    </row>
    <row r="243" spans="2:8">
      <c r="B243" s="51">
        <v>124000000000314</v>
      </c>
      <c r="C243" s="52" t="str">
        <f>IF(EXACT($B243, ""), "", VLOOKUP($B243, 'DataLookUp - InstitutionBranch'!$B$4:$E$4000, 2, FALSE))</f>
        <v>Toko Online Tokopedia - aprofficialjkt</v>
      </c>
      <c r="D243" s="45" t="str">
        <f>IF(EXACT($B243, ""), "", VLOOKUP($B243, 'DataLookUp - InstitutionBranch'!$B$4:$E$4000, 3, FALSE))</f>
        <v>VDR2506</v>
      </c>
      <c r="E243" s="143" t="s">
        <v>17724</v>
      </c>
      <c r="G243" s="31">
        <f t="shared" si="9"/>
        <v>126000000000240</v>
      </c>
      <c r="H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'VNDR-0240'::varchar); </v>
      </c>
    </row>
    <row r="244" spans="2:8">
      <c r="B244" s="51">
        <v>124000000000315</v>
      </c>
      <c r="C244" s="52" t="str">
        <f>IF(EXACT($B244, ""), "", VLOOKUP($B244, 'DataLookUp - InstitutionBranch'!$B$4:$E$4000, 2, FALSE))</f>
        <v>Toko Online Tokopedia - Aurorae World</v>
      </c>
      <c r="D244" s="45" t="str">
        <f>IF(EXACT($B244, ""), "", VLOOKUP($B244, 'DataLookUp - InstitutionBranch'!$B$4:$E$4000, 3, FALSE))</f>
        <v>VDR0452</v>
      </c>
      <c r="E244" s="143" t="s">
        <v>17725</v>
      </c>
      <c r="G244" s="31">
        <f t="shared" si="9"/>
        <v>126000000000241</v>
      </c>
      <c r="H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'VNDR-0241'::varchar); </v>
      </c>
    </row>
    <row r="245" spans="2:8">
      <c r="B245" s="51">
        <v>124000000000316</v>
      </c>
      <c r="C245" s="52" t="str">
        <f>IF(EXACT($B245, ""), "", VLOOKUP($B245, 'DataLookUp - InstitutionBranch'!$B$4:$E$4000, 2, FALSE))</f>
        <v>Toko Online Tokopedia - Automa-88</v>
      </c>
      <c r="D245" s="45" t="str">
        <f>IF(EXACT($B245, ""), "", VLOOKUP($B245, 'DataLookUp - InstitutionBranch'!$B$4:$E$4000, 3, FALSE))</f>
        <v>VDR0595</v>
      </c>
      <c r="E245" s="143" t="s">
        <v>17726</v>
      </c>
      <c r="G245" s="31">
        <f t="shared" si="9"/>
        <v>126000000000242</v>
      </c>
      <c r="H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'VNDR-0242'::varchar); </v>
      </c>
    </row>
    <row r="246" spans="2:8">
      <c r="B246" s="51">
        <v>124000000000317</v>
      </c>
      <c r="C246" s="52" t="str">
        <f>IF(EXACT($B246, ""), "", VLOOKUP($B246, 'DataLookUp - InstitutionBranch'!$B$4:$E$4000, 2, FALSE))</f>
        <v>Toko Online Tokopedia - Baja Besi Perkasa</v>
      </c>
      <c r="D246" s="45" t="str">
        <f>IF(EXACT($B246, ""), "", VLOOKUP($B246, 'DataLookUp - InstitutionBranch'!$B$4:$E$4000, 3, FALSE))</f>
        <v>VDR4192</v>
      </c>
      <c r="E246" s="143" t="s">
        <v>17727</v>
      </c>
      <c r="G246" s="31">
        <f t="shared" si="9"/>
        <v>126000000000243</v>
      </c>
      <c r="H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'VNDR-0243'::varchar); </v>
      </c>
    </row>
    <row r="247" spans="2:8">
      <c r="B247" s="51">
        <v>124000000000318</v>
      </c>
      <c r="C247" s="52" t="str">
        <f>IF(EXACT($B247, ""), "", VLOOKUP($B247, 'DataLookUp - InstitutionBranch'!$B$4:$E$4000, 2, FALSE))</f>
        <v>Toko Online Tokopedia - BB Wing</v>
      </c>
      <c r="D247" s="45" t="str">
        <f>IF(EXACT($B247, ""), "", VLOOKUP($B247, 'DataLookUp - InstitutionBranch'!$B$4:$E$4000, 3, FALSE))</f>
        <v>VDR3159</v>
      </c>
      <c r="E247" s="143" t="s">
        <v>17728</v>
      </c>
      <c r="G247" s="31">
        <f t="shared" si="9"/>
        <v>126000000000244</v>
      </c>
      <c r="H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'VNDR-0244'::varchar); </v>
      </c>
    </row>
    <row r="248" spans="2:8">
      <c r="B248" s="51">
        <v>124000000000319</v>
      </c>
      <c r="C248" s="52" t="str">
        <f>IF(EXACT($B248, ""), "", VLOOKUP($B248, 'DataLookUp - InstitutionBranch'!$B$4:$E$4000, 2, FALSE))</f>
        <v>Toko Online Tokopedia - Best Electric 168</v>
      </c>
      <c r="D248" s="45" t="str">
        <f>IF(EXACT($B248, ""), "", VLOOKUP($B248, 'DataLookUp - InstitutionBranch'!$B$4:$E$4000, 3, FALSE))</f>
        <v>VDR0100</v>
      </c>
      <c r="E248" s="143" t="s">
        <v>17729</v>
      </c>
      <c r="G248" s="31">
        <f t="shared" si="9"/>
        <v>126000000000245</v>
      </c>
      <c r="H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'VNDR-0245'::varchar); </v>
      </c>
    </row>
    <row r="249" spans="2:8">
      <c r="B249" s="51">
        <v>124000000000320</v>
      </c>
      <c r="C249" s="52" t="str">
        <f>IF(EXACT($B249, ""), "", VLOOKUP($B249, 'DataLookUp - InstitutionBranch'!$B$4:$E$4000, 2, FALSE))</f>
        <v>Toko Online Tokopedia - Bina Electric</v>
      </c>
      <c r="D249" s="45" t="str">
        <f>IF(EXACT($B249, ""), "", VLOOKUP($B249, 'DataLookUp - InstitutionBranch'!$B$4:$E$4000, 3, FALSE))</f>
        <v>VDR3022</v>
      </c>
      <c r="E249" s="143" t="s">
        <v>17730</v>
      </c>
      <c r="G249" s="31">
        <f t="shared" si="9"/>
        <v>126000000000246</v>
      </c>
      <c r="H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'VNDR-0246'::varchar); </v>
      </c>
    </row>
    <row r="250" spans="2:8">
      <c r="B250" s="51">
        <v>124000000000321</v>
      </c>
      <c r="C250" s="52" t="str">
        <f>IF(EXACT($B250, ""), "", VLOOKUP($B250, 'DataLookUp - InstitutionBranch'!$B$4:$E$4000, 2, FALSE))</f>
        <v>Toko Online Tokopedia - Bintang-Electric</v>
      </c>
      <c r="D250" s="45" t="str">
        <f>IF(EXACT($B250, ""), "", VLOOKUP($B250, 'DataLookUp - InstitutionBranch'!$B$4:$E$4000, 3, FALSE))</f>
        <v>VDR3187</v>
      </c>
      <c r="E250" s="143" t="s">
        <v>17731</v>
      </c>
      <c r="G250" s="31">
        <f t="shared" si="9"/>
        <v>126000000000247</v>
      </c>
      <c r="H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'VNDR-0247'::varchar); </v>
      </c>
    </row>
    <row r="251" spans="2:8">
      <c r="B251" s="51">
        <v>124000000000322</v>
      </c>
      <c r="C251" s="52" t="str">
        <f>IF(EXACT($B251, ""), "", VLOOKUP($B251, 'DataLookUp - InstitutionBranch'!$B$4:$E$4000, 2, FALSE))</f>
        <v>Toko Online Tokopedia - BJ Telecom</v>
      </c>
      <c r="D251" s="45" t="str">
        <f>IF(EXACT($B251, ""), "", VLOOKUP($B251, 'DataLookUp - InstitutionBranch'!$B$4:$E$4000, 3, FALSE))</f>
        <v>VDR0138</v>
      </c>
      <c r="E251" s="143" t="s">
        <v>17732</v>
      </c>
      <c r="G251" s="31">
        <f t="shared" si="9"/>
        <v>126000000000248</v>
      </c>
      <c r="H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'VNDR-0248'::varchar); </v>
      </c>
    </row>
    <row r="252" spans="2:8">
      <c r="B252" s="51">
        <v>124000000000323</v>
      </c>
      <c r="C252" s="52" t="str">
        <f>IF(EXACT($B252, ""), "", VLOOKUP($B252, 'DataLookUp - InstitutionBranch'!$B$4:$E$4000, 2, FALSE))</f>
        <v>Toko Online Tokopedia - Budget Technology</v>
      </c>
      <c r="D252" s="45" t="str">
        <f>IF(EXACT($B252, ""), "", VLOOKUP($B252, 'DataLookUp - InstitutionBranch'!$B$4:$E$4000, 3, FALSE))</f>
        <v>VDR4164</v>
      </c>
      <c r="E252" s="143" t="s">
        <v>17733</v>
      </c>
      <c r="G252" s="31">
        <f t="shared" si="9"/>
        <v>126000000000249</v>
      </c>
      <c r="H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'VNDR-0249'::varchar); </v>
      </c>
    </row>
    <row r="253" spans="2:8">
      <c r="B253" s="51">
        <v>124000000000324</v>
      </c>
      <c r="C253" s="52" t="str">
        <f>IF(EXACT($B253, ""), "", VLOOKUP($B253, 'DataLookUp - InstitutionBranch'!$B$4:$E$4000, 2, FALSE))</f>
        <v>Toko Online Tokopedia - Cahaya Mitra Electrical</v>
      </c>
      <c r="D253" s="45" t="str">
        <f>IF(EXACT($B253, ""), "", VLOOKUP($B253, 'DataLookUp - InstitutionBranch'!$B$4:$E$4000, 3, FALSE))</f>
        <v>VDR0114</v>
      </c>
      <c r="E253" s="143" t="s">
        <v>17734</v>
      </c>
      <c r="G253" s="31">
        <f t="shared" si="9"/>
        <v>126000000000250</v>
      </c>
      <c r="H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'VNDR-0250'::varchar); </v>
      </c>
    </row>
    <row r="254" spans="2:8">
      <c r="B254" s="51">
        <v>124000000000325</v>
      </c>
      <c r="C254" s="52" t="str">
        <f>IF(EXACT($B254, ""), "", VLOOKUP($B254, 'DataLookUp - InstitutionBranch'!$B$4:$E$4000, 2, FALSE))</f>
        <v>Toko Online Tokopedia - Central Electrindo</v>
      </c>
      <c r="D254" s="45" t="str">
        <f>IF(EXACT($B254, ""), "", VLOOKUP($B254, 'DataLookUp - InstitutionBranch'!$B$4:$E$4000, 3, FALSE))</f>
        <v>VDR3431</v>
      </c>
      <c r="E254" s="143" t="s">
        <v>17735</v>
      </c>
      <c r="G254" s="31">
        <f t="shared" si="9"/>
        <v>126000000000251</v>
      </c>
      <c r="H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'VNDR-0251'::varchar); </v>
      </c>
    </row>
    <row r="255" spans="2:8">
      <c r="B255" s="51">
        <v>124000000000326</v>
      </c>
      <c r="C255" s="52" t="str">
        <f>IF(EXACT($B255, ""), "", VLOOKUP($B255, 'DataLookUp - InstitutionBranch'!$B$4:$E$4000, 2, FALSE))</f>
        <v>Toko Online Tokopedia - Damarstore01</v>
      </c>
      <c r="D255" s="45" t="str">
        <f>IF(EXACT($B255, ""), "", VLOOKUP($B255, 'DataLookUp - InstitutionBranch'!$B$4:$E$4000, 3, FALSE))</f>
        <v>VDR3336</v>
      </c>
      <c r="E255" s="143" t="s">
        <v>17736</v>
      </c>
      <c r="G255" s="31">
        <f t="shared" si="9"/>
        <v>126000000000252</v>
      </c>
      <c r="H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'VNDR-0252'::varchar); </v>
      </c>
    </row>
    <row r="256" spans="2:8">
      <c r="B256" s="51">
        <v>124000000000327</v>
      </c>
      <c r="C256" s="52" t="str">
        <f>IF(EXACT($B256, ""), "", VLOOKUP($B256, 'DataLookUp - InstitutionBranch'!$B$4:$E$4000, 2, FALSE))</f>
        <v>Toko Online Tokopedia - Dewa Listrik</v>
      </c>
      <c r="D256" s="45" t="str">
        <f>IF(EXACT($B256, ""), "", VLOOKUP($B256, 'DataLookUp - InstitutionBranch'!$B$4:$E$4000, 3, FALSE))</f>
        <v>VDR0599</v>
      </c>
      <c r="E256" s="143" t="s">
        <v>17737</v>
      </c>
      <c r="G256" s="31">
        <f t="shared" si="9"/>
        <v>126000000000253</v>
      </c>
      <c r="H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'VNDR-0253'::varchar); </v>
      </c>
    </row>
    <row r="257" spans="2:8">
      <c r="B257" s="51">
        <v>124000000000328</v>
      </c>
      <c r="C257" s="52" t="str">
        <f>IF(EXACT($B257, ""), "", VLOOKUP($B257, 'DataLookUp - InstitutionBranch'!$B$4:$E$4000, 2, FALSE))</f>
        <v>Toko Online Tokopedia - Distributor Kabel</v>
      </c>
      <c r="D257" s="45" t="str">
        <f>IF(EXACT($B257, ""), "", VLOOKUP($B257, 'DataLookUp - InstitutionBranch'!$B$4:$E$4000, 3, FALSE))</f>
        <v>VDR0291</v>
      </c>
      <c r="E257" s="143" t="s">
        <v>17738</v>
      </c>
      <c r="G257" s="31">
        <f t="shared" si="9"/>
        <v>126000000000254</v>
      </c>
      <c r="H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'VNDR-0254'::varchar); </v>
      </c>
    </row>
    <row r="258" spans="2:8">
      <c r="B258" s="51">
        <v>124000000000329</v>
      </c>
      <c r="C258" s="52" t="str">
        <f>IF(EXACT($B258, ""), "", VLOOKUP($B258, 'DataLookUp - InstitutionBranch'!$B$4:$E$4000, 2, FALSE))</f>
        <v>Toko Online Tokopedia - Doctor Electrical</v>
      </c>
      <c r="D258" s="45" t="str">
        <f>IF(EXACT($B258, ""), "", VLOOKUP($B258, 'DataLookUp - InstitutionBranch'!$B$4:$E$4000, 3, FALSE))</f>
        <v>VDR3180</v>
      </c>
      <c r="E258" s="143" t="s">
        <v>17739</v>
      </c>
      <c r="G258" s="31">
        <f t="shared" si="9"/>
        <v>126000000000255</v>
      </c>
      <c r="H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'VNDR-0255'::varchar); </v>
      </c>
    </row>
    <row r="259" spans="2:8">
      <c r="B259" s="51">
        <v>124000000000330</v>
      </c>
      <c r="C259" s="52" t="str">
        <f>IF(EXACT($B259, ""), "", VLOOKUP($B259, 'DataLookUp - InstitutionBranch'!$B$4:$E$4000, 2, FALSE))</f>
        <v>Toko Online Tokopedia - Dunia Ban Indonesia</v>
      </c>
      <c r="D259" s="45" t="str">
        <f>IF(EXACT($B259, ""), "", VLOOKUP($B259, 'DataLookUp - InstitutionBranch'!$B$4:$E$4000, 3, FALSE))</f>
        <v>VDR3890</v>
      </c>
      <c r="E259" s="143" t="s">
        <v>17740</v>
      </c>
      <c r="G259" s="31">
        <f t="shared" si="9"/>
        <v>126000000000256</v>
      </c>
      <c r="H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'VNDR-0256'::varchar); </v>
      </c>
    </row>
    <row r="260" spans="2:8">
      <c r="B260" s="51">
        <v>124000000000331</v>
      </c>
      <c r="C260" s="52" t="str">
        <f>IF(EXACT($B260, ""), "", VLOOKUP($B260, 'DataLookUp - InstitutionBranch'!$B$4:$E$4000, 2, FALSE))</f>
        <v>Toko Online Tokopedia - Eddy variasi motor</v>
      </c>
      <c r="D260" s="45" t="str">
        <f>IF(EXACT($B260, ""), "", VLOOKUP($B260, 'DataLookUp - InstitutionBranch'!$B$4:$E$4000, 3, FALSE))</f>
        <v>VDR3831</v>
      </c>
      <c r="E260" s="143" t="s">
        <v>17741</v>
      </c>
      <c r="G260" s="31">
        <f t="shared" si="9"/>
        <v>126000000000257</v>
      </c>
      <c r="H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'VNDR-0257'::varchar); </v>
      </c>
    </row>
    <row r="261" spans="2:8">
      <c r="B261" s="51">
        <v>124000000000332</v>
      </c>
      <c r="C261" s="52" t="str">
        <f>IF(EXACT($B261, ""), "", VLOOKUP($B261, 'DataLookUp - InstitutionBranch'!$B$4:$E$4000, 2, FALSE))</f>
        <v>Toko Online Tokopedia - Fixprint Plus</v>
      </c>
      <c r="D261" s="45" t="str">
        <f>IF(EXACT($B261, ""), "", VLOOKUP($B261, 'DataLookUp - InstitutionBranch'!$B$4:$E$4000, 3, FALSE))</f>
        <v>VDR4163</v>
      </c>
      <c r="E261" s="143" t="s">
        <v>17742</v>
      </c>
      <c r="G261" s="31">
        <f t="shared" si="9"/>
        <v>126000000000258</v>
      </c>
      <c r="H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'VNDR-0258'::varchar); </v>
      </c>
    </row>
    <row r="262" spans="2:8">
      <c r="B262" s="51">
        <v>124000000000333</v>
      </c>
      <c r="C262" s="52" t="str">
        <f>IF(EXACT($B262, ""), "", VLOOKUP($B262, 'DataLookUp - InstitutionBranch'!$B$4:$E$4000, 2, FALSE))</f>
        <v>Toko Online Tokopedia - Glodok Diesel</v>
      </c>
      <c r="D262" s="45" t="str">
        <f>IF(EXACT($B262, ""), "", VLOOKUP($B262, 'DataLookUp - InstitutionBranch'!$B$4:$E$4000, 3, FALSE))</f>
        <v>VDR3030</v>
      </c>
      <c r="E262" s="143" t="s">
        <v>17743</v>
      </c>
      <c r="G262" s="31">
        <f t="shared" si="9"/>
        <v>126000000000259</v>
      </c>
      <c r="H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'VNDR-0259'::varchar); </v>
      </c>
    </row>
    <row r="263" spans="2:8">
      <c r="B263" s="51">
        <v>124000000000334</v>
      </c>
      <c r="C263" s="52" t="str">
        <f>IF(EXACT($B263, ""), "", VLOOKUP($B263, 'DataLookUp - InstitutionBranch'!$B$4:$E$4000, 2, FALSE))</f>
        <v>Toko Online Tokopedia - GSC-CHEMTECH</v>
      </c>
      <c r="D263" s="45" t="str">
        <f>IF(EXACT($B263, ""), "", VLOOKUP($B263, 'DataLookUp - InstitutionBranch'!$B$4:$E$4000, 3, FALSE))</f>
        <v>VDR0217</v>
      </c>
      <c r="E263" s="143" t="s">
        <v>17744</v>
      </c>
      <c r="G263" s="31">
        <f t="shared" si="9"/>
        <v>126000000000260</v>
      </c>
      <c r="H2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'VNDR-0260'::varchar); </v>
      </c>
    </row>
    <row r="264" spans="2:8">
      <c r="B264" s="51">
        <v>124000000000335</v>
      </c>
      <c r="C264" s="52" t="str">
        <f>IF(EXACT($B264, ""), "", VLOOKUP($B264, 'DataLookUp - InstitutionBranch'!$B$4:$E$4000, 2, FALSE))</f>
        <v>Toko Online Tokopedia - Gudang Listrik</v>
      </c>
      <c r="D264" s="45" t="str">
        <f>IF(EXACT($B264, ""), "", VLOOKUP($B264, 'DataLookUp - InstitutionBranch'!$B$4:$E$4000, 3, FALSE))</f>
        <v>VDR2954</v>
      </c>
      <c r="E264" s="143" t="s">
        <v>17745</v>
      </c>
      <c r="G264" s="31">
        <f t="shared" ref="G264:G327" si="11" xml:space="preserve"> G263 + IF(EXACT(H264, ""), 0, 1)</f>
        <v>126000000000261</v>
      </c>
      <c r="H264" s="21" t="str">
        <f t="shared" ref="H264:H327" si="12">IF(EXACT($B264, ""), "", CONCATENATE("PERFORM ""SchData-OLTP-SupplyChain"".""Func_TblSupplier_SET""(varSystemLoginSession::bigint, null::bigint, null::varchar, null::timestamptz, null::timestamptz, null::varchar, varInstitutionBranchID::bigint, varBaseCurrencyID::bigint, ", IF(EXACT(B264, ""), "null", B264), "::bigint, ", IF(EXACT(E264, ""), "null", "'"&amp;E264&amp;"'"),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'VNDR-0261'::varchar); </v>
      </c>
    </row>
    <row r="265" spans="2:8">
      <c r="B265" s="51">
        <v>124000000000336</v>
      </c>
      <c r="C265" s="52" t="str">
        <f>IF(EXACT($B265, ""), "", VLOOKUP($B265, 'DataLookUp - InstitutionBranch'!$B$4:$E$4000, 2, FALSE))</f>
        <v>Toko Online Tokopedia - Gudang Power Tools</v>
      </c>
      <c r="D265" s="45" t="str">
        <f>IF(EXACT($B265, ""), "", VLOOKUP($B265, 'DataLookUp - InstitutionBranch'!$B$4:$E$4000, 3, FALSE))</f>
        <v>VDR3295</v>
      </c>
      <c r="E265" s="143" t="s">
        <v>17746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'VNDR-0262'::varchar); </v>
      </c>
    </row>
    <row r="266" spans="2:8">
      <c r="B266" s="51">
        <v>124000000000337</v>
      </c>
      <c r="C266" s="52" t="str">
        <f>IF(EXACT($B266, ""), "", VLOOKUP($B266, 'DataLookUp - InstitutionBranch'!$B$4:$E$4000, 2, FALSE))</f>
        <v>Toko Online Tokopedia - Indah Jaya Tools</v>
      </c>
      <c r="D266" s="45" t="str">
        <f>IF(EXACT($B266, ""), "", VLOOKUP($B266, 'DataLookUp - InstitutionBranch'!$B$4:$E$4000, 3, FALSE))</f>
        <v>VDR3273</v>
      </c>
      <c r="E266" s="143" t="s">
        <v>17747</v>
      </c>
      <c r="G266" s="31">
        <f t="shared" si="11"/>
        <v>126000000000263</v>
      </c>
      <c r="H26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'VNDR-0263'::varchar); </v>
      </c>
    </row>
    <row r="267" spans="2:8">
      <c r="B267" s="51">
        <v>124000000000338</v>
      </c>
      <c r="C267" s="52" t="str">
        <f>IF(EXACT($B267, ""), "", VLOOKUP($B267, 'DataLookUp - InstitutionBranch'!$B$4:$E$4000, 2, FALSE))</f>
        <v>Toko Online Tokopedia - Indo_Security</v>
      </c>
      <c r="D267" s="45" t="str">
        <f>IF(EXACT($B267, ""), "", VLOOKUP($B267, 'DataLookUp - InstitutionBranch'!$B$4:$E$4000, 3, FALSE))</f>
        <v>VDR3143</v>
      </c>
      <c r="E267" s="143" t="s">
        <v>17748</v>
      </c>
      <c r="G267" s="31">
        <f t="shared" si="11"/>
        <v>126000000000264</v>
      </c>
      <c r="H26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'VNDR-0264'::varchar); </v>
      </c>
    </row>
    <row r="268" spans="2:8">
      <c r="B268" s="51">
        <v>124000000000339</v>
      </c>
      <c r="C268" s="52" t="str">
        <f>IF(EXACT($B268, ""), "", VLOOKUP($B268, 'DataLookUp - InstitutionBranch'!$B$4:$E$4000, 2, FALSE))</f>
        <v>Toko Online Tokopedia - Indotara Persada</v>
      </c>
      <c r="D268" s="45" t="str">
        <f>IF(EXACT($B268, ""), "", VLOOKUP($B268, 'DataLookUp - InstitutionBranch'!$B$4:$E$4000, 3, FALSE))</f>
        <v>VDR4214</v>
      </c>
      <c r="E268" s="143" t="s">
        <v>17749</v>
      </c>
      <c r="G268" s="31">
        <f t="shared" si="11"/>
        <v>126000000000265</v>
      </c>
      <c r="H26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'VNDR-0265'::varchar); </v>
      </c>
    </row>
    <row r="269" spans="2:8">
      <c r="B269" s="51">
        <v>124000000000340</v>
      </c>
      <c r="C269" s="52" t="str">
        <f>IF(EXACT($B269, ""), "", VLOOKUP($B269, 'DataLookUp - InstitutionBranch'!$B$4:$E$4000, 2, FALSE))</f>
        <v>Toko Online Tokopedia - Iterno Listrik</v>
      </c>
      <c r="D269" s="45" t="str">
        <f>IF(EXACT($B269, ""), "", VLOOKUP($B269, 'DataLookUp - InstitutionBranch'!$B$4:$E$4000, 3, FALSE))</f>
        <v>VDR0025</v>
      </c>
      <c r="E269" s="143" t="s">
        <v>17750</v>
      </c>
      <c r="G269" s="31">
        <f t="shared" si="11"/>
        <v>126000000000266</v>
      </c>
      <c r="H26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'VNDR-0266'::varchar); </v>
      </c>
    </row>
    <row r="270" spans="2:8">
      <c r="B270" s="51">
        <v>124000000000341</v>
      </c>
      <c r="C270" s="52" t="str">
        <f>IF(EXACT($B270, ""), "", VLOOKUP($B270, 'DataLookUp - InstitutionBranch'!$B$4:$E$4000, 2, FALSE))</f>
        <v>Toko Online Tokopedia - Jakarta.Gudang.Indonesia</v>
      </c>
      <c r="D270" s="45" t="str">
        <f>IF(EXACT($B270, ""), "", VLOOKUP($B270, 'DataLookUp - InstitutionBranch'!$B$4:$E$4000, 3, FALSE))</f>
        <v>VDR0278</v>
      </c>
      <c r="E270" s="143" t="s">
        <v>17751</v>
      </c>
      <c r="G270" s="31">
        <f t="shared" si="11"/>
        <v>126000000000267</v>
      </c>
      <c r="H27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'VNDR-0267'::varchar); </v>
      </c>
    </row>
    <row r="271" spans="2:8">
      <c r="B271" s="51">
        <v>124000000000342</v>
      </c>
      <c r="C271" s="52" t="str">
        <f>IF(EXACT($B271, ""), "", VLOOKUP($B271, 'DataLookUp - InstitutionBranch'!$B$4:$E$4000, 2, FALSE))</f>
        <v>Toko Online Tokopedia - Kembar Makmur Abadi</v>
      </c>
      <c r="D271" s="45" t="str">
        <f>IF(EXACT($B271, ""), "", VLOOKUP($B271, 'DataLookUp - InstitutionBranch'!$B$4:$E$4000, 3, FALSE))</f>
        <v>VDR3219</v>
      </c>
      <c r="E271" s="143" t="s">
        <v>17752</v>
      </c>
      <c r="G271" s="31">
        <f t="shared" si="11"/>
        <v>126000000000268</v>
      </c>
      <c r="H27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'VNDR-0268'::varchar); </v>
      </c>
    </row>
    <row r="272" spans="2:8">
      <c r="B272" s="51">
        <v>124000000000343</v>
      </c>
      <c r="C272" s="52" t="str">
        <f>IF(EXACT($B272, ""), "", VLOOKUP($B272, 'DataLookUp - InstitutionBranch'!$B$4:$E$4000, 2, FALSE))</f>
        <v>Toko Online Tokopedia - Kevin Electrical</v>
      </c>
      <c r="D272" s="45" t="str">
        <f>IF(EXACT($B272, ""), "", VLOOKUP($B272, 'DataLookUp - InstitutionBranch'!$B$4:$E$4000, 3, FALSE))</f>
        <v>VDR3391</v>
      </c>
      <c r="E272" s="143" t="s">
        <v>17753</v>
      </c>
      <c r="G272" s="31">
        <f t="shared" si="11"/>
        <v>126000000000269</v>
      </c>
      <c r="H27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'VNDR-0269'::varchar); </v>
      </c>
    </row>
    <row r="273" spans="2:8">
      <c r="B273" s="51">
        <v>124000000000344</v>
      </c>
      <c r="C273" s="52" t="str">
        <f>IF(EXACT($B273, ""), "", VLOOKUP($B273, 'DataLookUp - InstitutionBranch'!$B$4:$E$4000, 2, FALSE))</f>
        <v>Toko Online Tokopedia - lapakcablegland</v>
      </c>
      <c r="D273" s="45" t="str">
        <f>IF(EXACT($B273, ""), "", VLOOKUP($B273, 'DataLookUp - InstitutionBranch'!$B$4:$E$4000, 3, FALSE))</f>
        <v>VDR4051</v>
      </c>
      <c r="E273" s="143" t="s">
        <v>17754</v>
      </c>
      <c r="G273" s="31">
        <f t="shared" si="11"/>
        <v>126000000000270</v>
      </c>
      <c r="H27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'VNDR-0270'::varchar); </v>
      </c>
    </row>
    <row r="274" spans="2:8">
      <c r="B274" s="51">
        <v>124000000000345</v>
      </c>
      <c r="C274" s="52" t="str">
        <f>IF(EXACT($B274, ""), "", VLOOKUP($B274, 'DataLookUp - InstitutionBranch'!$B$4:$E$4000, 2, FALSE))</f>
        <v>Toko Online Tokopedia - LED Lighting Store</v>
      </c>
      <c r="D274" s="45" t="str">
        <f>IF(EXACT($B274, ""), "", VLOOKUP($B274, 'DataLookUp - InstitutionBranch'!$B$4:$E$4000, 3, FALSE))</f>
        <v>VDR3008</v>
      </c>
      <c r="E274" s="143" t="s">
        <v>17755</v>
      </c>
      <c r="G274" s="31">
        <f t="shared" si="11"/>
        <v>126000000000271</v>
      </c>
      <c r="H27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'VNDR-0271'::varchar); </v>
      </c>
    </row>
    <row r="275" spans="2:8">
      <c r="B275" s="51">
        <v>124000000000346</v>
      </c>
      <c r="C275" s="52" t="str">
        <f>IF(EXACT($B275, ""), "", VLOOKUP($B275, 'DataLookUp - InstitutionBranch'!$B$4:$E$4000, 2, FALSE))</f>
        <v>Toko Online Tokopedia - Lima Kencana Utama</v>
      </c>
      <c r="D275" s="45" t="str">
        <f>IF(EXACT($B275, ""), "", VLOOKUP($B275, 'DataLookUp - InstitutionBranch'!$B$4:$E$4000, 3, FALSE))</f>
        <v>VDR3300</v>
      </c>
      <c r="E275" s="143" t="s">
        <v>17756</v>
      </c>
      <c r="G275" s="31">
        <f t="shared" si="11"/>
        <v>126000000000272</v>
      </c>
      <c r="H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'VNDR-0272'::varchar); </v>
      </c>
    </row>
    <row r="276" spans="2:8">
      <c r="B276" s="51">
        <v>124000000000347</v>
      </c>
      <c r="C276" s="52" t="str">
        <f>IF(EXACT($B276, ""), "", VLOOKUP($B276, 'DataLookUp - InstitutionBranch'!$B$4:$E$4000, 2, FALSE))</f>
        <v>Toko Online Tokopedia - Macro Panel Elektrik</v>
      </c>
      <c r="D276" s="45" t="str">
        <f>IF(EXACT($B276, ""), "", VLOOKUP($B276, 'DataLookUp - InstitutionBranch'!$B$4:$E$4000, 3, FALSE))</f>
        <v>VDR0267</v>
      </c>
      <c r="E276" s="143" t="s">
        <v>17757</v>
      </c>
      <c r="G276" s="31">
        <f t="shared" si="11"/>
        <v>126000000000273</v>
      </c>
      <c r="H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'VNDR-0273'::varchar); </v>
      </c>
    </row>
    <row r="277" spans="2:8">
      <c r="B277" s="51">
        <v>124000000000348</v>
      </c>
      <c r="C277" s="52" t="str">
        <f>IF(EXACT($B277, ""), "", VLOOKUP($B277, 'DataLookUp - InstitutionBranch'!$B$4:$E$4000, 2, FALSE))</f>
        <v>Toko Online Tokopedia - Megalistrik2</v>
      </c>
      <c r="D277" s="45" t="str">
        <f>IF(EXACT($B277, ""), "", VLOOKUP($B277, 'DataLookUp - InstitutionBranch'!$B$4:$E$4000, 3, FALSE))</f>
        <v>VDR4054</v>
      </c>
      <c r="E277" s="143" t="s">
        <v>17758</v>
      </c>
      <c r="G277" s="31">
        <f t="shared" si="11"/>
        <v>126000000000274</v>
      </c>
      <c r="H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'VNDR-0274'::varchar); </v>
      </c>
    </row>
    <row r="278" spans="2:8">
      <c r="B278" s="51">
        <v>124000000000349</v>
      </c>
      <c r="C278" s="52" t="str">
        <f>IF(EXACT($B278, ""), "", VLOOKUP($B278, 'DataLookUp - InstitutionBranch'!$B$4:$E$4000, 2, FALSE))</f>
        <v>Toko Online Tokopedia - MM Teknindo</v>
      </c>
      <c r="D278" s="45" t="str">
        <f>IF(EXACT($B278, ""), "", VLOOKUP($B278, 'DataLookUp - InstitutionBranch'!$B$4:$E$4000, 3, FALSE))</f>
        <v>VDR3215</v>
      </c>
      <c r="E278" s="143" t="s">
        <v>17759</v>
      </c>
      <c r="G278" s="31">
        <f t="shared" si="11"/>
        <v>126000000000275</v>
      </c>
      <c r="H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'VNDR-0275'::varchar); </v>
      </c>
    </row>
    <row r="279" spans="2:8">
      <c r="B279" s="51">
        <v>124000000000350</v>
      </c>
      <c r="C279" s="52" t="str">
        <f>IF(EXACT($B279, ""), "", VLOOKUP($B279, 'DataLookUp - InstitutionBranch'!$B$4:$E$4000, 2, FALSE))</f>
        <v>Toko Online Tokopedia - MMJ Tools</v>
      </c>
      <c r="D279" s="45" t="str">
        <f>IF(EXACT($B279, ""), "", VLOOKUP($B279, 'DataLookUp - InstitutionBranch'!$B$4:$E$4000, 3, FALSE))</f>
        <v>VDR4191</v>
      </c>
      <c r="E279" s="143" t="s">
        <v>17760</v>
      </c>
      <c r="G279" s="31">
        <f t="shared" si="11"/>
        <v>126000000000276</v>
      </c>
      <c r="H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'VNDR-0276'::varchar); </v>
      </c>
    </row>
    <row r="280" spans="2:8">
      <c r="B280" s="51">
        <v>124000000000351</v>
      </c>
      <c r="C280" s="52" t="str">
        <f>IF(EXACT($B280, ""), "", VLOOKUP($B280, 'DataLookUp - InstitutionBranch'!$B$4:$E$4000, 2, FALSE))</f>
        <v>Toko Online Tokopedia - Morning Star 1</v>
      </c>
      <c r="D280" s="45" t="str">
        <f>IF(EXACT($B280, ""), "", VLOOKUP($B280, 'DataLookUp - InstitutionBranch'!$B$4:$E$4000, 3, FALSE))</f>
        <v>VDR4161</v>
      </c>
      <c r="E280" s="143" t="s">
        <v>17761</v>
      </c>
      <c r="G280" s="31">
        <f t="shared" si="11"/>
        <v>126000000000277</v>
      </c>
      <c r="H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'VNDR-0277'::varchar); </v>
      </c>
    </row>
    <row r="281" spans="2:8">
      <c r="B281" s="51">
        <v>124000000000352</v>
      </c>
      <c r="C281" s="52" t="str">
        <f>IF(EXACT($B281, ""), "", VLOOKUP($B281, 'DataLookUp - InstitutionBranch'!$B$4:$E$4000, 2, FALSE))</f>
        <v>Toko Online Tokopedia - Multifungsi Online</v>
      </c>
      <c r="D281" s="45" t="str">
        <f>IF(EXACT($B281, ""), "", VLOOKUP($B281, 'DataLookUp - InstitutionBranch'!$B$4:$E$4000, 3, FALSE))</f>
        <v>VDR4194</v>
      </c>
      <c r="E281" s="143" t="s">
        <v>17762</v>
      </c>
      <c r="G281" s="31">
        <f t="shared" si="11"/>
        <v>126000000000278</v>
      </c>
      <c r="H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'VNDR-0278'::varchar); </v>
      </c>
    </row>
    <row r="282" spans="2:8">
      <c r="B282" s="51">
        <v>124000000000353</v>
      </c>
      <c r="C282" s="52" t="str">
        <f>IF(EXACT($B282, ""), "", VLOOKUP($B282, 'DataLookUp - InstitutionBranch'!$B$4:$E$4000, 2, FALSE))</f>
        <v>Toko Online Tokopedia - Niaga Abadi Kenari</v>
      </c>
      <c r="D282" s="45" t="str">
        <f>IF(EXACT($B282, ""), "", VLOOKUP($B282, 'DataLookUp - InstitutionBranch'!$B$4:$E$4000, 3, FALSE))</f>
        <v>VDR4052</v>
      </c>
      <c r="E282" s="143" t="s">
        <v>17763</v>
      </c>
      <c r="G282" s="31">
        <f t="shared" si="11"/>
        <v>126000000000279</v>
      </c>
      <c r="H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'VNDR-0279'::varchar); </v>
      </c>
    </row>
    <row r="283" spans="2:8">
      <c r="B283" s="51">
        <v>124000000000354</v>
      </c>
      <c r="C283" s="52" t="str">
        <f>IF(EXACT($B283, ""), "", VLOOKUP($B283, 'DataLookUp - InstitutionBranch'!$B$4:$E$4000, 2, FALSE))</f>
        <v>Toko Online Tokopedia - NVIDIA GeForce</v>
      </c>
      <c r="D283" s="45" t="str">
        <f>IF(EXACT($B283, ""), "", VLOOKUP($B283, 'DataLookUp - InstitutionBranch'!$B$4:$E$4000, 3, FALSE))</f>
        <v>VDR3419</v>
      </c>
      <c r="E283" s="143" t="s">
        <v>17764</v>
      </c>
      <c r="G283" s="31">
        <f t="shared" si="11"/>
        <v>126000000000280</v>
      </c>
      <c r="H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'VNDR-0280'::varchar); </v>
      </c>
    </row>
    <row r="284" spans="2:8">
      <c r="B284" s="51">
        <v>124000000000355</v>
      </c>
      <c r="C284" s="52" t="str">
        <f>IF(EXACT($B284, ""), "", VLOOKUP($B284, 'DataLookUp - InstitutionBranch'!$B$4:$E$4000, 2, FALSE))</f>
        <v>Toko Online Tokopedia - panelmas electric</v>
      </c>
      <c r="D284" s="45" t="str">
        <f>IF(EXACT($B284, ""), "", VLOOKUP($B284, 'DataLookUp - InstitutionBranch'!$B$4:$E$4000, 3, FALSE))</f>
        <v>VDR3318</v>
      </c>
      <c r="E284" s="143" t="s">
        <v>17765</v>
      </c>
      <c r="G284" s="31">
        <f t="shared" si="11"/>
        <v>126000000000281</v>
      </c>
      <c r="H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'VNDR-0281'::varchar); </v>
      </c>
    </row>
    <row r="285" spans="2:8">
      <c r="B285" s="51">
        <v>124000000000356</v>
      </c>
      <c r="C285" s="52" t="str">
        <f>IF(EXACT($B285, ""), "", VLOOKUP($B285, 'DataLookUp - InstitutionBranch'!$B$4:$E$4000, 2, FALSE))</f>
        <v>Toko Online Tokopedia - Protech Computer</v>
      </c>
      <c r="D285" s="45" t="str">
        <f>IF(EXACT($B285, ""), "", VLOOKUP($B285, 'DataLookUp - InstitutionBranch'!$B$4:$E$4000, 3, FALSE))</f>
        <v>VDR2878</v>
      </c>
      <c r="E285" s="143" t="s">
        <v>17766</v>
      </c>
      <c r="G285" s="31">
        <f t="shared" si="11"/>
        <v>126000000000282</v>
      </c>
      <c r="H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'VNDR-0282'::varchar); </v>
      </c>
    </row>
    <row r="286" spans="2:8">
      <c r="B286" s="51">
        <v>124000000000357</v>
      </c>
      <c r="C286" s="52" t="str">
        <f>IF(EXACT($B286, ""), "", VLOOKUP($B286, 'DataLookUp - InstitutionBranch'!$B$4:$E$4000, 2, FALSE))</f>
        <v>Toko Online Tokopedia - Puma Elektrik Niaga</v>
      </c>
      <c r="D286" s="45" t="str">
        <f>IF(EXACT($B286, ""), "", VLOOKUP($B286, 'DataLookUp - InstitutionBranch'!$B$4:$E$4000, 3, FALSE))</f>
        <v>VDR3121</v>
      </c>
      <c r="E286" s="143" t="s">
        <v>17767</v>
      </c>
      <c r="G286" s="31">
        <f t="shared" si="11"/>
        <v>126000000000283</v>
      </c>
      <c r="H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'VNDR-0283'::varchar); </v>
      </c>
    </row>
    <row r="287" spans="2:8">
      <c r="B287" s="51">
        <v>124000000000358</v>
      </c>
      <c r="C287" s="52" t="str">
        <f>IF(EXACT($B287, ""), "", VLOOKUP($B287, 'DataLookUp - InstitutionBranch'!$B$4:$E$4000, 2, FALSE))</f>
        <v>Toko Online Tokopedia - Raspberry Pi Distributor</v>
      </c>
      <c r="D287" s="45" t="str">
        <f>IF(EXACT($B287, ""), "", VLOOKUP($B287, 'DataLookUp - InstitutionBranch'!$B$4:$E$4000, 3, FALSE))</f>
        <v>VDR2736</v>
      </c>
      <c r="E287" s="143" t="s">
        <v>17768</v>
      </c>
      <c r="G287" s="31">
        <f t="shared" si="11"/>
        <v>126000000000284</v>
      </c>
      <c r="H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'VNDR-0284'::varchar); </v>
      </c>
    </row>
    <row r="288" spans="2:8">
      <c r="B288" s="51">
        <v>124000000000359</v>
      </c>
      <c r="C288" s="52" t="str">
        <f>IF(EXACT($B288, ""), "", VLOOKUP($B288, 'DataLookUp - InstitutionBranch'!$B$4:$E$4000, 2, FALSE))</f>
        <v>Toko Online Tokopedia - RFelektrik</v>
      </c>
      <c r="D288" s="45" t="str">
        <f>IF(EXACT($B288, ""), "", VLOOKUP($B288, 'DataLookUp - InstitutionBranch'!$B$4:$E$4000, 3, FALSE))</f>
        <v>VDR3202</v>
      </c>
      <c r="E288" s="143" t="s">
        <v>17769</v>
      </c>
      <c r="G288" s="31">
        <f t="shared" si="11"/>
        <v>126000000000285</v>
      </c>
      <c r="H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'VNDR-0285'::varchar); </v>
      </c>
    </row>
    <row r="289" spans="2:8">
      <c r="B289" s="51">
        <v>124000000000360</v>
      </c>
      <c r="C289" s="52" t="str">
        <f>IF(EXACT($B289, ""), "", VLOOKUP($B289, 'DataLookUp - InstitutionBranch'!$B$4:$E$4000, 2, FALSE))</f>
        <v>Toko Online Tokopedia - Riv ID</v>
      </c>
      <c r="D289" s="45" t="str">
        <f>IF(EXACT($B289, ""), "", VLOOKUP($B289, 'DataLookUp - InstitutionBranch'!$B$4:$E$4000, 3, FALSE))</f>
        <v>VDR0263</v>
      </c>
      <c r="E289" s="143" t="s">
        <v>17770</v>
      </c>
      <c r="G289" s="31">
        <f t="shared" si="11"/>
        <v>126000000000286</v>
      </c>
      <c r="H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'VNDR-0286'::varchar); </v>
      </c>
    </row>
    <row r="290" spans="2:8">
      <c r="B290" s="51">
        <v>124000000000361</v>
      </c>
      <c r="C290" s="52" t="str">
        <f>IF(EXACT($B290, ""), "", VLOOKUP($B290, 'DataLookUp - InstitutionBranch'!$B$4:$E$4000, 2, FALSE))</f>
        <v>Toko Online Tokopedia - Rizqiana Berkah</v>
      </c>
      <c r="D290" s="45" t="str">
        <f>IF(EXACT($B290, ""), "", VLOOKUP($B290, 'DataLookUp - InstitutionBranch'!$B$4:$E$4000, 3, FALSE))</f>
        <v>VDR0231</v>
      </c>
      <c r="E290" s="143" t="s">
        <v>17771</v>
      </c>
      <c r="G290" s="31">
        <f t="shared" si="11"/>
        <v>126000000000287</v>
      </c>
      <c r="H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'VNDR-0287'::varchar); </v>
      </c>
    </row>
    <row r="291" spans="2:8">
      <c r="B291" s="51">
        <v>124000000000362</v>
      </c>
      <c r="C291" s="52" t="str">
        <f>IF(EXACT($B291, ""), "", VLOOKUP($B291, 'DataLookUp - InstitutionBranch'!$B$4:$E$4000, 2, FALSE))</f>
        <v>Toko Online Tokopedia - Sarana Elektrik</v>
      </c>
      <c r="D291" s="45" t="str">
        <f>IF(EXACT($B291, ""), "", VLOOKUP($B291, 'DataLookUp - InstitutionBranch'!$B$4:$E$4000, 3, FALSE))</f>
        <v>VDR3201</v>
      </c>
      <c r="E291" s="143" t="s">
        <v>17772</v>
      </c>
      <c r="G291" s="31">
        <f t="shared" si="11"/>
        <v>126000000000288</v>
      </c>
      <c r="H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'VNDR-0288'::varchar); </v>
      </c>
    </row>
    <row r="292" spans="2:8">
      <c r="B292" s="51">
        <v>124000000000363</v>
      </c>
      <c r="C292" s="52" t="str">
        <f>IF(EXACT($B292, ""), "", VLOOKUP($B292, 'DataLookUp - InstitutionBranch'!$B$4:$E$4000, 2, FALSE))</f>
        <v>Toko Online Tokopedia - Sochi Smart Shop</v>
      </c>
      <c r="D292" s="45" t="str">
        <f>IF(EXACT($B292, ""), "", VLOOKUP($B292, 'DataLookUp - InstitutionBranch'!$B$4:$E$4000, 3, FALSE))</f>
        <v>VDR3396</v>
      </c>
      <c r="E292" s="143" t="s">
        <v>17773</v>
      </c>
      <c r="G292" s="31">
        <f t="shared" si="11"/>
        <v>126000000000289</v>
      </c>
      <c r="H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'VNDR-0289'::varchar); </v>
      </c>
    </row>
    <row r="293" spans="2:8">
      <c r="B293" s="51">
        <v>124000000000364</v>
      </c>
      <c r="C293" s="52" t="str">
        <f>IF(EXACT($B293, ""), "", VLOOKUP($B293, 'DataLookUp - InstitutionBranch'!$B$4:$E$4000, 2, FALSE))</f>
        <v>Toko Online Tokopedia - Solusi Material Bangunan Pondok Pinang</v>
      </c>
      <c r="D293" s="45" t="str">
        <f>IF(EXACT($B293, ""), "", VLOOKUP($B293, 'DataLookUp - InstitutionBranch'!$B$4:$E$4000, 3, FALSE))</f>
        <v>VDR4165</v>
      </c>
      <c r="E293" s="143" t="s">
        <v>17774</v>
      </c>
      <c r="G293" s="31">
        <f t="shared" si="11"/>
        <v>126000000000290</v>
      </c>
      <c r="H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'VNDR-0290'::varchar); </v>
      </c>
    </row>
    <row r="294" spans="2:8">
      <c r="B294" s="51">
        <v>124000000000365</v>
      </c>
      <c r="C294" s="52" t="str">
        <f>IF(EXACT($B294, ""), "", VLOOKUP($B294, 'DataLookUp - InstitutionBranch'!$B$4:$E$4000, 2, FALSE))</f>
        <v>Toko Online Tokopedia - Sumber Lighting Jaya</v>
      </c>
      <c r="D294" s="45" t="str">
        <f>IF(EXACT($B294, ""), "", VLOOKUP($B294, 'DataLookUp - InstitutionBranch'!$B$4:$E$4000, 3, FALSE))</f>
        <v>VDR2955</v>
      </c>
      <c r="E294" s="143" t="s">
        <v>17775</v>
      </c>
      <c r="G294" s="31">
        <f t="shared" si="11"/>
        <v>126000000000291</v>
      </c>
      <c r="H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'VNDR-0291'::varchar); </v>
      </c>
    </row>
    <row r="295" spans="2:8">
      <c r="B295" s="51">
        <v>124000000000366</v>
      </c>
      <c r="C295" s="52" t="str">
        <f>IF(EXACT($B295, ""), "", VLOOKUP($B295, 'DataLookUp - InstitutionBranch'!$B$4:$E$4000, 2, FALSE))</f>
        <v>Toko Online Tokopedia - Sumber Listrik Abadi</v>
      </c>
      <c r="D295" s="45" t="str">
        <f>IF(EXACT($B295, ""), "", VLOOKUP($B295, 'DataLookUp - InstitutionBranch'!$B$4:$E$4000, 3, FALSE))</f>
        <v>VDR3198</v>
      </c>
      <c r="E295" s="143" t="s">
        <v>17776</v>
      </c>
      <c r="G295" s="31">
        <f t="shared" si="11"/>
        <v>126000000000292</v>
      </c>
      <c r="H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'VNDR-0292'::varchar); </v>
      </c>
    </row>
    <row r="296" spans="2:8">
      <c r="B296" s="51">
        <v>124000000000367</v>
      </c>
      <c r="C296" s="52" t="str">
        <f>IF(EXACT($B296, ""), "", VLOOKUP($B296, 'DataLookUp - InstitutionBranch'!$B$4:$E$4000, 2, FALSE))</f>
        <v>Toko Online Tokopedia - Syafiqah Adv</v>
      </c>
      <c r="D296" s="45" t="str">
        <f>IF(EXACT($B296, ""), "", VLOOKUP($B296, 'DataLookUp - InstitutionBranch'!$B$4:$E$4000, 3, FALSE))</f>
        <v>VDR4047</v>
      </c>
      <c r="E296" s="143" t="s">
        <v>17777</v>
      </c>
      <c r="G296" s="31">
        <f t="shared" si="11"/>
        <v>126000000000293</v>
      </c>
      <c r="H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'VNDR-0293'::varchar); </v>
      </c>
    </row>
    <row r="297" spans="2:8">
      <c r="B297" s="51">
        <v>124000000000368</v>
      </c>
      <c r="C297" s="52" t="str">
        <f>IF(EXACT($B297, ""), "", VLOOKUP($B297, 'DataLookUp - InstitutionBranch'!$B$4:$E$4000, 2, FALSE))</f>
        <v>Toko Online Tokopedia - Tanelec</v>
      </c>
      <c r="D297" s="45" t="str">
        <f>IF(EXACT($B297, ""), "", VLOOKUP($B297, 'DataLookUp - InstitutionBranch'!$B$4:$E$4000, 3, FALSE))</f>
        <v>VDR0614</v>
      </c>
      <c r="E297" s="143" t="s">
        <v>17778</v>
      </c>
      <c r="G297" s="31">
        <f t="shared" si="11"/>
        <v>126000000000294</v>
      </c>
      <c r="H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'VNDR-0294'::varchar); </v>
      </c>
    </row>
    <row r="298" spans="2:8">
      <c r="B298" s="51">
        <v>124000000000369</v>
      </c>
      <c r="C298" s="52" t="str">
        <f>IF(EXACT($B298, ""), "", VLOOKUP($B298, 'DataLookUp - InstitutionBranch'!$B$4:$E$4000, 2, FALSE))</f>
        <v>Toko Online Tokopedia - Teknik Supplier.</v>
      </c>
      <c r="D298" s="45" t="str">
        <f>IF(EXACT($B298, ""), "", VLOOKUP($B298, 'DataLookUp - InstitutionBranch'!$B$4:$E$4000, 3, FALSE))</f>
        <v>VDR3224</v>
      </c>
      <c r="E298" s="143" t="s">
        <v>17779</v>
      </c>
      <c r="G298" s="31">
        <f t="shared" si="11"/>
        <v>126000000000295</v>
      </c>
      <c r="H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'VNDR-0295'::varchar); </v>
      </c>
    </row>
    <row r="299" spans="2:8">
      <c r="B299" s="51">
        <v>124000000000370</v>
      </c>
      <c r="C299" s="52" t="str">
        <f>IF(EXACT($B299, ""), "", VLOOKUP($B299, 'DataLookUp - InstitutionBranch'!$B$4:$E$4000, 2, FALSE))</f>
        <v>Toko Online Tokopedia - Toko Laris82</v>
      </c>
      <c r="D299" s="45" t="str">
        <f>IF(EXACT($B299, ""), "", VLOOKUP($B299, 'DataLookUp - InstitutionBranch'!$B$4:$E$4000, 3, FALSE))</f>
        <v>VDR0697</v>
      </c>
      <c r="E299" s="143" t="s">
        <v>17780</v>
      </c>
      <c r="G299" s="31">
        <f t="shared" si="11"/>
        <v>126000000000296</v>
      </c>
      <c r="H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'VNDR-0296'::varchar); </v>
      </c>
    </row>
    <row r="300" spans="2:8">
      <c r="B300" s="51">
        <v>124000000000371</v>
      </c>
      <c r="C300" s="52" t="str">
        <f>IF(EXACT($B300, ""), "", VLOOKUP($B300, 'DataLookUp - InstitutionBranch'!$B$4:$E$4000, 2, FALSE))</f>
        <v>Toko Online Tokopedia - Toko Listrik 68</v>
      </c>
      <c r="D300" s="45" t="str">
        <f>IF(EXACT($B300, ""), "", VLOOKUP($B300, 'DataLookUp - InstitutionBranch'!$B$4:$E$4000, 3, FALSE))</f>
        <v>VDR3315</v>
      </c>
      <c r="E300" s="143" t="s">
        <v>17781</v>
      </c>
      <c r="G300" s="31">
        <f t="shared" si="11"/>
        <v>126000000000297</v>
      </c>
      <c r="H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'VNDR-0297'::varchar); </v>
      </c>
    </row>
    <row r="301" spans="2:8">
      <c r="B301" s="51">
        <v>124000000000372</v>
      </c>
      <c r="C301" s="52" t="str">
        <f>IF(EXACT($B301, ""), "", VLOOKUP($B301, 'DataLookUp - InstitutionBranch'!$B$4:$E$4000, 2, FALSE))</f>
        <v>Toko Online Tokopedia - Tristar Teknik</v>
      </c>
      <c r="D301" s="45" t="str">
        <f>IF(EXACT($B301, ""), "", VLOOKUP($B301, 'DataLookUp - InstitutionBranch'!$B$4:$E$4000, 3, FALSE))</f>
        <v>VDR4057</v>
      </c>
      <c r="E301" s="143" t="s">
        <v>17782</v>
      </c>
      <c r="G301" s="31">
        <f t="shared" si="11"/>
        <v>126000000000298</v>
      </c>
      <c r="H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'VNDR-0298'::varchar); </v>
      </c>
    </row>
    <row r="302" spans="2:8">
      <c r="B302" s="51">
        <v>124000000000373</v>
      </c>
      <c r="C302" s="52" t="str">
        <f>IF(EXACT($B302, ""), "", VLOOKUP($B302, 'DataLookUp - InstitutionBranch'!$B$4:$E$4000, 2, FALSE))</f>
        <v>Toko Online Tokopedia - Uno Living Furniture</v>
      </c>
      <c r="D302" s="45" t="str">
        <f>IF(EXACT($B302, ""), "", VLOOKUP($B302, 'DataLookUp - InstitutionBranch'!$B$4:$E$4000, 3, FALSE))</f>
        <v>VDR4162</v>
      </c>
      <c r="E302" s="143" t="s">
        <v>17783</v>
      </c>
      <c r="G302" s="31">
        <f t="shared" si="11"/>
        <v>126000000000299</v>
      </c>
      <c r="H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'VNDR-0299'::varchar); </v>
      </c>
    </row>
    <row r="303" spans="2:8">
      <c r="B303" s="51">
        <v>124000000000374</v>
      </c>
      <c r="C303" s="52" t="str">
        <f>IF(EXACT($B303, ""), "", VLOOKUP($B303, 'DataLookUp - InstitutionBranch'!$B$4:$E$4000, 2, FALSE))</f>
        <v>Toko Online Tokopedia - US_Electronic</v>
      </c>
      <c r="D303" s="45" t="str">
        <f>IF(EXACT($B303, ""), "", VLOOKUP($B303, 'DataLookUp - InstitutionBranch'!$B$4:$E$4000, 3, FALSE))</f>
        <v>VDR3428</v>
      </c>
      <c r="E303" s="143" t="s">
        <v>17784</v>
      </c>
      <c r="G303" s="31">
        <f t="shared" si="11"/>
        <v>126000000000300</v>
      </c>
      <c r="H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'VNDR-0300'::varchar); </v>
      </c>
    </row>
    <row r="304" spans="2:8">
      <c r="B304" s="51">
        <v>124000000000375</v>
      </c>
      <c r="C304" s="52" t="str">
        <f>IF(EXACT($B304, ""), "", VLOOKUP($B304, 'DataLookUp - InstitutionBranch'!$B$4:$E$4000, 2, FALSE))</f>
        <v>Toko Online Tokopedia - VINS TEKNIK</v>
      </c>
      <c r="D304" s="45" t="str">
        <f>IF(EXACT($B304, ""), "", VLOOKUP($B304, 'DataLookUp - InstitutionBranch'!$B$4:$E$4000, 3, FALSE))</f>
        <v>VDR3289</v>
      </c>
      <c r="E304" s="143" t="s">
        <v>17785</v>
      </c>
      <c r="G304" s="31">
        <f t="shared" si="11"/>
        <v>126000000000301</v>
      </c>
      <c r="H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'VNDR-0301'::varchar); </v>
      </c>
    </row>
    <row r="305" spans="2:8">
      <c r="B305" s="51">
        <v>124000000000376</v>
      </c>
      <c r="C305" s="52" t="str">
        <f>IF(EXACT($B305, ""), "", VLOOKUP($B305, 'DataLookUp - InstitutionBranch'!$B$4:$E$4000, 2, FALSE))</f>
        <v>Toko Online Tokopedia - vsdpedia</v>
      </c>
      <c r="D305" s="45" t="str">
        <f>IF(EXACT($B305, ""), "", VLOOKUP($B305, 'DataLookUp - InstitutionBranch'!$B$4:$E$4000, 3, FALSE))</f>
        <v>VDR0702</v>
      </c>
      <c r="E305" s="143" t="s">
        <v>17786</v>
      </c>
      <c r="G305" s="31">
        <f t="shared" si="11"/>
        <v>126000000000302</v>
      </c>
      <c r="H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'VNDR-0302'::varchar); </v>
      </c>
    </row>
    <row r="306" spans="2:8">
      <c r="B306" s="51">
        <v>124000000000377</v>
      </c>
      <c r="C306" s="52" t="str">
        <f>IF(EXACT($B306, ""), "", VLOOKUP($B306, 'DataLookUp - InstitutionBranch'!$B$4:$E$4000, 2, FALSE))</f>
        <v>Mandor Abd Karim</v>
      </c>
      <c r="D306" s="45" t="str">
        <f>IF(EXACT($B306, ""), "", VLOOKUP($B306, 'DataLookUp - InstitutionBranch'!$B$4:$E$4000, 3, FALSE))</f>
        <v>VDR3888</v>
      </c>
      <c r="E306" s="143" t="s">
        <v>17787</v>
      </c>
      <c r="G306" s="31">
        <f t="shared" si="11"/>
        <v>126000000000303</v>
      </c>
      <c r="H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'VNDR-0303'::varchar); </v>
      </c>
    </row>
    <row r="307" spans="2:8">
      <c r="B307" s="51">
        <v>124000000000378</v>
      </c>
      <c r="C307" s="52" t="str">
        <f>IF(EXACT($B307, ""), "", VLOOKUP($B307, 'DataLookUp - InstitutionBranch'!$B$4:$E$4000, 2, FALSE))</f>
        <v>Mandor Ade Gunawan</v>
      </c>
      <c r="D307" s="45" t="str">
        <f>IF(EXACT($B307, ""), "", VLOOKUP($B307, 'DataLookUp - InstitutionBranch'!$B$4:$E$4000, 3, FALSE))</f>
        <v>VDR4055</v>
      </c>
      <c r="E307" s="143" t="s">
        <v>17788</v>
      </c>
      <c r="G307" s="31">
        <f t="shared" si="11"/>
        <v>126000000000304</v>
      </c>
      <c r="H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'VNDR-0304'::varchar); </v>
      </c>
    </row>
    <row r="308" spans="2:8">
      <c r="B308" s="51">
        <v>124000000000379</v>
      </c>
      <c r="C308" s="52" t="str">
        <f>IF(EXACT($B308, ""), "", VLOOKUP($B308, 'DataLookUp - InstitutionBranch'!$B$4:$E$4000, 2, FALSE))</f>
        <v>Mandor Adi Sutrisno</v>
      </c>
      <c r="D308" s="45" t="str">
        <f>IF(EXACT($B308, ""), "", VLOOKUP($B308, 'DataLookUp - InstitutionBranch'!$B$4:$E$4000, 3, FALSE))</f>
        <v>VDR3843</v>
      </c>
      <c r="E308" s="143" t="s">
        <v>17789</v>
      </c>
      <c r="G308" s="31">
        <f t="shared" si="11"/>
        <v>126000000000305</v>
      </c>
      <c r="H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'VNDR-0305'::varchar); </v>
      </c>
    </row>
    <row r="309" spans="2:8">
      <c r="B309" s="51">
        <v>124000000000380</v>
      </c>
      <c r="C309" s="52" t="str">
        <f>IF(EXACT($B309, ""), "", VLOOKUP($B309, 'DataLookUp - InstitutionBranch'!$B$4:$E$4000, 2, FALSE))</f>
        <v>Mandor Afrizal</v>
      </c>
      <c r="D309" s="45" t="str">
        <f>IF(EXACT($B309, ""), "", VLOOKUP($B309, 'DataLookUp - InstitutionBranch'!$B$4:$E$4000, 3, FALSE))</f>
        <v>VDR3987</v>
      </c>
      <c r="E309" s="143" t="s">
        <v>17790</v>
      </c>
      <c r="G309" s="31">
        <f t="shared" si="11"/>
        <v>126000000000306</v>
      </c>
      <c r="H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'VNDR-0306'::varchar); </v>
      </c>
    </row>
    <row r="310" spans="2:8">
      <c r="B310" s="51">
        <v>124000000000381</v>
      </c>
      <c r="C310" s="52" t="str">
        <f>IF(EXACT($B310, ""), "", VLOOKUP($B310, 'DataLookUp - InstitutionBranch'!$B$4:$E$4000, 2, FALSE))</f>
        <v>Mandor Ahmad Sholeh</v>
      </c>
      <c r="D310" s="45" t="str">
        <f>IF(EXACT($B310, ""), "", VLOOKUP($B310, 'DataLookUp - InstitutionBranch'!$B$4:$E$4000, 3, FALSE))</f>
        <v>VDR4180</v>
      </c>
      <c r="E310" s="143" t="s">
        <v>17791</v>
      </c>
      <c r="G310" s="31">
        <f t="shared" si="11"/>
        <v>126000000000307</v>
      </c>
      <c r="H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'VNDR-0307'::varchar); </v>
      </c>
    </row>
    <row r="311" spans="2:8">
      <c r="B311" s="51">
        <v>124000000000382</v>
      </c>
      <c r="C311" s="52" t="str">
        <f>IF(EXACT($B311, ""), "", VLOOKUP($B311, 'DataLookUp - InstitutionBranch'!$B$4:$E$4000, 2, FALSE))</f>
        <v>Mandor Ahmad Syamsudin</v>
      </c>
      <c r="D311" s="45" t="str">
        <f>IF(EXACT($B311, ""), "", VLOOKUP($B311, 'DataLookUp - InstitutionBranch'!$B$4:$E$4000, 3, FALSE))</f>
        <v>VDR4159</v>
      </c>
      <c r="E311" s="143" t="s">
        <v>17792</v>
      </c>
      <c r="G311" s="31">
        <f t="shared" si="11"/>
        <v>126000000000308</v>
      </c>
      <c r="H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'VNDR-0308'::varchar); </v>
      </c>
    </row>
    <row r="312" spans="2:8">
      <c r="B312" s="51">
        <v>124000000000383</v>
      </c>
      <c r="C312" s="52" t="str">
        <f>IF(EXACT($B312, ""), "", VLOOKUP($B312, 'DataLookUp - InstitutionBranch'!$B$4:$E$4000, 2, FALSE))</f>
        <v>Mandor Ajay</v>
      </c>
      <c r="D312" s="45" t="str">
        <f>IF(EXACT($B312, ""), "", VLOOKUP($B312, 'DataLookUp - InstitutionBranch'!$B$4:$E$4000, 3, FALSE))</f>
        <v>VDR4251</v>
      </c>
      <c r="E312" s="143" t="s">
        <v>17793</v>
      </c>
      <c r="G312" s="31">
        <f t="shared" si="11"/>
        <v>126000000000309</v>
      </c>
      <c r="H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'VNDR-0309'::varchar); </v>
      </c>
    </row>
    <row r="313" spans="2:8">
      <c r="B313" s="51">
        <v>124000000000384</v>
      </c>
      <c r="C313" s="52" t="str">
        <f>IF(EXACT($B313, ""), "", VLOOKUP($B313, 'DataLookUp - InstitutionBranch'!$B$4:$E$4000, 2, FALSE))</f>
        <v>Mandor Alfian Dani</v>
      </c>
      <c r="D313" s="45" t="str">
        <f>IF(EXACT($B313, ""), "", VLOOKUP($B313, 'DataLookUp - InstitutionBranch'!$B$4:$E$4000, 3, FALSE))</f>
        <v>VDR4221</v>
      </c>
      <c r="E313" s="143" t="s">
        <v>17794</v>
      </c>
      <c r="G313" s="31">
        <f t="shared" si="11"/>
        <v>126000000000310</v>
      </c>
      <c r="H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'VNDR-0310'::varchar); </v>
      </c>
    </row>
    <row r="314" spans="2:8">
      <c r="B314" s="51">
        <v>124000000000385</v>
      </c>
      <c r="C314" s="52" t="str">
        <f>IF(EXACT($B314, ""), "", VLOOKUP($B314, 'DataLookUp - InstitutionBranch'!$B$4:$E$4000, 2, FALSE))</f>
        <v>Mandor Alimuddin</v>
      </c>
      <c r="D314" s="45" t="str">
        <f>IF(EXACT($B314, ""), "", VLOOKUP($B314, 'DataLookUp - InstitutionBranch'!$B$4:$E$4000, 3, FALSE))</f>
        <v>VDR3887</v>
      </c>
      <c r="E314" s="143" t="s">
        <v>17795</v>
      </c>
      <c r="G314" s="31">
        <f t="shared" si="11"/>
        <v>126000000000311</v>
      </c>
      <c r="H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'VNDR-0311'::varchar); </v>
      </c>
    </row>
    <row r="315" spans="2:8">
      <c r="B315" s="51">
        <v>124000000000386</v>
      </c>
      <c r="C315" s="52" t="str">
        <f>IF(EXACT($B315, ""), "", VLOOKUP($B315, 'DataLookUp - InstitutionBranch'!$B$4:$E$4000, 2, FALSE))</f>
        <v>Mandor Ari Setiawan</v>
      </c>
      <c r="D315" s="45" t="str">
        <f>IF(EXACT($B315, ""), "", VLOOKUP($B315, 'DataLookUp - InstitutionBranch'!$B$4:$E$4000, 3, FALSE))</f>
        <v>VDR3109</v>
      </c>
      <c r="E315" s="143" t="s">
        <v>17796</v>
      </c>
      <c r="G315" s="31">
        <f t="shared" si="11"/>
        <v>126000000000312</v>
      </c>
      <c r="H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'VNDR-0312'::varchar); </v>
      </c>
    </row>
    <row r="316" spans="2:8">
      <c r="B316" s="51">
        <v>124000000000387</v>
      </c>
      <c r="C316" s="52" t="str">
        <f>IF(EXACT($B316, ""), "", VLOOKUP($B316, 'DataLookUp - InstitutionBranch'!$B$4:$E$4000, 2, FALSE))</f>
        <v>Mandor Baharuddin</v>
      </c>
      <c r="D316" s="45" t="str">
        <f>IF(EXACT($B316, ""), "", VLOOKUP($B316, 'DataLookUp - InstitutionBranch'!$B$4:$E$4000, 3, FALSE))</f>
        <v>VDR3884</v>
      </c>
      <c r="E316" s="143" t="s">
        <v>17797</v>
      </c>
      <c r="G316" s="31">
        <f t="shared" si="11"/>
        <v>126000000000313</v>
      </c>
      <c r="H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'VNDR-0313'::varchar); </v>
      </c>
    </row>
    <row r="317" spans="2:8">
      <c r="B317" s="51">
        <v>124000000000388</v>
      </c>
      <c r="C317" s="52" t="str">
        <f>IF(EXACT($B317, ""), "", VLOOKUP($B317, 'DataLookUp - InstitutionBranch'!$B$4:$E$4000, 2, FALSE))</f>
        <v>Mandor Balduin Situmorang</v>
      </c>
      <c r="D317" s="45" t="str">
        <f>IF(EXACT($B317, ""), "", VLOOKUP($B317, 'DataLookUp - InstitutionBranch'!$B$4:$E$4000, 3, FALSE))</f>
        <v>VDR2423</v>
      </c>
      <c r="E317" s="143" t="s">
        <v>17798</v>
      </c>
      <c r="G317" s="31">
        <f t="shared" si="11"/>
        <v>126000000000314</v>
      </c>
      <c r="H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'VNDR-0314'::varchar); </v>
      </c>
    </row>
    <row r="318" spans="2:8">
      <c r="B318" s="51">
        <v>124000000000389</v>
      </c>
      <c r="C318" s="52" t="str">
        <f>IF(EXACT($B318, ""), "", VLOOKUP($B318, 'DataLookUp - InstitutionBranch'!$B$4:$E$4000, 2, FALSE))</f>
        <v>Mandor Budi Prihatin</v>
      </c>
      <c r="D318" s="45" t="str">
        <f>IF(EXACT($B318, ""), "", VLOOKUP($B318, 'DataLookUp - InstitutionBranch'!$B$4:$E$4000, 3, FALSE))</f>
        <v>VDR4144</v>
      </c>
      <c r="E318" s="143" t="s">
        <v>17799</v>
      </c>
      <c r="G318" s="31">
        <f t="shared" si="11"/>
        <v>126000000000315</v>
      </c>
      <c r="H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'VNDR-0315'::varchar); </v>
      </c>
    </row>
    <row r="319" spans="2:8">
      <c r="B319" s="51">
        <v>124000000000390</v>
      </c>
      <c r="C319" s="52" t="str">
        <f>IF(EXACT($B319, ""), "", VLOOKUP($B319, 'DataLookUp - InstitutionBranch'!$B$4:$E$4000, 2, FALSE))</f>
        <v>Mandor Burhanudin</v>
      </c>
      <c r="D319" s="45" t="str">
        <f>IF(EXACT($B319, ""), "", VLOOKUP($B319, 'DataLookUp - InstitutionBranch'!$B$4:$E$4000, 3, FALSE))</f>
        <v>VDR4084</v>
      </c>
      <c r="E319" s="143" t="s">
        <v>17800</v>
      </c>
      <c r="G319" s="31">
        <f t="shared" si="11"/>
        <v>126000000000316</v>
      </c>
      <c r="H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'VNDR-0316'::varchar); </v>
      </c>
    </row>
    <row r="320" spans="2:8">
      <c r="B320" s="51">
        <v>124000000000391</v>
      </c>
      <c r="C320" s="52" t="str">
        <f>IF(EXACT($B320, ""), "", VLOOKUP($B320, 'DataLookUp - InstitutionBranch'!$B$4:$E$4000, 2, FALSE))</f>
        <v>Mandor Dian Effendi</v>
      </c>
      <c r="D320" s="45" t="str">
        <f>IF(EXACT($B320, ""), "", VLOOKUP($B320, 'DataLookUp - InstitutionBranch'!$B$4:$E$4000, 3, FALSE))</f>
        <v>VDR4167</v>
      </c>
      <c r="E320" s="143" t="s">
        <v>17801</v>
      </c>
      <c r="G320" s="31">
        <f t="shared" si="11"/>
        <v>126000000000317</v>
      </c>
      <c r="H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'VNDR-0317'::varchar); </v>
      </c>
    </row>
    <row r="321" spans="2:8">
      <c r="B321" s="51">
        <v>124000000000392</v>
      </c>
      <c r="C321" s="52" t="str">
        <f>IF(EXACT($B321, ""), "", VLOOKUP($B321, 'DataLookUp - InstitutionBranch'!$B$4:$E$4000, 2, FALSE))</f>
        <v>Mandor Dwi Trisno Utomo</v>
      </c>
      <c r="D321" s="45" t="str">
        <f>IF(EXACT($B321, ""), "", VLOOKUP($B321, 'DataLookUp - InstitutionBranch'!$B$4:$E$4000, 3, FALSE))</f>
        <v>VDR3819</v>
      </c>
      <c r="E321" s="143" t="s">
        <v>17802</v>
      </c>
      <c r="G321" s="31">
        <f t="shared" si="11"/>
        <v>126000000000318</v>
      </c>
      <c r="H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'VNDR-0318'::varchar); </v>
      </c>
    </row>
    <row r="322" spans="2:8">
      <c r="B322" s="51">
        <v>124000000000393</v>
      </c>
      <c r="C322" s="52" t="str">
        <f>IF(EXACT($B322, ""), "", VLOOKUP($B322, 'DataLookUp - InstitutionBranch'!$B$4:$E$4000, 2, FALSE))</f>
        <v>Mandor Erizal</v>
      </c>
      <c r="D322" s="45" t="str">
        <f>IF(EXACT($B322, ""), "", VLOOKUP($B322, 'DataLookUp - InstitutionBranch'!$B$4:$E$4000, 3, FALSE))</f>
        <v>VDR3905</v>
      </c>
      <c r="E322" s="143" t="s">
        <v>17803</v>
      </c>
      <c r="G322" s="31">
        <f t="shared" si="11"/>
        <v>126000000000319</v>
      </c>
      <c r="H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'VNDR-0319'::varchar); </v>
      </c>
    </row>
    <row r="323" spans="2:8">
      <c r="B323" s="51">
        <v>124000000000394</v>
      </c>
      <c r="C323" s="52" t="str">
        <f>IF(EXACT($B323, ""), "", VLOOKUP($B323, 'DataLookUp - InstitutionBranch'!$B$4:$E$4000, 2, FALSE))</f>
        <v>Mandor Galih Ramadhan</v>
      </c>
      <c r="D323" s="45" t="str">
        <f>IF(EXACT($B323, ""), "", VLOOKUP($B323, 'DataLookUp - InstitutionBranch'!$B$4:$E$4000, 3, FALSE))</f>
        <v>VDR4127</v>
      </c>
      <c r="E323" s="143" t="s">
        <v>17804</v>
      </c>
      <c r="G323" s="31">
        <f t="shared" si="11"/>
        <v>126000000000320</v>
      </c>
      <c r="H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'VNDR-0320'::varchar); </v>
      </c>
    </row>
    <row r="324" spans="2:8">
      <c r="B324" s="51">
        <v>124000000000395</v>
      </c>
      <c r="C324" s="52" t="str">
        <f>IF(EXACT($B324, ""), "", VLOOKUP($B324, 'DataLookUp - InstitutionBranch'!$B$4:$E$4000, 2, FALSE))</f>
        <v>Mandor Haerul Gunawan</v>
      </c>
      <c r="D324" s="45" t="str">
        <f>IF(EXACT($B324, ""), "", VLOOKUP($B324, 'DataLookUp - InstitutionBranch'!$B$4:$E$4000, 3, FALSE))</f>
        <v>VDR3885</v>
      </c>
      <c r="E324" s="143" t="s">
        <v>17805</v>
      </c>
      <c r="G324" s="31">
        <f t="shared" si="11"/>
        <v>126000000000321</v>
      </c>
      <c r="H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'VNDR-0321'::varchar); </v>
      </c>
    </row>
    <row r="325" spans="2:8">
      <c r="B325" s="51">
        <v>124000000000396</v>
      </c>
      <c r="C325" s="52" t="str">
        <f>IF(EXACT($B325, ""), "", VLOOKUP($B325, 'DataLookUp - InstitutionBranch'!$B$4:$E$4000, 2, FALSE))</f>
        <v>Mandor Harno</v>
      </c>
      <c r="D325" s="45" t="str">
        <f>IF(EXACT($B325, ""), "", VLOOKUP($B325, 'DataLookUp - InstitutionBranch'!$B$4:$E$4000, 3, FALSE))</f>
        <v>VDR3782</v>
      </c>
      <c r="E325" s="143" t="s">
        <v>17806</v>
      </c>
      <c r="G325" s="31">
        <f t="shared" si="11"/>
        <v>126000000000322</v>
      </c>
      <c r="H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'VNDR-0322'::varchar); </v>
      </c>
    </row>
    <row r="326" spans="2:8">
      <c r="B326" s="51">
        <v>124000000000397</v>
      </c>
      <c r="C326" s="52" t="str">
        <f>IF(EXACT($B326, ""), "", VLOOKUP($B326, 'DataLookUp - InstitutionBranch'!$B$4:$E$4000, 2, FALSE))</f>
        <v>Mandor Haswanuddin</v>
      </c>
      <c r="D326" s="45" t="str">
        <f>IF(EXACT($B326, ""), "", VLOOKUP($B326, 'DataLookUp - InstitutionBranch'!$B$4:$E$4000, 3, FALSE))</f>
        <v>VDR3837</v>
      </c>
      <c r="E326" s="143" t="s">
        <v>17807</v>
      </c>
      <c r="G326" s="31">
        <f t="shared" si="11"/>
        <v>126000000000323</v>
      </c>
      <c r="H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'VNDR-0323'::varchar); </v>
      </c>
    </row>
    <row r="327" spans="2:8">
      <c r="B327" s="51">
        <v>124000000000398</v>
      </c>
      <c r="C327" s="52" t="str">
        <f>IF(EXACT($B327, ""), "", VLOOKUP($B327, 'DataLookUp - InstitutionBranch'!$B$4:$E$4000, 2, FALSE))</f>
        <v>Mandor Heryanto Tanjong</v>
      </c>
      <c r="D327" s="45" t="str">
        <f>IF(EXACT($B327, ""), "", VLOOKUP($B327, 'DataLookUp - InstitutionBranch'!$B$4:$E$4000, 3, FALSE))</f>
        <v>VDR4126</v>
      </c>
      <c r="E327" s="143" t="s">
        <v>17808</v>
      </c>
      <c r="G327" s="31">
        <f t="shared" si="11"/>
        <v>126000000000324</v>
      </c>
      <c r="H3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'VNDR-0324'::varchar); </v>
      </c>
    </row>
    <row r="328" spans="2:8">
      <c r="B328" s="51">
        <v>124000000000399</v>
      </c>
      <c r="C328" s="52" t="str">
        <f>IF(EXACT($B328, ""), "", VLOOKUP($B328, 'DataLookUp - InstitutionBranch'!$B$4:$E$4000, 2, FALSE))</f>
        <v>Mandor Iwan Risnawan</v>
      </c>
      <c r="D328" s="45" t="str">
        <f>IF(EXACT($B328, ""), "", VLOOKUP($B328, 'DataLookUp - InstitutionBranch'!$B$4:$E$4000, 3, FALSE))</f>
        <v>VDR3074</v>
      </c>
      <c r="E328" s="143" t="s">
        <v>17809</v>
      </c>
      <c r="G328" s="31">
        <f t="shared" ref="G328:G391" si="13" xml:space="preserve"> G327 + IF(EXACT(H328, ""), 0, 1)</f>
        <v>126000000000325</v>
      </c>
      <c r="H328" s="21" t="str">
        <f t="shared" ref="H328:H391" si="14">IF(EXACT($B328, ""), "", CONCATENATE("PERFORM ""SchData-OLTP-SupplyChain"".""Func_TblSupplier_SET""(varSystemLoginSession::bigint, null::bigint, null::varchar, null::timestamptz, null::timestamptz, null::varchar, varInstitutionBranchID::bigint, varBaseCurrencyID::bigint, ", IF(EXACT(B328, ""), "null", B328), "::bigint, ", IF(EXACT(E328, ""), "null", "'"&amp;E328&amp;"'"),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'VNDR-0325'::varchar); </v>
      </c>
    </row>
    <row r="329" spans="2:8">
      <c r="B329" s="51">
        <v>124000000000400</v>
      </c>
      <c r="C329" s="52" t="str">
        <f>IF(EXACT($B329, ""), "", VLOOKUP($B329, 'DataLookUp - InstitutionBranch'!$B$4:$E$4000, 2, FALSE))</f>
        <v>Mandor Jaelani W</v>
      </c>
      <c r="D329" s="45" t="str">
        <f>IF(EXACT($B329, ""), "", VLOOKUP($B329, 'DataLookUp - InstitutionBranch'!$B$4:$E$4000, 3, FALSE))</f>
        <v>VDR3785</v>
      </c>
      <c r="E329" s="143" t="s">
        <v>17810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'VNDR-0326'::varchar); </v>
      </c>
    </row>
    <row r="330" spans="2:8">
      <c r="B330" s="51">
        <v>124000000000401</v>
      </c>
      <c r="C330" s="52" t="str">
        <f>IF(EXACT($B330, ""), "", VLOOKUP($B330, 'DataLookUp - InstitutionBranch'!$B$4:$E$4000, 2, FALSE))</f>
        <v>Mandor Jusrial</v>
      </c>
      <c r="D330" s="45" t="str">
        <f>IF(EXACT($B330, ""), "", VLOOKUP($B330, 'DataLookUp - InstitutionBranch'!$B$4:$E$4000, 3, FALSE))</f>
        <v>VDR4171</v>
      </c>
      <c r="E330" s="143" t="s">
        <v>17811</v>
      </c>
      <c r="G330" s="31">
        <f t="shared" si="13"/>
        <v>126000000000327</v>
      </c>
      <c r="H33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'VNDR-0327'::varchar); </v>
      </c>
    </row>
    <row r="331" spans="2:8">
      <c r="B331" s="51">
        <v>124000000000402</v>
      </c>
      <c r="C331" s="52" t="str">
        <f>IF(EXACT($B331, ""), "", VLOOKUP($B331, 'DataLookUp - InstitutionBranch'!$B$4:$E$4000, 2, FALSE))</f>
        <v>Mandor Kasiyono</v>
      </c>
      <c r="D331" s="45" t="str">
        <f>IF(EXACT($B331, ""), "", VLOOKUP($B331, 'DataLookUp - InstitutionBranch'!$B$4:$E$4000, 3, FALSE))</f>
        <v>VDR4114</v>
      </c>
      <c r="E331" s="143" t="s">
        <v>17812</v>
      </c>
      <c r="G331" s="31">
        <f t="shared" si="13"/>
        <v>126000000000328</v>
      </c>
      <c r="H33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'VNDR-0328'::varchar); </v>
      </c>
    </row>
    <row r="332" spans="2:8">
      <c r="B332" s="51">
        <v>124000000000403</v>
      </c>
      <c r="C332" s="52" t="str">
        <f>IF(EXACT($B332, ""), "", VLOOKUP($B332, 'DataLookUp - InstitutionBranch'!$B$4:$E$4000, 2, FALSE))</f>
        <v>Mandor Lulus Pastiono</v>
      </c>
      <c r="D332" s="45" t="str">
        <f>IF(EXACT($B332, ""), "", VLOOKUP($B332, 'DataLookUp - InstitutionBranch'!$B$4:$E$4000, 3, FALSE))</f>
        <v>VDR3900</v>
      </c>
      <c r="E332" s="143" t="s">
        <v>17813</v>
      </c>
      <c r="G332" s="31">
        <f t="shared" si="13"/>
        <v>126000000000329</v>
      </c>
      <c r="H33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'VNDR-0329'::varchar); </v>
      </c>
    </row>
    <row r="333" spans="2:8">
      <c r="B333" s="51">
        <v>124000000000404</v>
      </c>
      <c r="C333" s="52" t="str">
        <f>IF(EXACT($B333, ""), "", VLOOKUP($B333, 'DataLookUp - InstitutionBranch'!$B$4:$E$4000, 2, FALSE))</f>
        <v>Mandor M. Nasir</v>
      </c>
      <c r="D333" s="45" t="str">
        <f>IF(EXACT($B333, ""), "", VLOOKUP($B333, 'DataLookUp - InstitutionBranch'!$B$4:$E$4000, 3, FALSE))</f>
        <v>VDR3909</v>
      </c>
      <c r="E333" s="143" t="s">
        <v>17814</v>
      </c>
      <c r="G333" s="31">
        <f t="shared" si="13"/>
        <v>126000000000330</v>
      </c>
      <c r="H33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'VNDR-0330'::varchar); </v>
      </c>
    </row>
    <row r="334" spans="2:8">
      <c r="B334" s="51">
        <v>124000000000405</v>
      </c>
      <c r="C334" s="52" t="str">
        <f>IF(EXACT($B334, ""), "", VLOOKUP($B334, 'DataLookUp - InstitutionBranch'!$B$4:$E$4000, 2, FALSE))</f>
        <v>Mandor Maikel</v>
      </c>
      <c r="D334" s="45" t="str">
        <f>IF(EXACT($B334, ""), "", VLOOKUP($B334, 'DataLookUp - InstitutionBranch'!$B$4:$E$4000, 3, FALSE))</f>
        <v>VDR4098</v>
      </c>
      <c r="E334" s="143" t="s">
        <v>17815</v>
      </c>
      <c r="G334" s="31">
        <f t="shared" si="13"/>
        <v>126000000000331</v>
      </c>
      <c r="H33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'VNDR-0331'::varchar); </v>
      </c>
    </row>
    <row r="335" spans="2:8">
      <c r="B335" s="51">
        <v>124000000000406</v>
      </c>
      <c r="C335" s="52" t="str">
        <f>IF(EXACT($B335, ""), "", VLOOKUP($B335, 'DataLookUp - InstitutionBranch'!$B$4:$E$4000, 2, FALSE))</f>
        <v>Mandor Moh Agus Muslimin</v>
      </c>
      <c r="D335" s="45" t="str">
        <f>IF(EXACT($B335, ""), "", VLOOKUP($B335, 'DataLookUp - InstitutionBranch'!$B$4:$E$4000, 3, FALSE))</f>
        <v>VDR3835</v>
      </c>
      <c r="E335" s="143" t="s">
        <v>17816</v>
      </c>
      <c r="G335" s="31">
        <f t="shared" si="13"/>
        <v>126000000000332</v>
      </c>
      <c r="H33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'VNDR-0332'::varchar); </v>
      </c>
    </row>
    <row r="336" spans="2:8">
      <c r="B336" s="51">
        <v>124000000000407</v>
      </c>
      <c r="C336" s="52" t="str">
        <f>IF(EXACT($B336, ""), "", VLOOKUP($B336, 'DataLookUp - InstitutionBranch'!$B$4:$E$4000, 2, FALSE))</f>
        <v>Mandor Muchribian Novianto</v>
      </c>
      <c r="D336" s="45" t="str">
        <f>IF(EXACT($B336, ""), "", VLOOKUP($B336, 'DataLookUp - InstitutionBranch'!$B$4:$E$4000, 3, FALSE))</f>
        <v>VDR3938</v>
      </c>
      <c r="E336" s="143" t="s">
        <v>17817</v>
      </c>
      <c r="G336" s="31">
        <f t="shared" si="13"/>
        <v>126000000000333</v>
      </c>
      <c r="H33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'VNDR-0333'::varchar); </v>
      </c>
    </row>
    <row r="337" spans="2:8">
      <c r="B337" s="51">
        <v>124000000000408</v>
      </c>
      <c r="C337" s="52" t="str">
        <f>IF(EXACT($B337, ""), "", VLOOKUP($B337, 'DataLookUp - InstitutionBranch'!$B$4:$E$4000, 2, FALSE))</f>
        <v>Mandor Muh Amir Pasang</v>
      </c>
      <c r="D337" s="45" t="str">
        <f>IF(EXACT($B337, ""), "", VLOOKUP($B337, 'DataLookUp - InstitutionBranch'!$B$4:$E$4000, 3, FALSE))</f>
        <v>VDR3863</v>
      </c>
      <c r="E337" s="143" t="s">
        <v>17818</v>
      </c>
      <c r="G337" s="31">
        <f t="shared" si="13"/>
        <v>126000000000334</v>
      </c>
      <c r="H33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'VNDR-0334'::varchar); </v>
      </c>
    </row>
    <row r="338" spans="2:8">
      <c r="B338" s="51">
        <v>124000000000409</v>
      </c>
      <c r="C338" s="52" t="str">
        <f>IF(EXACT($B338, ""), "", VLOOKUP($B338, 'DataLookUp - InstitutionBranch'!$B$4:$E$4000, 2, FALSE))</f>
        <v>Mandor Muntaji</v>
      </c>
      <c r="D338" s="45" t="str">
        <f>IF(EXACT($B338, ""), "", VLOOKUP($B338, 'DataLookUp - InstitutionBranch'!$B$4:$E$4000, 3, FALSE))</f>
        <v>VDR3993</v>
      </c>
      <c r="E338" s="143" t="s">
        <v>17819</v>
      </c>
      <c r="G338" s="31">
        <f t="shared" si="13"/>
        <v>126000000000335</v>
      </c>
      <c r="H33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'VNDR-0335'::varchar); </v>
      </c>
    </row>
    <row r="339" spans="2:8">
      <c r="B339" s="51">
        <v>124000000000410</v>
      </c>
      <c r="C339" s="52" t="str">
        <f>IF(EXACT($B339, ""), "", VLOOKUP($B339, 'DataLookUp - InstitutionBranch'!$B$4:$E$4000, 2, FALSE))</f>
        <v>Mandor Nanda Arista</v>
      </c>
      <c r="D339" s="45" t="str">
        <f>IF(EXACT($B339, ""), "", VLOOKUP($B339, 'DataLookUp - InstitutionBranch'!$B$4:$E$4000, 3, FALSE))</f>
        <v>VDR4104</v>
      </c>
      <c r="E339" s="143" t="s">
        <v>17820</v>
      </c>
      <c r="G339" s="31">
        <f t="shared" si="13"/>
        <v>126000000000336</v>
      </c>
      <c r="H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'VNDR-0336'::varchar); </v>
      </c>
    </row>
    <row r="340" spans="2:8">
      <c r="B340" s="51">
        <v>124000000000411</v>
      </c>
      <c r="C340" s="52" t="str">
        <f>IF(EXACT($B340, ""), "", VLOOKUP($B340, 'DataLookUp - InstitutionBranch'!$B$4:$E$4000, 2, FALSE))</f>
        <v>Mandor Nardi Bin Suwirto</v>
      </c>
      <c r="D340" s="45" t="str">
        <f>IF(EXACT($B340, ""), "", VLOOKUP($B340, 'DataLookUp - InstitutionBranch'!$B$4:$E$4000, 3, FALSE))</f>
        <v>VDR2466</v>
      </c>
      <c r="E340" s="143" t="s">
        <v>17821</v>
      </c>
      <c r="G340" s="31">
        <f t="shared" si="13"/>
        <v>126000000000337</v>
      </c>
      <c r="H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'VNDR-0337'::varchar); </v>
      </c>
    </row>
    <row r="341" spans="2:8">
      <c r="B341" s="51">
        <v>124000000000412</v>
      </c>
      <c r="C341" s="52" t="str">
        <f>IF(EXACT($B341, ""), "", VLOOKUP($B341, 'DataLookUp - InstitutionBranch'!$B$4:$E$4000, 2, FALSE))</f>
        <v>Mandor Pirmansyah</v>
      </c>
      <c r="D341" s="45" t="str">
        <f>IF(EXACT($B341, ""), "", VLOOKUP($B341, 'DataLookUp - InstitutionBranch'!$B$4:$E$4000, 3, FALSE))</f>
        <v>VDR4074</v>
      </c>
      <c r="E341" s="143" t="s">
        <v>17822</v>
      </c>
      <c r="G341" s="31">
        <f t="shared" si="13"/>
        <v>126000000000338</v>
      </c>
      <c r="H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'VNDR-0338'::varchar); </v>
      </c>
    </row>
    <row r="342" spans="2:8">
      <c r="B342" s="51">
        <v>124000000000413</v>
      </c>
      <c r="C342" s="52" t="str">
        <f>IF(EXACT($B342, ""), "", VLOOKUP($B342, 'DataLookUp - InstitutionBranch'!$B$4:$E$4000, 2, FALSE))</f>
        <v>Mandor Pristianda Erwin Pauzi</v>
      </c>
      <c r="D342" s="45" t="str">
        <f>IF(EXACT($B342, ""), "", VLOOKUP($B342, 'DataLookUp - InstitutionBranch'!$B$4:$E$4000, 3, FALSE))</f>
        <v>VDR4061</v>
      </c>
      <c r="E342" s="143" t="s">
        <v>17823</v>
      </c>
      <c r="G342" s="31">
        <f t="shared" si="13"/>
        <v>126000000000339</v>
      </c>
      <c r="H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'VNDR-0339'::varchar); </v>
      </c>
    </row>
    <row r="343" spans="2:8">
      <c r="B343" s="51">
        <v>124000000000414</v>
      </c>
      <c r="C343" s="52" t="str">
        <f>IF(EXACT($B343, ""), "", VLOOKUP($B343, 'DataLookUp - InstitutionBranch'!$B$4:$E$4000, 2, FALSE))</f>
        <v>Mandor Priyo Handoko</v>
      </c>
      <c r="D343" s="45" t="str">
        <f>IF(EXACT($B343, ""), "", VLOOKUP($B343, 'DataLookUp - InstitutionBranch'!$B$4:$E$4000, 3, FALSE))</f>
        <v>VDR3999</v>
      </c>
      <c r="E343" s="143" t="s">
        <v>17824</v>
      </c>
      <c r="G343" s="31">
        <f t="shared" si="13"/>
        <v>126000000000340</v>
      </c>
      <c r="H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'VNDR-0340'::varchar); </v>
      </c>
    </row>
    <row r="344" spans="2:8">
      <c r="B344" s="51">
        <v>124000000000415</v>
      </c>
      <c r="C344" s="52" t="str">
        <f>IF(EXACT($B344, ""), "", VLOOKUP($B344, 'DataLookUp - InstitutionBranch'!$B$4:$E$4000, 2, FALSE))</f>
        <v>Mandor Ricardo Manurung</v>
      </c>
      <c r="D344" s="45" t="str">
        <f>IF(EXACT($B344, ""), "", VLOOKUP($B344, 'DataLookUp - InstitutionBranch'!$B$4:$E$4000, 3, FALSE))</f>
        <v>VDR4207</v>
      </c>
      <c r="E344" s="143" t="s">
        <v>17825</v>
      </c>
      <c r="G344" s="31">
        <f t="shared" si="13"/>
        <v>126000000000341</v>
      </c>
      <c r="H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'VNDR-0341'::varchar); </v>
      </c>
    </row>
    <row r="345" spans="2:8">
      <c r="B345" s="51">
        <v>124000000000416</v>
      </c>
      <c r="C345" s="52" t="str">
        <f>IF(EXACT($B345, ""), "", VLOOKUP($B345, 'DataLookUp - InstitutionBranch'!$B$4:$E$4000, 2, FALSE))</f>
        <v>Mandor Ryan Prasetyo</v>
      </c>
      <c r="D345" s="45" t="str">
        <f>IF(EXACT($B345, ""), "", VLOOKUP($B345, 'DataLookUp - InstitutionBranch'!$B$4:$E$4000, 3, FALSE))</f>
        <v>VDR4190</v>
      </c>
      <c r="E345" s="143" t="s">
        <v>17826</v>
      </c>
      <c r="G345" s="31">
        <f t="shared" si="13"/>
        <v>126000000000342</v>
      </c>
      <c r="H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'VNDR-0342'::varchar); </v>
      </c>
    </row>
    <row r="346" spans="2:8">
      <c r="B346" s="51">
        <v>124000000000417</v>
      </c>
      <c r="C346" s="52" t="str">
        <f>IF(EXACT($B346, ""), "", VLOOKUP($B346, 'DataLookUp - InstitutionBranch'!$B$4:$E$4000, 2, FALSE))</f>
        <v>Mandor Sattria</v>
      </c>
      <c r="D346" s="45" t="str">
        <f>IF(EXACT($B346, ""), "", VLOOKUP($B346, 'DataLookUp - InstitutionBranch'!$B$4:$E$4000, 3, FALSE))</f>
        <v>VDR4080</v>
      </c>
      <c r="E346" s="143" t="s">
        <v>17827</v>
      </c>
      <c r="G346" s="31">
        <f t="shared" si="13"/>
        <v>126000000000343</v>
      </c>
      <c r="H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'VNDR-0343'::varchar); </v>
      </c>
    </row>
    <row r="347" spans="2:8">
      <c r="B347" s="51">
        <v>124000000000418</v>
      </c>
      <c r="C347" s="52" t="str">
        <f>IF(EXACT($B347, ""), "", VLOOKUP($B347, 'DataLookUp - InstitutionBranch'!$B$4:$E$4000, 2, FALSE))</f>
        <v>Mandor Solikhin</v>
      </c>
      <c r="D347" s="45" t="str">
        <f>IF(EXACT($B347, ""), "", VLOOKUP($B347, 'DataLookUp - InstitutionBranch'!$B$4:$E$4000, 3, FALSE))</f>
        <v>VDR2478</v>
      </c>
      <c r="E347" s="143" t="s">
        <v>17828</v>
      </c>
      <c r="G347" s="31">
        <f t="shared" si="13"/>
        <v>126000000000344</v>
      </c>
      <c r="H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'VNDR-0344'::varchar); </v>
      </c>
    </row>
    <row r="348" spans="2:8">
      <c r="B348" s="51">
        <v>124000000000419</v>
      </c>
      <c r="C348" s="52" t="str">
        <f>IF(EXACT($B348, ""), "", VLOOKUP($B348, 'DataLookUp - InstitutionBranch'!$B$4:$E$4000, 2, FALSE))</f>
        <v>Mandor Suhendri</v>
      </c>
      <c r="D348" s="45" t="str">
        <f>IF(EXACT($B348, ""), "", VLOOKUP($B348, 'DataLookUp - InstitutionBranch'!$B$4:$E$4000, 3, FALSE))</f>
        <v>VDR4058</v>
      </c>
      <c r="E348" s="143" t="s">
        <v>17829</v>
      </c>
      <c r="G348" s="31">
        <f t="shared" si="13"/>
        <v>126000000000345</v>
      </c>
      <c r="H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'VNDR-0345'::varchar); </v>
      </c>
    </row>
    <row r="349" spans="2:8">
      <c r="B349" s="51">
        <v>124000000000420</v>
      </c>
      <c r="C349" s="52" t="str">
        <f>IF(EXACT($B349, ""), "", VLOOKUP($B349, 'DataLookUp - InstitutionBranch'!$B$4:$E$4000, 2, FALSE))</f>
        <v>Mandor Sunanda</v>
      </c>
      <c r="D349" s="45" t="str">
        <f>IF(EXACT($B349, ""), "", VLOOKUP($B349, 'DataLookUp - InstitutionBranch'!$B$4:$E$4000, 3, FALSE))</f>
        <v>VDR4014</v>
      </c>
      <c r="E349" s="143" t="s">
        <v>17830</v>
      </c>
      <c r="G349" s="31">
        <f t="shared" si="13"/>
        <v>126000000000346</v>
      </c>
      <c r="H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'VNDR-0346'::varchar); </v>
      </c>
    </row>
    <row r="350" spans="2:8">
      <c r="B350" s="51">
        <v>124000000000421</v>
      </c>
      <c r="C350" s="52" t="str">
        <f>IF(EXACT($B350, ""), "", VLOOKUP($B350, 'DataLookUp - InstitutionBranch'!$B$4:$E$4000, 2, FALSE))</f>
        <v>Mandor Sunardi</v>
      </c>
      <c r="D350" s="45" t="str">
        <f>IF(EXACT($B350, ""), "", VLOOKUP($B350, 'DataLookUp - InstitutionBranch'!$B$4:$E$4000, 3, FALSE))</f>
        <v>VDR1777</v>
      </c>
      <c r="E350" s="143" t="s">
        <v>17831</v>
      </c>
      <c r="G350" s="31">
        <f t="shared" si="13"/>
        <v>126000000000347</v>
      </c>
      <c r="H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'VNDR-0347'::varchar); </v>
      </c>
    </row>
    <row r="351" spans="2:8">
      <c r="B351" s="51">
        <v>124000000000422</v>
      </c>
      <c r="C351" s="52" t="str">
        <f>IF(EXACT($B351, ""), "", VLOOKUP($B351, 'DataLookUp - InstitutionBranch'!$B$4:$E$4000, 2, FALSE))</f>
        <v>Mandor Suprianto</v>
      </c>
      <c r="D351" s="45" t="str">
        <f>IF(EXACT($B351, ""), "", VLOOKUP($B351, 'DataLookUp - InstitutionBranch'!$B$4:$E$4000, 3, FALSE))</f>
        <v>VDR4121</v>
      </c>
      <c r="E351" s="143" t="s">
        <v>17832</v>
      </c>
      <c r="G351" s="31">
        <f t="shared" si="13"/>
        <v>126000000000348</v>
      </c>
      <c r="H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'VNDR-0348'::varchar); </v>
      </c>
    </row>
    <row r="352" spans="2:8">
      <c r="B352" s="51">
        <v>124000000000423</v>
      </c>
      <c r="C352" s="52" t="str">
        <f>IF(EXACT($B352, ""), "", VLOOKUP($B352, 'DataLookUp - InstitutionBranch'!$B$4:$E$4000, 2, FALSE))</f>
        <v>Mandor Susanto</v>
      </c>
      <c r="D352" s="45" t="str">
        <f>IF(EXACT($B352, ""), "", VLOOKUP($B352, 'DataLookUp - InstitutionBranch'!$B$4:$E$4000, 3, FALSE))</f>
        <v>VDR4168</v>
      </c>
      <c r="E352" s="143" t="s">
        <v>17833</v>
      </c>
      <c r="G352" s="31">
        <f t="shared" si="13"/>
        <v>126000000000349</v>
      </c>
      <c r="H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'VNDR-0349'::varchar); </v>
      </c>
    </row>
    <row r="353" spans="2:8">
      <c r="B353" s="51">
        <v>124000000000424</v>
      </c>
      <c r="C353" s="52" t="str">
        <f>IF(EXACT($B353, ""), "", VLOOKUP($B353, 'DataLookUp - InstitutionBranch'!$B$4:$E$4000, 2, FALSE))</f>
        <v>Mandor Sutikno</v>
      </c>
      <c r="D353" s="45" t="str">
        <f>IF(EXACT($B353, ""), "", VLOOKUP($B353, 'DataLookUp - InstitutionBranch'!$B$4:$E$4000, 3, FALSE))</f>
        <v>VDR3962</v>
      </c>
      <c r="E353" s="143" t="s">
        <v>17834</v>
      </c>
      <c r="G353" s="31">
        <f t="shared" si="13"/>
        <v>126000000000350</v>
      </c>
      <c r="H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'VNDR-0350'::varchar); </v>
      </c>
    </row>
    <row r="354" spans="2:8">
      <c r="B354" s="51">
        <v>124000000000425</v>
      </c>
      <c r="C354" s="52" t="str">
        <f>IF(EXACT($B354, ""), "", VLOOKUP($B354, 'DataLookUp - InstitutionBranch'!$B$4:$E$4000, 2, FALSE))</f>
        <v>Mandor Sutoyo Bin Durajak</v>
      </c>
      <c r="D354" s="45" t="str">
        <f>IF(EXACT($B354, ""), "", VLOOKUP($B354, 'DataLookUp - InstitutionBranch'!$B$4:$E$4000, 3, FALSE))</f>
        <v>VDR3859</v>
      </c>
      <c r="E354" s="143" t="s">
        <v>17835</v>
      </c>
      <c r="G354" s="31">
        <f t="shared" si="13"/>
        <v>126000000000351</v>
      </c>
      <c r="H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'VNDR-0351'::varchar); </v>
      </c>
    </row>
    <row r="355" spans="2:8">
      <c r="B355" s="51">
        <v>124000000000426</v>
      </c>
      <c r="C355" s="52" t="str">
        <f>IF(EXACT($B355, ""), "", VLOOKUP($B355, 'DataLookUp - InstitutionBranch'!$B$4:$E$4000, 2, FALSE))</f>
        <v>Mandor Suwarjono</v>
      </c>
      <c r="D355" s="45" t="str">
        <f>IF(EXACT($B355, ""), "", VLOOKUP($B355, 'DataLookUp - InstitutionBranch'!$B$4:$E$4000, 3, FALSE))</f>
        <v>VDR3877, VDR3913</v>
      </c>
      <c r="E355" s="143" t="s">
        <v>17836</v>
      </c>
      <c r="G355" s="31">
        <f t="shared" si="13"/>
        <v>126000000000352</v>
      </c>
      <c r="H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'VNDR-0352'::varchar); </v>
      </c>
    </row>
    <row r="356" spans="2:8">
      <c r="B356" s="51">
        <v>124000000000427</v>
      </c>
      <c r="C356" s="52" t="str">
        <f>IF(EXACT($B356, ""), "", VLOOKUP($B356, 'DataLookUp - InstitutionBranch'!$B$4:$E$4000, 2, FALSE))</f>
        <v>Mandor Suyoto</v>
      </c>
      <c r="D356" s="45" t="str">
        <f>IF(EXACT($B356, ""), "", VLOOKUP($B356, 'DataLookUp - InstitutionBranch'!$B$4:$E$4000, 3, FALSE))</f>
        <v>VDR2891</v>
      </c>
      <c r="E356" s="143" t="s">
        <v>17837</v>
      </c>
      <c r="G356" s="31">
        <f t="shared" si="13"/>
        <v>126000000000353</v>
      </c>
      <c r="H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'VNDR-0353'::varchar); </v>
      </c>
    </row>
    <row r="357" spans="2:8">
      <c r="B357" s="51">
        <v>124000000000428</v>
      </c>
      <c r="C357" s="52" t="str">
        <f>IF(EXACT($B357, ""), "", VLOOKUP($B357, 'DataLookUp - InstitutionBranch'!$B$4:$E$4000, 2, FALSE))</f>
        <v>Mandor Tajudin</v>
      </c>
      <c r="D357" s="45" t="str">
        <f>IF(EXACT($B357, ""), "", VLOOKUP($B357, 'DataLookUp - InstitutionBranch'!$B$4:$E$4000, 3, FALSE))</f>
        <v>VDR2362</v>
      </c>
      <c r="E357" s="143" t="s">
        <v>17838</v>
      </c>
      <c r="G357" s="31">
        <f t="shared" si="13"/>
        <v>126000000000354</v>
      </c>
      <c r="H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'VNDR-0354'::varchar); </v>
      </c>
    </row>
    <row r="358" spans="2:8">
      <c r="B358" s="51">
        <v>124000000000429</v>
      </c>
      <c r="C358" s="52" t="str">
        <f>IF(EXACT($B358, ""), "", VLOOKUP($B358, 'DataLookUp - InstitutionBranch'!$B$4:$E$4000, 2, FALSE))</f>
        <v>Mandor Teguh Ari Wibowo</v>
      </c>
      <c r="D358" s="45" t="str">
        <f>IF(EXACT($B358, ""), "", VLOOKUP($B358, 'DataLookUp - InstitutionBranch'!$B$4:$E$4000, 3, FALSE))</f>
        <v>VDR3886</v>
      </c>
      <c r="E358" s="143" t="s">
        <v>17839</v>
      </c>
      <c r="G358" s="31">
        <f t="shared" si="13"/>
        <v>126000000000355</v>
      </c>
      <c r="H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'VNDR-0355'::varchar); </v>
      </c>
    </row>
    <row r="359" spans="2:8">
      <c r="B359" s="51">
        <v>124000000000430</v>
      </c>
      <c r="C359" s="52" t="str">
        <f>IF(EXACT($B359, ""), "", VLOOKUP($B359, 'DataLookUp - InstitutionBranch'!$B$4:$E$4000, 2, FALSE))</f>
        <v>Mandor Tengku Wahyudi</v>
      </c>
      <c r="D359" s="45" t="str">
        <f>IF(EXACT($B359, ""), "", VLOOKUP($B359, 'DataLookUp - InstitutionBranch'!$B$4:$E$4000, 3, FALSE))</f>
        <v>VDR4184</v>
      </c>
      <c r="E359" s="143" t="s">
        <v>17840</v>
      </c>
      <c r="G359" s="31">
        <f t="shared" si="13"/>
        <v>126000000000356</v>
      </c>
      <c r="H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'VNDR-0356'::varchar); </v>
      </c>
    </row>
    <row r="360" spans="2:8">
      <c r="B360" s="51">
        <v>124000000000431</v>
      </c>
      <c r="C360" s="52" t="str">
        <f>IF(EXACT($B360, ""), "", VLOOKUP($B360, 'DataLookUp - InstitutionBranch'!$B$4:$E$4000, 2, FALSE))</f>
        <v>Mandor Usman</v>
      </c>
      <c r="D360" s="45" t="str">
        <f>IF(EXACT($B360, ""), "", VLOOKUP($B360, 'DataLookUp - InstitutionBranch'!$B$4:$E$4000, 3, FALSE))</f>
        <v>VDR2640</v>
      </c>
      <c r="E360" s="143" t="s">
        <v>17841</v>
      </c>
      <c r="G360" s="31">
        <f t="shared" si="13"/>
        <v>126000000000357</v>
      </c>
      <c r="H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'VNDR-0357'::varchar); </v>
      </c>
    </row>
    <row r="361" spans="2:8">
      <c r="B361" s="51">
        <v>124000000000432</v>
      </c>
      <c r="C361" s="52" t="str">
        <f>IF(EXACT($B361, ""), "", VLOOKUP($B361, 'DataLookUp - InstitutionBranch'!$B$4:$E$4000, 2, FALSE))</f>
        <v>Mandor Yeyet Abdulrahman</v>
      </c>
      <c r="D361" s="45" t="str">
        <f>IF(EXACT($B361, ""), "", VLOOKUP($B361, 'DataLookUp - InstitutionBranch'!$B$4:$E$4000, 3, FALSE))</f>
        <v>VDR4173</v>
      </c>
      <c r="E361" s="143" t="s">
        <v>17842</v>
      </c>
      <c r="G361" s="31">
        <f t="shared" si="13"/>
        <v>126000000000358</v>
      </c>
      <c r="H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'VNDR-0358'::varchar); </v>
      </c>
    </row>
    <row r="362" spans="2:8">
      <c r="B362" s="51">
        <v>124000000000433</v>
      </c>
      <c r="C362" s="52" t="str">
        <f>IF(EXACT($B362, ""), "", VLOOKUP($B362, 'DataLookUp - InstitutionBranch'!$B$4:$E$4000, 2, FALSE))</f>
        <v>Mandor Yosefa Trisna Aroma Furi</v>
      </c>
      <c r="D362" s="45" t="str">
        <f>IF(EXACT($B362, ""), "", VLOOKUP($B362, 'DataLookUp - InstitutionBranch'!$B$4:$E$4000, 3, FALSE))</f>
        <v>VDR4203</v>
      </c>
      <c r="E362" s="143" t="s">
        <v>17843</v>
      </c>
      <c r="G362" s="31">
        <f t="shared" si="13"/>
        <v>126000000000359</v>
      </c>
      <c r="H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'VNDR-0359'::varchar); </v>
      </c>
    </row>
    <row r="363" spans="2:8">
      <c r="B363" s="51">
        <v>124000000000434</v>
      </c>
      <c r="C363" s="52" t="str">
        <f>IF(EXACT($B363, ""), "", VLOOKUP($B363, 'DataLookUp - InstitutionBranch'!$B$4:$E$4000, 2, FALSE))</f>
        <v>Mandor Zepridani M K</v>
      </c>
      <c r="D363" s="45" t="str">
        <f>IF(EXACT($B363, ""), "", VLOOKUP($B363, 'DataLookUp - InstitutionBranch'!$B$4:$E$4000, 3, FALSE))</f>
        <v>VDR3286</v>
      </c>
      <c r="E363" s="143" t="s">
        <v>17844</v>
      </c>
      <c r="G363" s="31">
        <f t="shared" si="13"/>
        <v>126000000000360</v>
      </c>
      <c r="H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'VNDR-0360'::varchar); </v>
      </c>
    </row>
    <row r="364" spans="2:8">
      <c r="B364" s="51">
        <v>124000000000435</v>
      </c>
      <c r="C364" s="52" t="str">
        <f>IF(EXACT($B364, ""), "", VLOOKUP($B364, 'DataLookUp - InstitutionBranch'!$B$4:$E$4000, 2, FALSE))</f>
        <v>Ade Saputra</v>
      </c>
      <c r="D364" s="45" t="str">
        <f>IF(EXACT($B364, ""), "", VLOOKUP($B364, 'DataLookUp - InstitutionBranch'!$B$4:$E$4000, 3, FALSE))</f>
        <v>VDR4035</v>
      </c>
      <c r="E364" s="143" t="s">
        <v>17845</v>
      </c>
      <c r="G364" s="31">
        <f t="shared" si="13"/>
        <v>126000000000361</v>
      </c>
      <c r="H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'VNDR-0361'::varchar); </v>
      </c>
    </row>
    <row r="365" spans="2:8">
      <c r="B365" s="51">
        <v>124000000000436</v>
      </c>
      <c r="C365" s="52" t="str">
        <f>IF(EXACT($B365, ""), "", VLOOKUP($B365, 'DataLookUp - InstitutionBranch'!$B$4:$E$4000, 2, FALSE))</f>
        <v>Aef Sugihartono</v>
      </c>
      <c r="D365" s="45" t="str">
        <f>IF(EXACT($B365, ""), "", VLOOKUP($B365, 'DataLookUp - InstitutionBranch'!$B$4:$E$4000, 3, FALSE))</f>
        <v>VDR4069</v>
      </c>
      <c r="E365" s="143" t="s">
        <v>17846</v>
      </c>
      <c r="G365" s="31">
        <f t="shared" si="13"/>
        <v>126000000000362</v>
      </c>
      <c r="H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'VNDR-0362'::varchar); </v>
      </c>
    </row>
    <row r="366" spans="2:8">
      <c r="B366" s="51">
        <v>124000000000437</v>
      </c>
      <c r="C366" s="52" t="str">
        <f>IF(EXACT($B366, ""), "", VLOOKUP($B366, 'DataLookUp - InstitutionBranch'!$B$4:$E$4000, 2, FALSE))</f>
        <v>Agung Pranata</v>
      </c>
      <c r="D366" s="45" t="str">
        <f>IF(EXACT($B366, ""), "", VLOOKUP($B366, 'DataLookUp - InstitutionBranch'!$B$4:$E$4000, 3, FALSE))</f>
        <v>VDR3942</v>
      </c>
      <c r="E366" s="143" t="s">
        <v>17847</v>
      </c>
      <c r="G366" s="31">
        <f t="shared" si="13"/>
        <v>126000000000363</v>
      </c>
      <c r="H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'VNDR-0363'::varchar); </v>
      </c>
    </row>
    <row r="367" spans="2:8">
      <c r="B367" s="51">
        <v>124000000000438</v>
      </c>
      <c r="C367" s="52" t="str">
        <f>IF(EXACT($B367, ""), "", VLOOKUP($B367, 'DataLookUp - InstitutionBranch'!$B$4:$E$4000, 2, FALSE))</f>
        <v>Ahmad Hamidi</v>
      </c>
      <c r="D367" s="45" t="str">
        <f>IF(EXACT($B367, ""), "", VLOOKUP($B367, 'DataLookUp - InstitutionBranch'!$B$4:$E$4000, 3, FALSE))</f>
        <v>VDR3954</v>
      </c>
      <c r="E367" s="143" t="s">
        <v>17848</v>
      </c>
      <c r="G367" s="31">
        <f t="shared" si="13"/>
        <v>126000000000364</v>
      </c>
      <c r="H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'VNDR-0364'::varchar); </v>
      </c>
    </row>
    <row r="368" spans="2:8">
      <c r="B368" s="51">
        <v>124000000000439</v>
      </c>
      <c r="C368" s="52" t="str">
        <f>IF(EXACT($B368, ""), "", VLOOKUP($B368, 'DataLookUp - InstitutionBranch'!$B$4:$E$4000, 2, FALSE))</f>
        <v>Ahmad Suhadi</v>
      </c>
      <c r="D368" s="45" t="str">
        <f>IF(EXACT($B368, ""), "", VLOOKUP($B368, 'DataLookUp - InstitutionBranch'!$B$4:$E$4000, 3, FALSE))</f>
        <v>VDR4033</v>
      </c>
      <c r="E368" s="143" t="s">
        <v>17849</v>
      </c>
      <c r="G368" s="31">
        <f t="shared" si="13"/>
        <v>126000000000365</v>
      </c>
      <c r="H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'VNDR-0365'::varchar); </v>
      </c>
    </row>
    <row r="369" spans="2:8">
      <c r="B369" s="51">
        <v>124000000000440</v>
      </c>
      <c r="C369" s="52" t="str">
        <f>IF(EXACT($B369, ""), "", VLOOKUP($B369, 'DataLookUp - InstitutionBranch'!$B$4:$E$4000, 2, FALSE))</f>
        <v>Ali Mufti Wardhani</v>
      </c>
      <c r="D369" s="45" t="str">
        <f>IF(EXACT($B369, ""), "", VLOOKUP($B369, 'DataLookUp - InstitutionBranch'!$B$4:$E$4000, 3, FALSE))</f>
        <v>VDR4027</v>
      </c>
      <c r="E369" s="143" t="s">
        <v>17850</v>
      </c>
      <c r="G369" s="31">
        <f t="shared" si="13"/>
        <v>126000000000366</v>
      </c>
      <c r="H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'VNDR-0366'::varchar); </v>
      </c>
    </row>
    <row r="370" spans="2:8">
      <c r="B370" s="51">
        <v>124000000000441</v>
      </c>
      <c r="C370" s="52" t="str">
        <f>IF(EXACT($B370, ""), "", VLOOKUP($B370, 'DataLookUp - InstitutionBranch'!$B$4:$E$4000, 2, FALSE))</f>
        <v>Ali Sopandi</v>
      </c>
      <c r="D370" s="45" t="str">
        <f>IF(EXACT($B370, ""), "", VLOOKUP($B370, 'DataLookUp - InstitutionBranch'!$B$4:$E$4000, 3, FALSE))</f>
        <v>VDR4186</v>
      </c>
      <c r="E370" s="143" t="s">
        <v>17851</v>
      </c>
      <c r="G370" s="31">
        <f t="shared" si="13"/>
        <v>126000000000367</v>
      </c>
      <c r="H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'VNDR-0367'::varchar); </v>
      </c>
    </row>
    <row r="371" spans="2:8">
      <c r="B371" s="51">
        <v>124000000000442</v>
      </c>
      <c r="C371" s="52" t="str">
        <f>IF(EXACT($B371, ""), "", VLOOKUP($B371, 'DataLookUp - InstitutionBranch'!$B$4:$E$4000, 2, FALSE))</f>
        <v>Ardhis Collection</v>
      </c>
      <c r="D371" s="45" t="str">
        <f>IF(EXACT($B371, ""), "", VLOOKUP($B371, 'DataLookUp - InstitutionBranch'!$B$4:$E$4000, 3, FALSE))</f>
        <v>VDR1326</v>
      </c>
      <c r="E371" s="143" t="s">
        <v>17852</v>
      </c>
      <c r="G371" s="31">
        <f t="shared" si="13"/>
        <v>126000000000368</v>
      </c>
      <c r="H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'VNDR-0368'::varchar); </v>
      </c>
    </row>
    <row r="372" spans="2:8">
      <c r="B372" s="51">
        <v>124000000000443</v>
      </c>
      <c r="C372" s="52" t="str">
        <f>IF(EXACT($B372, ""), "", VLOOKUP($B372, 'DataLookUp - InstitutionBranch'!$B$4:$E$4000, 2, FALSE))</f>
        <v>Arsyad</v>
      </c>
      <c r="D372" s="45" t="str">
        <f>IF(EXACT($B372, ""), "", VLOOKUP($B372, 'DataLookUp - InstitutionBranch'!$B$4:$E$4000, 3, FALSE))</f>
        <v>VDR4229</v>
      </c>
      <c r="E372" s="143" t="s">
        <v>17853</v>
      </c>
      <c r="G372" s="31">
        <f t="shared" si="13"/>
        <v>126000000000369</v>
      </c>
      <c r="H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'VNDR-0369'::varchar); </v>
      </c>
    </row>
    <row r="373" spans="2:8">
      <c r="B373" s="51">
        <v>124000000000444</v>
      </c>
      <c r="C373" s="52" t="str">
        <f>IF(EXACT($B373, ""), "", VLOOKUP($B373, 'DataLookUp - InstitutionBranch'!$B$4:$E$4000, 2, FALSE))</f>
        <v>Asuransi Ramayana</v>
      </c>
      <c r="D373" s="45" t="str">
        <f>IF(EXACT($B373, ""), "", VLOOKUP($B373, 'DataLookUp - InstitutionBranch'!$B$4:$E$4000, 3, FALSE))</f>
        <v>VDR0967</v>
      </c>
      <c r="E373" s="143" t="s">
        <v>17854</v>
      </c>
      <c r="G373" s="31">
        <f t="shared" si="13"/>
        <v>126000000000370</v>
      </c>
      <c r="H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'VNDR-0370'::varchar); </v>
      </c>
    </row>
    <row r="374" spans="2:8">
      <c r="B374" s="51">
        <v>124000000000445</v>
      </c>
      <c r="C374" s="52" t="str">
        <f>IF(EXACT($B374, ""), "", VLOOKUP($B374, 'DataLookUp - InstitutionBranch'!$B$4:$E$4000, 2, FALSE))</f>
        <v>Barokah Bengkel Las</v>
      </c>
      <c r="D374" s="45" t="str">
        <f>IF(EXACT($B374, ""), "", VLOOKUP($B374, 'DataLookUp - InstitutionBranch'!$B$4:$E$4000, 3, FALSE))</f>
        <v>VDR3975</v>
      </c>
      <c r="E374" s="143" t="s">
        <v>17855</v>
      </c>
      <c r="G374" s="31">
        <f t="shared" si="13"/>
        <v>126000000000371</v>
      </c>
      <c r="H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'VNDR-0371'::varchar); </v>
      </c>
    </row>
    <row r="375" spans="2:8">
      <c r="B375" s="51">
        <v>124000000000446</v>
      </c>
      <c r="C375" s="52" t="str">
        <f>IF(EXACT($B375, ""), "", VLOOKUP($B375, 'DataLookUp - InstitutionBranch'!$B$4:$E$4000, 2, FALSE))</f>
        <v>Batik Air Cargo</v>
      </c>
      <c r="D375" s="45" t="str">
        <f>IF(EXACT($B375, ""), "", VLOOKUP($B375, 'DataLookUp - InstitutionBranch'!$B$4:$E$4000, 3, FALSE))</f>
        <v>VDR0288</v>
      </c>
      <c r="E375" s="143" t="s">
        <v>17856</v>
      </c>
      <c r="G375" s="31">
        <f t="shared" si="13"/>
        <v>126000000000372</v>
      </c>
      <c r="H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'VNDR-0372'::varchar); </v>
      </c>
    </row>
    <row r="376" spans="2:8">
      <c r="B376" s="51">
        <v>124000000000447</v>
      </c>
      <c r="C376" s="52" t="str">
        <f>IF(EXACT($B376, ""), "", VLOOKUP($B376, 'DataLookUp - InstitutionBranch'!$B$4:$E$4000, 2, FALSE))</f>
        <v>Bengkel Mobil dan Las Heri</v>
      </c>
      <c r="D376" s="45" t="str">
        <f>IF(EXACT($B376, ""), "", VLOOKUP($B376, 'DataLookUp - InstitutionBranch'!$B$4:$E$4000, 3, FALSE))</f>
        <v>VDR3920</v>
      </c>
      <c r="E376" s="143" t="s">
        <v>17857</v>
      </c>
      <c r="G376" s="31">
        <f t="shared" si="13"/>
        <v>126000000000373</v>
      </c>
      <c r="H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'VNDR-0373'::varchar); </v>
      </c>
    </row>
    <row r="377" spans="2:8">
      <c r="B377" s="51">
        <v>124000000000448</v>
      </c>
      <c r="C377" s="52" t="str">
        <f>IF(EXACT($B377, ""), "", VLOOKUP($B377, 'DataLookUp - InstitutionBranch'!$B$4:$E$4000, 2, FALSE))</f>
        <v>Bunyamin Majid</v>
      </c>
      <c r="D377" s="45" t="str">
        <f>IF(EXACT($B377, ""), "", VLOOKUP($B377, 'DataLookUp - InstitutionBranch'!$B$4:$E$4000, 3, FALSE))</f>
        <v>VDR3839</v>
      </c>
      <c r="E377" s="143" t="s">
        <v>17858</v>
      </c>
      <c r="G377" s="31">
        <f t="shared" si="13"/>
        <v>126000000000374</v>
      </c>
      <c r="H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'VNDR-0374'::varchar); </v>
      </c>
    </row>
    <row r="378" spans="2:8">
      <c r="B378" s="51">
        <v>124000000000449</v>
      </c>
      <c r="C378" s="52" t="str">
        <f>IF(EXACT($B378, ""), "", VLOOKUP($B378, 'DataLookUp - InstitutionBranch'!$B$4:$E$4000, 2, FALSE))</f>
        <v>Bustami</v>
      </c>
      <c r="D378" s="45" t="str">
        <f>IF(EXACT($B378, ""), "", VLOOKUP($B378, 'DataLookUp - InstitutionBranch'!$B$4:$E$4000, 3, FALSE))</f>
        <v>VDR4067</v>
      </c>
      <c r="E378" s="143" t="s">
        <v>17859</v>
      </c>
      <c r="G378" s="31">
        <f t="shared" si="13"/>
        <v>126000000000375</v>
      </c>
      <c r="H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'VNDR-0375'::varchar); </v>
      </c>
    </row>
    <row r="379" spans="2:8">
      <c r="B379" s="51">
        <v>124000000000450</v>
      </c>
      <c r="C379" s="52" t="str">
        <f>IF(EXACT($B379, ""), "", VLOOKUP($B379, 'DataLookUp - InstitutionBranch'!$B$4:$E$4000, 2, FALSE))</f>
        <v>Cargo Nusantara Express</v>
      </c>
      <c r="D379" s="45" t="str">
        <f>IF(EXACT($B379, ""), "", VLOOKUP($B379, 'DataLookUp - InstitutionBranch'!$B$4:$E$4000, 3, FALSE))</f>
        <v>VDR4230</v>
      </c>
      <c r="E379" s="143" t="s">
        <v>17860</v>
      </c>
      <c r="G379" s="31">
        <f t="shared" si="13"/>
        <v>126000000000376</v>
      </c>
      <c r="H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'VNDR-0376'::varchar); </v>
      </c>
    </row>
    <row r="380" spans="2:8">
      <c r="B380" s="51">
        <v>124000000000451</v>
      </c>
      <c r="C380" s="52" t="str">
        <f>IF(EXACT($B380, ""), "", VLOOKUP($B380, 'DataLookUp - InstitutionBranch'!$B$4:$E$4000, 2, FALSE))</f>
        <v>Damarra Rezza</v>
      </c>
      <c r="D380" s="45" t="str">
        <f>IF(EXACT($B380, ""), "", VLOOKUP($B380, 'DataLookUp - InstitutionBranch'!$B$4:$E$4000, 3, FALSE))</f>
        <v>VDR4241</v>
      </c>
      <c r="E380" s="143" t="s">
        <v>17861</v>
      </c>
      <c r="G380" s="31">
        <f t="shared" si="13"/>
        <v>126000000000377</v>
      </c>
      <c r="H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'VNDR-0377'::varchar); </v>
      </c>
    </row>
    <row r="381" spans="2:8">
      <c r="B381" s="51">
        <v>124000000000452</v>
      </c>
      <c r="C381" s="52" t="str">
        <f>IF(EXACT($B381, ""), "", VLOOKUP($B381, 'DataLookUp - InstitutionBranch'!$B$4:$E$4000, 2, FALSE))</f>
        <v>Darmawan Dwi Sanjaya</v>
      </c>
      <c r="D381" s="45" t="str">
        <f>IF(EXACT($B381, ""), "", VLOOKUP($B381, 'DataLookUp - InstitutionBranch'!$B$4:$E$4000, 3, FALSE))</f>
        <v>VDR4138</v>
      </c>
      <c r="E381" s="143" t="s">
        <v>17862</v>
      </c>
      <c r="G381" s="31">
        <f t="shared" si="13"/>
        <v>126000000000378</v>
      </c>
      <c r="H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'VNDR-0378'::varchar); </v>
      </c>
    </row>
    <row r="382" spans="2:8">
      <c r="B382" s="51">
        <v>124000000000453</v>
      </c>
      <c r="C382" s="52" t="str">
        <f>IF(EXACT($B382, ""), "", VLOOKUP($B382, 'DataLookUp - InstitutionBranch'!$B$4:$E$4000, 2, FALSE))</f>
        <v>Devit Kustianto</v>
      </c>
      <c r="D382" s="45" t="str">
        <f>IF(EXACT($B382, ""), "", VLOOKUP($B382, 'DataLookUp - InstitutionBranch'!$B$4:$E$4000, 3, FALSE))</f>
        <v>VDR3964</v>
      </c>
      <c r="E382" s="143" t="s">
        <v>17863</v>
      </c>
      <c r="G382" s="31">
        <f t="shared" si="13"/>
        <v>126000000000379</v>
      </c>
      <c r="H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'VNDR-0379'::varchar); </v>
      </c>
    </row>
    <row r="383" spans="2:8">
      <c r="B383" s="51">
        <v>124000000000454</v>
      </c>
      <c r="C383" s="52" t="str">
        <f>IF(EXACT($B383, ""), "", VLOOKUP($B383, 'DataLookUp - InstitutionBranch'!$B$4:$E$4000, 2, FALSE))</f>
        <v>Didik Haryadi</v>
      </c>
      <c r="D383" s="45" t="str">
        <f>IF(EXACT($B383, ""), "", VLOOKUP($B383, 'DataLookUp - InstitutionBranch'!$B$4:$E$4000, 3, FALSE))</f>
        <v>VDR2916</v>
      </c>
      <c r="E383" s="143" t="s">
        <v>17864</v>
      </c>
      <c r="G383" s="31">
        <f t="shared" si="13"/>
        <v>126000000000380</v>
      </c>
      <c r="H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'VNDR-0380'::varchar); </v>
      </c>
    </row>
    <row r="384" spans="2:8">
      <c r="B384" s="51">
        <v>124000000000455</v>
      </c>
      <c r="C384" s="52" t="str">
        <f>IF(EXACT($B384, ""), "", VLOOKUP($B384, 'DataLookUp - InstitutionBranch'!$B$4:$E$4000, 2, FALSE))</f>
        <v>Didin</v>
      </c>
      <c r="D384" s="45" t="str">
        <f>IF(EXACT($B384, ""), "", VLOOKUP($B384, 'DataLookUp - InstitutionBranch'!$B$4:$E$4000, 3, FALSE))</f>
        <v>VDR3005</v>
      </c>
      <c r="E384" s="143" t="s">
        <v>17865</v>
      </c>
      <c r="G384" s="31">
        <f t="shared" si="13"/>
        <v>126000000000381</v>
      </c>
      <c r="H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'VNDR-0381'::varchar); </v>
      </c>
    </row>
    <row r="385" spans="2:8">
      <c r="B385" s="51">
        <v>124000000000456</v>
      </c>
      <c r="C385" s="52" t="str">
        <f>IF(EXACT($B385, ""), "", VLOOKUP($B385, 'DataLookUp - InstitutionBranch'!$B$4:$E$4000, 2, FALSE))</f>
        <v>Djumsadi</v>
      </c>
      <c r="D385" s="45" t="str">
        <f>IF(EXACT($B385, ""), "", VLOOKUP($B385, 'DataLookUp - InstitutionBranch'!$B$4:$E$4000, 3, FALSE))</f>
        <v>VDR4117</v>
      </c>
      <c r="E385" s="143" t="s">
        <v>17866</v>
      </c>
      <c r="G385" s="31">
        <f t="shared" si="13"/>
        <v>126000000000382</v>
      </c>
      <c r="H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'VNDR-0382'::varchar); </v>
      </c>
    </row>
    <row r="386" spans="2:8">
      <c r="B386" s="51">
        <v>124000000000457</v>
      </c>
      <c r="C386" s="52" t="str">
        <f>IF(EXACT($B386, ""), "", VLOOKUP($B386, 'DataLookUp - InstitutionBranch'!$B$4:$E$4000, 2, FALSE))</f>
        <v>Dodi Tri Prasetyo</v>
      </c>
      <c r="D386" s="45" t="str">
        <f>IF(EXACT($B386, ""), "", VLOOKUP($B386, 'DataLookUp - InstitutionBranch'!$B$4:$E$4000, 3, FALSE))</f>
        <v>VDR2312</v>
      </c>
      <c r="E386" s="143" t="s">
        <v>17867</v>
      </c>
      <c r="G386" s="31">
        <f t="shared" si="13"/>
        <v>126000000000383</v>
      </c>
      <c r="H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'VNDR-0383'::varchar); </v>
      </c>
    </row>
    <row r="387" spans="2:8">
      <c r="B387" s="51">
        <v>124000000000458</v>
      </c>
      <c r="C387" s="52" t="str">
        <f>IF(EXACT($B387, ""), "", VLOOKUP($B387, 'DataLookUp - InstitutionBranch'!$B$4:$E$4000, 2, FALSE))</f>
        <v>Dwi Hariyanto</v>
      </c>
      <c r="D387" s="45" t="str">
        <f>IF(EXACT($B387, ""), "", VLOOKUP($B387, 'DataLookUp - InstitutionBranch'!$B$4:$E$4000, 3, FALSE))</f>
        <v>VDR2571</v>
      </c>
      <c r="E387" s="143" t="s">
        <v>17868</v>
      </c>
      <c r="G387" s="31">
        <f t="shared" si="13"/>
        <v>126000000000384</v>
      </c>
      <c r="H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'VNDR-0384'::varchar); </v>
      </c>
    </row>
    <row r="388" spans="2:8">
      <c r="B388" s="51">
        <v>124000000000459</v>
      </c>
      <c r="C388" s="52" t="str">
        <f>IF(EXACT($B388, ""), "", VLOOKUP($B388, 'DataLookUp - InstitutionBranch'!$B$4:$E$4000, 2, FALSE))</f>
        <v>Eda Hartini</v>
      </c>
      <c r="D388" s="45" t="str">
        <f>IF(EXACT($B388, ""), "", VLOOKUP($B388, 'DataLookUp - InstitutionBranch'!$B$4:$E$4000, 3, FALSE))</f>
        <v>VDR3810</v>
      </c>
      <c r="E388" s="143" t="s">
        <v>17869</v>
      </c>
      <c r="G388" s="31">
        <f t="shared" si="13"/>
        <v>126000000000385</v>
      </c>
      <c r="H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'VNDR-0385'::varchar); </v>
      </c>
    </row>
    <row r="389" spans="2:8">
      <c r="B389" s="51">
        <v>124000000000460</v>
      </c>
      <c r="C389" s="52" t="str">
        <f>IF(EXACT($B389, ""), "", VLOOKUP($B389, 'DataLookUp - InstitutionBranch'!$B$4:$E$4000, 2, FALSE))</f>
        <v>Efo Akmal</v>
      </c>
      <c r="D389" s="45" t="str">
        <f>IF(EXACT($B389, ""), "", VLOOKUP($B389, 'DataLookUp - InstitutionBranch'!$B$4:$E$4000, 3, FALSE))</f>
        <v>VDR4233</v>
      </c>
      <c r="E389" s="143" t="s">
        <v>17870</v>
      </c>
      <c r="G389" s="31">
        <f t="shared" si="13"/>
        <v>126000000000386</v>
      </c>
      <c r="H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'VNDR-0386'::varchar); </v>
      </c>
    </row>
    <row r="390" spans="2:8">
      <c r="B390" s="51">
        <v>124000000000461</v>
      </c>
      <c r="C390" s="52" t="str">
        <f>IF(EXACT($B390, ""), "", VLOOKUP($B390, 'DataLookUp - InstitutionBranch'!$B$4:$E$4000, 2, FALSE))</f>
        <v>Erie Herliana</v>
      </c>
      <c r="D390" s="45" t="str">
        <f>IF(EXACT($B390, ""), "", VLOOKUP($B390, 'DataLookUp - InstitutionBranch'!$B$4:$E$4000, 3, FALSE))</f>
        <v>VDR4204</v>
      </c>
      <c r="E390" s="143" t="s">
        <v>17871</v>
      </c>
      <c r="G390" s="31">
        <f t="shared" si="13"/>
        <v>126000000000387</v>
      </c>
      <c r="H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'VNDR-0387'::varchar); </v>
      </c>
    </row>
    <row r="391" spans="2:8">
      <c r="B391" s="51">
        <v>124000000000462</v>
      </c>
      <c r="C391" s="52" t="str">
        <f>IF(EXACT($B391, ""), "", VLOOKUP($B391, 'DataLookUp - InstitutionBranch'!$B$4:$E$4000, 2, FALSE))</f>
        <v>Etty Irawaty</v>
      </c>
      <c r="D391" s="45" t="str">
        <f>IF(EXACT($B391, ""), "", VLOOKUP($B391, 'DataLookUp - InstitutionBranch'!$B$4:$E$4000, 3, FALSE))</f>
        <v>VDR3985</v>
      </c>
      <c r="E391" s="143" t="s">
        <v>17872</v>
      </c>
      <c r="G391" s="31">
        <f t="shared" si="13"/>
        <v>126000000000388</v>
      </c>
      <c r="H3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'VNDR-0388'::varchar); </v>
      </c>
    </row>
    <row r="392" spans="2:8">
      <c r="B392" s="51">
        <v>124000000000463</v>
      </c>
      <c r="C392" s="52" t="str">
        <f>IF(EXACT($B392, ""), "", VLOOKUP($B392, 'DataLookUp - InstitutionBranch'!$B$4:$E$4000, 2, FALSE))</f>
        <v>Finus Arifin</v>
      </c>
      <c r="D392" s="45" t="str">
        <f>IF(EXACT($B392, ""), "", VLOOKUP($B392, 'DataLookUp - InstitutionBranch'!$B$4:$E$4000, 3, FALSE))</f>
        <v>VDR4189</v>
      </c>
      <c r="E392" s="143" t="s">
        <v>17873</v>
      </c>
      <c r="G392" s="31">
        <f t="shared" ref="G392:G455" si="15" xml:space="preserve"> G391 + IF(EXACT(H392, ""), 0, 1)</f>
        <v>126000000000389</v>
      </c>
      <c r="H392" s="21" t="str">
        <f t="shared" ref="H392:H455" si="16">IF(EXACT($B392, ""), "", CONCATENATE("PERFORM ""SchData-OLTP-SupplyChain"".""Func_TblSupplier_SET""(varSystemLoginSession::bigint, null::bigint, null::varchar, null::timestamptz, null::timestamptz, null::varchar, varInstitutionBranchID::bigint, varBaseCurrencyID::bigint, ", IF(EXACT(B392, ""), "null", B392), "::bigint, ", IF(EXACT(E392, ""), "null", "'"&amp;E392&amp;"'"),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'VNDR-0389'::varchar); </v>
      </c>
    </row>
    <row r="393" spans="2:8">
      <c r="B393" s="51">
        <v>124000000000464</v>
      </c>
      <c r="C393" s="52" t="str">
        <f>IF(EXACT($B393, ""), "", VLOOKUP($B393, 'DataLookUp - InstitutionBranch'!$B$4:$E$4000, 2, FALSE))</f>
        <v>H. Juhriyanto</v>
      </c>
      <c r="D393" s="45" t="str">
        <f>IF(EXACT($B393, ""), "", VLOOKUP($B393, 'DataLookUp - InstitutionBranch'!$B$4:$E$4000, 3, FALSE))</f>
        <v>VDR3786</v>
      </c>
      <c r="E393" s="143" t="s">
        <v>17874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'VNDR-0390'::varchar); </v>
      </c>
    </row>
    <row r="394" spans="2:8">
      <c r="B394" s="51">
        <v>124000000000465</v>
      </c>
      <c r="C394" s="52" t="str">
        <f>IF(EXACT($B394, ""), "", VLOOKUP($B394, 'DataLookUp - InstitutionBranch'!$B$4:$E$4000, 2, FALSE))</f>
        <v>Haerudin</v>
      </c>
      <c r="D394" s="45" t="str">
        <f>IF(EXACT($B394, ""), "", VLOOKUP($B394, 'DataLookUp - InstitutionBranch'!$B$4:$E$4000, 3, FALSE))</f>
        <v>VDR4095</v>
      </c>
      <c r="E394" s="143" t="s">
        <v>17875</v>
      </c>
      <c r="G394" s="31">
        <f t="shared" si="15"/>
        <v>126000000000391</v>
      </c>
      <c r="H39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'VNDR-0391'::varchar); </v>
      </c>
    </row>
    <row r="395" spans="2:8">
      <c r="B395" s="51">
        <v>124000000000466</v>
      </c>
      <c r="C395" s="52" t="str">
        <f>IF(EXACT($B395, ""), "", VLOOKUP($B395, 'DataLookUp - InstitutionBranch'!$B$4:$E$4000, 2, FALSE))</f>
        <v>Hajaratul Aswad</v>
      </c>
      <c r="D395" s="45" t="str">
        <f>IF(EXACT($B395, ""), "", VLOOKUP($B395, 'DataLookUp - InstitutionBranch'!$B$4:$E$4000, 3, FALSE))</f>
        <v>VDR3919</v>
      </c>
      <c r="E395" s="143" t="s">
        <v>17876</v>
      </c>
      <c r="G395" s="31">
        <f t="shared" si="15"/>
        <v>126000000000392</v>
      </c>
      <c r="H39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'VNDR-0392'::varchar); </v>
      </c>
    </row>
    <row r="396" spans="2:8">
      <c r="B396" s="51">
        <v>124000000000467</v>
      </c>
      <c r="C396" s="52" t="str">
        <f>IF(EXACT($B396, ""), "", VLOOKUP($B396, 'DataLookUp - InstitutionBranch'!$B$4:$E$4000, 2, FALSE))</f>
        <v>Hajrawati</v>
      </c>
      <c r="D396" s="45" t="str">
        <f>IF(EXACT($B396, ""), "", VLOOKUP($B396, 'DataLookUp - InstitutionBranch'!$B$4:$E$4000, 3, FALSE))</f>
        <v>VDR3853</v>
      </c>
      <c r="E396" s="143" t="s">
        <v>17877</v>
      </c>
      <c r="G396" s="31">
        <f t="shared" si="15"/>
        <v>126000000000393</v>
      </c>
      <c r="H39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'VNDR-0393'::varchar); </v>
      </c>
    </row>
    <row r="397" spans="2:8">
      <c r="B397" s="51">
        <v>124000000000468</v>
      </c>
      <c r="C397" s="52" t="str">
        <f>IF(EXACT($B397, ""), "", VLOOKUP($B397, 'DataLookUp - InstitutionBranch'!$B$4:$E$4000, 2, FALSE))</f>
        <v>Hanafi Surya</v>
      </c>
      <c r="D397" s="45" t="str">
        <f>IF(EXACT($B397, ""), "", VLOOKUP($B397, 'DataLookUp - InstitutionBranch'!$B$4:$E$4000, 3, FALSE))</f>
        <v>VDR2937</v>
      </c>
      <c r="E397" s="143" t="s">
        <v>17878</v>
      </c>
      <c r="G397" s="31">
        <f t="shared" si="15"/>
        <v>126000000000394</v>
      </c>
      <c r="H39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'VNDR-0394'::varchar); </v>
      </c>
    </row>
    <row r="398" spans="2:8">
      <c r="B398" s="51">
        <v>124000000000469</v>
      </c>
      <c r="C398" s="52" t="str">
        <f>IF(EXACT($B398, ""), "", VLOOKUP($B398, 'DataLookUp - InstitutionBranch'!$B$4:$E$4000, 2, FALSE))</f>
        <v>Harun Nur Rasyid</v>
      </c>
      <c r="D398" s="45" t="str">
        <f>IF(EXACT($B398, ""), "", VLOOKUP($B398, 'DataLookUp - InstitutionBranch'!$B$4:$E$4000, 3, FALSE))</f>
        <v>VDR0464</v>
      </c>
      <c r="E398" s="143" t="s">
        <v>17879</v>
      </c>
      <c r="G398" s="31">
        <f t="shared" si="15"/>
        <v>126000000000395</v>
      </c>
      <c r="H39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'VNDR-0395'::varchar); </v>
      </c>
    </row>
    <row r="399" spans="2:8">
      <c r="B399" s="51">
        <v>124000000000470</v>
      </c>
      <c r="C399" s="52" t="str">
        <f>IF(EXACT($B399, ""), "", VLOOKUP($B399, 'DataLookUp - InstitutionBranch'!$B$4:$E$4000, 2, FALSE))</f>
        <v>Hasnida</v>
      </c>
      <c r="D399" s="45" t="str">
        <f>IF(EXACT($B399, ""), "", VLOOKUP($B399, 'DataLookUp - InstitutionBranch'!$B$4:$E$4000, 3, FALSE))</f>
        <v>VDR3817</v>
      </c>
      <c r="E399" s="143" t="s">
        <v>17880</v>
      </c>
      <c r="G399" s="31">
        <f t="shared" si="15"/>
        <v>126000000000396</v>
      </c>
      <c r="H39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'VNDR-0396'::varchar); </v>
      </c>
    </row>
    <row r="400" spans="2:8">
      <c r="B400" s="51">
        <v>124000000000471</v>
      </c>
      <c r="C400" s="52" t="str">
        <f>IF(EXACT($B400, ""), "", VLOOKUP($B400, 'DataLookUp - InstitutionBranch'!$B$4:$E$4000, 2, FALSE))</f>
        <v>Hendri Rahmat - Kepala Lab. Univ. Lancang Kuning</v>
      </c>
      <c r="D400" s="45" t="str">
        <f>IF(EXACT($B400, ""), "", VLOOKUP($B400, 'DataLookUp - InstitutionBranch'!$B$4:$E$4000, 3, FALSE))</f>
        <v>VDR3906</v>
      </c>
      <c r="E400" s="143" t="s">
        <v>17881</v>
      </c>
      <c r="G400" s="31">
        <f t="shared" si="15"/>
        <v>126000000000397</v>
      </c>
      <c r="H40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'VNDR-0397'::varchar); </v>
      </c>
    </row>
    <row r="401" spans="2:8">
      <c r="B401" s="51">
        <v>124000000000472</v>
      </c>
      <c r="C401" s="52" t="str">
        <f>IF(EXACT($B401, ""), "", VLOOKUP($B401, 'DataLookUp - InstitutionBranch'!$B$4:$E$4000, 2, FALSE))</f>
        <v>Herdi Riawan</v>
      </c>
      <c r="D401" s="45" t="str">
        <f>IF(EXACT($B401, ""), "", VLOOKUP($B401, 'DataLookUp - InstitutionBranch'!$B$4:$E$4000, 3, FALSE))</f>
        <v>VDR4238</v>
      </c>
      <c r="E401" s="143" t="s">
        <v>17882</v>
      </c>
      <c r="G401" s="31">
        <f t="shared" si="15"/>
        <v>126000000000398</v>
      </c>
      <c r="H40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'VNDR-0398'::varchar); </v>
      </c>
    </row>
    <row r="402" spans="2:8">
      <c r="B402" s="51">
        <v>124000000000473</v>
      </c>
      <c r="C402" s="52" t="str">
        <f>IF(EXACT($B402, ""), "", VLOOKUP($B402, 'DataLookUp - InstitutionBranch'!$B$4:$E$4000, 2, FALSE))</f>
        <v>Holid Gilpani</v>
      </c>
      <c r="D402" s="45" t="str">
        <f>IF(EXACT($B402, ""), "", VLOOKUP($B402, 'DataLookUp - InstitutionBranch'!$B$4:$E$4000, 3, FALSE))</f>
        <v>VDR2446</v>
      </c>
      <c r="E402" s="143" t="s">
        <v>17883</v>
      </c>
      <c r="G402" s="31">
        <f t="shared" si="15"/>
        <v>126000000000399</v>
      </c>
      <c r="H40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'VNDR-0399'::varchar); </v>
      </c>
    </row>
    <row r="403" spans="2:8">
      <c r="B403" s="51">
        <v>124000000000474</v>
      </c>
      <c r="C403" s="52" t="str">
        <f>IF(EXACT($B403, ""), "", VLOOKUP($B403, 'DataLookUp - InstitutionBranch'!$B$4:$E$4000, 2, FALSE))</f>
        <v>Hunan Lingte Technology Co., Ltd</v>
      </c>
      <c r="D403" s="45" t="str">
        <f>IF(EXACT($B403, ""), "", VLOOKUP($B403, 'DataLookUp - InstitutionBranch'!$B$4:$E$4000, 3, FALSE))</f>
        <v>VDR3980</v>
      </c>
      <c r="E403" s="143" t="s">
        <v>17884</v>
      </c>
      <c r="G403" s="31">
        <f t="shared" si="15"/>
        <v>126000000000400</v>
      </c>
      <c r="H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'VNDR-0400'::varchar); </v>
      </c>
    </row>
    <row r="404" spans="2:8">
      <c r="B404" s="51">
        <v>124000000000475</v>
      </c>
      <c r="C404" s="52" t="str">
        <f>IF(EXACT($B404, ""), "", VLOOKUP($B404, 'DataLookUp - InstitutionBranch'!$B$4:$E$4000, 2, FALSE))</f>
        <v>Ikhwan Nauli Lubis</v>
      </c>
      <c r="D404" s="45" t="str">
        <f>IF(EXACT($B404, ""), "", VLOOKUP($B404, 'DataLookUp - InstitutionBranch'!$B$4:$E$4000, 3, FALSE))</f>
        <v>VDR4085</v>
      </c>
      <c r="E404" s="143" t="s">
        <v>17885</v>
      </c>
      <c r="G404" s="31">
        <f t="shared" si="15"/>
        <v>126000000000401</v>
      </c>
      <c r="H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'VNDR-0401'::varchar); </v>
      </c>
    </row>
    <row r="405" spans="2:8">
      <c r="B405" s="51">
        <v>124000000000476</v>
      </c>
      <c r="C405" s="52" t="str">
        <f>IF(EXACT($B405, ""), "", VLOOKUP($B405, 'DataLookUp - InstitutionBranch'!$B$4:$E$4000, 2, FALSE))</f>
        <v>Irhamsyah Purba</v>
      </c>
      <c r="D405" s="45" t="str">
        <f>IF(EXACT($B405, ""), "", VLOOKUP($B405, 'DataLookUp - InstitutionBranch'!$B$4:$E$4000, 3, FALSE))</f>
        <v>VDR4115</v>
      </c>
      <c r="E405" s="143" t="s">
        <v>17886</v>
      </c>
      <c r="G405" s="31">
        <f t="shared" si="15"/>
        <v>126000000000402</v>
      </c>
      <c r="H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'VNDR-0402'::varchar); </v>
      </c>
    </row>
    <row r="406" spans="2:8">
      <c r="B406" s="51">
        <v>124000000000477</v>
      </c>
      <c r="C406" s="52" t="str">
        <f>IF(EXACT($B406, ""), "", VLOOKUP($B406, 'DataLookUp - InstitutionBranch'!$B$4:$E$4000, 2, FALSE))</f>
        <v>Irma</v>
      </c>
      <c r="D406" s="45" t="str">
        <f>IF(EXACT($B406, ""), "", VLOOKUP($B406, 'DataLookUp - InstitutionBranch'!$B$4:$E$4000, 3, FALSE))</f>
        <v>VDR3869</v>
      </c>
      <c r="E406" s="143" t="s">
        <v>17887</v>
      </c>
      <c r="G406" s="31">
        <f t="shared" si="15"/>
        <v>126000000000403</v>
      </c>
      <c r="H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'VNDR-0403'::varchar); </v>
      </c>
    </row>
    <row r="407" spans="2:8">
      <c r="B407" s="51">
        <v>124000000000478</v>
      </c>
      <c r="C407" s="52" t="str">
        <f>IF(EXACT($B407, ""), "", VLOOKUP($B407, 'DataLookUp - InstitutionBranch'!$B$4:$E$4000, 2, FALSE))</f>
        <v>Istanto</v>
      </c>
      <c r="D407" s="45" t="str">
        <f>IF(EXACT($B407, ""), "", VLOOKUP($B407, 'DataLookUp - InstitutionBranch'!$B$4:$E$4000, 3, FALSE))</f>
        <v>VDR3949</v>
      </c>
      <c r="E407" s="143" t="s">
        <v>17888</v>
      </c>
      <c r="G407" s="31">
        <f t="shared" si="15"/>
        <v>126000000000404</v>
      </c>
      <c r="H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'VNDR-0404'::varchar); </v>
      </c>
    </row>
    <row r="408" spans="2:8">
      <c r="B408" s="51">
        <v>124000000000479</v>
      </c>
      <c r="C408" s="52" t="str">
        <f>IF(EXACT($B408, ""), "", VLOOKUP($B408, 'DataLookUp - InstitutionBranch'!$B$4:$E$4000, 2, FALSE))</f>
        <v>Kamil</v>
      </c>
      <c r="D408" s="45" t="str">
        <f>IF(EXACT($B408, ""), "", VLOOKUP($B408, 'DataLookUp - InstitutionBranch'!$B$4:$E$4000, 3, FALSE))</f>
        <v>VDR3830</v>
      </c>
      <c r="E408" s="143" t="s">
        <v>17889</v>
      </c>
      <c r="G408" s="31">
        <f t="shared" si="15"/>
        <v>126000000000405</v>
      </c>
      <c r="H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'VNDR-0405'::varchar); </v>
      </c>
    </row>
    <row r="409" spans="2:8">
      <c r="B409" s="51">
        <v>124000000000480</v>
      </c>
      <c r="C409" s="52" t="str">
        <f>IF(EXACT($B409, ""), "", VLOOKUP($B409, 'DataLookUp - InstitutionBranch'!$B$4:$E$4000, 2, FALSE))</f>
        <v>Klinik Pratama Simpang Lima Husada</v>
      </c>
      <c r="D409" s="45" t="str">
        <f>IF(EXACT($B409, ""), "", VLOOKUP($B409, 'DataLookUp - InstitutionBranch'!$B$4:$E$4000, 3, FALSE))</f>
        <v>VDR3840</v>
      </c>
      <c r="E409" s="143" t="s">
        <v>17890</v>
      </c>
      <c r="G409" s="31">
        <f t="shared" si="15"/>
        <v>126000000000406</v>
      </c>
      <c r="H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'VNDR-0406'::varchar); </v>
      </c>
    </row>
    <row r="410" spans="2:8">
      <c r="B410" s="51">
        <v>124000000000481</v>
      </c>
      <c r="C410" s="52" t="str">
        <f>IF(EXACT($B410, ""), "", VLOOKUP($B410, 'DataLookUp - InstitutionBranch'!$B$4:$E$4000, 2, FALSE))</f>
        <v>KSO.Sucofindo-Surveyor Indonesia</v>
      </c>
      <c r="D410" s="45" t="str">
        <f>IF(EXACT($B410, ""), "", VLOOKUP($B410, 'DataLookUp - InstitutionBranch'!$B$4:$E$4000, 3, FALSE))</f>
        <v>VDR4063</v>
      </c>
      <c r="E410" s="143" t="s">
        <v>17891</v>
      </c>
      <c r="G410" s="31">
        <f t="shared" si="15"/>
        <v>126000000000407</v>
      </c>
      <c r="H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'VNDR-0407'::varchar); </v>
      </c>
    </row>
    <row r="411" spans="2:8">
      <c r="B411" s="51">
        <v>124000000000482</v>
      </c>
      <c r="C411" s="52" t="str">
        <f>IF(EXACT($B411, ""), "", VLOOKUP($B411, 'DataLookUp - InstitutionBranch'!$B$4:$E$4000, 2, FALSE))</f>
        <v>Laboratorium Unit Pengelola Penilaian Kesesuaian Bahan dan Barang Teknik</v>
      </c>
      <c r="D411" s="45" t="str">
        <f>IF(EXACT($B411, ""), "", VLOOKUP($B411, 'DataLookUp - InstitutionBranch'!$B$4:$E$4000, 3, FALSE))</f>
        <v>VDR3952</v>
      </c>
      <c r="E411" s="143" t="s">
        <v>17892</v>
      </c>
      <c r="G411" s="31">
        <f t="shared" si="15"/>
        <v>126000000000408</v>
      </c>
      <c r="H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'VNDR-0408'::varchar); </v>
      </c>
    </row>
    <row r="412" spans="2:8">
      <c r="B412" s="51">
        <v>124000000000483</v>
      </c>
      <c r="C412" s="52" t="str">
        <f>IF(EXACT($B412, ""), "", VLOOKUP($B412, 'DataLookUp - InstitutionBranch'!$B$4:$E$4000, 2, FALSE))</f>
        <v>Marhaeni</v>
      </c>
      <c r="D412" s="45" t="str">
        <f>IF(EXACT($B412, ""), "", VLOOKUP($B412, 'DataLookUp - InstitutionBranch'!$B$4:$E$4000, 3, FALSE))</f>
        <v>VDR3914</v>
      </c>
      <c r="E412" s="143" t="s">
        <v>17893</v>
      </c>
      <c r="G412" s="31">
        <f t="shared" si="15"/>
        <v>126000000000409</v>
      </c>
      <c r="H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'VNDR-0409'::varchar); </v>
      </c>
    </row>
    <row r="413" spans="2:8">
      <c r="B413" s="51">
        <v>124000000000484</v>
      </c>
      <c r="C413" s="52" t="str">
        <f>IF(EXACT($B413, ""), "", VLOOKUP($B413, 'DataLookUp - InstitutionBranch'!$B$4:$E$4000, 2, FALSE))</f>
        <v>Mudji Irmawan Arkani</v>
      </c>
      <c r="D413" s="45" t="str">
        <f>IF(EXACT($B413, ""), "", VLOOKUP($B413, 'DataLookUp - InstitutionBranch'!$B$4:$E$4000, 3, FALSE))</f>
        <v>VDR4245</v>
      </c>
      <c r="E413" s="143" t="s">
        <v>17894</v>
      </c>
      <c r="G413" s="31">
        <f t="shared" si="15"/>
        <v>126000000000410</v>
      </c>
      <c r="H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'VNDR-0410'::varchar); </v>
      </c>
    </row>
    <row r="414" spans="2:8">
      <c r="B414" s="51">
        <v>124000000000485</v>
      </c>
      <c r="C414" s="52" t="str">
        <f>IF(EXACT($B414, ""), "", VLOOKUP($B414, 'DataLookUp - InstitutionBranch'!$B$4:$E$4000, 2, FALSE))</f>
        <v>Mukhlas. A</v>
      </c>
      <c r="D414" s="45" t="str">
        <f>IF(EXACT($B414, ""), "", VLOOKUP($B414, 'DataLookUp - InstitutionBranch'!$B$4:$E$4000, 3, FALSE))</f>
        <v>VDR0283</v>
      </c>
      <c r="E414" s="143" t="s">
        <v>17895</v>
      </c>
      <c r="G414" s="31">
        <f t="shared" si="15"/>
        <v>126000000000411</v>
      </c>
      <c r="H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'VNDR-0411'::varchar); </v>
      </c>
    </row>
    <row r="415" spans="2:8">
      <c r="B415" s="51">
        <v>124000000000486</v>
      </c>
      <c r="C415" s="52" t="str">
        <f>IF(EXACT($B415, ""), "", VLOOKUP($B415, 'DataLookUp - InstitutionBranch'!$B$4:$E$4000, 2, FALSE))</f>
        <v>Musdawaty</v>
      </c>
      <c r="D415" s="45" t="str">
        <f>IF(EXACT($B415, ""), "", VLOOKUP($B415, 'DataLookUp - InstitutionBranch'!$B$4:$E$4000, 3, FALSE))</f>
        <v>VDR3795</v>
      </c>
      <c r="E415" s="143" t="s">
        <v>17896</v>
      </c>
      <c r="G415" s="31">
        <f t="shared" si="15"/>
        <v>126000000000412</v>
      </c>
      <c r="H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'VNDR-0412'::varchar); </v>
      </c>
    </row>
    <row r="416" spans="2:8">
      <c r="B416" s="51">
        <v>124000000000487</v>
      </c>
      <c r="C416" s="52" t="str">
        <f>IF(EXACT($B416, ""), "", VLOOKUP($B416, 'DataLookUp - InstitutionBranch'!$B$4:$E$4000, 2, FALSE))</f>
        <v>Mustakim</v>
      </c>
      <c r="D416" s="45" t="str">
        <f>IF(EXACT($B416, ""), "", VLOOKUP($B416, 'DataLookUp - InstitutionBranch'!$B$4:$E$4000, 3, FALSE))</f>
        <v>VDR3826</v>
      </c>
      <c r="E416" s="143" t="s">
        <v>17897</v>
      </c>
      <c r="G416" s="31">
        <f t="shared" si="15"/>
        <v>126000000000413</v>
      </c>
      <c r="H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'VNDR-0413'::varchar); </v>
      </c>
    </row>
    <row r="417" spans="2:8">
      <c r="B417" s="51">
        <v>124000000000488</v>
      </c>
      <c r="C417" s="52" t="str">
        <f>IF(EXACT($B417, ""), "", VLOOKUP($B417, 'DataLookUp - InstitutionBranch'!$B$4:$E$4000, 2, FALSE))</f>
        <v>Mustari</v>
      </c>
      <c r="D417" s="45" t="str">
        <f>IF(EXACT($B417, ""), "", VLOOKUP($B417, 'DataLookUp - InstitutionBranch'!$B$4:$E$4000, 3, FALSE))</f>
        <v>VDR3811</v>
      </c>
      <c r="E417" s="143" t="s">
        <v>17898</v>
      </c>
      <c r="G417" s="31">
        <f t="shared" si="15"/>
        <v>126000000000414</v>
      </c>
      <c r="H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'VNDR-0414'::varchar); </v>
      </c>
    </row>
    <row r="418" spans="2:8">
      <c r="B418" s="51">
        <v>124000000000489</v>
      </c>
      <c r="C418" s="52" t="str">
        <f>IF(EXACT($B418, ""), "", VLOOKUP($B418, 'DataLookUp - InstitutionBranch'!$B$4:$E$4000, 2, FALSE))</f>
        <v>Narkum</v>
      </c>
      <c r="D418" s="45" t="str">
        <f>IF(EXACT($B418, ""), "", VLOOKUP($B418, 'DataLookUp - InstitutionBranch'!$B$4:$E$4000, 3, FALSE))</f>
        <v>VDR4175</v>
      </c>
      <c r="E418" s="143" t="s">
        <v>17899</v>
      </c>
      <c r="G418" s="31">
        <f t="shared" si="15"/>
        <v>126000000000415</v>
      </c>
      <c r="H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'VNDR-0415'::varchar); </v>
      </c>
    </row>
    <row r="419" spans="2:8">
      <c r="B419" s="51">
        <v>124000000000490</v>
      </c>
      <c r="C419" s="52" t="str">
        <f>IF(EXACT($B419, ""), "", VLOOKUP($B419, 'DataLookUp - InstitutionBranch'!$B$4:$E$4000, 2, FALSE))</f>
        <v>Toko Toba Raya Konstruksi</v>
      </c>
      <c r="D419" s="45" t="str">
        <f>IF(EXACT($B419, ""), "", VLOOKUP($B419, 'DataLookUp - InstitutionBranch'!$B$4:$E$4000, 3, FALSE))</f>
        <v>VDR3793</v>
      </c>
      <c r="E419" s="143" t="s">
        <v>17900</v>
      </c>
      <c r="G419" s="31">
        <f t="shared" si="15"/>
        <v>126000000000416</v>
      </c>
      <c r="H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'VNDR-0416'::varchar); </v>
      </c>
    </row>
    <row r="420" spans="2:8">
      <c r="B420" s="51">
        <v>124000000000491</v>
      </c>
      <c r="C420" s="52" t="str">
        <f>IF(EXACT($B420, ""), "", VLOOKUP($B420, 'DataLookUp - InstitutionBranch'!$B$4:$E$4000, 2, FALSE))</f>
        <v>Oscar</v>
      </c>
      <c r="D420" s="45" t="str">
        <f>IF(EXACT($B420, ""), "", VLOOKUP($B420, 'DataLookUp - InstitutionBranch'!$B$4:$E$4000, 3, FALSE))</f>
        <v>VDR4132</v>
      </c>
      <c r="E420" s="143" t="s">
        <v>17901</v>
      </c>
      <c r="G420" s="31">
        <f t="shared" si="15"/>
        <v>126000000000417</v>
      </c>
      <c r="H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'VNDR-0417'::varchar); </v>
      </c>
    </row>
    <row r="421" spans="2:8">
      <c r="B421" s="51">
        <v>124000000000492</v>
      </c>
      <c r="C421" s="52" t="str">
        <f>IF(EXACT($B421, ""), "", VLOOKUP($B421, 'DataLookUp - InstitutionBranch'!$B$4:$E$4000, 2, FALSE))</f>
        <v>Pardi</v>
      </c>
      <c r="D421" s="45" t="str">
        <f>IF(EXACT($B421, ""), "", VLOOKUP($B421, 'DataLookUp - InstitutionBranch'!$B$4:$E$4000, 3, FALSE))</f>
        <v>VDR4004</v>
      </c>
      <c r="E421" s="143" t="s">
        <v>17902</v>
      </c>
      <c r="G421" s="31">
        <f t="shared" si="15"/>
        <v>126000000000418</v>
      </c>
      <c r="H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'VNDR-0418'::varchar); </v>
      </c>
    </row>
    <row r="422" spans="2:8">
      <c r="B422" s="51">
        <v>124000000000493</v>
      </c>
      <c r="C422" s="52" t="str">
        <f>IF(EXACT($B422, ""), "", VLOOKUP($B422, 'DataLookUp - InstitutionBranch'!$B$4:$E$4000, 2, FALSE))</f>
        <v>Raminto</v>
      </c>
      <c r="D422" s="45" t="str">
        <f>IF(EXACT($B422, ""), "", VLOOKUP($B422, 'DataLookUp - InstitutionBranch'!$B$4:$E$4000, 3, FALSE))</f>
        <v>VDR3932</v>
      </c>
      <c r="E422" s="143" t="s">
        <v>17903</v>
      </c>
      <c r="G422" s="31">
        <f t="shared" si="15"/>
        <v>126000000000419</v>
      </c>
      <c r="H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'VNDR-0419'::varchar); </v>
      </c>
    </row>
    <row r="423" spans="2:8">
      <c r="B423" s="51">
        <v>124000000000494</v>
      </c>
      <c r="C423" s="52" t="str">
        <f>IF(EXACT($B423, ""), "", VLOOKUP($B423, 'DataLookUp - InstitutionBranch'!$B$4:$E$4000, 2, FALSE))</f>
        <v>Rocki Sitepu</v>
      </c>
      <c r="D423" s="45" t="str">
        <f>IF(EXACT($B423, ""), "", VLOOKUP($B423, 'DataLookUp - InstitutionBranch'!$B$4:$E$4000, 3, FALSE))</f>
        <v>VDR4218</v>
      </c>
      <c r="E423" s="143" t="s">
        <v>17904</v>
      </c>
      <c r="G423" s="31">
        <f t="shared" si="15"/>
        <v>126000000000420</v>
      </c>
      <c r="H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'VNDR-0420'::varchar); </v>
      </c>
    </row>
    <row r="424" spans="2:8">
      <c r="B424" s="51">
        <v>124000000000495</v>
      </c>
      <c r="C424" s="52" t="str">
        <f>IF(EXACT($B424, ""), "", VLOOKUP($B424, 'DataLookUp - InstitutionBranch'!$B$4:$E$4000, 2, FALSE))</f>
        <v>RS Benyamin Guluh</v>
      </c>
      <c r="D424" s="45" t="str">
        <f>IF(EXACT($B424, ""), "", VLOOKUP($B424, 'DataLookUp - InstitutionBranch'!$B$4:$E$4000, 3, FALSE))</f>
        <v>VDR3788</v>
      </c>
      <c r="E424" s="143" t="s">
        <v>17905</v>
      </c>
      <c r="G424" s="31">
        <f t="shared" si="15"/>
        <v>126000000000421</v>
      </c>
      <c r="H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'VNDR-0421'::varchar); </v>
      </c>
    </row>
    <row r="425" spans="2:8">
      <c r="B425" s="51">
        <v>124000000000496</v>
      </c>
      <c r="C425" s="52" t="str">
        <f>IF(EXACT($B425, ""), "", VLOOKUP($B425, 'DataLookUp - InstitutionBranch'!$B$4:$E$4000, 2, FALSE))</f>
        <v>RS Keluarga Husada</v>
      </c>
      <c r="D425" s="45" t="str">
        <f>IF(EXACT($B425, ""), "", VLOOKUP($B425, 'DataLookUp - InstitutionBranch'!$B$4:$E$4000, 3, FALSE))</f>
        <v>VDR3851</v>
      </c>
      <c r="E425" s="143" t="s">
        <v>17906</v>
      </c>
      <c r="G425" s="31">
        <f t="shared" si="15"/>
        <v>126000000000422</v>
      </c>
      <c r="H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'VNDR-0422'::varchar); </v>
      </c>
    </row>
    <row r="426" spans="2:8">
      <c r="B426" s="51">
        <v>124000000000497</v>
      </c>
      <c r="C426" s="52" t="str">
        <f>IF(EXACT($B426, ""), "", VLOOKUP($B426, 'DataLookUp - InstitutionBranch'!$B$4:$E$4000, 2, FALSE))</f>
        <v>RSUD Dr. R. Soedjati</v>
      </c>
      <c r="D426" s="45" t="str">
        <f>IF(EXACT($B426, ""), "", VLOOKUP($B426, 'DataLookUp - InstitutionBranch'!$B$4:$E$4000, 3, FALSE))</f>
        <v>VDR3832</v>
      </c>
      <c r="E426" s="143" t="s">
        <v>17907</v>
      </c>
      <c r="G426" s="31">
        <f t="shared" si="15"/>
        <v>126000000000423</v>
      </c>
      <c r="H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'VNDR-0423'::varchar); </v>
      </c>
    </row>
    <row r="427" spans="2:8">
      <c r="B427" s="51">
        <v>124000000000498</v>
      </c>
      <c r="C427" s="52" t="str">
        <f>IF(EXACT($B427, ""), "", VLOOKUP($B427, 'DataLookUp - InstitutionBranch'!$B$4:$E$4000, 2, FALSE))</f>
        <v>Rudi Hardianto</v>
      </c>
      <c r="D427" s="45" t="str">
        <f>IF(EXACT($B427, ""), "", VLOOKUP($B427, 'DataLookUp - InstitutionBranch'!$B$4:$E$4000, 3, FALSE))</f>
        <v>VDR4040</v>
      </c>
      <c r="E427" s="143" t="s">
        <v>17908</v>
      </c>
      <c r="G427" s="31">
        <f t="shared" si="15"/>
        <v>126000000000424</v>
      </c>
      <c r="H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'VNDR-0424'::varchar); </v>
      </c>
    </row>
    <row r="428" spans="2:8">
      <c r="B428" s="51">
        <v>124000000000499</v>
      </c>
      <c r="C428" s="52" t="str">
        <f>IF(EXACT($B428, ""), "", VLOOKUP($B428, 'DataLookUp - InstitutionBranch'!$B$4:$E$4000, 2, FALSE))</f>
        <v>Siemens Energy Global GmbH &amp; Co. KG - SE GT S TSE AR Departement</v>
      </c>
      <c r="D428" s="45" t="str">
        <f>IF(EXACT($B428, ""), "", VLOOKUP($B428, 'DataLookUp - InstitutionBranch'!$B$4:$E$4000, 3, FALSE))</f>
        <v>VDR3935</v>
      </c>
      <c r="E428" s="143" t="s">
        <v>17909</v>
      </c>
      <c r="G428" s="31">
        <f t="shared" si="15"/>
        <v>126000000000425</v>
      </c>
      <c r="H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'VNDR-0425'::varchar); </v>
      </c>
    </row>
    <row r="429" spans="2:8">
      <c r="B429" s="51">
        <v>124000000000500</v>
      </c>
      <c r="C429" s="52" t="str">
        <f>IF(EXACT($B429, ""), "", VLOOKUP($B429, 'DataLookUp - InstitutionBranch'!$B$4:$E$4000, 2, FALSE))</f>
        <v>Suci Nurul Utami Putri</v>
      </c>
      <c r="D429" s="45" t="str">
        <f>IF(EXACT($B429, ""), "", VLOOKUP($B429, 'DataLookUp - InstitutionBranch'!$B$4:$E$4000, 3, FALSE))</f>
        <v>VDR3800</v>
      </c>
      <c r="E429" s="143" t="s">
        <v>17910</v>
      </c>
      <c r="G429" s="31">
        <f t="shared" si="15"/>
        <v>126000000000426</v>
      </c>
      <c r="H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'VNDR-0426'::varchar); </v>
      </c>
    </row>
    <row r="430" spans="2:8">
      <c r="B430" s="51">
        <v>124000000000501</v>
      </c>
      <c r="C430" s="52" t="str">
        <f>IF(EXACT($B430, ""), "", VLOOKUP($B430, 'DataLookUp - InstitutionBranch'!$B$4:$E$4000, 2, FALSE))</f>
        <v>Suparno</v>
      </c>
      <c r="D430" s="45" t="str">
        <f>IF(EXACT($B430, ""), "", VLOOKUP($B430, 'DataLookUp - InstitutionBranch'!$B$4:$E$4000, 3, FALSE))</f>
        <v>VDR3977</v>
      </c>
      <c r="E430" s="143" t="s">
        <v>17911</v>
      </c>
      <c r="G430" s="31">
        <f t="shared" si="15"/>
        <v>126000000000427</v>
      </c>
      <c r="H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'VNDR-0427'::varchar); </v>
      </c>
    </row>
    <row r="431" spans="2:8">
      <c r="B431" s="51">
        <v>124000000000502</v>
      </c>
      <c r="C431" s="52" t="str">
        <f>IF(EXACT($B431, ""), "", VLOOKUP($B431, 'DataLookUp - InstitutionBranch'!$B$4:$E$4000, 2, FALSE))</f>
        <v>Surnadi</v>
      </c>
      <c r="D431" s="45" t="str">
        <f>IF(EXACT($B431, ""), "", VLOOKUP($B431, 'DataLookUp - InstitutionBranch'!$B$4:$E$4000, 3, FALSE))</f>
        <v>VDR3857</v>
      </c>
      <c r="E431" s="143" t="s">
        <v>17912</v>
      </c>
      <c r="G431" s="31">
        <f t="shared" si="15"/>
        <v>126000000000428</v>
      </c>
      <c r="H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'VNDR-0428'::varchar); </v>
      </c>
    </row>
    <row r="432" spans="2:8">
      <c r="B432" s="51">
        <v>124000000000503</v>
      </c>
      <c r="C432" s="52" t="str">
        <f>IF(EXACT($B432, ""), "", VLOOKUP($B432, 'DataLookUp - InstitutionBranch'!$B$4:$E$4000, 2, FALSE))</f>
        <v>Suroto</v>
      </c>
      <c r="D432" s="45" t="str">
        <f>IF(EXACT($B432, ""), "", VLOOKUP($B432, 'DataLookUp - InstitutionBranch'!$B$4:$E$4000, 3, FALSE))</f>
        <v>VDR3951</v>
      </c>
      <c r="E432" s="143" t="s">
        <v>17913</v>
      </c>
      <c r="G432" s="31">
        <f t="shared" si="15"/>
        <v>126000000000429</v>
      </c>
      <c r="H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'VNDR-0429'::varchar); </v>
      </c>
    </row>
    <row r="433" spans="2:8">
      <c r="B433" s="51">
        <v>124000000000504</v>
      </c>
      <c r="C433" s="52" t="str">
        <f>IF(EXACT($B433, ""), "", VLOOKUP($B433, 'DataLookUp - InstitutionBranch'!$B$4:$E$4000, 2, FALSE))</f>
        <v>Syahrian</v>
      </c>
      <c r="D433" s="45" t="str">
        <f>IF(EXACT($B433, ""), "", VLOOKUP($B433, 'DataLookUp - InstitutionBranch'!$B$4:$E$4000, 3, FALSE))</f>
        <v>VDR3940</v>
      </c>
      <c r="E433" s="143" t="s">
        <v>17914</v>
      </c>
      <c r="G433" s="31">
        <f t="shared" si="15"/>
        <v>126000000000430</v>
      </c>
      <c r="H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'VNDR-0430'::varchar); </v>
      </c>
    </row>
    <row r="434" spans="2:8">
      <c r="B434" s="51">
        <v>124000000000505</v>
      </c>
      <c r="C434" s="52" t="str">
        <f>IF(EXACT($B434, ""), "", VLOOKUP($B434, 'DataLookUp - InstitutionBranch'!$B$4:$E$4000, 2, FALSE))</f>
        <v>Tjoe Tjhoen Song</v>
      </c>
      <c r="D434" s="45" t="str">
        <f>IF(EXACT($B434, ""), "", VLOOKUP($B434, 'DataLookUp - InstitutionBranch'!$B$4:$E$4000, 3, FALSE))</f>
        <v>VDR3222</v>
      </c>
      <c r="E434" s="143" t="s">
        <v>17915</v>
      </c>
      <c r="G434" s="31">
        <f t="shared" si="15"/>
        <v>126000000000431</v>
      </c>
      <c r="H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'VNDR-0431'::varchar); </v>
      </c>
    </row>
    <row r="435" spans="2:8">
      <c r="B435" s="51">
        <v>124000000000506</v>
      </c>
      <c r="C435" s="52" t="str">
        <f>IF(EXACT($B435, ""), "", VLOOKUP($B435, 'DataLookUp - InstitutionBranch'!$B$4:$E$4000, 2, FALSE))</f>
        <v>Wilda Trans</v>
      </c>
      <c r="D435" s="45" t="str">
        <f>IF(EXACT($B435, ""), "", VLOOKUP($B435, 'DataLookUp - InstitutionBranch'!$B$4:$E$4000, 3, FALSE))</f>
        <v>VDR3841</v>
      </c>
      <c r="E435" s="143" t="s">
        <v>17916</v>
      </c>
      <c r="G435" s="31">
        <f t="shared" si="15"/>
        <v>126000000000432</v>
      </c>
      <c r="H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'VNDR-0432'::varchar); </v>
      </c>
    </row>
    <row r="436" spans="2:8">
      <c r="B436" s="51">
        <v>124000000000507</v>
      </c>
      <c r="C436" s="52" t="str">
        <f>IF(EXACT($B436, ""), "", VLOOKUP($B436, 'DataLookUp - InstitutionBranch'!$B$4:$E$4000, 2, FALSE))</f>
        <v>PT. Pelayanan Listrik Nasional (Persero) [a.k.a : PLN] - Unit Induk Distribusi (UID) Jakarta Raya dan Tangerang</v>
      </c>
      <c r="D436" s="45" t="str">
        <f>IF(EXACT($B436, ""), "", VLOOKUP($B436, 'DataLookUp - InstitutionBranch'!$B$4:$E$4000, 3, FALSE))</f>
        <v>VDR0879</v>
      </c>
      <c r="E436" s="143" t="s">
        <v>17917</v>
      </c>
      <c r="G436" s="31">
        <f t="shared" si="15"/>
        <v>126000000000433</v>
      </c>
      <c r="H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'VNDR-0433'::varchar); </v>
      </c>
    </row>
    <row r="437" spans="2:8">
      <c r="B437" s="51">
        <v>124000000000508</v>
      </c>
      <c r="C437" s="52" t="str">
        <f>IF(EXACT($B437, ""), "", VLOOKUP($B437, 'DataLookUp - InstitutionBranch'!$B$4:$E$4000, 2, FALSE))</f>
        <v xml:space="preserve">PT. Pelayanan Listrik Nasional (Persero) [a.k.a : PLN] - Unit Pelaksana Pelayanan Pelanggan (UP3) Klaten </v>
      </c>
      <c r="D437" s="45" t="str">
        <f>IF(EXACT($B437, ""), "", VLOOKUP($B437, 'DataLookUp - InstitutionBranch'!$B$4:$E$4000, 3, FALSE))</f>
        <v>VDR1401</v>
      </c>
      <c r="E437" s="143" t="s">
        <v>29885</v>
      </c>
      <c r="G437" s="31">
        <f t="shared" si="15"/>
        <v>126000000000434</v>
      </c>
      <c r="H4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'VNDR-0434'::varchar); </v>
      </c>
    </row>
    <row r="438" spans="2:8">
      <c r="B438" s="51">
        <v>124000000000509</v>
      </c>
      <c r="C438" s="52" t="str">
        <f>IF(EXACT($B438, ""), "", VLOOKUP($B438, 'DataLookUp - InstitutionBranch'!$B$4:$E$4000, 2, FALSE))</f>
        <v>PT. Pelayanan Listrik Nasional (Persero) [a.k.a : PLN] - Unit Pelaksana Pelayanan Pelanggan (UP3) Lhokseumawe</v>
      </c>
      <c r="D438" s="45" t="str">
        <f>IF(EXACT($B438, ""), "", VLOOKUP($B438, 'DataLookUp - InstitutionBranch'!$B$4:$E$4000, 3, FALSE))</f>
        <v>VDR1073</v>
      </c>
      <c r="E438" s="143" t="s">
        <v>30043</v>
      </c>
      <c r="G438" s="31">
        <f t="shared" si="15"/>
        <v>126000000000435</v>
      </c>
      <c r="H4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'VNDR-0435'::varchar); </v>
      </c>
    </row>
    <row r="439" spans="2:8">
      <c r="B439" s="51">
        <v>124000000000510</v>
      </c>
      <c r="C439" s="52" t="str">
        <f>IF(EXACT($B439, ""), "", VLOOKUP($B439, 'DataLookUp - InstitutionBranch'!$B$4:$E$4000, 2, FALSE))</f>
        <v xml:space="preserve">PT. Pelayanan Listrik Nasional (Persero) [a.k.a : PLN] - Unit Pelaksana Pelayanan Pelanggan (UP3) Salatiga </v>
      </c>
      <c r="D439" s="45" t="str">
        <f>IF(EXACT($B439, ""), "", VLOOKUP($B439, 'DataLookUp - InstitutionBranch'!$B$4:$E$4000, 3, FALSE))</f>
        <v>VDR1161</v>
      </c>
      <c r="E439" s="143" t="s">
        <v>30082</v>
      </c>
      <c r="G439" s="31">
        <f t="shared" si="15"/>
        <v>126000000000436</v>
      </c>
      <c r="H4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'VNDR-0436'::varchar); </v>
      </c>
    </row>
    <row r="440" spans="2:8">
      <c r="B440" s="51">
        <v>124000000000511</v>
      </c>
      <c r="C440" s="52" t="str">
        <f>IF(EXACT($B440, ""), "", VLOOKUP($B440, 'DataLookUp - InstitutionBranch'!$B$4:$E$4000, 2, FALSE))</f>
        <v>PT. Pelayanan Listrik Nasional (Persero) [a.k.a : PLN] - Unit Pelaksana Pelayanan Pelanggan (UP3) Pacitan</v>
      </c>
      <c r="D440" s="45" t="str">
        <f>IF(EXACT($B440, ""), "", VLOOKUP($B440, 'DataLookUp - InstitutionBranch'!$B$4:$E$4000, 3, FALSE))</f>
        <v>VDR1458</v>
      </c>
      <c r="E440" s="143" t="s">
        <v>30083</v>
      </c>
      <c r="G440" s="31">
        <f t="shared" si="15"/>
        <v>126000000000437</v>
      </c>
      <c r="H4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'VNDR-0437'::varchar); </v>
      </c>
    </row>
    <row r="441" spans="2:8">
      <c r="B441" s="51">
        <v>124000000000512</v>
      </c>
      <c r="C441" s="52" t="str">
        <f>IF(EXACT($B441, ""), "", VLOOKUP($B441, 'DataLookUp - InstitutionBranch'!$B$4:$E$4000, 2, FALSE))</f>
        <v>PT. Pelayanan Listrik Nasional (Persero) [a.k.a : PLN] - Unit Pelaksana Pelayanan Pelanggan (UP3) Pondok Kopi</v>
      </c>
      <c r="D441" s="45" t="str">
        <f>IF(EXACT($B441, ""), "", VLOOKUP($B441, 'DataLookUp - InstitutionBranch'!$B$4:$E$4000, 3, FALSE))</f>
        <v>VDR0875</v>
      </c>
      <c r="E441" s="143" t="s">
        <v>30084</v>
      </c>
      <c r="G441" s="31">
        <f t="shared" si="15"/>
        <v>126000000000438</v>
      </c>
      <c r="H4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'VNDR-0438'::varchar); </v>
      </c>
    </row>
    <row r="442" spans="2:8">
      <c r="B442" s="51">
        <v>124000000000513</v>
      </c>
      <c r="C442" s="52" t="str">
        <f>IF(EXACT($B442, ""), "", VLOOKUP($B442, 'DataLookUp - InstitutionBranch'!$B$4:$E$4000, 2, FALSE))</f>
        <v xml:space="preserve">PT. Pelayanan Listrik Nasional (Persero) [a.k.a : PLN] - Unit Pelaksana Pelayanan Pelanggan (UP3) Surabaya </v>
      </c>
      <c r="D442" s="45" t="str">
        <f>IF(EXACT($B442, ""), "", VLOOKUP($B442, 'DataLookUp - InstitutionBranch'!$B$4:$E$4000, 3, FALSE))</f>
        <v>VDR1566</v>
      </c>
      <c r="E442" s="143" t="s">
        <v>30085</v>
      </c>
      <c r="G442" s="31">
        <f t="shared" si="15"/>
        <v>126000000000439</v>
      </c>
      <c r="H4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'VNDR-0439'::varchar); </v>
      </c>
    </row>
    <row r="443" spans="2:8">
      <c r="B443" s="51">
        <v>124000000000514</v>
      </c>
      <c r="C443" s="52" t="str">
        <f>IF(EXACT($B443, ""), "", VLOOKUP($B443, 'DataLookUp - InstitutionBranch'!$B$4:$E$4000, 2, FALSE))</f>
        <v>PT. Pelayanan Listrik Nasional (Persero) [a.k.a : PLN] - Unit Pelaksana Pelayanan Pelanggan (UP3) Tanjung Pinang</v>
      </c>
      <c r="D443" s="45" t="str">
        <f>IF(EXACT($B443, ""), "", VLOOKUP($B443, 'DataLookUp - InstitutionBranch'!$B$4:$E$4000, 3, FALSE))</f>
        <v>VDR0724</v>
      </c>
      <c r="E443" s="143" t="s">
        <v>30086</v>
      </c>
      <c r="G443" s="31">
        <f t="shared" si="15"/>
        <v>126000000000440</v>
      </c>
      <c r="H4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'VNDR-0440'::varchar); </v>
      </c>
    </row>
    <row r="444" spans="2:8">
      <c r="B444" s="51">
        <v>124000000000515</v>
      </c>
      <c r="C444" s="52" t="str">
        <f>IF(EXACT($B444, ""), "", VLOOKUP($B444, 'DataLookUp - InstitutionBranch'!$B$4:$E$4000, 2, FALSE))</f>
        <v>PT. Pelayanan Listrik Nasional (Persero) [a.k.a : PLN] - Unit Layanan Pelanggan (ULP) Batam</v>
      </c>
      <c r="D444" s="45" t="str">
        <f>IF(EXACT($B444, ""), "", VLOOKUP($B444, 'DataLookUp - InstitutionBranch'!$B$4:$E$4000, 3, FALSE))</f>
        <v>VDR0488</v>
      </c>
      <c r="E444" s="143" t="s">
        <v>30087</v>
      </c>
      <c r="G444" s="31">
        <f t="shared" si="15"/>
        <v>126000000000441</v>
      </c>
      <c r="H4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'VNDR-0441'::varchar); </v>
      </c>
    </row>
    <row r="445" spans="2:8">
      <c r="B445" s="51">
        <v>124000000000516</v>
      </c>
      <c r="C445" s="52" t="str">
        <f>IF(EXACT($B445, ""), "", VLOOKUP($B445, 'DataLookUp - InstitutionBranch'!$B$4:$E$4000, 2, FALSE))</f>
        <v>PT. Pelayanan Listrik Nasional (Persero) [a.k.a : PLN] - Unit Layanan Pelanggan (ULP) Cimanggis</v>
      </c>
      <c r="D445" s="45" t="str">
        <f>IF(EXACT($B445, ""), "", VLOOKUP($B445, 'DataLookUp - InstitutionBranch'!$B$4:$E$4000, 3, FALSE))</f>
        <v>VDR0962</v>
      </c>
      <c r="E445" s="143" t="s">
        <v>30088</v>
      </c>
      <c r="G445" s="31">
        <f t="shared" si="15"/>
        <v>126000000000442</v>
      </c>
      <c r="H4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'VNDR-0442'::varchar); </v>
      </c>
    </row>
    <row r="446" spans="2:8">
      <c r="B446" s="51">
        <v>124000000000517</v>
      </c>
      <c r="C446" s="52" t="str">
        <f>IF(EXACT($B446, ""), "", VLOOKUP($B446, 'DataLookUp - InstitutionBranch'!$B$4:$E$4000, 2, FALSE))</f>
        <v>PT. Pelayanan Listrik Nasional (Persero) [a.k.a : PLN] - Unit Layanan Pelanggan (ULP) Garut Leles</v>
      </c>
      <c r="D446" s="45" t="str">
        <f>IF(EXACT($B446, ""), "", VLOOKUP($B446, 'DataLookUp - InstitutionBranch'!$B$4:$E$4000, 3, FALSE))</f>
        <v>VDR0486</v>
      </c>
      <c r="E446" s="143" t="s">
        <v>30089</v>
      </c>
      <c r="G446" s="31">
        <f t="shared" si="15"/>
        <v>126000000000443</v>
      </c>
      <c r="H4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'VNDR-0443'::varchar); </v>
      </c>
    </row>
    <row r="447" spans="2:8">
      <c r="B447" s="51">
        <v>124000000000518</v>
      </c>
      <c r="C447" s="52" t="str">
        <f>IF(EXACT($B447, ""), "", VLOOKUP($B447, 'DataLookUp - InstitutionBranch'!$B$4:$E$4000, 2, FALSE))</f>
        <v>PT. Pelayanan Listrik Nasional (Persero) [a.k.a : PLN] - Unit Layanan Pelanggan (ULP) Majalaya</v>
      </c>
      <c r="D447" s="45" t="str">
        <f>IF(EXACT($B447, ""), "", VLOOKUP($B447, 'DataLookUp - InstitutionBranch'!$B$4:$E$4000, 3, FALSE))</f>
        <v>VDR0487</v>
      </c>
      <c r="E447" s="143" t="s">
        <v>30090</v>
      </c>
      <c r="G447" s="31">
        <f t="shared" si="15"/>
        <v>126000000000444</v>
      </c>
      <c r="H4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'VNDR-0444'::varchar); </v>
      </c>
    </row>
    <row r="448" spans="2:8">
      <c r="B448" s="51">
        <v>124000000000519</v>
      </c>
      <c r="C448" s="52" t="str">
        <f>IF(EXACT($B448, ""), "", VLOOKUP($B448, 'DataLookUp - InstitutionBranch'!$B$4:$E$4000, 2, FALSE))</f>
        <v>PT. Pelayanan Listrik Nasional (Persero) [a.k.a : PLN] - Unit Layanan Pelanggan (ULP) Panam</v>
      </c>
      <c r="D448" s="45" t="str">
        <f>IF(EXACT($B448, ""), "", VLOOKUP($B448, 'DataLookUp - InstitutionBranch'!$B$4:$E$4000, 3, FALSE))</f>
        <v>VDR0674</v>
      </c>
      <c r="E448" s="143" t="s">
        <v>30091</v>
      </c>
      <c r="G448" s="31">
        <f t="shared" si="15"/>
        <v>126000000000445</v>
      </c>
      <c r="H4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'VNDR-0445'::varchar); </v>
      </c>
    </row>
    <row r="449" spans="2:8">
      <c r="B449" s="51">
        <v>124000000000520</v>
      </c>
      <c r="C449" s="52" t="str">
        <f>IF(EXACT($B449, ""), "", VLOOKUP($B449, 'DataLookUp - InstitutionBranch'!$B$4:$E$4000, 2, FALSE))</f>
        <v xml:space="preserve">PT. Pelayanan Listrik Nasional (Persero) [a.k.a : PLN] - Unit Layanan Pelanggan (ULP) Salatiga Kota </v>
      </c>
      <c r="D449" s="45" t="str">
        <f>IF(EXACT($B449, ""), "", VLOOKUP($B449, 'DataLookUp - InstitutionBranch'!$B$4:$E$4000, 3, FALSE))</f>
        <v>VDR0823</v>
      </c>
      <c r="E449" s="143" t="s">
        <v>30092</v>
      </c>
      <c r="G449" s="31">
        <f t="shared" si="15"/>
        <v>126000000000446</v>
      </c>
      <c r="H4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'VNDR-0446'::varchar); </v>
      </c>
    </row>
    <row r="450" spans="2:8">
      <c r="B450" s="51">
        <v>124000000000521</v>
      </c>
      <c r="C450" s="52" t="str">
        <f>IF(EXACT($B450, ""), "", VLOOKUP($B450, 'DataLookUp - InstitutionBranch'!$B$4:$E$4000, 2, FALSE))</f>
        <v>PT. Pelayanan Listrik Nasional (Persero) [a.k.a : PLN] - Unit Layanan Pelanggan (ULP) Tanjung Balai</v>
      </c>
      <c r="D450" s="45" t="str">
        <f>IF(EXACT($B450, ""), "", VLOOKUP($B450, 'DataLookUp - InstitutionBranch'!$B$4:$E$4000, 3, FALSE))</f>
        <v>VDR2799</v>
      </c>
      <c r="E450" s="143" t="s">
        <v>30093</v>
      </c>
      <c r="G450" s="31">
        <f t="shared" si="15"/>
        <v>126000000000447</v>
      </c>
      <c r="H4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'VNDR-0447'::varchar); </v>
      </c>
    </row>
    <row r="451" spans="2:8">
      <c r="B451" s="51">
        <v>124000000000522</v>
      </c>
      <c r="C451" s="52" t="str">
        <f>IF(EXACT($B451, ""), "", VLOOKUP($B451, 'DataLookUp - InstitutionBranch'!$B$4:$E$4000, 2, FALSE))</f>
        <v>PT. Pelayanan Listrik Nasional (Persero) [a.k.a : PLN] - Unit Pelaksana Transmisi (UPT) Cianjur</v>
      </c>
      <c r="D451" s="45" t="str">
        <f>IF(EXACT($B451, ""), "", VLOOKUP($B451, 'DataLookUp - InstitutionBranch'!$B$4:$E$4000, 3, FALSE))</f>
        <v>VDR0545</v>
      </c>
      <c r="E451" s="143" t="s">
        <v>30094</v>
      </c>
      <c r="G451" s="31">
        <f t="shared" si="15"/>
        <v>126000000000448</v>
      </c>
      <c r="H4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'VNDR-0448'::varchar); </v>
      </c>
    </row>
    <row r="452" spans="2:8">
      <c r="B452" s="51">
        <v>124000000000523</v>
      </c>
      <c r="C452" s="52" t="str">
        <f>IF(EXACT($B452, ""), "", VLOOKUP($B452, 'DataLookUp - InstitutionBranch'!$B$4:$E$4000, 2, FALSE))</f>
        <v>PT. Pelayanan Listrik Nasional (Persero) [a.k.a : PLN] - Jasa Pendidikan dan Pelatihan</v>
      </c>
      <c r="D452" s="45" t="str">
        <f>IF(EXACT($B452, ""), "", VLOOKUP($B452, 'DataLookUp - InstitutionBranch'!$B$4:$E$4000, 3, FALSE))</f>
        <v>VDR2236</v>
      </c>
      <c r="E452" s="143" t="s">
        <v>30095</v>
      </c>
      <c r="G452" s="31">
        <f t="shared" si="15"/>
        <v>126000000000449</v>
      </c>
      <c r="H4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'VNDR-0449'::varchar); </v>
      </c>
    </row>
    <row r="453" spans="2:8">
      <c r="B453" s="51">
        <v>124000000000524</v>
      </c>
      <c r="C453" s="52" t="str">
        <f>IF(EXACT($B453, ""), "", VLOOKUP($B453, 'DataLookUp - InstitutionBranch'!$B$4:$E$4000, 2, FALSE))</f>
        <v>PT. Pelayanan Listrik Nasional (Persero) [a.k.a : PLN] - Medan</v>
      </c>
      <c r="D453" s="45" t="str">
        <f>IF(EXACT($B453, ""), "", VLOOKUP($B453, 'DataLookUp - InstitutionBranch'!$B$4:$E$4000, 3, FALSE))</f>
        <v>VDR0750</v>
      </c>
      <c r="E453" s="143" t="s">
        <v>30096</v>
      </c>
      <c r="G453" s="31">
        <f t="shared" si="15"/>
        <v>126000000000450</v>
      </c>
      <c r="H4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'VNDR-0450'::varchar); </v>
      </c>
    </row>
    <row r="454" spans="2:8">
      <c r="B454" s="51">
        <v>124000000000525</v>
      </c>
      <c r="C454" s="52" t="str">
        <f>IF(EXACT($B454, ""), "", VLOOKUP($B454, 'DataLookUp - InstitutionBranch'!$B$4:$E$4000, 2, FALSE))</f>
        <v>Koperasi Pegawai PLN Pusat</v>
      </c>
      <c r="D454" s="45" t="str">
        <f>IF(EXACT($B454, ""), "", VLOOKUP($B454, 'DataLookUp - InstitutionBranch'!$B$4:$E$4000, 3, FALSE))</f>
        <v>VDR1410</v>
      </c>
      <c r="E454" s="143" t="s">
        <v>30097</v>
      </c>
      <c r="G454" s="31">
        <f t="shared" si="15"/>
        <v>126000000000451</v>
      </c>
      <c r="H4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'VNDR-0451'::varchar); </v>
      </c>
    </row>
    <row r="455" spans="2:8">
      <c r="B455" s="51">
        <v>124000000000526</v>
      </c>
      <c r="C455" s="52" t="str">
        <f>IF(EXACT($B455, ""), "", VLOOKUP($B455, 'DataLookUp - InstitutionBranch'!$B$4:$E$4000, 2, FALSE))</f>
        <v>Dewan Pimpinan Pusat Serikat PT PLN</v>
      </c>
      <c r="D455" s="45" t="str">
        <f>IF(EXACT($B455, ""), "", VLOOKUP($B455, 'DataLookUp - InstitutionBranch'!$B$4:$E$4000, 3, FALSE))</f>
        <v>VDR0704</v>
      </c>
      <c r="E455" s="143" t="s">
        <v>30098</v>
      </c>
      <c r="G455" s="31">
        <f t="shared" si="15"/>
        <v>126000000000452</v>
      </c>
      <c r="H4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'VNDR-0452'::varchar); </v>
      </c>
    </row>
    <row r="456" spans="2:8">
      <c r="B456" s="51">
        <v>124000000000527</v>
      </c>
      <c r="C456" s="52" t="str">
        <f>IF(EXACT($B456, ""), "", VLOOKUP($B456, 'DataLookUp - InstitutionBranch'!$B$4:$E$4000, 2, FALSE))</f>
        <v>PT. Abadi Gondola Perkasa</v>
      </c>
      <c r="D456" s="45" t="str">
        <f>IF(EXACT($B456, ""), "", VLOOKUP($B456, 'DataLookUp - InstitutionBranch'!$B$4:$E$4000, 3, FALSE))</f>
        <v>VDR1456</v>
      </c>
      <c r="E456" s="143" t="s">
        <v>30099</v>
      </c>
      <c r="G456" s="31">
        <f t="shared" ref="G456:G519" si="17" xml:space="preserve"> G455 + IF(EXACT(H456, ""), 0, 1)</f>
        <v>126000000000453</v>
      </c>
      <c r="H456" s="21" t="str">
        <f t="shared" ref="H456:H519" si="18">IF(EXACT($B456, ""), "", CONCATENATE("PERFORM ""SchData-OLTP-SupplyChain"".""Func_TblSupplier_SET""(varSystemLoginSession::bigint, null::bigint, null::varchar, null::timestamptz, null::timestamptz, null::varchar, varInstitutionBranchID::bigint, varBaseCurrencyID::bigint, ", IF(EXACT(B456, ""), "null", B456), "::bigint, ", IF(EXACT(E456, ""), "null", "'"&amp;E456&amp;"'"),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'VNDR-0453'::varchar); </v>
      </c>
    </row>
    <row r="457" spans="2:8">
      <c r="B457" s="51">
        <v>124000000000528</v>
      </c>
      <c r="C457" s="52" t="str">
        <f>IF(EXACT($B457, ""), "", VLOOKUP($B457, 'DataLookUp - InstitutionBranch'!$B$4:$E$4000, 2, FALSE))</f>
        <v>PT. ABC Power</v>
      </c>
      <c r="D457" s="45" t="str">
        <f>IF(EXACT($B457, ""), "", VLOOKUP($B457, 'DataLookUp - InstitutionBranch'!$B$4:$E$4000, 3, FALSE))</f>
        <v>VDR2113</v>
      </c>
      <c r="E457" s="143" t="s">
        <v>30100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'VNDR-0454'::varchar); </v>
      </c>
    </row>
    <row r="458" spans="2:8">
      <c r="B458" s="51">
        <v>124000000000529</v>
      </c>
      <c r="C458" s="52" t="str">
        <f>IF(EXACT($B458, ""), "", VLOOKUP($B458, 'DataLookUp - InstitutionBranch'!$B$4:$E$4000, 2, FALSE))</f>
        <v>PT. Abdi Electra</v>
      </c>
      <c r="D458" s="45" t="str">
        <f>IF(EXACT($B458, ""), "", VLOOKUP($B458, 'DataLookUp - InstitutionBranch'!$B$4:$E$4000, 3, FALSE))</f>
        <v>VDR0152</v>
      </c>
      <c r="E458" s="143" t="s">
        <v>30101</v>
      </c>
      <c r="G458" s="31">
        <f t="shared" si="17"/>
        <v>126000000000455</v>
      </c>
      <c r="H45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'VNDR-0455'::varchar); </v>
      </c>
    </row>
    <row r="459" spans="2:8">
      <c r="B459" s="51">
        <v>124000000000530</v>
      </c>
      <c r="C459" s="52" t="str">
        <f>IF(EXACT($B459, ""), "", VLOOKUP($B459, 'DataLookUp - InstitutionBranch'!$B$4:$E$4000, 2, FALSE))</f>
        <v>PT. ACE Hardware Indonesia, Tbk</v>
      </c>
      <c r="D459" s="45" t="str">
        <f>IF(EXACT($B459, ""), "", VLOOKUP($B459, 'DataLookUp - InstitutionBranch'!$B$4:$E$4000, 3, FALSE))</f>
        <v>VDR0862</v>
      </c>
      <c r="E459" s="143" t="s">
        <v>30102</v>
      </c>
      <c r="G459" s="31">
        <f t="shared" si="17"/>
        <v>126000000000456</v>
      </c>
      <c r="H45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'VNDR-0456'::varchar); </v>
      </c>
    </row>
    <row r="460" spans="2:8">
      <c r="B460" s="51">
        <v>124000000000531</v>
      </c>
      <c r="C460" s="52" t="str">
        <f>IF(EXACT($B460, ""), "", VLOOKUP($B460, 'DataLookUp - InstitutionBranch'!$B$4:$E$4000, 2, FALSE))</f>
        <v>PT. Acommerce Jaya Abadi</v>
      </c>
      <c r="D460" s="45" t="str">
        <f>IF(EXACT($B460, ""), "", VLOOKUP($B460, 'DataLookUp - InstitutionBranch'!$B$4:$E$4000, 3, FALSE))</f>
        <v>VDR2667</v>
      </c>
      <c r="E460" s="143" t="s">
        <v>30103</v>
      </c>
      <c r="G460" s="31">
        <f t="shared" si="17"/>
        <v>126000000000457</v>
      </c>
      <c r="H46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'VNDR-0457'::varchar); </v>
      </c>
    </row>
    <row r="461" spans="2:8">
      <c r="B461" s="51">
        <v>124000000000532</v>
      </c>
      <c r="C461" s="52" t="str">
        <f>IF(EXACT($B461, ""), "", VLOOKUP($B461, 'DataLookUp - InstitutionBranch'!$B$4:$E$4000, 2, FALSE))</f>
        <v>PT. Adhi Gana Nusantara</v>
      </c>
      <c r="D461" s="45" t="str">
        <f>IF(EXACT($B461, ""), "", VLOOKUP($B461, 'DataLookUp - InstitutionBranch'!$B$4:$E$4000, 3, FALSE))</f>
        <v>VDR3162</v>
      </c>
      <c r="E461" s="143" t="s">
        <v>30104</v>
      </c>
      <c r="G461" s="31">
        <f t="shared" si="17"/>
        <v>126000000000458</v>
      </c>
      <c r="H46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'VNDR-0458'::varchar); </v>
      </c>
    </row>
    <row r="462" spans="2:8">
      <c r="B462" s="51">
        <v>124000000000533</v>
      </c>
      <c r="C462" s="52" t="str">
        <f>IF(EXACT($B462, ""), "", VLOOKUP($B462, 'DataLookUp - InstitutionBranch'!$B$4:$E$4000, 2, FALSE))</f>
        <v>PT. Adhimix PCI Indonesia</v>
      </c>
      <c r="D462" s="45" t="str">
        <f>IF(EXACT($B462, ""), "", VLOOKUP($B462, 'DataLookUp - InstitutionBranch'!$B$4:$E$4000, 3, FALSE))</f>
        <v>VDR4157</v>
      </c>
      <c r="E462" s="143" t="s">
        <v>30105</v>
      </c>
      <c r="G462" s="31">
        <f t="shared" si="17"/>
        <v>126000000000459</v>
      </c>
      <c r="H46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'VNDR-0459'::varchar); </v>
      </c>
    </row>
    <row r="463" spans="2:8">
      <c r="B463" s="51">
        <v>124000000000534</v>
      </c>
      <c r="C463" s="52" t="str">
        <f>IF(EXACT($B463, ""), "", VLOOKUP($B463, 'DataLookUp - InstitutionBranch'!$B$4:$E$4000, 2, FALSE))</f>
        <v>PT. Adhimix RMC Indonesia</v>
      </c>
      <c r="D463" s="45" t="str">
        <f>IF(EXACT($B463, ""), "", VLOOKUP($B463, 'DataLookUp - InstitutionBranch'!$B$4:$E$4000, 3, FALSE))</f>
        <v>VDR2363</v>
      </c>
      <c r="E463" s="143" t="s">
        <v>30106</v>
      </c>
      <c r="G463" s="31">
        <f t="shared" si="17"/>
        <v>126000000000460</v>
      </c>
      <c r="H46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'VNDR-0460'::varchar); </v>
      </c>
    </row>
    <row r="464" spans="2:8">
      <c r="B464" s="51">
        <v>124000000000535</v>
      </c>
      <c r="C464" s="52" t="str">
        <f>IF(EXACT($B464, ""), "", VLOOKUP($B464, 'DataLookUp - InstitutionBranch'!$B$4:$E$4000, 2, FALSE))</f>
        <v>PT. Adici Crane Pratama</v>
      </c>
      <c r="D464" s="45" t="str">
        <f>IF(EXACT($B464, ""), "", VLOOKUP($B464, 'DataLookUp - InstitutionBranch'!$B$4:$E$4000, 3, FALSE))</f>
        <v>VDR4031</v>
      </c>
      <c r="E464" s="143" t="s">
        <v>30107</v>
      </c>
      <c r="G464" s="31">
        <f t="shared" si="17"/>
        <v>126000000000461</v>
      </c>
      <c r="H46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'VNDR-0461'::varchar); </v>
      </c>
    </row>
    <row r="465" spans="2:8">
      <c r="B465" s="51">
        <v>124000000000536</v>
      </c>
      <c r="C465" s="52" t="str">
        <f>IF(EXACT($B465, ""), "", VLOOKUP($B465, 'DataLookUp - InstitutionBranch'!$B$4:$E$4000, 2, FALSE))</f>
        <v>PT. Adimitra Karunia</v>
      </c>
      <c r="D465" s="45" t="str">
        <f>IF(EXACT($B465, ""), "", VLOOKUP($B465, 'DataLookUp - InstitutionBranch'!$B$4:$E$4000, 3, FALSE))</f>
        <v>VDR1703</v>
      </c>
      <c r="E465" s="143" t="s">
        <v>30108</v>
      </c>
      <c r="G465" s="31">
        <f t="shared" si="17"/>
        <v>126000000000462</v>
      </c>
      <c r="H46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'VNDR-0462'::varchar); </v>
      </c>
    </row>
    <row r="466" spans="2:8">
      <c r="B466" s="51">
        <v>124000000000537</v>
      </c>
      <c r="C466" s="52" t="str">
        <f>IF(EXACT($B466, ""), "", VLOOKUP($B466, 'DataLookUp - InstitutionBranch'!$B$4:$E$4000, 2, FALSE))</f>
        <v>PT. Adinaga Distribution Jakarta</v>
      </c>
      <c r="D466" s="45" t="str">
        <f>IF(EXACT($B466, ""), "", VLOOKUP($B466, 'DataLookUp - InstitutionBranch'!$B$4:$E$4000, 3, FALSE))</f>
        <v>VDR3124</v>
      </c>
      <c r="E466" s="143" t="s">
        <v>30109</v>
      </c>
      <c r="G466" s="31">
        <f t="shared" si="17"/>
        <v>126000000000463</v>
      </c>
      <c r="H46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'VNDR-0463'::varchar); </v>
      </c>
    </row>
    <row r="467" spans="2:8">
      <c r="B467" s="51">
        <v>124000000000538</v>
      </c>
      <c r="C467" s="52" t="str">
        <f>IF(EXACT($B467, ""), "", VLOOKUP($B467, 'DataLookUp - InstitutionBranch'!$B$4:$E$4000, 2, FALSE))</f>
        <v>PT. Advancednet Indonesia</v>
      </c>
      <c r="D467" s="45" t="str">
        <f>IF(EXACT($B467, ""), "", VLOOKUP($B467, 'DataLookUp - InstitutionBranch'!$B$4:$E$4000, 3, FALSE))</f>
        <v>VDR1109</v>
      </c>
      <c r="E467" s="143" t="s">
        <v>30110</v>
      </c>
      <c r="G467" s="31">
        <f t="shared" si="17"/>
        <v>126000000000464</v>
      </c>
      <c r="H46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'VNDR-0464'::varchar); </v>
      </c>
    </row>
    <row r="468" spans="2:8">
      <c r="B468" s="51">
        <v>124000000000539</v>
      </c>
      <c r="C468" s="52" t="str">
        <f>IF(EXACT($B468, ""), "", VLOOKUP($B468, 'DataLookUp - InstitutionBranch'!$B$4:$E$4000, 2, FALSE))</f>
        <v>PT. Adyawansa Dinamika</v>
      </c>
      <c r="D468" s="45" t="str">
        <f>IF(EXACT($B468, ""), "", VLOOKUP($B468, 'DataLookUp - InstitutionBranch'!$B$4:$E$4000, 3, FALSE))</f>
        <v>VDR0134</v>
      </c>
      <c r="E468" s="143" t="s">
        <v>30111</v>
      </c>
      <c r="G468" s="31">
        <f t="shared" si="17"/>
        <v>126000000000465</v>
      </c>
      <c r="H46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'VNDR-0465'::varchar); </v>
      </c>
    </row>
    <row r="469" spans="2:8">
      <c r="B469" s="51">
        <v>124000000000540</v>
      </c>
      <c r="C469" s="52" t="str">
        <f>IF(EXACT($B469, ""), "", VLOOKUP($B469, 'DataLookUp - InstitutionBranch'!$B$4:$E$4000, 2, FALSE))</f>
        <v>PT. Aerotrans Metropolitan Express</v>
      </c>
      <c r="D469" s="45" t="str">
        <f>IF(EXACT($B469, ""), "", VLOOKUP($B469, 'DataLookUp - InstitutionBranch'!$B$4:$E$4000, 3, FALSE))</f>
        <v>VDR0001</v>
      </c>
      <c r="E469" s="143" t="s">
        <v>30112</v>
      </c>
      <c r="G469" s="31">
        <f t="shared" si="17"/>
        <v>126000000000466</v>
      </c>
      <c r="H46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'VNDR-0466'::varchar); </v>
      </c>
    </row>
    <row r="470" spans="2:8">
      <c r="B470" s="51">
        <v>124000000000541</v>
      </c>
      <c r="C470" s="52" t="str">
        <f>IF(EXACT($B470, ""), "", VLOOKUP($B470, 'DataLookUp - InstitutionBranch'!$B$4:$E$4000, 2, FALSE))</f>
        <v>PT. Agape Sukses Abadi</v>
      </c>
      <c r="D470" s="45" t="str">
        <f>IF(EXACT($B470, ""), "", VLOOKUP($B470, 'DataLookUp - InstitutionBranch'!$B$4:$E$4000, 3, FALSE))</f>
        <v>VDR2425</v>
      </c>
      <c r="E470" s="143" t="s">
        <v>30113</v>
      </c>
      <c r="G470" s="31">
        <f t="shared" si="17"/>
        <v>126000000000467</v>
      </c>
      <c r="H47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'VNDR-0467'::varchar); </v>
      </c>
    </row>
    <row r="471" spans="2:8">
      <c r="B471" s="51">
        <v>124000000000542</v>
      </c>
      <c r="C471" s="52" t="str">
        <f>IF(EXACT($B471, ""), "", VLOOKUP($B471, 'DataLookUp - InstitutionBranch'!$B$4:$E$4000, 2, FALSE))</f>
        <v>PT. Agung Bersama Indonesia</v>
      </c>
      <c r="D471" s="45" t="str">
        <f>IF(EXACT($B471, ""), "", VLOOKUP($B471, 'DataLookUp - InstitutionBranch'!$B$4:$E$4000, 3, FALSE))</f>
        <v>VDR2172</v>
      </c>
      <c r="E471" s="143" t="s">
        <v>30114</v>
      </c>
      <c r="G471" s="31">
        <f t="shared" si="17"/>
        <v>126000000000468</v>
      </c>
      <c r="H47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'VNDR-0468'::varchar); </v>
      </c>
    </row>
    <row r="472" spans="2:8">
      <c r="B472" s="51">
        <v>124000000000543</v>
      </c>
      <c r="C472" s="52" t="str">
        <f>IF(EXACT($B472, ""), "", VLOOKUP($B472, 'DataLookUp - InstitutionBranch'!$B$4:$E$4000, 2, FALSE))</f>
        <v>PT. Agung Karunia Utama</v>
      </c>
      <c r="D472" s="45" t="str">
        <f>IF(EXACT($B472, ""), "", VLOOKUP($B472, 'DataLookUp - InstitutionBranch'!$B$4:$E$4000, 3, FALSE))</f>
        <v>VDR1223</v>
      </c>
      <c r="E472" s="143" t="s">
        <v>30115</v>
      </c>
      <c r="G472" s="31">
        <f t="shared" si="17"/>
        <v>126000000000469</v>
      </c>
      <c r="H47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'VNDR-0469'::varchar); </v>
      </c>
    </row>
    <row r="473" spans="2:8">
      <c r="B473" s="51">
        <v>124000000000544</v>
      </c>
      <c r="C473" s="52" t="str">
        <f>IF(EXACT($B473, ""), "", VLOOKUP($B473, 'DataLookUp - InstitutionBranch'!$B$4:$E$4000, 2, FALSE))</f>
        <v>PT. Agusta Mitra Sukses</v>
      </c>
      <c r="D473" s="45" t="str">
        <f>IF(EXACT($B473, ""), "", VLOOKUP($B473, 'DataLookUp - InstitutionBranch'!$B$4:$E$4000, 3, FALSE))</f>
        <v>VDR2111</v>
      </c>
      <c r="E473" s="143" t="s">
        <v>30116</v>
      </c>
      <c r="G473" s="31">
        <f t="shared" si="17"/>
        <v>126000000000470</v>
      </c>
      <c r="H47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'VNDR-0470'::varchar); </v>
      </c>
    </row>
    <row r="474" spans="2:8">
      <c r="B474" s="51">
        <v>124000000000545</v>
      </c>
      <c r="C474" s="52" t="str">
        <f>IF(EXACT($B474, ""), "", VLOOKUP($B474, 'DataLookUp - InstitutionBranch'!$B$4:$E$4000, 2, FALSE))</f>
        <v>PT. AIA Financial</v>
      </c>
      <c r="D474" s="45" t="str">
        <f>IF(EXACT($B474, ""), "", VLOOKUP($B474, 'DataLookUp - InstitutionBranch'!$B$4:$E$4000, 3, FALSE))</f>
        <v>VDR1473</v>
      </c>
      <c r="E474" s="143" t="s">
        <v>30117</v>
      </c>
      <c r="G474" s="31">
        <f t="shared" si="17"/>
        <v>126000000000471</v>
      </c>
      <c r="H47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'VNDR-0471'::varchar); </v>
      </c>
    </row>
    <row r="475" spans="2:8">
      <c r="B475" s="51">
        <v>124000000000546</v>
      </c>
      <c r="C475" s="52" t="str">
        <f>IF(EXACT($B475, ""), "", VLOOKUP($B475, 'DataLookUp - InstitutionBranch'!$B$4:$E$4000, 2, FALSE))</f>
        <v>PT. Akira Data Pratama</v>
      </c>
      <c r="D475" s="45" t="str">
        <f>IF(EXACT($B475, ""), "", VLOOKUP($B475, 'DataLookUp - InstitutionBranch'!$B$4:$E$4000, 3, FALSE))</f>
        <v>VDR1040</v>
      </c>
      <c r="E475" s="143" t="s">
        <v>30118</v>
      </c>
      <c r="G475" s="31">
        <f t="shared" si="17"/>
        <v>126000000000472</v>
      </c>
      <c r="H47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'VNDR-0472'::varchar); </v>
      </c>
    </row>
    <row r="476" spans="2:8">
      <c r="B476" s="51">
        <v>124000000000547</v>
      </c>
      <c r="C476" s="52" t="str">
        <f>IF(EXACT($B476, ""), "", VLOOKUP($B476, 'DataLookUp - InstitutionBranch'!$B$4:$E$4000, 2, FALSE))</f>
        <v>PT. Alam Insektindo</v>
      </c>
      <c r="D476" s="45" t="str">
        <f>IF(EXACT($B476, ""), "", VLOOKUP($B476, 'DataLookUp - InstitutionBranch'!$B$4:$E$4000, 3, FALSE))</f>
        <v>VDR2568</v>
      </c>
      <c r="E476" s="143" t="s">
        <v>30119</v>
      </c>
      <c r="G476" s="31">
        <f t="shared" si="17"/>
        <v>126000000000473</v>
      </c>
      <c r="H47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'VNDR-0473'::varchar); </v>
      </c>
    </row>
    <row r="477" spans="2:8">
      <c r="B477" s="51">
        <v>124000000000548</v>
      </c>
      <c r="C477" s="52" t="str">
        <f>IF(EXACT($B477, ""), "", VLOOKUP($B477, 'DataLookUp - InstitutionBranch'!$B$4:$E$4000, 2, FALSE))</f>
        <v>PT. Alam Loka Bersama</v>
      </c>
      <c r="D477" s="45" t="str">
        <f>IF(EXACT($B477, ""), "", VLOOKUP($B477, 'DataLookUp - InstitutionBranch'!$B$4:$E$4000, 3, FALSE))</f>
        <v>VDR2808</v>
      </c>
      <c r="E477" s="143" t="s">
        <v>30120</v>
      </c>
      <c r="G477" s="31">
        <f t="shared" si="17"/>
        <v>126000000000474</v>
      </c>
      <c r="H47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'VNDR-0474'::varchar); </v>
      </c>
    </row>
    <row r="478" spans="2:8">
      <c r="B478" s="51">
        <v>124000000000549</v>
      </c>
      <c r="C478" s="52" t="str">
        <f>IF(EXACT($B478, ""), "", VLOOKUP($B478, 'DataLookUp - InstitutionBranch'!$B$4:$E$4000, 2, FALSE))</f>
        <v>PT. Aldina Krida Tama</v>
      </c>
      <c r="D478" s="45" t="str">
        <f>IF(EXACT($B478, ""), "", VLOOKUP($B478, 'DataLookUp - InstitutionBranch'!$B$4:$E$4000, 3, FALSE))</f>
        <v>VDR0887</v>
      </c>
      <c r="E478" s="143" t="s">
        <v>30121</v>
      </c>
      <c r="G478" s="31">
        <f t="shared" si="17"/>
        <v>126000000000475</v>
      </c>
      <c r="H47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'VNDR-0475'::varchar); </v>
      </c>
    </row>
    <row r="479" spans="2:8">
      <c r="B479" s="51">
        <v>124000000000550</v>
      </c>
      <c r="C479" s="52" t="str">
        <f>IF(EXACT($B479, ""), "", VLOOKUP($B479, 'DataLookUp - InstitutionBranch'!$B$4:$E$4000, 2, FALSE))</f>
        <v>PT. Aledro Duta Jaya</v>
      </c>
      <c r="D479" s="45" t="str">
        <f>IF(EXACT($B479, ""), "", VLOOKUP($B479, 'DataLookUp - InstitutionBranch'!$B$4:$E$4000, 3, FALSE))</f>
        <v>VDR0004</v>
      </c>
      <c r="E479" s="143" t="s">
        <v>30122</v>
      </c>
      <c r="G479" s="31">
        <f t="shared" si="17"/>
        <v>126000000000476</v>
      </c>
      <c r="H47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'VNDR-0476'::varchar); </v>
      </c>
    </row>
    <row r="480" spans="2:8">
      <c r="B480" s="51">
        <v>124000000000551</v>
      </c>
      <c r="C480" s="52" t="str">
        <f>IF(EXACT($B480, ""), "", VLOOKUP($B480, 'DataLookUp - InstitutionBranch'!$B$4:$E$4000, 2, FALSE))</f>
        <v>PT. Alhadi Berkah Sukses</v>
      </c>
      <c r="D480" s="45" t="str">
        <f>IF(EXACT($B480, ""), "", VLOOKUP($B480, 'DataLookUp - InstitutionBranch'!$B$4:$E$4000, 3, FALSE))</f>
        <v>VDR3377</v>
      </c>
      <c r="E480" s="143" t="s">
        <v>30123</v>
      </c>
      <c r="G480" s="31">
        <f t="shared" si="17"/>
        <v>126000000000477</v>
      </c>
      <c r="H48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'VNDR-0477'::varchar); </v>
      </c>
    </row>
    <row r="481" spans="2:8">
      <c r="B481" s="51">
        <v>124000000000552</v>
      </c>
      <c r="C481" s="52" t="str">
        <f>IF(EXACT($B481, ""), "", VLOOKUP($B481, 'DataLookUp - InstitutionBranch'!$B$4:$E$4000, 2, FALSE))</f>
        <v>PT. Allysa Puteri Mandiri</v>
      </c>
      <c r="D481" s="45" t="str">
        <f>IF(EXACT($B481, ""), "", VLOOKUP($B481, 'DataLookUp - InstitutionBranch'!$B$4:$E$4000, 3, FALSE))</f>
        <v>VDR1921</v>
      </c>
      <c r="E481" s="143" t="s">
        <v>30124</v>
      </c>
      <c r="G481" s="31">
        <f t="shared" si="17"/>
        <v>126000000000478</v>
      </c>
      <c r="H48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'VNDR-0478'::varchar); </v>
      </c>
    </row>
    <row r="482" spans="2:8">
      <c r="B482" s="51">
        <v>124000000000553</v>
      </c>
      <c r="C482" s="52" t="str">
        <f>IF(EXACT($B482, ""), "", VLOOKUP($B482, 'DataLookUp - InstitutionBranch'!$B$4:$E$4000, 2, FALSE))</f>
        <v>PT. Alma Cipta Mandiri</v>
      </c>
      <c r="D482" s="45" t="str">
        <f>IF(EXACT($B482, ""), "", VLOOKUP($B482, 'DataLookUp - InstitutionBranch'!$B$4:$E$4000, 3, FALSE))</f>
        <v>VDR0991</v>
      </c>
      <c r="E482" s="143" t="s">
        <v>30125</v>
      </c>
      <c r="G482" s="31">
        <f t="shared" si="17"/>
        <v>126000000000479</v>
      </c>
      <c r="H48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'VNDR-0479'::varchar); </v>
      </c>
    </row>
    <row r="483" spans="2:8">
      <c r="B483" s="51">
        <v>124000000000554</v>
      </c>
      <c r="C483" s="52" t="str">
        <f>IF(EXACT($B483, ""), "", VLOOKUP($B483, 'DataLookUp - InstitutionBranch'!$B$4:$E$4000, 2, FALSE))</f>
        <v>PT. Alpha Cikupa Makmur</v>
      </c>
      <c r="D483" s="45" t="str">
        <f>IF(EXACT($B483, ""), "", VLOOKUP($B483, 'DataLookUp - InstitutionBranch'!$B$4:$E$4000, 3, FALSE))</f>
        <v>VDR0168</v>
      </c>
      <c r="E483" s="143" t="s">
        <v>30126</v>
      </c>
      <c r="G483" s="31">
        <f t="shared" si="17"/>
        <v>126000000000480</v>
      </c>
      <c r="H48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'VNDR-0480'::varchar); </v>
      </c>
    </row>
    <row r="484" spans="2:8">
      <c r="B484" s="51">
        <v>124000000000555</v>
      </c>
      <c r="C484" s="52" t="str">
        <f>IF(EXACT($B484, ""), "", VLOOKUP($B484, 'DataLookUp - InstitutionBranch'!$B$4:$E$4000, 2, FALSE))</f>
        <v>PT. Alstom Grid Indonesia</v>
      </c>
      <c r="D484" s="45" t="str">
        <f>IF(EXACT($B484, ""), "", VLOOKUP($B484, 'DataLookUp - InstitutionBranch'!$B$4:$E$4000, 3, FALSE))</f>
        <v>VDR1761</v>
      </c>
      <c r="E484" s="143" t="s">
        <v>30127</v>
      </c>
      <c r="G484" s="31">
        <f t="shared" si="17"/>
        <v>126000000000481</v>
      </c>
      <c r="H48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'VNDR-0481'::varchar); </v>
      </c>
    </row>
    <row r="485" spans="2:8">
      <c r="B485" s="51">
        <v>124000000000556</v>
      </c>
      <c r="C485" s="52" t="str">
        <f>IF(EXACT($B485, ""), "", VLOOKUP($B485, 'DataLookUp - InstitutionBranch'!$B$4:$E$4000, 2, FALSE))</f>
        <v>PT. Alvasta Teknologi</v>
      </c>
      <c r="D485" s="45" t="str">
        <f>IF(EXACT($B485, ""), "", VLOOKUP($B485, 'DataLookUp - InstitutionBranch'!$B$4:$E$4000, 3, FALSE))</f>
        <v>VDR2605</v>
      </c>
      <c r="E485" s="143" t="s">
        <v>30128</v>
      </c>
      <c r="G485" s="31">
        <f t="shared" si="17"/>
        <v>126000000000482</v>
      </c>
      <c r="H48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'VNDR-0482'::varchar); </v>
      </c>
    </row>
    <row r="486" spans="2:8">
      <c r="B486" s="51">
        <v>124000000000557</v>
      </c>
      <c r="C486" s="52" t="str">
        <f>IF(EXACT($B486, ""), "", VLOOKUP($B486, 'DataLookUp - InstitutionBranch'!$B$4:$E$4000, 2, FALSE))</f>
        <v>PT. Alvinta Yoga Pratama</v>
      </c>
      <c r="D486" s="45" t="str">
        <f>IF(EXACT($B486, ""), "", VLOOKUP($B486, 'DataLookUp - InstitutionBranch'!$B$4:$E$4000, 3, FALSE))</f>
        <v>VDR0518</v>
      </c>
      <c r="E486" s="143" t="s">
        <v>30129</v>
      </c>
      <c r="G486" s="31">
        <f t="shared" si="17"/>
        <v>126000000000483</v>
      </c>
      <c r="H48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'VNDR-0483'::varchar); </v>
      </c>
    </row>
    <row r="487" spans="2:8">
      <c r="B487" s="51">
        <v>124000000000558</v>
      </c>
      <c r="C487" s="52" t="str">
        <f>IF(EXACT($B487, ""), "", VLOOKUP($B487, 'DataLookUp - InstitutionBranch'!$B$4:$E$4000, 2, FALSE))</f>
        <v>PT. Amerika Sistem Registrasi Internasional Indonesia</v>
      </c>
      <c r="D487" s="45" t="str">
        <f>IF(EXACT($B487, ""), "", VLOOKUP($B487, 'DataLookUp - InstitutionBranch'!$B$4:$E$4000, 3, FALSE))</f>
        <v>VDR3801</v>
      </c>
      <c r="E487" s="143" t="s">
        <v>30130</v>
      </c>
      <c r="G487" s="31">
        <f t="shared" si="17"/>
        <v>126000000000484</v>
      </c>
      <c r="H48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'VNDR-0484'::varchar); </v>
      </c>
    </row>
    <row r="488" spans="2:8">
      <c r="B488" s="51">
        <v>124000000000559</v>
      </c>
      <c r="C488" s="52" t="str">
        <f>IF(EXACT($B488, ""), "", VLOOKUP($B488, 'DataLookUp - InstitutionBranch'!$B$4:$E$4000, 2, FALSE))</f>
        <v>PT. Amptron Instrumindo</v>
      </c>
      <c r="D488" s="45" t="str">
        <f>IF(EXACT($B488, ""), "", VLOOKUP($B488, 'DataLookUp - InstitutionBranch'!$B$4:$E$4000, 3, FALSE))</f>
        <v>VDR1274</v>
      </c>
      <c r="E488" s="143" t="s">
        <v>30131</v>
      </c>
      <c r="G488" s="31">
        <f t="shared" si="17"/>
        <v>126000000000485</v>
      </c>
      <c r="H48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'VNDR-0485'::varchar); </v>
      </c>
    </row>
    <row r="489" spans="2:8">
      <c r="B489" s="51">
        <v>124000000000560</v>
      </c>
      <c r="C489" s="52" t="str">
        <f>IF(EXACT($B489, ""), "", VLOOKUP($B489, 'DataLookUp - InstitutionBranch'!$B$4:$E$4000, 2, FALSE))</f>
        <v>PT. Andal Prima Adhitama Perkasa</v>
      </c>
      <c r="D489" s="45" t="str">
        <f>IF(EXACT($B489, ""), "", VLOOKUP($B489, 'DataLookUp - InstitutionBranch'!$B$4:$E$4000, 3, FALSE))</f>
        <v>VDR3200</v>
      </c>
      <c r="E489" s="143" t="s">
        <v>30132</v>
      </c>
      <c r="G489" s="31">
        <f t="shared" si="17"/>
        <v>126000000000486</v>
      </c>
      <c r="H48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'VNDR-0486'::varchar); </v>
      </c>
    </row>
    <row r="490" spans="2:8">
      <c r="B490" s="51">
        <v>124000000000561</v>
      </c>
      <c r="C490" s="52" t="str">
        <f>IF(EXACT($B490, ""), "", VLOOKUP($B490, 'DataLookUp - InstitutionBranch'!$B$4:$E$4000, 2, FALSE))</f>
        <v>PT. Andira Jasa Semesta</v>
      </c>
      <c r="D490" s="45" t="str">
        <f>IF(EXACT($B490, ""), "", VLOOKUP($B490, 'DataLookUp - InstitutionBranch'!$B$4:$E$4000, 3, FALSE))</f>
        <v>VDR1752</v>
      </c>
      <c r="E490" s="143" t="s">
        <v>30133</v>
      </c>
      <c r="G490" s="31">
        <f t="shared" si="17"/>
        <v>126000000000487</v>
      </c>
      <c r="H49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'VNDR-0487'::varchar); </v>
      </c>
    </row>
    <row r="491" spans="2:8">
      <c r="B491" s="51">
        <v>124000000000562</v>
      </c>
      <c r="C491" s="52" t="str">
        <f>IF(EXACT($B491, ""), "", VLOOKUP($B491, 'DataLookUp - InstitutionBranch'!$B$4:$E$4000, 2, FALSE))</f>
        <v>PT. Andira Pratama</v>
      </c>
      <c r="D491" s="45" t="str">
        <f>IF(EXACT($B491, ""), "", VLOOKUP($B491, 'DataLookUp - InstitutionBranch'!$B$4:$E$4000, 3, FALSE))</f>
        <v>VDR2744</v>
      </c>
      <c r="E491" s="143" t="s">
        <v>30134</v>
      </c>
      <c r="G491" s="31">
        <f t="shared" si="17"/>
        <v>126000000000488</v>
      </c>
      <c r="H49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'VNDR-0488'::varchar); </v>
      </c>
    </row>
    <row r="492" spans="2:8">
      <c r="B492" s="51">
        <v>124000000000563</v>
      </c>
      <c r="C492" s="52" t="str">
        <f>IF(EXACT($B492, ""), "", VLOOKUP($B492, 'DataLookUp - InstitutionBranch'!$B$4:$E$4000, 2, FALSE))</f>
        <v>PT. Aneka Alam Jaya Bersama</v>
      </c>
      <c r="D492" s="45" t="str">
        <f>IF(EXACT($B492, ""), "", VLOOKUP($B492, 'DataLookUp - InstitutionBranch'!$B$4:$E$4000, 3, FALSE))</f>
        <v>VDR3259</v>
      </c>
      <c r="E492" s="143" t="s">
        <v>30135</v>
      </c>
      <c r="G492" s="31">
        <f t="shared" si="17"/>
        <v>126000000000489</v>
      </c>
      <c r="H49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'VNDR-0489'::varchar); </v>
      </c>
    </row>
    <row r="493" spans="2:8">
      <c r="B493" s="51">
        <v>124000000000564</v>
      </c>
      <c r="C493" s="52" t="str">
        <f>IF(EXACT($B493, ""), "", VLOOKUP($B493, 'DataLookUp - InstitutionBranch'!$B$4:$E$4000, 2, FALSE))</f>
        <v>PT. Aneka Maju Terus</v>
      </c>
      <c r="D493" s="45" t="str">
        <f>IF(EXACT($B493, ""), "", VLOOKUP($B493, 'DataLookUp - InstitutionBranch'!$B$4:$E$4000, 3, FALSE))</f>
        <v>VDR1311</v>
      </c>
      <c r="E493" s="143" t="s">
        <v>30136</v>
      </c>
      <c r="G493" s="31">
        <f t="shared" si="17"/>
        <v>126000000000490</v>
      </c>
      <c r="H49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'VNDR-0490'::varchar); </v>
      </c>
    </row>
    <row r="494" spans="2:8">
      <c r="B494" s="51">
        <v>124000000000565</v>
      </c>
      <c r="C494" s="52" t="str">
        <f>IF(EXACT($B494, ""), "", VLOOKUP($B494, 'DataLookUp - InstitutionBranch'!$B$4:$E$4000, 2, FALSE))</f>
        <v>PT. Anggun Jaya Wisata Bersama</v>
      </c>
      <c r="D494" s="45" t="str">
        <f>IF(EXACT($B494, ""), "", VLOOKUP($B494, 'DataLookUp - InstitutionBranch'!$B$4:$E$4000, 3, FALSE))</f>
        <v>VDR2917</v>
      </c>
      <c r="E494" s="143" t="s">
        <v>30137</v>
      </c>
      <c r="G494" s="31">
        <f t="shared" si="17"/>
        <v>126000000000491</v>
      </c>
      <c r="H49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'VNDR-0491'::varchar); </v>
      </c>
    </row>
    <row r="495" spans="2:8">
      <c r="B495" s="51">
        <v>124000000000566</v>
      </c>
      <c r="C495" s="52" t="str">
        <f>IF(EXACT($B495, ""), "", VLOOKUP($B495, 'DataLookUp - InstitutionBranch'!$B$4:$E$4000, 2, FALSE))</f>
        <v>PT. Angkasa Telekomindo</v>
      </c>
      <c r="D495" s="45" t="str">
        <f>IF(EXACT($B495, ""), "", VLOOKUP($B495, 'DataLookUp - InstitutionBranch'!$B$4:$E$4000, 3, FALSE))</f>
        <v>VDR0320</v>
      </c>
      <c r="E495" s="143" t="s">
        <v>30138</v>
      </c>
      <c r="G495" s="31">
        <f t="shared" si="17"/>
        <v>126000000000492</v>
      </c>
      <c r="H4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'VNDR-0492'::varchar); </v>
      </c>
    </row>
    <row r="496" spans="2:8">
      <c r="B496" s="51">
        <v>124000000000567</v>
      </c>
      <c r="C496" s="52" t="str">
        <f>IF(EXACT($B496, ""), "", VLOOKUP($B496, 'DataLookUp - InstitutionBranch'!$B$4:$E$4000, 2, FALSE))</f>
        <v>PT. Anifah Groups</v>
      </c>
      <c r="D496" s="45" t="str">
        <f>IF(EXACT($B496, ""), "", VLOOKUP($B496, 'DataLookUp - InstitutionBranch'!$B$4:$E$4000, 3, FALSE))</f>
        <v>VDR0082</v>
      </c>
      <c r="E496" s="143" t="s">
        <v>30139</v>
      </c>
      <c r="G496" s="31">
        <f t="shared" si="17"/>
        <v>126000000000493</v>
      </c>
      <c r="H4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'VNDR-0493'::varchar); </v>
      </c>
    </row>
    <row r="497" spans="2:8">
      <c r="B497" s="51">
        <v>124000000000568</v>
      </c>
      <c r="C497" s="52" t="str">
        <f>IF(EXACT($B497, ""), "", VLOOKUP($B497, 'DataLookUp - InstitutionBranch'!$B$4:$E$4000, 2, FALSE))</f>
        <v>PT. Anugerah Dua Persada</v>
      </c>
      <c r="D497" s="45" t="str">
        <f>IF(EXACT($B497, ""), "", VLOOKUP($B497, 'DataLookUp - InstitutionBranch'!$B$4:$E$4000, 3, FALSE))</f>
        <v>VDR2814</v>
      </c>
      <c r="E497" s="143" t="s">
        <v>30140</v>
      </c>
      <c r="G497" s="31">
        <f t="shared" si="17"/>
        <v>126000000000494</v>
      </c>
      <c r="H4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'VNDR-0494'::varchar); </v>
      </c>
    </row>
    <row r="498" spans="2:8">
      <c r="B498" s="51">
        <v>124000000000569</v>
      </c>
      <c r="C498" s="52" t="str">
        <f>IF(EXACT($B498, ""), "", VLOOKUP($B498, 'DataLookUp - InstitutionBranch'!$B$4:$E$4000, 2, FALSE))</f>
        <v>PT. Anugerah Restu Bumi</v>
      </c>
      <c r="D498" s="45" t="str">
        <f>IF(EXACT($B498, ""), "", VLOOKUP($B498, 'DataLookUp - InstitutionBranch'!$B$4:$E$4000, 3, FALSE))</f>
        <v>VDR1851</v>
      </c>
      <c r="E498" s="143" t="s">
        <v>30141</v>
      </c>
      <c r="G498" s="31">
        <f t="shared" si="17"/>
        <v>126000000000495</v>
      </c>
      <c r="H4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'VNDR-0495'::varchar); </v>
      </c>
    </row>
    <row r="499" spans="2:8">
      <c r="B499" s="51">
        <v>124000000000570</v>
      </c>
      <c r="C499" s="52" t="str">
        <f>IF(EXACT($B499, ""), "", VLOOKUP($B499, 'DataLookUp - InstitutionBranch'!$B$4:$E$4000, 2, FALSE))</f>
        <v>PT. Anugrah Ilahi Persada</v>
      </c>
      <c r="D499" s="45" t="str">
        <f>IF(EXACT($B499, ""), "", VLOOKUP($B499, 'DataLookUp - InstitutionBranch'!$B$4:$E$4000, 3, FALSE))</f>
        <v>VDR3625</v>
      </c>
      <c r="E499" s="143" t="s">
        <v>30142</v>
      </c>
      <c r="G499" s="31">
        <f t="shared" si="17"/>
        <v>126000000000496</v>
      </c>
      <c r="H4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'VNDR-0496'::varchar); </v>
      </c>
    </row>
    <row r="500" spans="2:8">
      <c r="B500" s="51">
        <v>124000000000571</v>
      </c>
      <c r="C500" s="52" t="str">
        <f>IF(EXACT($B500, ""), "", VLOOKUP($B500, 'DataLookUp - InstitutionBranch'!$B$4:$E$4000, 2, FALSE))</f>
        <v>PT. Anugrah Jaya Agung</v>
      </c>
      <c r="D500" s="45" t="str">
        <f>IF(EXACT($B500, ""), "", VLOOKUP($B500, 'DataLookUp - InstitutionBranch'!$B$4:$E$4000, 3, FALSE))</f>
        <v>VDR0769</v>
      </c>
      <c r="E500" s="143" t="s">
        <v>30143</v>
      </c>
      <c r="G500" s="31">
        <f t="shared" si="17"/>
        <v>126000000000497</v>
      </c>
      <c r="H5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'VNDR-0497'::varchar); </v>
      </c>
    </row>
    <row r="501" spans="2:8">
      <c r="B501" s="51">
        <v>124000000000572</v>
      </c>
      <c r="C501" s="52" t="str">
        <f>IF(EXACT($B501, ""), "", VLOOKUP($B501, 'DataLookUp - InstitutionBranch'!$B$4:$E$4000, 2, FALSE))</f>
        <v>PT. Anugrah Sukses Metal Indonesia</v>
      </c>
      <c r="D501" s="45" t="str">
        <f>IF(EXACT($B501, ""), "", VLOOKUP($B501, 'DataLookUp - InstitutionBranch'!$B$4:$E$4000, 3, FALSE))</f>
        <v>VDR3630</v>
      </c>
      <c r="E501" s="143" t="s">
        <v>30144</v>
      </c>
      <c r="G501" s="31">
        <f t="shared" si="17"/>
        <v>126000000000498</v>
      </c>
      <c r="H5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'VNDR-0498'::varchar); </v>
      </c>
    </row>
    <row r="502" spans="2:8">
      <c r="B502" s="51">
        <v>124000000000573</v>
      </c>
      <c r="C502" s="52" t="str">
        <f>IF(EXACT($B502, ""), "", VLOOKUP($B502, 'DataLookUp - InstitutionBranch'!$B$4:$E$4000, 2, FALSE))</f>
        <v>PT. Ardata Cipta Ekasarana</v>
      </c>
      <c r="D502" s="45" t="str">
        <f>IF(EXACT($B502, ""), "", VLOOKUP($B502, 'DataLookUp - InstitutionBranch'!$B$4:$E$4000, 3, FALSE))</f>
        <v>VDR0934</v>
      </c>
      <c r="E502" s="143" t="s">
        <v>30145</v>
      </c>
      <c r="G502" s="31">
        <f t="shared" si="17"/>
        <v>126000000000499</v>
      </c>
      <c r="H5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'VNDR-0499'::varchar); </v>
      </c>
    </row>
    <row r="503" spans="2:8">
      <c r="B503" s="51">
        <v>124000000000574</v>
      </c>
      <c r="C503" s="52" t="str">
        <f>IF(EXACT($B503, ""), "", VLOOKUP($B503, 'DataLookUp - InstitutionBranch'!$B$4:$E$4000, 2, FALSE))</f>
        <v>PT. Arian</v>
      </c>
      <c r="D503" s="45" t="str">
        <f>IF(EXACT($B503, ""), "", VLOOKUP($B503, 'DataLookUp - InstitutionBranch'!$B$4:$E$4000, 3, FALSE))</f>
        <v>VDR1385</v>
      </c>
      <c r="E503" s="143" t="s">
        <v>30146</v>
      </c>
      <c r="G503" s="31">
        <f t="shared" si="17"/>
        <v>126000000000500</v>
      </c>
      <c r="H5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'VNDR-0500'::varchar); </v>
      </c>
    </row>
    <row r="504" spans="2:8">
      <c r="B504" s="51">
        <v>124000000000575</v>
      </c>
      <c r="C504" s="52" t="str">
        <f>IF(EXACT($B504, ""), "", VLOOKUP($B504, 'DataLookUp - InstitutionBranch'!$B$4:$E$4000, 2, FALSE))</f>
        <v>PT. Ariatama Duta Nusa</v>
      </c>
      <c r="D504" s="45" t="str">
        <f>IF(EXACT($B504, ""), "", VLOOKUP($B504, 'DataLookUp - InstitutionBranch'!$B$4:$E$4000, 3, FALSE))</f>
        <v>VDR0473</v>
      </c>
      <c r="E504" s="143" t="s">
        <v>30147</v>
      </c>
      <c r="G504" s="31">
        <f t="shared" si="17"/>
        <v>126000000000501</v>
      </c>
      <c r="H5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'VNDR-0501'::varchar); </v>
      </c>
    </row>
    <row r="505" spans="2:8">
      <c r="B505" s="51">
        <v>124000000000576</v>
      </c>
      <c r="C505" s="52" t="str">
        <f>IF(EXACT($B505, ""), "", VLOOKUP($B505, 'DataLookUp - InstitutionBranch'!$B$4:$E$4000, 2, FALSE))</f>
        <v>PT. Arista Karya Abadi</v>
      </c>
      <c r="D505" s="45" t="str">
        <f>IF(EXACT($B505, ""), "", VLOOKUP($B505, 'DataLookUp - InstitutionBranch'!$B$4:$E$4000, 3, FALSE))</f>
        <v>VDR3973</v>
      </c>
      <c r="E505" s="143" t="s">
        <v>30148</v>
      </c>
      <c r="G505" s="31">
        <f t="shared" si="17"/>
        <v>126000000000502</v>
      </c>
      <c r="H5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'VNDR-0502'::varchar); </v>
      </c>
    </row>
    <row r="506" spans="2:8">
      <c r="B506" s="51">
        <v>124000000000577</v>
      </c>
      <c r="C506" s="52" t="str">
        <f>IF(EXACT($B506, ""), "", VLOOKUP($B506, 'DataLookUp - InstitutionBranch'!$B$4:$E$4000, 2, FALSE))</f>
        <v>PT. Arta Madyafam</v>
      </c>
      <c r="D506" s="45" t="str">
        <f>IF(EXACT($B506, ""), "", VLOOKUP($B506, 'DataLookUp - InstitutionBranch'!$B$4:$E$4000, 3, FALSE))</f>
        <v>VDR0694</v>
      </c>
      <c r="E506" s="143" t="s">
        <v>30149</v>
      </c>
      <c r="G506" s="31">
        <f t="shared" si="17"/>
        <v>126000000000503</v>
      </c>
      <c r="H5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'VNDR-0503'::varchar); </v>
      </c>
    </row>
    <row r="507" spans="2:8">
      <c r="B507" s="51">
        <v>124000000000578</v>
      </c>
      <c r="C507" s="52" t="str">
        <f>IF(EXACT($B507, ""), "", VLOOKUP($B507, 'DataLookUp - InstitutionBranch'!$B$4:$E$4000, 2, FALSE))</f>
        <v>PT. Arta Global Anugerah</v>
      </c>
      <c r="D507" s="45" t="str">
        <f>IF(EXACT($B507, ""), "", VLOOKUP($B507, 'DataLookUp - InstitutionBranch'!$B$4:$E$4000, 3, FALSE))</f>
        <v>VDR3689</v>
      </c>
      <c r="E507" s="143" t="s">
        <v>30150</v>
      </c>
      <c r="G507" s="31">
        <f t="shared" si="17"/>
        <v>126000000000504</v>
      </c>
      <c r="H5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'VNDR-0504'::varchar); </v>
      </c>
    </row>
    <row r="508" spans="2:8">
      <c r="B508" s="51">
        <v>124000000000579</v>
      </c>
      <c r="C508" s="52" t="str">
        <f>IF(EXACT($B508, ""), "", VLOOKUP($B508, 'DataLookUp - InstitutionBranch'!$B$4:$E$4000, 2, FALSE))</f>
        <v>PT. Arthanindo Cemerlang</v>
      </c>
      <c r="D508" s="45" t="str">
        <f>IF(EXACT($B508, ""), "", VLOOKUP($B508, 'DataLookUp - InstitutionBranch'!$B$4:$E$4000, 3, FALSE))</f>
        <v>VDR3607</v>
      </c>
      <c r="E508" s="143" t="s">
        <v>30151</v>
      </c>
      <c r="G508" s="31">
        <f t="shared" si="17"/>
        <v>126000000000505</v>
      </c>
      <c r="H5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'VNDR-0505'::varchar); </v>
      </c>
    </row>
    <row r="509" spans="2:8">
      <c r="B509" s="51">
        <v>124000000000580</v>
      </c>
      <c r="C509" s="52" t="str">
        <f>IF(EXACT($B509, ""), "", VLOOKUP($B509, 'DataLookUp - InstitutionBranch'!$B$4:$E$4000, 2, FALSE))</f>
        <v>PT. Arybro Nusa</v>
      </c>
      <c r="D509" s="45" t="str">
        <f>IF(EXACT($B509, ""), "", VLOOKUP($B509, 'DataLookUp - InstitutionBranch'!$B$4:$E$4000, 3, FALSE))</f>
        <v>VDR0834</v>
      </c>
      <c r="E509" s="143" t="s">
        <v>30152</v>
      </c>
      <c r="G509" s="31">
        <f t="shared" si="17"/>
        <v>126000000000506</v>
      </c>
      <c r="H5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'VNDR-0506'::varchar); </v>
      </c>
    </row>
    <row r="510" spans="2:8">
      <c r="B510" s="51">
        <v>124000000000581</v>
      </c>
      <c r="C510" s="52" t="str">
        <f>IF(EXACT($B510, ""), "", VLOOKUP($B510, 'DataLookUp - InstitutionBranch'!$B$4:$E$4000, 2, FALSE))</f>
        <v>PT. Asa Globalindo Pratama</v>
      </c>
      <c r="D510" s="45" t="str">
        <f>IF(EXACT($B510, ""), "", VLOOKUP($B510, 'DataLookUp - InstitutionBranch'!$B$4:$E$4000, 3, FALSE))</f>
        <v>VDR0008</v>
      </c>
      <c r="E510" s="143" t="s">
        <v>30153</v>
      </c>
      <c r="G510" s="31">
        <f t="shared" si="17"/>
        <v>126000000000507</v>
      </c>
      <c r="H5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'VNDR-0507'::varchar); </v>
      </c>
    </row>
    <row r="511" spans="2:8">
      <c r="B511" s="51">
        <v>124000000000582</v>
      </c>
      <c r="C511" s="52" t="str">
        <f>IF(EXACT($B511, ""), "", VLOOKUP($B511, 'DataLookUp - InstitutionBranch'!$B$4:$E$4000, 2, FALSE))</f>
        <v>PT. Aseza Bumi Konsultan</v>
      </c>
      <c r="D511" s="45" t="str">
        <f>IF(EXACT($B511, ""), "", VLOOKUP($B511, 'DataLookUp - InstitutionBranch'!$B$4:$E$4000, 3, FALSE))</f>
        <v>VDR2622</v>
      </c>
      <c r="E511" s="143" t="s">
        <v>30154</v>
      </c>
      <c r="G511" s="31">
        <f t="shared" si="17"/>
        <v>126000000000508</v>
      </c>
      <c r="H5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'VNDR-0508'::varchar); </v>
      </c>
    </row>
    <row r="512" spans="2:8">
      <c r="B512" s="51">
        <v>124000000000583</v>
      </c>
      <c r="C512" s="52" t="str">
        <f>IF(EXACT($B512, ""), "", VLOOKUP($B512, 'DataLookUp - InstitutionBranch'!$B$4:$E$4000, 2, FALSE))</f>
        <v>PT. Astra Aviva Life</v>
      </c>
      <c r="D512" s="45" t="str">
        <f>IF(EXACT($B512, ""), "", VLOOKUP($B512, 'DataLookUp - InstitutionBranch'!$B$4:$E$4000, 3, FALSE))</f>
        <v>VDR1674</v>
      </c>
      <c r="E512" s="143" t="s">
        <v>30155</v>
      </c>
      <c r="G512" s="31">
        <f t="shared" si="17"/>
        <v>126000000000509</v>
      </c>
      <c r="H5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'VNDR-0509'::varchar); </v>
      </c>
    </row>
    <row r="513" spans="2:8">
      <c r="B513" s="51">
        <v>124000000000584</v>
      </c>
      <c r="C513" s="52" t="str">
        <f>IF(EXACT($B513, ""), "", VLOOKUP($B513, 'DataLookUp - InstitutionBranch'!$B$4:$E$4000, 2, FALSE))</f>
        <v>PT. Asuransi Central Asia</v>
      </c>
      <c r="D513" s="45" t="str">
        <f>IF(EXACT($B513, ""), "", VLOOKUP($B513, 'DataLookUp - InstitutionBranch'!$B$4:$E$4000, 3, FALSE))</f>
        <v>VDR2229</v>
      </c>
      <c r="E513" s="143" t="s">
        <v>30156</v>
      </c>
      <c r="G513" s="31">
        <f t="shared" si="17"/>
        <v>126000000000510</v>
      </c>
      <c r="H5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'VNDR-0510'::varchar); </v>
      </c>
    </row>
    <row r="514" spans="2:8">
      <c r="B514" s="51">
        <v>124000000000585</v>
      </c>
      <c r="C514" s="52" t="str">
        <f>IF(EXACT($B514, ""), "", VLOOKUP($B514, 'DataLookUp - InstitutionBranch'!$B$4:$E$4000, 2, FALSE))</f>
        <v>PT. Asuransi Jasa Indonesia</v>
      </c>
      <c r="D514" s="45" t="str">
        <f>IF(EXACT($B514, ""), "", VLOOKUP($B514, 'DataLookUp - InstitutionBranch'!$B$4:$E$4000, 3, FALSE))</f>
        <v>VDR0841</v>
      </c>
      <c r="E514" s="143" t="s">
        <v>30157</v>
      </c>
      <c r="G514" s="31">
        <f t="shared" si="17"/>
        <v>126000000000511</v>
      </c>
      <c r="H5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'VNDR-0511'::varchar); </v>
      </c>
    </row>
    <row r="515" spans="2:8">
      <c r="B515" s="51">
        <v>124000000000586</v>
      </c>
      <c r="C515" s="52" t="str">
        <f>IF(EXACT($B515, ""), "", VLOOKUP($B515, 'DataLookUp - InstitutionBranch'!$B$4:$E$4000, 2, FALSE))</f>
        <v>PT. Asuransi Tugu Kresna Pratama</v>
      </c>
      <c r="D515" s="45" t="str">
        <f>IF(EXACT($B515, ""), "", VLOOKUP($B515, 'DataLookUp - InstitutionBranch'!$B$4:$E$4000, 3, FALSE))</f>
        <v>VDR1492</v>
      </c>
      <c r="E515" s="143" t="s">
        <v>30158</v>
      </c>
      <c r="G515" s="31">
        <f t="shared" si="17"/>
        <v>126000000000512</v>
      </c>
      <c r="H5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'VNDR-0512'::varchar); </v>
      </c>
    </row>
    <row r="516" spans="2:8">
      <c r="B516" s="51">
        <v>124000000000587</v>
      </c>
      <c r="C516" s="52" t="str">
        <f>IF(EXACT($B516, ""), "", VLOOKUP($B516, 'DataLookUp - InstitutionBranch'!$B$4:$E$4000, 2, FALSE))</f>
        <v>PT. Asuransi Umum Mega</v>
      </c>
      <c r="D516" s="45" t="str">
        <f>IF(EXACT($B516, ""), "", VLOOKUP($B516, 'DataLookUp - InstitutionBranch'!$B$4:$E$4000, 3, FALSE))</f>
        <v>VDR3845</v>
      </c>
      <c r="E516" s="143" t="s">
        <v>30159</v>
      </c>
      <c r="G516" s="31">
        <f t="shared" si="17"/>
        <v>126000000000513</v>
      </c>
      <c r="H5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'VNDR-0513'::varchar); </v>
      </c>
    </row>
    <row r="517" spans="2:8">
      <c r="B517" s="51">
        <v>124000000000588</v>
      </c>
      <c r="C517" s="52" t="str">
        <f>IF(EXACT($B517, ""), "", VLOOKUP($B517, 'DataLookUp - InstitutionBranch'!$B$4:$E$4000, 2, FALSE))</f>
        <v>PT. Autoland Artha Cipta</v>
      </c>
      <c r="D517" s="45" t="str">
        <f>IF(EXACT($B517, ""), "", VLOOKUP($B517, 'DataLookUp - InstitutionBranch'!$B$4:$E$4000, 3, FALSE))</f>
        <v>VDR0180</v>
      </c>
      <c r="E517" s="143" t="s">
        <v>30160</v>
      </c>
      <c r="G517" s="31">
        <f t="shared" si="17"/>
        <v>126000000000514</v>
      </c>
      <c r="H5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'VNDR-0514'::varchar); </v>
      </c>
    </row>
    <row r="518" spans="2:8">
      <c r="B518" s="51">
        <v>124000000000589</v>
      </c>
      <c r="C518" s="52" t="str">
        <f>IF(EXACT($B518, ""), "", VLOOKUP($B518, 'DataLookUp - InstitutionBranch'!$B$4:$E$4000, 2, FALSE))</f>
        <v>PT. AXA Mandiri Financial Service</v>
      </c>
      <c r="D518" s="45" t="str">
        <f>IF(EXACT($B518, ""), "", VLOOKUP($B518, 'DataLookUp - InstitutionBranch'!$B$4:$E$4000, 3, FALSE))</f>
        <v>VDR0742</v>
      </c>
      <c r="E518" s="143" t="s">
        <v>30161</v>
      </c>
      <c r="G518" s="31">
        <f t="shared" si="17"/>
        <v>126000000000515</v>
      </c>
      <c r="H5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'VNDR-0515'::varchar); </v>
      </c>
    </row>
    <row r="519" spans="2:8">
      <c r="B519" s="51">
        <v>124000000000590</v>
      </c>
      <c r="C519" s="52" t="str">
        <f>IF(EXACT($B519, ""), "", VLOOKUP($B519, 'DataLookUp - InstitutionBranch'!$B$4:$E$4000, 2, FALSE))</f>
        <v>PT. Ayu Septa Perdana</v>
      </c>
      <c r="D519" s="45" t="str">
        <f>IF(EXACT($B519, ""), "", VLOOKUP($B519, 'DataLookUp - InstitutionBranch'!$B$4:$E$4000, 3, FALSE))</f>
        <v>VDR2873</v>
      </c>
      <c r="E519" s="143" t="s">
        <v>30162</v>
      </c>
      <c r="G519" s="31">
        <f t="shared" si="17"/>
        <v>126000000000516</v>
      </c>
      <c r="H5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'VNDR-0516'::varchar); </v>
      </c>
    </row>
    <row r="520" spans="2:8">
      <c r="B520" s="51">
        <v>124000000000591</v>
      </c>
      <c r="C520" s="52" t="str">
        <f>IF(EXACT($B520, ""), "", VLOOKUP($B520, 'DataLookUp - InstitutionBranch'!$B$4:$E$4000, 2, FALSE))</f>
        <v>PT. Baja Ang Putrasukses</v>
      </c>
      <c r="D520" s="45" t="str">
        <f>IF(EXACT($B520, ""), "", VLOOKUP($B520, 'DataLookUp - InstitutionBranch'!$B$4:$E$4000, 3, FALSE))</f>
        <v>VDR3609</v>
      </c>
      <c r="E520" s="143" t="s">
        <v>30163</v>
      </c>
      <c r="G520" s="31">
        <f t="shared" ref="G520:G583" si="19" xml:space="preserve"> G519 + IF(EXACT(H520, ""), 0, 1)</f>
        <v>126000000000517</v>
      </c>
      <c r="H520" s="21" t="str">
        <f t="shared" ref="H520:H583" si="20">IF(EXACT($B520, ""), "", CONCATENATE("PERFORM ""SchData-OLTP-SupplyChain"".""Func_TblSupplier_SET""(varSystemLoginSession::bigint, null::bigint, null::varchar, null::timestamptz, null::timestamptz, null::varchar, varInstitutionBranchID::bigint, varBaseCurrencyID::bigint, ", IF(EXACT(B520, ""), "null", B520), "::bigint, ", IF(EXACT(E520, ""), "null", "'"&amp;E520&amp;"'"),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'VNDR-0517'::varchar); </v>
      </c>
    </row>
    <row r="521" spans="2:8">
      <c r="B521" s="51">
        <v>124000000000592</v>
      </c>
      <c r="C521" s="52" t="str">
        <f>IF(EXACT($B521, ""), "", VLOOKUP($B521, 'DataLookUp - InstitutionBranch'!$B$4:$E$4000, 2, FALSE))</f>
        <v>PT. Bajau Escorindo</v>
      </c>
      <c r="D521" s="45" t="str">
        <f>IF(EXACT($B521, ""), "", VLOOKUP($B521, 'DataLookUp - InstitutionBranch'!$B$4:$E$4000, 3, FALSE))</f>
        <v>VDR1312</v>
      </c>
      <c r="E521" s="143" t="s">
        <v>30164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'VNDR-0518'::varchar); </v>
      </c>
    </row>
    <row r="522" spans="2:8">
      <c r="B522" s="51">
        <v>124000000000593</v>
      </c>
      <c r="C522" s="52" t="str">
        <f>IF(EXACT($B522, ""), "", VLOOKUP($B522, 'DataLookUp - InstitutionBranch'!$B$4:$E$4000, 2, FALSE))</f>
        <v>PT. Balindo Central Abadi</v>
      </c>
      <c r="D522" s="45" t="str">
        <f>IF(EXACT($B522, ""), "", VLOOKUP($B522, 'DataLookUp - InstitutionBranch'!$B$4:$E$4000, 3, FALSE))</f>
        <v>VDR0809</v>
      </c>
      <c r="E522" s="143" t="s">
        <v>30165</v>
      </c>
      <c r="G522" s="31">
        <f t="shared" si="19"/>
        <v>126000000000519</v>
      </c>
      <c r="H52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'VNDR-0519'::varchar); </v>
      </c>
    </row>
    <row r="523" spans="2:8">
      <c r="B523" s="51">
        <v>124000000000594</v>
      </c>
      <c r="C523" s="52" t="str">
        <f>IF(EXACT($B523, ""), "", VLOOKUP($B523, 'DataLookUp - InstitutionBranch'!$B$4:$E$4000, 2, FALSE))</f>
        <v>PT. Bangun Anugerah Jaya Perkasa</v>
      </c>
      <c r="D523" s="45" t="str">
        <f>IF(EXACT($B523, ""), "", VLOOKUP($B523, 'DataLookUp - InstitutionBranch'!$B$4:$E$4000, 3, FALSE))</f>
        <v>VDR0203</v>
      </c>
      <c r="E523" s="143" t="s">
        <v>30166</v>
      </c>
      <c r="G523" s="31">
        <f t="shared" si="19"/>
        <v>126000000000520</v>
      </c>
      <c r="H52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'VNDR-0520'::varchar); </v>
      </c>
    </row>
    <row r="524" spans="2:8">
      <c r="B524" s="51">
        <v>124000000000595</v>
      </c>
      <c r="C524" s="52" t="str">
        <f>IF(EXACT($B524, ""), "", VLOOKUP($B524, 'DataLookUp - InstitutionBranch'!$B$4:$E$4000, 2, FALSE))</f>
        <v>PT. Bangun Sarana Baja</v>
      </c>
      <c r="D524" s="45" t="str">
        <f>IF(EXACT($B524, ""), "", VLOOKUP($B524, 'DataLookUp - InstitutionBranch'!$B$4:$E$4000, 3, FALSE))</f>
        <v>VDR0010</v>
      </c>
      <c r="E524" s="143" t="s">
        <v>30167</v>
      </c>
      <c r="G524" s="31">
        <f t="shared" si="19"/>
        <v>126000000000521</v>
      </c>
      <c r="H52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'VNDR-0521'::varchar); </v>
      </c>
    </row>
    <row r="525" spans="2:8">
      <c r="B525" s="51">
        <v>124000000000596</v>
      </c>
      <c r="C525" s="52" t="str">
        <f>IF(EXACT($B525, ""), "", VLOOKUP($B525, 'DataLookUp - InstitutionBranch'!$B$4:$E$4000, 2, FALSE))</f>
        <v>PT. Batam General Supplier</v>
      </c>
      <c r="D525" s="45" t="str">
        <f>IF(EXACT($B525, ""), "", VLOOKUP($B525, 'DataLookUp - InstitutionBranch'!$B$4:$E$4000, 3, FALSE))</f>
        <v>VDR0476</v>
      </c>
      <c r="E525" s="143" t="s">
        <v>30168</v>
      </c>
      <c r="G525" s="31">
        <f t="shared" si="19"/>
        <v>126000000000522</v>
      </c>
      <c r="H52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'VNDR-0522'::varchar); </v>
      </c>
    </row>
    <row r="526" spans="2:8">
      <c r="B526" s="51">
        <v>124000000000597</v>
      </c>
      <c r="C526" s="52" t="str">
        <f>IF(EXACT($B526, ""), "", VLOOKUP($B526, 'DataLookUp - InstitutionBranch'!$B$4:$E$4000, 2, FALSE))</f>
        <v>PT. Batraja Wirenindo Utama</v>
      </c>
      <c r="D526" s="45" t="str">
        <f>IF(EXACT($B526, ""), "", VLOOKUP($B526, 'DataLookUp - InstitutionBranch'!$B$4:$E$4000, 3, FALSE))</f>
        <v>VDR3781</v>
      </c>
      <c r="E526" s="143" t="s">
        <v>30169</v>
      </c>
      <c r="G526" s="31">
        <f t="shared" si="19"/>
        <v>126000000000523</v>
      </c>
      <c r="H52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'VNDR-0523'::varchar); </v>
      </c>
    </row>
    <row r="527" spans="2:8">
      <c r="B527" s="51">
        <v>124000000000598</v>
      </c>
      <c r="C527" s="52" t="str">
        <f>IF(EXACT($B527, ""), "", VLOOKUP($B527, 'DataLookUp - InstitutionBranch'!$B$4:$E$4000, 2, FALSE))</f>
        <v>PT. BCI Central Indonesia</v>
      </c>
      <c r="D527" s="45" t="str">
        <f>IF(EXACT($B527, ""), "", VLOOKUP($B527, 'DataLookUp - InstitutionBranch'!$B$4:$E$4000, 3, FALSE))</f>
        <v>VDR3767</v>
      </c>
      <c r="E527" s="143" t="s">
        <v>30170</v>
      </c>
      <c r="G527" s="31">
        <f t="shared" si="19"/>
        <v>126000000000524</v>
      </c>
      <c r="H52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'VNDR-0524'::varchar); </v>
      </c>
    </row>
    <row r="528" spans="2:8">
      <c r="B528" s="51">
        <v>124000000000599</v>
      </c>
      <c r="C528" s="52" t="str">
        <f>IF(EXACT($B528, ""), "", VLOOKUP($B528, 'DataLookUp - InstitutionBranch'!$B$4:$E$4000, 2, FALSE))</f>
        <v>PT. Belawan Indah</v>
      </c>
      <c r="D528" s="45" t="str">
        <f>IF(EXACT($B528, ""), "", VLOOKUP($B528, 'DataLookUp - InstitutionBranch'!$B$4:$E$4000, 3, FALSE))</f>
        <v>VDR2322</v>
      </c>
      <c r="E528" s="143" t="s">
        <v>30171</v>
      </c>
      <c r="G528" s="31">
        <f t="shared" si="19"/>
        <v>126000000000525</v>
      </c>
      <c r="H52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'VNDR-0525'::varchar); </v>
      </c>
    </row>
    <row r="529" spans="2:8">
      <c r="B529" s="51">
        <v>124000000000600</v>
      </c>
      <c r="C529" s="52" t="str">
        <f>IF(EXACT($B529, ""), "", VLOOKUP($B529, 'DataLookUp - InstitutionBranch'!$B$4:$E$4000, 2, FALSE))</f>
        <v>PT. Bentala sakti Globalindo</v>
      </c>
      <c r="D529" s="45" t="str">
        <f>IF(EXACT($B529, ""), "", VLOOKUP($B529, 'DataLookUp - InstitutionBranch'!$B$4:$E$4000, 3, FALSE))</f>
        <v>VDR1422</v>
      </c>
      <c r="E529" s="143" t="s">
        <v>30172</v>
      </c>
      <c r="G529" s="31">
        <f t="shared" si="19"/>
        <v>126000000000526</v>
      </c>
      <c r="H52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'VNDR-0526'::varchar); </v>
      </c>
    </row>
    <row r="530" spans="2:8">
      <c r="B530" s="51">
        <v>124000000000601</v>
      </c>
      <c r="C530" s="52" t="str">
        <f>IF(EXACT($B530, ""), "", VLOOKUP($B530, 'DataLookUp - InstitutionBranch'!$B$4:$E$4000, 2, FALSE))</f>
        <v>PT. Benteng Anugerah Sejahtera</v>
      </c>
      <c r="D530" s="45" t="str">
        <f>IF(EXACT($B530, ""), "", VLOOKUP($B530, 'DataLookUp - InstitutionBranch'!$B$4:$E$4000, 3, FALSE))</f>
        <v>VDR3034</v>
      </c>
      <c r="E530" s="143" t="s">
        <v>30173</v>
      </c>
      <c r="G530" s="31">
        <f t="shared" si="19"/>
        <v>126000000000527</v>
      </c>
      <c r="H53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'VNDR-0527'::varchar); </v>
      </c>
    </row>
    <row r="531" spans="2:8">
      <c r="B531" s="51">
        <v>124000000000602</v>
      </c>
      <c r="C531" s="52" t="str">
        <f>IF(EXACT($B531, ""), "", VLOOKUP($B531, 'DataLookUp - InstitutionBranch'!$B$4:$E$4000, 2, FALSE))</f>
        <v>PT. Berathi</v>
      </c>
      <c r="D531" s="45" t="str">
        <f>IF(EXACT($B531, ""), "", VLOOKUP($B531, 'DataLookUp - InstitutionBranch'!$B$4:$E$4000, 3, FALSE))</f>
        <v>VDR0897</v>
      </c>
      <c r="E531" s="143" t="s">
        <v>30174</v>
      </c>
      <c r="G531" s="31">
        <f t="shared" si="19"/>
        <v>126000000000528</v>
      </c>
      <c r="H53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'VNDR-0528'::varchar); </v>
      </c>
    </row>
    <row r="532" spans="2:8">
      <c r="B532" s="51">
        <v>124000000000603</v>
      </c>
      <c r="C532" s="52" t="str">
        <f>IF(EXACT($B532, ""), "", VLOOKUP($B532, 'DataLookUp - InstitutionBranch'!$B$4:$E$4000, 2, FALSE))</f>
        <v>PT. Berkah Emas Sejahtera Takwa</v>
      </c>
      <c r="D532" s="45" t="str">
        <f>IF(EXACT($B532, ""), "", VLOOKUP($B532, 'DataLookUp - InstitutionBranch'!$B$4:$E$4000, 3, FALSE))</f>
        <v>VDR2793</v>
      </c>
      <c r="E532" s="143" t="s">
        <v>30175</v>
      </c>
      <c r="G532" s="31">
        <f t="shared" si="19"/>
        <v>126000000000529</v>
      </c>
      <c r="H53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'VNDR-0529'::varchar); </v>
      </c>
    </row>
    <row r="533" spans="2:8">
      <c r="B533" s="51">
        <v>124000000000604</v>
      </c>
      <c r="C533" s="52" t="str">
        <f>IF(EXACT($B533, ""), "", VLOOKUP($B533, 'DataLookUp - InstitutionBranch'!$B$4:$E$4000, 2, FALSE))</f>
        <v>PT. Berkah Tiga Raksa</v>
      </c>
      <c r="D533" s="45" t="str">
        <f>IF(EXACT($B533, ""), "", VLOOKUP($B533, 'DataLookUp - InstitutionBranch'!$B$4:$E$4000, 3, FALSE))</f>
        <v>VDR3190</v>
      </c>
      <c r="E533" s="143" t="s">
        <v>30176</v>
      </c>
      <c r="G533" s="31">
        <f t="shared" si="19"/>
        <v>126000000000530</v>
      </c>
      <c r="H53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'VNDR-0530'::varchar); </v>
      </c>
    </row>
    <row r="534" spans="2:8">
      <c r="B534" s="51">
        <v>124000000000605</v>
      </c>
      <c r="C534" s="52" t="str">
        <f>IF(EXACT($B534, ""), "", VLOOKUP($B534, 'DataLookUp - InstitutionBranch'!$B$4:$E$4000, 2, FALSE))</f>
        <v>PT. Berkah Tujuh Sinar</v>
      </c>
      <c r="D534" s="45" t="str">
        <f>IF(EXACT($B534, ""), "", VLOOKUP($B534, 'DataLookUp - InstitutionBranch'!$B$4:$E$4000, 3, FALSE))</f>
        <v>VDR0318</v>
      </c>
      <c r="E534" s="143" t="s">
        <v>30177</v>
      </c>
      <c r="G534" s="31">
        <f t="shared" si="19"/>
        <v>126000000000531</v>
      </c>
      <c r="H53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'VNDR-0531'::varchar); </v>
      </c>
    </row>
    <row r="535" spans="2:8">
      <c r="B535" s="51">
        <v>124000000000606</v>
      </c>
      <c r="C535" s="52" t="str">
        <f>IF(EXACT($B535, ""), "", VLOOKUP($B535, 'DataLookUp - InstitutionBranch'!$B$4:$E$4000, 2, FALSE))</f>
        <v>PT. Berlian Tangguh Sejahtera</v>
      </c>
      <c r="D535" s="45" t="str">
        <f>IF(EXACT($B535, ""), "", VLOOKUP($B535, 'DataLookUp - InstitutionBranch'!$B$4:$E$4000, 3, FALSE))</f>
        <v>VDR2935</v>
      </c>
      <c r="E535" s="143" t="s">
        <v>30178</v>
      </c>
      <c r="G535" s="31">
        <f t="shared" si="19"/>
        <v>126000000000532</v>
      </c>
      <c r="H53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'VNDR-0532'::varchar); </v>
      </c>
    </row>
    <row r="536" spans="2:8">
      <c r="B536" s="51">
        <v>124000000000607</v>
      </c>
      <c r="C536" s="52" t="str">
        <f>IF(EXACT($B536, ""), "", VLOOKUP($B536, 'DataLookUp - InstitutionBranch'!$B$4:$E$4000, 2, FALSE))</f>
        <v>PT. Berlindo Perkasa</v>
      </c>
      <c r="D536" s="45" t="str">
        <f>IF(EXACT($B536, ""), "", VLOOKUP($B536, 'DataLookUp - InstitutionBranch'!$B$4:$E$4000, 3, FALSE))</f>
        <v>VDR1885</v>
      </c>
      <c r="E536" s="143" t="s">
        <v>30179</v>
      </c>
      <c r="G536" s="31">
        <f t="shared" si="19"/>
        <v>126000000000533</v>
      </c>
      <c r="H53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'VNDR-0533'::varchar); </v>
      </c>
    </row>
    <row r="537" spans="2:8">
      <c r="B537" s="51">
        <v>124000000000608</v>
      </c>
      <c r="C537" s="52" t="str">
        <f>IF(EXACT($B537, ""), "", VLOOKUP($B537, 'DataLookUp - InstitutionBranch'!$B$4:$E$4000, 2, FALSE))</f>
        <v>PT. Bersaudara Express Cargo [a.k.a : Best Cargo]</v>
      </c>
      <c r="D537" s="45" t="str">
        <f>IF(EXACT($B537, ""), "", VLOOKUP($B537, 'DataLookUp - InstitutionBranch'!$B$4:$E$4000, 3, FALSE))</f>
        <v>VDR0132, VDR0220</v>
      </c>
      <c r="E537" s="143" t="s">
        <v>30180</v>
      </c>
      <c r="G537" s="31">
        <f t="shared" si="19"/>
        <v>126000000000534</v>
      </c>
      <c r="H53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'VNDR-0534'::varchar); </v>
      </c>
    </row>
    <row r="538" spans="2:8">
      <c r="B538" s="51">
        <v>124000000000609</v>
      </c>
      <c r="C538" s="52" t="str">
        <f>IF(EXACT($B538, ""), "", VLOOKUP($B538, 'DataLookUp - InstitutionBranch'!$B$4:$E$4000, 2, FALSE))</f>
        <v>PT. Bhaskara Puspa Alam</v>
      </c>
      <c r="D538" s="45" t="str">
        <f>IF(EXACT($B538, ""), "", VLOOKUP($B538, 'DataLookUp - InstitutionBranch'!$B$4:$E$4000, 3, FALSE))</f>
        <v>VDR1493</v>
      </c>
      <c r="E538" s="143" t="s">
        <v>30181</v>
      </c>
      <c r="G538" s="31">
        <f t="shared" si="19"/>
        <v>126000000000535</v>
      </c>
      <c r="H53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'VNDR-0535'::varchar); </v>
      </c>
    </row>
    <row r="539" spans="2:8">
      <c r="B539" s="51">
        <v>124000000000610</v>
      </c>
      <c r="C539" s="52" t="str">
        <f>IF(EXACT($B539, ""), "", VLOOKUP($B539, 'DataLookUp - InstitutionBranch'!$B$4:$E$4000, 2, FALSE))</f>
        <v>PT. Bhikarya Santosa</v>
      </c>
      <c r="D539" s="45" t="str">
        <f>IF(EXACT($B539, ""), "", VLOOKUP($B539, 'DataLookUp - InstitutionBranch'!$B$4:$E$4000, 3, FALSE))</f>
        <v>VDR0710</v>
      </c>
      <c r="E539" s="143" t="s">
        <v>30182</v>
      </c>
      <c r="G539" s="31">
        <f t="shared" si="19"/>
        <v>126000000000536</v>
      </c>
      <c r="H53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'VNDR-0536'::varchar); </v>
      </c>
    </row>
    <row r="540" spans="2:8">
      <c r="B540" s="51">
        <v>124000000000611</v>
      </c>
      <c r="C540" s="52" t="str">
        <f>IF(EXACT($B540, ""), "", VLOOKUP($B540, 'DataLookUp - InstitutionBranch'!$B$4:$E$4000, 2, FALSE))</f>
        <v>PT. Bhinneka Mentaridimensi [a.k.a : Bhinneka.com]</v>
      </c>
      <c r="D540" s="45" t="str">
        <f>IF(EXACT($B540, ""), "", VLOOKUP($B540, 'DataLookUp - InstitutionBranch'!$B$4:$E$4000, 3, FALSE))</f>
        <v>VDR0409, VDR0773, VDR2008</v>
      </c>
      <c r="E540" s="143" t="s">
        <v>30183</v>
      </c>
      <c r="G540" s="31">
        <f t="shared" si="19"/>
        <v>126000000000537</v>
      </c>
      <c r="H54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'VNDR-0537'::varchar); </v>
      </c>
    </row>
    <row r="541" spans="2:8">
      <c r="B541" s="51">
        <v>124000000000612</v>
      </c>
      <c r="C541" s="52" t="str">
        <f>IF(EXACT($B541, ""), "", VLOOKUP($B541, 'DataLookUp - InstitutionBranch'!$B$4:$E$4000, 2, FALSE))</f>
        <v>PT. BICC BERCA Cables</v>
      </c>
      <c r="D541" s="45" t="str">
        <f>IF(EXACT($B541, ""), "", VLOOKUP($B541, 'DataLookUp - InstitutionBranch'!$B$4:$E$4000, 3, FALSE))</f>
        <v>VDR0420</v>
      </c>
      <c r="E541" s="143" t="s">
        <v>30184</v>
      </c>
      <c r="G541" s="31">
        <f t="shared" si="19"/>
        <v>126000000000538</v>
      </c>
      <c r="H54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'VNDR-0538'::varchar); </v>
      </c>
    </row>
    <row r="542" spans="2:8">
      <c r="B542" s="51">
        <v>124000000000613</v>
      </c>
      <c r="C542" s="52" t="str">
        <f>IF(EXACT($B542, ""), "", VLOOKUP($B542, 'DataLookUp - InstitutionBranch'!$B$4:$E$4000, 2, FALSE))</f>
        <v>PT. Bilah Baja Makmur Abadi</v>
      </c>
      <c r="D542" s="45" t="str">
        <f>IF(EXACT($B542, ""), "", VLOOKUP($B542, 'DataLookUp - InstitutionBranch'!$B$4:$E$4000, 3, FALSE))</f>
        <v>VDR2608</v>
      </c>
      <c r="E542" s="143" t="s">
        <v>30185</v>
      </c>
      <c r="G542" s="31">
        <f t="shared" si="19"/>
        <v>126000000000539</v>
      </c>
      <c r="H54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'VNDR-0539'::varchar); </v>
      </c>
    </row>
    <row r="543" spans="2:8">
      <c r="B543" s="51">
        <v>124000000000614</v>
      </c>
      <c r="C543" s="52" t="str">
        <f>IF(EXACT($B543, ""), "", VLOOKUP($B543, 'DataLookUp - InstitutionBranch'!$B$4:$E$4000, 2, FALSE))</f>
        <v>PT. Bina Pertiwi</v>
      </c>
      <c r="D543" s="45" t="str">
        <f>IF(EXACT($B543, ""), "", VLOOKUP($B543, 'DataLookUp - InstitutionBranch'!$B$4:$E$4000, 3, FALSE))</f>
        <v>VDR0635</v>
      </c>
      <c r="E543" s="143" t="s">
        <v>30186</v>
      </c>
      <c r="G543" s="31">
        <f t="shared" si="19"/>
        <v>126000000000540</v>
      </c>
      <c r="H54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'VNDR-0540'::varchar); </v>
      </c>
    </row>
    <row r="544" spans="2:8">
      <c r="B544" s="51">
        <v>124000000000615</v>
      </c>
      <c r="C544" s="52" t="str">
        <f>IF(EXACT($B544, ""), "", VLOOKUP($B544, 'DataLookUp - InstitutionBranch'!$B$4:$E$4000, 2, FALSE))</f>
        <v>PT. Binajasa Abadikarya</v>
      </c>
      <c r="D544" s="45" t="str">
        <f>IF(EXACT($B544, ""), "", VLOOKUP($B544, 'DataLookUp - InstitutionBranch'!$B$4:$E$4000, 3, FALSE))</f>
        <v>VDR0213</v>
      </c>
      <c r="E544" s="143" t="s">
        <v>30187</v>
      </c>
      <c r="G544" s="31">
        <f t="shared" si="19"/>
        <v>126000000000541</v>
      </c>
      <c r="H54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'VNDR-0541'::varchar); </v>
      </c>
    </row>
    <row r="545" spans="2:8">
      <c r="B545" s="51">
        <v>124000000000616</v>
      </c>
      <c r="C545" s="52" t="str">
        <f>IF(EXACT($B545, ""), "", VLOOKUP($B545, 'DataLookUp - InstitutionBranch'!$B$4:$E$4000, 2, FALSE))</f>
        <v>PT. Binayasa Putrabatara</v>
      </c>
      <c r="D545" s="45" t="str">
        <f>IF(EXACT($B545, ""), "", VLOOKUP($B545, 'DataLookUp - InstitutionBranch'!$B$4:$E$4000, 3, FALSE))</f>
        <v>VDR0797</v>
      </c>
      <c r="E545" s="143" t="s">
        <v>30188</v>
      </c>
      <c r="G545" s="31">
        <f t="shared" si="19"/>
        <v>126000000000542</v>
      </c>
      <c r="H54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'VNDR-0542'::varchar); </v>
      </c>
    </row>
    <row r="546" spans="2:8">
      <c r="B546" s="51">
        <v>124000000000617</v>
      </c>
      <c r="C546" s="52" t="str">
        <f>IF(EXACT($B546, ""), "", VLOOKUP($B546, 'DataLookUp - InstitutionBranch'!$B$4:$E$4000, 2, FALSE))</f>
        <v>PT. Bintang Abestaton Mahesa</v>
      </c>
      <c r="D546" s="45" t="str">
        <f>IF(EXACT($B546, ""), "", VLOOKUP($B546, 'DataLookUp - InstitutionBranch'!$B$4:$E$4000, 3, FALSE))</f>
        <v>VDR3271</v>
      </c>
      <c r="E546" s="143" t="s">
        <v>30189</v>
      </c>
      <c r="G546" s="31">
        <f t="shared" si="19"/>
        <v>126000000000543</v>
      </c>
      <c r="H54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'VNDR-0543'::varchar); </v>
      </c>
    </row>
    <row r="547" spans="2:8">
      <c r="B547" s="51">
        <v>124000000000618</v>
      </c>
      <c r="C547" s="52" t="str">
        <f>IF(EXACT($B547, ""), "", VLOOKUP($B547, 'DataLookUp - InstitutionBranch'!$B$4:$E$4000, 2, FALSE))</f>
        <v>PT. Bintang Barlean Logistik</v>
      </c>
      <c r="D547" s="45" t="str">
        <f>IF(EXACT($B547, ""), "", VLOOKUP($B547, 'DataLookUp - InstitutionBranch'!$B$4:$E$4000, 3, FALSE))</f>
        <v>VDR3899</v>
      </c>
      <c r="E547" s="143" t="s">
        <v>30190</v>
      </c>
      <c r="G547" s="31">
        <f t="shared" si="19"/>
        <v>126000000000544</v>
      </c>
      <c r="H54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'VNDR-0544'::varchar); </v>
      </c>
    </row>
    <row r="548" spans="2:8">
      <c r="B548" s="51">
        <v>124000000000619</v>
      </c>
      <c r="C548" s="52" t="str">
        <f>IF(EXACT($B548, ""), "", VLOOKUP($B548, 'DataLookUp - InstitutionBranch'!$B$4:$E$4000, 2, FALSE))</f>
        <v>PT. Bintang Elektrik Semesta</v>
      </c>
      <c r="D548" s="45" t="str">
        <f>IF(EXACT($B548, ""), "", VLOOKUP($B548, 'DataLookUp - InstitutionBranch'!$B$4:$E$4000, 3, FALSE))</f>
        <v>VDR4220</v>
      </c>
      <c r="E548" s="143" t="s">
        <v>30191</v>
      </c>
      <c r="G548" s="31">
        <f t="shared" si="19"/>
        <v>126000000000545</v>
      </c>
      <c r="H54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'VNDR-0545'::varchar); </v>
      </c>
    </row>
    <row r="549" spans="2:8">
      <c r="B549" s="51">
        <v>124000000000620</v>
      </c>
      <c r="C549" s="52" t="str">
        <f>IF(EXACT($B549, ""), "", VLOOKUP($B549, 'DataLookUp - InstitutionBranch'!$B$4:$E$4000, 2, FALSE))</f>
        <v>PT. Bintang Harapan Bersama</v>
      </c>
      <c r="D549" s="45" t="str">
        <f>IF(EXACT($B549, ""), "", VLOOKUP($B549, 'DataLookUp - InstitutionBranch'!$B$4:$E$4000, 3, FALSE))</f>
        <v>VDR1783</v>
      </c>
      <c r="E549" s="143" t="s">
        <v>30192</v>
      </c>
      <c r="G549" s="31">
        <f t="shared" si="19"/>
        <v>126000000000546</v>
      </c>
      <c r="H54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'VNDR-0546'::varchar); </v>
      </c>
    </row>
    <row r="550" spans="2:8">
      <c r="B550" s="51">
        <v>124000000000621</v>
      </c>
      <c r="C550" s="52" t="str">
        <f>IF(EXACT($B550, ""), "", VLOOKUP($B550, 'DataLookUp - InstitutionBranch'!$B$4:$E$4000, 2, FALSE))</f>
        <v>PT. Bintang Logistik Indonusa</v>
      </c>
      <c r="D550" s="45" t="str">
        <f>IF(EXACT($B550, ""), "", VLOOKUP($B550, 'DataLookUp - InstitutionBranch'!$B$4:$E$4000, 3, FALSE))</f>
        <v>VDR3774</v>
      </c>
      <c r="E550" s="143" t="s">
        <v>30193</v>
      </c>
      <c r="G550" s="31">
        <f t="shared" si="19"/>
        <v>126000000000547</v>
      </c>
      <c r="H55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'VNDR-0547'::varchar); </v>
      </c>
    </row>
    <row r="551" spans="2:8">
      <c r="B551" s="51">
        <v>124000000000622</v>
      </c>
      <c r="C551" s="52" t="str">
        <f>IF(EXACT($B551, ""), "", VLOOKUP($B551, 'DataLookUp - InstitutionBranch'!$B$4:$E$4000, 2, FALSE))</f>
        <v>PT. Bintang Pratama Mix</v>
      </c>
      <c r="D551" s="45" t="str">
        <f>IF(EXACT($B551, ""), "", VLOOKUP($B551, 'DataLookUp - InstitutionBranch'!$B$4:$E$4000, 3, FALSE))</f>
        <v>VDR3961</v>
      </c>
      <c r="E551" s="143" t="s">
        <v>30194</v>
      </c>
      <c r="G551" s="31">
        <f t="shared" si="19"/>
        <v>126000000000548</v>
      </c>
      <c r="H55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'VNDR-0548'::varchar); </v>
      </c>
    </row>
    <row r="552" spans="2:8">
      <c r="B552" s="51">
        <v>124000000000623</v>
      </c>
      <c r="C552" s="52" t="str">
        <f>IF(EXACT($B552, ""), "", VLOOKUP($B552, 'DataLookUp - InstitutionBranch'!$B$4:$E$4000, 2, FALSE))</f>
        <v>PT. Bintang Putra Ajibata</v>
      </c>
      <c r="D552" s="45" t="str">
        <f>IF(EXACT($B552, ""), "", VLOOKUP($B552, 'DataLookUp - InstitutionBranch'!$B$4:$E$4000, 3, FALSE))</f>
        <v>VDR1243</v>
      </c>
      <c r="E552" s="143" t="s">
        <v>30195</v>
      </c>
      <c r="G552" s="31">
        <f t="shared" si="19"/>
        <v>126000000000549</v>
      </c>
      <c r="H55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'VNDR-0549'::varchar); </v>
      </c>
    </row>
    <row r="553" spans="2:8">
      <c r="B553" s="51">
        <v>124000000000624</v>
      </c>
      <c r="C553" s="52" t="str">
        <f>IF(EXACT($B553, ""), "", VLOOKUP($B553, 'DataLookUp - InstitutionBranch'!$B$4:$E$4000, 2, FALSE))</f>
        <v>PT. Bintang Timur Persada</v>
      </c>
      <c r="D553" s="45" t="str">
        <f>IF(EXACT($B553, ""), "", VLOOKUP($B553, 'DataLookUp - InstitutionBranch'!$B$4:$E$4000, 3, FALSE))</f>
        <v>VDR0151</v>
      </c>
      <c r="E553" s="143" t="s">
        <v>30196</v>
      </c>
      <c r="G553" s="31">
        <f t="shared" si="19"/>
        <v>126000000000550</v>
      </c>
      <c r="H55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'VNDR-0550'::varchar); </v>
      </c>
    </row>
    <row r="554" spans="2:8">
      <c r="B554" s="51">
        <v>124000000000625</v>
      </c>
      <c r="C554" s="52" t="str">
        <f>IF(EXACT($B554, ""), "", VLOOKUP($B554, 'DataLookUp - InstitutionBranch'!$B$4:$E$4000, 2, FALSE))</f>
        <v>PT. Biofit Fiberglass Indonesia</v>
      </c>
      <c r="D554" s="45" t="str">
        <f>IF(EXACT($B554, ""), "", VLOOKUP($B554, 'DataLookUp - InstitutionBranch'!$B$4:$E$4000, 3, FALSE))</f>
        <v>VDR1465</v>
      </c>
      <c r="E554" s="143" t="s">
        <v>30197</v>
      </c>
      <c r="G554" s="31">
        <f t="shared" si="19"/>
        <v>126000000000551</v>
      </c>
      <c r="H55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'VNDR-0551'::varchar); </v>
      </c>
    </row>
    <row r="555" spans="2:8">
      <c r="B555" s="51">
        <v>124000000000626</v>
      </c>
      <c r="C555" s="52" t="str">
        <f>IF(EXACT($B555, ""), "", VLOOKUP($B555, 'DataLookUp - InstitutionBranch'!$B$4:$E$4000, 2, FALSE))</f>
        <v>PT. Birotika Semesta</v>
      </c>
      <c r="D555" s="45" t="str">
        <f>IF(EXACT($B555, ""), "", VLOOKUP($B555, 'DataLookUp - InstitutionBranch'!$B$4:$E$4000, 3, FALSE))</f>
        <v>VDR3659</v>
      </c>
      <c r="E555" s="143" t="s">
        <v>30198</v>
      </c>
      <c r="G555" s="31">
        <f t="shared" si="19"/>
        <v>126000000000552</v>
      </c>
      <c r="H55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'VNDR-0552'::varchar); </v>
      </c>
    </row>
    <row r="556" spans="2:8">
      <c r="B556" s="51">
        <v>124000000000627</v>
      </c>
      <c r="C556" s="52" t="str">
        <f>IF(EXACT($B556, ""), "", VLOOKUP($B556, 'DataLookUp - InstitutionBranch'!$B$4:$E$4000, 2, FALSE))</f>
        <v>PT. Biru Sakti</v>
      </c>
      <c r="D556" s="45" t="str">
        <f>IF(EXACT($B556, ""), "", VLOOKUP($B556, 'DataLookUp - InstitutionBranch'!$B$4:$E$4000, 3, FALSE))</f>
        <v>VDR0160</v>
      </c>
      <c r="E556" s="143" t="s">
        <v>30199</v>
      </c>
      <c r="G556" s="31">
        <f t="shared" si="19"/>
        <v>126000000000553</v>
      </c>
      <c r="H55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'VNDR-0553'::varchar); </v>
      </c>
    </row>
    <row r="557" spans="2:8">
      <c r="B557" s="51">
        <v>124000000000628</v>
      </c>
      <c r="C557" s="52" t="str">
        <f>IF(EXACT($B557, ""), "", VLOOKUP($B557, 'DataLookUp - InstitutionBranch'!$B$4:$E$4000, 2, FALSE))</f>
        <v>PT. Bisa Mandiri Strategi Investasi</v>
      </c>
      <c r="D557" s="45" t="str">
        <f>IF(EXACT($B557, ""), "", VLOOKUP($B557, 'DataLookUp - InstitutionBranch'!$B$4:$E$4000, 3, FALSE))</f>
        <v>VDR3780</v>
      </c>
      <c r="E557" s="143" t="s">
        <v>30200</v>
      </c>
      <c r="G557" s="31">
        <f t="shared" si="19"/>
        <v>126000000000554</v>
      </c>
      <c r="H55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'VNDR-0554'::varchar); </v>
      </c>
    </row>
    <row r="558" spans="2:8">
      <c r="B558" s="51">
        <v>124000000000629</v>
      </c>
      <c r="C558" s="52" t="str">
        <f>IF(EXACT($B558, ""), "", VLOOKUP($B558, 'DataLookUp - InstitutionBranch'!$B$4:$E$4000, 2, FALSE))</f>
        <v>PT. Bismacindo Putra Mandiri</v>
      </c>
      <c r="D558" s="45" t="str">
        <f>IF(EXACT($B558, ""), "", VLOOKUP($B558, 'DataLookUp - InstitutionBranch'!$B$4:$E$4000, 3, FALSE))</f>
        <v>VDR0619</v>
      </c>
      <c r="E558" s="143" t="s">
        <v>30201</v>
      </c>
      <c r="G558" s="31">
        <f t="shared" si="19"/>
        <v>126000000000555</v>
      </c>
      <c r="H55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'VNDR-0555'::varchar); </v>
      </c>
    </row>
    <row r="559" spans="2:8">
      <c r="B559" s="51">
        <v>124000000000630</v>
      </c>
      <c r="C559" s="52" t="str">
        <f>IF(EXACT($B559, ""), "", VLOOKUP($B559, 'DataLookUp - InstitutionBranch'!$B$4:$E$4000, 2, FALSE))</f>
        <v>PT. Blue Marlin Persada</v>
      </c>
      <c r="D559" s="45" t="str">
        <f>IF(EXACT($B559, ""), "", VLOOKUP($B559, 'DataLookUp - InstitutionBranch'!$B$4:$E$4000, 3, FALSE))</f>
        <v>VDR2787</v>
      </c>
      <c r="E559" s="143" t="s">
        <v>30202</v>
      </c>
      <c r="G559" s="31">
        <f t="shared" si="19"/>
        <v>126000000000556</v>
      </c>
      <c r="H5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'VNDR-0556'::varchar); </v>
      </c>
    </row>
    <row r="560" spans="2:8">
      <c r="B560" s="51">
        <v>124000000000631</v>
      </c>
      <c r="C560" s="52" t="str">
        <f>IF(EXACT($B560, ""), "", VLOOKUP($B560, 'DataLookUp - InstitutionBranch'!$B$4:$E$4000, 2, FALSE))</f>
        <v>PT. Brilliant Citra Mandiri</v>
      </c>
      <c r="D560" s="45" t="str">
        <f>IF(EXACT($B560, ""), "", VLOOKUP($B560, 'DataLookUp - InstitutionBranch'!$B$4:$E$4000, 3, FALSE))</f>
        <v>VDR2824</v>
      </c>
      <c r="E560" s="143" t="s">
        <v>30203</v>
      </c>
      <c r="G560" s="31">
        <f t="shared" si="19"/>
        <v>126000000000557</v>
      </c>
      <c r="H5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'VNDR-0557'::varchar); </v>
      </c>
    </row>
    <row r="561" spans="2:8">
      <c r="B561" s="51">
        <v>124000000000632</v>
      </c>
      <c r="C561" s="52" t="str">
        <f>IF(EXACT($B561, ""), "", VLOOKUP($B561, 'DataLookUp - InstitutionBranch'!$B$4:$E$4000, 2, FALSE))</f>
        <v>PT. Buana Finance</v>
      </c>
      <c r="D561" s="45" t="str">
        <f>IF(EXACT($B561, ""), "", VLOOKUP($B561, 'DataLookUp - InstitutionBranch'!$B$4:$E$4000, 3, FALSE))</f>
        <v>VDR1006</v>
      </c>
      <c r="E561" s="143" t="s">
        <v>30204</v>
      </c>
      <c r="G561" s="31">
        <f t="shared" si="19"/>
        <v>126000000000558</v>
      </c>
      <c r="H5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'VNDR-0558'::varchar); </v>
      </c>
    </row>
    <row r="562" spans="2:8">
      <c r="B562" s="51">
        <v>124000000000633</v>
      </c>
      <c r="C562" s="52" t="str">
        <f>IF(EXACT($B562, ""), "", VLOOKUP($B562, 'DataLookUp - InstitutionBranch'!$B$4:$E$4000, 2, FALSE))</f>
        <v>PT. Buana Prima Mulia</v>
      </c>
      <c r="D562" s="45" t="str">
        <f>IF(EXACT($B562, ""), "", VLOOKUP($B562, 'DataLookUp - InstitutionBranch'!$B$4:$E$4000, 3, FALSE))</f>
        <v>VDR3158</v>
      </c>
      <c r="E562" s="143" t="s">
        <v>30205</v>
      </c>
      <c r="G562" s="31">
        <f t="shared" si="19"/>
        <v>126000000000559</v>
      </c>
      <c r="H5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'VNDR-0559'::varchar); </v>
      </c>
    </row>
    <row r="563" spans="2:8">
      <c r="B563" s="51">
        <v>124000000000634</v>
      </c>
      <c r="C563" s="52" t="str">
        <f>IF(EXACT($B563, ""), "", VLOOKUP($B563, 'DataLookUp - InstitutionBranch'!$B$4:$E$4000, 2, FALSE))</f>
        <v>PT. Buana Selaras Globalindo</v>
      </c>
      <c r="D563" s="45" t="str">
        <f>IF(EXACT($B563, ""), "", VLOOKUP($B563, 'DataLookUp - InstitutionBranch'!$B$4:$E$4000, 3, FALSE))</f>
        <v>VDR0169</v>
      </c>
      <c r="E563" s="143" t="s">
        <v>30206</v>
      </c>
      <c r="G563" s="31">
        <f t="shared" si="19"/>
        <v>126000000000560</v>
      </c>
      <c r="H5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'VNDR-0560'::varchar); </v>
      </c>
    </row>
    <row r="564" spans="2:8">
      <c r="B564" s="51">
        <v>124000000000635</v>
      </c>
      <c r="C564" s="52" t="str">
        <f>IF(EXACT($B564, ""), "", VLOOKUP($B564, 'DataLookUp - InstitutionBranch'!$B$4:$E$4000, 2, FALSE))</f>
        <v>PT. Buitenzorg Multi Solusindo</v>
      </c>
      <c r="D564" s="45" t="str">
        <f>IF(EXACT($B564, ""), "", VLOOKUP($B564, 'DataLookUp - InstitutionBranch'!$B$4:$E$4000, 3, FALSE))</f>
        <v>VDR2523</v>
      </c>
      <c r="E564" s="143" t="s">
        <v>30207</v>
      </c>
      <c r="G564" s="31">
        <f t="shared" si="19"/>
        <v>126000000000561</v>
      </c>
      <c r="H5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'VNDR-0561'::varchar); </v>
      </c>
    </row>
    <row r="565" spans="2:8">
      <c r="B565" s="51">
        <v>124000000000636</v>
      </c>
      <c r="C565" s="52" t="str">
        <f>IF(EXACT($B565, ""), "", VLOOKUP($B565, 'DataLookUp - InstitutionBranch'!$B$4:$E$4000, 2, FALSE))</f>
        <v>PT. Bukaka Teknik Utama</v>
      </c>
      <c r="D565" s="45" t="str">
        <f>IF(EXACT($B565, ""), "", VLOOKUP($B565, 'DataLookUp - InstitutionBranch'!$B$4:$E$4000, 3, FALSE))</f>
        <v>VDR0015</v>
      </c>
      <c r="E565" s="143" t="s">
        <v>30208</v>
      </c>
      <c r="G565" s="31">
        <f t="shared" si="19"/>
        <v>126000000000562</v>
      </c>
      <c r="H5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'VNDR-0562'::varchar); </v>
      </c>
    </row>
    <row r="566" spans="2:8">
      <c r="B566" s="51">
        <v>124000000000637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30209</v>
      </c>
      <c r="G566" s="31">
        <f t="shared" si="19"/>
        <v>126000000000563</v>
      </c>
      <c r="H5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'VNDR-0563'::varchar); </v>
      </c>
    </row>
    <row r="567" spans="2:8">
      <c r="B567" s="51">
        <v>124000000000638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30210</v>
      </c>
      <c r="G567" s="31">
        <f t="shared" si="19"/>
        <v>126000000000564</v>
      </c>
      <c r="H5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'VNDR-0564'::varchar); </v>
      </c>
    </row>
    <row r="568" spans="2:8">
      <c r="B568" s="51">
        <v>124000000000639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30211</v>
      </c>
      <c r="G568" s="31">
        <f t="shared" si="19"/>
        <v>126000000000565</v>
      </c>
      <c r="H5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'VNDR-0565'::varchar); </v>
      </c>
    </row>
    <row r="569" spans="2:8">
      <c r="B569" s="51">
        <v>124000000000640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30212</v>
      </c>
      <c r="G569" s="31">
        <f t="shared" si="19"/>
        <v>126000000000566</v>
      </c>
      <c r="H5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'VNDR-0566'::varchar); </v>
      </c>
    </row>
    <row r="570" spans="2:8">
      <c r="B570" s="51">
        <v>124000000000641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30213</v>
      </c>
      <c r="G570" s="31">
        <f t="shared" si="19"/>
        <v>126000000000567</v>
      </c>
      <c r="H5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'VNDR-0567'::varchar); </v>
      </c>
    </row>
    <row r="571" spans="2:8">
      <c r="B571" s="51">
        <v>124000000000642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30214</v>
      </c>
      <c r="G571" s="31">
        <f t="shared" si="19"/>
        <v>126000000000568</v>
      </c>
      <c r="H5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'VNDR-0568'::varchar); </v>
      </c>
    </row>
    <row r="572" spans="2:8">
      <c r="B572" s="51">
        <v>124000000000643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30215</v>
      </c>
      <c r="G572" s="31">
        <f t="shared" si="19"/>
        <v>126000000000569</v>
      </c>
      <c r="H5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'VNDR-0569'::varchar); </v>
      </c>
    </row>
    <row r="573" spans="2:8">
      <c r="B573" s="51">
        <v>124000000000644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30216</v>
      </c>
      <c r="G573" s="31">
        <f t="shared" si="19"/>
        <v>126000000000570</v>
      </c>
      <c r="H5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'VNDR-0570'::varchar); </v>
      </c>
    </row>
    <row r="574" spans="2:8">
      <c r="B574" s="51">
        <v>124000000000645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30217</v>
      </c>
      <c r="G574" s="31">
        <f t="shared" si="19"/>
        <v>126000000000571</v>
      </c>
      <c r="H5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'VNDR-0571'::varchar); </v>
      </c>
    </row>
    <row r="575" spans="2:8">
      <c r="B575" s="51">
        <v>124000000000646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30218</v>
      </c>
      <c r="G575" s="31">
        <f t="shared" si="19"/>
        <v>126000000000572</v>
      </c>
      <c r="H5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'VNDR-0572'::varchar); </v>
      </c>
    </row>
    <row r="576" spans="2:8">
      <c r="B576" s="51">
        <v>124000000000647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30219</v>
      </c>
      <c r="G576" s="31">
        <f t="shared" si="19"/>
        <v>126000000000573</v>
      </c>
      <c r="H5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'VNDR-0573'::varchar); </v>
      </c>
    </row>
    <row r="577" spans="2:8">
      <c r="B577" s="51">
        <v>124000000000648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30220</v>
      </c>
      <c r="G577" s="31">
        <f t="shared" si="19"/>
        <v>126000000000574</v>
      </c>
      <c r="H5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'VNDR-0574'::varchar); </v>
      </c>
    </row>
    <row r="578" spans="2:8">
      <c r="B578" s="51">
        <v>124000000000649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30221</v>
      </c>
      <c r="G578" s="31">
        <f t="shared" si="19"/>
        <v>126000000000575</v>
      </c>
      <c r="H5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'VNDR-0575'::varchar); </v>
      </c>
    </row>
    <row r="579" spans="2:8">
      <c r="B579" s="51">
        <v>124000000000650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30222</v>
      </c>
      <c r="G579" s="31">
        <f t="shared" si="19"/>
        <v>126000000000576</v>
      </c>
      <c r="H5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'VNDR-0576'::varchar); </v>
      </c>
    </row>
    <row r="580" spans="2:8">
      <c r="B580" s="51">
        <v>124000000000651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30223</v>
      </c>
      <c r="G580" s="31">
        <f t="shared" si="19"/>
        <v>126000000000577</v>
      </c>
      <c r="H5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'VNDR-0577'::varchar); </v>
      </c>
    </row>
    <row r="581" spans="2:8">
      <c r="B581" s="51">
        <v>124000000000652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30224</v>
      </c>
      <c r="G581" s="31">
        <f t="shared" si="19"/>
        <v>126000000000578</v>
      </c>
      <c r="H5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'VNDR-0578'::varchar); </v>
      </c>
    </row>
    <row r="582" spans="2:8">
      <c r="B582" s="51">
        <v>124000000000653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30225</v>
      </c>
      <c r="G582" s="31">
        <f t="shared" si="19"/>
        <v>126000000000579</v>
      </c>
      <c r="H5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'VNDR-0579'::varchar); </v>
      </c>
    </row>
    <row r="583" spans="2:8">
      <c r="B583" s="51">
        <v>124000000000654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30226</v>
      </c>
      <c r="G583" s="31">
        <f t="shared" si="19"/>
        <v>126000000000580</v>
      </c>
      <c r="H5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'VNDR-0580'::varchar); </v>
      </c>
    </row>
    <row r="584" spans="2:8">
      <c r="B584" s="51">
        <v>124000000000655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30227</v>
      </c>
      <c r="G584" s="31">
        <f t="shared" ref="G584:G647" si="21" xml:space="preserve"> G583 + IF(EXACT(H584, ""), 0, 1)</f>
        <v>126000000000581</v>
      </c>
      <c r="H584" s="21" t="str">
        <f t="shared" ref="H584:H647" si="22">IF(EXACT($B584, ""), "", CONCATENATE("PERFORM ""SchData-OLTP-SupplyChain"".""Func_TblSupplier_SET""(varSystemLoginSession::bigint, null::bigint, null::varchar, null::timestamptz, null::timestamptz, null::varchar, varInstitutionBranchID::bigint, varBaseCurrencyID::bigint, ", IF(EXACT(B584, ""), "null", B584), "::bigint, ", IF(EXACT(E584, ""), "null", "'"&amp;E584&amp;"'"),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'VNDR-0581'::varchar); </v>
      </c>
    </row>
    <row r="585" spans="2:8">
      <c r="B585" s="51">
        <v>124000000000656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30228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'VNDR-0582'::varchar); </v>
      </c>
    </row>
    <row r="586" spans="2:8">
      <c r="B586" s="51">
        <v>124000000000657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30229</v>
      </c>
      <c r="G586" s="31">
        <f t="shared" si="21"/>
        <v>126000000000583</v>
      </c>
      <c r="H58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'VNDR-0583'::varchar); </v>
      </c>
    </row>
    <row r="587" spans="2:8">
      <c r="B587" s="51">
        <v>124000000000658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30230</v>
      </c>
      <c r="G587" s="31">
        <f t="shared" si="21"/>
        <v>126000000000584</v>
      </c>
      <c r="H58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'VNDR-0584'::varchar); </v>
      </c>
    </row>
    <row r="588" spans="2:8">
      <c r="B588" s="51">
        <v>124000000000659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30231</v>
      </c>
      <c r="G588" s="31">
        <f t="shared" si="21"/>
        <v>126000000000585</v>
      </c>
      <c r="H58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'VNDR-0585'::varchar); </v>
      </c>
    </row>
    <row r="589" spans="2:8">
      <c r="B589" s="51">
        <v>124000000000660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30232</v>
      </c>
      <c r="G589" s="31">
        <f t="shared" si="21"/>
        <v>126000000000586</v>
      </c>
      <c r="H58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'VNDR-0586'::varchar); </v>
      </c>
    </row>
    <row r="590" spans="2:8">
      <c r="B590" s="51">
        <v>124000000000661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30233</v>
      </c>
      <c r="G590" s="31">
        <f t="shared" si="21"/>
        <v>126000000000587</v>
      </c>
      <c r="H59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'VNDR-0587'::varchar); </v>
      </c>
    </row>
    <row r="591" spans="2:8">
      <c r="B591" s="51">
        <v>124000000000662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30234</v>
      </c>
      <c r="G591" s="31">
        <f t="shared" si="21"/>
        <v>126000000000588</v>
      </c>
      <c r="H59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'VNDR-0588'::varchar); </v>
      </c>
    </row>
    <row r="592" spans="2:8">
      <c r="B592" s="51">
        <v>124000000000663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30235</v>
      </c>
      <c r="G592" s="31">
        <f t="shared" si="21"/>
        <v>126000000000589</v>
      </c>
      <c r="H59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'VNDR-0589'::varchar); </v>
      </c>
    </row>
    <row r="593" spans="2:8">
      <c r="B593" s="51">
        <v>124000000000664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30236</v>
      </c>
      <c r="G593" s="31">
        <f t="shared" si="21"/>
        <v>126000000000590</v>
      </c>
      <c r="H59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'VNDR-0590'::varchar); </v>
      </c>
    </row>
    <row r="594" spans="2:8">
      <c r="B594" s="51">
        <v>124000000000665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30237</v>
      </c>
      <c r="G594" s="31">
        <f t="shared" si="21"/>
        <v>126000000000591</v>
      </c>
      <c r="H59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'VNDR-0591'::varchar); </v>
      </c>
    </row>
    <row r="595" spans="2:8">
      <c r="B595" s="51">
        <v>124000000000666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30238</v>
      </c>
      <c r="G595" s="31">
        <f t="shared" si="21"/>
        <v>126000000000592</v>
      </c>
      <c r="H59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'VNDR-0592'::varchar); </v>
      </c>
    </row>
    <row r="596" spans="2:8">
      <c r="B596" s="51">
        <v>124000000000667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30239</v>
      </c>
      <c r="G596" s="31">
        <f t="shared" si="21"/>
        <v>126000000000593</v>
      </c>
      <c r="H59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'VNDR-0593'::varchar); </v>
      </c>
    </row>
    <row r="597" spans="2:8">
      <c r="B597" s="51">
        <v>124000000000668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30240</v>
      </c>
      <c r="G597" s="31">
        <f t="shared" si="21"/>
        <v>126000000000594</v>
      </c>
      <c r="H59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'VNDR-0594'::varchar); </v>
      </c>
    </row>
    <row r="598" spans="2:8">
      <c r="B598" s="51">
        <v>124000000000669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30241</v>
      </c>
      <c r="G598" s="31">
        <f t="shared" si="21"/>
        <v>126000000000595</v>
      </c>
      <c r="H59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'VNDR-0595'::varchar); </v>
      </c>
    </row>
    <row r="599" spans="2:8">
      <c r="B599" s="51">
        <v>124000000000670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30242</v>
      </c>
      <c r="G599" s="31">
        <f t="shared" si="21"/>
        <v>126000000000596</v>
      </c>
      <c r="H59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'VNDR-0596'::varchar); </v>
      </c>
    </row>
    <row r="600" spans="2:8">
      <c r="B600" s="51">
        <v>124000000000671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30243</v>
      </c>
      <c r="G600" s="31">
        <f t="shared" si="21"/>
        <v>126000000000597</v>
      </c>
      <c r="H60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'VNDR-0597'::varchar); </v>
      </c>
    </row>
    <row r="601" spans="2:8">
      <c r="B601" s="51">
        <v>124000000000672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30244</v>
      </c>
      <c r="G601" s="31">
        <f t="shared" si="21"/>
        <v>126000000000598</v>
      </c>
      <c r="H60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'VNDR-0598'::varchar); </v>
      </c>
    </row>
    <row r="602" spans="2:8">
      <c r="B602" s="51">
        <v>124000000000673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30245</v>
      </c>
      <c r="G602" s="31">
        <f t="shared" si="21"/>
        <v>126000000000599</v>
      </c>
      <c r="H60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'VNDR-0599'::varchar); </v>
      </c>
    </row>
    <row r="603" spans="2:8">
      <c r="B603" s="51">
        <v>124000000000674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30246</v>
      </c>
      <c r="G603" s="31">
        <f t="shared" si="21"/>
        <v>126000000000600</v>
      </c>
      <c r="H60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'VNDR-0600'::varchar); </v>
      </c>
    </row>
    <row r="604" spans="2:8">
      <c r="B604" s="51">
        <v>124000000000675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VDR1453</v>
      </c>
      <c r="E604" s="143" t="s">
        <v>30247</v>
      </c>
      <c r="G604" s="31">
        <f t="shared" si="21"/>
        <v>126000000000601</v>
      </c>
      <c r="H60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'VNDR-0601'::varchar); </v>
      </c>
    </row>
    <row r="605" spans="2:8">
      <c r="B605" s="51">
        <v>124000000000676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30248</v>
      </c>
      <c r="G605" s="31">
        <f t="shared" si="21"/>
        <v>126000000000602</v>
      </c>
      <c r="H60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'VNDR-0602'::varchar); </v>
      </c>
    </row>
    <row r="606" spans="2:8">
      <c r="B606" s="51">
        <v>124000000000677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30249</v>
      </c>
      <c r="G606" s="31">
        <f t="shared" si="21"/>
        <v>126000000000603</v>
      </c>
      <c r="H60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'VNDR-0603'::varchar); </v>
      </c>
    </row>
    <row r="607" spans="2:8">
      <c r="B607" s="51">
        <v>124000000000678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30250</v>
      </c>
      <c r="G607" s="31">
        <f t="shared" si="21"/>
        <v>126000000000604</v>
      </c>
      <c r="H60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'VNDR-0604'::varchar); </v>
      </c>
    </row>
    <row r="608" spans="2:8">
      <c r="B608" s="51">
        <v>124000000000679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30251</v>
      </c>
      <c r="G608" s="31">
        <f t="shared" si="21"/>
        <v>126000000000605</v>
      </c>
      <c r="H60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'VNDR-0605'::varchar); </v>
      </c>
    </row>
    <row r="609" spans="2:8">
      <c r="B609" s="51">
        <v>124000000000680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30252</v>
      </c>
      <c r="G609" s="31">
        <f t="shared" si="21"/>
        <v>126000000000606</v>
      </c>
      <c r="H60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'VNDR-0606'::varchar); </v>
      </c>
    </row>
    <row r="610" spans="2:8">
      <c r="B610" s="51">
        <v>124000000000681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30253</v>
      </c>
      <c r="G610" s="31">
        <f t="shared" si="21"/>
        <v>126000000000607</v>
      </c>
      <c r="H61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'VNDR-0607'::varchar); </v>
      </c>
    </row>
    <row r="611" spans="2:8">
      <c r="B611" s="51">
        <v>124000000000682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30254</v>
      </c>
      <c r="G611" s="31">
        <f t="shared" si="21"/>
        <v>126000000000608</v>
      </c>
      <c r="H61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'VNDR-0608'::varchar); </v>
      </c>
    </row>
    <row r="612" spans="2:8">
      <c r="B612" s="51">
        <v>124000000000683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30255</v>
      </c>
      <c r="G612" s="31">
        <f t="shared" si="21"/>
        <v>126000000000609</v>
      </c>
      <c r="H61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'VNDR-0609'::varchar); </v>
      </c>
    </row>
    <row r="613" spans="2:8">
      <c r="B613" s="51">
        <v>124000000000684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30256</v>
      </c>
      <c r="G613" s="31">
        <f t="shared" si="21"/>
        <v>126000000000610</v>
      </c>
      <c r="H61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'VNDR-0610'::varchar); </v>
      </c>
    </row>
    <row r="614" spans="2:8">
      <c r="B614" s="51">
        <v>124000000000685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30257</v>
      </c>
      <c r="G614" s="31">
        <f t="shared" si="21"/>
        <v>126000000000611</v>
      </c>
      <c r="H61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'VNDR-0611'::varchar); </v>
      </c>
    </row>
    <row r="615" spans="2:8">
      <c r="B615" s="51">
        <v>124000000000686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30258</v>
      </c>
      <c r="G615" s="31">
        <f t="shared" si="21"/>
        <v>126000000000612</v>
      </c>
      <c r="H61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'VNDR-0612'::varchar); </v>
      </c>
    </row>
    <row r="616" spans="2:8">
      <c r="B616" s="51">
        <v>124000000000687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30259</v>
      </c>
      <c r="G616" s="31">
        <f t="shared" si="21"/>
        <v>126000000000613</v>
      </c>
      <c r="H61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'VNDR-0613'::varchar); </v>
      </c>
    </row>
    <row r="617" spans="2:8">
      <c r="B617" s="51">
        <v>124000000000688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30260</v>
      </c>
      <c r="G617" s="31">
        <f t="shared" si="21"/>
        <v>126000000000614</v>
      </c>
      <c r="H61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'VNDR-0614'::varchar); </v>
      </c>
    </row>
    <row r="618" spans="2:8">
      <c r="B618" s="51">
        <v>124000000000689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30261</v>
      </c>
      <c r="G618" s="31">
        <f t="shared" si="21"/>
        <v>126000000000615</v>
      </c>
      <c r="H61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'VNDR-0615'::varchar); </v>
      </c>
    </row>
    <row r="619" spans="2:8">
      <c r="B619" s="51">
        <v>124000000000690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30262</v>
      </c>
      <c r="G619" s="31">
        <f t="shared" si="21"/>
        <v>126000000000616</v>
      </c>
      <c r="H61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'VNDR-0616'::varchar); </v>
      </c>
    </row>
    <row r="620" spans="2:8">
      <c r="B620" s="51">
        <v>124000000000691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30263</v>
      </c>
      <c r="G620" s="31">
        <f t="shared" si="21"/>
        <v>126000000000617</v>
      </c>
      <c r="H62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'VNDR-0617'::varchar); </v>
      </c>
    </row>
    <row r="621" spans="2:8">
      <c r="B621" s="51">
        <v>124000000000692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30264</v>
      </c>
      <c r="G621" s="31">
        <f t="shared" si="21"/>
        <v>126000000000618</v>
      </c>
      <c r="H62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'VNDR-0618'::varchar); </v>
      </c>
    </row>
    <row r="622" spans="2:8">
      <c r="B622" s="51">
        <v>124000000000693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30265</v>
      </c>
      <c r="G622" s="31">
        <f t="shared" si="21"/>
        <v>126000000000619</v>
      </c>
      <c r="H62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'VNDR-0619'::varchar); </v>
      </c>
    </row>
    <row r="623" spans="2:8">
      <c r="B623" s="51">
        <v>124000000000694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30266</v>
      </c>
      <c r="G623" s="31">
        <f t="shared" si="21"/>
        <v>126000000000620</v>
      </c>
      <c r="H6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'VNDR-0620'::varchar); </v>
      </c>
    </row>
    <row r="624" spans="2:8">
      <c r="B624" s="51">
        <v>124000000000695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30267</v>
      </c>
      <c r="G624" s="31">
        <f t="shared" si="21"/>
        <v>126000000000621</v>
      </c>
      <c r="H6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'VNDR-0621'::varchar); </v>
      </c>
    </row>
    <row r="625" spans="2:8">
      <c r="B625" s="51">
        <v>124000000000696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30268</v>
      </c>
      <c r="G625" s="31">
        <f t="shared" si="21"/>
        <v>126000000000622</v>
      </c>
      <c r="H6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'VNDR-0622'::varchar); </v>
      </c>
    </row>
    <row r="626" spans="2:8">
      <c r="B626" s="51">
        <v>124000000000697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30269</v>
      </c>
      <c r="G626" s="31">
        <f t="shared" si="21"/>
        <v>126000000000623</v>
      </c>
      <c r="H6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'VNDR-0623'::varchar); </v>
      </c>
    </row>
    <row r="627" spans="2:8">
      <c r="B627" s="51">
        <v>124000000000698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30270</v>
      </c>
      <c r="G627" s="31">
        <f t="shared" si="21"/>
        <v>126000000000624</v>
      </c>
      <c r="H6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'VNDR-0624'::varchar); </v>
      </c>
    </row>
    <row r="628" spans="2:8">
      <c r="B628" s="51">
        <v>124000000000699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30271</v>
      </c>
      <c r="G628" s="31">
        <f t="shared" si="21"/>
        <v>126000000000625</v>
      </c>
      <c r="H6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'VNDR-0625'::varchar); </v>
      </c>
    </row>
    <row r="629" spans="2:8">
      <c r="B629" s="51">
        <v>124000000000700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30272</v>
      </c>
      <c r="G629" s="31">
        <f t="shared" si="21"/>
        <v>126000000000626</v>
      </c>
      <c r="H6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'VNDR-0626'::varchar); </v>
      </c>
    </row>
    <row r="630" spans="2:8">
      <c r="B630" s="51">
        <v>124000000000701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30273</v>
      </c>
      <c r="G630" s="31">
        <f t="shared" si="21"/>
        <v>126000000000627</v>
      </c>
      <c r="H6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'VNDR-0627'::varchar); </v>
      </c>
    </row>
    <row r="631" spans="2:8">
      <c r="B631" s="51">
        <v>124000000000702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30274</v>
      </c>
      <c r="G631" s="31">
        <f t="shared" si="21"/>
        <v>126000000000628</v>
      </c>
      <c r="H6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'VNDR-0628'::varchar); </v>
      </c>
    </row>
    <row r="632" spans="2:8">
      <c r="B632" s="51">
        <v>124000000000703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30275</v>
      </c>
      <c r="G632" s="31">
        <f t="shared" si="21"/>
        <v>126000000000629</v>
      </c>
      <c r="H6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'VNDR-0629'::varchar); </v>
      </c>
    </row>
    <row r="633" spans="2:8">
      <c r="B633" s="51">
        <v>124000000000704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30276</v>
      </c>
      <c r="G633" s="31">
        <f t="shared" si="21"/>
        <v>126000000000630</v>
      </c>
      <c r="H6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'VNDR-0630'::varchar); </v>
      </c>
    </row>
    <row r="634" spans="2:8">
      <c r="B634" s="51">
        <v>124000000000705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30277</v>
      </c>
      <c r="G634" s="31">
        <f t="shared" si="21"/>
        <v>126000000000631</v>
      </c>
      <c r="H6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'VNDR-0631'::varchar); </v>
      </c>
    </row>
    <row r="635" spans="2:8">
      <c r="B635" s="51">
        <v>124000000000706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30278</v>
      </c>
      <c r="G635" s="31">
        <f t="shared" si="21"/>
        <v>126000000000632</v>
      </c>
      <c r="H6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'VNDR-0632'::varchar); </v>
      </c>
    </row>
    <row r="636" spans="2:8">
      <c r="B636" s="51">
        <v>124000000000707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30279</v>
      </c>
      <c r="G636" s="31">
        <f t="shared" si="21"/>
        <v>126000000000633</v>
      </c>
      <c r="H6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'VNDR-0633'::varchar); </v>
      </c>
    </row>
    <row r="637" spans="2:8">
      <c r="B637" s="51">
        <v>124000000000708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30280</v>
      </c>
      <c r="G637" s="31">
        <f t="shared" si="21"/>
        <v>126000000000634</v>
      </c>
      <c r="H6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'VNDR-0634'::varchar); </v>
      </c>
    </row>
    <row r="638" spans="2:8">
      <c r="B638" s="51">
        <v>124000000000709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30281</v>
      </c>
      <c r="G638" s="31">
        <f t="shared" si="21"/>
        <v>126000000000635</v>
      </c>
      <c r="H6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'VNDR-0635'::varchar); </v>
      </c>
    </row>
    <row r="639" spans="2:8">
      <c r="B639" s="51">
        <v>124000000000710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30282</v>
      </c>
      <c r="G639" s="31">
        <f t="shared" si="21"/>
        <v>126000000000636</v>
      </c>
      <c r="H6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'VNDR-0636'::varchar); </v>
      </c>
    </row>
    <row r="640" spans="2:8">
      <c r="B640" s="51">
        <v>124000000000711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30283</v>
      </c>
      <c r="G640" s="31">
        <f t="shared" si="21"/>
        <v>126000000000637</v>
      </c>
      <c r="H6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'VNDR-0637'::varchar); </v>
      </c>
    </row>
    <row r="641" spans="2:8">
      <c r="B641" s="51">
        <v>124000000000712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30284</v>
      </c>
      <c r="G641" s="31">
        <f t="shared" si="21"/>
        <v>126000000000638</v>
      </c>
      <c r="H6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'VNDR-0638'::varchar); </v>
      </c>
    </row>
    <row r="642" spans="2:8">
      <c r="B642" s="51">
        <v>124000000000713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30285</v>
      </c>
      <c r="G642" s="31">
        <f t="shared" si="21"/>
        <v>126000000000639</v>
      </c>
      <c r="H6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'VNDR-0639'::varchar); </v>
      </c>
    </row>
    <row r="643" spans="2:8">
      <c r="B643" s="51">
        <v>124000000000714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30286</v>
      </c>
      <c r="G643" s="31">
        <f t="shared" si="21"/>
        <v>126000000000640</v>
      </c>
      <c r="H6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'VNDR-0640'::varchar); </v>
      </c>
    </row>
    <row r="644" spans="2:8">
      <c r="B644" s="51">
        <v>124000000000715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30287</v>
      </c>
      <c r="G644" s="31">
        <f t="shared" si="21"/>
        <v>126000000000641</v>
      </c>
      <c r="H6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'VNDR-0641'::varchar); </v>
      </c>
    </row>
    <row r="645" spans="2:8">
      <c r="B645" s="51">
        <v>124000000000716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30288</v>
      </c>
      <c r="G645" s="31">
        <f t="shared" si="21"/>
        <v>126000000000642</v>
      </c>
      <c r="H6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'VNDR-0642'::varchar); </v>
      </c>
    </row>
    <row r="646" spans="2:8">
      <c r="B646" s="51">
        <v>124000000000717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30289</v>
      </c>
      <c r="G646" s="31">
        <f t="shared" si="21"/>
        <v>126000000000643</v>
      </c>
      <c r="H6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'VNDR-0643'::varchar); </v>
      </c>
    </row>
    <row r="647" spans="2:8">
      <c r="B647" s="51">
        <v>124000000000718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30290</v>
      </c>
      <c r="G647" s="31">
        <f t="shared" si="21"/>
        <v>126000000000644</v>
      </c>
      <c r="H6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'VNDR-0644'::varchar); </v>
      </c>
    </row>
    <row r="648" spans="2:8">
      <c r="B648" s="51">
        <v>124000000000719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30291</v>
      </c>
      <c r="G648" s="31">
        <f t="shared" ref="G648:G711" si="23" xml:space="preserve"> G647 + IF(EXACT(H648, ""), 0, 1)</f>
        <v>126000000000645</v>
      </c>
      <c r="H648" s="21" t="str">
        <f t="shared" ref="H648:H711" si="24">IF(EXACT($B648, ""), "", CONCATENATE("PERFORM ""SchData-OLTP-SupplyChain"".""Func_TblSupplier_SET""(varSystemLoginSession::bigint, null::bigint, null::varchar, null::timestamptz, null::timestamptz, null::varchar, varInstitutionBranchID::bigint, varBaseCurrencyID::bigint, ", IF(EXACT(B648, ""), "null", B648), "::bigint, ", IF(EXACT(E648, ""), "null", "'"&amp;E648&amp;"'"),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'VNDR-0645'::varchar); </v>
      </c>
    </row>
    <row r="649" spans="2:8">
      <c r="B649" s="51">
        <v>124000000000720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30292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'VNDR-0646'::varchar); </v>
      </c>
    </row>
    <row r="650" spans="2:8">
      <c r="B650" s="51">
        <v>124000000000721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30293</v>
      </c>
      <c r="G650" s="31">
        <f t="shared" si="23"/>
        <v>126000000000647</v>
      </c>
      <c r="H65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'VNDR-0647'::varchar); </v>
      </c>
    </row>
    <row r="651" spans="2:8">
      <c r="B651" s="51">
        <v>124000000000722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30294</v>
      </c>
      <c r="G651" s="31">
        <f t="shared" si="23"/>
        <v>126000000000648</v>
      </c>
      <c r="H65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'VNDR-0648'::varchar); </v>
      </c>
    </row>
    <row r="652" spans="2:8">
      <c r="B652" s="51">
        <v>124000000000723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30295</v>
      </c>
      <c r="G652" s="31">
        <f t="shared" si="23"/>
        <v>126000000000649</v>
      </c>
      <c r="H65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'VNDR-0649'::varchar); </v>
      </c>
    </row>
    <row r="653" spans="2:8">
      <c r="B653" s="51">
        <v>124000000000724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30296</v>
      </c>
      <c r="G653" s="31">
        <f t="shared" si="23"/>
        <v>126000000000650</v>
      </c>
      <c r="H65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'VNDR-0650'::varchar); </v>
      </c>
    </row>
    <row r="654" spans="2:8">
      <c r="B654" s="51">
        <v>124000000000725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30297</v>
      </c>
      <c r="G654" s="31">
        <f t="shared" si="23"/>
        <v>126000000000651</v>
      </c>
      <c r="H65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'VNDR-0651'::varchar); </v>
      </c>
    </row>
    <row r="655" spans="2:8">
      <c r="B655" s="51">
        <v>124000000000726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30298</v>
      </c>
      <c r="G655" s="31">
        <f t="shared" si="23"/>
        <v>126000000000652</v>
      </c>
      <c r="H65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'VNDR-0652'::varchar); </v>
      </c>
    </row>
    <row r="656" spans="2:8">
      <c r="B656" s="51">
        <v>124000000000727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30299</v>
      </c>
      <c r="G656" s="31">
        <f t="shared" si="23"/>
        <v>126000000000653</v>
      </c>
      <c r="H65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'VNDR-0653'::varchar); </v>
      </c>
    </row>
    <row r="657" spans="2:8">
      <c r="B657" s="51">
        <v>124000000000728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30300</v>
      </c>
      <c r="G657" s="31">
        <f t="shared" si="23"/>
        <v>126000000000654</v>
      </c>
      <c r="H65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'VNDR-0654'::varchar); </v>
      </c>
    </row>
    <row r="658" spans="2:8">
      <c r="B658" s="51">
        <v>124000000000729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30301</v>
      </c>
      <c r="G658" s="31">
        <f t="shared" si="23"/>
        <v>126000000000655</v>
      </c>
      <c r="H65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'VNDR-0655'::varchar); </v>
      </c>
    </row>
    <row r="659" spans="2:8">
      <c r="B659" s="51">
        <v>124000000000730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30302</v>
      </c>
      <c r="G659" s="31">
        <f t="shared" si="23"/>
        <v>126000000000656</v>
      </c>
      <c r="H65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'VNDR-0656'::varchar); </v>
      </c>
    </row>
    <row r="660" spans="2:8">
      <c r="B660" s="51">
        <v>124000000000731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30303</v>
      </c>
      <c r="G660" s="31">
        <f t="shared" si="23"/>
        <v>126000000000657</v>
      </c>
      <c r="H66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'VNDR-0657'::varchar); </v>
      </c>
    </row>
    <row r="661" spans="2:8">
      <c r="B661" s="51">
        <v>124000000000732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30304</v>
      </c>
      <c r="G661" s="31">
        <f t="shared" si="23"/>
        <v>126000000000658</v>
      </c>
      <c r="H66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'VNDR-0658'::varchar); </v>
      </c>
    </row>
    <row r="662" spans="2:8">
      <c r="B662" s="51">
        <v>124000000000733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30305</v>
      </c>
      <c r="G662" s="31">
        <f t="shared" si="23"/>
        <v>126000000000659</v>
      </c>
      <c r="H66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'VNDR-0659'::varchar); </v>
      </c>
    </row>
    <row r="663" spans="2:8">
      <c r="B663" s="51">
        <v>124000000000734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30306</v>
      </c>
      <c r="G663" s="31">
        <f t="shared" si="23"/>
        <v>126000000000660</v>
      </c>
      <c r="H66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'VNDR-0660'::varchar); </v>
      </c>
    </row>
    <row r="664" spans="2:8">
      <c r="B664" s="51">
        <v>124000000000735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30307</v>
      </c>
      <c r="G664" s="31">
        <f t="shared" si="23"/>
        <v>126000000000661</v>
      </c>
      <c r="H66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'VNDR-0661'::varchar); </v>
      </c>
    </row>
    <row r="665" spans="2:8">
      <c r="B665" s="51">
        <v>124000000000736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30308</v>
      </c>
      <c r="G665" s="31">
        <f t="shared" si="23"/>
        <v>126000000000662</v>
      </c>
      <c r="H66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'VNDR-0662'::varchar); </v>
      </c>
    </row>
    <row r="666" spans="2:8">
      <c r="B666" s="51">
        <v>124000000000737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30309</v>
      </c>
      <c r="G666" s="31">
        <f t="shared" si="23"/>
        <v>126000000000663</v>
      </c>
      <c r="H66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'VNDR-0663'::varchar); </v>
      </c>
    </row>
    <row r="667" spans="2:8">
      <c r="B667" s="51">
        <v>124000000000738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30310</v>
      </c>
      <c r="G667" s="31">
        <f t="shared" si="23"/>
        <v>126000000000664</v>
      </c>
      <c r="H66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'VNDR-0664'::varchar); </v>
      </c>
    </row>
    <row r="668" spans="2:8">
      <c r="B668" s="51">
        <v>124000000000739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30311</v>
      </c>
      <c r="G668" s="31">
        <f t="shared" si="23"/>
        <v>126000000000665</v>
      </c>
      <c r="H66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'VNDR-0665'::varchar); </v>
      </c>
    </row>
    <row r="669" spans="2:8">
      <c r="B669" s="51">
        <v>124000000000740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30312</v>
      </c>
      <c r="G669" s="31">
        <f t="shared" si="23"/>
        <v>126000000000666</v>
      </c>
      <c r="H66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'VNDR-0666'::varchar); </v>
      </c>
    </row>
    <row r="670" spans="2:8">
      <c r="B670" s="51">
        <v>124000000000741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30313</v>
      </c>
      <c r="G670" s="31">
        <f t="shared" si="23"/>
        <v>126000000000667</v>
      </c>
      <c r="H67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'VNDR-0667'::varchar); </v>
      </c>
    </row>
    <row r="671" spans="2:8">
      <c r="B671" s="51">
        <v>124000000000742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30314</v>
      </c>
      <c r="G671" s="31">
        <f t="shared" si="23"/>
        <v>126000000000668</v>
      </c>
      <c r="H67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'VNDR-0668'::varchar); </v>
      </c>
    </row>
    <row r="672" spans="2:8">
      <c r="B672" s="51">
        <v>124000000000743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30315</v>
      </c>
      <c r="G672" s="31">
        <f t="shared" si="23"/>
        <v>126000000000669</v>
      </c>
      <c r="H67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'VNDR-0669'::varchar); </v>
      </c>
    </row>
    <row r="673" spans="2:8">
      <c r="B673" s="51">
        <v>124000000000744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30316</v>
      </c>
      <c r="G673" s="31">
        <f t="shared" si="23"/>
        <v>126000000000670</v>
      </c>
      <c r="H67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'VNDR-0670'::varchar); </v>
      </c>
    </row>
    <row r="674" spans="2:8">
      <c r="B674" s="51">
        <v>124000000000745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30317</v>
      </c>
      <c r="G674" s="31">
        <f t="shared" si="23"/>
        <v>126000000000671</v>
      </c>
      <c r="H67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'VNDR-0671'::varchar); </v>
      </c>
    </row>
    <row r="675" spans="2:8">
      <c r="B675" s="51">
        <v>124000000000746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30318</v>
      </c>
      <c r="G675" s="31">
        <f t="shared" si="23"/>
        <v>126000000000672</v>
      </c>
      <c r="H67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'VNDR-0672'::varchar); </v>
      </c>
    </row>
    <row r="676" spans="2:8">
      <c r="B676" s="51">
        <v>124000000000747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30319</v>
      </c>
      <c r="G676" s="31">
        <f t="shared" si="23"/>
        <v>126000000000673</v>
      </c>
      <c r="H67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'VNDR-0673'::varchar); </v>
      </c>
    </row>
    <row r="677" spans="2:8">
      <c r="B677" s="51">
        <v>124000000000748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30320</v>
      </c>
      <c r="G677" s="31">
        <f t="shared" si="23"/>
        <v>126000000000674</v>
      </c>
      <c r="H67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'VNDR-0674'::varchar); </v>
      </c>
    </row>
    <row r="678" spans="2:8">
      <c r="B678" s="51">
        <v>124000000000749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30321</v>
      </c>
      <c r="G678" s="31">
        <f t="shared" si="23"/>
        <v>126000000000675</v>
      </c>
      <c r="H67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'VNDR-0675'::varchar); </v>
      </c>
    </row>
    <row r="679" spans="2:8">
      <c r="B679" s="51">
        <v>124000000000750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30322</v>
      </c>
      <c r="G679" s="31">
        <f t="shared" si="23"/>
        <v>126000000000676</v>
      </c>
      <c r="H67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'VNDR-0676'::varchar); </v>
      </c>
    </row>
    <row r="680" spans="2:8">
      <c r="B680" s="51">
        <v>124000000000751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30323</v>
      </c>
      <c r="G680" s="31">
        <f t="shared" si="23"/>
        <v>126000000000677</v>
      </c>
      <c r="H68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'VNDR-0677'::varchar); </v>
      </c>
    </row>
    <row r="681" spans="2:8">
      <c r="B681" s="51">
        <v>124000000000752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30324</v>
      </c>
      <c r="G681" s="31">
        <f t="shared" si="23"/>
        <v>126000000000678</v>
      </c>
      <c r="H68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'VNDR-0678'::varchar); </v>
      </c>
    </row>
    <row r="682" spans="2:8">
      <c r="B682" s="51">
        <v>124000000000753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30325</v>
      </c>
      <c r="G682" s="31">
        <f t="shared" si="23"/>
        <v>126000000000679</v>
      </c>
      <c r="H68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'VNDR-0679'::varchar); </v>
      </c>
    </row>
    <row r="683" spans="2:8">
      <c r="B683" s="51">
        <v>124000000000754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30326</v>
      </c>
      <c r="G683" s="31">
        <f t="shared" si="23"/>
        <v>126000000000680</v>
      </c>
      <c r="H68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'VNDR-0680'::varchar); </v>
      </c>
    </row>
    <row r="684" spans="2:8">
      <c r="B684" s="51">
        <v>124000000000755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30327</v>
      </c>
      <c r="G684" s="31">
        <f t="shared" si="23"/>
        <v>126000000000681</v>
      </c>
      <c r="H68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'VNDR-0681'::varchar); </v>
      </c>
    </row>
    <row r="685" spans="2:8">
      <c r="B685" s="51">
        <v>124000000000756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30328</v>
      </c>
      <c r="G685" s="31">
        <f t="shared" si="23"/>
        <v>126000000000682</v>
      </c>
      <c r="H68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'VNDR-0682'::varchar); </v>
      </c>
    </row>
    <row r="686" spans="2:8">
      <c r="B686" s="51">
        <v>124000000000757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30329</v>
      </c>
      <c r="G686" s="31">
        <f t="shared" si="23"/>
        <v>126000000000683</v>
      </c>
      <c r="H68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'VNDR-0683'::varchar); </v>
      </c>
    </row>
    <row r="687" spans="2:8">
      <c r="B687" s="51">
        <v>124000000000758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30330</v>
      </c>
      <c r="G687" s="31">
        <f t="shared" si="23"/>
        <v>126000000000684</v>
      </c>
      <c r="H6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'VNDR-0684'::varchar); </v>
      </c>
    </row>
    <row r="688" spans="2:8">
      <c r="B688" s="51">
        <v>124000000000759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30331</v>
      </c>
      <c r="G688" s="31">
        <f t="shared" si="23"/>
        <v>126000000000685</v>
      </c>
      <c r="H6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'VNDR-0685'::varchar); </v>
      </c>
    </row>
    <row r="689" spans="2:8">
      <c r="B689" s="51">
        <v>124000000000760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30332</v>
      </c>
      <c r="G689" s="31">
        <f t="shared" si="23"/>
        <v>126000000000686</v>
      </c>
      <c r="H6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'VNDR-0686'::varchar); </v>
      </c>
    </row>
    <row r="690" spans="2:8">
      <c r="B690" s="51">
        <v>124000000000761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30333</v>
      </c>
      <c r="G690" s="31">
        <f t="shared" si="23"/>
        <v>126000000000687</v>
      </c>
      <c r="H6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'VNDR-0687'::varchar); </v>
      </c>
    </row>
    <row r="691" spans="2:8">
      <c r="B691" s="51">
        <v>124000000000762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30334</v>
      </c>
      <c r="G691" s="31">
        <f t="shared" si="23"/>
        <v>126000000000688</v>
      </c>
      <c r="H6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'VNDR-0688'::varchar); </v>
      </c>
    </row>
    <row r="692" spans="2:8">
      <c r="B692" s="51">
        <v>124000000000763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30335</v>
      </c>
      <c r="G692" s="31">
        <f t="shared" si="23"/>
        <v>126000000000689</v>
      </c>
      <c r="H6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'VNDR-0689'::varchar); </v>
      </c>
    </row>
    <row r="693" spans="2:8">
      <c r="B693" s="51">
        <v>124000000000764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30336</v>
      </c>
      <c r="G693" s="31">
        <f t="shared" si="23"/>
        <v>126000000000690</v>
      </c>
      <c r="H6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'VNDR-0690'::varchar); </v>
      </c>
    </row>
    <row r="694" spans="2:8">
      <c r="B694" s="51">
        <v>124000000000765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30337</v>
      </c>
      <c r="G694" s="31">
        <f t="shared" si="23"/>
        <v>126000000000691</v>
      </c>
      <c r="H6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'VNDR-0691'::varchar); </v>
      </c>
    </row>
    <row r="695" spans="2:8">
      <c r="B695" s="51">
        <v>124000000000766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30338</v>
      </c>
      <c r="G695" s="31">
        <f t="shared" si="23"/>
        <v>126000000000692</v>
      </c>
      <c r="H6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'VNDR-0692'::varchar); </v>
      </c>
    </row>
    <row r="696" spans="2:8">
      <c r="B696" s="51">
        <v>124000000000767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30339</v>
      </c>
      <c r="G696" s="31">
        <f t="shared" si="23"/>
        <v>126000000000693</v>
      </c>
      <c r="H6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'VNDR-0693'::varchar); </v>
      </c>
    </row>
    <row r="697" spans="2:8">
      <c r="B697" s="51">
        <v>124000000000768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30340</v>
      </c>
      <c r="G697" s="31">
        <f t="shared" si="23"/>
        <v>126000000000694</v>
      </c>
      <c r="H6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'VNDR-0694'::varchar); </v>
      </c>
    </row>
    <row r="698" spans="2:8">
      <c r="B698" s="51">
        <v>124000000000769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30341</v>
      </c>
      <c r="G698" s="31">
        <f t="shared" si="23"/>
        <v>126000000000695</v>
      </c>
      <c r="H6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'VNDR-0695'::varchar); </v>
      </c>
    </row>
    <row r="699" spans="2:8">
      <c r="B699" s="51">
        <v>124000000000770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30342</v>
      </c>
      <c r="G699" s="31">
        <f t="shared" si="23"/>
        <v>126000000000696</v>
      </c>
      <c r="H6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'VNDR-0696'::varchar); </v>
      </c>
    </row>
    <row r="700" spans="2:8">
      <c r="B700" s="51">
        <v>124000000000771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30343</v>
      </c>
      <c r="G700" s="31">
        <f t="shared" si="23"/>
        <v>126000000000697</v>
      </c>
      <c r="H7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'VNDR-0697'::varchar); </v>
      </c>
    </row>
    <row r="701" spans="2:8">
      <c r="B701" s="51">
        <v>124000000000772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30344</v>
      </c>
      <c r="G701" s="31">
        <f t="shared" si="23"/>
        <v>126000000000698</v>
      </c>
      <c r="H7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'VNDR-0698'::varchar); </v>
      </c>
    </row>
    <row r="702" spans="2:8">
      <c r="B702" s="51">
        <v>124000000000773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30345</v>
      </c>
      <c r="G702" s="31">
        <f t="shared" si="23"/>
        <v>126000000000699</v>
      </c>
      <c r="H7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'VNDR-0699'::varchar); </v>
      </c>
    </row>
    <row r="703" spans="2:8">
      <c r="B703" s="51">
        <v>124000000000774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30346</v>
      </c>
      <c r="G703" s="31">
        <f t="shared" si="23"/>
        <v>126000000000700</v>
      </c>
      <c r="H7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'VNDR-0700'::varchar); </v>
      </c>
    </row>
    <row r="704" spans="2:8">
      <c r="B704" s="51">
        <v>124000000000775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30347</v>
      </c>
      <c r="G704" s="31">
        <f t="shared" si="23"/>
        <v>126000000000701</v>
      </c>
      <c r="H7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'VNDR-0701'::varchar); </v>
      </c>
    </row>
    <row r="705" spans="2:8">
      <c r="B705" s="51">
        <v>124000000000776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30348</v>
      </c>
      <c r="G705" s="31">
        <f t="shared" si="23"/>
        <v>126000000000702</v>
      </c>
      <c r="H7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'VNDR-0702'::varchar); </v>
      </c>
    </row>
    <row r="706" spans="2:8">
      <c r="B706" s="51">
        <v>124000000000777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30349</v>
      </c>
      <c r="G706" s="31">
        <f t="shared" si="23"/>
        <v>126000000000703</v>
      </c>
      <c r="H7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'VNDR-0703'::varchar); </v>
      </c>
    </row>
    <row r="707" spans="2:8">
      <c r="B707" s="51">
        <v>124000000000778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30350</v>
      </c>
      <c r="G707" s="31">
        <f t="shared" si="23"/>
        <v>126000000000704</v>
      </c>
      <c r="H7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'VNDR-0704'::varchar); </v>
      </c>
    </row>
    <row r="708" spans="2:8">
      <c r="B708" s="51">
        <v>124000000000779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30351</v>
      </c>
      <c r="G708" s="31">
        <f t="shared" si="23"/>
        <v>126000000000705</v>
      </c>
      <c r="H7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'VNDR-0705'::varchar); </v>
      </c>
    </row>
    <row r="709" spans="2:8">
      <c r="B709" s="51">
        <v>124000000000780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30352</v>
      </c>
      <c r="G709" s="31">
        <f t="shared" si="23"/>
        <v>126000000000706</v>
      </c>
      <c r="H7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'VNDR-0706'::varchar); </v>
      </c>
    </row>
    <row r="710" spans="2:8">
      <c r="B710" s="51">
        <v>124000000000781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30353</v>
      </c>
      <c r="G710" s="31">
        <f t="shared" si="23"/>
        <v>126000000000707</v>
      </c>
      <c r="H7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'VNDR-0707'::varchar); </v>
      </c>
    </row>
    <row r="711" spans="2:8">
      <c r="B711" s="51">
        <v>124000000000782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30354</v>
      </c>
      <c r="G711" s="31">
        <f t="shared" si="23"/>
        <v>126000000000708</v>
      </c>
      <c r="H7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'VNDR-0708'::varchar); </v>
      </c>
    </row>
    <row r="712" spans="2:8">
      <c r="B712" s="51">
        <v>124000000000783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30355</v>
      </c>
      <c r="G712" s="31">
        <f t="shared" ref="G712:G775" si="25" xml:space="preserve"> G711 + IF(EXACT(H712, ""), 0, 1)</f>
        <v>126000000000709</v>
      </c>
      <c r="H712" s="21" t="str">
        <f t="shared" ref="H712:H775" si="26">IF(EXACT($B712, ""), "", CONCATENATE("PERFORM ""SchData-OLTP-SupplyChain"".""Func_TblSupplier_SET""(varSystemLoginSession::bigint, null::bigint, null::varchar, null::timestamptz, null::timestamptz, null::varchar, varInstitutionBranchID::bigint, varBaseCurrencyID::bigint, ", IF(EXACT(B712, ""), "null", B712), "::bigint, ", IF(EXACT(E712, ""), "null", "'"&amp;E712&amp;"'"),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'VNDR-0709'::varchar); </v>
      </c>
    </row>
    <row r="713" spans="2:8">
      <c r="B713" s="51">
        <v>124000000000784</v>
      </c>
      <c r="C713" s="52" t="str">
        <f>IF(EXACT($B713, ""), "", VLOOKUP($B713, 'DataLookUp - InstitutionBranch'!$B$4:$E$4000, 2, FALSE))</f>
        <v>PT. Hero Supermarket - Bintaro</v>
      </c>
      <c r="D713" s="45" t="str">
        <f>IF(EXACT($B713, ""), "", VLOOKUP($B713, 'DataLookUp - InstitutionBranch'!$B$4:$E$4000, 3, FALSE))</f>
        <v>VDR1601</v>
      </c>
      <c r="E713" s="143" t="s">
        <v>30356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'VNDR-0710'::varchar); </v>
      </c>
    </row>
    <row r="714" spans="2:8">
      <c r="B714" s="51">
        <v>124000000000785</v>
      </c>
      <c r="C714" s="52" t="str">
        <f>IF(EXACT($B714, ""), "", VLOOKUP($B714, 'DataLookUp - InstitutionBranch'!$B$4:$E$4000, 2, FALSE))</f>
        <v>PT. Hero Supermarket - Sentul</v>
      </c>
      <c r="D714" s="45" t="str">
        <f>IF(EXACT($B714, ""), "", VLOOKUP($B714, 'DataLookUp - InstitutionBranch'!$B$4:$E$4000, 3, FALSE))</f>
        <v>VDR2791</v>
      </c>
      <c r="E714" s="143" t="s">
        <v>30357</v>
      </c>
      <c r="G714" s="31">
        <f t="shared" si="25"/>
        <v>126000000000711</v>
      </c>
      <c r="H71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'VNDR-0711'::varchar); </v>
      </c>
    </row>
    <row r="715" spans="2:8">
      <c r="B715" s="51">
        <v>124000000000786</v>
      </c>
      <c r="C715" s="52" t="str">
        <f>IF(EXACT($B715, ""), "", VLOOKUP($B715, 'DataLookUp - InstitutionBranch'!$B$4:$E$4000, 2, FALSE))</f>
        <v>PT. Hesa Laras Cemerlang</v>
      </c>
      <c r="D715" s="45" t="str">
        <f>IF(EXACT($B715, ""), "", VLOOKUP($B715, 'DataLookUp - InstitutionBranch'!$B$4:$E$4000, 3, FALSE))</f>
        <v>VDR2596, VDR4130</v>
      </c>
      <c r="E715" s="143" t="s">
        <v>30358</v>
      </c>
      <c r="G715" s="31">
        <f t="shared" si="25"/>
        <v>126000000000712</v>
      </c>
      <c r="H71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'VNDR-0712'::varchar); </v>
      </c>
    </row>
    <row r="716" spans="2:8">
      <c r="B716" s="51">
        <v>124000000000787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30359</v>
      </c>
      <c r="G716" s="31">
        <f t="shared" si="25"/>
        <v>126000000000713</v>
      </c>
      <c r="H71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'VNDR-0713'::varchar); </v>
      </c>
    </row>
    <row r="717" spans="2:8">
      <c r="B717" s="51">
        <v>124000000000788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30360</v>
      </c>
      <c r="G717" s="31">
        <f t="shared" si="25"/>
        <v>126000000000714</v>
      </c>
      <c r="H71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'VNDR-0714'::varchar); </v>
      </c>
    </row>
    <row r="718" spans="2:8">
      <c r="B718" s="51">
        <v>124000000000789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30361</v>
      </c>
      <c r="G718" s="31">
        <f t="shared" si="25"/>
        <v>126000000000715</v>
      </c>
      <c r="H71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'VNDR-0715'::varchar); </v>
      </c>
    </row>
    <row r="719" spans="2:8">
      <c r="B719" s="51">
        <v>124000000000790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30362</v>
      </c>
      <c r="G719" s="31">
        <f t="shared" si="25"/>
        <v>126000000000716</v>
      </c>
      <c r="H71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'VNDR-0716'::varchar); </v>
      </c>
    </row>
    <row r="720" spans="2:8">
      <c r="B720" s="51">
        <v>124000000000791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30363</v>
      </c>
      <c r="G720" s="31">
        <f t="shared" si="25"/>
        <v>126000000000717</v>
      </c>
      <c r="H72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'VNDR-0717'::varchar); </v>
      </c>
    </row>
    <row r="721" spans="2:8">
      <c r="B721" s="51">
        <v>124000000000792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30364</v>
      </c>
      <c r="G721" s="31">
        <f t="shared" si="25"/>
        <v>126000000000718</v>
      </c>
      <c r="H72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'VNDR-0718'::varchar); </v>
      </c>
    </row>
    <row r="722" spans="2:8">
      <c r="B722" s="51">
        <v>124000000000793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30365</v>
      </c>
      <c r="G722" s="31">
        <f t="shared" si="25"/>
        <v>126000000000719</v>
      </c>
      <c r="H72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'VNDR-0719'::varchar); </v>
      </c>
    </row>
    <row r="723" spans="2:8">
      <c r="B723" s="51">
        <v>124000000000794</v>
      </c>
      <c r="C723" s="52" t="str">
        <f>IF(EXACT($B723, ""), "", VLOOKUP($B723, 'DataLookUp - InstitutionBranch'!$B$4:$E$4000, 2, FALSE))</f>
        <v>PT. Hume Sakti Indonesia - Surabaya</v>
      </c>
      <c r="D723" s="45" t="str">
        <f>IF(EXACT($B723, ""), "", VLOOKUP($B723, 'DataLookUp - InstitutionBranch'!$B$4:$E$4000, 3, FALSE))</f>
        <v>VDR0193</v>
      </c>
      <c r="E723" s="143" t="s">
        <v>30366</v>
      </c>
      <c r="G723" s="31">
        <f t="shared" si="25"/>
        <v>126000000000720</v>
      </c>
      <c r="H72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'VNDR-0720'::varchar); </v>
      </c>
    </row>
    <row r="724" spans="2:8">
      <c r="B724" s="51">
        <v>124000000000795</v>
      </c>
      <c r="C724" s="52" t="str">
        <f>IF(EXACT($B724, ""), "", VLOOKUP($B724, 'DataLookUp - InstitutionBranch'!$B$4:$E$4000, 2, FALSE))</f>
        <v>PT. Hume Sakti Indonesia - Jakarta</v>
      </c>
      <c r="D724" s="45" t="str">
        <f>IF(EXACT($B724, ""), "", VLOOKUP($B724, 'DataLookUp - InstitutionBranch'!$B$4:$E$4000, 3, FALSE))</f>
        <v>VDR0299</v>
      </c>
      <c r="E724" s="143" t="s">
        <v>30367</v>
      </c>
      <c r="G724" s="31">
        <f t="shared" si="25"/>
        <v>126000000000721</v>
      </c>
      <c r="H72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'VNDR-0721'::varchar); </v>
      </c>
    </row>
    <row r="725" spans="2:8">
      <c r="B725" s="51">
        <v>124000000000796</v>
      </c>
      <c r="C725" s="52" t="str">
        <f>IF(EXACT($B725, ""), "", VLOOKUP($B725, 'DataLookUp - InstitutionBranch'!$B$4:$E$4000, 2, FALSE))</f>
        <v>PT. Hutama Maju Sukses</v>
      </c>
      <c r="D725" s="45" t="str">
        <f>IF(EXACT($B725, ""), "", VLOOKUP($B725, 'DataLookUp - InstitutionBranch'!$B$4:$E$4000, 3, FALSE))</f>
        <v>VDR4105</v>
      </c>
      <c r="E725" s="143" t="s">
        <v>30368</v>
      </c>
      <c r="G725" s="31">
        <f t="shared" si="25"/>
        <v>126000000000722</v>
      </c>
      <c r="H72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'VNDR-0722'::varchar); </v>
      </c>
    </row>
    <row r="726" spans="2:8">
      <c r="B726" s="51">
        <v>124000000000797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30369</v>
      </c>
      <c r="G726" s="31">
        <f t="shared" si="25"/>
        <v>126000000000723</v>
      </c>
      <c r="H72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'VNDR-0723'::varchar); </v>
      </c>
    </row>
    <row r="727" spans="2:8">
      <c r="B727" s="51">
        <v>124000000000798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30370</v>
      </c>
      <c r="G727" s="31">
        <f t="shared" si="25"/>
        <v>126000000000724</v>
      </c>
      <c r="H72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'VNDR-0724'::varchar); </v>
      </c>
    </row>
    <row r="728" spans="2:8">
      <c r="B728" s="51">
        <v>124000000000799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30371</v>
      </c>
      <c r="G728" s="31">
        <f t="shared" si="25"/>
        <v>126000000000725</v>
      </c>
      <c r="H72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'VNDR-0725'::varchar); </v>
      </c>
    </row>
    <row r="729" spans="2:8">
      <c r="B729" s="51">
        <v>124000000000800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30372</v>
      </c>
      <c r="G729" s="31">
        <f t="shared" si="25"/>
        <v>126000000000726</v>
      </c>
      <c r="H72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'VNDR-0726'::varchar); </v>
      </c>
    </row>
    <row r="730" spans="2:8">
      <c r="B730" s="51">
        <v>124000000000801</v>
      </c>
      <c r="C730" s="52" t="str">
        <f>IF(EXACT($B730, ""), "", VLOOKUP($B730, 'DataLookUp - InstitutionBranch'!$B$4:$E$4000, 2, FALSE))</f>
        <v>PT. Indo Putra Selaras - Surabaya</v>
      </c>
      <c r="D730" s="45" t="str">
        <f>IF(EXACT($B730, ""), "", VLOOKUP($B730, 'DataLookUp - InstitutionBranch'!$B$4:$E$4000, 3, FALSE))</f>
        <v>VDR1586</v>
      </c>
      <c r="E730" s="143" t="s">
        <v>30373</v>
      </c>
      <c r="G730" s="31">
        <f t="shared" si="25"/>
        <v>126000000000727</v>
      </c>
      <c r="H73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'VNDR-0727'::varchar); </v>
      </c>
    </row>
    <row r="731" spans="2:8">
      <c r="B731" s="51">
        <v>124000000000802</v>
      </c>
      <c r="C731" s="52" t="str">
        <f>IF(EXACT($B731, ""), "", VLOOKUP($B731, 'DataLookUp - InstitutionBranch'!$B$4:$E$4000, 2, FALSE))</f>
        <v>PT. Indo Qualita Aradinamis - Jakarta</v>
      </c>
      <c r="D731" s="45" t="str">
        <f>IF(EXACT($B731, ""), "", VLOOKUP($B731, 'DataLookUp - InstitutionBranch'!$B$4:$E$4000, 3, FALSE))</f>
        <v>VDR1596</v>
      </c>
      <c r="E731" s="143" t="s">
        <v>30374</v>
      </c>
      <c r="G731" s="31">
        <f t="shared" si="25"/>
        <v>126000000000728</v>
      </c>
      <c r="H73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'VNDR-0728'::varchar); </v>
      </c>
    </row>
    <row r="732" spans="2:8">
      <c r="B732" s="51">
        <v>124000000000803</v>
      </c>
      <c r="C732" s="52" t="str">
        <f>IF(EXACT($B732, ""), "", VLOOKUP($B732, 'DataLookUp - InstitutionBranch'!$B$4:$E$4000, 2, FALSE))</f>
        <v>PT. Indo Surya Logistik</v>
      </c>
      <c r="D732" s="45" t="str">
        <f>IF(EXACT($B732, ""), "", VLOOKUP($B732, 'DataLookUp - InstitutionBranch'!$B$4:$E$4000, 3, FALSE))</f>
        <v>VDR1960</v>
      </c>
      <c r="E732" s="143" t="s">
        <v>30375</v>
      </c>
      <c r="G732" s="31">
        <f t="shared" si="25"/>
        <v>126000000000729</v>
      </c>
      <c r="H73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'VNDR-0729'::varchar); </v>
      </c>
    </row>
    <row r="733" spans="2:8">
      <c r="B733" s="51">
        <v>124000000000804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30376</v>
      </c>
      <c r="G733" s="31">
        <f t="shared" si="25"/>
        <v>126000000000730</v>
      </c>
      <c r="H73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'VNDR-0730'::varchar); </v>
      </c>
    </row>
    <row r="734" spans="2:8">
      <c r="B734" s="51">
        <v>124000000000805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30377</v>
      </c>
      <c r="G734" s="31">
        <f t="shared" si="25"/>
        <v>126000000000731</v>
      </c>
      <c r="H73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'VNDR-0731'::varchar); </v>
      </c>
    </row>
    <row r="735" spans="2:8">
      <c r="B735" s="51">
        <v>124000000000806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30378</v>
      </c>
      <c r="G735" s="31">
        <f t="shared" si="25"/>
        <v>126000000000732</v>
      </c>
      <c r="H73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'VNDR-0732'::varchar); </v>
      </c>
    </row>
    <row r="736" spans="2:8">
      <c r="B736" s="51">
        <v>124000000000807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30379</v>
      </c>
      <c r="G736" s="31">
        <f t="shared" si="25"/>
        <v>126000000000733</v>
      </c>
      <c r="H73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'VNDR-0733'::varchar); </v>
      </c>
    </row>
    <row r="737" spans="2:8">
      <c r="B737" s="51">
        <v>124000000000808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30380</v>
      </c>
      <c r="G737" s="31">
        <f t="shared" si="25"/>
        <v>126000000000734</v>
      </c>
      <c r="H73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'VNDR-0734'::varchar); </v>
      </c>
    </row>
    <row r="738" spans="2:8">
      <c r="B738" s="51">
        <v>124000000000809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30381</v>
      </c>
      <c r="G738" s="31">
        <f t="shared" si="25"/>
        <v>126000000000735</v>
      </c>
      <c r="H73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'VNDR-0735'::varchar); </v>
      </c>
    </row>
    <row r="739" spans="2:8">
      <c r="B739" s="51">
        <v>124000000000810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30382</v>
      </c>
      <c r="G739" s="31">
        <f t="shared" si="25"/>
        <v>126000000000736</v>
      </c>
      <c r="H73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'VNDR-0736'::varchar); </v>
      </c>
    </row>
    <row r="740" spans="2:8">
      <c r="B740" s="51">
        <v>124000000000811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30383</v>
      </c>
      <c r="G740" s="31">
        <f t="shared" si="25"/>
        <v>126000000000737</v>
      </c>
      <c r="H74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'VNDR-0737'::varchar); </v>
      </c>
    </row>
    <row r="741" spans="2:8">
      <c r="B741" s="51">
        <v>124000000000812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30384</v>
      </c>
      <c r="G741" s="31">
        <f t="shared" si="25"/>
        <v>126000000000738</v>
      </c>
      <c r="H74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'VNDR-0738'::varchar); </v>
      </c>
    </row>
    <row r="742" spans="2:8">
      <c r="B742" s="51">
        <v>124000000000813</v>
      </c>
      <c r="C742" s="52" t="str">
        <f>IF(EXACT($B742, ""), "", VLOOKUP($B742, 'DataLookUp - InstitutionBranch'!$B$4:$E$4000, 2, FALSE))</f>
        <v>PT. Indosat, Tbk [a.k.a : Indosat] - Regional Medan</v>
      </c>
      <c r="D742" s="45" t="str">
        <f>IF(EXACT($B742, ""), "", VLOOKUP($B742, 'DataLookUp - InstitutionBranch'!$B$4:$E$4000, 3, FALSE))</f>
        <v>IND, VDR0505</v>
      </c>
      <c r="E742" s="143" t="s">
        <v>30385</v>
      </c>
      <c r="G742" s="31">
        <f t="shared" si="25"/>
        <v>126000000000739</v>
      </c>
      <c r="H74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'VNDR-0739'::varchar); </v>
      </c>
    </row>
    <row r="743" spans="2:8">
      <c r="B743" s="51">
        <v>124000000000814</v>
      </c>
      <c r="C743" s="52" t="str">
        <f>IF(EXACT($B743, ""), "", VLOOKUP($B743, 'DataLookUp - InstitutionBranch'!$B$4:$E$4000, 2, FALSE))</f>
        <v>PT. Indosetya Pratama</v>
      </c>
      <c r="D743" s="45" t="str">
        <f>IF(EXACT($B743, ""), "", VLOOKUP($B743, 'DataLookUp - InstitutionBranch'!$B$4:$E$4000, 3, FALSE))</f>
        <v>VDR0916</v>
      </c>
      <c r="E743" s="143" t="s">
        <v>30386</v>
      </c>
      <c r="G743" s="31">
        <f t="shared" si="25"/>
        <v>126000000000740</v>
      </c>
      <c r="H74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'VNDR-0740'::varchar); </v>
      </c>
    </row>
    <row r="744" spans="2:8">
      <c r="B744" s="51">
        <v>124000000000815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30387</v>
      </c>
      <c r="G744" s="31">
        <f t="shared" si="25"/>
        <v>126000000000741</v>
      </c>
      <c r="H74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'VNDR-0741'::varchar); </v>
      </c>
    </row>
    <row r="745" spans="2:8">
      <c r="B745" s="51">
        <v>124000000000816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30388</v>
      </c>
      <c r="G745" s="31">
        <f t="shared" si="25"/>
        <v>126000000000742</v>
      </c>
      <c r="H74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'VNDR-0742'::varchar); </v>
      </c>
    </row>
    <row r="746" spans="2:8">
      <c r="B746" s="51">
        <v>124000000000817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30389</v>
      </c>
      <c r="G746" s="31">
        <f t="shared" si="25"/>
        <v>126000000000743</v>
      </c>
      <c r="H74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'VNDR-0743'::varchar); </v>
      </c>
    </row>
    <row r="747" spans="2:8">
      <c r="B747" s="51">
        <v>124000000000818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30390</v>
      </c>
      <c r="G747" s="31">
        <f t="shared" si="25"/>
        <v>126000000000744</v>
      </c>
      <c r="H74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'VNDR-0744'::varchar); </v>
      </c>
    </row>
    <row r="748" spans="2:8">
      <c r="B748" s="51">
        <v>124000000000819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30391</v>
      </c>
      <c r="G748" s="31">
        <f t="shared" si="25"/>
        <v>126000000000745</v>
      </c>
      <c r="H74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'VNDR-0745'::varchar); </v>
      </c>
    </row>
    <row r="749" spans="2:8">
      <c r="B749" s="51">
        <v>124000000000820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30392</v>
      </c>
      <c r="G749" s="31">
        <f t="shared" si="25"/>
        <v>126000000000746</v>
      </c>
      <c r="H74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'VNDR-0746'::varchar); </v>
      </c>
    </row>
    <row r="750" spans="2:8">
      <c r="B750" s="51">
        <v>124000000000821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30393</v>
      </c>
      <c r="G750" s="31">
        <f t="shared" si="25"/>
        <v>126000000000747</v>
      </c>
      <c r="H75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'VNDR-0747'::varchar); </v>
      </c>
    </row>
    <row r="751" spans="2:8">
      <c r="B751" s="51">
        <v>124000000000822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30394</v>
      </c>
      <c r="G751" s="31">
        <f t="shared" si="25"/>
        <v>126000000000748</v>
      </c>
      <c r="H7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'VNDR-0748'::varchar); </v>
      </c>
    </row>
    <row r="752" spans="2:8">
      <c r="B752" s="51">
        <v>124000000000823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30395</v>
      </c>
      <c r="G752" s="31">
        <f t="shared" si="25"/>
        <v>126000000000749</v>
      </c>
      <c r="H7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'VNDR-0749'::varchar); </v>
      </c>
    </row>
    <row r="753" spans="2:8">
      <c r="B753" s="51">
        <v>124000000000824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30396</v>
      </c>
      <c r="G753" s="31">
        <f t="shared" si="25"/>
        <v>126000000000750</v>
      </c>
      <c r="H7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'VNDR-0750'::varchar); </v>
      </c>
    </row>
    <row r="754" spans="2:8">
      <c r="B754" s="51">
        <v>124000000000825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30397</v>
      </c>
      <c r="G754" s="31">
        <f t="shared" si="25"/>
        <v>126000000000751</v>
      </c>
      <c r="H7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'VNDR-0751'::varchar); </v>
      </c>
    </row>
    <row r="755" spans="2:8">
      <c r="B755" s="51">
        <v>124000000000826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30398</v>
      </c>
      <c r="G755" s="31">
        <f t="shared" si="25"/>
        <v>126000000000752</v>
      </c>
      <c r="H7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'VNDR-0752'::varchar); </v>
      </c>
    </row>
    <row r="756" spans="2:8">
      <c r="B756" s="51">
        <v>124000000000827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30399</v>
      </c>
      <c r="G756" s="31">
        <f t="shared" si="25"/>
        <v>126000000000753</v>
      </c>
      <c r="H7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'VNDR-0753'::varchar); </v>
      </c>
    </row>
    <row r="757" spans="2:8">
      <c r="B757" s="51">
        <v>124000000000828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30400</v>
      </c>
      <c r="G757" s="31">
        <f t="shared" si="25"/>
        <v>126000000000754</v>
      </c>
      <c r="H7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'VNDR-0754'::varchar); </v>
      </c>
    </row>
    <row r="758" spans="2:8">
      <c r="B758" s="51">
        <v>124000000000829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30401</v>
      </c>
      <c r="G758" s="31">
        <f t="shared" si="25"/>
        <v>126000000000755</v>
      </c>
      <c r="H7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'VNDR-0755'::varchar); </v>
      </c>
    </row>
    <row r="759" spans="2:8">
      <c r="B759" s="51">
        <v>124000000000830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30402</v>
      </c>
      <c r="G759" s="31">
        <f t="shared" si="25"/>
        <v>126000000000756</v>
      </c>
      <c r="H7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'VNDR-0756'::varchar); </v>
      </c>
    </row>
    <row r="760" spans="2:8">
      <c r="B760" s="51">
        <v>124000000000831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30403</v>
      </c>
      <c r="G760" s="31">
        <f t="shared" si="25"/>
        <v>126000000000757</v>
      </c>
      <c r="H7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'VNDR-0757'::varchar); </v>
      </c>
    </row>
    <row r="761" spans="2:8">
      <c r="B761" s="51">
        <v>124000000000832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30404</v>
      </c>
      <c r="G761" s="31">
        <f t="shared" si="25"/>
        <v>126000000000758</v>
      </c>
      <c r="H7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'VNDR-0758'::varchar); </v>
      </c>
    </row>
    <row r="762" spans="2:8">
      <c r="B762" s="51">
        <v>124000000000833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30405</v>
      </c>
      <c r="G762" s="31">
        <f t="shared" si="25"/>
        <v>126000000000759</v>
      </c>
      <c r="H7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'VNDR-0759'::varchar); </v>
      </c>
    </row>
    <row r="763" spans="2:8">
      <c r="B763" s="51">
        <v>124000000000834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30406</v>
      </c>
      <c r="G763" s="31">
        <f t="shared" si="25"/>
        <v>126000000000760</v>
      </c>
      <c r="H7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'VNDR-0760'::varchar); </v>
      </c>
    </row>
    <row r="764" spans="2:8">
      <c r="B764" s="51">
        <v>124000000000835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30407</v>
      </c>
      <c r="G764" s="31">
        <f t="shared" si="25"/>
        <v>126000000000761</v>
      </c>
      <c r="H7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'VNDR-0761'::varchar); </v>
      </c>
    </row>
    <row r="765" spans="2:8">
      <c r="B765" s="51">
        <v>124000000000836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30408</v>
      </c>
      <c r="G765" s="31">
        <f t="shared" si="25"/>
        <v>126000000000762</v>
      </c>
      <c r="H7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'VNDR-0762'::varchar); </v>
      </c>
    </row>
    <row r="766" spans="2:8">
      <c r="B766" s="51">
        <v>124000000000837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30409</v>
      </c>
      <c r="G766" s="31">
        <f t="shared" si="25"/>
        <v>126000000000763</v>
      </c>
      <c r="H7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'VNDR-0763'::varchar); </v>
      </c>
    </row>
    <row r="767" spans="2:8">
      <c r="B767" s="51">
        <v>124000000000838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30410</v>
      </c>
      <c r="G767" s="31">
        <f t="shared" si="25"/>
        <v>126000000000764</v>
      </c>
      <c r="H7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'VNDR-0764'::varchar); </v>
      </c>
    </row>
    <row r="768" spans="2:8">
      <c r="B768" s="51">
        <v>124000000000839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30411</v>
      </c>
      <c r="G768" s="31">
        <f t="shared" si="25"/>
        <v>126000000000765</v>
      </c>
      <c r="H7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'VNDR-0765'::varchar); </v>
      </c>
    </row>
    <row r="769" spans="2:8">
      <c r="B769" s="51">
        <v>124000000000840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30412</v>
      </c>
      <c r="G769" s="31">
        <f t="shared" si="25"/>
        <v>126000000000766</v>
      </c>
      <c r="H7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'VNDR-0766'::varchar); </v>
      </c>
    </row>
    <row r="770" spans="2:8">
      <c r="B770" s="51">
        <v>124000000000841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30413</v>
      </c>
      <c r="G770" s="31">
        <f t="shared" si="25"/>
        <v>126000000000767</v>
      </c>
      <c r="H7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'VNDR-0767'::varchar); </v>
      </c>
    </row>
    <row r="771" spans="2:8">
      <c r="B771" s="51">
        <v>124000000000842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30414</v>
      </c>
      <c r="G771" s="31">
        <f t="shared" si="25"/>
        <v>126000000000768</v>
      </c>
      <c r="H7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'VNDR-0768'::varchar); </v>
      </c>
    </row>
    <row r="772" spans="2:8">
      <c r="B772" s="51">
        <v>124000000000843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30415</v>
      </c>
      <c r="G772" s="31">
        <f t="shared" si="25"/>
        <v>126000000000769</v>
      </c>
      <c r="H7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'VNDR-0769'::varchar); </v>
      </c>
    </row>
    <row r="773" spans="2:8">
      <c r="B773" s="51">
        <v>124000000000844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30416</v>
      </c>
      <c r="G773" s="31">
        <f t="shared" si="25"/>
        <v>126000000000770</v>
      </c>
      <c r="H7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'VNDR-0770'::varchar); </v>
      </c>
    </row>
    <row r="774" spans="2:8">
      <c r="B774" s="51">
        <v>124000000000845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30417</v>
      </c>
      <c r="G774" s="31">
        <f t="shared" si="25"/>
        <v>126000000000771</v>
      </c>
      <c r="H7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'VNDR-0771'::varchar); </v>
      </c>
    </row>
    <row r="775" spans="2:8">
      <c r="B775" s="51">
        <v>124000000000846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30418</v>
      </c>
      <c r="G775" s="31">
        <f t="shared" si="25"/>
        <v>126000000000772</v>
      </c>
      <c r="H7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'VNDR-0772'::varchar); </v>
      </c>
    </row>
    <row r="776" spans="2:8">
      <c r="B776" s="51">
        <v>124000000000847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30419</v>
      </c>
      <c r="G776" s="31">
        <f t="shared" ref="G776:G839" si="27" xml:space="preserve"> G775 + IF(EXACT(H776, ""), 0, 1)</f>
        <v>126000000000773</v>
      </c>
      <c r="H776" s="21" t="str">
        <f t="shared" ref="H776:H839" si="28">IF(EXACT($B776, ""), "", CONCATENATE("PERFORM ""SchData-OLTP-SupplyChain"".""Func_TblSupplier_SET""(varSystemLoginSession::bigint, null::bigint, null::varchar, null::timestamptz, null::timestamptz, null::varchar, varInstitutionBranchID::bigint, varBaseCurrencyID::bigint, ", IF(EXACT(B776, ""), "null", B776), "::bigint, ", IF(EXACT(E776, ""), "null", "'"&amp;E776&amp;"'"),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'VNDR-0773'::varchar); </v>
      </c>
    </row>
    <row r="777" spans="2:8">
      <c r="B777" s="51">
        <v>124000000000848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30420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'VNDR-0774'::varchar); </v>
      </c>
    </row>
    <row r="778" spans="2:8">
      <c r="B778" s="51">
        <v>124000000000849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30421</v>
      </c>
      <c r="G778" s="31">
        <f t="shared" si="27"/>
        <v>126000000000775</v>
      </c>
      <c r="H77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'VNDR-0775'::varchar); </v>
      </c>
    </row>
    <row r="779" spans="2:8">
      <c r="B779" s="51">
        <v>124000000000850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30422</v>
      </c>
      <c r="G779" s="31">
        <f t="shared" si="27"/>
        <v>126000000000776</v>
      </c>
      <c r="H77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'VNDR-0776'::varchar); </v>
      </c>
    </row>
    <row r="780" spans="2:8">
      <c r="B780" s="51">
        <v>124000000000851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30423</v>
      </c>
      <c r="G780" s="31">
        <f t="shared" si="27"/>
        <v>126000000000777</v>
      </c>
      <c r="H78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'VNDR-0777'::varchar); </v>
      </c>
    </row>
    <row r="781" spans="2:8">
      <c r="B781" s="51">
        <v>124000000000852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30424</v>
      </c>
      <c r="G781" s="31">
        <f t="shared" si="27"/>
        <v>126000000000778</v>
      </c>
      <c r="H78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'VNDR-0778'::varchar); </v>
      </c>
    </row>
    <row r="782" spans="2:8">
      <c r="B782" s="51">
        <v>124000000000853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30425</v>
      </c>
      <c r="G782" s="31">
        <f t="shared" si="27"/>
        <v>126000000000779</v>
      </c>
      <c r="H78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'VNDR-0779'::varchar); </v>
      </c>
    </row>
    <row r="783" spans="2:8">
      <c r="B783" s="51">
        <v>124000000000854</v>
      </c>
      <c r="C783" s="52" t="str">
        <f>IF(EXACT($B783, ""), "", VLOOKUP($B783, 'DataLookUp - InstitutionBranch'!$B$4:$E$4000, 2, FALSE))</f>
        <v>PT. Jaya Readymix - Area Sukabumi &amp; Cianjur</v>
      </c>
      <c r="D783" s="45" t="str">
        <f>IF(EXACT($B783, ""), "", VLOOKUP($B783, 'DataLookUp - InstitutionBranch'!$B$4:$E$4000, 3, FALSE))</f>
        <v>VDR0185</v>
      </c>
      <c r="E783" s="143" t="s">
        <v>30426</v>
      </c>
      <c r="G783" s="31">
        <f t="shared" si="27"/>
        <v>126000000000780</v>
      </c>
      <c r="H78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'VNDR-0780'::varchar); </v>
      </c>
    </row>
    <row r="784" spans="2:8">
      <c r="B784" s="51">
        <v>124000000000855</v>
      </c>
      <c r="C784" s="52" t="str">
        <f>IF(EXACT($B784, ""), "", VLOOKUP($B784, 'DataLookUp - InstitutionBranch'!$B$4:$E$4000, 2, FALSE))</f>
        <v>PT. Jaya Readymix - Area Ciawi &amp; Bogor</v>
      </c>
      <c r="D784" s="45" t="str">
        <f>IF(EXACT($B784, ""), "", VLOOKUP($B784, 'DataLookUp - InstitutionBranch'!$B$4:$E$4000, 3, FALSE))</f>
        <v>VDR0186</v>
      </c>
      <c r="E784" s="143" t="s">
        <v>30427</v>
      </c>
      <c r="G784" s="31">
        <f t="shared" si="27"/>
        <v>126000000000781</v>
      </c>
      <c r="H78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'VNDR-0781'::varchar); </v>
      </c>
    </row>
    <row r="785" spans="2:8">
      <c r="B785" s="51">
        <v>124000000000856</v>
      </c>
      <c r="C785" s="52" t="str">
        <f>IF(EXACT($B785, ""), "", VLOOKUP($B785, 'DataLookUp - InstitutionBranch'!$B$4:$E$4000, 2, FALSE))</f>
        <v>PT. Jaya Readymix - Area Bandung</v>
      </c>
      <c r="D785" s="45" t="str">
        <f>IF(EXACT($B785, ""), "", VLOOKUP($B785, 'DataLookUp - InstitutionBranch'!$B$4:$E$4000, 3, FALSE))</f>
        <v>VDR0339</v>
      </c>
      <c r="E785" s="143" t="s">
        <v>30428</v>
      </c>
      <c r="G785" s="31">
        <f t="shared" si="27"/>
        <v>126000000000782</v>
      </c>
      <c r="H78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'VNDR-0782'::varchar); </v>
      </c>
    </row>
    <row r="786" spans="2:8">
      <c r="B786" s="51">
        <v>124000000000857</v>
      </c>
      <c r="C786" s="52" t="str">
        <f>IF(EXACT($B786, ""), "", VLOOKUP($B786, 'DataLookUp - InstitutionBranch'!$B$4:$E$4000, 2, FALSE))</f>
        <v>PT. Jaya Readymix - Area Cirebon</v>
      </c>
      <c r="D786" s="45" t="str">
        <f>IF(EXACT($B786, ""), "", VLOOKUP($B786, 'DataLookUp - InstitutionBranch'!$B$4:$E$4000, 3, FALSE))</f>
        <v>VDR0340</v>
      </c>
      <c r="E786" s="143" t="s">
        <v>30429</v>
      </c>
      <c r="G786" s="31">
        <f t="shared" si="27"/>
        <v>126000000000783</v>
      </c>
      <c r="H78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'VNDR-0783'::varchar); </v>
      </c>
    </row>
    <row r="787" spans="2:8">
      <c r="B787" s="51">
        <v>124000000000858</v>
      </c>
      <c r="C787" s="52" t="str">
        <f>IF(EXACT($B787, ""), "", VLOOKUP($B787, 'DataLookUp - InstitutionBranch'!$B$4:$E$4000, 2, FALSE))</f>
        <v>PT. Jayarain Xpress</v>
      </c>
      <c r="D787" s="45" t="str">
        <f>IF(EXACT($B787, ""), "", VLOOKUP($B787, 'DataLookUp - InstitutionBranch'!$B$4:$E$4000, 3, FALSE))</f>
        <v>VDR1129</v>
      </c>
      <c r="E787" s="143" t="s">
        <v>30430</v>
      </c>
      <c r="G787" s="31">
        <f t="shared" si="27"/>
        <v>126000000000784</v>
      </c>
      <c r="H78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'VNDR-0784'::varchar); </v>
      </c>
    </row>
    <row r="788" spans="2:8">
      <c r="B788" s="51">
        <v>124000000000859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30431</v>
      </c>
      <c r="G788" s="31">
        <f t="shared" si="27"/>
        <v>126000000000785</v>
      </c>
      <c r="H78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'VNDR-0785'::varchar); </v>
      </c>
    </row>
    <row r="789" spans="2:8">
      <c r="B789" s="51">
        <v>124000000000860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30432</v>
      </c>
      <c r="G789" s="31">
        <f t="shared" si="27"/>
        <v>126000000000786</v>
      </c>
      <c r="H78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'VNDR-0786'::varchar); </v>
      </c>
    </row>
    <row r="790" spans="2:8">
      <c r="B790" s="51">
        <v>124000000000861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30433</v>
      </c>
      <c r="G790" s="31">
        <f t="shared" si="27"/>
        <v>126000000000787</v>
      </c>
      <c r="H79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'VNDR-0787'::varchar); </v>
      </c>
    </row>
    <row r="791" spans="2:8">
      <c r="B791" s="51">
        <v>124000000000862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30434</v>
      </c>
      <c r="G791" s="31">
        <f t="shared" si="27"/>
        <v>126000000000788</v>
      </c>
      <c r="H79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'VNDR-0788'::varchar); </v>
      </c>
    </row>
    <row r="792" spans="2:8">
      <c r="B792" s="51">
        <v>124000000000863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30435</v>
      </c>
      <c r="G792" s="31">
        <f t="shared" si="27"/>
        <v>126000000000789</v>
      </c>
      <c r="H79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'VNDR-0789'::varchar); </v>
      </c>
    </row>
    <row r="793" spans="2:8">
      <c r="B793" s="51">
        <v>124000000000864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30436</v>
      </c>
      <c r="G793" s="31">
        <f t="shared" si="27"/>
        <v>126000000000790</v>
      </c>
      <c r="H79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'VNDR-0790'::varchar); </v>
      </c>
    </row>
    <row r="794" spans="2:8">
      <c r="B794" s="51">
        <v>124000000000865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30437</v>
      </c>
      <c r="G794" s="31">
        <f t="shared" si="27"/>
        <v>126000000000791</v>
      </c>
      <c r="H79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'VNDR-0791'::varchar); </v>
      </c>
    </row>
    <row r="795" spans="2:8">
      <c r="B795" s="51">
        <v>124000000000866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30438</v>
      </c>
      <c r="G795" s="31">
        <f t="shared" si="27"/>
        <v>126000000000792</v>
      </c>
      <c r="H79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'VNDR-0792'::varchar); </v>
      </c>
    </row>
    <row r="796" spans="2:8">
      <c r="B796" s="51">
        <v>124000000000867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30439</v>
      </c>
      <c r="G796" s="31">
        <f t="shared" si="27"/>
        <v>126000000000793</v>
      </c>
      <c r="H79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'VNDR-0793'::varchar); </v>
      </c>
    </row>
    <row r="797" spans="2:8">
      <c r="B797" s="51">
        <v>124000000000868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30440</v>
      </c>
      <c r="G797" s="31">
        <f t="shared" si="27"/>
        <v>126000000000794</v>
      </c>
      <c r="H79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'VNDR-0794'::varchar); </v>
      </c>
    </row>
    <row r="798" spans="2:8">
      <c r="B798" s="51">
        <v>124000000000869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30441</v>
      </c>
      <c r="G798" s="31">
        <f t="shared" si="27"/>
        <v>126000000000795</v>
      </c>
      <c r="H79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'VNDR-0795'::varchar); </v>
      </c>
    </row>
    <row r="799" spans="2:8">
      <c r="B799" s="51">
        <v>124000000000870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30442</v>
      </c>
      <c r="G799" s="31">
        <f t="shared" si="27"/>
        <v>126000000000796</v>
      </c>
      <c r="H79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'VNDR-0796'::varchar); </v>
      </c>
    </row>
    <row r="800" spans="2:8">
      <c r="B800" s="51">
        <v>124000000000871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30443</v>
      </c>
      <c r="G800" s="31">
        <f t="shared" si="27"/>
        <v>126000000000797</v>
      </c>
      <c r="H80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'VNDR-0797'::varchar); </v>
      </c>
    </row>
    <row r="801" spans="2:8">
      <c r="B801" s="51">
        <v>124000000000872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30444</v>
      </c>
      <c r="G801" s="31">
        <f t="shared" si="27"/>
        <v>126000000000798</v>
      </c>
      <c r="H80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'VNDR-0798'::varchar); </v>
      </c>
    </row>
    <row r="802" spans="2:8">
      <c r="B802" s="51">
        <v>124000000000873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30445</v>
      </c>
      <c r="G802" s="31">
        <f t="shared" si="27"/>
        <v>126000000000799</v>
      </c>
      <c r="H80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'VNDR-0799'::varchar); </v>
      </c>
    </row>
    <row r="803" spans="2:8">
      <c r="B803" s="51">
        <v>124000000000874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30446</v>
      </c>
      <c r="G803" s="31">
        <f t="shared" si="27"/>
        <v>126000000000800</v>
      </c>
      <c r="H80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'VNDR-0800'::varchar); </v>
      </c>
    </row>
    <row r="804" spans="2:8">
      <c r="B804" s="51">
        <v>124000000000875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30447</v>
      </c>
      <c r="G804" s="31">
        <f t="shared" si="27"/>
        <v>126000000000801</v>
      </c>
      <c r="H80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'VNDR-0801'::varchar); </v>
      </c>
    </row>
    <row r="805" spans="2:8">
      <c r="B805" s="51">
        <v>124000000000876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30448</v>
      </c>
      <c r="G805" s="31">
        <f t="shared" si="27"/>
        <v>126000000000802</v>
      </c>
      <c r="H80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'VNDR-0802'::varchar); </v>
      </c>
    </row>
    <row r="806" spans="2:8">
      <c r="B806" s="51">
        <v>124000000000877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30449</v>
      </c>
      <c r="G806" s="31">
        <f t="shared" si="27"/>
        <v>126000000000803</v>
      </c>
      <c r="H80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'VNDR-0803'::varchar); </v>
      </c>
    </row>
    <row r="807" spans="2:8">
      <c r="B807" s="51">
        <v>124000000000878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30450</v>
      </c>
      <c r="G807" s="31">
        <f t="shared" si="27"/>
        <v>126000000000804</v>
      </c>
      <c r="H80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'VNDR-0804'::varchar); </v>
      </c>
    </row>
    <row r="808" spans="2:8">
      <c r="B808" s="51">
        <v>124000000000879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30451</v>
      </c>
      <c r="G808" s="31">
        <f t="shared" si="27"/>
        <v>126000000000805</v>
      </c>
      <c r="H80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'VNDR-0805'::varchar); </v>
      </c>
    </row>
    <row r="809" spans="2:8">
      <c r="B809" s="51">
        <v>124000000000880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30452</v>
      </c>
      <c r="G809" s="31">
        <f t="shared" si="27"/>
        <v>126000000000806</v>
      </c>
      <c r="H80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'VNDR-0806'::varchar); </v>
      </c>
    </row>
    <row r="810" spans="2:8">
      <c r="B810" s="51">
        <v>124000000000881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30453</v>
      </c>
      <c r="G810" s="31">
        <f t="shared" si="27"/>
        <v>126000000000807</v>
      </c>
      <c r="H81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'VNDR-0807'::varchar); </v>
      </c>
    </row>
    <row r="811" spans="2:8">
      <c r="B811" s="51">
        <v>124000000000882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30454</v>
      </c>
      <c r="G811" s="31">
        <f t="shared" si="27"/>
        <v>126000000000808</v>
      </c>
      <c r="H81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'VNDR-0808'::varchar); </v>
      </c>
    </row>
    <row r="812" spans="2:8">
      <c r="B812" s="51">
        <v>124000000000883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30455</v>
      </c>
      <c r="G812" s="31">
        <f t="shared" si="27"/>
        <v>126000000000809</v>
      </c>
      <c r="H81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'VNDR-0809'::varchar); </v>
      </c>
    </row>
    <row r="813" spans="2:8">
      <c r="B813" s="51">
        <v>124000000000884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30456</v>
      </c>
      <c r="G813" s="31">
        <f t="shared" si="27"/>
        <v>126000000000810</v>
      </c>
      <c r="H81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'VNDR-0810'::varchar); </v>
      </c>
    </row>
    <row r="814" spans="2:8">
      <c r="B814" s="51">
        <v>124000000000885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30457</v>
      </c>
      <c r="G814" s="31">
        <f t="shared" si="27"/>
        <v>126000000000811</v>
      </c>
      <c r="H81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'VNDR-0811'::varchar); </v>
      </c>
    </row>
    <row r="815" spans="2:8">
      <c r="B815" s="51">
        <v>124000000000886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30458</v>
      </c>
      <c r="G815" s="31">
        <f t="shared" si="27"/>
        <v>126000000000812</v>
      </c>
      <c r="H8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'VNDR-0812'::varchar); </v>
      </c>
    </row>
    <row r="816" spans="2:8">
      <c r="B816" s="51">
        <v>124000000000887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30459</v>
      </c>
      <c r="G816" s="31">
        <f t="shared" si="27"/>
        <v>126000000000813</v>
      </c>
      <c r="H8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'VNDR-0813'::varchar); </v>
      </c>
    </row>
    <row r="817" spans="2:8">
      <c r="B817" s="51">
        <v>124000000000888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30460</v>
      </c>
      <c r="G817" s="31">
        <f t="shared" si="27"/>
        <v>126000000000814</v>
      </c>
      <c r="H8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'VNDR-0814'::varchar); </v>
      </c>
    </row>
    <row r="818" spans="2:8">
      <c r="B818" s="51">
        <v>124000000000889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30461</v>
      </c>
      <c r="G818" s="31">
        <f t="shared" si="27"/>
        <v>126000000000815</v>
      </c>
      <c r="H8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'VNDR-0815'::varchar); </v>
      </c>
    </row>
    <row r="819" spans="2:8">
      <c r="B819" s="51">
        <v>124000000000890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30462</v>
      </c>
      <c r="G819" s="31">
        <f t="shared" si="27"/>
        <v>126000000000816</v>
      </c>
      <c r="H8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'VNDR-0816'::varchar); </v>
      </c>
    </row>
    <row r="820" spans="2:8">
      <c r="B820" s="51">
        <v>124000000000891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30463</v>
      </c>
      <c r="G820" s="31">
        <f t="shared" si="27"/>
        <v>126000000000817</v>
      </c>
      <c r="H8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'VNDR-0817'::varchar); </v>
      </c>
    </row>
    <row r="821" spans="2:8">
      <c r="B821" s="51">
        <v>124000000000892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30464</v>
      </c>
      <c r="G821" s="31">
        <f t="shared" si="27"/>
        <v>126000000000818</v>
      </c>
      <c r="H8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'VNDR-0818'::varchar); </v>
      </c>
    </row>
    <row r="822" spans="2:8">
      <c r="B822" s="51">
        <v>124000000000893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30465</v>
      </c>
      <c r="G822" s="31">
        <f t="shared" si="27"/>
        <v>126000000000819</v>
      </c>
      <c r="H8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'VNDR-0819'::varchar); </v>
      </c>
    </row>
    <row r="823" spans="2:8">
      <c r="B823" s="51">
        <v>124000000000894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30466</v>
      </c>
      <c r="G823" s="31">
        <f t="shared" si="27"/>
        <v>126000000000820</v>
      </c>
      <c r="H8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'VNDR-0820'::varchar); </v>
      </c>
    </row>
    <row r="824" spans="2:8">
      <c r="B824" s="51">
        <v>124000000000895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30467</v>
      </c>
      <c r="G824" s="31">
        <f t="shared" si="27"/>
        <v>126000000000821</v>
      </c>
      <c r="H8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'VNDR-0821'::varchar); </v>
      </c>
    </row>
    <row r="825" spans="2:8">
      <c r="B825" s="51">
        <v>124000000000896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30468</v>
      </c>
      <c r="G825" s="31">
        <f t="shared" si="27"/>
        <v>126000000000822</v>
      </c>
      <c r="H8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'VNDR-0822'::varchar); </v>
      </c>
    </row>
    <row r="826" spans="2:8">
      <c r="B826" s="51">
        <v>124000000000897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30469</v>
      </c>
      <c r="G826" s="31">
        <f t="shared" si="27"/>
        <v>126000000000823</v>
      </c>
      <c r="H8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'VNDR-0823'::varchar); </v>
      </c>
    </row>
    <row r="827" spans="2:8">
      <c r="B827" s="51">
        <v>124000000000898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30470</v>
      </c>
      <c r="G827" s="31">
        <f t="shared" si="27"/>
        <v>126000000000824</v>
      </c>
      <c r="H8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'VNDR-0824'::varchar); </v>
      </c>
    </row>
    <row r="828" spans="2:8">
      <c r="B828" s="51">
        <v>124000000000899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30471</v>
      </c>
      <c r="G828" s="31">
        <f t="shared" si="27"/>
        <v>126000000000825</v>
      </c>
      <c r="H8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'VNDR-0825'::varchar); </v>
      </c>
    </row>
    <row r="829" spans="2:8">
      <c r="B829" s="51">
        <v>124000000000900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30472</v>
      </c>
      <c r="G829" s="31">
        <f t="shared" si="27"/>
        <v>126000000000826</v>
      </c>
      <c r="H8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'VNDR-0826'::varchar); </v>
      </c>
    </row>
    <row r="830" spans="2:8">
      <c r="B830" s="51">
        <v>124000000000901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30473</v>
      </c>
      <c r="G830" s="31">
        <f t="shared" si="27"/>
        <v>126000000000827</v>
      </c>
      <c r="H8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'VNDR-0827'::varchar); </v>
      </c>
    </row>
    <row r="831" spans="2:8">
      <c r="B831" s="51">
        <v>124000000000902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30474</v>
      </c>
      <c r="G831" s="31">
        <f t="shared" si="27"/>
        <v>126000000000828</v>
      </c>
      <c r="H8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'VNDR-0828'::varchar); </v>
      </c>
    </row>
    <row r="832" spans="2:8">
      <c r="B832" s="51">
        <v>124000000000903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30475</v>
      </c>
      <c r="G832" s="31">
        <f t="shared" si="27"/>
        <v>126000000000829</v>
      </c>
      <c r="H8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'VNDR-0829'::varchar); </v>
      </c>
    </row>
    <row r="833" spans="2:8">
      <c r="B833" s="51">
        <v>124000000000904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30476</v>
      </c>
      <c r="G833" s="31">
        <f t="shared" si="27"/>
        <v>126000000000830</v>
      </c>
      <c r="H8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'VNDR-0830'::varchar); </v>
      </c>
    </row>
    <row r="834" spans="2:8">
      <c r="B834" s="51">
        <v>124000000000905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30477</v>
      </c>
      <c r="G834" s="31">
        <f t="shared" si="27"/>
        <v>126000000000831</v>
      </c>
      <c r="H8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'VNDR-0831'::varchar); </v>
      </c>
    </row>
    <row r="835" spans="2:8">
      <c r="B835" s="51">
        <v>124000000000906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30478</v>
      </c>
      <c r="G835" s="31">
        <f t="shared" si="27"/>
        <v>126000000000832</v>
      </c>
      <c r="H8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'VNDR-0832'::varchar); </v>
      </c>
    </row>
    <row r="836" spans="2:8">
      <c r="B836" s="51">
        <v>124000000000907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30479</v>
      </c>
      <c r="G836" s="31">
        <f t="shared" si="27"/>
        <v>126000000000833</v>
      </c>
      <c r="H8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'VNDR-0833'::varchar); </v>
      </c>
    </row>
    <row r="837" spans="2:8">
      <c r="B837" s="51">
        <v>124000000000908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30480</v>
      </c>
      <c r="G837" s="31">
        <f t="shared" si="27"/>
        <v>126000000000834</v>
      </c>
      <c r="H8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'VNDR-0834'::varchar); </v>
      </c>
    </row>
    <row r="838" spans="2:8">
      <c r="B838" s="51">
        <v>124000000000909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30481</v>
      </c>
      <c r="G838" s="31">
        <f t="shared" si="27"/>
        <v>126000000000835</v>
      </c>
      <c r="H8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'VNDR-0835'::varchar); </v>
      </c>
    </row>
    <row r="839" spans="2:8">
      <c r="B839" s="51">
        <v>124000000000910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30482</v>
      </c>
      <c r="G839" s="31">
        <f t="shared" si="27"/>
        <v>126000000000836</v>
      </c>
      <c r="H8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'VNDR-0836'::varchar); </v>
      </c>
    </row>
    <row r="840" spans="2:8">
      <c r="B840" s="51">
        <v>124000000000911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30483</v>
      </c>
      <c r="G840" s="31">
        <f t="shared" ref="G840:G903" si="29" xml:space="preserve"> G839 + IF(EXACT(H840, ""), 0, 1)</f>
        <v>126000000000837</v>
      </c>
      <c r="H840" s="21" t="str">
        <f t="shared" ref="H840:H903" si="30">IF(EXACT($B840, ""), "", CONCATENATE("PERFORM ""SchData-OLTP-SupplyChain"".""Func_TblSupplier_SET""(varSystemLoginSession::bigint, null::bigint, null::varchar, null::timestamptz, null::timestamptz, null::varchar, varInstitutionBranchID::bigint, varBaseCurrencyID::bigint, ", IF(EXACT(B840, ""), "null", B840), "::bigint, ", IF(EXACT(E840, ""), "null", "'"&amp;E840&amp;"'"),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'VNDR-0837'::varchar); </v>
      </c>
    </row>
    <row r="841" spans="2:8">
      <c r="B841" s="51">
        <v>124000000000912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30484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'VNDR-0838'::varchar); </v>
      </c>
    </row>
    <row r="842" spans="2:8">
      <c r="B842" s="51">
        <v>124000000000913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30485</v>
      </c>
      <c r="G842" s="31">
        <f t="shared" si="29"/>
        <v>126000000000839</v>
      </c>
      <c r="H84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'VNDR-0839'::varchar); </v>
      </c>
    </row>
    <row r="843" spans="2:8">
      <c r="B843" s="51">
        <v>124000000000914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30486</v>
      </c>
      <c r="G843" s="31">
        <f t="shared" si="29"/>
        <v>126000000000840</v>
      </c>
      <c r="H84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'VNDR-0840'::varchar); </v>
      </c>
    </row>
    <row r="844" spans="2:8">
      <c r="B844" s="51">
        <v>124000000000915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30487</v>
      </c>
      <c r="G844" s="31">
        <f t="shared" si="29"/>
        <v>126000000000841</v>
      </c>
      <c r="H84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'VNDR-0841'::varchar); </v>
      </c>
    </row>
    <row r="845" spans="2:8">
      <c r="B845" s="51">
        <v>124000000000916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30488</v>
      </c>
      <c r="G845" s="31">
        <f t="shared" si="29"/>
        <v>126000000000842</v>
      </c>
      <c r="H84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'VNDR-0842'::varchar); </v>
      </c>
    </row>
    <row r="846" spans="2:8">
      <c r="B846" s="51">
        <v>124000000000917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30489</v>
      </c>
      <c r="G846" s="31">
        <f t="shared" si="29"/>
        <v>126000000000843</v>
      </c>
      <c r="H84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'VNDR-0843'::varchar); </v>
      </c>
    </row>
    <row r="847" spans="2:8">
      <c r="B847" s="51">
        <v>124000000000918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30490</v>
      </c>
      <c r="G847" s="31">
        <f t="shared" si="29"/>
        <v>126000000000844</v>
      </c>
      <c r="H84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'VNDR-0844'::varchar); </v>
      </c>
    </row>
    <row r="848" spans="2:8">
      <c r="B848" s="51">
        <v>124000000000919</v>
      </c>
      <c r="C848" s="52" t="str">
        <f>IF(EXACT($B848, ""), "", VLOOKUP($B848, 'DataLookUp - InstitutionBranch'!$B$4:$E$4000, 2, FALSE))</f>
        <v>PT. Lion Express - Mampang</v>
      </c>
      <c r="D848" s="45" t="str">
        <f>IF(EXACT($B848, ""), "", VLOOKUP($B848, 'DataLookUp - InstitutionBranch'!$B$4:$E$4000, 3, FALSE))</f>
        <v>VDR2632</v>
      </c>
      <c r="E848" s="143" t="s">
        <v>30491</v>
      </c>
      <c r="G848" s="31">
        <f t="shared" si="29"/>
        <v>126000000000845</v>
      </c>
      <c r="H84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'VNDR-0845'::varchar); </v>
      </c>
    </row>
    <row r="849" spans="2:8">
      <c r="B849" s="51">
        <v>124000000000920</v>
      </c>
      <c r="C849" s="52" t="str">
        <f>IF(EXACT($B849, ""), "", VLOOKUP($B849, 'DataLookUp - InstitutionBranch'!$B$4:$E$4000, 2, FALSE))</f>
        <v>PT. Lionmesh Prima, Tbk</v>
      </c>
      <c r="D849" s="45" t="str">
        <f>IF(EXACT($B849, ""), "", VLOOKUP($B849, 'DataLookUp - InstitutionBranch'!$B$4:$E$4000, 3, FALSE))</f>
        <v>VDR2567</v>
      </c>
      <c r="E849" s="143" t="s">
        <v>30492</v>
      </c>
      <c r="G849" s="31">
        <f t="shared" si="29"/>
        <v>126000000000846</v>
      </c>
      <c r="H84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'VNDR-0846'::varchar); </v>
      </c>
    </row>
    <row r="850" spans="2:8">
      <c r="B850" s="51">
        <v>124000000000921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30493</v>
      </c>
      <c r="G850" s="31">
        <f t="shared" si="29"/>
        <v>126000000000847</v>
      </c>
      <c r="H85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'VNDR-0847'::varchar); </v>
      </c>
    </row>
    <row r="851" spans="2:8">
      <c r="B851" s="51">
        <v>124000000000922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30494</v>
      </c>
      <c r="G851" s="31">
        <f t="shared" si="29"/>
        <v>126000000000848</v>
      </c>
      <c r="H85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'VNDR-0848'::varchar); </v>
      </c>
    </row>
    <row r="852" spans="2:8">
      <c r="B852" s="51">
        <v>124000000000923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30495</v>
      </c>
      <c r="G852" s="31">
        <f t="shared" si="29"/>
        <v>126000000000849</v>
      </c>
      <c r="H85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'VNDR-0849'::varchar); </v>
      </c>
    </row>
    <row r="853" spans="2:8">
      <c r="B853" s="51">
        <v>124000000000924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30776</v>
      </c>
      <c r="G853" s="31">
        <f t="shared" si="29"/>
        <v>126000000000850</v>
      </c>
      <c r="H85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'VNDR-0850'::varchar); </v>
      </c>
    </row>
    <row r="854" spans="2:8">
      <c r="B854" s="51">
        <v>124000000000925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30777</v>
      </c>
      <c r="G854" s="31">
        <f t="shared" si="29"/>
        <v>126000000000851</v>
      </c>
      <c r="H85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'VNDR-0851'::varchar); </v>
      </c>
    </row>
    <row r="855" spans="2:8">
      <c r="B855" s="51">
        <v>124000000000926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30778</v>
      </c>
      <c r="G855" s="31">
        <f t="shared" si="29"/>
        <v>126000000000852</v>
      </c>
      <c r="H85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'VNDR-0852'::varchar); </v>
      </c>
    </row>
    <row r="856" spans="2:8">
      <c r="B856" s="51">
        <v>124000000000927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30779</v>
      </c>
      <c r="G856" s="31">
        <f t="shared" si="29"/>
        <v>126000000000853</v>
      </c>
      <c r="H85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'VNDR-0853'::varchar); </v>
      </c>
    </row>
    <row r="857" spans="2:8">
      <c r="B857" s="51">
        <v>124000000000928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30780</v>
      </c>
      <c r="G857" s="31">
        <f t="shared" si="29"/>
        <v>126000000000854</v>
      </c>
      <c r="H85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'VNDR-0854'::varchar); </v>
      </c>
    </row>
    <row r="858" spans="2:8">
      <c r="B858" s="51">
        <v>124000000000929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30781</v>
      </c>
      <c r="G858" s="31">
        <f t="shared" si="29"/>
        <v>126000000000855</v>
      </c>
      <c r="H85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'VNDR-0855'::varchar); </v>
      </c>
    </row>
    <row r="859" spans="2:8">
      <c r="B859" s="51">
        <v>124000000000930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30782</v>
      </c>
      <c r="G859" s="31">
        <f t="shared" si="29"/>
        <v>126000000000856</v>
      </c>
      <c r="H85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'VNDR-0856'::varchar); </v>
      </c>
    </row>
    <row r="860" spans="2:8">
      <c r="B860" s="51">
        <v>124000000000931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30783</v>
      </c>
      <c r="G860" s="31">
        <f t="shared" si="29"/>
        <v>126000000000857</v>
      </c>
      <c r="H86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'VNDR-0857'::varchar); </v>
      </c>
    </row>
    <row r="861" spans="2:8">
      <c r="B861" s="51">
        <v>124000000000932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30784</v>
      </c>
      <c r="G861" s="31">
        <f t="shared" si="29"/>
        <v>126000000000858</v>
      </c>
      <c r="H86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'VNDR-0858'::varchar); </v>
      </c>
    </row>
    <row r="862" spans="2:8">
      <c r="B862" s="51">
        <v>124000000000933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30785</v>
      </c>
      <c r="G862" s="31">
        <f t="shared" si="29"/>
        <v>126000000000859</v>
      </c>
      <c r="H86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'VNDR-0859'::varchar); </v>
      </c>
    </row>
    <row r="863" spans="2:8">
      <c r="B863" s="51">
        <v>124000000000934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30786</v>
      </c>
      <c r="G863" s="31">
        <f t="shared" si="29"/>
        <v>126000000000860</v>
      </c>
      <c r="H86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'VNDR-0860'::varchar); </v>
      </c>
    </row>
    <row r="864" spans="2:8">
      <c r="B864" s="51">
        <v>124000000000935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30787</v>
      </c>
      <c r="G864" s="31">
        <f t="shared" si="29"/>
        <v>126000000000861</v>
      </c>
      <c r="H86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'VNDR-0861'::varchar); </v>
      </c>
    </row>
    <row r="865" spans="2:8">
      <c r="B865" s="51">
        <v>124000000000936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30788</v>
      </c>
      <c r="G865" s="31">
        <f t="shared" si="29"/>
        <v>126000000000862</v>
      </c>
      <c r="H86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'VNDR-0862'::varchar); </v>
      </c>
    </row>
    <row r="866" spans="2:8">
      <c r="B866" s="51">
        <v>124000000000937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30789</v>
      </c>
      <c r="G866" s="31">
        <f t="shared" si="29"/>
        <v>126000000000863</v>
      </c>
      <c r="H86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'VNDR-0863'::varchar); </v>
      </c>
    </row>
    <row r="867" spans="2:8">
      <c r="B867" s="51">
        <v>124000000000938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30790</v>
      </c>
      <c r="G867" s="31">
        <f t="shared" si="29"/>
        <v>126000000000864</v>
      </c>
      <c r="H86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'VNDR-0864'::varchar); </v>
      </c>
    </row>
    <row r="868" spans="2:8">
      <c r="B868" s="51">
        <v>124000000000939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30791</v>
      </c>
      <c r="G868" s="31">
        <f t="shared" si="29"/>
        <v>126000000000865</v>
      </c>
      <c r="H86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'VNDR-0865'::varchar); </v>
      </c>
    </row>
    <row r="869" spans="2:8">
      <c r="B869" s="51">
        <v>124000000000940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30792</v>
      </c>
      <c r="G869" s="31">
        <f t="shared" si="29"/>
        <v>126000000000866</v>
      </c>
      <c r="H86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'VNDR-0866'::varchar); </v>
      </c>
    </row>
    <row r="870" spans="2:8">
      <c r="B870" s="51">
        <v>124000000000941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30793</v>
      </c>
      <c r="G870" s="31">
        <f t="shared" si="29"/>
        <v>126000000000867</v>
      </c>
      <c r="H87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'VNDR-0867'::varchar); </v>
      </c>
    </row>
    <row r="871" spans="2:8">
      <c r="B871" s="51">
        <v>124000000000942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30794</v>
      </c>
      <c r="G871" s="31">
        <f t="shared" si="29"/>
        <v>126000000000868</v>
      </c>
      <c r="H87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'VNDR-0868'::varchar); </v>
      </c>
    </row>
    <row r="872" spans="2:8">
      <c r="B872" s="51">
        <v>124000000000943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30795</v>
      </c>
      <c r="G872" s="31">
        <f t="shared" si="29"/>
        <v>126000000000869</v>
      </c>
      <c r="H87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'VNDR-0869'::varchar); </v>
      </c>
    </row>
    <row r="873" spans="2:8">
      <c r="B873" s="51">
        <v>124000000000944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30796</v>
      </c>
      <c r="G873" s="31">
        <f t="shared" si="29"/>
        <v>126000000000870</v>
      </c>
      <c r="H87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'VNDR-0870'::varchar); </v>
      </c>
    </row>
    <row r="874" spans="2:8">
      <c r="B874" s="51">
        <v>124000000000945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30797</v>
      </c>
      <c r="G874" s="31">
        <f t="shared" si="29"/>
        <v>126000000000871</v>
      </c>
      <c r="H87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'VNDR-0871'::varchar); </v>
      </c>
    </row>
    <row r="875" spans="2:8">
      <c r="B875" s="51">
        <v>124000000000946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30798</v>
      </c>
      <c r="G875" s="31">
        <f t="shared" si="29"/>
        <v>126000000000872</v>
      </c>
      <c r="H87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'VNDR-0872'::varchar); </v>
      </c>
    </row>
    <row r="876" spans="2:8">
      <c r="B876" s="51">
        <v>124000000000947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30799</v>
      </c>
      <c r="G876" s="31">
        <f t="shared" si="29"/>
        <v>126000000000873</v>
      </c>
      <c r="H87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'VNDR-0873'::varchar); </v>
      </c>
    </row>
    <row r="877" spans="2:8">
      <c r="B877" s="51">
        <v>124000000000948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30800</v>
      </c>
      <c r="G877" s="31">
        <f t="shared" si="29"/>
        <v>126000000000874</v>
      </c>
      <c r="H87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'VNDR-0874'::varchar); </v>
      </c>
    </row>
    <row r="878" spans="2:8">
      <c r="B878" s="51">
        <v>124000000000949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30801</v>
      </c>
      <c r="G878" s="31">
        <f t="shared" si="29"/>
        <v>126000000000875</v>
      </c>
      <c r="H87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'VNDR-0875'::varchar); </v>
      </c>
    </row>
    <row r="879" spans="2:8">
      <c r="B879" s="51">
        <v>124000000000950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30802</v>
      </c>
      <c r="G879" s="31">
        <f t="shared" si="29"/>
        <v>126000000000876</v>
      </c>
      <c r="H8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'VNDR-0876'::varchar); </v>
      </c>
    </row>
    <row r="880" spans="2:8">
      <c r="B880" s="51">
        <v>124000000000951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30803</v>
      </c>
      <c r="G880" s="31">
        <f t="shared" si="29"/>
        <v>126000000000877</v>
      </c>
      <c r="H8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'VNDR-0877'::varchar); </v>
      </c>
    </row>
    <row r="881" spans="2:8">
      <c r="B881" s="51">
        <v>124000000000952</v>
      </c>
      <c r="C881" s="52" t="str">
        <f>IF(EXACT($B881, ""), "", VLOOKUP($B881, 'DataLookUp - InstitutionBranch'!$B$4:$E$4000, 2, FALSE))</f>
        <v>PT. Mega Eltra - Rawasari Jakarta</v>
      </c>
      <c r="D881" s="45" t="str">
        <f>IF(EXACT($B881, ""), "", VLOOKUP($B881, 'DataLookUp - InstitutionBranch'!$B$4:$E$4000, 3, FALSE))</f>
        <v>VDR0393</v>
      </c>
      <c r="E881" s="143" t="s">
        <v>30804</v>
      </c>
      <c r="G881" s="31">
        <f t="shared" si="29"/>
        <v>126000000000878</v>
      </c>
      <c r="H8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'VNDR-0878'::varchar); </v>
      </c>
    </row>
    <row r="882" spans="2:8">
      <c r="B882" s="51">
        <v>124000000000953</v>
      </c>
      <c r="C882" s="52" t="str">
        <f>IF(EXACT($B882, ""), "", VLOOKUP($B882, 'DataLookUp - InstitutionBranch'!$B$4:$E$4000, 2, FALSE))</f>
        <v>PT. Mega Eltra - Surabaya</v>
      </c>
      <c r="D882" s="45" t="str">
        <f>IF(EXACT($B882, ""), "", VLOOKUP($B882, 'DataLookUp - InstitutionBranch'!$B$4:$E$4000, 3, FALSE))</f>
        <v>VDR0394</v>
      </c>
      <c r="E882" s="143" t="s">
        <v>30805</v>
      </c>
      <c r="G882" s="31">
        <f t="shared" si="29"/>
        <v>126000000000879</v>
      </c>
      <c r="H8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'VNDR-0879'::varchar); </v>
      </c>
    </row>
    <row r="883" spans="2:8">
      <c r="B883" s="51">
        <v>124000000000954</v>
      </c>
      <c r="C883" s="52" t="str">
        <f>IF(EXACT($B883, ""), "", VLOOKUP($B883, 'DataLookUp - InstitutionBranch'!$B$4:$E$4000, 2, FALSE))</f>
        <v>PT. Mega Energy Indonesia</v>
      </c>
      <c r="D883" s="45" t="str">
        <f>IF(EXACT($B883, ""), "", VLOOKUP($B883, 'DataLookUp - InstitutionBranch'!$B$4:$E$4000, 3, FALSE))</f>
        <v>VDR2652</v>
      </c>
      <c r="E883" s="143" t="s">
        <v>30806</v>
      </c>
      <c r="G883" s="31">
        <f t="shared" si="29"/>
        <v>126000000000880</v>
      </c>
      <c r="H8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'VNDR-0880'::varchar); </v>
      </c>
    </row>
    <row r="884" spans="2:8">
      <c r="B884" s="51">
        <v>124000000000955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30807</v>
      </c>
      <c r="G884" s="31">
        <f t="shared" si="29"/>
        <v>126000000000881</v>
      </c>
      <c r="H8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'VNDR-0881'::varchar); </v>
      </c>
    </row>
    <row r="885" spans="2:8">
      <c r="B885" s="51">
        <v>124000000000956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30808</v>
      </c>
      <c r="G885" s="31">
        <f t="shared" si="29"/>
        <v>126000000000882</v>
      </c>
      <c r="H8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'VNDR-0882'::varchar); </v>
      </c>
    </row>
    <row r="886" spans="2:8">
      <c r="B886" s="51">
        <v>124000000000957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30809</v>
      </c>
      <c r="G886" s="31">
        <f t="shared" si="29"/>
        <v>126000000000883</v>
      </c>
      <c r="H8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'VNDR-0883'::varchar); </v>
      </c>
    </row>
    <row r="887" spans="2:8">
      <c r="B887" s="51">
        <v>124000000000958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30810</v>
      </c>
      <c r="G887" s="31">
        <f t="shared" si="29"/>
        <v>126000000000884</v>
      </c>
      <c r="H8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'VNDR-0884'::varchar); </v>
      </c>
    </row>
    <row r="888" spans="2:8">
      <c r="B888" s="51">
        <v>124000000000959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30811</v>
      </c>
      <c r="G888" s="31">
        <f t="shared" si="29"/>
        <v>126000000000885</v>
      </c>
      <c r="H8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'VNDR-0885'::varchar); </v>
      </c>
    </row>
    <row r="889" spans="2:8">
      <c r="B889" s="51">
        <v>124000000000960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30812</v>
      </c>
      <c r="G889" s="31">
        <f t="shared" si="29"/>
        <v>126000000000886</v>
      </c>
      <c r="H8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'VNDR-0886'::varchar); </v>
      </c>
    </row>
    <row r="890" spans="2:8">
      <c r="B890" s="51">
        <v>124000000000961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30813</v>
      </c>
      <c r="G890" s="31">
        <f t="shared" si="29"/>
        <v>126000000000887</v>
      </c>
      <c r="H8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'VNDR-0887'::varchar); </v>
      </c>
    </row>
    <row r="891" spans="2:8">
      <c r="B891" s="51">
        <v>124000000000962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30814</v>
      </c>
      <c r="G891" s="31">
        <f t="shared" si="29"/>
        <v>126000000000888</v>
      </c>
      <c r="H8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'VNDR-0888'::varchar); </v>
      </c>
    </row>
    <row r="892" spans="2:8">
      <c r="B892" s="51">
        <v>124000000000963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30815</v>
      </c>
      <c r="G892" s="31">
        <f t="shared" si="29"/>
        <v>126000000000889</v>
      </c>
      <c r="H8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'VNDR-0889'::varchar); </v>
      </c>
    </row>
    <row r="893" spans="2:8">
      <c r="B893" s="51">
        <v>124000000000964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30816</v>
      </c>
      <c r="G893" s="31">
        <f t="shared" si="29"/>
        <v>126000000000890</v>
      </c>
      <c r="H8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'VNDR-0890'::varchar); </v>
      </c>
    </row>
    <row r="894" spans="2:8">
      <c r="B894" s="51">
        <v>124000000000965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30817</v>
      </c>
      <c r="G894" s="31">
        <f t="shared" si="29"/>
        <v>126000000000891</v>
      </c>
      <c r="H8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'VNDR-0891'::varchar); </v>
      </c>
    </row>
    <row r="895" spans="2:8">
      <c r="B895" s="51">
        <v>124000000000966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30818</v>
      </c>
      <c r="G895" s="31">
        <f t="shared" si="29"/>
        <v>126000000000892</v>
      </c>
      <c r="H8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'VNDR-0892'::varchar); </v>
      </c>
    </row>
    <row r="896" spans="2:8">
      <c r="B896" s="51">
        <v>124000000000967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30819</v>
      </c>
      <c r="G896" s="31">
        <f t="shared" si="29"/>
        <v>126000000000893</v>
      </c>
      <c r="H8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'VNDR-0893'::varchar); </v>
      </c>
    </row>
    <row r="897" spans="2:8">
      <c r="B897" s="51">
        <v>124000000000968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30820</v>
      </c>
      <c r="G897" s="31">
        <f t="shared" si="29"/>
        <v>126000000000894</v>
      </c>
      <c r="H8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'VNDR-0894'::varchar); </v>
      </c>
    </row>
    <row r="898" spans="2:8">
      <c r="B898" s="51">
        <v>124000000000969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30821</v>
      </c>
      <c r="G898" s="31">
        <f t="shared" si="29"/>
        <v>126000000000895</v>
      </c>
      <c r="H8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'VNDR-0895'::varchar); </v>
      </c>
    </row>
    <row r="899" spans="2:8">
      <c r="B899" s="51">
        <v>124000000000970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30822</v>
      </c>
      <c r="G899" s="31">
        <f t="shared" si="29"/>
        <v>126000000000896</v>
      </c>
      <c r="H8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'VNDR-0896'::varchar); </v>
      </c>
    </row>
    <row r="900" spans="2:8">
      <c r="B900" s="51">
        <v>124000000000971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30823</v>
      </c>
      <c r="G900" s="31">
        <f t="shared" si="29"/>
        <v>126000000000897</v>
      </c>
      <c r="H9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'VNDR-0897'::varchar); </v>
      </c>
    </row>
    <row r="901" spans="2:8">
      <c r="B901" s="51">
        <v>124000000000972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30824</v>
      </c>
      <c r="G901" s="31">
        <f t="shared" si="29"/>
        <v>126000000000898</v>
      </c>
      <c r="H9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'VNDR-0898'::varchar); </v>
      </c>
    </row>
    <row r="902" spans="2:8">
      <c r="B902" s="51">
        <v>124000000000973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30825</v>
      </c>
      <c r="G902" s="31">
        <f t="shared" si="29"/>
        <v>126000000000899</v>
      </c>
      <c r="H9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'VNDR-0899'::varchar); </v>
      </c>
    </row>
    <row r="903" spans="2:8">
      <c r="B903" s="51">
        <v>124000000000974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30826</v>
      </c>
      <c r="G903" s="31">
        <f t="shared" si="29"/>
        <v>126000000000900</v>
      </c>
      <c r="H9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'VNDR-0900'::varchar); </v>
      </c>
    </row>
    <row r="904" spans="2:8">
      <c r="B904" s="51">
        <v>124000000000975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30827</v>
      </c>
      <c r="G904" s="31">
        <f t="shared" ref="G904:G967" si="31" xml:space="preserve"> G903 + IF(EXACT(H904, ""), 0, 1)</f>
        <v>126000000000901</v>
      </c>
      <c r="H904" s="21" t="str">
        <f t="shared" ref="H904:H967" si="32">IF(EXACT($B904, ""), "", CONCATENATE("PERFORM ""SchData-OLTP-SupplyChain"".""Func_TblSupplier_SET""(varSystemLoginSession::bigint, null::bigint, null::varchar, null::timestamptz, null::timestamptz, null::varchar, varInstitutionBranchID::bigint, varBaseCurrencyID::bigint, ", IF(EXACT(B904, ""), "null", B904), "::bigint, ", IF(EXACT(E904, ""), "null", "'"&amp;E904&amp;"'"),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'VNDR-0901'::varchar); </v>
      </c>
    </row>
    <row r="905" spans="2:8">
      <c r="B905" s="51">
        <v>124000000000976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30828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'VNDR-0902'::varchar); </v>
      </c>
    </row>
    <row r="906" spans="2:8">
      <c r="B906" s="51">
        <v>124000000000977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30829</v>
      </c>
      <c r="G906" s="31">
        <f t="shared" si="31"/>
        <v>126000000000903</v>
      </c>
      <c r="H90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'VNDR-0903'::varchar); </v>
      </c>
    </row>
    <row r="907" spans="2:8">
      <c r="B907" s="51">
        <v>124000000000978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30830</v>
      </c>
      <c r="G907" s="31">
        <f t="shared" si="31"/>
        <v>126000000000904</v>
      </c>
      <c r="H90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'VNDR-0904'::varchar); </v>
      </c>
    </row>
    <row r="908" spans="2:8">
      <c r="B908" s="51">
        <v>124000000000979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30831</v>
      </c>
      <c r="G908" s="31">
        <f t="shared" si="31"/>
        <v>126000000000905</v>
      </c>
      <c r="H90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'VNDR-0905'::varchar); </v>
      </c>
    </row>
    <row r="909" spans="2:8">
      <c r="B909" s="51">
        <v>124000000000980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30832</v>
      </c>
      <c r="G909" s="31">
        <f t="shared" si="31"/>
        <v>126000000000906</v>
      </c>
      <c r="H90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'VNDR-0906'::varchar); </v>
      </c>
    </row>
    <row r="910" spans="2:8">
      <c r="B910" s="51">
        <v>124000000000981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30833</v>
      </c>
      <c r="G910" s="31">
        <f t="shared" si="31"/>
        <v>126000000000907</v>
      </c>
      <c r="H91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'VNDR-0907'::varchar); </v>
      </c>
    </row>
    <row r="911" spans="2:8">
      <c r="B911" s="51">
        <v>124000000000982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30834</v>
      </c>
      <c r="G911" s="31">
        <f t="shared" si="31"/>
        <v>126000000000908</v>
      </c>
      <c r="H91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'VNDR-0908'::varchar); </v>
      </c>
    </row>
    <row r="912" spans="2:8">
      <c r="B912" s="51">
        <v>124000000000983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30835</v>
      </c>
      <c r="G912" s="31">
        <f t="shared" si="31"/>
        <v>126000000000909</v>
      </c>
      <c r="H91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'VNDR-0909'::varchar); </v>
      </c>
    </row>
    <row r="913" spans="2:8">
      <c r="B913" s="51">
        <v>124000000000984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30836</v>
      </c>
      <c r="G913" s="31">
        <f t="shared" si="31"/>
        <v>126000000000910</v>
      </c>
      <c r="H91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'VNDR-0910'::varchar); </v>
      </c>
    </row>
    <row r="914" spans="2:8">
      <c r="B914" s="51">
        <v>124000000000985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30837</v>
      </c>
      <c r="G914" s="31">
        <f t="shared" si="31"/>
        <v>126000000000911</v>
      </c>
      <c r="H91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'VNDR-0911'::varchar); </v>
      </c>
    </row>
    <row r="915" spans="2:8">
      <c r="B915" s="51">
        <v>124000000000986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30838</v>
      </c>
      <c r="G915" s="31">
        <f t="shared" si="31"/>
        <v>126000000000912</v>
      </c>
      <c r="H91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'VNDR-0912'::varchar); </v>
      </c>
    </row>
    <row r="916" spans="2:8">
      <c r="B916" s="51">
        <v>124000000000987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30839</v>
      </c>
      <c r="G916" s="31">
        <f t="shared" si="31"/>
        <v>126000000000913</v>
      </c>
      <c r="H91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'VNDR-0913'::varchar); </v>
      </c>
    </row>
    <row r="917" spans="2:8">
      <c r="B917" s="51">
        <v>124000000000988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30840</v>
      </c>
      <c r="G917" s="31">
        <f t="shared" si="31"/>
        <v>126000000000914</v>
      </c>
      <c r="H91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'VNDR-0914'::varchar); </v>
      </c>
    </row>
    <row r="918" spans="2:8">
      <c r="B918" s="51">
        <v>124000000000989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30841</v>
      </c>
      <c r="G918" s="31">
        <f t="shared" si="31"/>
        <v>126000000000915</v>
      </c>
      <c r="H91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'VNDR-0915'::varchar); </v>
      </c>
    </row>
    <row r="919" spans="2:8">
      <c r="B919" s="51">
        <v>124000000000990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30842</v>
      </c>
      <c r="G919" s="31">
        <f t="shared" si="31"/>
        <v>126000000000916</v>
      </c>
      <c r="H91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'VNDR-0916'::varchar); </v>
      </c>
    </row>
    <row r="920" spans="2:8">
      <c r="B920" s="51">
        <v>124000000000991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30843</v>
      </c>
      <c r="G920" s="31">
        <f t="shared" si="31"/>
        <v>126000000000917</v>
      </c>
      <c r="H92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'VNDR-0917'::varchar); </v>
      </c>
    </row>
    <row r="921" spans="2:8">
      <c r="B921" s="51">
        <v>124000000000992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30844</v>
      </c>
      <c r="G921" s="31">
        <f t="shared" si="31"/>
        <v>126000000000918</v>
      </c>
      <c r="H92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'VNDR-0918'::varchar); </v>
      </c>
    </row>
    <row r="922" spans="2:8">
      <c r="B922" s="51">
        <v>124000000000993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30845</v>
      </c>
      <c r="G922" s="31">
        <f t="shared" si="31"/>
        <v>126000000000919</v>
      </c>
      <c r="H92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'VNDR-0919'::varchar); </v>
      </c>
    </row>
    <row r="923" spans="2:8">
      <c r="B923" s="51">
        <v>124000000000994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30846</v>
      </c>
      <c r="G923" s="31">
        <f t="shared" si="31"/>
        <v>126000000000920</v>
      </c>
      <c r="H92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'VNDR-0920'::varchar); </v>
      </c>
    </row>
    <row r="924" spans="2:8">
      <c r="B924" s="51">
        <v>124000000000995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30847</v>
      </c>
      <c r="G924" s="31">
        <f t="shared" si="31"/>
        <v>126000000000921</v>
      </c>
      <c r="H92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'VNDR-0921'::varchar); </v>
      </c>
    </row>
    <row r="925" spans="2:8">
      <c r="B925" s="51">
        <v>124000000000996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30848</v>
      </c>
      <c r="G925" s="31">
        <f t="shared" si="31"/>
        <v>126000000000922</v>
      </c>
      <c r="H92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'VNDR-0922'::varchar); </v>
      </c>
    </row>
    <row r="926" spans="2:8">
      <c r="B926" s="51">
        <v>124000000000997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30849</v>
      </c>
      <c r="G926" s="31">
        <f t="shared" si="31"/>
        <v>126000000000923</v>
      </c>
      <c r="H92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'VNDR-0923'::varchar); </v>
      </c>
    </row>
    <row r="927" spans="2:8">
      <c r="B927" s="51">
        <v>124000000000998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30850</v>
      </c>
      <c r="G927" s="31">
        <f t="shared" si="31"/>
        <v>126000000000924</v>
      </c>
      <c r="H92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'VNDR-0924'::varchar); </v>
      </c>
    </row>
    <row r="928" spans="2:8">
      <c r="B928" s="51">
        <v>124000000000999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30851</v>
      </c>
      <c r="G928" s="31">
        <f t="shared" si="31"/>
        <v>126000000000925</v>
      </c>
      <c r="H92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'VNDR-0925'::varchar); </v>
      </c>
    </row>
    <row r="929" spans="2:8">
      <c r="B929" s="51">
        <v>124000000001000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30852</v>
      </c>
      <c r="G929" s="31">
        <f t="shared" si="31"/>
        <v>126000000000926</v>
      </c>
      <c r="H92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'VNDR-0926'::varchar); </v>
      </c>
    </row>
    <row r="930" spans="2:8">
      <c r="B930" s="51">
        <v>124000000001001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30853</v>
      </c>
      <c r="G930" s="31">
        <f t="shared" si="31"/>
        <v>126000000000927</v>
      </c>
      <c r="H93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'VNDR-0927'::varchar); </v>
      </c>
    </row>
    <row r="931" spans="2:8">
      <c r="B931" s="51">
        <v>124000000001002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30854</v>
      </c>
      <c r="G931" s="31">
        <f t="shared" si="31"/>
        <v>126000000000928</v>
      </c>
      <c r="H93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'VNDR-0928'::varchar); </v>
      </c>
    </row>
    <row r="932" spans="2:8">
      <c r="B932" s="51">
        <v>124000000001003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30855</v>
      </c>
      <c r="G932" s="31">
        <f t="shared" si="31"/>
        <v>126000000000929</v>
      </c>
      <c r="H93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'VNDR-0929'::varchar); </v>
      </c>
    </row>
    <row r="933" spans="2:8">
      <c r="B933" s="51">
        <v>124000000001004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30856</v>
      </c>
      <c r="G933" s="31">
        <f t="shared" si="31"/>
        <v>126000000000930</v>
      </c>
      <c r="H93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'VNDR-0930'::varchar); </v>
      </c>
    </row>
    <row r="934" spans="2:8">
      <c r="B934" s="51">
        <v>124000000001005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30857</v>
      </c>
      <c r="G934" s="31">
        <f t="shared" si="31"/>
        <v>126000000000931</v>
      </c>
      <c r="H93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'VNDR-0931'::varchar); </v>
      </c>
    </row>
    <row r="935" spans="2:8">
      <c r="B935" s="51">
        <v>124000000001006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30858</v>
      </c>
      <c r="G935" s="31">
        <f t="shared" si="31"/>
        <v>126000000000932</v>
      </c>
      <c r="H93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'VNDR-0932'::varchar); </v>
      </c>
    </row>
    <row r="936" spans="2:8">
      <c r="B936" s="51">
        <v>124000000001007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30859</v>
      </c>
      <c r="G936" s="31">
        <f t="shared" si="31"/>
        <v>126000000000933</v>
      </c>
      <c r="H93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'VNDR-0933'::varchar); </v>
      </c>
    </row>
    <row r="937" spans="2:8">
      <c r="B937" s="51">
        <v>124000000001008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30860</v>
      </c>
      <c r="G937" s="31">
        <f t="shared" si="31"/>
        <v>126000000000934</v>
      </c>
      <c r="H93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'VNDR-0934'::varchar); </v>
      </c>
    </row>
    <row r="938" spans="2:8">
      <c r="B938" s="51">
        <v>124000000001009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30861</v>
      </c>
      <c r="G938" s="31">
        <f t="shared" si="31"/>
        <v>126000000000935</v>
      </c>
      <c r="H93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'VNDR-0935'::varchar); </v>
      </c>
    </row>
    <row r="939" spans="2:8">
      <c r="B939" s="51">
        <v>124000000001010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30862</v>
      </c>
      <c r="G939" s="31">
        <f t="shared" si="31"/>
        <v>126000000000936</v>
      </c>
      <c r="H93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'VNDR-0936'::varchar); </v>
      </c>
    </row>
    <row r="940" spans="2:8">
      <c r="B940" s="51">
        <v>124000000001011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30863</v>
      </c>
      <c r="G940" s="31">
        <f t="shared" si="31"/>
        <v>126000000000937</v>
      </c>
      <c r="H94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'VNDR-0937'::varchar); </v>
      </c>
    </row>
    <row r="941" spans="2:8">
      <c r="B941" s="51">
        <v>124000000001012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30864</v>
      </c>
      <c r="G941" s="31">
        <f t="shared" si="31"/>
        <v>126000000000938</v>
      </c>
      <c r="H94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'VNDR-0938'::varchar); </v>
      </c>
    </row>
    <row r="942" spans="2:8">
      <c r="B942" s="51">
        <v>124000000001013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30865</v>
      </c>
      <c r="G942" s="31">
        <f t="shared" si="31"/>
        <v>126000000000939</v>
      </c>
      <c r="H94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'VNDR-0939'::varchar); </v>
      </c>
    </row>
    <row r="943" spans="2:8">
      <c r="B943" s="51">
        <v>124000000001014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30866</v>
      </c>
      <c r="G943" s="31">
        <f t="shared" si="31"/>
        <v>126000000000940</v>
      </c>
      <c r="H9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'VNDR-0940'::varchar); </v>
      </c>
    </row>
    <row r="944" spans="2:8">
      <c r="B944" s="51">
        <v>124000000001015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30867</v>
      </c>
      <c r="G944" s="31">
        <f t="shared" si="31"/>
        <v>126000000000941</v>
      </c>
      <c r="H9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'VNDR-0941'::varchar); </v>
      </c>
    </row>
    <row r="945" spans="2:8">
      <c r="B945" s="51">
        <v>124000000001016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30868</v>
      </c>
      <c r="G945" s="31">
        <f t="shared" si="31"/>
        <v>126000000000942</v>
      </c>
      <c r="H9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'VNDR-0942'::varchar); </v>
      </c>
    </row>
    <row r="946" spans="2:8">
      <c r="B946" s="51">
        <v>124000000001017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30869</v>
      </c>
      <c r="G946" s="31">
        <f t="shared" si="31"/>
        <v>126000000000943</v>
      </c>
      <c r="H9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'VNDR-0943'::varchar); </v>
      </c>
    </row>
    <row r="947" spans="2:8">
      <c r="B947" s="51">
        <v>124000000001018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30870</v>
      </c>
      <c r="G947" s="31">
        <f t="shared" si="31"/>
        <v>126000000000944</v>
      </c>
      <c r="H9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'VNDR-0944'::varchar); </v>
      </c>
    </row>
    <row r="948" spans="2:8">
      <c r="B948" s="51">
        <v>124000000001019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30871</v>
      </c>
      <c r="G948" s="31">
        <f t="shared" si="31"/>
        <v>126000000000945</v>
      </c>
      <c r="H9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'VNDR-0945'::varchar); </v>
      </c>
    </row>
    <row r="949" spans="2:8">
      <c r="B949" s="51">
        <v>124000000001020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30872</v>
      </c>
      <c r="G949" s="31">
        <f t="shared" si="31"/>
        <v>126000000000946</v>
      </c>
      <c r="H9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'VNDR-0946'::varchar); </v>
      </c>
    </row>
    <row r="950" spans="2:8">
      <c r="B950" s="51">
        <v>124000000001021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30873</v>
      </c>
      <c r="G950" s="31">
        <f t="shared" si="31"/>
        <v>126000000000947</v>
      </c>
      <c r="H9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'VNDR-0947'::varchar); </v>
      </c>
    </row>
    <row r="951" spans="2:8">
      <c r="B951" s="51">
        <v>124000000001022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30874</v>
      </c>
      <c r="G951" s="31">
        <f t="shared" si="31"/>
        <v>126000000000948</v>
      </c>
      <c r="H9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'VNDR-0948'::varchar); </v>
      </c>
    </row>
    <row r="952" spans="2:8">
      <c r="B952" s="51">
        <v>124000000001023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30875</v>
      </c>
      <c r="G952" s="31">
        <f t="shared" si="31"/>
        <v>126000000000949</v>
      </c>
      <c r="H9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'VNDR-0949'::varchar); </v>
      </c>
    </row>
    <row r="953" spans="2:8">
      <c r="B953" s="51">
        <v>124000000001024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30876</v>
      </c>
      <c r="G953" s="31">
        <f t="shared" si="31"/>
        <v>126000000000950</v>
      </c>
      <c r="H9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'VNDR-0950'::varchar); </v>
      </c>
    </row>
    <row r="954" spans="2:8">
      <c r="B954" s="51">
        <v>124000000001025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30877</v>
      </c>
      <c r="G954" s="31">
        <f t="shared" si="31"/>
        <v>126000000000951</v>
      </c>
      <c r="H9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'VNDR-0951'::varchar); </v>
      </c>
    </row>
    <row r="955" spans="2:8">
      <c r="B955" s="51">
        <v>124000000001026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30878</v>
      </c>
      <c r="G955" s="31">
        <f t="shared" si="31"/>
        <v>126000000000952</v>
      </c>
      <c r="H9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'VNDR-0952'::varchar); </v>
      </c>
    </row>
    <row r="956" spans="2:8">
      <c r="B956" s="51">
        <v>124000000001027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30879</v>
      </c>
      <c r="G956" s="31">
        <f t="shared" si="31"/>
        <v>126000000000953</v>
      </c>
      <c r="H9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'VNDR-0953'::varchar); </v>
      </c>
    </row>
    <row r="957" spans="2:8">
      <c r="B957" s="51">
        <v>124000000001028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30880</v>
      </c>
      <c r="G957" s="31">
        <f t="shared" si="31"/>
        <v>126000000000954</v>
      </c>
      <c r="H9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'VNDR-0954'::varchar); </v>
      </c>
    </row>
    <row r="958" spans="2:8">
      <c r="B958" s="51">
        <v>124000000001029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30881</v>
      </c>
      <c r="G958" s="31">
        <f t="shared" si="31"/>
        <v>126000000000955</v>
      </c>
      <c r="H9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'VNDR-0955'::varchar); </v>
      </c>
    </row>
    <row r="959" spans="2:8">
      <c r="B959" s="51">
        <v>124000000001030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30882</v>
      </c>
      <c r="G959" s="31">
        <f t="shared" si="31"/>
        <v>126000000000956</v>
      </c>
      <c r="H9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'VNDR-0956'::varchar); </v>
      </c>
    </row>
    <row r="960" spans="2:8">
      <c r="B960" s="51">
        <v>124000000001031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30883</v>
      </c>
      <c r="G960" s="31">
        <f t="shared" si="31"/>
        <v>126000000000957</v>
      </c>
      <c r="H9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'VNDR-0957'::varchar); </v>
      </c>
    </row>
    <row r="961" spans="2:8">
      <c r="B961" s="51">
        <v>124000000001032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30884</v>
      </c>
      <c r="G961" s="31">
        <f t="shared" si="31"/>
        <v>126000000000958</v>
      </c>
      <c r="H9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'VNDR-0958'::varchar); </v>
      </c>
    </row>
    <row r="962" spans="2:8">
      <c r="B962" s="51">
        <v>124000000001033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30885</v>
      </c>
      <c r="G962" s="31">
        <f t="shared" si="31"/>
        <v>126000000000959</v>
      </c>
      <c r="H9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'VNDR-0959'::varchar); </v>
      </c>
    </row>
    <row r="963" spans="2:8">
      <c r="B963" s="51">
        <v>124000000001034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30886</v>
      </c>
      <c r="G963" s="31">
        <f t="shared" si="31"/>
        <v>126000000000960</v>
      </c>
      <c r="H9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'VNDR-0960'::varchar); </v>
      </c>
    </row>
    <row r="964" spans="2:8">
      <c r="B964" s="51">
        <v>124000000001035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30887</v>
      </c>
      <c r="G964" s="31">
        <f t="shared" si="31"/>
        <v>126000000000961</v>
      </c>
      <c r="H9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'VNDR-0961'::varchar); </v>
      </c>
    </row>
    <row r="965" spans="2:8">
      <c r="B965" s="51">
        <v>124000000001036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30888</v>
      </c>
      <c r="G965" s="31">
        <f t="shared" si="31"/>
        <v>126000000000962</v>
      </c>
      <c r="H9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'VNDR-0962'::varchar); </v>
      </c>
    </row>
    <row r="966" spans="2:8">
      <c r="B966" s="51">
        <v>124000000001037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30889</v>
      </c>
      <c r="G966" s="31">
        <f t="shared" si="31"/>
        <v>126000000000963</v>
      </c>
      <c r="H9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'VNDR-0963'::varchar); </v>
      </c>
    </row>
    <row r="967" spans="2:8">
      <c r="B967" s="51">
        <v>124000000001038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30890</v>
      </c>
      <c r="G967" s="31">
        <f t="shared" si="31"/>
        <v>126000000000964</v>
      </c>
      <c r="H9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'VNDR-0964'::varchar); </v>
      </c>
    </row>
    <row r="968" spans="2:8">
      <c r="B968" s="51">
        <v>124000000001039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30891</v>
      </c>
      <c r="G968" s="31">
        <f t="shared" ref="G968:G1031" si="33" xml:space="preserve"> G967 + IF(EXACT(H968, ""), 0, 1)</f>
        <v>126000000000965</v>
      </c>
      <c r="H968" s="21" t="str">
        <f t="shared" ref="H968:H1031" si="34">IF(EXACT($B968, ""), "", CONCATENATE("PERFORM ""SchData-OLTP-SupplyChain"".""Func_TblSupplier_SET""(varSystemLoginSession::bigint, null::bigint, null::varchar, null::timestamptz, null::timestamptz, null::varchar, varInstitutionBranchID::bigint, varBaseCurrencyID::bigint, ", IF(EXACT(B968, ""), "null", B968), "::bigint, ", IF(EXACT(E968, ""), "null", "'"&amp;E968&amp;"'"),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'VNDR-0965'::varchar); </v>
      </c>
    </row>
    <row r="969" spans="2:8">
      <c r="B969" s="51">
        <v>124000000001040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30892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'VNDR-0966'::varchar); </v>
      </c>
    </row>
    <row r="970" spans="2:8">
      <c r="B970" s="51">
        <v>124000000001041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30893</v>
      </c>
      <c r="G970" s="31">
        <f t="shared" si="33"/>
        <v>126000000000967</v>
      </c>
      <c r="H97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'VNDR-0967'::varchar); </v>
      </c>
    </row>
    <row r="971" spans="2:8">
      <c r="B971" s="51">
        <v>124000000001042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30894</v>
      </c>
      <c r="G971" s="31">
        <f t="shared" si="33"/>
        <v>126000000000968</v>
      </c>
      <c r="H97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'VNDR-0968'::varchar); </v>
      </c>
    </row>
    <row r="972" spans="2:8">
      <c r="B972" s="51">
        <v>124000000001043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30895</v>
      </c>
      <c r="G972" s="31">
        <f t="shared" si="33"/>
        <v>126000000000969</v>
      </c>
      <c r="H97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'VNDR-0969'::varchar); </v>
      </c>
    </row>
    <row r="973" spans="2:8">
      <c r="B973" s="51">
        <v>124000000001044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30896</v>
      </c>
      <c r="G973" s="31">
        <f t="shared" si="33"/>
        <v>126000000000970</v>
      </c>
      <c r="H97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'VNDR-0970'::varchar); </v>
      </c>
    </row>
    <row r="974" spans="2:8">
      <c r="B974" s="51">
        <v>124000000001045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30897</v>
      </c>
      <c r="G974" s="31">
        <f t="shared" si="33"/>
        <v>126000000000971</v>
      </c>
      <c r="H97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'VNDR-0971'::varchar); </v>
      </c>
    </row>
    <row r="975" spans="2:8">
      <c r="B975" s="51">
        <v>124000000001046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30898</v>
      </c>
      <c r="G975" s="31">
        <f t="shared" si="33"/>
        <v>126000000000972</v>
      </c>
      <c r="H97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'VNDR-0972'::varchar); </v>
      </c>
    </row>
    <row r="976" spans="2:8">
      <c r="B976" s="51">
        <v>124000000001047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30899</v>
      </c>
      <c r="G976" s="31">
        <f t="shared" si="33"/>
        <v>126000000000973</v>
      </c>
      <c r="H97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'VNDR-0973'::varchar); </v>
      </c>
    </row>
    <row r="977" spans="2:8">
      <c r="B977" s="51">
        <v>124000000001048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30900</v>
      </c>
      <c r="G977" s="31">
        <f t="shared" si="33"/>
        <v>126000000000974</v>
      </c>
      <c r="H97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'VNDR-0974'::varchar); </v>
      </c>
    </row>
    <row r="978" spans="2:8">
      <c r="B978" s="51">
        <v>124000000001049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30901</v>
      </c>
      <c r="G978" s="31">
        <f t="shared" si="33"/>
        <v>126000000000975</v>
      </c>
      <c r="H97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'VNDR-0975'::varchar); </v>
      </c>
    </row>
    <row r="979" spans="2:8">
      <c r="B979" s="51">
        <v>124000000001050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30902</v>
      </c>
      <c r="G979" s="31">
        <f t="shared" si="33"/>
        <v>126000000000976</v>
      </c>
      <c r="H97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'VNDR-0976'::varchar); </v>
      </c>
    </row>
    <row r="980" spans="2:8">
      <c r="B980" s="51">
        <v>124000000001051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30903</v>
      </c>
      <c r="G980" s="31">
        <f t="shared" si="33"/>
        <v>126000000000977</v>
      </c>
      <c r="H98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'VNDR-0977'::varchar); </v>
      </c>
    </row>
    <row r="981" spans="2:8">
      <c r="B981" s="51">
        <v>124000000001052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30904</v>
      </c>
      <c r="G981" s="31">
        <f t="shared" si="33"/>
        <v>126000000000978</v>
      </c>
      <c r="H98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'VNDR-0978'::varchar); </v>
      </c>
    </row>
    <row r="982" spans="2:8">
      <c r="B982" s="51">
        <v>124000000001053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30905</v>
      </c>
      <c r="G982" s="31">
        <f t="shared" si="33"/>
        <v>126000000000979</v>
      </c>
      <c r="H98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'VNDR-0979'::varchar); </v>
      </c>
    </row>
    <row r="983" spans="2:8">
      <c r="B983" s="51">
        <v>124000000001054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30906</v>
      </c>
      <c r="G983" s="31">
        <f t="shared" si="33"/>
        <v>126000000000980</v>
      </c>
      <c r="H98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'VNDR-0980'::varchar); </v>
      </c>
    </row>
    <row r="984" spans="2:8">
      <c r="B984" s="51">
        <v>124000000001055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30907</v>
      </c>
      <c r="G984" s="31">
        <f t="shared" si="33"/>
        <v>126000000000981</v>
      </c>
      <c r="H98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'VNDR-0981'::varchar); </v>
      </c>
    </row>
    <row r="985" spans="2:8">
      <c r="B985" s="51">
        <v>124000000001056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30908</v>
      </c>
      <c r="G985" s="31">
        <f t="shared" si="33"/>
        <v>126000000000982</v>
      </c>
      <c r="H98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'VNDR-0982'::varchar); </v>
      </c>
    </row>
    <row r="986" spans="2:8">
      <c r="B986" s="51">
        <v>124000000001057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30909</v>
      </c>
      <c r="G986" s="31">
        <f t="shared" si="33"/>
        <v>126000000000983</v>
      </c>
      <c r="H98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'VNDR-0983'::varchar); </v>
      </c>
    </row>
    <row r="987" spans="2:8">
      <c r="B987" s="51">
        <v>124000000001058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30910</v>
      </c>
      <c r="G987" s="31">
        <f t="shared" si="33"/>
        <v>126000000000984</v>
      </c>
      <c r="H98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'VNDR-0984'::varchar); </v>
      </c>
    </row>
    <row r="988" spans="2:8">
      <c r="B988" s="51">
        <v>124000000001059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30911</v>
      </c>
      <c r="G988" s="31">
        <f t="shared" si="33"/>
        <v>126000000000985</v>
      </c>
      <c r="H98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'VNDR-0985'::varchar); </v>
      </c>
    </row>
    <row r="989" spans="2:8">
      <c r="B989" s="51">
        <v>124000000001060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30912</v>
      </c>
      <c r="G989" s="31">
        <f t="shared" si="33"/>
        <v>126000000000986</v>
      </c>
      <c r="H98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'VNDR-0986'::varchar); </v>
      </c>
    </row>
    <row r="990" spans="2:8">
      <c r="B990" s="51">
        <v>124000000001061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30913</v>
      </c>
      <c r="G990" s="31">
        <f t="shared" si="33"/>
        <v>126000000000987</v>
      </c>
      <c r="H99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'VNDR-0987'::varchar); </v>
      </c>
    </row>
    <row r="991" spans="2:8">
      <c r="B991" s="51">
        <v>124000000001062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30914</v>
      </c>
      <c r="G991" s="31">
        <f t="shared" si="33"/>
        <v>126000000000988</v>
      </c>
      <c r="H99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'VNDR-0988'::varchar); </v>
      </c>
    </row>
    <row r="992" spans="2:8">
      <c r="B992" s="51">
        <v>124000000001063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30915</v>
      </c>
      <c r="G992" s="31">
        <f t="shared" si="33"/>
        <v>126000000000989</v>
      </c>
      <c r="H99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'VNDR-0989'::varchar); </v>
      </c>
    </row>
    <row r="993" spans="2:8">
      <c r="B993" s="51">
        <v>124000000001064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30916</v>
      </c>
      <c r="G993" s="31">
        <f t="shared" si="33"/>
        <v>126000000000990</v>
      </c>
      <c r="H99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'VNDR-0990'::varchar); </v>
      </c>
    </row>
    <row r="994" spans="2:8">
      <c r="B994" s="51">
        <v>124000000001065</v>
      </c>
      <c r="C994" s="52" t="str">
        <f>IF(EXACT($B994, ""), "", VLOOKUP($B994, 'DataLookUp - InstitutionBranch'!$B$4:$E$4000, 2, FALSE))</f>
        <v>PT. Surganya Motor Indonesia - (Jambi) [a.k.a : Planet Ban] - Jambi</v>
      </c>
      <c r="D994" s="45" t="str">
        <f>IF(EXACT($B994, ""), "", VLOOKUP($B994, 'DataLookUp - InstitutionBranch'!$B$4:$E$4000, 3, FALSE))</f>
        <v>VDR2486</v>
      </c>
      <c r="E994" s="143" t="s">
        <v>30917</v>
      </c>
      <c r="G994" s="31">
        <f t="shared" si="33"/>
        <v>126000000000991</v>
      </c>
      <c r="H99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'VNDR-0991'::varchar); </v>
      </c>
    </row>
    <row r="995" spans="2:8">
      <c r="B995" s="51">
        <v>124000000001066</v>
      </c>
      <c r="C995" s="52" t="str">
        <f>IF(EXACT($B995, ""), "", VLOOKUP($B995, 'DataLookUp - InstitutionBranch'!$B$4:$E$4000, 2, FALSE))</f>
        <v>PT. Produk Sawitindo Jambi</v>
      </c>
      <c r="D995" s="45" t="str">
        <f>IF(EXACT($B995, ""), "", VLOOKUP($B995, 'DataLookUp - InstitutionBranch'!$B$4:$E$4000, 3, FALSE))</f>
        <v>VDR2779</v>
      </c>
      <c r="E995" s="143" t="s">
        <v>30918</v>
      </c>
      <c r="G995" s="31">
        <f t="shared" si="33"/>
        <v>126000000000992</v>
      </c>
      <c r="H99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'VNDR-0992'::varchar); </v>
      </c>
    </row>
    <row r="996" spans="2:8">
      <c r="B996" s="51">
        <v>124000000001067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30919</v>
      </c>
      <c r="G996" s="31">
        <f t="shared" si="33"/>
        <v>126000000000993</v>
      </c>
      <c r="H99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'VNDR-0993'::varchar); </v>
      </c>
    </row>
    <row r="997" spans="2:8">
      <c r="B997" s="51">
        <v>124000000001068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30920</v>
      </c>
      <c r="G997" s="31">
        <f t="shared" si="33"/>
        <v>126000000000994</v>
      </c>
      <c r="H99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'VNDR-0994'::varchar); </v>
      </c>
    </row>
    <row r="998" spans="2:8">
      <c r="B998" s="51">
        <v>124000000001069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30921</v>
      </c>
      <c r="G998" s="31">
        <f t="shared" si="33"/>
        <v>126000000000995</v>
      </c>
      <c r="H99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'VNDR-0995'::varchar); </v>
      </c>
    </row>
    <row r="999" spans="2:8">
      <c r="B999" s="51">
        <v>124000000001070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30922</v>
      </c>
      <c r="G999" s="31">
        <f t="shared" si="33"/>
        <v>126000000000996</v>
      </c>
      <c r="H99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'VNDR-0996'::varchar); </v>
      </c>
    </row>
    <row r="1000" spans="2:8">
      <c r="B1000" s="51">
        <v>124000000001071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30923</v>
      </c>
      <c r="G1000" s="31">
        <f t="shared" si="33"/>
        <v>126000000000997</v>
      </c>
      <c r="H100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'VNDR-0997'::varchar); </v>
      </c>
    </row>
    <row r="1001" spans="2:8">
      <c r="B1001" s="51">
        <v>124000000001072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30924</v>
      </c>
      <c r="G1001" s="31">
        <f t="shared" si="33"/>
        <v>126000000000998</v>
      </c>
      <c r="H100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'VNDR-0998'::varchar); </v>
      </c>
    </row>
    <row r="1002" spans="2:8">
      <c r="B1002" s="51">
        <v>124000000001073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30925</v>
      </c>
      <c r="G1002" s="31">
        <f t="shared" si="33"/>
        <v>126000000000999</v>
      </c>
      <c r="H100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'VNDR-0999'::varchar); </v>
      </c>
    </row>
    <row r="1003" spans="2:8">
      <c r="B1003" s="51">
        <v>124000000001074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30926</v>
      </c>
      <c r="G1003" s="31">
        <f t="shared" si="33"/>
        <v>126000000001000</v>
      </c>
      <c r="H100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'VNDR-1000'::varchar); </v>
      </c>
    </row>
    <row r="1004" spans="2:8">
      <c r="B1004" s="51">
        <v>124000000001075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30927</v>
      </c>
      <c r="G1004" s="31">
        <f t="shared" si="33"/>
        <v>126000000001001</v>
      </c>
      <c r="H100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'VNDR-1001'::varchar); </v>
      </c>
    </row>
    <row r="1005" spans="2:8">
      <c r="B1005" s="51">
        <v>124000000001076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30928</v>
      </c>
      <c r="G1005" s="31">
        <f t="shared" si="33"/>
        <v>126000000001002</v>
      </c>
      <c r="H100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'VNDR-1002'::varchar); </v>
      </c>
    </row>
    <row r="1006" spans="2:8">
      <c r="B1006" s="51">
        <v>124000000001077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30929</v>
      </c>
      <c r="G1006" s="31">
        <f t="shared" si="33"/>
        <v>126000000001003</v>
      </c>
      <c r="H100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'VNDR-1003'::varchar); </v>
      </c>
    </row>
    <row r="1007" spans="2:8">
      <c r="B1007" s="51">
        <v>124000000001078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30930</v>
      </c>
      <c r="G1007" s="31">
        <f t="shared" si="33"/>
        <v>126000000001004</v>
      </c>
      <c r="H10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'VNDR-1004'::varchar); </v>
      </c>
    </row>
    <row r="1008" spans="2:8">
      <c r="B1008" s="51">
        <v>124000000001079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30931</v>
      </c>
      <c r="G1008" s="31">
        <f t="shared" si="33"/>
        <v>126000000001005</v>
      </c>
      <c r="H10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'VNDR-1005'::varchar); </v>
      </c>
    </row>
    <row r="1009" spans="2:8">
      <c r="B1009" s="51">
        <v>124000000001080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30932</v>
      </c>
      <c r="G1009" s="31">
        <f t="shared" si="33"/>
        <v>126000000001006</v>
      </c>
      <c r="H10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'VNDR-1006'::varchar); </v>
      </c>
    </row>
    <row r="1010" spans="2:8">
      <c r="B1010" s="51">
        <v>124000000001081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30933</v>
      </c>
      <c r="G1010" s="31">
        <f t="shared" si="33"/>
        <v>126000000001007</v>
      </c>
      <c r="H10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'VNDR-1007'::varchar); </v>
      </c>
    </row>
    <row r="1011" spans="2:8">
      <c r="B1011" s="51">
        <v>124000000001082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30934</v>
      </c>
      <c r="G1011" s="31">
        <f t="shared" si="33"/>
        <v>126000000001008</v>
      </c>
      <c r="H10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'VNDR-1008'::varchar); </v>
      </c>
    </row>
    <row r="1012" spans="2:8">
      <c r="B1012" s="51">
        <v>124000000001083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30935</v>
      </c>
      <c r="G1012" s="31">
        <f t="shared" si="33"/>
        <v>126000000001009</v>
      </c>
      <c r="H10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'VNDR-1009'::varchar); </v>
      </c>
    </row>
    <row r="1013" spans="2:8">
      <c r="B1013" s="51">
        <v>124000000001084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30936</v>
      </c>
      <c r="G1013" s="31">
        <f t="shared" si="33"/>
        <v>126000000001010</v>
      </c>
      <c r="H10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'VNDR-1010'::varchar); </v>
      </c>
    </row>
    <row r="1014" spans="2:8">
      <c r="B1014" s="51">
        <v>124000000001085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30937</v>
      </c>
      <c r="G1014" s="31">
        <f t="shared" si="33"/>
        <v>126000000001011</v>
      </c>
      <c r="H10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'VNDR-1011'::varchar); </v>
      </c>
    </row>
    <row r="1015" spans="2:8">
      <c r="B1015" s="51">
        <v>124000000001086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30938</v>
      </c>
      <c r="G1015" s="31">
        <f t="shared" si="33"/>
        <v>126000000001012</v>
      </c>
      <c r="H10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'VNDR-1012'::varchar); </v>
      </c>
    </row>
    <row r="1016" spans="2:8">
      <c r="B1016" s="51">
        <v>124000000001087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30939</v>
      </c>
      <c r="G1016" s="31">
        <f t="shared" si="33"/>
        <v>126000000001013</v>
      </c>
      <c r="H10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'VNDR-1013'::varchar); </v>
      </c>
    </row>
    <row r="1017" spans="2:8">
      <c r="B1017" s="51">
        <v>124000000001088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30940</v>
      </c>
      <c r="G1017" s="31">
        <f t="shared" si="33"/>
        <v>126000000001014</v>
      </c>
      <c r="H10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'VNDR-1014'::varchar); </v>
      </c>
    </row>
    <row r="1018" spans="2:8">
      <c r="B1018" s="51">
        <v>124000000001089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30941</v>
      </c>
      <c r="G1018" s="31">
        <f t="shared" si="33"/>
        <v>126000000001015</v>
      </c>
      <c r="H10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'VNDR-1015'::varchar); </v>
      </c>
    </row>
    <row r="1019" spans="2:8">
      <c r="B1019" s="51">
        <v>124000000001090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30942</v>
      </c>
      <c r="G1019" s="31">
        <f t="shared" si="33"/>
        <v>126000000001016</v>
      </c>
      <c r="H10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'VNDR-1016'::varchar); </v>
      </c>
    </row>
    <row r="1020" spans="2:8">
      <c r="B1020" s="51">
        <v>124000000001091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30943</v>
      </c>
      <c r="G1020" s="31">
        <f t="shared" si="33"/>
        <v>126000000001017</v>
      </c>
      <c r="H10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'VNDR-1017'::varchar); </v>
      </c>
    </row>
    <row r="1021" spans="2:8">
      <c r="B1021" s="51">
        <v>124000000001092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30944</v>
      </c>
      <c r="G1021" s="31">
        <f t="shared" si="33"/>
        <v>126000000001018</v>
      </c>
      <c r="H10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'VNDR-1018'::varchar); </v>
      </c>
    </row>
    <row r="1022" spans="2:8">
      <c r="B1022" s="51">
        <v>124000000001093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30945</v>
      </c>
      <c r="G1022" s="31">
        <f t="shared" si="33"/>
        <v>126000000001019</v>
      </c>
      <c r="H10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'VNDR-1019'::varchar); </v>
      </c>
    </row>
    <row r="1023" spans="2:8">
      <c r="B1023" s="51">
        <v>124000000001094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30946</v>
      </c>
      <c r="G1023" s="31">
        <f t="shared" si="33"/>
        <v>126000000001020</v>
      </c>
      <c r="H10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'VNDR-1020'::varchar); </v>
      </c>
    </row>
    <row r="1024" spans="2:8">
      <c r="B1024" s="51">
        <v>124000000001095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30947</v>
      </c>
      <c r="G1024" s="31">
        <f t="shared" si="33"/>
        <v>126000000001021</v>
      </c>
      <c r="H10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'VNDR-1021'::varchar); </v>
      </c>
    </row>
    <row r="1025" spans="2:8">
      <c r="B1025" s="51">
        <v>124000000001096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30948</v>
      </c>
      <c r="G1025" s="31">
        <f t="shared" si="33"/>
        <v>126000000001022</v>
      </c>
      <c r="H10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'VNDR-1022'::varchar); </v>
      </c>
    </row>
    <row r="1026" spans="2:8">
      <c r="B1026" s="51">
        <v>124000000001097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30949</v>
      </c>
      <c r="G1026" s="31">
        <f t="shared" si="33"/>
        <v>126000000001023</v>
      </c>
      <c r="H10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'VNDR-1023'::varchar); </v>
      </c>
    </row>
    <row r="1027" spans="2:8">
      <c r="B1027" s="51">
        <v>124000000001098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30950</v>
      </c>
      <c r="G1027" s="31">
        <f t="shared" si="33"/>
        <v>126000000001024</v>
      </c>
      <c r="H10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'VNDR-1024'::varchar); </v>
      </c>
    </row>
    <row r="1028" spans="2:8">
      <c r="B1028" s="51">
        <v>124000000001099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30951</v>
      </c>
      <c r="G1028" s="31">
        <f t="shared" si="33"/>
        <v>126000000001025</v>
      </c>
      <c r="H10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'VNDR-1025'::varchar); </v>
      </c>
    </row>
    <row r="1029" spans="2:8">
      <c r="B1029" s="51">
        <v>124000000001100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30952</v>
      </c>
      <c r="G1029" s="31">
        <f t="shared" si="33"/>
        <v>126000000001026</v>
      </c>
      <c r="H10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'VNDR-1026'::varchar); </v>
      </c>
    </row>
    <row r="1030" spans="2:8">
      <c r="B1030" s="51">
        <v>124000000001101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30953</v>
      </c>
      <c r="G1030" s="31">
        <f t="shared" si="33"/>
        <v>126000000001027</v>
      </c>
      <c r="H10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'VNDR-1027'::varchar); </v>
      </c>
    </row>
    <row r="1031" spans="2:8">
      <c r="B1031" s="51">
        <v>124000000001102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30954</v>
      </c>
      <c r="G1031" s="31">
        <f t="shared" si="33"/>
        <v>126000000001028</v>
      </c>
      <c r="H10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'VNDR-1028'::varchar); </v>
      </c>
    </row>
    <row r="1032" spans="2:8">
      <c r="B1032" s="51">
        <v>124000000001103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30955</v>
      </c>
      <c r="G1032" s="31">
        <f t="shared" ref="G1032:G1095" si="35" xml:space="preserve"> G1031 + IF(EXACT(H1032, ""), 0, 1)</f>
        <v>126000000001029</v>
      </c>
      <c r="H1032" s="21" t="str">
        <f t="shared" ref="H1032:H1095" si="36">IF(EXACT($B1032, ""), "", CONCATENATE("PERFORM ""SchData-OLTP-SupplyChain"".""Func_TblSupplier_SET""(varSystemLoginSession::bigint, null::bigint, null::varchar, null::timestamptz, null::timestamptz, null::varchar, varInstitutionBranchID::bigint, varBaseCurrencyID::bigint, ", IF(EXACT(B1032, ""), "null", B1032), "::bigint, ", IF(EXACT(E1032, ""), "null", "'"&amp;E1032&amp;"'"),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'VNDR-1029'::varchar); </v>
      </c>
    </row>
    <row r="1033" spans="2:8">
      <c r="B1033" s="51">
        <v>124000000001104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30956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'VNDR-1030'::varchar); </v>
      </c>
    </row>
    <row r="1034" spans="2:8">
      <c r="B1034" s="51">
        <v>124000000001105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30957</v>
      </c>
      <c r="G1034" s="31">
        <f t="shared" si="35"/>
        <v>126000000001031</v>
      </c>
      <c r="H103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'VNDR-1031'::varchar); </v>
      </c>
    </row>
    <row r="1035" spans="2:8">
      <c r="B1035" s="51">
        <v>124000000001106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30958</v>
      </c>
      <c r="G1035" s="31">
        <f t="shared" si="35"/>
        <v>126000000001032</v>
      </c>
      <c r="H103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'VNDR-1032'::varchar); </v>
      </c>
    </row>
    <row r="1036" spans="2:8">
      <c r="B1036" s="51">
        <v>124000000001107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30959</v>
      </c>
      <c r="G1036" s="31">
        <f t="shared" si="35"/>
        <v>126000000001033</v>
      </c>
      <c r="H103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'VNDR-1033'::varchar); </v>
      </c>
    </row>
    <row r="1037" spans="2:8">
      <c r="B1037" s="51">
        <v>124000000001108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30960</v>
      </c>
      <c r="G1037" s="31">
        <f t="shared" si="35"/>
        <v>126000000001034</v>
      </c>
      <c r="H103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'VNDR-1034'::varchar); </v>
      </c>
    </row>
    <row r="1038" spans="2:8">
      <c r="B1038" s="51">
        <v>124000000001109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30961</v>
      </c>
      <c r="G1038" s="31">
        <f t="shared" si="35"/>
        <v>126000000001035</v>
      </c>
      <c r="H103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'VNDR-1035'::varchar); </v>
      </c>
    </row>
    <row r="1039" spans="2:8">
      <c r="B1039" s="51">
        <v>124000000001110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30962</v>
      </c>
      <c r="G1039" s="31">
        <f t="shared" si="35"/>
        <v>126000000001036</v>
      </c>
      <c r="H103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'VNDR-1036'::varchar); </v>
      </c>
    </row>
    <row r="1040" spans="2:8">
      <c r="B1040" s="51">
        <v>124000000001111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30963</v>
      </c>
      <c r="G1040" s="31">
        <f t="shared" si="35"/>
        <v>126000000001037</v>
      </c>
      <c r="H104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'VNDR-1037'::varchar); </v>
      </c>
    </row>
    <row r="1041" spans="2:8">
      <c r="B1041" s="51">
        <v>124000000001112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30964</v>
      </c>
      <c r="G1041" s="31">
        <f t="shared" si="35"/>
        <v>126000000001038</v>
      </c>
      <c r="H104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'VNDR-1038'::varchar); </v>
      </c>
    </row>
    <row r="1042" spans="2:8">
      <c r="B1042" s="51">
        <v>124000000001113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30965</v>
      </c>
      <c r="G1042" s="31">
        <f t="shared" si="35"/>
        <v>126000000001039</v>
      </c>
      <c r="H104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'VNDR-1039'::varchar); </v>
      </c>
    </row>
    <row r="1043" spans="2:8">
      <c r="B1043" s="51">
        <v>124000000001114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30966</v>
      </c>
      <c r="G1043" s="31">
        <f t="shared" si="35"/>
        <v>126000000001040</v>
      </c>
      <c r="H104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'VNDR-1040'::varchar); </v>
      </c>
    </row>
    <row r="1044" spans="2:8">
      <c r="B1044" s="51">
        <v>124000000001115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30967</v>
      </c>
      <c r="G1044" s="31">
        <f t="shared" si="35"/>
        <v>126000000001041</v>
      </c>
      <c r="H104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'VNDR-1041'::varchar); </v>
      </c>
    </row>
    <row r="1045" spans="2:8">
      <c r="B1045" s="51">
        <v>124000000001116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30968</v>
      </c>
      <c r="G1045" s="31">
        <f t="shared" si="35"/>
        <v>126000000001042</v>
      </c>
      <c r="H104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'VNDR-1042'::varchar); </v>
      </c>
    </row>
    <row r="1046" spans="2:8">
      <c r="B1046" s="51">
        <v>124000000001117</v>
      </c>
      <c r="C1046" s="52" t="str">
        <f>IF(EXACT($B1046, ""), "", VLOOKUP($B1046, 'DataLookUp - InstitutionBranch'!$B$4:$E$4000, 2, FALSE))</f>
        <v>PT. Serasi Autoraya - Jakarta</v>
      </c>
      <c r="D1046" s="45" t="str">
        <f>IF(EXACT($B1046, ""), "", VLOOKUP($B1046, 'DataLookUp - InstitutionBranch'!$B$4:$E$4000, 3, FALSE))</f>
        <v>VDR0559</v>
      </c>
      <c r="E1046" s="143" t="s">
        <v>30969</v>
      </c>
      <c r="G1046" s="31">
        <f t="shared" si="35"/>
        <v>126000000001043</v>
      </c>
      <c r="H104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'VNDR-1043'::varchar); </v>
      </c>
    </row>
    <row r="1047" spans="2:8">
      <c r="B1047" s="51">
        <v>124000000001118</v>
      </c>
      <c r="C1047" s="52" t="str">
        <f>IF(EXACT($B1047, ""), "", VLOOKUP($B1047, 'DataLookUp - InstitutionBranch'!$B$4:$E$4000, 2, FALSE))</f>
        <v>PT. Serasi Autoraya - Bali</v>
      </c>
      <c r="D1047" s="45" t="str">
        <f>IF(EXACT($B1047, ""), "", VLOOKUP($B1047, 'DataLookUp - InstitutionBranch'!$B$4:$E$4000, 3, FALSE))</f>
        <v>VDR1100</v>
      </c>
      <c r="E1047" s="143" t="s">
        <v>30970</v>
      </c>
      <c r="G1047" s="31">
        <f t="shared" si="35"/>
        <v>126000000001044</v>
      </c>
      <c r="H104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'VNDR-1044'::varchar); </v>
      </c>
    </row>
    <row r="1048" spans="2:8">
      <c r="B1048" s="51">
        <v>124000000001119</v>
      </c>
      <c r="C1048" s="52" t="str">
        <f>IF(EXACT($B1048, ""), "", VLOOKUP($B1048, 'DataLookUp - InstitutionBranch'!$B$4:$E$4000, 2, FALSE))</f>
        <v>PT. Serasi Autoraya - Medan</v>
      </c>
      <c r="D1048" s="45" t="str">
        <f>IF(EXACT($B1048, ""), "", VLOOKUP($B1048, 'DataLookUp - InstitutionBranch'!$B$4:$E$4000, 3, FALSE))</f>
        <v>VDR1451</v>
      </c>
      <c r="E1048" s="143" t="s">
        <v>30971</v>
      </c>
      <c r="G1048" s="31">
        <f t="shared" si="35"/>
        <v>126000000001045</v>
      </c>
      <c r="H104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'VNDR-1045'::varchar); </v>
      </c>
    </row>
    <row r="1049" spans="2:8">
      <c r="B1049" s="51">
        <v>124000000001120</v>
      </c>
      <c r="C1049" s="52" t="str">
        <f>IF(EXACT($B1049, ""), "", VLOOKUP($B1049, 'DataLookUp - InstitutionBranch'!$B$4:$E$4000, 2, FALSE))</f>
        <v>PT. Sima Artha Nauli</v>
      </c>
      <c r="D1049" s="45" t="str">
        <f>IF(EXACT($B1049, ""), "", VLOOKUP($B1049, 'DataLookUp - InstitutionBranch'!$B$4:$E$4000, 3, FALSE))</f>
        <v>VDR2275</v>
      </c>
      <c r="E1049" s="143" t="s">
        <v>30972</v>
      </c>
      <c r="G1049" s="31">
        <f t="shared" si="35"/>
        <v>126000000001046</v>
      </c>
      <c r="H104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'VNDR-1046'::varchar); </v>
      </c>
    </row>
    <row r="1050" spans="2:8">
      <c r="B1050" s="51">
        <v>124000000001121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30973</v>
      </c>
      <c r="G1050" s="31">
        <f t="shared" si="35"/>
        <v>126000000001047</v>
      </c>
      <c r="H105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'VNDR-1047'::varchar); </v>
      </c>
    </row>
    <row r="1051" spans="2:8">
      <c r="B1051" s="51">
        <v>124000000001122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30974</v>
      </c>
      <c r="G1051" s="31">
        <f t="shared" si="35"/>
        <v>126000000001048</v>
      </c>
      <c r="H105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'VNDR-1048'::varchar); </v>
      </c>
    </row>
    <row r="1052" spans="2:8">
      <c r="B1052" s="51">
        <v>124000000001123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30975</v>
      </c>
      <c r="G1052" s="31">
        <f t="shared" si="35"/>
        <v>126000000001049</v>
      </c>
      <c r="H105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'VNDR-1049'::varchar); </v>
      </c>
    </row>
    <row r="1053" spans="2:8">
      <c r="B1053" s="51">
        <v>124000000001124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30976</v>
      </c>
      <c r="G1053" s="31">
        <f t="shared" si="35"/>
        <v>126000000001050</v>
      </c>
      <c r="H105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'VNDR-1050'::varchar); </v>
      </c>
    </row>
    <row r="1054" spans="2:8">
      <c r="B1054" s="51">
        <v>124000000001125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30977</v>
      </c>
      <c r="G1054" s="31">
        <f t="shared" si="35"/>
        <v>126000000001051</v>
      </c>
      <c r="H105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'VNDR-1051'::varchar); </v>
      </c>
    </row>
    <row r="1055" spans="2:8">
      <c r="B1055" s="51">
        <v>124000000001126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30978</v>
      </c>
      <c r="G1055" s="31">
        <f t="shared" si="35"/>
        <v>126000000001052</v>
      </c>
      <c r="H105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'VNDR-1052'::varchar); </v>
      </c>
    </row>
    <row r="1056" spans="2:8">
      <c r="B1056" s="51">
        <v>124000000001127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30979</v>
      </c>
      <c r="G1056" s="31">
        <f t="shared" si="35"/>
        <v>126000000001053</v>
      </c>
      <c r="H105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'VNDR-1053'::varchar); </v>
      </c>
    </row>
    <row r="1057" spans="2:8">
      <c r="B1057" s="51">
        <v>124000000001128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30980</v>
      </c>
      <c r="G1057" s="31">
        <f t="shared" si="35"/>
        <v>126000000001054</v>
      </c>
      <c r="H105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'VNDR-1054'::varchar); </v>
      </c>
    </row>
    <row r="1058" spans="2:8">
      <c r="B1058" s="51">
        <v>124000000001129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30981</v>
      </c>
      <c r="G1058" s="31">
        <f t="shared" si="35"/>
        <v>126000000001055</v>
      </c>
      <c r="H105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'VNDR-1055'::varchar); </v>
      </c>
    </row>
    <row r="1059" spans="2:8">
      <c r="B1059" s="51">
        <v>124000000001130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30982</v>
      </c>
      <c r="G1059" s="31">
        <f t="shared" si="35"/>
        <v>126000000001056</v>
      </c>
      <c r="H105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'VNDR-1056'::varchar); </v>
      </c>
    </row>
    <row r="1060" spans="2:8">
      <c r="B1060" s="51">
        <v>124000000001131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30983</v>
      </c>
      <c r="G1060" s="31">
        <f t="shared" si="35"/>
        <v>126000000001057</v>
      </c>
      <c r="H106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'VNDR-1057'::varchar); </v>
      </c>
    </row>
    <row r="1061" spans="2:8">
      <c r="B1061" s="51">
        <v>124000000001132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30984</v>
      </c>
      <c r="G1061" s="31">
        <f t="shared" si="35"/>
        <v>126000000001058</v>
      </c>
      <c r="H106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'VNDR-1058'::varchar); </v>
      </c>
    </row>
    <row r="1062" spans="2:8">
      <c r="B1062" s="51">
        <v>124000000001133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30985</v>
      </c>
      <c r="G1062" s="31">
        <f t="shared" si="35"/>
        <v>126000000001059</v>
      </c>
      <c r="H106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'VNDR-1059'::varchar); </v>
      </c>
    </row>
    <row r="1063" spans="2:8">
      <c r="B1063" s="51">
        <v>124000000001134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30986</v>
      </c>
      <c r="G1063" s="31">
        <f t="shared" si="35"/>
        <v>126000000001060</v>
      </c>
      <c r="H106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'VNDR-1060'::varchar); </v>
      </c>
    </row>
    <row r="1064" spans="2:8">
      <c r="B1064" s="51">
        <v>124000000001135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30987</v>
      </c>
      <c r="G1064" s="31">
        <f t="shared" si="35"/>
        <v>126000000001061</v>
      </c>
      <c r="H106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'VNDR-1061'::varchar); </v>
      </c>
    </row>
    <row r="1065" spans="2:8">
      <c r="B1065" s="51">
        <v>124000000001136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30988</v>
      </c>
      <c r="G1065" s="31">
        <f t="shared" si="35"/>
        <v>126000000001062</v>
      </c>
      <c r="H106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'VNDR-1062'::varchar); </v>
      </c>
    </row>
    <row r="1066" spans="2:8">
      <c r="B1066" s="51">
        <v>124000000001137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30989</v>
      </c>
      <c r="G1066" s="31">
        <f t="shared" si="35"/>
        <v>126000000001063</v>
      </c>
      <c r="H106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'VNDR-1063'::varchar); </v>
      </c>
    </row>
    <row r="1067" spans="2:8">
      <c r="B1067" s="51">
        <v>124000000001138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30990</v>
      </c>
      <c r="G1067" s="31">
        <f t="shared" si="35"/>
        <v>126000000001064</v>
      </c>
      <c r="H106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'VNDR-1064'::varchar); </v>
      </c>
    </row>
    <row r="1068" spans="2:8">
      <c r="B1068" s="51">
        <v>124000000001139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30991</v>
      </c>
      <c r="G1068" s="31">
        <f t="shared" si="35"/>
        <v>126000000001065</v>
      </c>
      <c r="H106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'VNDR-1065'::varchar); </v>
      </c>
    </row>
    <row r="1069" spans="2:8">
      <c r="B1069" s="51">
        <v>124000000001140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30992</v>
      </c>
      <c r="G1069" s="31">
        <f t="shared" si="35"/>
        <v>126000000001066</v>
      </c>
      <c r="H106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'VNDR-1066'::varchar); </v>
      </c>
    </row>
    <row r="1070" spans="2:8">
      <c r="B1070" s="51">
        <v>124000000001141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30993</v>
      </c>
      <c r="G1070" s="31">
        <f t="shared" si="35"/>
        <v>126000000001067</v>
      </c>
      <c r="H107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'VNDR-1067'::varchar); </v>
      </c>
    </row>
    <row r="1071" spans="2:8">
      <c r="B1071" s="51">
        <v>124000000001142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30994</v>
      </c>
      <c r="G1071" s="31">
        <f t="shared" si="35"/>
        <v>126000000001068</v>
      </c>
      <c r="H10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'VNDR-1068'::varchar); </v>
      </c>
    </row>
    <row r="1072" spans="2:8">
      <c r="B1072" s="51">
        <v>124000000001143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30995</v>
      </c>
      <c r="G1072" s="31">
        <f t="shared" si="35"/>
        <v>126000000001069</v>
      </c>
      <c r="H10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'VNDR-1069'::varchar); </v>
      </c>
    </row>
    <row r="1073" spans="2:8">
      <c r="B1073" s="51">
        <v>124000000001144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30996</v>
      </c>
      <c r="G1073" s="31">
        <f t="shared" si="35"/>
        <v>126000000001070</v>
      </c>
      <c r="H10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'VNDR-1070'::varchar); </v>
      </c>
    </row>
    <row r="1074" spans="2:8">
      <c r="B1074" s="51">
        <v>124000000001145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30997</v>
      </c>
      <c r="G1074" s="31">
        <f t="shared" si="35"/>
        <v>126000000001071</v>
      </c>
      <c r="H10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'VNDR-1071'::varchar); </v>
      </c>
    </row>
    <row r="1075" spans="2:8">
      <c r="B1075" s="51">
        <v>124000000001146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30998</v>
      </c>
      <c r="G1075" s="31">
        <f t="shared" si="35"/>
        <v>126000000001072</v>
      </c>
      <c r="H10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'VNDR-1072'::varchar); </v>
      </c>
    </row>
    <row r="1076" spans="2:8">
      <c r="B1076" s="51">
        <v>124000000001147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30999</v>
      </c>
      <c r="G1076" s="31">
        <f t="shared" si="35"/>
        <v>126000000001073</v>
      </c>
      <c r="H10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'VNDR-1073'::varchar); </v>
      </c>
    </row>
    <row r="1077" spans="2:8">
      <c r="B1077" s="51">
        <v>124000000001148</v>
      </c>
      <c r="C1077" s="52" t="str">
        <f>IF(EXACT($B1077, ""), "", VLOOKUP($B1077, 'DataLookUp - InstitutionBranch'!$B$4:$E$4000, 2, FALSE))</f>
        <v>PT. Asuransi Jasa Tania, Tbk - Medan</v>
      </c>
      <c r="D1077" s="45" t="str">
        <f>IF(EXACT($B1077, ""), "", VLOOKUP($B1077, 'DataLookUp - InstitutionBranch'!$B$4:$E$4000, 3, FALSE))</f>
        <v>VDR1908</v>
      </c>
      <c r="E1077" s="143" t="s">
        <v>31000</v>
      </c>
      <c r="G1077" s="31">
        <f t="shared" si="35"/>
        <v>126000000001074</v>
      </c>
      <c r="H10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'VNDR-1074'::varchar); </v>
      </c>
    </row>
    <row r="1078" spans="2:8">
      <c r="B1078" s="51">
        <v>124000000001149</v>
      </c>
      <c r="C1078" s="52" t="str">
        <f>IF(EXACT($B1078, ""), "", VLOOKUP($B1078, 'DataLookUp - InstitutionBranch'!$B$4:$E$4000, 2, FALSE))</f>
        <v>PT. Asuransi Jasaraharja Putera</v>
      </c>
      <c r="D1078" s="45" t="str">
        <f>IF(EXACT($B1078, ""), "", VLOOKUP($B1078, 'DataLookUp - InstitutionBranch'!$B$4:$E$4000, 3, FALSE))</f>
        <v>VDR1911</v>
      </c>
      <c r="E1078" s="143" t="s">
        <v>31001</v>
      </c>
      <c r="G1078" s="31">
        <f t="shared" si="35"/>
        <v>126000000001075</v>
      </c>
      <c r="H10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'VNDR-1075'::varchar); </v>
      </c>
    </row>
    <row r="1079" spans="2:8">
      <c r="B1079" s="51">
        <v>124000000001150</v>
      </c>
      <c r="C1079" s="52" t="str">
        <f>IF(EXACT($B1079, ""), "", VLOOKUP($B1079, 'DataLookUp - InstitutionBranch'!$B$4:$E$4000, 2, FALSE))</f>
        <v>PT. Asuransi Mega Pratama - Jakarta</v>
      </c>
      <c r="D1079" s="45" t="str">
        <f>IF(EXACT($B1079, ""), "", VLOOKUP($B1079, 'DataLookUp - InstitutionBranch'!$B$4:$E$4000, 3, FALSE))</f>
        <v>VDR1756</v>
      </c>
      <c r="E1079" s="143" t="s">
        <v>31002</v>
      </c>
      <c r="G1079" s="31">
        <f t="shared" si="35"/>
        <v>126000000001076</v>
      </c>
      <c r="H10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'VNDR-1076'::varchar); </v>
      </c>
    </row>
    <row r="1080" spans="2:8">
      <c r="B1080" s="51">
        <v>124000000001151</v>
      </c>
      <c r="C1080" s="52" t="str">
        <f>IF(EXACT($B1080, ""), "", VLOOKUP($B1080, 'DataLookUp - InstitutionBranch'!$B$4:$E$4000, 2, FALSE))</f>
        <v>PT. Asuransi Wahana Tata</v>
      </c>
      <c r="D1080" s="45" t="str">
        <f>IF(EXACT($B1080, ""), "", VLOOKUP($B1080, 'DataLookUp - InstitutionBranch'!$B$4:$E$4000, 3, FALSE))</f>
        <v>VDR1303</v>
      </c>
      <c r="E1080" s="143" t="s">
        <v>31003</v>
      </c>
      <c r="G1080" s="31">
        <f t="shared" si="35"/>
        <v>126000000001077</v>
      </c>
      <c r="H10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'VNDR-1077'::varchar); </v>
      </c>
    </row>
    <row r="1081" spans="2:8">
      <c r="B1081" s="51">
        <v>124000000001152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31004</v>
      </c>
      <c r="G1081" s="31">
        <f t="shared" si="35"/>
        <v>126000000001078</v>
      </c>
      <c r="H10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'VNDR-1078'::varchar); </v>
      </c>
    </row>
    <row r="1082" spans="2:8">
      <c r="B1082" s="51">
        <v>124000000001153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31005</v>
      </c>
      <c r="G1082" s="31">
        <f t="shared" si="35"/>
        <v>126000000001079</v>
      </c>
      <c r="H10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'VNDR-1079'::varchar); </v>
      </c>
    </row>
    <row r="1083" spans="2:8">
      <c r="B1083" s="51">
        <v>124000000001154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31006</v>
      </c>
      <c r="G1083" s="31">
        <f t="shared" si="35"/>
        <v>126000000001080</v>
      </c>
      <c r="H10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'VNDR-1080'::varchar); </v>
      </c>
    </row>
    <row r="1084" spans="2:8">
      <c r="B1084" s="51">
        <v>124000000001155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31007</v>
      </c>
      <c r="G1084" s="31">
        <f t="shared" si="35"/>
        <v>126000000001081</v>
      </c>
      <c r="H10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'VNDR-1081'::varchar); </v>
      </c>
    </row>
    <row r="1085" spans="2:8">
      <c r="B1085" s="51">
        <v>124000000001156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31008</v>
      </c>
      <c r="G1085" s="31">
        <f t="shared" si="35"/>
        <v>126000000001082</v>
      </c>
      <c r="H10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'VNDR-1082'::varchar); </v>
      </c>
    </row>
    <row r="1086" spans="2:8">
      <c r="B1086" s="51">
        <v>124000000001157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31009</v>
      </c>
      <c r="G1086" s="31">
        <f t="shared" si="35"/>
        <v>126000000001083</v>
      </c>
      <c r="H10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'VNDR-1083'::varchar); </v>
      </c>
    </row>
    <row r="1087" spans="2:8">
      <c r="B1087" s="51">
        <v>124000000001158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31010</v>
      </c>
      <c r="G1087" s="31">
        <f t="shared" si="35"/>
        <v>126000000001084</v>
      </c>
      <c r="H10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'VNDR-1084'::varchar); </v>
      </c>
    </row>
    <row r="1088" spans="2:8">
      <c r="B1088" s="51">
        <v>124000000001159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31011</v>
      </c>
      <c r="G1088" s="31">
        <f t="shared" si="35"/>
        <v>126000000001085</v>
      </c>
      <c r="H10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'VNDR-1085'::varchar); </v>
      </c>
    </row>
    <row r="1089" spans="2:8">
      <c r="B1089" s="51">
        <v>124000000001160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31012</v>
      </c>
      <c r="G1089" s="31">
        <f t="shared" si="35"/>
        <v>126000000001086</v>
      </c>
      <c r="H10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'VNDR-1086'::varchar); </v>
      </c>
    </row>
    <row r="1090" spans="2:8">
      <c r="B1090" s="51">
        <v>124000000001161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31013</v>
      </c>
      <c r="G1090" s="31">
        <f t="shared" si="35"/>
        <v>126000000001087</v>
      </c>
      <c r="H10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'VNDR-1087'::varchar); </v>
      </c>
    </row>
    <row r="1091" spans="2:8">
      <c r="B1091" s="51">
        <v>124000000001162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31014</v>
      </c>
      <c r="G1091" s="31">
        <f t="shared" si="35"/>
        <v>126000000001088</v>
      </c>
      <c r="H10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'VNDR-1088'::varchar); </v>
      </c>
    </row>
    <row r="1092" spans="2:8">
      <c r="B1092" s="51">
        <v>124000000001163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31015</v>
      </c>
      <c r="G1092" s="31">
        <f t="shared" si="35"/>
        <v>126000000001089</v>
      </c>
      <c r="H10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'VNDR-1089'::varchar); </v>
      </c>
    </row>
    <row r="1093" spans="2:8">
      <c r="B1093" s="51">
        <v>124000000001164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31016</v>
      </c>
      <c r="G1093" s="31">
        <f t="shared" si="35"/>
        <v>126000000001090</v>
      </c>
      <c r="H10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'VNDR-1090'::varchar); </v>
      </c>
    </row>
    <row r="1094" spans="2:8">
      <c r="B1094" s="51">
        <v>124000000001165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31017</v>
      </c>
      <c r="G1094" s="31">
        <f t="shared" si="35"/>
        <v>126000000001091</v>
      </c>
      <c r="H10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'VNDR-1091'::varchar); </v>
      </c>
    </row>
    <row r="1095" spans="2:8">
      <c r="B1095" s="51">
        <v>124000000001166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31018</v>
      </c>
      <c r="G1095" s="31">
        <f t="shared" si="35"/>
        <v>126000000001092</v>
      </c>
      <c r="H10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'VNDR-1092'::varchar); </v>
      </c>
    </row>
    <row r="1096" spans="2:8">
      <c r="B1096" s="51">
        <v>124000000001167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31019</v>
      </c>
      <c r="G1096" s="31">
        <f t="shared" ref="G1096:G1159" si="37" xml:space="preserve"> G1095 + IF(EXACT(H1096, ""), 0, 1)</f>
        <v>126000000001093</v>
      </c>
      <c r="H1096" s="21" t="str">
        <f t="shared" ref="H1096:H1159" si="38">IF(EXACT($B1096, ""), "", CONCATENATE("PERFORM ""SchData-OLTP-SupplyChain"".""Func_TblSupplier_SET""(varSystemLoginSession::bigint, null::bigint, null::varchar, null::timestamptz, null::timestamptz, null::varchar, varInstitutionBranchID::bigint, varBaseCurrencyID::bigint, ", IF(EXACT(B1096, ""), "null", B1096), "::bigint, ", IF(EXACT(E1096, ""), "null", "'"&amp;E1096&amp;"'"),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'VNDR-1093'::varchar); </v>
      </c>
    </row>
    <row r="1097" spans="2:8">
      <c r="B1097" s="51">
        <v>124000000001168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31020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'VNDR-1094'::varchar); </v>
      </c>
    </row>
    <row r="1098" spans="2:8">
      <c r="B1098" s="51">
        <v>124000000001169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31021</v>
      </c>
      <c r="G1098" s="31">
        <f t="shared" si="37"/>
        <v>126000000001095</v>
      </c>
      <c r="H109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'VNDR-1095'::varchar); </v>
      </c>
    </row>
    <row r="1099" spans="2:8">
      <c r="B1099" s="51">
        <v>124000000001170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31022</v>
      </c>
      <c r="G1099" s="31">
        <f t="shared" si="37"/>
        <v>126000000001096</v>
      </c>
      <c r="H109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'VNDR-1096'::varchar); </v>
      </c>
    </row>
    <row r="1100" spans="2:8">
      <c r="B1100" s="51">
        <v>124000000001171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31023</v>
      </c>
      <c r="G1100" s="31">
        <f t="shared" si="37"/>
        <v>126000000001097</v>
      </c>
      <c r="H110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'VNDR-1097'::varchar); </v>
      </c>
    </row>
    <row r="1101" spans="2:8">
      <c r="B1101" s="51">
        <v>124000000001172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31024</v>
      </c>
      <c r="G1101" s="31">
        <f t="shared" si="37"/>
        <v>126000000001098</v>
      </c>
      <c r="H110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'VNDR-1098'::varchar); </v>
      </c>
    </row>
    <row r="1102" spans="2:8">
      <c r="B1102" s="51">
        <v>124000000001173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31025</v>
      </c>
      <c r="G1102" s="31">
        <f t="shared" si="37"/>
        <v>126000000001099</v>
      </c>
      <c r="H110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'VNDR-1099'::varchar); </v>
      </c>
    </row>
    <row r="1103" spans="2:8">
      <c r="B1103" s="51">
        <v>124000000001174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31026</v>
      </c>
      <c r="G1103" s="31">
        <f t="shared" si="37"/>
        <v>126000000001100</v>
      </c>
      <c r="H110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'VNDR-1100'::varchar); </v>
      </c>
    </row>
    <row r="1104" spans="2:8">
      <c r="B1104" s="51">
        <v>124000000001175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31027</v>
      </c>
      <c r="G1104" s="31">
        <f t="shared" si="37"/>
        <v>126000000001101</v>
      </c>
      <c r="H110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'VNDR-1101'::varchar); </v>
      </c>
    </row>
    <row r="1105" spans="2:8">
      <c r="B1105" s="51">
        <v>124000000001176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31028</v>
      </c>
      <c r="G1105" s="31">
        <f t="shared" si="37"/>
        <v>126000000001102</v>
      </c>
      <c r="H110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'VNDR-1102'::varchar); </v>
      </c>
    </row>
    <row r="1106" spans="2:8">
      <c r="B1106" s="51">
        <v>124000000001177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31029</v>
      </c>
      <c r="G1106" s="31">
        <f t="shared" si="37"/>
        <v>126000000001103</v>
      </c>
      <c r="H110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'VNDR-1103'::varchar); </v>
      </c>
    </row>
    <row r="1107" spans="2:8">
      <c r="B1107" s="51">
        <v>124000000001178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31030</v>
      </c>
      <c r="G1107" s="31">
        <f t="shared" si="37"/>
        <v>126000000001104</v>
      </c>
      <c r="H110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'VNDR-1104'::varchar); </v>
      </c>
    </row>
    <row r="1108" spans="2:8">
      <c r="B1108" s="51">
        <v>124000000001179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31031</v>
      </c>
      <c r="G1108" s="31">
        <f t="shared" si="37"/>
        <v>126000000001105</v>
      </c>
      <c r="H110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'VNDR-1105'::varchar); </v>
      </c>
    </row>
    <row r="1109" spans="2:8">
      <c r="B1109" s="51">
        <v>124000000001180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31032</v>
      </c>
      <c r="G1109" s="31">
        <f t="shared" si="37"/>
        <v>126000000001106</v>
      </c>
      <c r="H110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'VNDR-1106'::varchar); </v>
      </c>
    </row>
    <row r="1110" spans="2:8">
      <c r="B1110" s="51">
        <v>124000000001181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31033</v>
      </c>
      <c r="G1110" s="31">
        <f t="shared" si="37"/>
        <v>126000000001107</v>
      </c>
      <c r="H111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'VNDR-1107'::varchar); </v>
      </c>
    </row>
    <row r="1111" spans="2:8">
      <c r="B1111" s="51">
        <v>124000000001182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31034</v>
      </c>
      <c r="G1111" s="31">
        <f t="shared" si="37"/>
        <v>126000000001108</v>
      </c>
      <c r="H111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'VNDR-1108'::varchar); </v>
      </c>
    </row>
    <row r="1112" spans="2:8">
      <c r="B1112" s="51">
        <v>124000000001183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31035</v>
      </c>
      <c r="G1112" s="31">
        <f t="shared" si="37"/>
        <v>126000000001109</v>
      </c>
      <c r="H111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'VNDR-1109'::varchar); </v>
      </c>
    </row>
    <row r="1113" spans="2:8">
      <c r="B1113" s="51">
        <v>124000000001184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31036</v>
      </c>
      <c r="G1113" s="31">
        <f t="shared" si="37"/>
        <v>126000000001110</v>
      </c>
      <c r="H111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'VNDR-1110'::varchar); </v>
      </c>
    </row>
    <row r="1114" spans="2:8">
      <c r="B1114" s="51">
        <v>124000000001185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31037</v>
      </c>
      <c r="G1114" s="31">
        <f t="shared" si="37"/>
        <v>126000000001111</v>
      </c>
      <c r="H111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'VNDR-1111'::varchar); </v>
      </c>
    </row>
    <row r="1115" spans="2:8">
      <c r="B1115" s="51">
        <v>124000000001186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31038</v>
      </c>
      <c r="G1115" s="31">
        <f t="shared" si="37"/>
        <v>126000000001112</v>
      </c>
      <c r="H111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'VNDR-1112'::varchar); </v>
      </c>
    </row>
    <row r="1116" spans="2:8">
      <c r="B1116" s="51">
        <v>124000000001187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31039</v>
      </c>
      <c r="G1116" s="31">
        <f t="shared" si="37"/>
        <v>126000000001113</v>
      </c>
      <c r="H111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'VNDR-1113'::varchar); </v>
      </c>
    </row>
    <row r="1117" spans="2:8">
      <c r="B1117" s="51">
        <v>124000000001188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31040</v>
      </c>
      <c r="G1117" s="31">
        <f t="shared" si="37"/>
        <v>126000000001114</v>
      </c>
      <c r="H111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'VNDR-1114'::varchar); </v>
      </c>
    </row>
    <row r="1118" spans="2:8">
      <c r="B1118" s="51">
        <v>124000000001189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31041</v>
      </c>
      <c r="G1118" s="31">
        <f t="shared" si="37"/>
        <v>126000000001115</v>
      </c>
      <c r="H111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'VNDR-1115'::varchar); </v>
      </c>
    </row>
    <row r="1119" spans="2:8">
      <c r="B1119" s="51">
        <v>124000000001190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31042</v>
      </c>
      <c r="G1119" s="31">
        <f t="shared" si="37"/>
        <v>126000000001116</v>
      </c>
      <c r="H111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'VNDR-1116'::varchar); </v>
      </c>
    </row>
    <row r="1120" spans="2:8">
      <c r="B1120" s="51">
        <v>124000000001191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31043</v>
      </c>
      <c r="G1120" s="31">
        <f t="shared" si="37"/>
        <v>126000000001117</v>
      </c>
      <c r="H112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'VNDR-1117'::varchar); </v>
      </c>
    </row>
    <row r="1121" spans="2:8">
      <c r="B1121" s="51">
        <v>124000000001192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31044</v>
      </c>
      <c r="G1121" s="31">
        <f t="shared" si="37"/>
        <v>126000000001118</v>
      </c>
      <c r="H112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'VNDR-1118'::varchar); </v>
      </c>
    </row>
    <row r="1122" spans="2:8">
      <c r="B1122" s="51">
        <v>124000000001193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31045</v>
      </c>
      <c r="G1122" s="31">
        <f t="shared" si="37"/>
        <v>126000000001119</v>
      </c>
      <c r="H112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'VNDR-1119'::varchar); </v>
      </c>
    </row>
    <row r="1123" spans="2:8">
      <c r="B1123" s="51">
        <v>124000000001194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31046</v>
      </c>
      <c r="G1123" s="31">
        <f t="shared" si="37"/>
        <v>126000000001120</v>
      </c>
      <c r="H112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'VNDR-1120'::varchar); </v>
      </c>
    </row>
    <row r="1124" spans="2:8">
      <c r="B1124" s="51">
        <v>124000000001195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31047</v>
      </c>
      <c r="G1124" s="31">
        <f t="shared" si="37"/>
        <v>126000000001121</v>
      </c>
      <c r="H112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'VNDR-1121'::varchar); </v>
      </c>
    </row>
    <row r="1125" spans="2:8">
      <c r="B1125" s="51">
        <v>124000000001196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31048</v>
      </c>
      <c r="G1125" s="31">
        <f t="shared" si="37"/>
        <v>126000000001122</v>
      </c>
      <c r="H112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'VNDR-1122'::varchar); </v>
      </c>
    </row>
    <row r="1126" spans="2:8">
      <c r="B1126" s="51">
        <v>124000000001197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31049</v>
      </c>
      <c r="G1126" s="31">
        <f t="shared" si="37"/>
        <v>126000000001123</v>
      </c>
      <c r="H112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'VNDR-1123'::varchar); </v>
      </c>
    </row>
    <row r="1127" spans="2:8">
      <c r="B1127" s="51">
        <v>124000000001198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31050</v>
      </c>
      <c r="G1127" s="31">
        <f t="shared" si="37"/>
        <v>126000000001124</v>
      </c>
      <c r="H112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'VNDR-1124'::varchar); </v>
      </c>
    </row>
    <row r="1128" spans="2:8">
      <c r="B1128" s="51">
        <v>124000000001199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31051</v>
      </c>
      <c r="G1128" s="31">
        <f t="shared" si="37"/>
        <v>126000000001125</v>
      </c>
      <c r="H112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'VNDR-1125'::varchar); </v>
      </c>
    </row>
    <row r="1129" spans="2:8">
      <c r="B1129" s="51">
        <v>124000000001200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31052</v>
      </c>
      <c r="G1129" s="31">
        <f t="shared" si="37"/>
        <v>126000000001126</v>
      </c>
      <c r="H112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'VNDR-1126'::varchar); </v>
      </c>
    </row>
    <row r="1130" spans="2:8">
      <c r="B1130" s="51">
        <v>124000000001201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31053</v>
      </c>
      <c r="G1130" s="31">
        <f t="shared" si="37"/>
        <v>126000000001127</v>
      </c>
      <c r="H113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'VNDR-1127'::varchar); </v>
      </c>
    </row>
    <row r="1131" spans="2:8">
      <c r="B1131" s="51">
        <v>124000000001202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31054</v>
      </c>
      <c r="G1131" s="31">
        <f t="shared" si="37"/>
        <v>126000000001128</v>
      </c>
      <c r="H113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'VNDR-1128'::varchar); </v>
      </c>
    </row>
    <row r="1132" spans="2:8">
      <c r="B1132" s="51">
        <v>124000000001203</v>
      </c>
      <c r="C1132" s="52" t="str">
        <f>IF(EXACT($B1132, ""), "", VLOOKUP($B1132, 'DataLookUp - InstitutionBranch'!$B$4:$E$4000, 2, FALSE))</f>
        <v>PT. Hexindo Adiperkasa - Makassar</v>
      </c>
      <c r="D1132" s="45" t="str">
        <f>IF(EXACT($B1132, ""), "", VLOOKUP($B1132, 'DataLookUp - InstitutionBranch'!$B$4:$E$4000, 3, FALSE))</f>
        <v>VDR1286</v>
      </c>
      <c r="E1132" s="143" t="s">
        <v>31055</v>
      </c>
      <c r="G1132" s="31">
        <f t="shared" si="37"/>
        <v>126000000001129</v>
      </c>
      <c r="H113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'VNDR-1129'::varchar); </v>
      </c>
    </row>
    <row r="1133" spans="2:8">
      <c r="B1133" s="51">
        <v>124000000001204</v>
      </c>
      <c r="C1133" s="52" t="str">
        <f>IF(EXACT($B1133, ""), "", VLOOKUP($B1133, 'DataLookUp - InstitutionBranch'!$B$4:$E$4000, 2, FALSE))</f>
        <v>PT. Indomac Bhakti Karya</v>
      </c>
      <c r="D1133" s="45" t="str">
        <f>IF(EXACT($B1133, ""), "", VLOOKUP($B1133, 'DataLookUp - InstitutionBranch'!$B$4:$E$4000, 3, FALSE))</f>
        <v>VDR1271</v>
      </c>
      <c r="E1133" s="143" t="s">
        <v>31056</v>
      </c>
      <c r="G1133" s="31">
        <f t="shared" si="37"/>
        <v>126000000001130</v>
      </c>
      <c r="H113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'VNDR-1130'::varchar); </v>
      </c>
    </row>
    <row r="1134" spans="2:8">
      <c r="B1134" s="51">
        <v>124000000001205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31057</v>
      </c>
      <c r="G1134" s="31">
        <f t="shared" si="37"/>
        <v>126000000001131</v>
      </c>
      <c r="H113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'VNDR-1131'::varchar); </v>
      </c>
    </row>
    <row r="1135" spans="2:8">
      <c r="B1135" s="51">
        <v>124000000001206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31058</v>
      </c>
      <c r="G1135" s="31">
        <f t="shared" si="37"/>
        <v>126000000001132</v>
      </c>
      <c r="H11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'VNDR-1132'::varchar); </v>
      </c>
    </row>
    <row r="1136" spans="2:8">
      <c r="B1136" s="51">
        <v>124000000001207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31059</v>
      </c>
      <c r="G1136" s="31">
        <f t="shared" si="37"/>
        <v>126000000001133</v>
      </c>
      <c r="H11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'VNDR-1133'::varchar); </v>
      </c>
    </row>
    <row r="1137" spans="2:8">
      <c r="B1137" s="51">
        <v>124000000001208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31060</v>
      </c>
      <c r="G1137" s="31">
        <f t="shared" si="37"/>
        <v>126000000001134</v>
      </c>
      <c r="H11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'VNDR-1134'::varchar); </v>
      </c>
    </row>
    <row r="1138" spans="2:8">
      <c r="B1138" s="51">
        <v>124000000001209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31061</v>
      </c>
      <c r="G1138" s="31">
        <f t="shared" si="37"/>
        <v>126000000001135</v>
      </c>
      <c r="H11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'VNDR-1135'::varchar); </v>
      </c>
    </row>
    <row r="1139" spans="2:8">
      <c r="B1139" s="51">
        <v>124000000001210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31062</v>
      </c>
      <c r="G1139" s="31">
        <f t="shared" si="37"/>
        <v>126000000001136</v>
      </c>
      <c r="H11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'VNDR-1136'::varchar); </v>
      </c>
    </row>
    <row r="1140" spans="2:8">
      <c r="B1140" s="51">
        <v>124000000001211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31063</v>
      </c>
      <c r="G1140" s="31">
        <f t="shared" si="37"/>
        <v>126000000001137</v>
      </c>
      <c r="H11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'VNDR-1137'::varchar); </v>
      </c>
    </row>
    <row r="1141" spans="2:8">
      <c r="B1141" s="51">
        <v>124000000001212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31064</v>
      </c>
      <c r="G1141" s="31">
        <f t="shared" si="37"/>
        <v>126000000001138</v>
      </c>
      <c r="H11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'VNDR-1138'::varchar); </v>
      </c>
    </row>
    <row r="1142" spans="2:8">
      <c r="B1142" s="51">
        <v>124000000001213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31065</v>
      </c>
      <c r="G1142" s="31">
        <f t="shared" si="37"/>
        <v>126000000001139</v>
      </c>
      <c r="H11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'VNDR-1139'::varchar); </v>
      </c>
    </row>
    <row r="1143" spans="2:8">
      <c r="B1143" s="51">
        <v>124000000001214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31066</v>
      </c>
      <c r="G1143" s="31">
        <f t="shared" si="37"/>
        <v>126000000001140</v>
      </c>
      <c r="H11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'VNDR-1140'::varchar); </v>
      </c>
    </row>
    <row r="1144" spans="2:8">
      <c r="B1144" s="51">
        <v>124000000001215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31067</v>
      </c>
      <c r="G1144" s="31">
        <f t="shared" si="37"/>
        <v>126000000001141</v>
      </c>
      <c r="H11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'VNDR-1141'::varchar); </v>
      </c>
    </row>
    <row r="1145" spans="2:8">
      <c r="B1145" s="51">
        <v>124000000001216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31068</v>
      </c>
      <c r="G1145" s="31">
        <f t="shared" si="37"/>
        <v>126000000001142</v>
      </c>
      <c r="H11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'VNDR-1142'::varchar); </v>
      </c>
    </row>
    <row r="1146" spans="2:8">
      <c r="B1146" s="51">
        <v>124000000001217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31069</v>
      </c>
      <c r="G1146" s="31">
        <f t="shared" si="37"/>
        <v>126000000001143</v>
      </c>
      <c r="H11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'VNDR-1143'::varchar); </v>
      </c>
    </row>
    <row r="1147" spans="2:8">
      <c r="B1147" s="51">
        <v>124000000001218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31070</v>
      </c>
      <c r="G1147" s="31">
        <f t="shared" si="37"/>
        <v>126000000001144</v>
      </c>
      <c r="H11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'VNDR-1144'::varchar); </v>
      </c>
    </row>
    <row r="1148" spans="2:8">
      <c r="B1148" s="51">
        <v>124000000001219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31071</v>
      </c>
      <c r="G1148" s="31">
        <f t="shared" si="37"/>
        <v>126000000001145</v>
      </c>
      <c r="H11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'VNDR-1145'::varchar); </v>
      </c>
    </row>
    <row r="1149" spans="2:8">
      <c r="B1149" s="51">
        <v>124000000001220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31072</v>
      </c>
      <c r="G1149" s="31">
        <f t="shared" si="37"/>
        <v>126000000001146</v>
      </c>
      <c r="H11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'VNDR-1146'::varchar); </v>
      </c>
    </row>
    <row r="1150" spans="2:8">
      <c r="B1150" s="51">
        <v>124000000001221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31073</v>
      </c>
      <c r="G1150" s="31">
        <f t="shared" si="37"/>
        <v>126000000001147</v>
      </c>
      <c r="H11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'VNDR-1147'::varchar); </v>
      </c>
    </row>
    <row r="1151" spans="2:8">
      <c r="B1151" s="51">
        <v>124000000001222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31074</v>
      </c>
      <c r="G1151" s="31">
        <f t="shared" si="37"/>
        <v>126000000001148</v>
      </c>
      <c r="H11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'VNDR-1148'::varchar); </v>
      </c>
    </row>
    <row r="1152" spans="2:8">
      <c r="B1152" s="51">
        <v>124000000001223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31075</v>
      </c>
      <c r="G1152" s="31">
        <f t="shared" si="37"/>
        <v>126000000001149</v>
      </c>
      <c r="H11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'VNDR-1149'::varchar); </v>
      </c>
    </row>
    <row r="1153" spans="2:8">
      <c r="B1153" s="51">
        <v>124000000001224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31076</v>
      </c>
      <c r="G1153" s="31">
        <f t="shared" si="37"/>
        <v>126000000001150</v>
      </c>
      <c r="H11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'VNDR-1150'::varchar); </v>
      </c>
    </row>
    <row r="1154" spans="2:8">
      <c r="B1154" s="51">
        <v>124000000001225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31077</v>
      </c>
      <c r="G1154" s="31">
        <f t="shared" si="37"/>
        <v>126000000001151</v>
      </c>
      <c r="H11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'VNDR-1151'::varchar); </v>
      </c>
    </row>
    <row r="1155" spans="2:8">
      <c r="B1155" s="51">
        <v>124000000001226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31078</v>
      </c>
      <c r="G1155" s="31">
        <f t="shared" si="37"/>
        <v>126000000001152</v>
      </c>
      <c r="H11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'VNDR-1152'::varchar); </v>
      </c>
    </row>
    <row r="1156" spans="2:8">
      <c r="B1156" s="51">
        <v>124000000001227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31079</v>
      </c>
      <c r="G1156" s="31">
        <f t="shared" si="37"/>
        <v>126000000001153</v>
      </c>
      <c r="H11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'VNDR-1153'::varchar); </v>
      </c>
    </row>
    <row r="1157" spans="2:8">
      <c r="B1157" s="51">
        <v>124000000001228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31080</v>
      </c>
      <c r="G1157" s="31">
        <f t="shared" si="37"/>
        <v>126000000001154</v>
      </c>
      <c r="H11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'VNDR-1154'::varchar); </v>
      </c>
    </row>
    <row r="1158" spans="2:8">
      <c r="B1158" s="51">
        <v>124000000001229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31081</v>
      </c>
      <c r="G1158" s="31">
        <f t="shared" si="37"/>
        <v>126000000001155</v>
      </c>
      <c r="H11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'VNDR-1155'::varchar); </v>
      </c>
    </row>
    <row r="1159" spans="2:8">
      <c r="B1159" s="51">
        <v>124000000001230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31082</v>
      </c>
      <c r="G1159" s="31">
        <f t="shared" si="37"/>
        <v>126000000001156</v>
      </c>
      <c r="H11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'VNDR-1156'::varchar); </v>
      </c>
    </row>
    <row r="1160" spans="2:8">
      <c r="B1160" s="51">
        <v>124000000001231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31083</v>
      </c>
      <c r="G1160" s="31">
        <f t="shared" ref="G1160:G1171" si="39" xml:space="preserve"> G1159 + IF(EXACT(H1160, ""), 0, 1)</f>
        <v>126000000001157</v>
      </c>
      <c r="H1160" s="21" t="str">
        <f t="shared" ref="H1160:H1171" si="40">IF(EXACT($B1160, ""), "", CONCATENATE("PERFORM ""SchData-OLTP-SupplyChain"".""Func_TblSupplier_SET""(varSystemLoginSession::bigint, null::bigint, null::varchar, null::timestamptz, null::timestamptz, null::varchar, varInstitutionBranchID::bigint, varBaseCurrencyID::bigint, ", IF(EXACT(B1160, ""), "null", B1160), "::bigint, ", IF(EXACT(E1160, ""), "null", "'"&amp;E1160&amp;"'"),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'VNDR-1157'::varchar); </v>
      </c>
    </row>
    <row r="1161" spans="2:8">
      <c r="B1161" s="51">
        <v>124000000001232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31084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'VNDR-1158'::varchar); </v>
      </c>
    </row>
    <row r="1162" spans="2:8">
      <c r="B1162" s="51">
        <v>124000000001233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31085</v>
      </c>
      <c r="G1162" s="31">
        <f t="shared" si="39"/>
        <v>126000000001159</v>
      </c>
      <c r="H116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'VNDR-1159'::varchar); </v>
      </c>
    </row>
    <row r="1163" spans="2:8">
      <c r="B1163" s="51">
        <v>124000000001234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31086</v>
      </c>
      <c r="G1163" s="31">
        <f t="shared" si="39"/>
        <v>126000000001160</v>
      </c>
      <c r="H116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'VNDR-1160'::varchar); </v>
      </c>
    </row>
    <row r="1164" spans="2:8">
      <c r="B1164" s="51">
        <v>124000000001235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31087</v>
      </c>
      <c r="G1164" s="31">
        <f t="shared" si="39"/>
        <v>126000000001161</v>
      </c>
      <c r="H116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'VNDR-1161'::varchar); </v>
      </c>
    </row>
    <row r="1165" spans="2:8">
      <c r="B1165" s="51">
        <v>124000000001236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31088</v>
      </c>
      <c r="G1165" s="31">
        <f t="shared" si="39"/>
        <v>126000000001162</v>
      </c>
      <c r="H116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'VNDR-1162'::varchar); </v>
      </c>
    </row>
    <row r="1166" spans="2:8">
      <c r="B1166" s="51">
        <v>124000000001237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31089</v>
      </c>
      <c r="G1166" s="31">
        <f t="shared" si="39"/>
        <v>126000000001163</v>
      </c>
      <c r="H116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'VNDR-1163'::varchar); </v>
      </c>
    </row>
    <row r="1167" spans="2:8">
      <c r="B1167" s="51">
        <v>124000000001238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31090</v>
      </c>
      <c r="G1167" s="31">
        <f t="shared" si="39"/>
        <v>126000000001164</v>
      </c>
      <c r="H116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'VNDR-1164'::varchar); </v>
      </c>
    </row>
    <row r="1168" spans="2:8">
      <c r="B1168" s="51">
        <v>124000000001239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31091</v>
      </c>
      <c r="G1168" s="31">
        <f t="shared" si="39"/>
        <v>126000000001165</v>
      </c>
      <c r="H116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'VNDR-1165'::varchar); </v>
      </c>
    </row>
    <row r="1169" spans="2:8">
      <c r="B1169" s="51">
        <v>124000000001240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31092</v>
      </c>
      <c r="G1169" s="31">
        <f t="shared" si="39"/>
        <v>126000000001166</v>
      </c>
      <c r="H116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'VNDR-1166'::varchar); </v>
      </c>
    </row>
    <row r="1170" spans="2:8">
      <c r="B1170" s="51">
        <v>124000000001241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31093</v>
      </c>
      <c r="G1170" s="31">
        <f t="shared" si="39"/>
        <v>126000000001167</v>
      </c>
      <c r="H117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'VNDR-1167'::varchar); </v>
      </c>
    </row>
    <row r="1171" spans="2:8">
      <c r="B1171" s="51">
        <v>124000000001242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31094</v>
      </c>
      <c r="G1171" s="31">
        <f t="shared" si="39"/>
        <v>126000000001168</v>
      </c>
      <c r="H117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'VNDR-1168'::varchar); </v>
      </c>
    </row>
    <row r="1172" spans="2:8">
      <c r="B1172" s="51">
        <v>124000000001243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31257</v>
      </c>
      <c r="G1172" s="31">
        <f t="shared" ref="G1172:G1186" si="41" xml:space="preserve"> G1171 + IF(EXACT(H1172, ""), 0, 1)</f>
        <v>126000000001169</v>
      </c>
      <c r="H1172" s="21" t="str">
        <f t="shared" ref="H1172:H1186" si="42">IF(EXACT($B1172, ""), "", CONCATENATE("PERFORM ""SchData-OLTP-SupplyChain"".""Func_TblSupplier_SET""(varSystemLoginSession::bigint, null::bigint, null::varchar, null::timestamptz, null::timestamptz, null::varchar, varInstitutionBranchID::bigint, varBaseCurrencyID::bigint, ", IF(EXACT(B1172, ""), "null", B1172), "::bigint, ", IF(EXACT(E1172, ""), "null", "'"&amp;E1172&amp;"'"),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'VNDR-1169'::varchar); </v>
      </c>
    </row>
    <row r="1173" spans="2:8">
      <c r="B1173" s="51">
        <v>124000000001244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31258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'VNDR-1170'::varchar); </v>
      </c>
    </row>
    <row r="1174" spans="2:8">
      <c r="B1174" s="51">
        <v>124000000001245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31259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'VNDR-1171'::varchar); </v>
      </c>
    </row>
    <row r="1175" spans="2:8">
      <c r="B1175" s="51">
        <v>124000000001246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31260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'VNDR-1172'::varchar); </v>
      </c>
    </row>
    <row r="1176" spans="2:8">
      <c r="B1176" s="51">
        <v>124000000001247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31261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'VNDR-1173'::varchar); </v>
      </c>
    </row>
    <row r="1177" spans="2:8">
      <c r="B1177" s="51">
        <v>124000000001248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31262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'VNDR-1174'::varchar); </v>
      </c>
    </row>
    <row r="1178" spans="2:8">
      <c r="B1178" s="51">
        <v>124000000001249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31263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'VNDR-1175'::varchar); </v>
      </c>
    </row>
    <row r="1179" spans="2:8">
      <c r="B1179" s="51">
        <v>124000000001250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31264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'VNDR-1176'::varchar); </v>
      </c>
    </row>
    <row r="1180" spans="2:8">
      <c r="B1180" s="51">
        <v>124000000001251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31265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'VNDR-1177'::varchar); </v>
      </c>
    </row>
    <row r="1181" spans="2:8">
      <c r="B1181" s="51">
        <v>124000000001252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31266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'VNDR-1178'::varchar); </v>
      </c>
    </row>
    <row r="1182" spans="2:8">
      <c r="B1182" s="51">
        <v>124000000001253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31267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'VNDR-1179'::varchar); </v>
      </c>
    </row>
    <row r="1183" spans="2:8">
      <c r="B1183" s="51">
        <v>124000000001254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31268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'VNDR-1180'::varchar); </v>
      </c>
    </row>
    <row r="1184" spans="2:8">
      <c r="B1184" s="51">
        <v>124000000001255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31269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'VNDR-1181'::varchar); </v>
      </c>
    </row>
    <row r="1185" spans="2:8">
      <c r="B1185" s="51">
        <v>124000000001256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31270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'VNDR-1182'::varchar); </v>
      </c>
    </row>
    <row r="1186" spans="2:8">
      <c r="B1186" s="51">
        <v>124000000001257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31271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'VNDR-1183'::varchar); </v>
      </c>
    </row>
    <row r="1187" spans="2:8">
      <c r="B1187" s="51">
        <v>124000000001258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31272</v>
      </c>
      <c r="G1187" s="31">
        <f t="shared" ref="G1187:G1250" si="43" xml:space="preserve"> G1186 + IF(EXACT(H1187, ""), 0, 1)</f>
        <v>126000000001184</v>
      </c>
      <c r="H1187" s="21" t="str">
        <f t="shared" ref="H1187:H1250" si="44">IF(EXACT($B1187, ""), "", CONCATENATE("PERFORM ""SchData-OLTP-SupplyChain"".""Func_TblSupplier_SET""(varSystemLoginSession::bigint, null::bigint, null::varchar, null::timestamptz, null::timestamptz, null::varchar, varInstitutionBranchID::bigint, varBaseCurrencyID::bigint, ", IF(EXACT(B1187, ""), "null", B1187), "::bigint, ", IF(EXACT(E1187, ""), "null", "'"&amp;E1187&amp;"'"),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'VNDR-1184'::varchar); </v>
      </c>
    </row>
    <row r="1188" spans="2:8">
      <c r="B1188" s="51">
        <v>124000000001259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31273</v>
      </c>
      <c r="G1188" s="31">
        <f t="shared" si="43"/>
        <v>126000000001185</v>
      </c>
      <c r="H11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'VNDR-1185'::varchar); </v>
      </c>
    </row>
    <row r="1189" spans="2:8">
      <c r="B1189" s="51">
        <v>124000000001260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31274</v>
      </c>
      <c r="G1189" s="31">
        <f t="shared" si="43"/>
        <v>126000000001186</v>
      </c>
      <c r="H11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'VNDR-1186'::varchar); </v>
      </c>
    </row>
    <row r="1190" spans="2:8">
      <c r="B1190" s="51">
        <v>124000000001261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31275</v>
      </c>
      <c r="G1190" s="31">
        <f t="shared" si="43"/>
        <v>126000000001187</v>
      </c>
      <c r="H119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'VNDR-1187'::varchar); </v>
      </c>
    </row>
    <row r="1191" spans="2:8">
      <c r="B1191" s="51">
        <v>124000000001262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31276</v>
      </c>
      <c r="G1191" s="31">
        <f t="shared" si="43"/>
        <v>126000000001188</v>
      </c>
      <c r="H119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'VNDR-1188'::varchar); </v>
      </c>
    </row>
    <row r="1192" spans="2:8">
      <c r="B1192" s="51">
        <v>124000000001263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31277</v>
      </c>
      <c r="G1192" s="31">
        <f t="shared" si="43"/>
        <v>126000000001189</v>
      </c>
      <c r="H119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'VNDR-1189'::varchar); </v>
      </c>
    </row>
    <row r="1193" spans="2:8">
      <c r="B1193" s="51">
        <v>124000000001264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31278</v>
      </c>
      <c r="G1193" s="31">
        <f t="shared" si="43"/>
        <v>126000000001190</v>
      </c>
      <c r="H119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'VNDR-1190'::varchar); </v>
      </c>
    </row>
    <row r="1194" spans="2:8">
      <c r="B1194" s="51">
        <v>124000000001265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31279</v>
      </c>
      <c r="G1194" s="31">
        <f t="shared" si="43"/>
        <v>126000000001191</v>
      </c>
      <c r="H119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'VNDR-1191'::varchar); </v>
      </c>
    </row>
    <row r="1195" spans="2:8">
      <c r="B1195" s="51">
        <v>124000000001266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31280</v>
      </c>
      <c r="G1195" s="31">
        <f t="shared" si="43"/>
        <v>126000000001192</v>
      </c>
      <c r="H119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'VNDR-1192'::varchar); </v>
      </c>
    </row>
    <row r="1196" spans="2:8">
      <c r="B1196" s="51">
        <v>124000000001267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31281</v>
      </c>
      <c r="G1196" s="31">
        <f t="shared" si="43"/>
        <v>126000000001193</v>
      </c>
      <c r="H119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'VNDR-1193'::varchar); </v>
      </c>
    </row>
    <row r="1197" spans="2:8">
      <c r="B1197" s="51">
        <v>124000000001268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31282</v>
      </c>
      <c r="G1197" s="31">
        <f t="shared" si="43"/>
        <v>126000000001194</v>
      </c>
      <c r="H119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'VNDR-1194'::varchar); </v>
      </c>
    </row>
    <row r="1198" spans="2:8">
      <c r="B1198" s="51">
        <v>124000000001269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31283</v>
      </c>
      <c r="G1198" s="31">
        <f t="shared" si="43"/>
        <v>126000000001195</v>
      </c>
      <c r="H119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'VNDR-1195'::varchar); </v>
      </c>
    </row>
    <row r="1199" spans="2:8">
      <c r="B1199" s="51">
        <v>124000000001270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31284</v>
      </c>
      <c r="G1199" s="31">
        <f t="shared" si="43"/>
        <v>126000000001196</v>
      </c>
      <c r="H119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'VNDR-1196'::varchar); </v>
      </c>
    </row>
    <row r="1200" spans="2:8">
      <c r="B1200" s="51">
        <v>124000000001271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31285</v>
      </c>
      <c r="G1200" s="31">
        <f t="shared" si="43"/>
        <v>126000000001197</v>
      </c>
      <c r="H120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'VNDR-1197'::varchar); </v>
      </c>
    </row>
    <row r="1201" spans="2:8">
      <c r="B1201" s="51">
        <v>124000000001272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31286</v>
      </c>
      <c r="G1201" s="31">
        <f t="shared" si="43"/>
        <v>126000000001198</v>
      </c>
      <c r="H120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'VNDR-1198'::varchar); </v>
      </c>
    </row>
    <row r="1202" spans="2:8">
      <c r="B1202" s="51">
        <v>124000000001273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31287</v>
      </c>
      <c r="G1202" s="31">
        <f t="shared" si="43"/>
        <v>126000000001199</v>
      </c>
      <c r="H120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'VNDR-1199'::varchar); </v>
      </c>
    </row>
    <row r="1203" spans="2:8">
      <c r="B1203" s="51">
        <v>124000000001274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31288</v>
      </c>
      <c r="G1203" s="31">
        <f t="shared" si="43"/>
        <v>126000000001200</v>
      </c>
      <c r="H120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'VNDR-1200'::varchar); </v>
      </c>
    </row>
    <row r="1204" spans="2:8">
      <c r="B1204" s="51">
        <v>124000000001275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31289</v>
      </c>
      <c r="G1204" s="31">
        <f t="shared" si="43"/>
        <v>126000000001201</v>
      </c>
      <c r="H120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'VNDR-1201'::varchar); </v>
      </c>
    </row>
    <row r="1205" spans="2:8">
      <c r="B1205" s="51">
        <v>124000000001276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31290</v>
      </c>
      <c r="G1205" s="31">
        <f t="shared" si="43"/>
        <v>126000000001202</v>
      </c>
      <c r="H120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'VNDR-1202'::varchar); </v>
      </c>
    </row>
    <row r="1206" spans="2:8">
      <c r="B1206" s="51">
        <v>124000000001277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31291</v>
      </c>
      <c r="G1206" s="31">
        <f t="shared" si="43"/>
        <v>126000000001203</v>
      </c>
      <c r="H120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'VNDR-1203'::varchar); </v>
      </c>
    </row>
    <row r="1207" spans="2:8">
      <c r="B1207" s="51">
        <v>124000000001278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31292</v>
      </c>
      <c r="G1207" s="31">
        <f t="shared" si="43"/>
        <v>126000000001204</v>
      </c>
      <c r="H120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'VNDR-1204'::varchar); </v>
      </c>
    </row>
    <row r="1208" spans="2:8">
      <c r="B1208" s="51">
        <v>124000000001279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31293</v>
      </c>
      <c r="G1208" s="31">
        <f t="shared" si="43"/>
        <v>126000000001205</v>
      </c>
      <c r="H120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'VNDR-1205'::varchar); </v>
      </c>
    </row>
    <row r="1209" spans="2:8">
      <c r="B1209" s="51">
        <v>124000000001280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31294</v>
      </c>
      <c r="G1209" s="31">
        <f t="shared" si="43"/>
        <v>126000000001206</v>
      </c>
      <c r="H120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'VNDR-1206'::varchar); </v>
      </c>
    </row>
    <row r="1210" spans="2:8">
      <c r="B1210" s="51">
        <v>124000000001281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31295</v>
      </c>
      <c r="G1210" s="31">
        <f t="shared" si="43"/>
        <v>126000000001207</v>
      </c>
      <c r="H121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'VNDR-1207'::varchar); </v>
      </c>
    </row>
    <row r="1211" spans="2:8">
      <c r="B1211" s="51">
        <v>124000000001282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31296</v>
      </c>
      <c r="G1211" s="31">
        <f t="shared" si="43"/>
        <v>126000000001208</v>
      </c>
      <c r="H121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'VNDR-1208'::varchar); </v>
      </c>
    </row>
    <row r="1212" spans="2:8">
      <c r="B1212" s="51">
        <v>124000000001283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31297</v>
      </c>
      <c r="G1212" s="31">
        <f t="shared" si="43"/>
        <v>126000000001209</v>
      </c>
      <c r="H121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'VNDR-1209'::varchar); </v>
      </c>
    </row>
    <row r="1213" spans="2:8">
      <c r="B1213" s="51">
        <v>124000000001284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31298</v>
      </c>
      <c r="G1213" s="31">
        <f t="shared" si="43"/>
        <v>126000000001210</v>
      </c>
      <c r="H121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'VNDR-1210'::varchar); </v>
      </c>
    </row>
    <row r="1214" spans="2:8">
      <c r="B1214" s="51">
        <v>124000000001285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31299</v>
      </c>
      <c r="G1214" s="31">
        <f t="shared" si="43"/>
        <v>126000000001211</v>
      </c>
      <c r="H121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'VNDR-1211'::varchar); </v>
      </c>
    </row>
    <row r="1215" spans="2:8">
      <c r="B1215" s="51">
        <v>124000000001286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31300</v>
      </c>
      <c r="G1215" s="31">
        <f t="shared" si="43"/>
        <v>126000000001212</v>
      </c>
      <c r="H121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'VNDR-1212'::varchar); </v>
      </c>
    </row>
    <row r="1216" spans="2:8">
      <c r="B1216" s="51">
        <v>124000000001287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31301</v>
      </c>
      <c r="G1216" s="31">
        <f t="shared" si="43"/>
        <v>126000000001213</v>
      </c>
      <c r="H121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'VNDR-1213'::varchar); </v>
      </c>
    </row>
    <row r="1217" spans="2:8">
      <c r="B1217" s="51">
        <v>124000000001288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31302</v>
      </c>
      <c r="G1217" s="31">
        <f t="shared" si="43"/>
        <v>126000000001214</v>
      </c>
      <c r="H121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'VNDR-1214'::varchar); </v>
      </c>
    </row>
    <row r="1218" spans="2:8">
      <c r="B1218" s="51">
        <v>124000000001289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31303</v>
      </c>
      <c r="G1218" s="31">
        <f t="shared" si="43"/>
        <v>126000000001215</v>
      </c>
      <c r="H121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'VNDR-1215'::varchar); </v>
      </c>
    </row>
    <row r="1219" spans="2:8">
      <c r="B1219" s="51">
        <v>124000000001290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31304</v>
      </c>
      <c r="G1219" s="31">
        <f t="shared" si="43"/>
        <v>126000000001216</v>
      </c>
      <c r="H121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'VNDR-1216'::varchar); </v>
      </c>
    </row>
    <row r="1220" spans="2:8">
      <c r="B1220" s="51">
        <v>124000000001291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31305</v>
      </c>
      <c r="G1220" s="31">
        <f t="shared" si="43"/>
        <v>126000000001217</v>
      </c>
      <c r="H122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'VNDR-1217'::varchar); </v>
      </c>
    </row>
    <row r="1221" spans="2:8">
      <c r="B1221" s="51">
        <v>124000000001292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31306</v>
      </c>
      <c r="G1221" s="31">
        <f t="shared" si="43"/>
        <v>126000000001218</v>
      </c>
      <c r="H122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'VNDR-1218'::varchar); </v>
      </c>
    </row>
    <row r="1222" spans="2:8">
      <c r="B1222" s="51">
        <v>124000000001293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31307</v>
      </c>
      <c r="G1222" s="31">
        <f t="shared" si="43"/>
        <v>126000000001219</v>
      </c>
      <c r="H122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'VNDR-1219'::varchar); </v>
      </c>
    </row>
    <row r="1223" spans="2:8">
      <c r="B1223" s="51">
        <v>124000000001294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31308</v>
      </c>
      <c r="G1223" s="31">
        <f t="shared" si="43"/>
        <v>126000000001220</v>
      </c>
      <c r="H122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'VNDR-1220'::varchar); </v>
      </c>
    </row>
    <row r="1224" spans="2:8">
      <c r="B1224" s="51">
        <v>124000000001295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31309</v>
      </c>
      <c r="G1224" s="31">
        <f t="shared" si="43"/>
        <v>126000000001221</v>
      </c>
      <c r="H122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'VNDR-1221'::varchar); </v>
      </c>
    </row>
    <row r="1225" spans="2:8">
      <c r="B1225" s="51">
        <v>124000000001296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31310</v>
      </c>
      <c r="G1225" s="31">
        <f t="shared" si="43"/>
        <v>126000000001222</v>
      </c>
      <c r="H122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'VNDR-1222'::varchar); </v>
      </c>
    </row>
    <row r="1226" spans="2:8">
      <c r="B1226" s="51">
        <v>124000000001297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31311</v>
      </c>
      <c r="G1226" s="31">
        <f t="shared" si="43"/>
        <v>126000000001223</v>
      </c>
      <c r="H122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'VNDR-1223'::varchar); </v>
      </c>
    </row>
    <row r="1227" spans="2:8">
      <c r="B1227" s="51">
        <v>124000000001298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31312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'VNDR-1224'::varchar); </v>
      </c>
    </row>
    <row r="1228" spans="2:8">
      <c r="B1228" s="51">
        <v>124000000001299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31313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'VNDR-1225'::varchar); </v>
      </c>
    </row>
    <row r="1229" spans="2:8">
      <c r="B1229" s="51">
        <v>124000000001300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31314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'VNDR-1226'::varchar); </v>
      </c>
    </row>
    <row r="1230" spans="2:8">
      <c r="B1230" s="51">
        <v>124000000001301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31315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'VNDR-1227'::varchar); </v>
      </c>
    </row>
    <row r="1231" spans="2:8">
      <c r="B1231" s="51">
        <v>124000000001302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31316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'VNDR-1228'::varchar); </v>
      </c>
    </row>
    <row r="1232" spans="2:8">
      <c r="B1232" s="51">
        <v>124000000001303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31317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'VNDR-1229'::varchar); </v>
      </c>
    </row>
    <row r="1233" spans="2:8">
      <c r="B1233" s="51">
        <v>124000000001304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31318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'VNDR-1230'::varchar); </v>
      </c>
    </row>
    <row r="1234" spans="2:8">
      <c r="B1234" s="51">
        <v>124000000001305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31319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'VNDR-1231'::varchar); </v>
      </c>
    </row>
    <row r="1235" spans="2:8">
      <c r="B1235" s="51">
        <v>124000000001306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31320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'VNDR-1232'::varchar); </v>
      </c>
    </row>
    <row r="1236" spans="2:8">
      <c r="B1236" s="51">
        <v>124000000001307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31321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'VNDR-1233'::varchar); </v>
      </c>
    </row>
    <row r="1237" spans="2:8">
      <c r="B1237" s="51">
        <v>124000000001308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31322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'VNDR-1234'::varchar); </v>
      </c>
    </row>
    <row r="1238" spans="2:8">
      <c r="B1238" s="51">
        <v>124000000001309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31323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'VNDR-1235'::varchar); </v>
      </c>
    </row>
    <row r="1239" spans="2:8">
      <c r="B1239" s="51">
        <v>124000000001310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31324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'VNDR-1236'::varchar); </v>
      </c>
    </row>
    <row r="1240" spans="2:8">
      <c r="B1240" s="51">
        <v>124000000001311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31325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'VNDR-1237'::varchar); </v>
      </c>
    </row>
    <row r="1241" spans="2:8">
      <c r="B1241" s="51">
        <v>124000000001312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31326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'VNDR-1238'::varchar); </v>
      </c>
    </row>
    <row r="1242" spans="2:8">
      <c r="B1242" s="51">
        <v>124000000001313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31327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'VNDR-1239'::varchar); </v>
      </c>
    </row>
    <row r="1243" spans="2:8">
      <c r="B1243" s="51">
        <v>124000000001314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31328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'VNDR-1240'::varchar); </v>
      </c>
    </row>
    <row r="1244" spans="2:8">
      <c r="B1244" s="51">
        <v>124000000001315</v>
      </c>
      <c r="C1244" s="52" t="str">
        <f>IF(EXACT($B1244, ""), "", VLOOKUP($B1244, 'DataLookUp - InstitutionBranch'!$B$4:$E$4000, 2, FALSE))</f>
        <v>PT. Asuransi Mega Pratama - Medan</v>
      </c>
      <c r="D1244" s="45" t="str">
        <f>IF(EXACT($B1244, ""), "", VLOOKUP($B1244, 'DataLookUp - InstitutionBranch'!$B$4:$E$4000, 3, FALSE))</f>
        <v>VDR1749</v>
      </c>
      <c r="E1244" s="143" t="s">
        <v>31329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'VNDR-1241'::varchar); </v>
      </c>
    </row>
    <row r="1245" spans="2:8">
      <c r="B1245" s="51">
        <v>124000000001316</v>
      </c>
      <c r="C1245" s="52" t="str">
        <f>IF(EXACT($B1245, ""), "", VLOOKUP($B1245, 'DataLookUp - InstitutionBranch'!$B$4:$E$4000, 2, FALSE))</f>
        <v>PT. Baruna Sejahtera Logistik</v>
      </c>
      <c r="D1245" s="45" t="str">
        <f>IF(EXACT($B1245, ""), "", VLOOKUP($B1245, 'DataLookUp - InstitutionBranch'!$B$4:$E$4000, 3, FALSE))</f>
        <v>VDR1742</v>
      </c>
      <c r="E1245" s="143" t="s">
        <v>31330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'VNDR-1242'::varchar); </v>
      </c>
    </row>
    <row r="1246" spans="2:8">
      <c r="B1246" s="51">
        <v>124000000001317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31331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'VNDR-1243'::varchar); </v>
      </c>
    </row>
    <row r="1247" spans="2:8">
      <c r="B1247" s="51">
        <v>124000000001318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31332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'VNDR-1244'::varchar); </v>
      </c>
    </row>
    <row r="1248" spans="2:8">
      <c r="B1248" s="51">
        <v>124000000001319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31333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'VNDR-1245'::varchar); </v>
      </c>
    </row>
    <row r="1249" spans="2:8">
      <c r="B1249" s="51">
        <v>124000000001320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31334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'VNDR-1246'::varchar); </v>
      </c>
    </row>
    <row r="1250" spans="2:8">
      <c r="B1250" s="51">
        <v>124000000001321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31335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'VNDR-1247'::varchar); </v>
      </c>
    </row>
    <row r="1251" spans="2:8">
      <c r="B1251" s="51">
        <v>124000000001322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31336</v>
      </c>
      <c r="G1251" s="31">
        <f t="shared" ref="G1251:G1314" si="45" xml:space="preserve"> G1250 + IF(EXACT(H1251, ""), 0, 1)</f>
        <v>126000000001248</v>
      </c>
      <c r="H1251" s="21" t="str">
        <f t="shared" ref="H1251:H1314" si="46">IF(EXACT($B1251, ""), "", CONCATENATE("PERFORM ""SchData-OLTP-SupplyChain"".""Func_TblSupplier_SET""(varSystemLoginSession::bigint, null::bigint, null::varchar, null::timestamptz, null::timestamptz, null::varchar, varInstitutionBranchID::bigint, varBaseCurrencyID::bigint, ", IF(EXACT(B1251, ""), "null", B1251), "::bigint, ", IF(EXACT(E1251, ""), "null", "'"&amp;E1251&amp;"'"),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'VNDR-1248'::varchar); </v>
      </c>
    </row>
    <row r="1252" spans="2:8">
      <c r="B1252" s="51">
        <v>124000000001323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31337</v>
      </c>
      <c r="G1252" s="31">
        <f t="shared" si="45"/>
        <v>126000000001249</v>
      </c>
      <c r="H12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'VNDR-1249'::varchar); </v>
      </c>
    </row>
    <row r="1253" spans="2:8">
      <c r="B1253" s="51">
        <v>124000000001324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31338</v>
      </c>
      <c r="G1253" s="31">
        <f t="shared" si="45"/>
        <v>126000000001250</v>
      </c>
      <c r="H12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'VNDR-1250'::varchar); </v>
      </c>
    </row>
    <row r="1254" spans="2:8">
      <c r="B1254" s="51">
        <v>124000000001325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31339</v>
      </c>
      <c r="G1254" s="31">
        <f t="shared" si="45"/>
        <v>126000000001251</v>
      </c>
      <c r="H125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'VNDR-1251'::varchar); </v>
      </c>
    </row>
    <row r="1255" spans="2:8">
      <c r="B1255" s="51">
        <v>124000000001326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31340</v>
      </c>
      <c r="G1255" s="31">
        <f t="shared" si="45"/>
        <v>126000000001252</v>
      </c>
      <c r="H125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'VNDR-1252'::varchar); </v>
      </c>
    </row>
    <row r="1256" spans="2:8">
      <c r="B1256" s="51">
        <v>124000000001327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31341</v>
      </c>
      <c r="G1256" s="31">
        <f t="shared" si="45"/>
        <v>126000000001253</v>
      </c>
      <c r="H125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'VNDR-1253'::varchar); </v>
      </c>
    </row>
    <row r="1257" spans="2:8">
      <c r="B1257" s="51">
        <v>124000000001328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31342</v>
      </c>
      <c r="G1257" s="31">
        <f t="shared" si="45"/>
        <v>126000000001254</v>
      </c>
      <c r="H125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'VNDR-1254'::varchar); </v>
      </c>
    </row>
    <row r="1258" spans="2:8">
      <c r="B1258" s="51">
        <v>124000000001329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31343</v>
      </c>
      <c r="G1258" s="31">
        <f t="shared" si="45"/>
        <v>126000000001255</v>
      </c>
      <c r="H125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'VNDR-1255'::varchar); </v>
      </c>
    </row>
    <row r="1259" spans="2:8">
      <c r="B1259" s="51">
        <v>124000000001330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31344</v>
      </c>
      <c r="G1259" s="31">
        <f t="shared" si="45"/>
        <v>126000000001256</v>
      </c>
      <c r="H125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'VNDR-1256'::varchar); </v>
      </c>
    </row>
    <row r="1260" spans="2:8">
      <c r="B1260" s="51">
        <v>124000000001331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31345</v>
      </c>
      <c r="G1260" s="31">
        <f t="shared" si="45"/>
        <v>126000000001257</v>
      </c>
      <c r="H126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'VNDR-1257'::varchar); </v>
      </c>
    </row>
    <row r="1261" spans="2:8">
      <c r="B1261" s="51">
        <v>124000000001332</v>
      </c>
      <c r="C1261" s="52" t="str">
        <f>IF(EXACT($B1261, ""), "", VLOOKUP($B1261, 'DataLookUp - InstitutionBranch'!$B$4:$E$4000, 2, FALSE))</f>
        <v>PT. Serasi Autoraya - Nusa Tenggara Timur</v>
      </c>
      <c r="D1261" s="45" t="str">
        <f>IF(EXACT($B1261, ""), "", VLOOKUP($B1261, 'DataLookUp - InstitutionBranch'!$B$4:$E$4000, 3, FALSE))</f>
        <v>VDR1198</v>
      </c>
      <c r="E1261" s="143" t="s">
        <v>31346</v>
      </c>
      <c r="G1261" s="31">
        <f t="shared" si="45"/>
        <v>126000000001258</v>
      </c>
      <c r="H126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'VNDR-1258'::varchar); </v>
      </c>
    </row>
    <row r="1262" spans="2:8">
      <c r="B1262" s="51">
        <v>124000000001333</v>
      </c>
      <c r="C1262" s="52" t="str">
        <f>IF(EXACT($B1262, ""), "", VLOOKUP($B1262, 'DataLookUp - InstitutionBranch'!$B$4:$E$4000, 2, FALSE))</f>
        <v>PT. Serasi Autoraya - Makassar</v>
      </c>
      <c r="D1262" s="45" t="str">
        <f>IF(EXACT($B1262, ""), "", VLOOKUP($B1262, 'DataLookUp - InstitutionBranch'!$B$4:$E$4000, 3, FALSE))</f>
        <v>VDR1187</v>
      </c>
      <c r="E1262" s="143" t="s">
        <v>31347</v>
      </c>
      <c r="G1262" s="31">
        <f t="shared" si="45"/>
        <v>126000000001259</v>
      </c>
      <c r="H126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'VNDR-1259'::varchar); </v>
      </c>
    </row>
    <row r="1263" spans="2:8">
      <c r="B1263" s="51">
        <v>124000000001334</v>
      </c>
      <c r="C1263" s="52" t="str">
        <f>IF(EXACT($B1263, ""), "", VLOOKUP($B1263, 'DataLookUp - InstitutionBranch'!$B$4:$E$4000, 2, FALSE))</f>
        <v>PT. Serasi Autoraya - Palu</v>
      </c>
      <c r="D1263" s="45" t="str">
        <f>IF(EXACT($B1263, ""), "", VLOOKUP($B1263, 'DataLookUp - InstitutionBranch'!$B$4:$E$4000, 3, FALSE))</f>
        <v>VDR0980</v>
      </c>
      <c r="E1263" s="143" t="s">
        <v>31348</v>
      </c>
      <c r="G1263" s="31">
        <f t="shared" si="45"/>
        <v>126000000001260</v>
      </c>
      <c r="H126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'VNDR-1260'::varchar); </v>
      </c>
    </row>
    <row r="1264" spans="2:8">
      <c r="B1264" s="51">
        <v>124000000001335</v>
      </c>
      <c r="C1264" s="52" t="str">
        <f>IF(EXACT($B1264, ""), "", VLOOKUP($B1264, 'DataLookUp - InstitutionBranch'!$B$4:$E$4000, 2, FALSE))</f>
        <v>PT. Serasi Autoraya - Medan</v>
      </c>
      <c r="D1264" s="45" t="str">
        <f>IF(EXACT($B1264, ""), "", VLOOKUP($B1264, 'DataLookUp - InstitutionBranch'!$B$4:$E$4000, 3, FALSE))</f>
        <v>VDR1386</v>
      </c>
      <c r="E1264" s="143" t="s">
        <v>31349</v>
      </c>
      <c r="G1264" s="31">
        <f t="shared" si="45"/>
        <v>126000000001261</v>
      </c>
      <c r="H126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'VNDR-1261'::varchar); </v>
      </c>
    </row>
    <row r="1265" spans="2:8">
      <c r="B1265" s="51">
        <v>124000000001336</v>
      </c>
      <c r="C1265" s="52" t="str">
        <f>IF(EXACT($B1265, ""), "", VLOOKUP($B1265, 'DataLookUp - InstitutionBranch'!$B$4:$E$4000, 2, FALSE))</f>
        <v>PT. Serasi Autoraya - Balikpapan</v>
      </c>
      <c r="D1265" s="45" t="str">
        <f>IF(EXACT($B1265, ""), "", VLOOKUP($B1265, 'DataLookUp - InstitutionBranch'!$B$4:$E$4000, 3, FALSE))</f>
        <v>VDR1115</v>
      </c>
      <c r="E1265" s="143" t="s">
        <v>31350</v>
      </c>
      <c r="G1265" s="31">
        <f t="shared" si="45"/>
        <v>126000000001262</v>
      </c>
      <c r="H126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'VNDR-1262'::varchar); </v>
      </c>
    </row>
    <row r="1266" spans="2:8">
      <c r="B1266" s="51">
        <v>124000000001337</v>
      </c>
      <c r="C1266" s="52" t="str">
        <f>IF(EXACT($B1266, ""), "", VLOOKUP($B1266, 'DataLookUp - InstitutionBranch'!$B$4:$E$4000, 2, FALSE))</f>
        <v>PT. Serasi Autoraya - Banjarmasin</v>
      </c>
      <c r="D1266" s="45" t="str">
        <f>IF(EXACT($B1266, ""), "", VLOOKUP($B1266, 'DataLookUp - InstitutionBranch'!$B$4:$E$4000, 3, FALSE))</f>
        <v>VDR1202</v>
      </c>
      <c r="E1266" s="143" t="s">
        <v>31351</v>
      </c>
      <c r="G1266" s="31">
        <f t="shared" si="45"/>
        <v>126000000001263</v>
      </c>
      <c r="H126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'VNDR-1263'::varchar); </v>
      </c>
    </row>
    <row r="1267" spans="2:8">
      <c r="B1267" s="51">
        <v>124000000001338</v>
      </c>
      <c r="C1267" s="52" t="str">
        <f>IF(EXACT($B1267, ""), "", VLOOKUP($B1267, 'DataLookUp - InstitutionBranch'!$B$4:$E$4000, 2, FALSE))</f>
        <v>PT. Serasi Autoraya - Batam</v>
      </c>
      <c r="D1267" s="45" t="str">
        <f>IF(EXACT($B1267, ""), "", VLOOKUP($B1267, 'DataLookUp - InstitutionBranch'!$B$4:$E$4000, 3, FALSE))</f>
        <v>VDR1477</v>
      </c>
      <c r="E1267" s="143" t="s">
        <v>31352</v>
      </c>
      <c r="G1267" s="31">
        <f t="shared" si="45"/>
        <v>126000000001264</v>
      </c>
      <c r="H126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'VNDR-1264'::varchar); </v>
      </c>
    </row>
    <row r="1268" spans="2:8">
      <c r="B1268" s="51">
        <v>124000000001339</v>
      </c>
      <c r="C1268" s="52" t="str">
        <f>IF(EXACT($B1268, ""), "", VLOOKUP($B1268, 'DataLookUp - InstitutionBranch'!$B$4:$E$4000, 2, FALSE))</f>
        <v>PT. Serasi Autoraya - Bandung</v>
      </c>
      <c r="D1268" s="45" t="str">
        <f>IF(EXACT($B1268, ""), "", VLOOKUP($B1268, 'DataLookUp - InstitutionBranch'!$B$4:$E$4000, 3, FALSE))</f>
        <v>VDR1560</v>
      </c>
      <c r="E1268" s="143" t="s">
        <v>31353</v>
      </c>
      <c r="G1268" s="31">
        <f t="shared" si="45"/>
        <v>126000000001265</v>
      </c>
      <c r="H126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'VNDR-1265'::varchar); </v>
      </c>
    </row>
    <row r="1269" spans="2:8">
      <c r="B1269" s="51">
        <v>124000000001340</v>
      </c>
      <c r="C1269" s="52" t="str">
        <f>IF(EXACT($B1269, ""), "", VLOOKUP($B1269, 'DataLookUp - InstitutionBranch'!$B$4:$E$4000, 2, FALSE))</f>
        <v>PT. Serasi Autoraya - Jakarta Condet</v>
      </c>
      <c r="D1269" s="45" t="str">
        <f>IF(EXACT($B1269, ""), "", VLOOKUP($B1269, 'DataLookUp - InstitutionBranch'!$B$4:$E$4000, 3, FALSE))</f>
        <v>VDR1603</v>
      </c>
      <c r="E1269" s="143" t="s">
        <v>31354</v>
      </c>
      <c r="G1269" s="31">
        <f t="shared" si="45"/>
        <v>126000000001266</v>
      </c>
      <c r="H126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'VNDR-1266'::varchar); </v>
      </c>
    </row>
    <row r="1270" spans="2:8">
      <c r="B1270" s="51">
        <v>124000000001341</v>
      </c>
      <c r="C1270" s="52" t="str">
        <f>IF(EXACT($B1270, ""), "", VLOOKUP($B1270, 'DataLookUp - InstitutionBranch'!$B$4:$E$4000, 2, FALSE))</f>
        <v>PT. Serasi Autoraya - Manado</v>
      </c>
      <c r="D1270" s="45" t="str">
        <f>IF(EXACT($B1270, ""), "", VLOOKUP($B1270, 'DataLookUp - InstitutionBranch'!$B$4:$E$4000, 3, FALSE))</f>
        <v>VDR1240</v>
      </c>
      <c r="E1270" s="143" t="s">
        <v>31355</v>
      </c>
      <c r="G1270" s="31">
        <f t="shared" si="45"/>
        <v>126000000001267</v>
      </c>
      <c r="H127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'VNDR-1267'::varchar); </v>
      </c>
    </row>
    <row r="1271" spans="2:8">
      <c r="B1271" s="51">
        <v>124000000001342</v>
      </c>
      <c r="C1271" s="52" t="str">
        <f>IF(EXACT($B1271, ""), "", VLOOKUP($B1271, 'DataLookUp - InstitutionBranch'!$B$4:$E$4000, 2, FALSE))</f>
        <v>PT. Serasi Autoraya - Pekanbaru</v>
      </c>
      <c r="D1271" s="45" t="str">
        <f>IF(EXACT($B1271, ""), "", VLOOKUP($B1271, 'DataLookUp - InstitutionBranch'!$B$4:$E$4000, 3, FALSE))</f>
        <v>VDR0237</v>
      </c>
      <c r="E1271" s="143" t="s">
        <v>31356</v>
      </c>
      <c r="G1271" s="31">
        <f t="shared" si="45"/>
        <v>126000000001268</v>
      </c>
      <c r="H127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'VNDR-1268'::varchar); </v>
      </c>
    </row>
    <row r="1272" spans="2:8">
      <c r="B1272" s="51">
        <v>124000000001343</v>
      </c>
      <c r="C1272" s="52" t="str">
        <f>IF(EXACT($B1272, ""), "", VLOOKUP($B1272, 'DataLookUp - InstitutionBranch'!$B$4:$E$4000, 2, FALSE))</f>
        <v>PT. Tiga Pilar Sakato</v>
      </c>
      <c r="D1272" s="45" t="str">
        <f>IF(EXACT($B1272, ""), "", VLOOKUP($B1272, 'DataLookUp - InstitutionBranch'!$B$4:$E$4000, 3, FALSE))</f>
        <v>VDR1676</v>
      </c>
      <c r="E1272" s="143" t="s">
        <v>31357</v>
      </c>
      <c r="G1272" s="31">
        <f t="shared" si="45"/>
        <v>126000000001269</v>
      </c>
      <c r="H127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'VNDR-1269'::varchar); </v>
      </c>
    </row>
    <row r="1273" spans="2:8">
      <c r="B1273" s="51">
        <v>124000000001344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31358</v>
      </c>
      <c r="G1273" s="31">
        <f t="shared" si="45"/>
        <v>126000000001270</v>
      </c>
      <c r="H127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'VNDR-1270'::varchar); </v>
      </c>
    </row>
    <row r="1274" spans="2:8">
      <c r="B1274" s="51">
        <v>124000000001345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31359</v>
      </c>
      <c r="G1274" s="31">
        <f t="shared" si="45"/>
        <v>126000000001271</v>
      </c>
      <c r="H127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'VNDR-1271'::varchar); </v>
      </c>
    </row>
    <row r="1275" spans="2:8">
      <c r="B1275" s="51">
        <v>124000000001346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31360</v>
      </c>
      <c r="G1275" s="31">
        <f t="shared" si="45"/>
        <v>126000000001272</v>
      </c>
      <c r="H127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'VNDR-1272'::varchar); </v>
      </c>
    </row>
    <row r="1276" spans="2:8">
      <c r="B1276" s="51">
        <v>124000000001347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31361</v>
      </c>
      <c r="G1276" s="31">
        <f t="shared" si="45"/>
        <v>126000000001273</v>
      </c>
      <c r="H127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'VNDR-1273'::varchar); </v>
      </c>
    </row>
    <row r="1277" spans="2:8">
      <c r="B1277" s="51">
        <v>124000000001348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31362</v>
      </c>
      <c r="G1277" s="31">
        <f t="shared" si="45"/>
        <v>126000000001274</v>
      </c>
      <c r="H127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'VNDR-1274'::varchar); </v>
      </c>
    </row>
    <row r="1278" spans="2:8">
      <c r="B1278" s="51">
        <v>124000000001349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31363</v>
      </c>
      <c r="G1278" s="31">
        <f t="shared" si="45"/>
        <v>126000000001275</v>
      </c>
      <c r="H127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'VNDR-1275'::varchar); </v>
      </c>
    </row>
    <row r="1279" spans="2:8">
      <c r="B1279" s="51">
        <v>124000000001350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31364</v>
      </c>
      <c r="G1279" s="31">
        <f t="shared" si="45"/>
        <v>126000000001276</v>
      </c>
      <c r="H127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'VNDR-1276'::varchar); </v>
      </c>
    </row>
    <row r="1280" spans="2:8">
      <c r="B1280" s="51">
        <v>124000000001351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31365</v>
      </c>
      <c r="G1280" s="31">
        <f t="shared" si="45"/>
        <v>126000000001277</v>
      </c>
      <c r="H128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'VNDR-1277'::varchar); </v>
      </c>
    </row>
    <row r="1281" spans="2:8">
      <c r="B1281" s="51">
        <v>124000000001352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31366</v>
      </c>
      <c r="G1281" s="31">
        <f t="shared" si="45"/>
        <v>126000000001278</v>
      </c>
      <c r="H128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'VNDR-1278'::varchar); </v>
      </c>
    </row>
    <row r="1282" spans="2:8">
      <c r="B1282" s="51">
        <v>124000000001353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31367</v>
      </c>
      <c r="G1282" s="31">
        <f t="shared" si="45"/>
        <v>126000000001279</v>
      </c>
      <c r="H128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'VNDR-1279'::varchar); </v>
      </c>
    </row>
    <row r="1283" spans="2:8">
      <c r="B1283" s="51">
        <v>124000000001354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31368</v>
      </c>
      <c r="G1283" s="31">
        <f t="shared" si="45"/>
        <v>126000000001280</v>
      </c>
      <c r="H128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'VNDR-1280'::varchar); </v>
      </c>
    </row>
    <row r="1284" spans="2:8">
      <c r="B1284" s="51">
        <v>124000000001355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31369</v>
      </c>
      <c r="G1284" s="31">
        <f t="shared" si="45"/>
        <v>126000000001281</v>
      </c>
      <c r="H128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'VNDR-1281'::varchar); </v>
      </c>
    </row>
    <row r="1285" spans="2:8">
      <c r="B1285" s="51">
        <v>124000000001356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31370</v>
      </c>
      <c r="G1285" s="31">
        <f t="shared" si="45"/>
        <v>126000000001282</v>
      </c>
      <c r="H128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'VNDR-1282'::varchar); </v>
      </c>
    </row>
    <row r="1286" spans="2:8">
      <c r="B1286" s="51">
        <v>124000000001357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31371</v>
      </c>
      <c r="G1286" s="31">
        <f t="shared" si="45"/>
        <v>126000000001283</v>
      </c>
      <c r="H128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'VNDR-1283'::varchar); </v>
      </c>
    </row>
    <row r="1287" spans="2:8">
      <c r="B1287" s="51">
        <v>124000000001358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31372</v>
      </c>
      <c r="G1287" s="31">
        <f t="shared" si="45"/>
        <v>126000000001284</v>
      </c>
      <c r="H128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'VNDR-1284'::varchar); </v>
      </c>
    </row>
    <row r="1288" spans="2:8">
      <c r="B1288" s="51">
        <v>124000000001359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31373</v>
      </c>
      <c r="G1288" s="31">
        <f t="shared" si="45"/>
        <v>126000000001285</v>
      </c>
      <c r="H128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'VNDR-1285'::varchar); </v>
      </c>
    </row>
    <row r="1289" spans="2:8">
      <c r="B1289" s="51">
        <v>124000000001360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31374</v>
      </c>
      <c r="G1289" s="31">
        <f t="shared" si="45"/>
        <v>126000000001286</v>
      </c>
      <c r="H128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'VNDR-1286'::varchar); </v>
      </c>
    </row>
    <row r="1290" spans="2:8">
      <c r="B1290" s="51">
        <v>124000000001361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31375</v>
      </c>
      <c r="G1290" s="31">
        <f t="shared" si="45"/>
        <v>126000000001287</v>
      </c>
      <c r="H129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'VNDR-1287'::varchar); </v>
      </c>
    </row>
    <row r="1291" spans="2:8">
      <c r="B1291" s="51">
        <v>124000000001362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31376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'VNDR-1288'::varchar); </v>
      </c>
    </row>
    <row r="1292" spans="2:8">
      <c r="B1292" s="51">
        <v>124000000001363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31377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'VNDR-1289'::varchar); </v>
      </c>
    </row>
    <row r="1293" spans="2:8">
      <c r="B1293" s="51">
        <v>124000000001364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31378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'VNDR-1290'::varchar); </v>
      </c>
    </row>
    <row r="1294" spans="2:8">
      <c r="B1294" s="51">
        <v>124000000001365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31379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'VNDR-1291'::varchar); </v>
      </c>
    </row>
    <row r="1295" spans="2:8">
      <c r="B1295" s="51">
        <v>124000000001366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31380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'VNDR-1292'::varchar); </v>
      </c>
    </row>
    <row r="1296" spans="2:8">
      <c r="B1296" s="51">
        <v>124000000001367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31381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'VNDR-1293'::varchar); </v>
      </c>
    </row>
    <row r="1297" spans="2:8">
      <c r="B1297" s="51">
        <v>124000000001368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31382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'VNDR-1294'::varchar); </v>
      </c>
    </row>
    <row r="1298" spans="2:8">
      <c r="B1298" s="51">
        <v>124000000001369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31383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'VNDR-1295'::varchar); </v>
      </c>
    </row>
    <row r="1299" spans="2:8">
      <c r="B1299" s="51">
        <v>124000000001370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31384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'VNDR-1296'::varchar); </v>
      </c>
    </row>
    <row r="1300" spans="2:8">
      <c r="B1300" s="51">
        <v>124000000001371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31385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'VNDR-1297'::varchar); </v>
      </c>
    </row>
    <row r="1301" spans="2:8">
      <c r="B1301" s="51">
        <v>124000000001372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31386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'VNDR-1298'::varchar); </v>
      </c>
    </row>
    <row r="1302" spans="2:8">
      <c r="B1302" s="51">
        <v>124000000001373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31387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'VNDR-1299'::varchar); </v>
      </c>
    </row>
    <row r="1303" spans="2:8">
      <c r="B1303" s="51">
        <v>124000000001374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31388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'VNDR-1300'::varchar); </v>
      </c>
    </row>
    <row r="1304" spans="2:8">
      <c r="B1304" s="51">
        <v>124000000001375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31389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'VNDR-1301'::varchar); </v>
      </c>
    </row>
    <row r="1305" spans="2:8">
      <c r="B1305" s="51">
        <v>124000000001376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31390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'VNDR-1302'::varchar); </v>
      </c>
    </row>
    <row r="1306" spans="2:8">
      <c r="B1306" s="51">
        <v>124000000001377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31391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'VNDR-1303'::varchar); </v>
      </c>
    </row>
    <row r="1307" spans="2:8">
      <c r="B1307" s="51">
        <v>124000000001378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31392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'VNDR-1304'::varchar); </v>
      </c>
    </row>
    <row r="1308" spans="2:8">
      <c r="B1308" s="51">
        <v>124000000001379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31393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'VNDR-1305'::varchar); </v>
      </c>
    </row>
    <row r="1309" spans="2:8">
      <c r="B1309" s="51">
        <v>124000000001380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31394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'VNDR-1306'::varchar); </v>
      </c>
    </row>
    <row r="1310" spans="2:8">
      <c r="B1310" s="51">
        <v>124000000001381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31395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'VNDR-1307'::varchar); </v>
      </c>
    </row>
    <row r="1311" spans="2:8">
      <c r="B1311" s="51">
        <v>124000000001382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31396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'VNDR-1308'::varchar); </v>
      </c>
    </row>
    <row r="1312" spans="2:8">
      <c r="B1312" s="51">
        <v>124000000001383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31397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'VNDR-1309'::varchar); </v>
      </c>
    </row>
    <row r="1313" spans="2:8">
      <c r="B1313" s="51">
        <v>124000000001384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31398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'VNDR-1310'::varchar); </v>
      </c>
    </row>
    <row r="1314" spans="2:8">
      <c r="B1314" s="51">
        <v>124000000001385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31399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'VNDR-1311'::varchar); </v>
      </c>
    </row>
    <row r="1315" spans="2:8">
      <c r="B1315" s="51">
        <v>124000000001386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31400</v>
      </c>
      <c r="G1315" s="31">
        <f t="shared" ref="G1315:G1339" si="47" xml:space="preserve"> G1314 + IF(EXACT(H1315, ""), 0, 1)</f>
        <v>126000000001312</v>
      </c>
      <c r="H1315" s="21" t="str">
        <f t="shared" ref="H1315:H1339" si="48">IF(EXACT($B1315, ""), "", CONCATENATE("PERFORM ""SchData-OLTP-SupplyChain"".""Func_TblSupplier_SET""(varSystemLoginSession::bigint, null::bigint, null::varchar, null::timestamptz, null::timestamptz, null::varchar, varInstitutionBranchID::bigint, varBaseCurrencyID::bigint, ", IF(EXACT(B1315, ""), "null", B1315), "::bigint, ", IF(EXACT(E1315, ""), "null", "'"&amp;E1315&amp;"'"),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'VNDR-1312'::varchar); </v>
      </c>
    </row>
    <row r="1316" spans="2:8">
      <c r="B1316" s="51">
        <v>124000000001387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31401</v>
      </c>
      <c r="G1316" s="31">
        <f t="shared" si="47"/>
        <v>126000000001313</v>
      </c>
      <c r="H13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'VNDR-1313'::varchar); </v>
      </c>
    </row>
    <row r="1317" spans="2:8">
      <c r="B1317" s="51">
        <v>124000000001388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31402</v>
      </c>
      <c r="G1317" s="31">
        <f t="shared" si="47"/>
        <v>126000000001314</v>
      </c>
      <c r="H13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'VNDR-1314'::varchar); </v>
      </c>
    </row>
    <row r="1318" spans="2:8">
      <c r="B1318" s="51">
        <v>124000000001389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31403</v>
      </c>
      <c r="G1318" s="31">
        <f t="shared" si="47"/>
        <v>126000000001315</v>
      </c>
      <c r="H131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'VNDR-1315'::varchar); </v>
      </c>
    </row>
    <row r="1319" spans="2:8">
      <c r="B1319" s="51">
        <v>124000000001390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31404</v>
      </c>
      <c r="G1319" s="31">
        <f t="shared" si="47"/>
        <v>126000000001316</v>
      </c>
      <c r="H131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'VNDR-1316'::varchar); </v>
      </c>
    </row>
    <row r="1320" spans="2:8">
      <c r="B1320" s="51">
        <v>124000000001391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31405</v>
      </c>
      <c r="G1320" s="31">
        <f t="shared" si="47"/>
        <v>126000000001317</v>
      </c>
      <c r="H132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'VNDR-1317'::varchar); </v>
      </c>
    </row>
    <row r="1321" spans="2:8">
      <c r="B1321" s="51">
        <v>124000000001392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31406</v>
      </c>
      <c r="G1321" s="31">
        <f t="shared" si="47"/>
        <v>126000000001318</v>
      </c>
      <c r="H132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'VNDR-1318'::varchar); </v>
      </c>
    </row>
    <row r="1322" spans="2:8">
      <c r="B1322" s="51">
        <v>124000000001393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31407</v>
      </c>
      <c r="G1322" s="31">
        <f t="shared" si="47"/>
        <v>126000000001319</v>
      </c>
      <c r="H132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'VNDR-1319'::varchar); </v>
      </c>
    </row>
    <row r="1323" spans="2:8">
      <c r="B1323" s="51">
        <v>124000000001394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31408</v>
      </c>
      <c r="G1323" s="31">
        <f t="shared" si="47"/>
        <v>126000000001320</v>
      </c>
      <c r="H132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'VNDR-1320'::varchar); </v>
      </c>
    </row>
    <row r="1324" spans="2:8">
      <c r="B1324" s="51">
        <v>124000000001395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31409</v>
      </c>
      <c r="G1324" s="31">
        <f t="shared" si="47"/>
        <v>126000000001321</v>
      </c>
      <c r="H132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'VNDR-1321'::varchar); </v>
      </c>
    </row>
    <row r="1325" spans="2:8">
      <c r="B1325" s="51">
        <v>124000000001396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31410</v>
      </c>
      <c r="G1325" s="31">
        <f t="shared" si="47"/>
        <v>126000000001322</v>
      </c>
      <c r="H132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'VNDR-1322'::varchar); </v>
      </c>
    </row>
    <row r="1326" spans="2:8">
      <c r="B1326" s="51">
        <v>124000000001397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31411</v>
      </c>
      <c r="G1326" s="31">
        <f t="shared" si="47"/>
        <v>126000000001323</v>
      </c>
      <c r="H132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'VNDR-1323'::varchar); </v>
      </c>
    </row>
    <row r="1327" spans="2:8">
      <c r="B1327" s="51">
        <v>124000000001398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31412</v>
      </c>
      <c r="G1327" s="31">
        <f t="shared" si="47"/>
        <v>126000000001324</v>
      </c>
      <c r="H132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'VNDR-1324'::varchar); </v>
      </c>
    </row>
    <row r="1328" spans="2:8">
      <c r="B1328" s="51">
        <v>124000000001399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31413</v>
      </c>
      <c r="G1328" s="31">
        <f t="shared" si="47"/>
        <v>126000000001325</v>
      </c>
      <c r="H132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'VNDR-1325'::varchar); </v>
      </c>
    </row>
    <row r="1329" spans="2:8">
      <c r="B1329" s="51">
        <v>124000000001400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31414</v>
      </c>
      <c r="G1329" s="31">
        <f t="shared" si="47"/>
        <v>126000000001326</v>
      </c>
      <c r="H132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'VNDR-1326'::varchar); </v>
      </c>
    </row>
    <row r="1330" spans="2:8">
      <c r="B1330" s="51">
        <v>124000000001401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31415</v>
      </c>
      <c r="G1330" s="31">
        <f t="shared" si="47"/>
        <v>126000000001327</v>
      </c>
      <c r="H133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'VNDR-1327'::varchar); </v>
      </c>
    </row>
    <row r="1331" spans="2:8">
      <c r="B1331" s="51">
        <v>124000000001402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31416</v>
      </c>
      <c r="G1331" s="31">
        <f t="shared" si="47"/>
        <v>126000000001328</v>
      </c>
      <c r="H133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'VNDR-1328'::varchar); </v>
      </c>
    </row>
    <row r="1332" spans="2:8">
      <c r="B1332" s="51">
        <v>124000000001403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31417</v>
      </c>
      <c r="G1332" s="31">
        <f t="shared" si="47"/>
        <v>126000000001329</v>
      </c>
      <c r="H133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'VNDR-1329'::varchar); </v>
      </c>
    </row>
    <row r="1333" spans="2:8">
      <c r="B1333" s="51">
        <v>124000000001404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31418</v>
      </c>
      <c r="G1333" s="31">
        <f t="shared" si="47"/>
        <v>126000000001330</v>
      </c>
      <c r="H133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'VNDR-1330'::varchar); </v>
      </c>
    </row>
    <row r="1334" spans="2:8">
      <c r="B1334" s="51">
        <v>124000000001405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31419</v>
      </c>
      <c r="G1334" s="31">
        <f t="shared" si="47"/>
        <v>126000000001331</v>
      </c>
      <c r="H133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'VNDR-1331'::varchar); </v>
      </c>
    </row>
  </sheetData>
  <conditionalFormatting sqref="G4:G1334">
    <cfRule type="expression" dxfId="0" priority="2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334"/>
  <sheetViews>
    <sheetView zoomScale="80" zoomScaleNormal="80" workbookViewId="0">
      <pane xSplit="2" ySplit="3" topLeftCell="C1326" activePane="bottomRight" state="frozen"/>
      <selection pane="topRight" activeCell="C1" sqref="C1"/>
      <selection pane="bottomLeft" activeCell="A4" sqref="A4"/>
      <selection pane="bottomRight" activeCell="D1338" sqref="D133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56.8554687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Supplier'!$H9, ""), "", 'SEED - Supplier'!$G9)</f>
        <v>126000000000006</v>
      </c>
      <c r="C9" s="20" t="str">
        <f>IF(EXACT($B9, ""), "", 'SEED - Supplier'!$C9)</f>
        <v>PT. Bukaka Teknik Utama, Tbk</v>
      </c>
      <c r="D9" s="45" t="str">
        <f>IF(EXACT($B9, ""), "", 'SEED - Supplier'!$E9)</f>
        <v>VNDR-0006</v>
      </c>
    </row>
    <row r="10" spans="2:4">
      <c r="B10" s="37">
        <f>IF(EXACT('SEED - Supplier'!$H10, ""), "", 'SEED - Supplier'!$G10)</f>
        <v>126000000000007</v>
      </c>
      <c r="C10" s="20" t="str">
        <f>IF(EXACT($B10, ""), "", 'SEED - Supplier'!$C10)</f>
        <v>PT. Duta Hita Jaya</v>
      </c>
      <c r="D10" s="45" t="str">
        <f>IF(EXACT($B10, ""), "", 'SEED - Supplier'!$E10)</f>
        <v>VNDR-0007</v>
      </c>
    </row>
    <row r="11" spans="2:4">
      <c r="B11" s="37">
        <f>IF(EXACT('SEED - Supplier'!$H11, ""), "", 'SEED - Supplier'!$G11)</f>
        <v>126000000000008</v>
      </c>
      <c r="C11" s="20" t="str">
        <f>IF(EXACT($B11, ""), "", 'SEED - Supplier'!$C11)</f>
        <v>CV. Alfa Link Mandiri</v>
      </c>
      <c r="D11" s="45" t="str">
        <f>IF(EXACT($B11, ""), "", 'SEED - Supplier'!$E11)</f>
        <v>VNDR-0008</v>
      </c>
    </row>
    <row r="12" spans="2:4">
      <c r="B12" s="37">
        <f>IF(EXACT('SEED - Supplier'!$H12, ""), "", 'SEED - Supplier'!$G12)</f>
        <v>126000000000009</v>
      </c>
      <c r="C12" s="20" t="str">
        <f>IF(EXACT($B12, ""), "", 'SEED - Supplier'!$C12)</f>
        <v>CV. Alodia Makmur Abadi</v>
      </c>
      <c r="D12" s="45" t="str">
        <f>IF(EXACT($B12, ""), "", 'SEED - Supplier'!$E12)</f>
        <v>VNDR-0009</v>
      </c>
    </row>
    <row r="13" spans="2:4">
      <c r="B13" s="37">
        <f>IF(EXACT('SEED - Supplier'!$H13, ""), "", 'SEED - Supplier'!$G13)</f>
        <v>126000000000010</v>
      </c>
      <c r="C13" s="20" t="str">
        <f>IF(EXACT($B13, ""), "", 'SEED - Supplier'!$C13)</f>
        <v>CV. Anugerah Karya Magantha</v>
      </c>
      <c r="D13" s="45" t="str">
        <f>IF(EXACT($B13, ""), "", 'SEED - Supplier'!$E13)</f>
        <v>VNDR-0010</v>
      </c>
    </row>
    <row r="14" spans="2:4">
      <c r="B14" s="37">
        <f>IF(EXACT('SEED - Supplier'!$H14, ""), "", 'SEED - Supplier'!$G14)</f>
        <v>126000000000011</v>
      </c>
      <c r="C14" s="20" t="str">
        <f>IF(EXACT($B14, ""), "", 'SEED - Supplier'!$C14)</f>
        <v>CV. Artha Jaya Mulya</v>
      </c>
      <c r="D14" s="45" t="str">
        <f>IF(EXACT($B14, ""), "", 'SEED - Supplier'!$E14)</f>
        <v>VNDR-0011</v>
      </c>
    </row>
    <row r="15" spans="2:4">
      <c r="B15" s="37">
        <f>IF(EXACT('SEED - Supplier'!$H15, ""), "", 'SEED - Supplier'!$G15)</f>
        <v>126000000000012</v>
      </c>
      <c r="C15" s="20" t="str">
        <f>IF(EXACT($B15, ""), "", 'SEED - Supplier'!$C15)</f>
        <v>CV. Borneo Geotec Engginering</v>
      </c>
      <c r="D15" s="45" t="str">
        <f>IF(EXACT($B15, ""), "", 'SEED - Supplier'!$E15)</f>
        <v>VNDR-0012</v>
      </c>
    </row>
    <row r="16" spans="2:4">
      <c r="B16" s="37">
        <f>IF(EXACT('SEED - Supplier'!$H16, ""), "", 'SEED - Supplier'!$G16)</f>
        <v>126000000000013</v>
      </c>
      <c r="C16" s="20" t="str">
        <f>IF(EXACT($B16, ""), "", 'SEED - Supplier'!$C16)</f>
        <v>CV. Cipta Aneka Sarana</v>
      </c>
      <c r="D16" s="45" t="str">
        <f>IF(EXACT($B16, ""), "", 'SEED - Supplier'!$E16)</f>
        <v>VNDR-0013</v>
      </c>
    </row>
    <row r="17" spans="2:4">
      <c r="B17" s="37">
        <f>IF(EXACT('SEED - Supplier'!$H17, ""), "", 'SEED - Supplier'!$G17)</f>
        <v>126000000000014</v>
      </c>
      <c r="C17" s="20" t="str">
        <f>IF(EXACT($B17, ""), "", 'SEED - Supplier'!$C17)</f>
        <v>CV. Didi Dan Darwis Survey</v>
      </c>
      <c r="D17" s="45" t="str">
        <f>IF(EXACT($B17, ""), "", 'SEED - Supplier'!$E17)</f>
        <v>VNDR-0014</v>
      </c>
    </row>
    <row r="18" spans="2:4">
      <c r="B18" s="37">
        <f>IF(EXACT('SEED - Supplier'!$H18, ""), "", 'SEED - Supplier'!$G18)</f>
        <v>126000000000015</v>
      </c>
      <c r="C18" s="20" t="str">
        <f>IF(EXACT($B18, ""), "", 'SEED - Supplier'!$C18)</f>
        <v>CV. Dinargeo Survey</v>
      </c>
      <c r="D18" s="45" t="str">
        <f>IF(EXACT($B18, ""), "", 'SEED - Supplier'!$E18)</f>
        <v>VNDR-0015</v>
      </c>
    </row>
    <row r="19" spans="2:4">
      <c r="B19" s="37">
        <f>IF(EXACT('SEED - Supplier'!$H19, ""), "", 'SEED - Supplier'!$G19)</f>
        <v>126000000000016</v>
      </c>
      <c r="C19" s="20" t="str">
        <f>IF(EXACT($B19, ""), "", 'SEED - Supplier'!$C19)</f>
        <v>CV. Direct Linus Logistik</v>
      </c>
      <c r="D19" s="45" t="str">
        <f>IF(EXACT($B19, ""), "", 'SEED - Supplier'!$E19)</f>
        <v>VNDR-0016</v>
      </c>
    </row>
    <row r="20" spans="2:4">
      <c r="B20" s="37">
        <f>IF(EXACT('SEED - Supplier'!$H20, ""), "", 'SEED - Supplier'!$G20)</f>
        <v>126000000000017</v>
      </c>
      <c r="C20" s="20" t="str">
        <f>IF(EXACT($B20, ""), "", 'SEED - Supplier'!$C20)</f>
        <v>CV. Edi Jaya Bangunan</v>
      </c>
      <c r="D20" s="45" t="str">
        <f>IF(EXACT($B20, ""), "", 'SEED - Supplier'!$E20)</f>
        <v>VNDR-0017</v>
      </c>
    </row>
    <row r="21" spans="2:4">
      <c r="B21" s="37">
        <f>IF(EXACT('SEED - Supplier'!$H21, ""), "", 'SEED - Supplier'!$G21)</f>
        <v>126000000000018</v>
      </c>
      <c r="C21" s="20" t="str">
        <f>IF(EXACT($B21, ""), "", 'SEED - Supplier'!$C21)</f>
        <v>CV. Elang Sega</v>
      </c>
      <c r="D21" s="45" t="str">
        <f>IF(EXACT($B21, ""), "", 'SEED - Supplier'!$E21)</f>
        <v>VNDR-0018</v>
      </c>
    </row>
    <row r="22" spans="2:4">
      <c r="B22" s="37">
        <f>IF(EXACT('SEED - Supplier'!$H22, ""), "", 'SEED - Supplier'!$G22)</f>
        <v>126000000000019</v>
      </c>
      <c r="C22" s="20" t="str">
        <f>IF(EXACT($B22, ""), "", 'SEED - Supplier'!$C22)</f>
        <v>CV. Gallazka Teknik</v>
      </c>
      <c r="D22" s="45" t="str">
        <f>IF(EXACT($B22, ""), "", 'SEED - Supplier'!$E22)</f>
        <v>VNDR-0019</v>
      </c>
    </row>
    <row r="23" spans="2:4">
      <c r="B23" s="37">
        <f>IF(EXACT('SEED - Supplier'!$H23, ""), "", 'SEED - Supplier'!$G23)</f>
        <v>126000000000020</v>
      </c>
      <c r="C23" s="20" t="str">
        <f>IF(EXACT($B23, ""), "", 'SEED - Supplier'!$C23)</f>
        <v>CV. Ghania Mandiri</v>
      </c>
      <c r="D23" s="45" t="str">
        <f>IF(EXACT($B23, ""), "", 'SEED - Supplier'!$E23)</f>
        <v>VNDR-0020</v>
      </c>
    </row>
    <row r="24" spans="2:4">
      <c r="B24" s="37">
        <f>IF(EXACT('SEED - Supplier'!$H24, ""), "", 'SEED - Supplier'!$G24)</f>
        <v>126000000000021</v>
      </c>
      <c r="C24" s="20" t="str">
        <f>IF(EXACT($B24, ""), "", 'SEED - Supplier'!$C24)</f>
        <v>CV. Istana Gemilang Mandiri</v>
      </c>
      <c r="D24" s="45" t="str">
        <f>IF(EXACT($B24, ""), "", 'SEED - Supplier'!$E24)</f>
        <v>VNDR-0021</v>
      </c>
    </row>
    <row r="25" spans="2:4">
      <c r="B25" s="37">
        <f>IF(EXACT('SEED - Supplier'!$H25, ""), "", 'SEED - Supplier'!$G25)</f>
        <v>126000000000022</v>
      </c>
      <c r="C25" s="20" t="str">
        <f>IF(EXACT($B25, ""), "", 'SEED - Supplier'!$C25)</f>
        <v>CV. Jember Elektrindo Gemilang</v>
      </c>
      <c r="D25" s="45" t="str">
        <f>IF(EXACT($B25, ""), "", 'SEED - Supplier'!$E25)</f>
        <v>VNDR-0022</v>
      </c>
    </row>
    <row r="26" spans="2:4">
      <c r="B26" s="37">
        <f>IF(EXACT('SEED - Supplier'!$H26, ""), "", 'SEED - Supplier'!$G26)</f>
        <v>126000000000023</v>
      </c>
      <c r="C26" s="20" t="str">
        <f>IF(EXACT($B26, ""), "", 'SEED - Supplier'!$C26)</f>
        <v>CV. Karya Baru</v>
      </c>
      <c r="D26" s="45" t="str">
        <f>IF(EXACT($B26, ""), "", 'SEED - Supplier'!$E26)</f>
        <v>VNDR-0023</v>
      </c>
    </row>
    <row r="27" spans="2:4">
      <c r="B27" s="37">
        <f>IF(EXACT('SEED - Supplier'!$H27, ""), "", 'SEED - Supplier'!$G27)</f>
        <v>126000000000024</v>
      </c>
      <c r="C27" s="20" t="str">
        <f>IF(EXACT($B27, ""), "", 'SEED - Supplier'!$C27)</f>
        <v>CV. Kawan Inti Jaya</v>
      </c>
      <c r="D27" s="45" t="str">
        <f>IF(EXACT($B27, ""), "", 'SEED - Supplier'!$E27)</f>
        <v>VNDR-0024</v>
      </c>
    </row>
    <row r="28" spans="2:4">
      <c r="B28" s="37">
        <f>IF(EXACT('SEED - Supplier'!$H28, ""), "", 'SEED - Supplier'!$G28)</f>
        <v>126000000000025</v>
      </c>
      <c r="C28" s="20" t="str">
        <f>IF(EXACT($B28, ""), "", 'SEED - Supplier'!$C28)</f>
        <v>CV. Laba Mandiri Lapaopao</v>
      </c>
      <c r="D28" s="45" t="str">
        <f>IF(EXACT($B28, ""), "", 'SEED - Supplier'!$E28)</f>
        <v>VNDR-0025</v>
      </c>
    </row>
    <row r="29" spans="2:4">
      <c r="B29" s="37">
        <f>IF(EXACT('SEED - Supplier'!$H29, ""), "", 'SEED - Supplier'!$G29)</f>
        <v>126000000000026</v>
      </c>
      <c r="C29" s="20" t="str">
        <f>IF(EXACT($B29, ""), "", 'SEED - Supplier'!$C29)</f>
        <v>CV. Mitra Bengawan Trans</v>
      </c>
      <c r="D29" s="45" t="str">
        <f>IF(EXACT($B29, ""), "", 'SEED - Supplier'!$E29)</f>
        <v>VNDR-0026</v>
      </c>
    </row>
    <row r="30" spans="2:4">
      <c r="B30" s="37">
        <f>IF(EXACT('SEED - Supplier'!$H30, ""), "", 'SEED - Supplier'!$G30)</f>
        <v>126000000000027</v>
      </c>
      <c r="C30" s="20" t="str">
        <f>IF(EXACT($B30, ""), "", 'SEED - Supplier'!$C30)</f>
        <v>CV. Mulia Jaya Steel</v>
      </c>
      <c r="D30" s="45" t="str">
        <f>IF(EXACT($B30, ""), "", 'SEED - Supplier'!$E30)</f>
        <v>VNDR-0027</v>
      </c>
    </row>
    <row r="31" spans="2:4">
      <c r="B31" s="37">
        <f>IF(EXACT('SEED - Supplier'!$H31, ""), "", 'SEED - Supplier'!$G31)</f>
        <v>126000000000028</v>
      </c>
      <c r="C31" s="20" t="str">
        <f>IF(EXACT($B31, ""), "", 'SEED - Supplier'!$C31)</f>
        <v>CV. Muzima</v>
      </c>
      <c r="D31" s="45" t="str">
        <f>IF(EXACT($B31, ""), "", 'SEED - Supplier'!$E31)</f>
        <v>VNDR-0028</v>
      </c>
    </row>
    <row r="32" spans="2:4">
      <c r="B32" s="37">
        <f>IF(EXACT('SEED - Supplier'!$H32, ""), "", 'SEED - Supplier'!$G32)</f>
        <v>126000000000029</v>
      </c>
      <c r="C32" s="20" t="str">
        <f>IF(EXACT($B32, ""), "", 'SEED - Supplier'!$C32)</f>
        <v>CV. Punokawan</v>
      </c>
      <c r="D32" s="45" t="str">
        <f>IF(EXACT($B32, ""), "", 'SEED - Supplier'!$E32)</f>
        <v>VNDR-0029</v>
      </c>
    </row>
    <row r="33" spans="2:4">
      <c r="B33" s="37">
        <f>IF(EXACT('SEED - Supplier'!$H33, ""), "", 'SEED - Supplier'!$G33)</f>
        <v>126000000000030</v>
      </c>
      <c r="C33" s="20" t="str">
        <f>IF(EXACT($B33, ""), "", 'SEED - Supplier'!$C33)</f>
        <v>CV. Putra Bintang Api</v>
      </c>
      <c r="D33" s="45" t="str">
        <f>IF(EXACT($B33, ""), "", 'SEED - Supplier'!$E33)</f>
        <v>VNDR-0030</v>
      </c>
    </row>
    <row r="34" spans="2:4">
      <c r="B34" s="37">
        <f>IF(EXACT('SEED - Supplier'!$H34, ""), "", 'SEED - Supplier'!$G34)</f>
        <v>126000000000031</v>
      </c>
      <c r="C34" s="20" t="str">
        <f>IF(EXACT($B34, ""), "", 'SEED - Supplier'!$C34)</f>
        <v>CV. Sangiang Teknik Perkasa</v>
      </c>
      <c r="D34" s="45" t="str">
        <f>IF(EXACT($B34, ""), "", 'SEED - Supplier'!$E34)</f>
        <v>VNDR-0031</v>
      </c>
    </row>
    <row r="35" spans="2:4">
      <c r="B35" s="37">
        <f>IF(EXACT('SEED - Supplier'!$H35, ""), "", 'SEED - Supplier'!$G35)</f>
        <v>126000000000032</v>
      </c>
      <c r="C35" s="20" t="str">
        <f>IF(EXACT($B35, ""), "", 'SEED - Supplier'!$C35)</f>
        <v>CV. Siliwangi jaya</v>
      </c>
      <c r="D35" s="45" t="str">
        <f>IF(EXACT($B35, ""), "", 'SEED - Supplier'!$E35)</f>
        <v>VNDR-0032</v>
      </c>
    </row>
    <row r="36" spans="2:4">
      <c r="B36" s="37">
        <f>IF(EXACT('SEED - Supplier'!$H36, ""), "", 'SEED - Supplier'!$G36)</f>
        <v>126000000000033</v>
      </c>
      <c r="C36" s="20" t="str">
        <f>IF(EXACT($B36, ""), "", 'SEED - Supplier'!$C36)</f>
        <v>CV. Sukses Indo Pratama</v>
      </c>
      <c r="D36" s="45" t="str">
        <f>IF(EXACT($B36, ""), "", 'SEED - Supplier'!$E36)</f>
        <v>VNDR-0033</v>
      </c>
    </row>
    <row r="37" spans="2:4">
      <c r="B37" s="37">
        <f>IF(EXACT('SEED - Supplier'!$H37, ""), "", 'SEED - Supplier'!$G37)</f>
        <v>126000000000034</v>
      </c>
      <c r="C37" s="20" t="str">
        <f>IF(EXACT($B37, ""), "", 'SEED - Supplier'!$C37)</f>
        <v>CV. Sumber Rezeki</v>
      </c>
      <c r="D37" s="45" t="str">
        <f>IF(EXACT($B37, ""), "", 'SEED - Supplier'!$E37)</f>
        <v>VNDR-0034</v>
      </c>
    </row>
    <row r="38" spans="2:4">
      <c r="B38" s="37">
        <f>IF(EXACT('SEED - Supplier'!$H38, ""), "", 'SEED - Supplier'!$G38)</f>
        <v>126000000000035</v>
      </c>
      <c r="C38" s="20" t="str">
        <f>IF(EXACT($B38, ""), "", 'SEED - Supplier'!$C38)</f>
        <v>CV. Sumber Sarana Karya</v>
      </c>
      <c r="D38" s="45" t="str">
        <f>IF(EXACT($B38, ""), "", 'SEED - Supplier'!$E38)</f>
        <v>VNDR-0035</v>
      </c>
    </row>
    <row r="39" spans="2:4">
      <c r="B39" s="37">
        <f>IF(EXACT('SEED - Supplier'!$H39, ""), "", 'SEED - Supplier'!$G39)</f>
        <v>126000000000036</v>
      </c>
      <c r="C39" s="20" t="str">
        <f>IF(EXACT($B39, ""), "", 'SEED - Supplier'!$C39)</f>
        <v>CV. Surya Pandawa Nusa</v>
      </c>
      <c r="D39" s="45" t="str">
        <f>IF(EXACT($B39, ""), "", 'SEED - Supplier'!$E39)</f>
        <v>VNDR-0036</v>
      </c>
    </row>
    <row r="40" spans="2:4">
      <c r="B40" s="37">
        <f>IF(EXACT('SEED - Supplier'!$H40, ""), "", 'SEED - Supplier'!$G40)</f>
        <v>126000000000037</v>
      </c>
      <c r="C40" s="20" t="str">
        <f>IF(EXACT($B40, ""), "", 'SEED - Supplier'!$C40)</f>
        <v>PT. Abadi Rajawali Semesta</v>
      </c>
      <c r="D40" s="45" t="str">
        <f>IF(EXACT($B40, ""), "", 'SEED - Supplier'!$E40)</f>
        <v>VNDR-0037</v>
      </c>
    </row>
    <row r="41" spans="2:4">
      <c r="B41" s="37">
        <f>IF(EXACT('SEED - Supplier'!$H41, ""), "", 'SEED - Supplier'!$G41)</f>
        <v>126000000000038</v>
      </c>
      <c r="C41" s="20" t="str">
        <f>IF(EXACT($B41, ""), "", 'SEED - Supplier'!$C41)</f>
        <v>PT. Adibrata Graha</v>
      </c>
      <c r="D41" s="45" t="str">
        <f>IF(EXACT($B41, ""), "", 'SEED - Supplier'!$E41)</f>
        <v>VNDR-0038</v>
      </c>
    </row>
    <row r="42" spans="2:4">
      <c r="B42" s="37">
        <f>IF(EXACT('SEED - Supplier'!$H42, ""), "", 'SEED - Supplier'!$G42)</f>
        <v>126000000000039</v>
      </c>
      <c r="C42" s="20" t="str">
        <f>IF(EXACT($B42, ""), "", 'SEED - Supplier'!$C42)</f>
        <v>PT. Aegisindo Mitra Sejati</v>
      </c>
      <c r="D42" s="45" t="str">
        <f>IF(EXACT($B42, ""), "", 'SEED - Supplier'!$E42)</f>
        <v>VNDR-0039</v>
      </c>
    </row>
    <row r="43" spans="2:4">
      <c r="B43" s="37">
        <f>IF(EXACT('SEED - Supplier'!$H43, ""), "", 'SEED - Supplier'!$G43)</f>
        <v>126000000000040</v>
      </c>
      <c r="C43" s="20" t="str">
        <f>IF(EXACT($B43, ""), "", 'SEED - Supplier'!$C43)</f>
        <v>PT. Agape Biomedi Investama</v>
      </c>
      <c r="D43" s="45" t="str">
        <f>IF(EXACT($B43, ""), "", 'SEED - Supplier'!$E43)</f>
        <v>VNDR-0040</v>
      </c>
    </row>
    <row r="44" spans="2:4">
      <c r="B44" s="37">
        <f>IF(EXACT('SEED - Supplier'!$H44, ""), "", 'SEED - Supplier'!$G44)</f>
        <v>126000000000041</v>
      </c>
      <c r="C44" s="20" t="str">
        <f>IF(EXACT($B44, ""), "", 'SEED - Supplier'!$C44)</f>
        <v>PT. Ali Sejahtera</v>
      </c>
      <c r="D44" s="45" t="str">
        <f>IF(EXACT($B44, ""), "", 'SEED - Supplier'!$E44)</f>
        <v>VNDR-0041</v>
      </c>
    </row>
    <row r="45" spans="2:4">
      <c r="B45" s="37">
        <f>IF(EXACT('SEED - Supplier'!$H45, ""), "", 'SEED - Supplier'!$G45)</f>
        <v>126000000000042</v>
      </c>
      <c r="C45" s="20" t="str">
        <f>IF(EXACT($B45, ""), "", 'SEED - Supplier'!$C45)</f>
        <v>PT. Andalan Dinamika Konstrukindo</v>
      </c>
      <c r="D45" s="45" t="str">
        <f>IF(EXACT($B45, ""), "", 'SEED - Supplier'!$E45)</f>
        <v>VNDR-0042</v>
      </c>
    </row>
    <row r="46" spans="2:4">
      <c r="B46" s="37">
        <f>IF(EXACT('SEED - Supplier'!$H46, ""), "", 'SEED - Supplier'!$G46)</f>
        <v>126000000000043</v>
      </c>
      <c r="C46" s="20" t="str">
        <f>IF(EXACT($B46, ""), "", 'SEED - Supplier'!$C46)</f>
        <v>PT. Aneza Persada Abadi</v>
      </c>
      <c r="D46" s="45" t="str">
        <f>IF(EXACT($B46, ""), "", 'SEED - Supplier'!$E46)</f>
        <v>VNDR-0043</v>
      </c>
    </row>
    <row r="47" spans="2:4">
      <c r="B47" s="37">
        <f>IF(EXACT('SEED - Supplier'!$H47, ""), "", 'SEED - Supplier'!$G47)</f>
        <v>126000000000044</v>
      </c>
      <c r="C47" s="20" t="str">
        <f>IF(EXACT($B47, ""), "", 'SEED - Supplier'!$C47)</f>
        <v>PT. Asiatronic Indo Makmur</v>
      </c>
      <c r="D47" s="45" t="str">
        <f>IF(EXACT($B47, ""), "", 'SEED - Supplier'!$E47)</f>
        <v>VNDR-0044</v>
      </c>
    </row>
    <row r="48" spans="2:4">
      <c r="B48" s="37">
        <f>IF(EXACT('SEED - Supplier'!$H48, ""), "", 'SEED - Supplier'!$G48)</f>
        <v>126000000000045</v>
      </c>
      <c r="C48" s="20" t="str">
        <f>IF(EXACT($B48, ""), "", 'SEED - Supplier'!$C48)</f>
        <v>PT. Asuransi Asei Indonesia</v>
      </c>
      <c r="D48" s="45" t="str">
        <f>IF(EXACT($B48, ""), "", 'SEED - Supplier'!$E48)</f>
        <v>VNDR-0045</v>
      </c>
    </row>
    <row r="49" spans="2:4">
      <c r="B49" s="37">
        <f>IF(EXACT('SEED - Supplier'!$H49, ""), "", 'SEED - Supplier'!$G49)</f>
        <v>126000000000046</v>
      </c>
      <c r="C49" s="20" t="str">
        <f>IF(EXACT($B49, ""), "", 'SEED - Supplier'!$C49)</f>
        <v>PT. Asuransi Multi Artha Guna</v>
      </c>
      <c r="D49" s="45" t="str">
        <f>IF(EXACT($B49, ""), "", 'SEED - Supplier'!$E49)</f>
        <v>VNDR-0046</v>
      </c>
    </row>
    <row r="50" spans="2:4">
      <c r="B50" s="37">
        <f>IF(EXACT('SEED - Supplier'!$H50, ""), "", 'SEED - Supplier'!$G50)</f>
        <v>126000000000047</v>
      </c>
      <c r="C50" s="20" t="str">
        <f>IF(EXACT($B50, ""), "", 'SEED - Supplier'!$C50)</f>
        <v>PT. Asuransi Perisai Listrik Nasional</v>
      </c>
      <c r="D50" s="45" t="str">
        <f>IF(EXACT($B50, ""), "", 'SEED - Supplier'!$E50)</f>
        <v>VNDR-0047</v>
      </c>
    </row>
    <row r="51" spans="2:4">
      <c r="B51" s="37">
        <f>IF(EXACT('SEED - Supplier'!$H51, ""), "", 'SEED - Supplier'!$G51)</f>
        <v>126000000000048</v>
      </c>
      <c r="C51" s="20" t="str">
        <f>IF(EXACT($B51, ""), "", 'SEED - Supplier'!$C51)</f>
        <v>PT. Bangun Rancang Indonesia Kita</v>
      </c>
      <c r="D51" s="45" t="str">
        <f>IF(EXACT($B51, ""), "", 'SEED - Supplier'!$E51)</f>
        <v>VNDR-0048</v>
      </c>
    </row>
    <row r="52" spans="2:4">
      <c r="B52" s="37">
        <f>IF(EXACT('SEED - Supplier'!$H52, ""), "", 'SEED - Supplier'!$G52)</f>
        <v>126000000000049</v>
      </c>
      <c r="C52" s="20" t="str">
        <f>IF(EXACT($B52, ""), "", 'SEED - Supplier'!$C52)</f>
        <v>PT. Beringin Floratama Megah</v>
      </c>
      <c r="D52" s="45" t="str">
        <f>IF(EXACT($B52, ""), "", 'SEED - Supplier'!$E52)</f>
        <v>VNDR-0049</v>
      </c>
    </row>
    <row r="53" spans="2:4">
      <c r="B53" s="37">
        <f>IF(EXACT('SEED - Supplier'!$H53, ""), "", 'SEED - Supplier'!$G53)</f>
        <v>126000000000050</v>
      </c>
      <c r="C53" s="20" t="str">
        <f>IF(EXACT($B53, ""), "", 'SEED - Supplier'!$C53)</f>
        <v>PT. Berkah Tirta Wahana</v>
      </c>
      <c r="D53" s="45" t="str">
        <f>IF(EXACT($B53, ""), "", 'SEED - Supplier'!$E53)</f>
        <v>VNDR-0050</v>
      </c>
    </row>
    <row r="54" spans="2:4">
      <c r="B54" s="37">
        <f>IF(EXACT('SEED - Supplier'!$H54, ""), "", 'SEED - Supplier'!$G54)</f>
        <v>126000000000051</v>
      </c>
      <c r="C54" s="20" t="str">
        <f>IF(EXACT($B54, ""), "", 'SEED - Supplier'!$C54)</f>
        <v>PT. Berkat Sahabat Sejati</v>
      </c>
      <c r="D54" s="45" t="str">
        <f>IF(EXACT($B54, ""), "", 'SEED - Supplier'!$E54)</f>
        <v>VNDR-0051</v>
      </c>
    </row>
    <row r="55" spans="2:4">
      <c r="B55" s="37">
        <f>IF(EXACT('SEED - Supplier'!$H55, ""), "", 'SEED - Supplier'!$G55)</f>
        <v>126000000000052</v>
      </c>
      <c r="C55" s="20" t="str">
        <f>IF(EXACT($B55, ""), "", 'SEED - Supplier'!$C55)</f>
        <v>PT. Best Energy System</v>
      </c>
      <c r="D55" s="45" t="str">
        <f>IF(EXACT($B55, ""), "", 'SEED - Supplier'!$E55)</f>
        <v>VNDR-0052</v>
      </c>
    </row>
    <row r="56" spans="2:4">
      <c r="B56" s="37">
        <f>IF(EXACT('SEED - Supplier'!$H56, ""), "", 'SEED - Supplier'!$G56)</f>
        <v>126000000000053</v>
      </c>
      <c r="C56" s="20" t="str">
        <f>IF(EXACT($B56, ""), "", 'SEED - Supplier'!$C56)</f>
        <v>PT. Beton Perkasa Wijaksana</v>
      </c>
      <c r="D56" s="45" t="str">
        <f>IF(EXACT($B56, ""), "", 'SEED - Supplier'!$E56)</f>
        <v>VNDR-0053</v>
      </c>
    </row>
    <row r="57" spans="2:4">
      <c r="B57" s="37">
        <f>IF(EXACT('SEED - Supplier'!$H57, ""), "", 'SEED - Supplier'!$G57)</f>
        <v>126000000000054</v>
      </c>
      <c r="C57" s="20" t="str">
        <f>IF(EXACT($B57, ""), "", 'SEED - Supplier'!$C57)</f>
        <v>PT. Bhirawa Metal Mandiri</v>
      </c>
      <c r="D57" s="45" t="str">
        <f>IF(EXACT($B57, ""), "", 'SEED - Supplier'!$E57)</f>
        <v>VNDR-0054</v>
      </c>
    </row>
    <row r="58" spans="2:4">
      <c r="B58" s="37">
        <f>IF(EXACT('SEED - Supplier'!$H58, ""), "", 'SEED - Supplier'!$G58)</f>
        <v>126000000000055</v>
      </c>
      <c r="C58" s="20" t="str">
        <f>IF(EXACT($B58, ""), "", 'SEED - Supplier'!$C58)</f>
        <v>PT. Bigi Multi Internasional</v>
      </c>
      <c r="D58" s="45" t="str">
        <f>IF(EXACT($B58, ""), "", 'SEED - Supplier'!$E58)</f>
        <v>VNDR-0055</v>
      </c>
    </row>
    <row r="59" spans="2:4">
      <c r="B59" s="37">
        <f>IF(EXACT('SEED - Supplier'!$H59, ""), "", 'SEED - Supplier'!$G59)</f>
        <v>126000000000056</v>
      </c>
      <c r="C59" s="20" t="str">
        <f>IF(EXACT($B59, ""), "", 'SEED - Supplier'!$C59)</f>
        <v>PT. Bintang Indah Persada</v>
      </c>
      <c r="D59" s="45" t="str">
        <f>IF(EXACT($B59, ""), "", 'SEED - Supplier'!$E59)</f>
        <v>VNDR-0056</v>
      </c>
    </row>
    <row r="60" spans="2:4">
      <c r="B60" s="37">
        <f>IF(EXACT('SEED - Supplier'!$H60, ""), "", 'SEED - Supplier'!$G60)</f>
        <v>126000000000057</v>
      </c>
      <c r="C60" s="20" t="str">
        <f>IF(EXACT($B60, ""), "", 'SEED - Supplier'!$C60)</f>
        <v>PT. Bintang Virgo Utama</v>
      </c>
      <c r="D60" s="45" t="str">
        <f>IF(EXACT($B60, ""), "", 'SEED - Supplier'!$E60)</f>
        <v>VNDR-0057</v>
      </c>
    </row>
    <row r="61" spans="2:4">
      <c r="B61" s="37">
        <f>IF(EXACT('SEED - Supplier'!$H61, ""), "", 'SEED - Supplier'!$G61)</f>
        <v>126000000000058</v>
      </c>
      <c r="C61" s="20" t="str">
        <f>IF(EXACT($B61, ""), "", 'SEED - Supplier'!$C61)</f>
        <v>PT. Biro Klasifikasi Indonesia</v>
      </c>
      <c r="D61" s="45" t="str">
        <f>IF(EXACT($B61, ""), "", 'SEED - Supplier'!$E61)</f>
        <v>VNDR-0058</v>
      </c>
    </row>
    <row r="62" spans="2:4">
      <c r="B62" s="37">
        <f>IF(EXACT('SEED - Supplier'!$H62, ""), "", 'SEED - Supplier'!$G62)</f>
        <v>126000000000059</v>
      </c>
      <c r="C62" s="20" t="str">
        <f>IF(EXACT($B62, ""), "", 'SEED - Supplier'!$C62)</f>
        <v>PT. Blue Power International</v>
      </c>
      <c r="D62" s="45" t="str">
        <f>IF(EXACT($B62, ""), "", 'SEED - Supplier'!$E62)</f>
        <v>VNDR-0059</v>
      </c>
    </row>
    <row r="63" spans="2:4">
      <c r="B63" s="37">
        <f>IF(EXACT('SEED - Supplier'!$H63, ""), "", 'SEED - Supplier'!$G63)</f>
        <v>126000000000060</v>
      </c>
      <c r="C63" s="20" t="str">
        <f>IF(EXACT($B63, ""), "", 'SEED - Supplier'!$C63)</f>
        <v>PT. Bosowa Asuransi</v>
      </c>
      <c r="D63" s="45" t="str">
        <f>IF(EXACT($B63, ""), "", 'SEED - Supplier'!$E63)</f>
        <v>VNDR-0060</v>
      </c>
    </row>
    <row r="64" spans="2:4">
      <c r="B64" s="37">
        <f>IF(EXACT('SEED - Supplier'!$H64, ""), "", 'SEED - Supplier'!$G64)</f>
        <v>126000000000061</v>
      </c>
      <c r="C64" s="20" t="str">
        <f>IF(EXACT($B64, ""), "", 'SEED - Supplier'!$C64)</f>
        <v>PT. Buana Tirta Semesta</v>
      </c>
      <c r="D64" s="45" t="str">
        <f>IF(EXACT($B64, ""), "", 'SEED - Supplier'!$E64)</f>
        <v>VNDR-0061</v>
      </c>
    </row>
    <row r="65" spans="2:4">
      <c r="B65" s="37">
        <f>IF(EXACT('SEED - Supplier'!$H65, ""), "", 'SEED - Supplier'!$G65)</f>
        <v>126000000000062</v>
      </c>
      <c r="C65" s="20" t="str">
        <f>IF(EXACT($B65, ""), "", 'SEED - Supplier'!$C65)</f>
        <v>PT. Cahaya Mentari Cemerlang</v>
      </c>
      <c r="D65" s="45" t="str">
        <f>IF(EXACT($B65, ""), "", 'SEED - Supplier'!$E65)</f>
        <v>VNDR-0062</v>
      </c>
    </row>
    <row r="66" spans="2:4">
      <c r="B66" s="37">
        <f>IF(EXACT('SEED - Supplier'!$H66, ""), "", 'SEED - Supplier'!$G66)</f>
        <v>126000000000063</v>
      </c>
      <c r="C66" s="20" t="str">
        <f>IF(EXACT($B66, ""), "", 'SEED - Supplier'!$C66)</f>
        <v>PT. Cakrawala Persada Internasional</v>
      </c>
      <c r="D66" s="45" t="str">
        <f>IF(EXACT($B66, ""), "", 'SEED - Supplier'!$E66)</f>
        <v>VNDR-0063</v>
      </c>
    </row>
    <row r="67" spans="2:4">
      <c r="B67" s="37">
        <f>IF(EXACT('SEED - Supplier'!$H67, ""), "", 'SEED - Supplier'!$G67)</f>
        <v>126000000000064</v>
      </c>
      <c r="C67" s="20" t="str">
        <f>IF(EXACT($B67, ""), "", 'SEED - Supplier'!$C67)</f>
        <v>PT. Caroline Trans Mandiri</v>
      </c>
      <c r="D67" s="45" t="str">
        <f>IF(EXACT($B67, ""), "", 'SEED - Supplier'!$E67)</f>
        <v>VNDR-0064</v>
      </c>
    </row>
    <row r="68" spans="2:4">
      <c r="B68" s="37">
        <f>IF(EXACT('SEED - Supplier'!$H68, ""), "", 'SEED - Supplier'!$G68)</f>
        <v>126000000000065</v>
      </c>
      <c r="C68" s="20" t="str">
        <f>IF(EXACT($B68, ""), "", 'SEED - Supplier'!$C68)</f>
        <v>PT. Cita Baja</v>
      </c>
      <c r="D68" s="45" t="str">
        <f>IF(EXACT($B68, ""), "", 'SEED - Supplier'!$E68)</f>
        <v>VNDR-0065</v>
      </c>
    </row>
    <row r="69" spans="2:4">
      <c r="B69" s="37">
        <f>IF(EXACT('SEED - Supplier'!$H69, ""), "", 'SEED - Supplier'!$G69)</f>
        <v>126000000000066</v>
      </c>
      <c r="C69" s="20" t="str">
        <f>IF(EXACT($B69, ""), "", 'SEED - Supplier'!$C69)</f>
        <v>PT. Citra Banjar Abadi</v>
      </c>
      <c r="D69" s="45" t="str">
        <f>IF(EXACT($B69, ""), "", 'SEED - Supplier'!$E69)</f>
        <v>VNDR-0066</v>
      </c>
    </row>
    <row r="70" spans="2:4">
      <c r="B70" s="37">
        <f>IF(EXACT('SEED - Supplier'!$H70, ""), "", 'SEED - Supplier'!$G70)</f>
        <v>126000000000067</v>
      </c>
      <c r="C70" s="20" t="str">
        <f>IF(EXACT($B70, ""), "", 'SEED - Supplier'!$C70)</f>
        <v>PT. Datascrip</v>
      </c>
      <c r="D70" s="45" t="str">
        <f>IF(EXACT($B70, ""), "", 'SEED - Supplier'!$E70)</f>
        <v>VNDR-0067</v>
      </c>
    </row>
    <row r="71" spans="2:4">
      <c r="B71" s="37">
        <f>IF(EXACT('SEED - Supplier'!$H71, ""), "", 'SEED - Supplier'!$G71)</f>
        <v>126000000000068</v>
      </c>
      <c r="C71" s="20" t="str">
        <f>IF(EXACT($B71, ""), "", 'SEED - Supplier'!$C71)</f>
        <v>PT. Denko Wahana Sakti</v>
      </c>
      <c r="D71" s="45" t="str">
        <f>IF(EXACT($B71, ""), "", 'SEED - Supplier'!$E71)</f>
        <v>VNDR-0068</v>
      </c>
    </row>
    <row r="72" spans="2:4">
      <c r="B72" s="37">
        <f>IF(EXACT('SEED - Supplier'!$H72, ""), "", 'SEED - Supplier'!$G72)</f>
        <v>126000000000069</v>
      </c>
      <c r="C72" s="20" t="str">
        <f>IF(EXACT($B72, ""), "", 'SEED - Supplier'!$C72)</f>
        <v>PT. Detech Profesional Indonesia</v>
      </c>
      <c r="D72" s="45" t="str">
        <f>IF(EXACT($B72, ""), "", 'SEED - Supplier'!$E72)</f>
        <v>VNDR-0069</v>
      </c>
    </row>
    <row r="73" spans="2:4">
      <c r="B73" s="37">
        <f>IF(EXACT('SEED - Supplier'!$H73, ""), "", 'SEED - Supplier'!$G73)</f>
        <v>126000000000070</v>
      </c>
      <c r="C73" s="20" t="str">
        <f>IF(EXACT($B73, ""), "", 'SEED - Supplier'!$C73)</f>
        <v>PT. Dharma Lautan Utama</v>
      </c>
      <c r="D73" s="45" t="str">
        <f>IF(EXACT($B73, ""), "", 'SEED - Supplier'!$E73)</f>
        <v>VNDR-0070</v>
      </c>
    </row>
    <row r="74" spans="2:4">
      <c r="B74" s="37">
        <f>IF(EXACT('SEED - Supplier'!$H74, ""), "", 'SEED - Supplier'!$G74)</f>
        <v>126000000000071</v>
      </c>
      <c r="C74" s="20" t="str">
        <f>IF(EXACT($B74, ""), "", 'SEED - Supplier'!$C74)</f>
        <v>PT. Dinar Energi Utama</v>
      </c>
      <c r="D74" s="45" t="str">
        <f>IF(EXACT($B74, ""), "", 'SEED - Supplier'!$E74)</f>
        <v>VNDR-0071</v>
      </c>
    </row>
    <row r="75" spans="2:4">
      <c r="B75" s="37">
        <f>IF(EXACT('SEED - Supplier'!$H75, ""), "", 'SEED - Supplier'!$G75)</f>
        <v>126000000000072</v>
      </c>
      <c r="C75" s="20" t="str">
        <f>IF(EXACT($B75, ""), "", 'SEED - Supplier'!$C75)</f>
        <v>PT. Dirgatz Indonesia</v>
      </c>
      <c r="D75" s="45" t="str">
        <f>IF(EXACT($B75, ""), "", 'SEED - Supplier'!$E75)</f>
        <v>VNDR-0072</v>
      </c>
    </row>
    <row r="76" spans="2:4">
      <c r="B76" s="37">
        <f>IF(EXACT('SEED - Supplier'!$H76, ""), "", 'SEED - Supplier'!$G76)</f>
        <v>126000000000073</v>
      </c>
      <c r="C76" s="20" t="str">
        <f>IF(EXACT($B76, ""), "", 'SEED - Supplier'!$C76)</f>
        <v>PT. Duta Realtindo Perkasa</v>
      </c>
      <c r="D76" s="45" t="str">
        <f>IF(EXACT($B76, ""), "", 'SEED - Supplier'!$E76)</f>
        <v>VNDR-0073</v>
      </c>
    </row>
    <row r="77" spans="2:4">
      <c r="B77" s="37">
        <f>IF(EXACT('SEED - Supplier'!$H77, ""), "", 'SEED - Supplier'!$G77)</f>
        <v>126000000000074</v>
      </c>
      <c r="C77" s="20" t="str">
        <f>IF(EXACT($B77, ""), "", 'SEED - Supplier'!$C77)</f>
        <v>PT. Dwimitra Sejahtera Bersama</v>
      </c>
      <c r="D77" s="45" t="str">
        <f>IF(EXACT($B77, ""), "", 'SEED - Supplier'!$E77)</f>
        <v>VNDR-0074</v>
      </c>
    </row>
    <row r="78" spans="2:4">
      <c r="B78" s="37">
        <f>IF(EXACT('SEED - Supplier'!$H78, ""), "", 'SEED - Supplier'!$G78)</f>
        <v>126000000000075</v>
      </c>
      <c r="C78" s="20" t="str">
        <f>IF(EXACT($B78, ""), "", 'SEED - Supplier'!$C78)</f>
        <v>PT. Elbion Karya Solusi</v>
      </c>
      <c r="D78" s="45" t="str">
        <f>IF(EXACT($B78, ""), "", 'SEED - Supplier'!$E78)</f>
        <v>VNDR-0075</v>
      </c>
    </row>
    <row r="79" spans="2:4">
      <c r="B79" s="37">
        <f>IF(EXACT('SEED - Supplier'!$H79, ""), "", 'SEED - Supplier'!$G79)</f>
        <v>126000000000076</v>
      </c>
      <c r="C79" s="20" t="str">
        <f>IF(EXACT($B79, ""), "", 'SEED - Supplier'!$C79)</f>
        <v>PT. Fortindo Maju Bersama</v>
      </c>
      <c r="D79" s="45" t="str">
        <f>IF(EXACT($B79, ""), "", 'SEED - Supplier'!$E79)</f>
        <v>VNDR-0076</v>
      </c>
    </row>
    <row r="80" spans="2:4">
      <c r="B80" s="37">
        <f>IF(EXACT('SEED - Supplier'!$H80, ""), "", 'SEED - Supplier'!$G80)</f>
        <v>126000000000077</v>
      </c>
      <c r="C80" s="20" t="str">
        <f>IF(EXACT($B80, ""), "", 'SEED - Supplier'!$C80)</f>
        <v>PT. Gateway Container Line Indonesia</v>
      </c>
      <c r="D80" s="45" t="str">
        <f>IF(EXACT($B80, ""), "", 'SEED - Supplier'!$E80)</f>
        <v>VNDR-0077</v>
      </c>
    </row>
    <row r="81" spans="2:4">
      <c r="B81" s="37">
        <f>IF(EXACT('SEED - Supplier'!$H81, ""), "", 'SEED - Supplier'!$G81)</f>
        <v>126000000000078</v>
      </c>
      <c r="C81" s="20" t="str">
        <f>IF(EXACT($B81, ""), "", 'SEED - Supplier'!$C81)</f>
        <v>PT. Geo Cipta Bangun</v>
      </c>
      <c r="D81" s="45" t="str">
        <f>IF(EXACT($B81, ""), "", 'SEED - Supplier'!$E81)</f>
        <v>VNDR-0078</v>
      </c>
    </row>
    <row r="82" spans="2:4">
      <c r="B82" s="37">
        <f>IF(EXACT('SEED - Supplier'!$H82, ""), "", 'SEED - Supplier'!$G82)</f>
        <v>126000000000079</v>
      </c>
      <c r="C82" s="20" t="str">
        <f>IF(EXACT($B82, ""), "", 'SEED - Supplier'!$C82)</f>
        <v>PT. Geo Metri Indonesia</v>
      </c>
      <c r="D82" s="45" t="str">
        <f>IF(EXACT($B82, ""), "", 'SEED - Supplier'!$E82)</f>
        <v>VNDR-0079</v>
      </c>
    </row>
    <row r="83" spans="2:4">
      <c r="B83" s="37">
        <f>IF(EXACT('SEED - Supplier'!$H83, ""), "", 'SEED - Supplier'!$G83)</f>
        <v>126000000000080</v>
      </c>
      <c r="C83" s="20" t="str">
        <f>IF(EXACT($B83, ""), "", 'SEED - Supplier'!$C83)</f>
        <v>PT. Geotechnical Systemindo</v>
      </c>
      <c r="D83" s="45" t="str">
        <f>IF(EXACT($B83, ""), "", 'SEED - Supplier'!$E83)</f>
        <v>VNDR-0080</v>
      </c>
    </row>
    <row r="84" spans="2:4">
      <c r="B84" s="37">
        <f>IF(EXACT('SEED - Supplier'!$H84, ""), "", 'SEED - Supplier'!$G84)</f>
        <v>126000000000081</v>
      </c>
      <c r="C84" s="20" t="str">
        <f>IF(EXACT($B84, ""), "", 'SEED - Supplier'!$C84)</f>
        <v>PT. Gerindo Tehnik</v>
      </c>
      <c r="D84" s="45" t="str">
        <f>IF(EXACT($B84, ""), "", 'SEED - Supplier'!$E84)</f>
        <v>VNDR-0081</v>
      </c>
    </row>
    <row r="85" spans="2:4">
      <c r="B85" s="37">
        <f>IF(EXACT('SEED - Supplier'!$H85, ""), "", 'SEED - Supplier'!$G85)</f>
        <v>126000000000082</v>
      </c>
      <c r="C85" s="20" t="str">
        <f>IF(EXACT($B85, ""), "", 'SEED - Supplier'!$C85)</f>
        <v>PT. Giapindo King Stone</v>
      </c>
      <c r="D85" s="45" t="str">
        <f>IF(EXACT($B85, ""), "", 'SEED - Supplier'!$E85)</f>
        <v>VNDR-0082</v>
      </c>
    </row>
    <row r="86" spans="2:4">
      <c r="B86" s="37">
        <f>IF(EXACT('SEED - Supplier'!$H86, ""), "", 'SEED - Supplier'!$G86)</f>
        <v>126000000000083</v>
      </c>
      <c r="C86" s="20" t="str">
        <f>IF(EXACT($B86, ""), "", 'SEED - Supplier'!$C86)</f>
        <v>PT. Givro Multi Teknik Perkasa</v>
      </c>
      <c r="D86" s="45" t="str">
        <f>IF(EXACT($B86, ""), "", 'SEED - Supplier'!$E86)</f>
        <v>VNDR-0083</v>
      </c>
    </row>
    <row r="87" spans="2:4">
      <c r="B87" s="37">
        <f>IF(EXACT('SEED - Supplier'!$H87, ""), "", 'SEED - Supplier'!$G87)</f>
        <v>126000000000084</v>
      </c>
      <c r="C87" s="20" t="str">
        <f>IF(EXACT($B87, ""), "", 'SEED - Supplier'!$C87)</f>
        <v>PT. Globalindo Energi Perkasa</v>
      </c>
      <c r="D87" s="45" t="str">
        <f>IF(EXACT($B87, ""), "", 'SEED - Supplier'!$E87)</f>
        <v>VNDR-0084</v>
      </c>
    </row>
    <row r="88" spans="2:4">
      <c r="B88" s="37">
        <f>IF(EXACT('SEED - Supplier'!$H88, ""), "", 'SEED - Supplier'!$G88)</f>
        <v>126000000000085</v>
      </c>
      <c r="C88" s="20" t="str">
        <f>IF(EXACT($B88, ""), "", 'SEED - Supplier'!$C88)</f>
        <v>PT. Harapan Mitra Pengusaha Nusantara</v>
      </c>
      <c r="D88" s="45" t="str">
        <f>IF(EXACT($B88, ""), "", 'SEED - Supplier'!$E88)</f>
        <v>VNDR-0085</v>
      </c>
    </row>
    <row r="89" spans="2:4">
      <c r="B89" s="37">
        <f>IF(EXACT('SEED - Supplier'!$H89, ""), "", 'SEED - Supplier'!$G89)</f>
        <v>126000000000086</v>
      </c>
      <c r="C89" s="20" t="str">
        <f>IF(EXACT($B89, ""), "", 'SEED - Supplier'!$C89)</f>
        <v>PT. Hartelindo Telco Utama</v>
      </c>
      <c r="D89" s="45" t="str">
        <f>IF(EXACT($B89, ""), "", 'SEED - Supplier'!$E89)</f>
        <v>VNDR-0086</v>
      </c>
    </row>
    <row r="90" spans="2:4">
      <c r="B90" s="37">
        <f>IF(EXACT('SEED - Supplier'!$H90, ""), "", 'SEED - Supplier'!$G90)</f>
        <v>126000000000087</v>
      </c>
      <c r="C90" s="20" t="str">
        <f>IF(EXACT($B90, ""), "", 'SEED - Supplier'!$C90)</f>
        <v>PT. Hesindo Karya Pratama</v>
      </c>
      <c r="D90" s="45" t="str">
        <f>IF(EXACT($B90, ""), "", 'SEED - Supplier'!$E90)</f>
        <v>VNDR-0087</v>
      </c>
    </row>
    <row r="91" spans="2:4">
      <c r="B91" s="37">
        <f>IF(EXACT('SEED - Supplier'!$H91, ""), "", 'SEED - Supplier'!$G91)</f>
        <v>126000000000088</v>
      </c>
      <c r="C91" s="20" t="str">
        <f>IF(EXACT($B91, ""), "", 'SEED - Supplier'!$C91)</f>
        <v>PT. Hijrah Insan Karima</v>
      </c>
      <c r="D91" s="45" t="str">
        <f>IF(EXACT($B91, ""), "", 'SEED - Supplier'!$E91)</f>
        <v>VNDR-0088</v>
      </c>
    </row>
    <row r="92" spans="2:4">
      <c r="B92" s="37">
        <f>IF(EXACT('SEED - Supplier'!$H92, ""), "", 'SEED - Supplier'!$G92)</f>
        <v>126000000000089</v>
      </c>
      <c r="C92" s="20" t="str">
        <f>IF(EXACT($B92, ""), "", 'SEED - Supplier'!$C92)</f>
        <v>PT. Hitachi Sakti Energy Indonesia</v>
      </c>
      <c r="D92" s="45" t="str">
        <f>IF(EXACT($B92, ""), "", 'SEED - Supplier'!$E92)</f>
        <v>VNDR-0089</v>
      </c>
    </row>
    <row r="93" spans="2:4">
      <c r="B93" s="37">
        <f>IF(EXACT('SEED - Supplier'!$H93, ""), "", 'SEED - Supplier'!$G93)</f>
        <v>126000000000090</v>
      </c>
      <c r="C93" s="20" t="str">
        <f>IF(EXACT($B93, ""), "", 'SEED - Supplier'!$C93)</f>
        <v>PT. Indah Logistik Cargo</v>
      </c>
      <c r="D93" s="45" t="str">
        <f>IF(EXACT($B93, ""), "", 'SEED - Supplier'!$E93)</f>
        <v>VNDR-0090</v>
      </c>
    </row>
    <row r="94" spans="2:4">
      <c r="B94" s="37">
        <f>IF(EXACT('SEED - Supplier'!$H94, ""), "", 'SEED - Supplier'!$G94)</f>
        <v>126000000000091</v>
      </c>
      <c r="C94" s="20" t="str">
        <f>IF(EXACT($B94, ""), "", 'SEED - Supplier'!$C94)</f>
        <v>PT. Infra Media Dinamika</v>
      </c>
      <c r="D94" s="45" t="str">
        <f>IF(EXACT($B94, ""), "", 'SEED - Supplier'!$E94)</f>
        <v>VNDR-0091</v>
      </c>
    </row>
    <row r="95" spans="2:4">
      <c r="B95" s="37">
        <f>IF(EXACT('SEED - Supplier'!$H95, ""), "", 'SEED - Supplier'!$G95)</f>
        <v>126000000000092</v>
      </c>
      <c r="C95" s="20" t="str">
        <f>IF(EXACT($B95, ""), "", 'SEED - Supplier'!$C95)</f>
        <v>PT. Infracoo Pengadaan Indonesia</v>
      </c>
      <c r="D95" s="45" t="str">
        <f>IF(EXACT($B95, ""), "", 'SEED - Supplier'!$E95)</f>
        <v>VNDR-0092</v>
      </c>
    </row>
    <row r="96" spans="2:4">
      <c r="B96" s="37">
        <f>IF(EXACT('SEED - Supplier'!$H96, ""), "", 'SEED - Supplier'!$G96)</f>
        <v>126000000000093</v>
      </c>
      <c r="C96" s="20" t="str">
        <f>IF(EXACT($B96, ""), "", 'SEED - Supplier'!$C96)</f>
        <v>PT. Inti Teknologi Indonesia Utama</v>
      </c>
      <c r="D96" s="45" t="str">
        <f>IF(EXACT($B96, ""), "", 'SEED - Supplier'!$E96)</f>
        <v>VNDR-0093</v>
      </c>
    </row>
    <row r="97" spans="2:4">
      <c r="B97" s="37">
        <f>IF(EXACT('SEED - Supplier'!$H97, ""), "", 'SEED - Supplier'!$G97)</f>
        <v>126000000000094</v>
      </c>
      <c r="C97" s="20" t="str">
        <f>IF(EXACT($B97, ""), "", 'SEED - Supplier'!$C97)</f>
        <v>PT. Iradat Aman Globalindo</v>
      </c>
      <c r="D97" s="45" t="str">
        <f>IF(EXACT($B97, ""), "", 'SEED - Supplier'!$E97)</f>
        <v>VNDR-0094</v>
      </c>
    </row>
    <row r="98" spans="2:4">
      <c r="B98" s="37">
        <f>IF(EXACT('SEED - Supplier'!$H98, ""), "", 'SEED - Supplier'!$G98)</f>
        <v>126000000000095</v>
      </c>
      <c r="C98" s="20" t="str">
        <f>IF(EXACT($B98, ""), "", 'SEED - Supplier'!$C98)</f>
        <v>PT. Jaring Permata Samudra</v>
      </c>
      <c r="D98" s="45" t="str">
        <f>IF(EXACT($B98, ""), "", 'SEED - Supplier'!$E98)</f>
        <v>VNDR-0095</v>
      </c>
    </row>
    <row r="99" spans="2:4">
      <c r="B99" s="37">
        <f>IF(EXACT('SEED - Supplier'!$H99, ""), "", 'SEED - Supplier'!$G99)</f>
        <v>126000000000096</v>
      </c>
      <c r="C99" s="20" t="str">
        <f>IF(EXACT($B99, ""), "", 'SEED - Supplier'!$C99)</f>
        <v>PT. Jaring Telekomunikasi Indonesia</v>
      </c>
      <c r="D99" s="45" t="str">
        <f>IF(EXACT($B99, ""), "", 'SEED - Supplier'!$E99)</f>
        <v>VNDR-0096</v>
      </c>
    </row>
    <row r="100" spans="2:4">
      <c r="B100" s="37">
        <f>IF(EXACT('SEED - Supplier'!$H100, ""), "", 'SEED - Supplier'!$G100)</f>
        <v>126000000000097</v>
      </c>
      <c r="C100" s="20" t="str">
        <f>IF(EXACT($B100, ""), "", 'SEED - Supplier'!$C100)</f>
        <v>PT. Jaya Beton Indonesia</v>
      </c>
      <c r="D100" s="45" t="str">
        <f>IF(EXACT($B100, ""), "", 'SEED - Supplier'!$E100)</f>
        <v>VNDR-0097</v>
      </c>
    </row>
    <row r="101" spans="2:4">
      <c r="B101" s="37">
        <f>IF(EXACT('SEED - Supplier'!$H101, ""), "", 'SEED - Supplier'!$G101)</f>
        <v>126000000000098</v>
      </c>
      <c r="C101" s="20" t="str">
        <f>IF(EXACT($B101, ""), "", 'SEED - Supplier'!$C101)</f>
        <v>PT. Jogatama Mandauputra</v>
      </c>
      <c r="D101" s="45" t="str">
        <f>IF(EXACT($B101, ""), "", 'SEED - Supplier'!$E101)</f>
        <v>VNDR-0098</v>
      </c>
    </row>
    <row r="102" spans="2:4">
      <c r="B102" s="37">
        <f>IF(EXACT('SEED - Supplier'!$H102, ""), "", 'SEED - Supplier'!$G102)</f>
        <v>126000000000099</v>
      </c>
      <c r="C102" s="20" t="str">
        <f>IF(EXACT($B102, ""), "", 'SEED - Supplier'!$C102)</f>
        <v>PT. Joko Mas Pancang</v>
      </c>
      <c r="D102" s="45" t="str">
        <f>IF(EXACT($B102, ""), "", 'SEED - Supplier'!$E102)</f>
        <v>VNDR-0099</v>
      </c>
    </row>
    <row r="103" spans="2:4">
      <c r="B103" s="37">
        <f>IF(EXACT('SEED - Supplier'!$H103, ""), "", 'SEED - Supplier'!$G103)</f>
        <v>126000000000100</v>
      </c>
      <c r="C103" s="20" t="str">
        <f>IF(EXACT($B103, ""), "", 'SEED - Supplier'!$C103)</f>
        <v>PT. Kalimantan Beton Perkasa</v>
      </c>
      <c r="D103" s="45" t="str">
        <f>IF(EXACT($B103, ""), "", 'SEED - Supplier'!$E103)</f>
        <v>VNDR-0100</v>
      </c>
    </row>
    <row r="104" spans="2:4">
      <c r="B104" s="37">
        <f>IF(EXACT('SEED - Supplier'!$H104, ""), "", 'SEED - Supplier'!$G104)</f>
        <v>126000000000101</v>
      </c>
      <c r="C104" s="20" t="str">
        <f>IF(EXACT($B104, ""), "", 'SEED - Supplier'!$C104)</f>
        <v>PT. Kalimantan Prakarsa Mandiri</v>
      </c>
      <c r="D104" s="45" t="str">
        <f>IF(EXACT($B104, ""), "", 'SEED - Supplier'!$E104)</f>
        <v>VNDR-0101</v>
      </c>
    </row>
    <row r="105" spans="2:4">
      <c r="B105" s="37">
        <f>IF(EXACT('SEED - Supplier'!$H105, ""), "", 'SEED - Supplier'!$G105)</f>
        <v>126000000000102</v>
      </c>
      <c r="C105" s="20" t="str">
        <f>IF(EXACT($B105, ""), "", 'SEED - Supplier'!$C105)</f>
        <v>PT. Karya Mega Sarana</v>
      </c>
      <c r="D105" s="45" t="str">
        <f>IF(EXACT($B105, ""), "", 'SEED - Supplier'!$E105)</f>
        <v>VNDR-0102</v>
      </c>
    </row>
    <row r="106" spans="2:4">
      <c r="B106" s="37">
        <f>IF(EXACT('SEED - Supplier'!$H106, ""), "", 'SEED - Supplier'!$G106)</f>
        <v>126000000000103</v>
      </c>
      <c r="C106" s="20" t="str">
        <f>IF(EXACT($B106, ""), "", 'SEED - Supplier'!$C106)</f>
        <v>PT. Kawan Kita Anugerah Makmur</v>
      </c>
      <c r="D106" s="45" t="str">
        <f>IF(EXACT($B106, ""), "", 'SEED - Supplier'!$E106)</f>
        <v>VNDR-0103</v>
      </c>
    </row>
    <row r="107" spans="2:4">
      <c r="B107" s="37">
        <f>IF(EXACT('SEED - Supplier'!$H107, ""), "", 'SEED - Supplier'!$G107)</f>
        <v>126000000000104</v>
      </c>
      <c r="C107" s="20" t="str">
        <f>IF(EXACT($B107, ""), "", 'SEED - Supplier'!$C107)</f>
        <v>PT. Kesuma</v>
      </c>
      <c r="D107" s="45" t="str">
        <f>IF(EXACT($B107, ""), "", 'SEED - Supplier'!$E107)</f>
        <v>VNDR-0104</v>
      </c>
    </row>
    <row r="108" spans="2:4">
      <c r="B108" s="37">
        <f>IF(EXACT('SEED - Supplier'!$H108, ""), "", 'SEED - Supplier'!$G108)</f>
        <v>126000000000105</v>
      </c>
      <c r="C108" s="20" t="str">
        <f>IF(EXACT($B108, ""), "", 'SEED - Supplier'!$C108)</f>
        <v>PT. Kirana Purnama</v>
      </c>
      <c r="D108" s="45" t="str">
        <f>IF(EXACT($B108, ""), "", 'SEED - Supplier'!$E108)</f>
        <v>VNDR-0105</v>
      </c>
    </row>
    <row r="109" spans="2:4">
      <c r="B109" s="37">
        <f>IF(EXACT('SEED - Supplier'!$H109, ""), "", 'SEED - Supplier'!$G109)</f>
        <v>126000000000106</v>
      </c>
      <c r="C109" s="20" t="str">
        <f>IF(EXACT($B109, ""), "", 'SEED - Supplier'!$C109)</f>
        <v>PT. Macika Indo Sarana Transport</v>
      </c>
      <c r="D109" s="45" t="str">
        <f>IF(EXACT($B109, ""), "", 'SEED - Supplier'!$E109)</f>
        <v>VNDR-0106</v>
      </c>
    </row>
    <row r="110" spans="2:4">
      <c r="B110" s="37">
        <f>IF(EXACT('SEED - Supplier'!$H110, ""), "", 'SEED - Supplier'!$G110)</f>
        <v>126000000000107</v>
      </c>
      <c r="C110" s="20" t="str">
        <f>IF(EXACT($B110, ""), "", 'SEED - Supplier'!$C110)</f>
        <v>PT. Magna Beton Indonesia</v>
      </c>
      <c r="D110" s="45" t="str">
        <f>IF(EXACT($B110, ""), "", 'SEED - Supplier'!$E110)</f>
        <v>VNDR-0107</v>
      </c>
    </row>
    <row r="111" spans="2:4">
      <c r="B111" s="37">
        <f>IF(EXACT('SEED - Supplier'!$H111, ""), "", 'SEED - Supplier'!$G111)</f>
        <v>126000000000108</v>
      </c>
      <c r="C111" s="20" t="str">
        <f>IF(EXACT($B111, ""), "", 'SEED - Supplier'!$C111)</f>
        <v>PT. Mandiri Maha Daya</v>
      </c>
      <c r="D111" s="45" t="str">
        <f>IF(EXACT($B111, ""), "", 'SEED - Supplier'!$E111)</f>
        <v>VNDR-0108</v>
      </c>
    </row>
    <row r="112" spans="2:4">
      <c r="B112" s="37">
        <f>IF(EXACT('SEED - Supplier'!$H112, ""), "", 'SEED - Supplier'!$G112)</f>
        <v>126000000000109</v>
      </c>
      <c r="C112" s="20" t="str">
        <f>IF(EXACT($B112, ""), "", 'SEED - Supplier'!$C112)</f>
        <v>PT. Markoen Engineering Indonesia</v>
      </c>
      <c r="D112" s="45" t="str">
        <f>IF(EXACT($B112, ""), "", 'SEED - Supplier'!$E112)</f>
        <v>VNDR-0109</v>
      </c>
    </row>
    <row r="113" spans="2:4">
      <c r="B113" s="37">
        <f>IF(EXACT('SEED - Supplier'!$H113, ""), "", 'SEED - Supplier'!$G113)</f>
        <v>126000000000110</v>
      </c>
      <c r="C113" s="20" t="str">
        <f>IF(EXACT($B113, ""), "", 'SEED - Supplier'!$C113)</f>
        <v>PT. Mediantara General Sistemindo</v>
      </c>
      <c r="D113" s="45" t="str">
        <f>IF(EXACT($B113, ""), "", 'SEED - Supplier'!$E113)</f>
        <v>VNDR-0110</v>
      </c>
    </row>
    <row r="114" spans="2:4">
      <c r="B114" s="37">
        <f>IF(EXACT('SEED - Supplier'!$H114, ""), "", 'SEED - Supplier'!$G114)</f>
        <v>126000000000111</v>
      </c>
      <c r="C114" s="20" t="str">
        <f>IF(EXACT($B114, ""), "", 'SEED - Supplier'!$C114)</f>
        <v>PT. Mega Perkakas Abadi</v>
      </c>
      <c r="D114" s="45" t="str">
        <f>IF(EXACT($B114, ""), "", 'SEED - Supplier'!$E114)</f>
        <v>VNDR-0111</v>
      </c>
    </row>
    <row r="115" spans="2:4">
      <c r="B115" s="37">
        <f>IF(EXACT('SEED - Supplier'!$H115, ""), "", 'SEED - Supplier'!$G115)</f>
        <v>126000000000112</v>
      </c>
      <c r="C115" s="20" t="str">
        <f>IF(EXACT($B115, ""), "", 'SEED - Supplier'!$C115)</f>
        <v>PT. Meratus Line</v>
      </c>
      <c r="D115" s="45" t="str">
        <f>IF(EXACT($B115, ""), "", 'SEED - Supplier'!$E115)</f>
        <v>VNDR-0112</v>
      </c>
    </row>
    <row r="116" spans="2:4">
      <c r="B116" s="37">
        <f>IF(EXACT('SEED - Supplier'!$H116, ""), "", 'SEED - Supplier'!$G116)</f>
        <v>126000000000113</v>
      </c>
      <c r="C116" s="20" t="str">
        <f>IF(EXACT($B116, ""), "", 'SEED - Supplier'!$C116)</f>
        <v>PT. Mitra Abadi Hanafindo</v>
      </c>
      <c r="D116" s="45" t="str">
        <f>IF(EXACT($B116, ""), "", 'SEED - Supplier'!$E116)</f>
        <v>VNDR-0113</v>
      </c>
    </row>
    <row r="117" spans="2:4">
      <c r="B117" s="37">
        <f>IF(EXACT('SEED - Supplier'!$H117, ""), "", 'SEED - Supplier'!$G117)</f>
        <v>126000000000114</v>
      </c>
      <c r="C117" s="20" t="str">
        <f>IF(EXACT($B117, ""), "", 'SEED - Supplier'!$C117)</f>
        <v>PT. Mitra Putra Profitamas</v>
      </c>
      <c r="D117" s="45" t="str">
        <f>IF(EXACT($B117, ""), "", 'SEED - Supplier'!$E117)</f>
        <v>VNDR-0114</v>
      </c>
    </row>
    <row r="118" spans="2:4">
      <c r="B118" s="37">
        <f>IF(EXACT('SEED - Supplier'!$H118, ""), "", 'SEED - Supplier'!$G118)</f>
        <v>126000000000115</v>
      </c>
      <c r="C118" s="20" t="str">
        <f>IF(EXACT($B118, ""), "", 'SEED - Supplier'!$C118)</f>
        <v>PT. Mixindo Abadi Karya</v>
      </c>
      <c r="D118" s="45" t="str">
        <f>IF(EXACT($B118, ""), "", 'SEED - Supplier'!$E118)</f>
        <v>VNDR-0115</v>
      </c>
    </row>
    <row r="119" spans="2:4">
      <c r="B119" s="37">
        <f>IF(EXACT('SEED - Supplier'!$H119, ""), "", 'SEED - Supplier'!$G119)</f>
        <v>126000000000116</v>
      </c>
      <c r="C119" s="20" t="str">
        <f>IF(EXACT($B119, ""), "", 'SEED - Supplier'!$C119)</f>
        <v>PT. Mollindo Cipta Mandiri</v>
      </c>
      <c r="D119" s="45" t="str">
        <f>IF(EXACT($B119, ""), "", 'SEED - Supplier'!$E119)</f>
        <v>VNDR-0116</v>
      </c>
    </row>
    <row r="120" spans="2:4">
      <c r="B120" s="37">
        <f>IF(EXACT('SEED - Supplier'!$H120, ""), "", 'SEED - Supplier'!$G120)</f>
        <v>126000000000117</v>
      </c>
      <c r="C120" s="20" t="str">
        <f>IF(EXACT($B120, ""), "", 'SEED - Supplier'!$C120)</f>
        <v>PT. Multi Guna Trans Energi</v>
      </c>
      <c r="D120" s="45" t="str">
        <f>IF(EXACT($B120, ""), "", 'SEED - Supplier'!$E120)</f>
        <v>VNDR-0117</v>
      </c>
    </row>
    <row r="121" spans="2:4">
      <c r="B121" s="37">
        <f>IF(EXACT('SEED - Supplier'!$H121, ""), "", 'SEED - Supplier'!$G121)</f>
        <v>126000000000118</v>
      </c>
      <c r="C121" s="20" t="str">
        <f>IF(EXACT($B121, ""), "", 'SEED - Supplier'!$C121)</f>
        <v>PT. Multi Kencana Niagatama [a.k.a : Multi Kabel]</v>
      </c>
      <c r="D121" s="45" t="str">
        <f>IF(EXACT($B121, ""), "", 'SEED - Supplier'!$E121)</f>
        <v>VNDR-0118</v>
      </c>
    </row>
    <row r="122" spans="2:4">
      <c r="B122" s="37">
        <f>IF(EXACT('SEED - Supplier'!$H122, ""), "", 'SEED - Supplier'!$G122)</f>
        <v>126000000000119</v>
      </c>
      <c r="C122" s="20" t="str">
        <f>IF(EXACT($B122, ""), "", 'SEED - Supplier'!$C122)</f>
        <v>PT. Mutiara Timur Truss</v>
      </c>
      <c r="D122" s="45" t="str">
        <f>IF(EXACT($B122, ""), "", 'SEED - Supplier'!$E122)</f>
        <v>VNDR-0119</v>
      </c>
    </row>
    <row r="123" spans="2:4">
      <c r="B123" s="37">
        <f>IF(EXACT('SEED - Supplier'!$H123, ""), "", 'SEED - Supplier'!$G123)</f>
        <v>126000000000120</v>
      </c>
      <c r="C123" s="20" t="str">
        <f>IF(EXACT($B123, ""), "", 'SEED - Supplier'!$C123)</f>
        <v>PT. Nariza Teknik Inspeksi</v>
      </c>
      <c r="D123" s="45" t="str">
        <f>IF(EXACT($B123, ""), "", 'SEED - Supplier'!$E123)</f>
        <v>VNDR-0120</v>
      </c>
    </row>
    <row r="124" spans="2:4">
      <c r="B124" s="37">
        <f>IF(EXACT('SEED - Supplier'!$H124, ""), "", 'SEED - Supplier'!$G124)</f>
        <v>126000000000121</v>
      </c>
      <c r="C124" s="20" t="str">
        <f>IF(EXACT($B124, ""), "", 'SEED - Supplier'!$C124)</f>
        <v>PT. Netcom Technology</v>
      </c>
      <c r="D124" s="45" t="str">
        <f>IF(EXACT($B124, ""), "", 'SEED - Supplier'!$E124)</f>
        <v>VNDR-0121</v>
      </c>
    </row>
    <row r="125" spans="2:4">
      <c r="B125" s="37">
        <f>IF(EXACT('SEED - Supplier'!$H125, ""), "", 'SEED - Supplier'!$G125)</f>
        <v>126000000000122</v>
      </c>
      <c r="C125" s="20" t="str">
        <f>IF(EXACT($B125, ""), "", 'SEED - Supplier'!$C125)</f>
        <v>PT. NR Electric Jakarta</v>
      </c>
      <c r="D125" s="45" t="str">
        <f>IF(EXACT($B125, ""), "", 'SEED - Supplier'!$E125)</f>
        <v>VNDR-0122</v>
      </c>
    </row>
    <row r="126" spans="2:4">
      <c r="B126" s="37">
        <f>IF(EXACT('SEED - Supplier'!$H126, ""), "", 'SEED - Supplier'!$G126)</f>
        <v>126000000000123</v>
      </c>
      <c r="C126" s="20" t="str">
        <f>IF(EXACT($B126, ""), "", 'SEED - Supplier'!$C126)</f>
        <v>PT. Nuansa Dharma Cipta</v>
      </c>
      <c r="D126" s="45" t="str">
        <f>IF(EXACT($B126, ""), "", 'SEED - Supplier'!$E126)</f>
        <v>VNDR-0123</v>
      </c>
    </row>
    <row r="127" spans="2:4">
      <c r="B127" s="37">
        <f>IF(EXACT('SEED - Supplier'!$H127, ""), "", 'SEED - Supplier'!$G127)</f>
        <v>126000000000124</v>
      </c>
      <c r="C127" s="20" t="str">
        <f>IF(EXACT($B127, ""), "", 'SEED - Supplier'!$C127)</f>
        <v>PT. Orion Teknik Solusindo</v>
      </c>
      <c r="D127" s="45" t="str">
        <f>IF(EXACT($B127, ""), "", 'SEED - Supplier'!$E127)</f>
        <v>VNDR-0124</v>
      </c>
    </row>
    <row r="128" spans="2:4">
      <c r="B128" s="37">
        <f>IF(EXACT('SEED - Supplier'!$H128, ""), "", 'SEED - Supplier'!$G128)</f>
        <v>126000000000125</v>
      </c>
      <c r="C128" s="20" t="str">
        <f>IF(EXACT($B128, ""), "", 'SEED - Supplier'!$C128)</f>
        <v>PT. Orix Indonesia Finance</v>
      </c>
      <c r="D128" s="45" t="str">
        <f>IF(EXACT($B128, ""), "", 'SEED - Supplier'!$E128)</f>
        <v>VNDR-0125</v>
      </c>
    </row>
    <row r="129" spans="2:4">
      <c r="B129" s="37">
        <f>IF(EXACT('SEED - Supplier'!$H129, ""), "", 'SEED - Supplier'!$G129)</f>
        <v>126000000000126</v>
      </c>
      <c r="C129" s="20" t="str">
        <f>IF(EXACT($B129, ""), "", 'SEED - Supplier'!$C129)</f>
        <v>PT. Pacific Prestress Indonesia</v>
      </c>
      <c r="D129" s="45" t="str">
        <f>IF(EXACT($B129, ""), "", 'SEED - Supplier'!$E129)</f>
        <v>VNDR-0126</v>
      </c>
    </row>
    <row r="130" spans="2:4">
      <c r="B130" s="37">
        <f>IF(EXACT('SEED - Supplier'!$H130, ""), "", 'SEED - Supplier'!$G130)</f>
        <v>126000000000127</v>
      </c>
      <c r="C130" s="20" t="str">
        <f>IF(EXACT($B130, ""), "", 'SEED - Supplier'!$C130)</f>
        <v>PT. Panah Perdana Logisindo</v>
      </c>
      <c r="D130" s="45" t="str">
        <f>IF(EXACT($B130, ""), "", 'SEED - Supplier'!$E130)</f>
        <v>VNDR-0127</v>
      </c>
    </row>
    <row r="131" spans="2:4">
      <c r="B131" s="37">
        <f>IF(EXACT('SEED - Supplier'!$H131, ""), "", 'SEED - Supplier'!$G131)</f>
        <v>126000000000128</v>
      </c>
      <c r="C131" s="20" t="str">
        <f>IF(EXACT($B131, ""), "", 'SEED - Supplier'!$C131)</f>
        <v>PT. Panca Infosoft Pionir Indonesia</v>
      </c>
      <c r="D131" s="45" t="str">
        <f>IF(EXACT($B131, ""), "", 'SEED - Supplier'!$E131)</f>
        <v>VNDR-0128</v>
      </c>
    </row>
    <row r="132" spans="2:4">
      <c r="B132" s="37">
        <f>IF(EXACT('SEED - Supplier'!$H132, ""), "", 'SEED - Supplier'!$G132)</f>
        <v>126000000000129</v>
      </c>
      <c r="C132" s="20" t="str">
        <f>IF(EXACT($B132, ""), "", 'SEED - Supplier'!$C132)</f>
        <v>PT. Panca Logam Sukses Mandiri</v>
      </c>
      <c r="D132" s="45" t="str">
        <f>IF(EXACT($B132, ""), "", 'SEED - Supplier'!$E132)</f>
        <v>VNDR-0129</v>
      </c>
    </row>
    <row r="133" spans="2:4">
      <c r="B133" s="37">
        <f>IF(EXACT('SEED - Supplier'!$H133, ""), "", 'SEED - Supplier'!$G133)</f>
        <v>126000000000130</v>
      </c>
      <c r="C133" s="20" t="str">
        <f>IF(EXACT($B133, ""), "", 'SEED - Supplier'!$C133)</f>
        <v>PT. Panca Utama Selaras</v>
      </c>
      <c r="D133" s="45" t="str">
        <f>IF(EXACT($B133, ""), "", 'SEED - Supplier'!$E133)</f>
        <v>VNDR-0130</v>
      </c>
    </row>
    <row r="134" spans="2:4">
      <c r="B134" s="37">
        <f>IF(EXACT('SEED - Supplier'!$H134, ""), "", 'SEED - Supplier'!$G134)</f>
        <v>126000000000131</v>
      </c>
      <c r="C134" s="20" t="str">
        <f>IF(EXACT($B134, ""), "", 'SEED - Supplier'!$C134)</f>
        <v>PT. Panghegar Mitra Utama</v>
      </c>
      <c r="D134" s="45" t="str">
        <f>IF(EXACT($B134, ""), "", 'SEED - Supplier'!$E134)</f>
        <v>VNDR-0131</v>
      </c>
    </row>
    <row r="135" spans="2:4">
      <c r="B135" s="37">
        <f>IF(EXACT('SEED - Supplier'!$H135, ""), "", 'SEED - Supplier'!$G135)</f>
        <v>126000000000132</v>
      </c>
      <c r="C135" s="20" t="str">
        <f>IF(EXACT($B135, ""), "", 'SEED - Supplier'!$C135)</f>
        <v>PT. Pas Jaya Mandiri</v>
      </c>
      <c r="D135" s="45" t="str">
        <f>IF(EXACT($B135, ""), "", 'SEED - Supplier'!$E135)</f>
        <v>VNDR-0132</v>
      </c>
    </row>
    <row r="136" spans="2:4">
      <c r="B136" s="37">
        <f>IF(EXACT('SEED - Supplier'!$H136, ""), "", 'SEED - Supplier'!$G136)</f>
        <v>126000000000133</v>
      </c>
      <c r="C136" s="20" t="str">
        <f>IF(EXACT($B136, ""), "", 'SEED - Supplier'!$C136)</f>
        <v>PT. Pelangi Teknik Indonesia</v>
      </c>
      <c r="D136" s="45" t="str">
        <f>IF(EXACT($B136, ""), "", 'SEED - Supplier'!$E136)</f>
        <v>VNDR-0133</v>
      </c>
    </row>
    <row r="137" spans="2:4">
      <c r="B137" s="37">
        <f>IF(EXACT('SEED - Supplier'!$H137, ""), "", 'SEED - Supplier'!$G137)</f>
        <v>126000000000134</v>
      </c>
      <c r="C137" s="20" t="str">
        <f>IF(EXACT($B137, ""), "", 'SEED - Supplier'!$C137)</f>
        <v>PT. Perusahaan Bongkar Muatadi Purusa</v>
      </c>
      <c r="D137" s="45" t="str">
        <f>IF(EXACT($B137, ""), "", 'SEED - Supplier'!$E137)</f>
        <v>VNDR-0134</v>
      </c>
    </row>
    <row r="138" spans="2:4">
      <c r="B138" s="37">
        <f>IF(EXACT('SEED - Supplier'!$H138, ""), "", 'SEED - Supplier'!$G138)</f>
        <v>126000000000135</v>
      </c>
      <c r="C138" s="20" t="str">
        <f>IF(EXACT($B138, ""), "", 'SEED - Supplier'!$C138)</f>
        <v>PT. Petromas Kencana (Ottoban Indonesia)</v>
      </c>
      <c r="D138" s="45" t="str">
        <f>IF(EXACT($B138, ""), "", 'SEED - Supplier'!$E138)</f>
        <v>VNDR-0135</v>
      </c>
    </row>
    <row r="139" spans="2:4">
      <c r="B139" s="37">
        <f>IF(EXACT('SEED - Supplier'!$H139, ""), "", 'SEED - Supplier'!$G139)</f>
        <v>126000000000136</v>
      </c>
      <c r="C139" s="20" t="str">
        <f>IF(EXACT($B139, ""), "", 'SEED - Supplier'!$C139)</f>
        <v>PT. Ponti Suri Group</v>
      </c>
      <c r="D139" s="45" t="str">
        <f>IF(EXACT($B139, ""), "", 'SEED - Supplier'!$E139)</f>
        <v>VNDR-0136</v>
      </c>
    </row>
    <row r="140" spans="2:4">
      <c r="B140" s="37">
        <f>IF(EXACT('SEED - Supplier'!$H140, ""), "", 'SEED - Supplier'!$G140)</f>
        <v>126000000000137</v>
      </c>
      <c r="C140" s="20" t="str">
        <f>IF(EXACT($B140, ""), "", 'SEED - Supplier'!$C140)</f>
        <v>PT. Powerindo Prima Perkasa</v>
      </c>
      <c r="D140" s="45" t="str">
        <f>IF(EXACT($B140, ""), "", 'SEED - Supplier'!$E140)</f>
        <v>VNDR-0137</v>
      </c>
    </row>
    <row r="141" spans="2:4">
      <c r="B141" s="37">
        <f>IF(EXACT('SEED - Supplier'!$H141, ""), "", 'SEED - Supplier'!$G141)</f>
        <v>126000000000138</v>
      </c>
      <c r="C141" s="20" t="str">
        <f>IF(EXACT($B141, ""), "", 'SEED - Supplier'!$C141)</f>
        <v>PT. Pratama Prima Bajatama</v>
      </c>
      <c r="D141" s="45" t="str">
        <f>IF(EXACT($B141, ""), "", 'SEED - Supplier'!$E141)</f>
        <v>VNDR-0138</v>
      </c>
    </row>
    <row r="142" spans="2:4">
      <c r="B142" s="37">
        <f>IF(EXACT('SEED - Supplier'!$H142, ""), "", 'SEED - Supplier'!$G142)</f>
        <v>126000000000139</v>
      </c>
      <c r="C142" s="20" t="str">
        <f>IF(EXACT($B142, ""), "", 'SEED - Supplier'!$C142)</f>
        <v>PT. PRI Indonesia</v>
      </c>
      <c r="D142" s="45" t="str">
        <f>IF(EXACT($B142, ""), "", 'SEED - Supplier'!$E142)</f>
        <v>VNDR-0139</v>
      </c>
    </row>
    <row r="143" spans="2:4">
      <c r="B143" s="37">
        <f>IF(EXACT('SEED - Supplier'!$H143, ""), "", 'SEED - Supplier'!$G143)</f>
        <v>126000000000140</v>
      </c>
      <c r="C143" s="20" t="str">
        <f>IF(EXACT($B143, ""), "", 'SEED - Supplier'!$C143)</f>
        <v>PT. Prima Indah Lestari</v>
      </c>
      <c r="D143" s="45" t="str">
        <f>IF(EXACT($B143, ""), "", 'SEED - Supplier'!$E143)</f>
        <v>VNDR-0140</v>
      </c>
    </row>
    <row r="144" spans="2:4">
      <c r="B144" s="37">
        <f>IF(EXACT('SEED - Supplier'!$H144, ""), "", 'SEED - Supplier'!$G144)</f>
        <v>126000000000141</v>
      </c>
      <c r="C144" s="20" t="str">
        <f>IF(EXACT($B144, ""), "", 'SEED - Supplier'!$C144)</f>
        <v>PT. Prima Mitra Elektrindo</v>
      </c>
      <c r="D144" s="45" t="str">
        <f>IF(EXACT($B144, ""), "", 'SEED - Supplier'!$E144)</f>
        <v>VNDR-0141</v>
      </c>
    </row>
    <row r="145" spans="2:4">
      <c r="B145" s="37">
        <f>IF(EXACT('SEED - Supplier'!$H145, ""), "", 'SEED - Supplier'!$G145)</f>
        <v>126000000000142</v>
      </c>
      <c r="C145" s="20" t="str">
        <f>IF(EXACT($B145, ""), "", 'SEED - Supplier'!$C145)</f>
        <v>PT. Primatech Jaya Abadi</v>
      </c>
      <c r="D145" s="45" t="str">
        <f>IF(EXACT($B145, ""), "", 'SEED - Supplier'!$E145)</f>
        <v>VNDR-0142</v>
      </c>
    </row>
    <row r="146" spans="2:4">
      <c r="B146" s="37">
        <f>IF(EXACT('SEED - Supplier'!$H146, ""), "", 'SEED - Supplier'!$G146)</f>
        <v>126000000000143</v>
      </c>
      <c r="C146" s="20" t="str">
        <f>IF(EXACT($B146, ""), "", 'SEED - Supplier'!$C146)</f>
        <v>PT. Putra Langgeng Anugerah</v>
      </c>
      <c r="D146" s="45" t="str">
        <f>IF(EXACT($B146, ""), "", 'SEED - Supplier'!$E146)</f>
        <v>VNDR-0143</v>
      </c>
    </row>
    <row r="147" spans="2:4">
      <c r="B147" s="37">
        <f>IF(EXACT('SEED - Supplier'!$H147, ""), "", 'SEED - Supplier'!$G147)</f>
        <v>126000000000144</v>
      </c>
      <c r="C147" s="20" t="str">
        <f>IF(EXACT($B147, ""), "", 'SEED - Supplier'!$C147)</f>
        <v>PT. Putraguna Jayamulia</v>
      </c>
      <c r="D147" s="45" t="str">
        <f>IF(EXACT($B147, ""), "", 'SEED - Supplier'!$E147)</f>
        <v>VNDR-0144</v>
      </c>
    </row>
    <row r="148" spans="2:4">
      <c r="B148" s="37">
        <f>IF(EXACT('SEED - Supplier'!$H148, ""), "", 'SEED - Supplier'!$G148)</f>
        <v>126000000000145</v>
      </c>
      <c r="C148" s="20" t="str">
        <f>IF(EXACT($B148, ""), "", 'SEED - Supplier'!$C148)</f>
        <v>PT. Putratel Andalan Sukses</v>
      </c>
      <c r="D148" s="45" t="str">
        <f>IF(EXACT($B148, ""), "", 'SEED - Supplier'!$E148)</f>
        <v>VNDR-0145</v>
      </c>
    </row>
    <row r="149" spans="2:4">
      <c r="B149" s="37">
        <f>IF(EXACT('SEED - Supplier'!$H149, ""), "", 'SEED - Supplier'!$G149)</f>
        <v>126000000000146</v>
      </c>
      <c r="C149" s="20" t="str">
        <f>IF(EXACT($B149, ""), "", 'SEED - Supplier'!$C149)</f>
        <v>PT. Radian Sarana Elektrika</v>
      </c>
      <c r="D149" s="45" t="str">
        <f>IF(EXACT($B149, ""), "", 'SEED - Supplier'!$E149)</f>
        <v>VNDR-0146</v>
      </c>
    </row>
    <row r="150" spans="2:4">
      <c r="B150" s="37">
        <f>IF(EXACT('SEED - Supplier'!$H150, ""), "", 'SEED - Supplier'!$G150)</f>
        <v>126000000000147</v>
      </c>
      <c r="C150" s="20" t="str">
        <f>IF(EXACT($B150, ""), "", 'SEED - Supplier'!$C150)</f>
        <v>PT. Raj Prima</v>
      </c>
      <c r="D150" s="45" t="str">
        <f>IF(EXACT($B150, ""), "", 'SEED - Supplier'!$E150)</f>
        <v>VNDR-0147</v>
      </c>
    </row>
    <row r="151" spans="2:4">
      <c r="B151" s="37">
        <f>IF(EXACT('SEED - Supplier'!$H151, ""), "", 'SEED - Supplier'!$G151)</f>
        <v>126000000000148</v>
      </c>
      <c r="C151" s="20" t="str">
        <f>IF(EXACT($B151, ""), "", 'SEED - Supplier'!$C151)</f>
        <v>PT. Rangka Raya</v>
      </c>
      <c r="D151" s="45" t="str">
        <f>IF(EXACT($B151, ""), "", 'SEED - Supplier'!$E151)</f>
        <v>VNDR-0148</v>
      </c>
    </row>
    <row r="152" spans="2:4">
      <c r="B152" s="37">
        <f>IF(EXACT('SEED - Supplier'!$H152, ""), "", 'SEED - Supplier'!$G152)</f>
        <v>126000000000149</v>
      </c>
      <c r="C152" s="20" t="str">
        <f>IF(EXACT($B152, ""), "", 'SEED - Supplier'!$C152)</f>
        <v>PT. Riau Crane Perkasa</v>
      </c>
      <c r="D152" s="45" t="str">
        <f>IF(EXACT($B152, ""), "", 'SEED - Supplier'!$E152)</f>
        <v>VNDR-0149</v>
      </c>
    </row>
    <row r="153" spans="2:4">
      <c r="B153" s="37">
        <f>IF(EXACT('SEED - Supplier'!$H153, ""), "", 'SEED - Supplier'!$G153)</f>
        <v>126000000000150</v>
      </c>
      <c r="C153" s="20" t="str">
        <f>IF(EXACT($B153, ""), "", 'SEED - Supplier'!$C153)</f>
        <v>PT. Royal Madani Persada</v>
      </c>
      <c r="D153" s="45" t="str">
        <f>IF(EXACT($B153, ""), "", 'SEED - Supplier'!$E153)</f>
        <v>VNDR-0150</v>
      </c>
    </row>
    <row r="154" spans="2:4">
      <c r="B154" s="37">
        <f>IF(EXACT('SEED - Supplier'!$H154, ""), "", 'SEED - Supplier'!$G154)</f>
        <v>126000000000151</v>
      </c>
      <c r="C154" s="20" t="str">
        <f>IF(EXACT($B154, ""), "", 'SEED - Supplier'!$C154)</f>
        <v>PT. Salaeurih Muda Perkasa</v>
      </c>
      <c r="D154" s="45" t="str">
        <f>IF(EXACT($B154, ""), "", 'SEED - Supplier'!$E154)</f>
        <v>VNDR-0151</v>
      </c>
    </row>
    <row r="155" spans="2:4">
      <c r="B155" s="37">
        <f>IF(EXACT('SEED - Supplier'!$H155, ""), "", 'SEED - Supplier'!$G155)</f>
        <v>126000000000152</v>
      </c>
      <c r="C155" s="20" t="str">
        <f>IF(EXACT($B155, ""), "", 'SEED - Supplier'!$C155)</f>
        <v>PT. Salam Pacific Indonesia Lines</v>
      </c>
      <c r="D155" s="45" t="str">
        <f>IF(EXACT($B155, ""), "", 'SEED - Supplier'!$E155)</f>
        <v>VNDR-0152</v>
      </c>
    </row>
    <row r="156" spans="2:4">
      <c r="B156" s="37">
        <f>IF(EXACT('SEED - Supplier'!$H156, ""), "", 'SEED - Supplier'!$G156)</f>
        <v>126000000000153</v>
      </c>
      <c r="C156" s="20" t="str">
        <f>IF(EXACT($B156, ""), "", 'SEED - Supplier'!$C156)</f>
        <v>PT. Schneider Indonesia</v>
      </c>
      <c r="D156" s="45" t="str">
        <f>IF(EXACT($B156, ""), "", 'SEED - Supplier'!$E156)</f>
        <v>VNDR-0153</v>
      </c>
    </row>
    <row r="157" spans="2:4">
      <c r="B157" s="37">
        <f>IF(EXACT('SEED - Supplier'!$H157, ""), "", 'SEED - Supplier'!$G157)</f>
        <v>126000000000154</v>
      </c>
      <c r="C157" s="20" t="str">
        <f>IF(EXACT($B157, ""), "", 'SEED - Supplier'!$C157)</f>
        <v>PT. Sentosa Prima Mandiri</v>
      </c>
      <c r="D157" s="45" t="str">
        <f>IF(EXACT($B157, ""), "", 'SEED - Supplier'!$E157)</f>
        <v>VNDR-0154</v>
      </c>
    </row>
    <row r="158" spans="2:4">
      <c r="B158" s="37">
        <f>IF(EXACT('SEED - Supplier'!$H158, ""), "", 'SEED - Supplier'!$G158)</f>
        <v>126000000000155</v>
      </c>
      <c r="C158" s="20" t="str">
        <f>IF(EXACT($B158, ""), "", 'SEED - Supplier'!$C158)</f>
        <v>PT. Siemens Indonesia</v>
      </c>
      <c r="D158" s="45" t="str">
        <f>IF(EXACT($B158, ""), "", 'SEED - Supplier'!$E158)</f>
        <v>VNDR-0155</v>
      </c>
    </row>
    <row r="159" spans="2:4">
      <c r="B159" s="37">
        <f>IF(EXACT('SEED - Supplier'!$H159, ""), "", 'SEED - Supplier'!$G159)</f>
        <v>126000000000156</v>
      </c>
      <c r="C159" s="20" t="str">
        <f>IF(EXACT($B159, ""), "", 'SEED - Supplier'!$C159)</f>
        <v>PT. Siemon Damai Jaya Abadi</v>
      </c>
      <c r="D159" s="45" t="str">
        <f>IF(EXACT($B159, ""), "", 'SEED - Supplier'!$E159)</f>
        <v>VNDR-0156</v>
      </c>
    </row>
    <row r="160" spans="2:4">
      <c r="B160" s="37">
        <f>IF(EXACT('SEED - Supplier'!$H160, ""), "", 'SEED - Supplier'!$G160)</f>
        <v>126000000000157</v>
      </c>
      <c r="C160" s="20" t="str">
        <f>IF(EXACT($B160, ""), "", 'SEED - Supplier'!$C160)</f>
        <v>PT. Silica Central Asia</v>
      </c>
      <c r="D160" s="45" t="str">
        <f>IF(EXACT($B160, ""), "", 'SEED - Supplier'!$E160)</f>
        <v>VNDR-0157</v>
      </c>
    </row>
    <row r="161" spans="2:4">
      <c r="B161" s="37">
        <f>IF(EXACT('SEED - Supplier'!$H161, ""), "", 'SEED - Supplier'!$G161)</f>
        <v>126000000000158</v>
      </c>
      <c r="C161" s="20" t="str">
        <f>IF(EXACT($B161, ""), "", 'SEED - Supplier'!$C161)</f>
        <v>PT. Simetrik Integrasi</v>
      </c>
      <c r="D161" s="45" t="str">
        <f>IF(EXACT($B161, ""), "", 'SEED - Supplier'!$E161)</f>
        <v>VNDR-0158</v>
      </c>
    </row>
    <row r="162" spans="2:4">
      <c r="B162" s="37">
        <f>IF(EXACT('SEED - Supplier'!$H162, ""), "", 'SEED - Supplier'!$G162)</f>
        <v>126000000000159</v>
      </c>
      <c r="C162" s="20" t="str">
        <f>IF(EXACT($B162, ""), "", 'SEED - Supplier'!$C162)</f>
        <v>PT. Sinar Laut Mandiri</v>
      </c>
      <c r="D162" s="45" t="str">
        <f>IF(EXACT($B162, ""), "", 'SEED - Supplier'!$E162)</f>
        <v>VNDR-0159</v>
      </c>
    </row>
    <row r="163" spans="2:4">
      <c r="B163" s="37">
        <f>IF(EXACT('SEED - Supplier'!$H163, ""), "", 'SEED - Supplier'!$G163)</f>
        <v>126000000000160</v>
      </c>
      <c r="C163" s="20" t="str">
        <f>IF(EXACT($B163, ""), "", 'SEED - Supplier'!$C163)</f>
        <v>PT. Sinergi Garuda Nusantara</v>
      </c>
      <c r="D163" s="45" t="str">
        <f>IF(EXACT($B163, ""), "", 'SEED - Supplier'!$E163)</f>
        <v>VNDR-0160</v>
      </c>
    </row>
    <row r="164" spans="2:4">
      <c r="B164" s="37">
        <f>IF(EXACT('SEED - Supplier'!$H164, ""), "", 'SEED - Supplier'!$G164)</f>
        <v>126000000000161</v>
      </c>
      <c r="C164" s="20" t="str">
        <f>IF(EXACT($B164, ""), "", 'SEED - Supplier'!$C164)</f>
        <v>PT. Sinergi Karsa Utama</v>
      </c>
      <c r="D164" s="45" t="str">
        <f>IF(EXACT($B164, ""), "", 'SEED - Supplier'!$E164)</f>
        <v>VNDR-0161</v>
      </c>
    </row>
    <row r="165" spans="2:4">
      <c r="B165" s="37">
        <f>IF(EXACT('SEED - Supplier'!$H165, ""), "", 'SEED - Supplier'!$G165)</f>
        <v>126000000000162</v>
      </c>
      <c r="C165" s="20" t="str">
        <f>IF(EXACT($B165, ""), "", 'SEED - Supplier'!$C165)</f>
        <v>PT. Sintra Sinarindo Elektrik</v>
      </c>
      <c r="D165" s="45" t="str">
        <f>IF(EXACT($B165, ""), "", 'SEED - Supplier'!$E165)</f>
        <v>VNDR-0162</v>
      </c>
    </row>
    <row r="166" spans="2:4">
      <c r="B166" s="37">
        <f>IF(EXACT('SEED - Supplier'!$H166, ""), "", 'SEED - Supplier'!$G166)</f>
        <v>126000000000163</v>
      </c>
      <c r="C166" s="20" t="str">
        <f>IF(EXACT($B166, ""), "", 'SEED - Supplier'!$C166)</f>
        <v>PT. Siscom Technologies</v>
      </c>
      <c r="D166" s="45" t="str">
        <f>IF(EXACT($B166, ""), "", 'SEED - Supplier'!$E166)</f>
        <v>VNDR-0163</v>
      </c>
    </row>
    <row r="167" spans="2:4">
      <c r="B167" s="37">
        <f>IF(EXACT('SEED - Supplier'!$H167, ""), "", 'SEED - Supplier'!$G167)</f>
        <v>126000000000164</v>
      </c>
      <c r="C167" s="20" t="str">
        <f>IF(EXACT($B167, ""), "", 'SEED - Supplier'!$C167)</f>
        <v>PT. Subur Buana Raya</v>
      </c>
      <c r="D167" s="45" t="str">
        <f>IF(EXACT($B167, ""), "", 'SEED - Supplier'!$E167)</f>
        <v>VNDR-0164</v>
      </c>
    </row>
    <row r="168" spans="2:4">
      <c r="B168" s="37">
        <f>IF(EXACT('SEED - Supplier'!$H168, ""), "", 'SEED - Supplier'!$G168)</f>
        <v>126000000000165</v>
      </c>
      <c r="C168" s="20" t="str">
        <f>IF(EXACT($B168, ""), "", 'SEED - Supplier'!$C168)</f>
        <v>PT. Sukses Perkasa Forestama</v>
      </c>
      <c r="D168" s="45" t="str">
        <f>IF(EXACT($B168, ""), "", 'SEED - Supplier'!$E168)</f>
        <v>VNDR-0165</v>
      </c>
    </row>
    <row r="169" spans="2:4">
      <c r="B169" s="37">
        <f>IF(EXACT('SEED - Supplier'!$H169, ""), "", 'SEED - Supplier'!$G169)</f>
        <v>126000000000166</v>
      </c>
      <c r="C169" s="20" t="str">
        <f>IF(EXACT($B169, ""), "", 'SEED - Supplier'!$C169)</f>
        <v>PT. Suryamas Elsindo Primatama</v>
      </c>
      <c r="D169" s="45" t="str">
        <f>IF(EXACT($B169, ""), "", 'SEED - Supplier'!$E169)</f>
        <v>VNDR-0166</v>
      </c>
    </row>
    <row r="170" spans="2:4">
      <c r="B170" s="37">
        <f>IF(EXACT('SEED - Supplier'!$H170, ""), "", 'SEED - Supplier'!$G170)</f>
        <v>126000000000167</v>
      </c>
      <c r="C170" s="20" t="str">
        <f>IF(EXACT($B170, ""), "", 'SEED - Supplier'!$C170)</f>
        <v>PT. Temas Tbk</v>
      </c>
      <c r="D170" s="45" t="str">
        <f>IF(EXACT($B170, ""), "", 'SEED - Supplier'!$E170)</f>
        <v>VNDR-0167</v>
      </c>
    </row>
    <row r="171" spans="2:4">
      <c r="B171" s="37">
        <f>IF(EXACT('SEED - Supplier'!$H171, ""), "", 'SEED - Supplier'!$G171)</f>
        <v>126000000000168</v>
      </c>
      <c r="C171" s="20" t="str">
        <f>IF(EXACT($B171, ""), "", 'SEED - Supplier'!$C171)</f>
        <v>PT. Tirtakencana Tatawarna</v>
      </c>
      <c r="D171" s="45" t="str">
        <f>IF(EXACT($B171, ""), "", 'SEED - Supplier'!$E171)</f>
        <v>VNDR-0168</v>
      </c>
    </row>
    <row r="172" spans="2:4">
      <c r="B172" s="37">
        <f>IF(EXACT('SEED - Supplier'!$H172, ""), "", 'SEED - Supplier'!$G172)</f>
        <v>126000000000169</v>
      </c>
      <c r="C172" s="20" t="str">
        <f>IF(EXACT($B172, ""), "", 'SEED - Supplier'!$C172)</f>
        <v>PT. Tri Artha Manunggal</v>
      </c>
      <c r="D172" s="45" t="str">
        <f>IF(EXACT($B172, ""), "", 'SEED - Supplier'!$E172)</f>
        <v>VNDR-0169</v>
      </c>
    </row>
    <row r="173" spans="2:4">
      <c r="B173" s="37">
        <f>IF(EXACT('SEED - Supplier'!$H173, ""), "", 'SEED - Supplier'!$G173)</f>
        <v>126000000000170</v>
      </c>
      <c r="C173" s="20" t="str">
        <f>IF(EXACT($B173, ""), "", 'SEED - Supplier'!$C173)</f>
        <v>PT. Tri Karya Teslatama</v>
      </c>
      <c r="D173" s="45" t="str">
        <f>IF(EXACT($B173, ""), "", 'SEED - Supplier'!$E173)</f>
        <v>VNDR-0170</v>
      </c>
    </row>
    <row r="174" spans="2:4">
      <c r="B174" s="37">
        <f>IF(EXACT('SEED - Supplier'!$H174, ""), "", 'SEED - Supplier'!$G174)</f>
        <v>126000000000171</v>
      </c>
      <c r="C174" s="20" t="str">
        <f>IF(EXACT($B174, ""), "", 'SEED - Supplier'!$C174)</f>
        <v>PT. Tribaja Karya Sejahtera</v>
      </c>
      <c r="D174" s="45" t="str">
        <f>IF(EXACT($B174, ""), "", 'SEED - Supplier'!$E174)</f>
        <v>VNDR-0171</v>
      </c>
    </row>
    <row r="175" spans="2:4">
      <c r="B175" s="37">
        <f>IF(EXACT('SEED - Supplier'!$H175, ""), "", 'SEED - Supplier'!$G175)</f>
        <v>126000000000172</v>
      </c>
      <c r="C175" s="20" t="str">
        <f>IF(EXACT($B175, ""), "", 'SEED - Supplier'!$C175)</f>
        <v>PT. Triotama Toya Energi</v>
      </c>
      <c r="D175" s="45" t="str">
        <f>IF(EXACT($B175, ""), "", 'SEED - Supplier'!$E175)</f>
        <v>VNDR-0172</v>
      </c>
    </row>
    <row r="176" spans="2:4">
      <c r="B176" s="37">
        <f>IF(EXACT('SEED - Supplier'!$H176, ""), "", 'SEED - Supplier'!$G176)</f>
        <v>126000000000173</v>
      </c>
      <c r="C176" s="20" t="str">
        <f>IF(EXACT($B176, ""), "", 'SEED - Supplier'!$C176)</f>
        <v>PT. Twink Indonesia</v>
      </c>
      <c r="D176" s="45" t="str">
        <f>IF(EXACT($B176, ""), "", 'SEED - Supplier'!$E176)</f>
        <v>VNDR-0173</v>
      </c>
    </row>
    <row r="177" spans="2:4">
      <c r="B177" s="37">
        <f>IF(EXACT('SEED - Supplier'!$H177, ""), "", 'SEED - Supplier'!$G177)</f>
        <v>126000000000174</v>
      </c>
      <c r="C177" s="20" t="str">
        <f>IF(EXACT($B177, ""), "", 'SEED - Supplier'!$C177)</f>
        <v>PT. Vector Info Technologies</v>
      </c>
      <c r="D177" s="45" t="str">
        <f>IF(EXACT($B177, ""), "", 'SEED - Supplier'!$E177)</f>
        <v>VNDR-0174</v>
      </c>
    </row>
    <row r="178" spans="2:4">
      <c r="B178" s="37">
        <f>IF(EXACT('SEED - Supplier'!$H178, ""), "", 'SEED - Supplier'!$G178)</f>
        <v>126000000000175</v>
      </c>
      <c r="C178" s="20" t="str">
        <f>IF(EXACT($B178, ""), "", 'SEED - Supplier'!$C178)</f>
        <v>PT. Vins Teknik Internusa</v>
      </c>
      <c r="D178" s="45" t="str">
        <f>IF(EXACT($B178, ""), "", 'SEED - Supplier'!$E178)</f>
        <v>VNDR-0175</v>
      </c>
    </row>
    <row r="179" spans="2:4">
      <c r="B179" s="37">
        <f>IF(EXACT('SEED - Supplier'!$H179, ""), "", 'SEED - Supplier'!$G179)</f>
        <v>126000000000176</v>
      </c>
      <c r="C179" s="20" t="str">
        <f>IF(EXACT($B179, ""), "", 'SEED - Supplier'!$C179)</f>
        <v>PT. Voksel Electric Tbk</v>
      </c>
      <c r="D179" s="45" t="str">
        <f>IF(EXACT($B179, ""), "", 'SEED - Supplier'!$E179)</f>
        <v>VNDR-0176</v>
      </c>
    </row>
    <row r="180" spans="2:4">
      <c r="B180" s="37">
        <f>IF(EXACT('SEED - Supplier'!$H180, ""), "", 'SEED - Supplier'!$G180)</f>
        <v>126000000000177</v>
      </c>
      <c r="C180" s="20" t="str">
        <f>IF(EXACT($B180, ""), "", 'SEED - Supplier'!$C180)</f>
        <v>PT. Widya Prima Utama</v>
      </c>
      <c r="D180" s="45" t="str">
        <f>IF(EXACT($B180, ""), "", 'SEED - Supplier'!$E180)</f>
        <v>VNDR-0177</v>
      </c>
    </row>
    <row r="181" spans="2:4">
      <c r="B181" s="37">
        <f>IF(EXACT('SEED - Supplier'!$H181, ""), "", 'SEED - Supplier'!$G181)</f>
        <v>126000000000178</v>
      </c>
      <c r="C181" s="20" t="str">
        <f>IF(EXACT($B181, ""), "", 'SEED - Supplier'!$C181)</f>
        <v>PT. Yanmarindo Perkasa</v>
      </c>
      <c r="D181" s="45" t="str">
        <f>IF(EXACT($B181, ""), "", 'SEED - Supplier'!$E181)</f>
        <v>VNDR-0178</v>
      </c>
    </row>
    <row r="182" spans="2:4">
      <c r="B182" s="37">
        <f>IF(EXACT('SEED - Supplier'!$H182, ""), "", 'SEED - Supplier'!$G182)</f>
        <v>126000000000179</v>
      </c>
      <c r="C182" s="20" t="str">
        <f>IF(EXACT($B182, ""), "", 'SEED - Supplier'!$C182)</f>
        <v>PT. Yudha Berkat Layana</v>
      </c>
      <c r="D182" s="45" t="str">
        <f>IF(EXACT($B182, ""), "", 'SEED - Supplier'!$E182)</f>
        <v>VNDR-0179</v>
      </c>
    </row>
    <row r="183" spans="2:4">
      <c r="B183" s="37">
        <f>IF(EXACT('SEED - Supplier'!$H183, ""), "", 'SEED - Supplier'!$G183)</f>
        <v>126000000000180</v>
      </c>
      <c r="C183" s="20" t="str">
        <f>IF(EXACT($B183, ""), "", 'SEED - Supplier'!$C183)</f>
        <v>PT. ZTT Cable Indonesia</v>
      </c>
      <c r="D183" s="45" t="str">
        <f>IF(EXACT($B183, ""), "", 'SEED - Supplier'!$E183)</f>
        <v>VNDR-0180</v>
      </c>
    </row>
    <row r="184" spans="2:4">
      <c r="B184" s="37">
        <f>IF(EXACT('SEED - Supplier'!$H184, ""), "", 'SEED - Supplier'!$G184)</f>
        <v>126000000000181</v>
      </c>
      <c r="C184" s="20" t="str">
        <f>IF(EXACT($B184, ""), "", 'SEED - Supplier'!$C184)</f>
        <v>PT. KMI Wire and Cable, Tbk [a.k.a : Kabel Metal Indonesia]</v>
      </c>
      <c r="D184" s="45" t="str">
        <f>IF(EXACT($B184, ""), "", 'SEED - Supplier'!$E184)</f>
        <v>VNDR-0181</v>
      </c>
    </row>
    <row r="185" spans="2:4">
      <c r="B185" s="37">
        <f>IF(EXACT('SEED - Supplier'!$H185, ""), "", 'SEED - Supplier'!$G185)</f>
        <v>126000000000182</v>
      </c>
      <c r="C185" s="20" t="str">
        <f>IF(EXACT($B185, ""), "", 'SEED - Supplier'!$C185)</f>
        <v>PT. Kokoh Inti Arebama, Tbk</v>
      </c>
      <c r="D185" s="45" t="str">
        <f>IF(EXACT($B185, ""), "", 'SEED - Supplier'!$E185)</f>
        <v>VNDR-0182</v>
      </c>
    </row>
    <row r="186" spans="2:4">
      <c r="B186" s="37">
        <f>IF(EXACT('SEED - Supplier'!$H186, ""), "", 'SEED - Supplier'!$G186)</f>
        <v>126000000000183</v>
      </c>
      <c r="C186" s="20" t="str">
        <f>IF(EXACT($B186, ""), "", 'SEED - Supplier'!$C186)</f>
        <v>BPJS Ketenagakerjaan [a.k.a : Jamsostek]</v>
      </c>
      <c r="D186" s="45" t="str">
        <f>IF(EXACT($B186, ""), "", 'SEED - Supplier'!$E186)</f>
        <v>VNDR-0183</v>
      </c>
    </row>
    <row r="187" spans="2:4">
      <c r="B187" s="37">
        <f>IF(EXACT('SEED - Supplier'!$H187, ""), "", 'SEED - Supplier'!$G187)</f>
        <v>126000000000184</v>
      </c>
      <c r="C187" s="20" t="str">
        <f>IF(EXACT($B187, ""), "", 'SEED - Supplier'!$C187)</f>
        <v>BPJS Kesehatan [a.k.a : Askes]</v>
      </c>
      <c r="D187" s="45" t="str">
        <f>IF(EXACT($B187, ""), "", 'SEED - Supplier'!$E187)</f>
        <v>VNDR-0184</v>
      </c>
    </row>
    <row r="188" spans="2:4">
      <c r="B188" s="37">
        <f>IF(EXACT('SEED - Supplier'!$H188, ""), "", 'SEED - Supplier'!$G188)</f>
        <v>126000000000185</v>
      </c>
      <c r="C188" s="20" t="str">
        <f>IF(EXACT($B188, ""), "", 'SEED - Supplier'!$C188)</f>
        <v>PT. Bank Rakyat Indonesia (Persero), Tbk - Kantor Cabang Pembantu PLN Pusat</v>
      </c>
      <c r="D188" s="45" t="str">
        <f>IF(EXACT($B188, ""), "", 'SEED - Supplier'!$E188)</f>
        <v>VNDR-0185</v>
      </c>
    </row>
    <row r="189" spans="2:4">
      <c r="B189" s="37">
        <f>IF(EXACT('SEED - Supplier'!$H189, ""), "", 'SEED - Supplier'!$G189)</f>
        <v>126000000000186</v>
      </c>
      <c r="C189" s="20" t="str">
        <f>IF(EXACT($B189, ""), "", 'SEED - Supplier'!$C189)</f>
        <v>Koperasi Mekar</v>
      </c>
      <c r="D189" s="45" t="str">
        <f>IF(EXACT($B189, ""), "", 'SEED - Supplier'!$E189)</f>
        <v>VNDR-0186</v>
      </c>
    </row>
    <row r="190" spans="2:4">
      <c r="B190" s="37">
        <f>IF(EXACT('SEED - Supplier'!$H190, ""), "", 'SEED - Supplier'!$G190)</f>
        <v>126000000000187</v>
      </c>
      <c r="C190" s="20" t="str">
        <f>IF(EXACT($B190, ""), "", 'SEED - Supplier'!$C190)</f>
        <v>UD. Athar Marzuki Plywood</v>
      </c>
      <c r="D190" s="45" t="str">
        <f>IF(EXACT($B190, ""), "", 'SEED - Supplier'!$E190)</f>
        <v>VNDR-0187</v>
      </c>
    </row>
    <row r="191" spans="2:4">
      <c r="B191" s="37">
        <f>IF(EXACT('SEED - Supplier'!$H191, ""), "", 'SEED - Supplier'!$G191)</f>
        <v>126000000000188</v>
      </c>
      <c r="C191" s="20" t="str">
        <f>IF(EXACT($B191, ""), "", 'SEED - Supplier'!$C191)</f>
        <v xml:space="preserve">UD. Gajah Mungkur - Jakarta Selatan </v>
      </c>
      <c r="D191" s="45" t="str">
        <f>IF(EXACT($B191, ""), "", 'SEED - Supplier'!$E191)</f>
        <v>VNDR-0188</v>
      </c>
    </row>
    <row r="192" spans="2:4">
      <c r="B192" s="37">
        <f>IF(EXACT('SEED - Supplier'!$H192, ""), "", 'SEED - Supplier'!$G192)</f>
        <v>126000000000189</v>
      </c>
      <c r="C192" s="20" t="str">
        <f>IF(EXACT($B192, ""), "", 'SEED - Supplier'!$C192)</f>
        <v>PT. Pelayanan Listrik Nasional (Persero) [a.k.a : PLN] - Pusat Sertifikasi</v>
      </c>
      <c r="D192" s="45" t="str">
        <f>IF(EXACT($B192, ""), "", 'SEED - Supplier'!$E192)</f>
        <v>VNDR-0189</v>
      </c>
    </row>
    <row r="193" spans="2:4">
      <c r="B193" s="37">
        <f>IF(EXACT('SEED - Supplier'!$H193, ""), "", 'SEED - Supplier'!$G193)</f>
        <v>126000000000190</v>
      </c>
      <c r="C193" s="20" t="str">
        <f>IF(EXACT($B193, ""), "", 'SEED - Supplier'!$C193)</f>
        <v>UD. Kalam Hidup kendari</v>
      </c>
      <c r="D193" s="45" t="str">
        <f>IF(EXACT($B193, ""), "", 'SEED - Supplier'!$E193)</f>
        <v>VNDR-0190</v>
      </c>
    </row>
    <row r="194" spans="2:4">
      <c r="B194" s="37">
        <f>IF(EXACT('SEED - Supplier'!$H194, ""), "", 'SEED - Supplier'!$G194)</f>
        <v>126000000000191</v>
      </c>
      <c r="C194" s="20" t="str">
        <f>IF(EXACT($B194, ""), "", 'SEED - Supplier'!$C194)</f>
        <v>UD. Mandiri Jaya</v>
      </c>
      <c r="D194" s="45" t="str">
        <f>IF(EXACT($B194, ""), "", 'SEED - Supplier'!$E194)</f>
        <v>VNDR-0191</v>
      </c>
    </row>
    <row r="195" spans="2:4">
      <c r="B195" s="37">
        <f>IF(EXACT('SEED - Supplier'!$H195, ""), "", 'SEED - Supplier'!$G195)</f>
        <v>126000000000192</v>
      </c>
      <c r="C195" s="20" t="str">
        <f>IF(EXACT($B195, ""), "", 'SEED - Supplier'!$C195)</f>
        <v>UD. Subur</v>
      </c>
      <c r="D195" s="45" t="str">
        <f>IF(EXACT($B195, ""), "", 'SEED - Supplier'!$E195)</f>
        <v>VNDR-0192</v>
      </c>
    </row>
    <row r="196" spans="2:4">
      <c r="B196" s="37">
        <f>IF(EXACT('SEED - Supplier'!$H196, ""), "", 'SEED - Supplier'!$G196)</f>
        <v>126000000000193</v>
      </c>
      <c r="C196" s="20" t="str">
        <f>IF(EXACT($B196, ""), "", 'SEED - Supplier'!$C196)</f>
        <v>UD. Thufail</v>
      </c>
      <c r="D196" s="45" t="str">
        <f>IF(EXACT($B196, ""), "", 'SEED - Supplier'!$E196)</f>
        <v>VNDR-0193</v>
      </c>
    </row>
    <row r="197" spans="2:4">
      <c r="B197" s="37">
        <f>IF(EXACT('SEED - Supplier'!$H197, ""), "", 'SEED - Supplier'!$G197)</f>
        <v>126000000000194</v>
      </c>
      <c r="C197" s="20" t="str">
        <f>IF(EXACT($B197, ""), "", 'SEED - Supplier'!$C197)</f>
        <v>TB. Asep Saprudin</v>
      </c>
      <c r="D197" s="45" t="str">
        <f>IF(EXACT($B197, ""), "", 'SEED - Supplier'!$E197)</f>
        <v>VNDR-0194</v>
      </c>
    </row>
    <row r="198" spans="2:4">
      <c r="B198" s="37">
        <f>IF(EXACT('SEED - Supplier'!$H198, ""), "", 'SEED - Supplier'!$G198)</f>
        <v>126000000000195</v>
      </c>
      <c r="C198" s="20" t="str">
        <f>IF(EXACT($B198, ""), "", 'SEED - Supplier'!$C198)</f>
        <v>TB. Berkah Sentosa</v>
      </c>
      <c r="D198" s="45" t="str">
        <f>IF(EXACT($B198, ""), "", 'SEED - Supplier'!$E198)</f>
        <v>VNDR-0195</v>
      </c>
    </row>
    <row r="199" spans="2:4">
      <c r="B199" s="37">
        <f>IF(EXACT('SEED - Supplier'!$H199, ""), "", 'SEED - Supplier'!$G199)</f>
        <v>126000000000196</v>
      </c>
      <c r="C199" s="20" t="str">
        <f>IF(EXACT($B199, ""), "", 'SEED - Supplier'!$C199)</f>
        <v>TB. Berkat Orang Tua</v>
      </c>
      <c r="D199" s="45" t="str">
        <f>IF(EXACT($B199, ""), "", 'SEED - Supplier'!$E199)</f>
        <v>VNDR-0196</v>
      </c>
    </row>
    <row r="200" spans="2:4">
      <c r="B200" s="37">
        <f>IF(EXACT('SEED - Supplier'!$H200, ""), "", 'SEED - Supplier'!$G200)</f>
        <v>126000000000197</v>
      </c>
      <c r="C200" s="20" t="str">
        <f>IF(EXACT($B200, ""), "", 'SEED - Supplier'!$C200)</f>
        <v>TB. Cipta Bangun</v>
      </c>
      <c r="D200" s="45" t="str">
        <f>IF(EXACT($B200, ""), "", 'SEED - Supplier'!$E200)</f>
        <v>VNDR-0197</v>
      </c>
    </row>
    <row r="201" spans="2:4">
      <c r="B201" s="37">
        <f>IF(EXACT('SEED - Supplier'!$H201, ""), "", 'SEED - Supplier'!$G201)</f>
        <v>126000000000198</v>
      </c>
      <c r="C201" s="20" t="str">
        <f>IF(EXACT($B201, ""), "", 'SEED - Supplier'!$C201)</f>
        <v>TB. Karta Jaya</v>
      </c>
      <c r="D201" s="45" t="str">
        <f>IF(EXACT($B201, ""), "", 'SEED - Supplier'!$E201)</f>
        <v>VNDR-0198</v>
      </c>
    </row>
    <row r="202" spans="2:4">
      <c r="B202" s="37">
        <f>IF(EXACT('SEED - Supplier'!$H202, ""), "", 'SEED - Supplier'!$G202)</f>
        <v>126000000000199</v>
      </c>
      <c r="C202" s="20" t="str">
        <f>IF(EXACT($B202, ""), "", 'SEED - Supplier'!$C202)</f>
        <v>TB. Roma Bangunan</v>
      </c>
      <c r="D202" s="45" t="str">
        <f>IF(EXACT($B202, ""), "", 'SEED - Supplier'!$E202)</f>
        <v>VNDR-0199</v>
      </c>
    </row>
    <row r="203" spans="2:4">
      <c r="B203" s="37">
        <f>IF(EXACT('SEED - Supplier'!$H203, ""), "", 'SEED - Supplier'!$G203)</f>
        <v>126000000000200</v>
      </c>
      <c r="C203" s="20" t="str">
        <f>IF(EXACT($B203, ""), "", 'SEED - Supplier'!$C203)</f>
        <v>TB. Sumber Jaya Bangunan</v>
      </c>
      <c r="D203" s="45" t="str">
        <f>IF(EXACT($B203, ""), "", 'SEED - Supplier'!$E203)</f>
        <v>VNDR-0200</v>
      </c>
    </row>
    <row r="204" spans="2:4">
      <c r="B204" s="37">
        <f>IF(EXACT('SEED - Supplier'!$H204, ""), "", 'SEED - Supplier'!$G204)</f>
        <v>126000000000201</v>
      </c>
      <c r="C204" s="20" t="str">
        <f>IF(EXACT($B204, ""), "", 'SEED - Supplier'!$C204)</f>
        <v>Toko Agen Kaca Kita Yakin</v>
      </c>
      <c r="D204" s="45" t="str">
        <f>IF(EXACT($B204, ""), "", 'SEED - Supplier'!$E204)</f>
        <v>VNDR-0201</v>
      </c>
    </row>
    <row r="205" spans="2:4">
      <c r="B205" s="37">
        <f>IF(EXACT('SEED - Supplier'!$H205, ""), "", 'SEED - Supplier'!$G205)</f>
        <v>126000000000202</v>
      </c>
      <c r="C205" s="20" t="str">
        <f>IF(EXACT($B205, ""), "", 'SEED - Supplier'!$C205)</f>
        <v>Toko Akbar Seng</v>
      </c>
      <c r="D205" s="45" t="str">
        <f>IF(EXACT($B205, ""), "", 'SEED - Supplier'!$E205)</f>
        <v>VNDR-0202</v>
      </c>
    </row>
    <row r="206" spans="2:4">
      <c r="B206" s="37">
        <f>IF(EXACT('SEED - Supplier'!$H206, ""), "", 'SEED - Supplier'!$G206)</f>
        <v>126000000000203</v>
      </c>
      <c r="C206" s="20" t="str">
        <f>IF(EXACT($B206, ""), "", 'SEED - Supplier'!$C206)</f>
        <v>Toko Berkah</v>
      </c>
      <c r="D206" s="45" t="str">
        <f>IF(EXACT($B206, ""), "", 'SEED - Supplier'!$E206)</f>
        <v>VNDR-0203</v>
      </c>
    </row>
    <row r="207" spans="2:4">
      <c r="B207" s="37">
        <f>IF(EXACT('SEED - Supplier'!$H207, ""), "", 'SEED - Supplier'!$G207)</f>
        <v>126000000000204</v>
      </c>
      <c r="C207" s="20" t="str">
        <f>IF(EXACT($B207, ""), "", 'SEED - Supplier'!$C207)</f>
        <v>Toko Buana Tunggal</v>
      </c>
      <c r="D207" s="45" t="str">
        <f>IF(EXACT($B207, ""), "", 'SEED - Supplier'!$E207)</f>
        <v>VNDR-0204</v>
      </c>
    </row>
    <row r="208" spans="2:4">
      <c r="B208" s="37">
        <f>IF(EXACT('SEED - Supplier'!$H208, ""), "", 'SEED - Supplier'!$G208)</f>
        <v>126000000000205</v>
      </c>
      <c r="C208" s="20" t="str">
        <f>IF(EXACT($B208, ""), "", 'SEED - Supplier'!$C208)</f>
        <v>Toko Dunia Elektronik</v>
      </c>
      <c r="D208" s="45" t="str">
        <f>IF(EXACT($B208, ""), "", 'SEED - Supplier'!$E208)</f>
        <v>VNDR-0205</v>
      </c>
    </row>
    <row r="209" spans="2:4">
      <c r="B209" s="37">
        <f>IF(EXACT('SEED - Supplier'!$H209, ""), "", 'SEED - Supplier'!$G209)</f>
        <v>126000000000206</v>
      </c>
      <c r="C209" s="20" t="str">
        <f>IF(EXACT($B209, ""), "", 'SEED - Supplier'!$C209)</f>
        <v>Toko Fajar Timur Motor</v>
      </c>
      <c r="D209" s="45" t="str">
        <f>IF(EXACT($B209, ""), "", 'SEED - Supplier'!$E209)</f>
        <v>VNDR-0206</v>
      </c>
    </row>
    <row r="210" spans="2:4">
      <c r="B210" s="37">
        <f>IF(EXACT('SEED - Supplier'!$H210, ""), "", 'SEED - Supplier'!$G210)</f>
        <v>126000000000207</v>
      </c>
      <c r="C210" s="20" t="str">
        <f>IF(EXACT($B210, ""), "", 'SEED - Supplier'!$C210)</f>
        <v>Toko Global Teknik</v>
      </c>
      <c r="D210" s="45" t="str">
        <f>IF(EXACT($B210, ""), "", 'SEED - Supplier'!$E210)</f>
        <v>VNDR-0207</v>
      </c>
    </row>
    <row r="211" spans="2:4">
      <c r="B211" s="37">
        <f>IF(EXACT('SEED - Supplier'!$H211, ""), "", 'SEED - Supplier'!$G211)</f>
        <v>126000000000208</v>
      </c>
      <c r="C211" s="20" t="str">
        <f>IF(EXACT($B211, ""), "", 'SEED - Supplier'!$C211)</f>
        <v>Toko Glodok Teknik Diesel</v>
      </c>
      <c r="D211" s="45" t="str">
        <f>IF(EXACT($B211, ""), "", 'SEED - Supplier'!$E211)</f>
        <v>VNDR-0208</v>
      </c>
    </row>
    <row r="212" spans="2:4">
      <c r="B212" s="37">
        <f>IF(EXACT('SEED - Supplier'!$H212, ""), "", 'SEED - Supplier'!$G212)</f>
        <v>126000000000209</v>
      </c>
      <c r="C212" s="20" t="str">
        <f>IF(EXACT($B212, ""), "", 'SEED - Supplier'!$C212)</f>
        <v>Toko GLX - Ariyati</v>
      </c>
      <c r="D212" s="45" t="str">
        <f>IF(EXACT($B212, ""), "", 'SEED - Supplier'!$E212)</f>
        <v>VNDR-0209</v>
      </c>
    </row>
    <row r="213" spans="2:4">
      <c r="B213" s="37">
        <f>IF(EXACT('SEED - Supplier'!$H213, ""), "", 'SEED - Supplier'!$G213)</f>
        <v>126000000000210</v>
      </c>
      <c r="C213" s="20" t="str">
        <f>IF(EXACT($B213, ""), "", 'SEED - Supplier'!$C213)</f>
        <v>Toko Inpaco</v>
      </c>
      <c r="D213" s="45" t="str">
        <f>IF(EXACT($B213, ""), "", 'SEED - Supplier'!$E213)</f>
        <v>VNDR-0210</v>
      </c>
    </row>
    <row r="214" spans="2:4">
      <c r="B214" s="37">
        <f>IF(EXACT('SEED - Supplier'!$H214, ""), "", 'SEED - Supplier'!$G214)</f>
        <v>126000000000211</v>
      </c>
      <c r="C214" s="20" t="str">
        <f>IF(EXACT($B214, ""), "", 'SEED - Supplier'!$C214)</f>
        <v>Toko Intan Bangunan</v>
      </c>
      <c r="D214" s="45" t="str">
        <f>IF(EXACT($B214, ""), "", 'SEED - Supplier'!$E214)</f>
        <v>VNDR-0211</v>
      </c>
    </row>
    <row r="215" spans="2:4">
      <c r="B215" s="37">
        <f>IF(EXACT('SEED - Supplier'!$H215, ""), "", 'SEED - Supplier'!$G215)</f>
        <v>126000000000212</v>
      </c>
      <c r="C215" s="20" t="str">
        <f>IF(EXACT($B215, ""), "", 'SEED - Supplier'!$C215)</f>
        <v>Toko Intan Motor</v>
      </c>
      <c r="D215" s="45" t="str">
        <f>IF(EXACT($B215, ""), "", 'SEED - Supplier'!$E215)</f>
        <v>VNDR-0212</v>
      </c>
    </row>
    <row r="216" spans="2:4">
      <c r="B216" s="37">
        <f>IF(EXACT('SEED - Supplier'!$H216, ""), "", 'SEED - Supplier'!$G216)</f>
        <v>126000000000213</v>
      </c>
      <c r="C216" s="20" t="str">
        <f>IF(EXACT($B216, ""), "", 'SEED - Supplier'!$C216)</f>
        <v>Toko Jalajah Karya Teknik</v>
      </c>
      <c r="D216" s="45" t="str">
        <f>IF(EXACT($B216, ""), "", 'SEED - Supplier'!$E216)</f>
        <v>VNDR-0213</v>
      </c>
    </row>
    <row r="217" spans="2:4">
      <c r="B217" s="37">
        <f>IF(EXACT('SEED - Supplier'!$H217, ""), "", 'SEED - Supplier'!$G217)</f>
        <v>126000000000214</v>
      </c>
      <c r="C217" s="20" t="str">
        <f>IF(EXACT($B217, ""), "", 'SEED - Supplier'!$C217)</f>
        <v>Toko JualWaterStop.NET</v>
      </c>
      <c r="D217" s="45" t="str">
        <f>IF(EXACT($B217, ""), "", 'SEED - Supplier'!$E217)</f>
        <v>VNDR-0214</v>
      </c>
    </row>
    <row r="218" spans="2:4">
      <c r="B218" s="37">
        <f>IF(EXACT('SEED - Supplier'!$H218, ""), "", 'SEED - Supplier'!$G218)</f>
        <v>126000000000215</v>
      </c>
      <c r="C218" s="20" t="str">
        <f>IF(EXACT($B218, ""), "", 'SEED - Supplier'!$C218)</f>
        <v>Toko Marpoyan Teknik Diesel</v>
      </c>
      <c r="D218" s="45" t="str">
        <f>IF(EXACT($B218, ""), "", 'SEED - Supplier'!$E218)</f>
        <v>VNDR-0215</v>
      </c>
    </row>
    <row r="219" spans="2:4">
      <c r="B219" s="37">
        <f>IF(EXACT('SEED - Supplier'!$H219, ""), "", 'SEED - Supplier'!$G219)</f>
        <v>126000000000216</v>
      </c>
      <c r="C219" s="20" t="str">
        <f>IF(EXACT($B219, ""), "", 'SEED - Supplier'!$C219)</f>
        <v>Toko Mega Diesel</v>
      </c>
      <c r="D219" s="45" t="str">
        <f>IF(EXACT($B219, ""), "", 'SEED - Supplier'!$E219)</f>
        <v>VNDR-0216</v>
      </c>
    </row>
    <row r="220" spans="2:4">
      <c r="B220" s="37">
        <f>IF(EXACT('SEED - Supplier'!$H220, ""), "", 'SEED - Supplier'!$G220)</f>
        <v>126000000000217</v>
      </c>
      <c r="C220" s="20" t="str">
        <f>IF(EXACT($B220, ""), "", 'SEED - Supplier'!$C220)</f>
        <v>Toko Mega Jaya</v>
      </c>
      <c r="D220" s="45" t="str">
        <f>IF(EXACT($B220, ""), "", 'SEED - Supplier'!$E220)</f>
        <v>VNDR-0217</v>
      </c>
    </row>
    <row r="221" spans="2:4">
      <c r="B221" s="37">
        <f>IF(EXACT('SEED - Supplier'!$H221, ""), "", 'SEED - Supplier'!$G221)</f>
        <v>126000000000218</v>
      </c>
      <c r="C221" s="20" t="str">
        <f>IF(EXACT($B221, ""), "", 'SEED - Supplier'!$C221)</f>
        <v>Toko Meubel Dani</v>
      </c>
      <c r="D221" s="45" t="str">
        <f>IF(EXACT($B221, ""), "", 'SEED - Supplier'!$E221)</f>
        <v>VNDR-0218</v>
      </c>
    </row>
    <row r="222" spans="2:4">
      <c r="B222" s="37">
        <f>IF(EXACT('SEED - Supplier'!$H222, ""), "", 'SEED - Supplier'!$G222)</f>
        <v>126000000000219</v>
      </c>
      <c r="C222" s="20" t="str">
        <f>IF(EXACT($B222, ""), "", 'SEED - Supplier'!$C222)</f>
        <v>Toko Murah Rezeki</v>
      </c>
      <c r="D222" s="45" t="str">
        <f>IF(EXACT($B222, ""), "", 'SEED - Supplier'!$E222)</f>
        <v>VNDR-0219</v>
      </c>
    </row>
    <row r="223" spans="2:4">
      <c r="B223" s="37">
        <f>IF(EXACT('SEED - Supplier'!$H223, ""), "", 'SEED - Supplier'!$G223)</f>
        <v>126000000000220</v>
      </c>
      <c r="C223" s="20" t="str">
        <f>IF(EXACT($B223, ""), "", 'SEED - Supplier'!$C223)</f>
        <v>Toko Ocu Intan</v>
      </c>
      <c r="D223" s="45" t="str">
        <f>IF(EXACT($B223, ""), "", 'SEED - Supplier'!$E223)</f>
        <v>VNDR-0220</v>
      </c>
    </row>
    <row r="224" spans="2:4">
      <c r="B224" s="37">
        <f>IF(EXACT('SEED - Supplier'!$H224, ""), "", 'SEED - Supplier'!$G224)</f>
        <v>126000000000221</v>
      </c>
      <c r="C224" s="20" t="str">
        <f>IF(EXACT($B224, ""), "", 'SEED - Supplier'!$C224)</f>
        <v>Toko Pasar Minggu Tehnik</v>
      </c>
      <c r="D224" s="45" t="str">
        <f>IF(EXACT($B224, ""), "", 'SEED - Supplier'!$E224)</f>
        <v>VNDR-0221</v>
      </c>
    </row>
    <row r="225" spans="2:4">
      <c r="B225" s="37">
        <f>IF(EXACT('SEED - Supplier'!$H225, ""), "", 'SEED - Supplier'!$G225)</f>
        <v>126000000000222</v>
      </c>
      <c r="C225" s="20" t="str">
        <f>IF(EXACT($B225, ""), "", 'SEED - Supplier'!$C225)</f>
        <v>Toko Restia</v>
      </c>
      <c r="D225" s="45" t="str">
        <f>IF(EXACT($B225, ""), "", 'SEED - Supplier'!$E225)</f>
        <v>VNDR-0222</v>
      </c>
    </row>
    <row r="226" spans="2:4">
      <c r="B226" s="37">
        <f>IF(EXACT('SEED - Supplier'!$H226, ""), "", 'SEED - Supplier'!$G226)</f>
        <v>126000000000223</v>
      </c>
      <c r="C226" s="20" t="str">
        <f>IF(EXACT($B226, ""), "", 'SEED - Supplier'!$C226)</f>
        <v>Toko S Three Sane Security System</v>
      </c>
      <c r="D226" s="45" t="str">
        <f>IF(EXACT($B226, ""), "", 'SEED - Supplier'!$E226)</f>
        <v>VNDR-0223</v>
      </c>
    </row>
    <row r="227" spans="2:4">
      <c r="B227" s="37">
        <f>IF(EXACT('SEED - Supplier'!$H227, ""), "", 'SEED - Supplier'!$G227)</f>
        <v>126000000000224</v>
      </c>
      <c r="C227" s="20" t="str">
        <f>IF(EXACT($B227, ""), "", 'SEED - Supplier'!$C227)</f>
        <v>Toko Sarana Jaya Abadi</v>
      </c>
      <c r="D227" s="45" t="str">
        <f>IF(EXACT($B227, ""), "", 'SEED - Supplier'!$E227)</f>
        <v>VNDR-0224</v>
      </c>
    </row>
    <row r="228" spans="2:4">
      <c r="B228" s="37">
        <f>IF(EXACT('SEED - Supplier'!$H228, ""), "", 'SEED - Supplier'!$G228)</f>
        <v>126000000000225</v>
      </c>
      <c r="C228" s="20" t="str">
        <f>IF(EXACT($B228, ""), "", 'SEED - Supplier'!$C228)</f>
        <v>Toko Sekawan Jaya Safety</v>
      </c>
      <c r="D228" s="45" t="str">
        <f>IF(EXACT($B228, ""), "", 'SEED - Supplier'!$E228)</f>
        <v>VNDR-0225</v>
      </c>
    </row>
    <row r="229" spans="2:4">
      <c r="B229" s="37">
        <f>IF(EXACT('SEED - Supplier'!$H229, ""), "", 'SEED - Supplier'!$G229)</f>
        <v>126000000000226</v>
      </c>
      <c r="C229" s="20" t="str">
        <f>IF(EXACT($B229, ""), "", 'SEED - Supplier'!$C229)</f>
        <v>Toko Sentral Elektronik</v>
      </c>
      <c r="D229" s="45" t="str">
        <f>IF(EXACT($B229, ""), "", 'SEED - Supplier'!$E229)</f>
        <v>VNDR-0226</v>
      </c>
    </row>
    <row r="230" spans="2:4">
      <c r="B230" s="37">
        <f>IF(EXACT('SEED - Supplier'!$H230, ""), "", 'SEED - Supplier'!$G230)</f>
        <v>126000000000227</v>
      </c>
      <c r="C230" s="20" t="str">
        <f>IF(EXACT($B230, ""), "", 'SEED - Supplier'!$C230)</f>
        <v>Toko Sinar Baja</v>
      </c>
      <c r="D230" s="45" t="str">
        <f>IF(EXACT($B230, ""), "", 'SEED - Supplier'!$E230)</f>
        <v>VNDR-0227</v>
      </c>
    </row>
    <row r="231" spans="2:4">
      <c r="B231" s="37">
        <f>IF(EXACT('SEED - Supplier'!$H231, ""), "", 'SEED - Supplier'!$G231)</f>
        <v>126000000000228</v>
      </c>
      <c r="C231" s="20" t="str">
        <f>IF(EXACT($B231, ""), "", 'SEED - Supplier'!$C231)</f>
        <v>Toko Sinar Baut</v>
      </c>
      <c r="D231" s="45" t="str">
        <f>IF(EXACT($B231, ""), "", 'SEED - Supplier'!$E231)</f>
        <v>VNDR-0228</v>
      </c>
    </row>
    <row r="232" spans="2:4">
      <c r="B232" s="37">
        <f>IF(EXACT('SEED - Supplier'!$H232, ""), "", 'SEED - Supplier'!$G232)</f>
        <v>126000000000229</v>
      </c>
      <c r="C232" s="20" t="str">
        <f>IF(EXACT($B232, ""), "", 'SEED - Supplier'!$C232)</f>
        <v>Toko Sinar Listrik</v>
      </c>
      <c r="D232" s="45" t="str">
        <f>IF(EXACT($B232, ""), "", 'SEED - Supplier'!$E232)</f>
        <v>VNDR-0229</v>
      </c>
    </row>
    <row r="233" spans="2:4">
      <c r="B233" s="37">
        <f>IF(EXACT('SEED - Supplier'!$H233, ""), "", 'SEED - Supplier'!$G233)</f>
        <v>126000000000230</v>
      </c>
      <c r="C233" s="20" t="str">
        <f>IF(EXACT($B233, ""), "", 'SEED - Supplier'!$C233)</f>
        <v>Toko SKCR</v>
      </c>
      <c r="D233" s="45" t="str">
        <f>IF(EXACT($B233, ""), "", 'SEED - Supplier'!$E233)</f>
        <v>VNDR-0230</v>
      </c>
    </row>
    <row r="234" spans="2:4">
      <c r="B234" s="37">
        <f>IF(EXACT('SEED - Supplier'!$H234, ""), "", 'SEED - Supplier'!$G234)</f>
        <v>126000000000231</v>
      </c>
      <c r="C234" s="20" t="str">
        <f>IF(EXACT($B234, ""), "", 'SEED - Supplier'!$C234)</f>
        <v>Toko Sumber Makmur</v>
      </c>
      <c r="D234" s="45" t="str">
        <f>IF(EXACT($B234, ""), "", 'SEED - Supplier'!$E234)</f>
        <v>VNDR-0231</v>
      </c>
    </row>
    <row r="235" spans="2:4">
      <c r="B235" s="37">
        <f>IF(EXACT('SEED - Supplier'!$H235, ""), "", 'SEED - Supplier'!$G235)</f>
        <v>126000000000232</v>
      </c>
      <c r="C235" s="20" t="str">
        <f>IF(EXACT($B235, ""), "", 'SEED - Supplier'!$C235)</f>
        <v>Toko Sumber Terang</v>
      </c>
      <c r="D235" s="45" t="str">
        <f>IF(EXACT($B235, ""), "", 'SEED - Supplier'!$E235)</f>
        <v>VNDR-0232</v>
      </c>
    </row>
    <row r="236" spans="2:4">
      <c r="B236" s="37">
        <f>IF(EXACT('SEED - Supplier'!$H236, ""), "", 'SEED - Supplier'!$G236)</f>
        <v>126000000000233</v>
      </c>
      <c r="C236" s="20" t="str">
        <f>IF(EXACT($B236, ""), "", 'SEED - Supplier'!$C236)</f>
        <v>Toko Suroto Motor</v>
      </c>
      <c r="D236" s="45" t="str">
        <f>IF(EXACT($B236, ""), "", 'SEED - Supplier'!$E236)</f>
        <v>VNDR-0233</v>
      </c>
    </row>
    <row r="237" spans="2:4">
      <c r="B237" s="37">
        <f>IF(EXACT('SEED - Supplier'!$H237, ""), "", 'SEED - Supplier'!$G237)</f>
        <v>126000000000234</v>
      </c>
      <c r="C237" s="20" t="str">
        <f>IF(EXACT($B237, ""), "", 'SEED - Supplier'!$C237)</f>
        <v>Toko Surya Electrical</v>
      </c>
      <c r="D237" s="45" t="str">
        <f>IF(EXACT($B237, ""), "", 'SEED - Supplier'!$E237)</f>
        <v>VNDR-0234</v>
      </c>
    </row>
    <row r="238" spans="2:4">
      <c r="B238" s="37">
        <f>IF(EXACT('SEED - Supplier'!$H238, ""), "", 'SEED - Supplier'!$G238)</f>
        <v>126000000000235</v>
      </c>
      <c r="C238" s="20" t="str">
        <f>IF(EXACT($B238, ""), "", 'SEED - Supplier'!$C238)</f>
        <v>Toko Top Listrik</v>
      </c>
      <c r="D238" s="45" t="str">
        <f>IF(EXACT($B238, ""), "", 'SEED - Supplier'!$E238)</f>
        <v>VNDR-0235</v>
      </c>
    </row>
    <row r="239" spans="2:4">
      <c r="B239" s="37">
        <f>IF(EXACT('SEED - Supplier'!$H239, ""), "", 'SEED - Supplier'!$G239)</f>
        <v>126000000000236</v>
      </c>
      <c r="C239" s="20" t="str">
        <f>IF(EXACT($B239, ""), "", 'SEED - Supplier'!$C239)</f>
        <v>Toko Top Swalayan</v>
      </c>
      <c r="D239" s="45" t="str">
        <f>IF(EXACT($B239, ""), "", 'SEED - Supplier'!$E239)</f>
        <v>VNDR-0236</v>
      </c>
    </row>
    <row r="240" spans="2:4">
      <c r="B240" s="37">
        <f>IF(EXACT('SEED - Supplier'!$H240, ""), "", 'SEED - Supplier'!$G240)</f>
        <v>126000000000237</v>
      </c>
      <c r="C240" s="20" t="str">
        <f>IF(EXACT($B240, ""), "", 'SEED - Supplier'!$C240)</f>
        <v>Toko Usaha Teknik Bersama</v>
      </c>
      <c r="D240" s="45" t="str">
        <f>IF(EXACT($B240, ""), "", 'SEED - Supplier'!$E240)</f>
        <v>VNDR-0237</v>
      </c>
    </row>
    <row r="241" spans="2:4">
      <c r="B241" s="37">
        <f>IF(EXACT('SEED - Supplier'!$H241, ""), "", 'SEED - Supplier'!$G241)</f>
        <v>126000000000238</v>
      </c>
      <c r="C241" s="20" t="str">
        <f>IF(EXACT($B241, ""), "", 'SEED - Supplier'!$C241)</f>
        <v>Toko Online Tokopedia - Aji jaya tehnik</v>
      </c>
      <c r="D241" s="45" t="str">
        <f>IF(EXACT($B241, ""), "", 'SEED - Supplier'!$E241)</f>
        <v>VNDR-0238</v>
      </c>
    </row>
    <row r="242" spans="2:4">
      <c r="B242" s="37">
        <f>IF(EXACT('SEED - Supplier'!$H242, ""), "", 'SEED - Supplier'!$G242)</f>
        <v>126000000000239</v>
      </c>
      <c r="C242" s="20" t="str">
        <f>IF(EXACT($B242, ""), "", 'SEED - Supplier'!$C242)</f>
        <v>Toko Online Tokopedia - Aksesmandiri</v>
      </c>
      <c r="D242" s="45" t="str">
        <f>IF(EXACT($B242, ""), "", 'SEED - Supplier'!$E242)</f>
        <v>VNDR-0239</v>
      </c>
    </row>
    <row r="243" spans="2:4">
      <c r="B243" s="37">
        <f>IF(EXACT('SEED - Supplier'!$H243, ""), "", 'SEED - Supplier'!$G243)</f>
        <v>126000000000240</v>
      </c>
      <c r="C243" s="20" t="str">
        <f>IF(EXACT($B243, ""), "", 'SEED - Supplier'!$C243)</f>
        <v>Toko Online Tokopedia - aprofficialjkt</v>
      </c>
      <c r="D243" s="45" t="str">
        <f>IF(EXACT($B243, ""), "", 'SEED - Supplier'!$E243)</f>
        <v>VNDR-0240</v>
      </c>
    </row>
    <row r="244" spans="2:4">
      <c r="B244" s="37">
        <f>IF(EXACT('SEED - Supplier'!$H244, ""), "", 'SEED - Supplier'!$G244)</f>
        <v>126000000000241</v>
      </c>
      <c r="C244" s="20" t="str">
        <f>IF(EXACT($B244, ""), "", 'SEED - Supplier'!$C244)</f>
        <v>Toko Online Tokopedia - Aurorae World</v>
      </c>
      <c r="D244" s="45" t="str">
        <f>IF(EXACT($B244, ""), "", 'SEED - Supplier'!$E244)</f>
        <v>VNDR-0241</v>
      </c>
    </row>
    <row r="245" spans="2:4">
      <c r="B245" s="37">
        <f>IF(EXACT('SEED - Supplier'!$H245, ""), "", 'SEED - Supplier'!$G245)</f>
        <v>126000000000242</v>
      </c>
      <c r="C245" s="20" t="str">
        <f>IF(EXACT($B245, ""), "", 'SEED - Supplier'!$C245)</f>
        <v>Toko Online Tokopedia - Automa-88</v>
      </c>
      <c r="D245" s="45" t="str">
        <f>IF(EXACT($B245, ""), "", 'SEED - Supplier'!$E245)</f>
        <v>VNDR-0242</v>
      </c>
    </row>
    <row r="246" spans="2:4">
      <c r="B246" s="37">
        <f>IF(EXACT('SEED - Supplier'!$H246, ""), "", 'SEED - Supplier'!$G246)</f>
        <v>126000000000243</v>
      </c>
      <c r="C246" s="20" t="str">
        <f>IF(EXACT($B246, ""), "", 'SEED - Supplier'!$C246)</f>
        <v>Toko Online Tokopedia - Baja Besi Perkasa</v>
      </c>
      <c r="D246" s="45" t="str">
        <f>IF(EXACT($B246, ""), "", 'SEED - Supplier'!$E246)</f>
        <v>VNDR-0243</v>
      </c>
    </row>
    <row r="247" spans="2:4">
      <c r="B247" s="37">
        <f>IF(EXACT('SEED - Supplier'!$H247, ""), "", 'SEED - Supplier'!$G247)</f>
        <v>126000000000244</v>
      </c>
      <c r="C247" s="20" t="str">
        <f>IF(EXACT($B247, ""), "", 'SEED - Supplier'!$C247)</f>
        <v>Toko Online Tokopedia - BB Wing</v>
      </c>
      <c r="D247" s="45" t="str">
        <f>IF(EXACT($B247, ""), "", 'SEED - Supplier'!$E247)</f>
        <v>VNDR-0244</v>
      </c>
    </row>
    <row r="248" spans="2:4">
      <c r="B248" s="37">
        <f>IF(EXACT('SEED - Supplier'!$H248, ""), "", 'SEED - Supplier'!$G248)</f>
        <v>126000000000245</v>
      </c>
      <c r="C248" s="20" t="str">
        <f>IF(EXACT($B248, ""), "", 'SEED - Supplier'!$C248)</f>
        <v>Toko Online Tokopedia - Best Electric 168</v>
      </c>
      <c r="D248" s="45" t="str">
        <f>IF(EXACT($B248, ""), "", 'SEED - Supplier'!$E248)</f>
        <v>VNDR-0245</v>
      </c>
    </row>
    <row r="249" spans="2:4">
      <c r="B249" s="37">
        <f>IF(EXACT('SEED - Supplier'!$H249, ""), "", 'SEED - Supplier'!$G249)</f>
        <v>126000000000246</v>
      </c>
      <c r="C249" s="20" t="str">
        <f>IF(EXACT($B249, ""), "", 'SEED - Supplier'!$C249)</f>
        <v>Toko Online Tokopedia - Bina Electric</v>
      </c>
      <c r="D249" s="45" t="str">
        <f>IF(EXACT($B249, ""), "", 'SEED - Supplier'!$E249)</f>
        <v>VNDR-0246</v>
      </c>
    </row>
    <row r="250" spans="2:4">
      <c r="B250" s="37">
        <f>IF(EXACT('SEED - Supplier'!$H250, ""), "", 'SEED - Supplier'!$G250)</f>
        <v>126000000000247</v>
      </c>
      <c r="C250" s="20" t="str">
        <f>IF(EXACT($B250, ""), "", 'SEED - Supplier'!$C250)</f>
        <v>Toko Online Tokopedia - Bintang-Electric</v>
      </c>
      <c r="D250" s="45" t="str">
        <f>IF(EXACT($B250, ""), "", 'SEED - Supplier'!$E250)</f>
        <v>VNDR-0247</v>
      </c>
    </row>
    <row r="251" spans="2:4">
      <c r="B251" s="37">
        <f>IF(EXACT('SEED - Supplier'!$H251, ""), "", 'SEED - Supplier'!$G251)</f>
        <v>126000000000248</v>
      </c>
      <c r="C251" s="20" t="str">
        <f>IF(EXACT($B251, ""), "", 'SEED - Supplier'!$C251)</f>
        <v>Toko Online Tokopedia - BJ Telecom</v>
      </c>
      <c r="D251" s="45" t="str">
        <f>IF(EXACT($B251, ""), "", 'SEED - Supplier'!$E251)</f>
        <v>VNDR-0248</v>
      </c>
    </row>
    <row r="252" spans="2:4">
      <c r="B252" s="37">
        <f>IF(EXACT('SEED - Supplier'!$H252, ""), "", 'SEED - Supplier'!$G252)</f>
        <v>126000000000249</v>
      </c>
      <c r="C252" s="20" t="str">
        <f>IF(EXACT($B252, ""), "", 'SEED - Supplier'!$C252)</f>
        <v>Toko Online Tokopedia - Budget Technology</v>
      </c>
      <c r="D252" s="45" t="str">
        <f>IF(EXACT($B252, ""), "", 'SEED - Supplier'!$E252)</f>
        <v>VNDR-0249</v>
      </c>
    </row>
    <row r="253" spans="2:4">
      <c r="B253" s="37">
        <f>IF(EXACT('SEED - Supplier'!$H253, ""), "", 'SEED - Supplier'!$G253)</f>
        <v>126000000000250</v>
      </c>
      <c r="C253" s="20" t="str">
        <f>IF(EXACT($B253, ""), "", 'SEED - Supplier'!$C253)</f>
        <v>Toko Online Tokopedia - Cahaya Mitra Electrical</v>
      </c>
      <c r="D253" s="45" t="str">
        <f>IF(EXACT($B253, ""), "", 'SEED - Supplier'!$E253)</f>
        <v>VNDR-0250</v>
      </c>
    </row>
    <row r="254" spans="2:4">
      <c r="B254" s="37">
        <f>IF(EXACT('SEED - Supplier'!$H254, ""), "", 'SEED - Supplier'!$G254)</f>
        <v>126000000000251</v>
      </c>
      <c r="C254" s="20" t="str">
        <f>IF(EXACT($B254, ""), "", 'SEED - Supplier'!$C254)</f>
        <v>Toko Online Tokopedia - Central Electrindo</v>
      </c>
      <c r="D254" s="45" t="str">
        <f>IF(EXACT($B254, ""), "", 'SEED - Supplier'!$E254)</f>
        <v>VNDR-0251</v>
      </c>
    </row>
    <row r="255" spans="2:4">
      <c r="B255" s="37">
        <f>IF(EXACT('SEED - Supplier'!$H255, ""), "", 'SEED - Supplier'!$G255)</f>
        <v>126000000000252</v>
      </c>
      <c r="C255" s="20" t="str">
        <f>IF(EXACT($B255, ""), "", 'SEED - Supplier'!$C255)</f>
        <v>Toko Online Tokopedia - Damarstore01</v>
      </c>
      <c r="D255" s="45" t="str">
        <f>IF(EXACT($B255, ""), "", 'SEED - Supplier'!$E255)</f>
        <v>VNDR-0252</v>
      </c>
    </row>
    <row r="256" spans="2:4">
      <c r="B256" s="37">
        <f>IF(EXACT('SEED - Supplier'!$H256, ""), "", 'SEED - Supplier'!$G256)</f>
        <v>126000000000253</v>
      </c>
      <c r="C256" s="20" t="str">
        <f>IF(EXACT($B256, ""), "", 'SEED - Supplier'!$C256)</f>
        <v>Toko Online Tokopedia - Dewa Listrik</v>
      </c>
      <c r="D256" s="45" t="str">
        <f>IF(EXACT($B256, ""), "", 'SEED - Supplier'!$E256)</f>
        <v>VNDR-0253</v>
      </c>
    </row>
    <row r="257" spans="2:4">
      <c r="B257" s="37">
        <f>IF(EXACT('SEED - Supplier'!$H257, ""), "", 'SEED - Supplier'!$G257)</f>
        <v>126000000000254</v>
      </c>
      <c r="C257" s="20" t="str">
        <f>IF(EXACT($B257, ""), "", 'SEED - Supplier'!$C257)</f>
        <v>Toko Online Tokopedia - Distributor Kabel</v>
      </c>
      <c r="D257" s="45" t="str">
        <f>IF(EXACT($B257, ""), "", 'SEED - Supplier'!$E257)</f>
        <v>VNDR-0254</v>
      </c>
    </row>
    <row r="258" spans="2:4">
      <c r="B258" s="37">
        <f>IF(EXACT('SEED - Supplier'!$H258, ""), "", 'SEED - Supplier'!$G258)</f>
        <v>126000000000255</v>
      </c>
      <c r="C258" s="20" t="str">
        <f>IF(EXACT($B258, ""), "", 'SEED - Supplier'!$C258)</f>
        <v>Toko Online Tokopedia - Doctor Electrical</v>
      </c>
      <c r="D258" s="45" t="str">
        <f>IF(EXACT($B258, ""), "", 'SEED - Supplier'!$E258)</f>
        <v>VNDR-0255</v>
      </c>
    </row>
    <row r="259" spans="2:4">
      <c r="B259" s="37">
        <f>IF(EXACT('SEED - Supplier'!$H259, ""), "", 'SEED - Supplier'!$G259)</f>
        <v>126000000000256</v>
      </c>
      <c r="C259" s="20" t="str">
        <f>IF(EXACT($B259, ""), "", 'SEED - Supplier'!$C259)</f>
        <v>Toko Online Tokopedia - Dunia Ban Indonesia</v>
      </c>
      <c r="D259" s="45" t="str">
        <f>IF(EXACT($B259, ""), "", 'SEED - Supplier'!$E259)</f>
        <v>VNDR-0256</v>
      </c>
    </row>
    <row r="260" spans="2:4">
      <c r="B260" s="37">
        <f>IF(EXACT('SEED - Supplier'!$H260, ""), "", 'SEED - Supplier'!$G260)</f>
        <v>126000000000257</v>
      </c>
      <c r="C260" s="20" t="str">
        <f>IF(EXACT($B260, ""), "", 'SEED - Supplier'!$C260)</f>
        <v>Toko Online Tokopedia - Eddy variasi motor</v>
      </c>
      <c r="D260" s="45" t="str">
        <f>IF(EXACT($B260, ""), "", 'SEED - Supplier'!$E260)</f>
        <v>VNDR-0257</v>
      </c>
    </row>
    <row r="261" spans="2:4">
      <c r="B261" s="37">
        <f>IF(EXACT('SEED - Supplier'!$H261, ""), "", 'SEED - Supplier'!$G261)</f>
        <v>126000000000258</v>
      </c>
      <c r="C261" s="20" t="str">
        <f>IF(EXACT($B261, ""), "", 'SEED - Supplier'!$C261)</f>
        <v>Toko Online Tokopedia - Fixprint Plus</v>
      </c>
      <c r="D261" s="45" t="str">
        <f>IF(EXACT($B261, ""), "", 'SEED - Supplier'!$E261)</f>
        <v>VNDR-0258</v>
      </c>
    </row>
    <row r="262" spans="2:4">
      <c r="B262" s="37">
        <f>IF(EXACT('SEED - Supplier'!$H262, ""), "", 'SEED - Supplier'!$G262)</f>
        <v>126000000000259</v>
      </c>
      <c r="C262" s="20" t="str">
        <f>IF(EXACT($B262, ""), "", 'SEED - Supplier'!$C262)</f>
        <v>Toko Online Tokopedia - Glodok Diesel</v>
      </c>
      <c r="D262" s="45" t="str">
        <f>IF(EXACT($B262, ""), "", 'SEED - Supplier'!$E262)</f>
        <v>VNDR-0259</v>
      </c>
    </row>
    <row r="263" spans="2:4">
      <c r="B263" s="37">
        <f>IF(EXACT('SEED - Supplier'!$H263, ""), "", 'SEED - Supplier'!$G263)</f>
        <v>126000000000260</v>
      </c>
      <c r="C263" s="20" t="str">
        <f>IF(EXACT($B263, ""), "", 'SEED - Supplier'!$C263)</f>
        <v>Toko Online Tokopedia - GSC-CHEMTECH</v>
      </c>
      <c r="D263" s="45" t="str">
        <f>IF(EXACT($B263, ""), "", 'SEED - Supplier'!$E263)</f>
        <v>VNDR-0260</v>
      </c>
    </row>
    <row r="264" spans="2:4">
      <c r="B264" s="37">
        <f>IF(EXACT('SEED - Supplier'!$H264, ""), "", 'SEED - Supplier'!$G264)</f>
        <v>126000000000261</v>
      </c>
      <c r="C264" s="20" t="str">
        <f>IF(EXACT($B264, ""), "", 'SEED - Supplier'!$C264)</f>
        <v>Toko Online Tokopedia - Gudang Listrik</v>
      </c>
      <c r="D264" s="45" t="str">
        <f>IF(EXACT($B264, ""), "", 'SEED - Supplier'!$E264)</f>
        <v>VNDR-0261</v>
      </c>
    </row>
    <row r="265" spans="2:4">
      <c r="B265" s="37">
        <f>IF(EXACT('SEED - Supplier'!$H265, ""), "", 'SEED - Supplier'!$G265)</f>
        <v>126000000000262</v>
      </c>
      <c r="C265" s="20" t="str">
        <f>IF(EXACT($B265, ""), "", 'SEED - Supplier'!$C265)</f>
        <v>Toko Online Tokopedia - Gudang Power Tools</v>
      </c>
      <c r="D265" s="45" t="str">
        <f>IF(EXACT($B265, ""), "", 'SEED - Supplier'!$E265)</f>
        <v>VNDR-0262</v>
      </c>
    </row>
    <row r="266" spans="2:4">
      <c r="B266" s="37">
        <f>IF(EXACT('SEED - Supplier'!$H266, ""), "", 'SEED - Supplier'!$G266)</f>
        <v>126000000000263</v>
      </c>
      <c r="C266" s="20" t="str">
        <f>IF(EXACT($B266, ""), "", 'SEED - Supplier'!$C266)</f>
        <v>Toko Online Tokopedia - Indah Jaya Tools</v>
      </c>
      <c r="D266" s="45" t="str">
        <f>IF(EXACT($B266, ""), "", 'SEED - Supplier'!$E266)</f>
        <v>VNDR-0263</v>
      </c>
    </row>
    <row r="267" spans="2:4">
      <c r="B267" s="37">
        <f>IF(EXACT('SEED - Supplier'!$H267, ""), "", 'SEED - Supplier'!$G267)</f>
        <v>126000000000264</v>
      </c>
      <c r="C267" s="20" t="str">
        <f>IF(EXACT($B267, ""), "", 'SEED - Supplier'!$C267)</f>
        <v>Toko Online Tokopedia - Indo_Security</v>
      </c>
      <c r="D267" s="45" t="str">
        <f>IF(EXACT($B267, ""), "", 'SEED - Supplier'!$E267)</f>
        <v>VNDR-0264</v>
      </c>
    </row>
    <row r="268" spans="2:4">
      <c r="B268" s="37">
        <f>IF(EXACT('SEED - Supplier'!$H268, ""), "", 'SEED - Supplier'!$G268)</f>
        <v>126000000000265</v>
      </c>
      <c r="C268" s="20" t="str">
        <f>IF(EXACT($B268, ""), "", 'SEED - Supplier'!$C268)</f>
        <v>Toko Online Tokopedia - Indotara Persada</v>
      </c>
      <c r="D268" s="45" t="str">
        <f>IF(EXACT($B268, ""), "", 'SEED - Supplier'!$E268)</f>
        <v>VNDR-0265</v>
      </c>
    </row>
    <row r="269" spans="2:4">
      <c r="B269" s="37">
        <f>IF(EXACT('SEED - Supplier'!$H269, ""), "", 'SEED - Supplier'!$G269)</f>
        <v>126000000000266</v>
      </c>
      <c r="C269" s="20" t="str">
        <f>IF(EXACT($B269, ""), "", 'SEED - Supplier'!$C269)</f>
        <v>Toko Online Tokopedia - Iterno Listrik</v>
      </c>
      <c r="D269" s="45" t="str">
        <f>IF(EXACT($B269, ""), "", 'SEED - Supplier'!$E269)</f>
        <v>VNDR-0266</v>
      </c>
    </row>
    <row r="270" spans="2:4">
      <c r="B270" s="37">
        <f>IF(EXACT('SEED - Supplier'!$H270, ""), "", 'SEED - Supplier'!$G270)</f>
        <v>126000000000267</v>
      </c>
      <c r="C270" s="20" t="str">
        <f>IF(EXACT($B270, ""), "", 'SEED - Supplier'!$C270)</f>
        <v>Toko Online Tokopedia - Jakarta.Gudang.Indonesia</v>
      </c>
      <c r="D270" s="45" t="str">
        <f>IF(EXACT($B270, ""), "", 'SEED - Supplier'!$E270)</f>
        <v>VNDR-0267</v>
      </c>
    </row>
    <row r="271" spans="2:4">
      <c r="B271" s="37">
        <f>IF(EXACT('SEED - Supplier'!$H271, ""), "", 'SEED - Supplier'!$G271)</f>
        <v>126000000000268</v>
      </c>
      <c r="C271" s="20" t="str">
        <f>IF(EXACT($B271, ""), "", 'SEED - Supplier'!$C271)</f>
        <v>Toko Online Tokopedia - Kembar Makmur Abadi</v>
      </c>
      <c r="D271" s="45" t="str">
        <f>IF(EXACT($B271, ""), "", 'SEED - Supplier'!$E271)</f>
        <v>VNDR-0268</v>
      </c>
    </row>
    <row r="272" spans="2:4">
      <c r="B272" s="37">
        <f>IF(EXACT('SEED - Supplier'!$H272, ""), "", 'SEED - Supplier'!$G272)</f>
        <v>126000000000269</v>
      </c>
      <c r="C272" s="20" t="str">
        <f>IF(EXACT($B272, ""), "", 'SEED - Supplier'!$C272)</f>
        <v>Toko Online Tokopedia - Kevin Electrical</v>
      </c>
      <c r="D272" s="45" t="str">
        <f>IF(EXACT($B272, ""), "", 'SEED - Supplier'!$E272)</f>
        <v>VNDR-0269</v>
      </c>
    </row>
    <row r="273" spans="2:4">
      <c r="B273" s="37">
        <f>IF(EXACT('SEED - Supplier'!$H273, ""), "", 'SEED - Supplier'!$G273)</f>
        <v>126000000000270</v>
      </c>
      <c r="C273" s="20" t="str">
        <f>IF(EXACT($B273, ""), "", 'SEED - Supplier'!$C273)</f>
        <v>Toko Online Tokopedia - lapakcablegland</v>
      </c>
      <c r="D273" s="45" t="str">
        <f>IF(EXACT($B273, ""), "", 'SEED - Supplier'!$E273)</f>
        <v>VNDR-0270</v>
      </c>
    </row>
    <row r="274" spans="2:4">
      <c r="B274" s="37">
        <f>IF(EXACT('SEED - Supplier'!$H274, ""), "", 'SEED - Supplier'!$G274)</f>
        <v>126000000000271</v>
      </c>
      <c r="C274" s="20" t="str">
        <f>IF(EXACT($B274, ""), "", 'SEED - Supplier'!$C274)</f>
        <v>Toko Online Tokopedia - LED Lighting Store</v>
      </c>
      <c r="D274" s="45" t="str">
        <f>IF(EXACT($B274, ""), "", 'SEED - Supplier'!$E274)</f>
        <v>VNDR-0271</v>
      </c>
    </row>
    <row r="275" spans="2:4">
      <c r="B275" s="37">
        <f>IF(EXACT('SEED - Supplier'!$H275, ""), "", 'SEED - Supplier'!$G275)</f>
        <v>126000000000272</v>
      </c>
      <c r="C275" s="20" t="str">
        <f>IF(EXACT($B275, ""), "", 'SEED - Supplier'!$C275)</f>
        <v>Toko Online Tokopedia - Lima Kencana Utama</v>
      </c>
      <c r="D275" s="45" t="str">
        <f>IF(EXACT($B275, ""), "", 'SEED - Supplier'!$E275)</f>
        <v>VNDR-0272</v>
      </c>
    </row>
    <row r="276" spans="2:4">
      <c r="B276" s="37">
        <f>IF(EXACT('SEED - Supplier'!$H276, ""), "", 'SEED - Supplier'!$G276)</f>
        <v>126000000000273</v>
      </c>
      <c r="C276" s="20" t="str">
        <f>IF(EXACT($B276, ""), "", 'SEED - Supplier'!$C276)</f>
        <v>Toko Online Tokopedia - Macro Panel Elektrik</v>
      </c>
      <c r="D276" s="45" t="str">
        <f>IF(EXACT($B276, ""), "", 'SEED - Supplier'!$E276)</f>
        <v>VNDR-0273</v>
      </c>
    </row>
    <row r="277" spans="2:4">
      <c r="B277" s="37">
        <f>IF(EXACT('SEED - Supplier'!$H277, ""), "", 'SEED - Supplier'!$G277)</f>
        <v>126000000000274</v>
      </c>
      <c r="C277" s="20" t="str">
        <f>IF(EXACT($B277, ""), "", 'SEED - Supplier'!$C277)</f>
        <v>Toko Online Tokopedia - Megalistrik2</v>
      </c>
      <c r="D277" s="45" t="str">
        <f>IF(EXACT($B277, ""), "", 'SEED - Supplier'!$E277)</f>
        <v>VNDR-0274</v>
      </c>
    </row>
    <row r="278" spans="2:4">
      <c r="B278" s="37">
        <f>IF(EXACT('SEED - Supplier'!$H278, ""), "", 'SEED - Supplier'!$G278)</f>
        <v>126000000000275</v>
      </c>
      <c r="C278" s="20" t="str">
        <f>IF(EXACT($B278, ""), "", 'SEED - Supplier'!$C278)</f>
        <v>Toko Online Tokopedia - MM Teknindo</v>
      </c>
      <c r="D278" s="45" t="str">
        <f>IF(EXACT($B278, ""), "", 'SEED - Supplier'!$E278)</f>
        <v>VNDR-0275</v>
      </c>
    </row>
    <row r="279" spans="2:4">
      <c r="B279" s="37">
        <f>IF(EXACT('SEED - Supplier'!$H279, ""), "", 'SEED - Supplier'!$G279)</f>
        <v>126000000000276</v>
      </c>
      <c r="C279" s="20" t="str">
        <f>IF(EXACT($B279, ""), "", 'SEED - Supplier'!$C279)</f>
        <v>Toko Online Tokopedia - MMJ Tools</v>
      </c>
      <c r="D279" s="45" t="str">
        <f>IF(EXACT($B279, ""), "", 'SEED - Supplier'!$E279)</f>
        <v>VNDR-0276</v>
      </c>
    </row>
    <row r="280" spans="2:4">
      <c r="B280" s="37">
        <f>IF(EXACT('SEED - Supplier'!$H280, ""), "", 'SEED - Supplier'!$G280)</f>
        <v>126000000000277</v>
      </c>
      <c r="C280" s="20" t="str">
        <f>IF(EXACT($B280, ""), "", 'SEED - Supplier'!$C280)</f>
        <v>Toko Online Tokopedia - Morning Star 1</v>
      </c>
      <c r="D280" s="45" t="str">
        <f>IF(EXACT($B280, ""), "", 'SEED - Supplier'!$E280)</f>
        <v>VNDR-0277</v>
      </c>
    </row>
    <row r="281" spans="2:4">
      <c r="B281" s="37">
        <f>IF(EXACT('SEED - Supplier'!$H281, ""), "", 'SEED - Supplier'!$G281)</f>
        <v>126000000000278</v>
      </c>
      <c r="C281" s="20" t="str">
        <f>IF(EXACT($B281, ""), "", 'SEED - Supplier'!$C281)</f>
        <v>Toko Online Tokopedia - Multifungsi Online</v>
      </c>
      <c r="D281" s="45" t="str">
        <f>IF(EXACT($B281, ""), "", 'SEED - Supplier'!$E281)</f>
        <v>VNDR-0278</v>
      </c>
    </row>
    <row r="282" spans="2:4">
      <c r="B282" s="37">
        <f>IF(EXACT('SEED - Supplier'!$H282, ""), "", 'SEED - Supplier'!$G282)</f>
        <v>126000000000279</v>
      </c>
      <c r="C282" s="20" t="str">
        <f>IF(EXACT($B282, ""), "", 'SEED - Supplier'!$C282)</f>
        <v>Toko Online Tokopedia - Niaga Abadi Kenari</v>
      </c>
      <c r="D282" s="45" t="str">
        <f>IF(EXACT($B282, ""), "", 'SEED - Supplier'!$E282)</f>
        <v>VNDR-0279</v>
      </c>
    </row>
    <row r="283" spans="2:4">
      <c r="B283" s="37">
        <f>IF(EXACT('SEED - Supplier'!$H283, ""), "", 'SEED - Supplier'!$G283)</f>
        <v>126000000000280</v>
      </c>
      <c r="C283" s="20" t="str">
        <f>IF(EXACT($B283, ""), "", 'SEED - Supplier'!$C283)</f>
        <v>Toko Online Tokopedia - NVIDIA GeForce</v>
      </c>
      <c r="D283" s="45" t="str">
        <f>IF(EXACT($B283, ""), "", 'SEED - Supplier'!$E283)</f>
        <v>VNDR-0280</v>
      </c>
    </row>
    <row r="284" spans="2:4">
      <c r="B284" s="37">
        <f>IF(EXACT('SEED - Supplier'!$H284, ""), "", 'SEED - Supplier'!$G284)</f>
        <v>126000000000281</v>
      </c>
      <c r="C284" s="20" t="str">
        <f>IF(EXACT($B284, ""), "", 'SEED - Supplier'!$C284)</f>
        <v>Toko Online Tokopedia - panelmas electric</v>
      </c>
      <c r="D284" s="45" t="str">
        <f>IF(EXACT($B284, ""), "", 'SEED - Supplier'!$E284)</f>
        <v>VNDR-0281</v>
      </c>
    </row>
    <row r="285" spans="2:4">
      <c r="B285" s="37">
        <f>IF(EXACT('SEED - Supplier'!$H285, ""), "", 'SEED - Supplier'!$G285)</f>
        <v>126000000000282</v>
      </c>
      <c r="C285" s="20" t="str">
        <f>IF(EXACT($B285, ""), "", 'SEED - Supplier'!$C285)</f>
        <v>Toko Online Tokopedia - Protech Computer</v>
      </c>
      <c r="D285" s="45" t="str">
        <f>IF(EXACT($B285, ""), "", 'SEED - Supplier'!$E285)</f>
        <v>VNDR-0282</v>
      </c>
    </row>
    <row r="286" spans="2:4">
      <c r="B286" s="37">
        <f>IF(EXACT('SEED - Supplier'!$H286, ""), "", 'SEED - Supplier'!$G286)</f>
        <v>126000000000283</v>
      </c>
      <c r="C286" s="20" t="str">
        <f>IF(EXACT($B286, ""), "", 'SEED - Supplier'!$C286)</f>
        <v>Toko Online Tokopedia - Puma Elektrik Niaga</v>
      </c>
      <c r="D286" s="45" t="str">
        <f>IF(EXACT($B286, ""), "", 'SEED - Supplier'!$E286)</f>
        <v>VNDR-0283</v>
      </c>
    </row>
    <row r="287" spans="2:4">
      <c r="B287" s="37">
        <f>IF(EXACT('SEED - Supplier'!$H287, ""), "", 'SEED - Supplier'!$G287)</f>
        <v>126000000000284</v>
      </c>
      <c r="C287" s="20" t="str">
        <f>IF(EXACT($B287, ""), "", 'SEED - Supplier'!$C287)</f>
        <v>Toko Online Tokopedia - Raspberry Pi Distributor</v>
      </c>
      <c r="D287" s="45" t="str">
        <f>IF(EXACT($B287, ""), "", 'SEED - Supplier'!$E287)</f>
        <v>VNDR-0284</v>
      </c>
    </row>
    <row r="288" spans="2:4">
      <c r="B288" s="37">
        <f>IF(EXACT('SEED - Supplier'!$H288, ""), "", 'SEED - Supplier'!$G288)</f>
        <v>126000000000285</v>
      </c>
      <c r="C288" s="20" t="str">
        <f>IF(EXACT($B288, ""), "", 'SEED - Supplier'!$C288)</f>
        <v>Toko Online Tokopedia - RFelektrik</v>
      </c>
      <c r="D288" s="45" t="str">
        <f>IF(EXACT($B288, ""), "", 'SEED - Supplier'!$E288)</f>
        <v>VNDR-0285</v>
      </c>
    </row>
    <row r="289" spans="2:4">
      <c r="B289" s="37">
        <f>IF(EXACT('SEED - Supplier'!$H289, ""), "", 'SEED - Supplier'!$G289)</f>
        <v>126000000000286</v>
      </c>
      <c r="C289" s="20" t="str">
        <f>IF(EXACT($B289, ""), "", 'SEED - Supplier'!$C289)</f>
        <v>Toko Online Tokopedia - Riv ID</v>
      </c>
      <c r="D289" s="45" t="str">
        <f>IF(EXACT($B289, ""), "", 'SEED - Supplier'!$E289)</f>
        <v>VNDR-0286</v>
      </c>
    </row>
    <row r="290" spans="2:4">
      <c r="B290" s="37">
        <f>IF(EXACT('SEED - Supplier'!$H290, ""), "", 'SEED - Supplier'!$G290)</f>
        <v>126000000000287</v>
      </c>
      <c r="C290" s="20" t="str">
        <f>IF(EXACT($B290, ""), "", 'SEED - Supplier'!$C290)</f>
        <v>Toko Online Tokopedia - Rizqiana Berkah</v>
      </c>
      <c r="D290" s="45" t="str">
        <f>IF(EXACT($B290, ""), "", 'SEED - Supplier'!$E290)</f>
        <v>VNDR-0287</v>
      </c>
    </row>
    <row r="291" spans="2:4">
      <c r="B291" s="37">
        <f>IF(EXACT('SEED - Supplier'!$H291, ""), "", 'SEED - Supplier'!$G291)</f>
        <v>126000000000288</v>
      </c>
      <c r="C291" s="20" t="str">
        <f>IF(EXACT($B291, ""), "", 'SEED - Supplier'!$C291)</f>
        <v>Toko Online Tokopedia - Sarana Elektrik</v>
      </c>
      <c r="D291" s="45" t="str">
        <f>IF(EXACT($B291, ""), "", 'SEED - Supplier'!$E291)</f>
        <v>VNDR-0288</v>
      </c>
    </row>
    <row r="292" spans="2:4">
      <c r="B292" s="37">
        <f>IF(EXACT('SEED - Supplier'!$H292, ""), "", 'SEED - Supplier'!$G292)</f>
        <v>126000000000289</v>
      </c>
      <c r="C292" s="20" t="str">
        <f>IF(EXACT($B292, ""), "", 'SEED - Supplier'!$C292)</f>
        <v>Toko Online Tokopedia - Sochi Smart Shop</v>
      </c>
      <c r="D292" s="45" t="str">
        <f>IF(EXACT($B292, ""), "", 'SEED - Supplier'!$E292)</f>
        <v>VNDR-0289</v>
      </c>
    </row>
    <row r="293" spans="2:4">
      <c r="B293" s="37">
        <f>IF(EXACT('SEED - Supplier'!$H293, ""), "", 'SEED - Supplier'!$G293)</f>
        <v>126000000000290</v>
      </c>
      <c r="C293" s="20" t="str">
        <f>IF(EXACT($B293, ""), "", 'SEED - Supplier'!$C293)</f>
        <v>Toko Online Tokopedia - Solusi Material Bangunan Pondok Pinang</v>
      </c>
      <c r="D293" s="45" t="str">
        <f>IF(EXACT($B293, ""), "", 'SEED - Supplier'!$E293)</f>
        <v>VNDR-0290</v>
      </c>
    </row>
    <row r="294" spans="2:4">
      <c r="B294" s="37">
        <f>IF(EXACT('SEED - Supplier'!$H294, ""), "", 'SEED - Supplier'!$G294)</f>
        <v>126000000000291</v>
      </c>
      <c r="C294" s="20" t="str">
        <f>IF(EXACT($B294, ""), "", 'SEED - Supplier'!$C294)</f>
        <v>Toko Online Tokopedia - Sumber Lighting Jaya</v>
      </c>
      <c r="D294" s="45" t="str">
        <f>IF(EXACT($B294, ""), "", 'SEED - Supplier'!$E294)</f>
        <v>VNDR-0291</v>
      </c>
    </row>
    <row r="295" spans="2:4">
      <c r="B295" s="37">
        <f>IF(EXACT('SEED - Supplier'!$H295, ""), "", 'SEED - Supplier'!$G295)</f>
        <v>126000000000292</v>
      </c>
      <c r="C295" s="20" t="str">
        <f>IF(EXACT($B295, ""), "", 'SEED - Supplier'!$C295)</f>
        <v>Toko Online Tokopedia - Sumber Listrik Abadi</v>
      </c>
      <c r="D295" s="45" t="str">
        <f>IF(EXACT($B295, ""), "", 'SEED - Supplier'!$E295)</f>
        <v>VNDR-0292</v>
      </c>
    </row>
    <row r="296" spans="2:4">
      <c r="B296" s="37">
        <f>IF(EXACT('SEED - Supplier'!$H296, ""), "", 'SEED - Supplier'!$G296)</f>
        <v>126000000000293</v>
      </c>
      <c r="C296" s="20" t="str">
        <f>IF(EXACT($B296, ""), "", 'SEED - Supplier'!$C296)</f>
        <v>Toko Online Tokopedia - Syafiqah Adv</v>
      </c>
      <c r="D296" s="45" t="str">
        <f>IF(EXACT($B296, ""), "", 'SEED - Supplier'!$E296)</f>
        <v>VNDR-0293</v>
      </c>
    </row>
    <row r="297" spans="2:4">
      <c r="B297" s="37">
        <f>IF(EXACT('SEED - Supplier'!$H297, ""), "", 'SEED - Supplier'!$G297)</f>
        <v>126000000000294</v>
      </c>
      <c r="C297" s="20" t="str">
        <f>IF(EXACT($B297, ""), "", 'SEED - Supplier'!$C297)</f>
        <v>Toko Online Tokopedia - Tanelec</v>
      </c>
      <c r="D297" s="45" t="str">
        <f>IF(EXACT($B297, ""), "", 'SEED - Supplier'!$E297)</f>
        <v>VNDR-0294</v>
      </c>
    </row>
    <row r="298" spans="2:4">
      <c r="B298" s="37">
        <f>IF(EXACT('SEED - Supplier'!$H298, ""), "", 'SEED - Supplier'!$G298)</f>
        <v>126000000000295</v>
      </c>
      <c r="C298" s="20" t="str">
        <f>IF(EXACT($B298, ""), "", 'SEED - Supplier'!$C298)</f>
        <v>Toko Online Tokopedia - Teknik Supplier.</v>
      </c>
      <c r="D298" s="45" t="str">
        <f>IF(EXACT($B298, ""), "", 'SEED - Supplier'!$E298)</f>
        <v>VNDR-0295</v>
      </c>
    </row>
    <row r="299" spans="2:4">
      <c r="B299" s="37">
        <f>IF(EXACT('SEED - Supplier'!$H299, ""), "", 'SEED - Supplier'!$G299)</f>
        <v>126000000000296</v>
      </c>
      <c r="C299" s="20" t="str">
        <f>IF(EXACT($B299, ""), "", 'SEED - Supplier'!$C299)</f>
        <v>Toko Online Tokopedia - Toko Laris82</v>
      </c>
      <c r="D299" s="45" t="str">
        <f>IF(EXACT($B299, ""), "", 'SEED - Supplier'!$E299)</f>
        <v>VNDR-0296</v>
      </c>
    </row>
    <row r="300" spans="2:4">
      <c r="B300" s="37">
        <f>IF(EXACT('SEED - Supplier'!$H300, ""), "", 'SEED - Supplier'!$G300)</f>
        <v>126000000000297</v>
      </c>
      <c r="C300" s="20" t="str">
        <f>IF(EXACT($B300, ""), "", 'SEED - Supplier'!$C300)</f>
        <v>Toko Online Tokopedia - Toko Listrik 68</v>
      </c>
      <c r="D300" s="45" t="str">
        <f>IF(EXACT($B300, ""), "", 'SEED - Supplier'!$E300)</f>
        <v>VNDR-0297</v>
      </c>
    </row>
    <row r="301" spans="2:4">
      <c r="B301" s="37">
        <f>IF(EXACT('SEED - Supplier'!$H301, ""), "", 'SEED - Supplier'!$G301)</f>
        <v>126000000000298</v>
      </c>
      <c r="C301" s="20" t="str">
        <f>IF(EXACT($B301, ""), "", 'SEED - Supplier'!$C301)</f>
        <v>Toko Online Tokopedia - Tristar Teknik</v>
      </c>
      <c r="D301" s="45" t="str">
        <f>IF(EXACT($B301, ""), "", 'SEED - Supplier'!$E301)</f>
        <v>VNDR-0298</v>
      </c>
    </row>
    <row r="302" spans="2:4">
      <c r="B302" s="37">
        <f>IF(EXACT('SEED - Supplier'!$H302, ""), "", 'SEED - Supplier'!$G302)</f>
        <v>126000000000299</v>
      </c>
      <c r="C302" s="20" t="str">
        <f>IF(EXACT($B302, ""), "", 'SEED - Supplier'!$C302)</f>
        <v>Toko Online Tokopedia - Uno Living Furniture</v>
      </c>
      <c r="D302" s="45" t="str">
        <f>IF(EXACT($B302, ""), "", 'SEED - Supplier'!$E302)</f>
        <v>VNDR-0299</v>
      </c>
    </row>
    <row r="303" spans="2:4">
      <c r="B303" s="37">
        <f>IF(EXACT('SEED - Supplier'!$H303, ""), "", 'SEED - Supplier'!$G303)</f>
        <v>126000000000300</v>
      </c>
      <c r="C303" s="20" t="str">
        <f>IF(EXACT($B303, ""), "", 'SEED - Supplier'!$C303)</f>
        <v>Toko Online Tokopedia - US_Electronic</v>
      </c>
      <c r="D303" s="45" t="str">
        <f>IF(EXACT($B303, ""), "", 'SEED - Supplier'!$E303)</f>
        <v>VNDR-0300</v>
      </c>
    </row>
    <row r="304" spans="2:4">
      <c r="B304" s="37">
        <f>IF(EXACT('SEED - Supplier'!$H304, ""), "", 'SEED - Supplier'!$G304)</f>
        <v>126000000000301</v>
      </c>
      <c r="C304" s="20" t="str">
        <f>IF(EXACT($B304, ""), "", 'SEED - Supplier'!$C304)</f>
        <v>Toko Online Tokopedia - VINS TEKNIK</v>
      </c>
      <c r="D304" s="45" t="str">
        <f>IF(EXACT($B304, ""), "", 'SEED - Supplier'!$E304)</f>
        <v>VNDR-0301</v>
      </c>
    </row>
    <row r="305" spans="2:4">
      <c r="B305" s="37">
        <f>IF(EXACT('SEED - Supplier'!$H305, ""), "", 'SEED - Supplier'!$G305)</f>
        <v>126000000000302</v>
      </c>
      <c r="C305" s="20" t="str">
        <f>IF(EXACT($B305, ""), "", 'SEED - Supplier'!$C305)</f>
        <v>Toko Online Tokopedia - vsdpedia</v>
      </c>
      <c r="D305" s="45" t="str">
        <f>IF(EXACT($B305, ""), "", 'SEED - Supplier'!$E305)</f>
        <v>VNDR-0302</v>
      </c>
    </row>
    <row r="306" spans="2:4">
      <c r="B306" s="37">
        <f>IF(EXACT('SEED - Supplier'!$H306, ""), "", 'SEED - Supplier'!$G306)</f>
        <v>126000000000303</v>
      </c>
      <c r="C306" s="20" t="str">
        <f>IF(EXACT($B306, ""), "", 'SEED - Supplier'!$C306)</f>
        <v>Mandor Abd Karim</v>
      </c>
      <c r="D306" s="45" t="str">
        <f>IF(EXACT($B306, ""), "", 'SEED - Supplier'!$E306)</f>
        <v>VNDR-0303</v>
      </c>
    </row>
    <row r="307" spans="2:4">
      <c r="B307" s="37">
        <f>IF(EXACT('SEED - Supplier'!$H307, ""), "", 'SEED - Supplier'!$G307)</f>
        <v>126000000000304</v>
      </c>
      <c r="C307" s="20" t="str">
        <f>IF(EXACT($B307, ""), "", 'SEED - Supplier'!$C307)</f>
        <v>Mandor Ade Gunawan</v>
      </c>
      <c r="D307" s="45" t="str">
        <f>IF(EXACT($B307, ""), "", 'SEED - Supplier'!$E307)</f>
        <v>VNDR-0304</v>
      </c>
    </row>
    <row r="308" spans="2:4">
      <c r="B308" s="37">
        <f>IF(EXACT('SEED - Supplier'!$H308, ""), "", 'SEED - Supplier'!$G308)</f>
        <v>126000000000305</v>
      </c>
      <c r="C308" s="20" t="str">
        <f>IF(EXACT($B308, ""), "", 'SEED - Supplier'!$C308)</f>
        <v>Mandor Adi Sutrisno</v>
      </c>
      <c r="D308" s="45" t="str">
        <f>IF(EXACT($B308, ""), "", 'SEED - Supplier'!$E308)</f>
        <v>VNDR-0305</v>
      </c>
    </row>
    <row r="309" spans="2:4">
      <c r="B309" s="37">
        <f>IF(EXACT('SEED - Supplier'!$H309, ""), "", 'SEED - Supplier'!$G309)</f>
        <v>126000000000306</v>
      </c>
      <c r="C309" s="20" t="str">
        <f>IF(EXACT($B309, ""), "", 'SEED - Supplier'!$C309)</f>
        <v>Mandor Afrizal</v>
      </c>
      <c r="D309" s="45" t="str">
        <f>IF(EXACT($B309, ""), "", 'SEED - Supplier'!$E309)</f>
        <v>VNDR-0306</v>
      </c>
    </row>
    <row r="310" spans="2:4">
      <c r="B310" s="37">
        <f>IF(EXACT('SEED - Supplier'!$H310, ""), "", 'SEED - Supplier'!$G310)</f>
        <v>126000000000307</v>
      </c>
      <c r="C310" s="20" t="str">
        <f>IF(EXACT($B310, ""), "", 'SEED - Supplier'!$C310)</f>
        <v>Mandor Ahmad Sholeh</v>
      </c>
      <c r="D310" s="45" t="str">
        <f>IF(EXACT($B310, ""), "", 'SEED - Supplier'!$E310)</f>
        <v>VNDR-0307</v>
      </c>
    </row>
    <row r="311" spans="2:4">
      <c r="B311" s="37">
        <f>IF(EXACT('SEED - Supplier'!$H311, ""), "", 'SEED - Supplier'!$G311)</f>
        <v>126000000000308</v>
      </c>
      <c r="C311" s="20" t="str">
        <f>IF(EXACT($B311, ""), "", 'SEED - Supplier'!$C311)</f>
        <v>Mandor Ahmad Syamsudin</v>
      </c>
      <c r="D311" s="45" t="str">
        <f>IF(EXACT($B311, ""), "", 'SEED - Supplier'!$E311)</f>
        <v>VNDR-0308</v>
      </c>
    </row>
    <row r="312" spans="2:4">
      <c r="B312" s="37">
        <f>IF(EXACT('SEED - Supplier'!$H312, ""), "", 'SEED - Supplier'!$G312)</f>
        <v>126000000000309</v>
      </c>
      <c r="C312" s="20" t="str">
        <f>IF(EXACT($B312, ""), "", 'SEED - Supplier'!$C312)</f>
        <v>Mandor Ajay</v>
      </c>
      <c r="D312" s="45" t="str">
        <f>IF(EXACT($B312, ""), "", 'SEED - Supplier'!$E312)</f>
        <v>VNDR-0309</v>
      </c>
    </row>
    <row r="313" spans="2:4">
      <c r="B313" s="37">
        <f>IF(EXACT('SEED - Supplier'!$H313, ""), "", 'SEED - Supplier'!$G313)</f>
        <v>126000000000310</v>
      </c>
      <c r="C313" s="20" t="str">
        <f>IF(EXACT($B313, ""), "", 'SEED - Supplier'!$C313)</f>
        <v>Mandor Alfian Dani</v>
      </c>
      <c r="D313" s="45" t="str">
        <f>IF(EXACT($B313, ""), "", 'SEED - Supplier'!$E313)</f>
        <v>VNDR-0310</v>
      </c>
    </row>
    <row r="314" spans="2:4">
      <c r="B314" s="37">
        <f>IF(EXACT('SEED - Supplier'!$H314, ""), "", 'SEED - Supplier'!$G314)</f>
        <v>126000000000311</v>
      </c>
      <c r="C314" s="20" t="str">
        <f>IF(EXACT($B314, ""), "", 'SEED - Supplier'!$C314)</f>
        <v>Mandor Alimuddin</v>
      </c>
      <c r="D314" s="45" t="str">
        <f>IF(EXACT($B314, ""), "", 'SEED - Supplier'!$E314)</f>
        <v>VNDR-0311</v>
      </c>
    </row>
    <row r="315" spans="2:4">
      <c r="B315" s="37">
        <f>IF(EXACT('SEED - Supplier'!$H315, ""), "", 'SEED - Supplier'!$G315)</f>
        <v>126000000000312</v>
      </c>
      <c r="C315" s="20" t="str">
        <f>IF(EXACT($B315, ""), "", 'SEED - Supplier'!$C315)</f>
        <v>Mandor Ari Setiawan</v>
      </c>
      <c r="D315" s="45" t="str">
        <f>IF(EXACT($B315, ""), "", 'SEED - Supplier'!$E315)</f>
        <v>VNDR-0312</v>
      </c>
    </row>
    <row r="316" spans="2:4">
      <c r="B316" s="37">
        <f>IF(EXACT('SEED - Supplier'!$H316, ""), "", 'SEED - Supplier'!$G316)</f>
        <v>126000000000313</v>
      </c>
      <c r="C316" s="20" t="str">
        <f>IF(EXACT($B316, ""), "", 'SEED - Supplier'!$C316)</f>
        <v>Mandor Baharuddin</v>
      </c>
      <c r="D316" s="45" t="str">
        <f>IF(EXACT($B316, ""), "", 'SEED - Supplier'!$E316)</f>
        <v>VNDR-0313</v>
      </c>
    </row>
    <row r="317" spans="2:4">
      <c r="B317" s="37">
        <f>IF(EXACT('SEED - Supplier'!$H317, ""), "", 'SEED - Supplier'!$G317)</f>
        <v>126000000000314</v>
      </c>
      <c r="C317" s="20" t="str">
        <f>IF(EXACT($B317, ""), "", 'SEED - Supplier'!$C317)</f>
        <v>Mandor Balduin Situmorang</v>
      </c>
      <c r="D317" s="45" t="str">
        <f>IF(EXACT($B317, ""), "", 'SEED - Supplier'!$E317)</f>
        <v>VNDR-0314</v>
      </c>
    </row>
    <row r="318" spans="2:4">
      <c r="B318" s="37">
        <f>IF(EXACT('SEED - Supplier'!$H318, ""), "", 'SEED - Supplier'!$G318)</f>
        <v>126000000000315</v>
      </c>
      <c r="C318" s="20" t="str">
        <f>IF(EXACT($B318, ""), "", 'SEED - Supplier'!$C318)</f>
        <v>Mandor Budi Prihatin</v>
      </c>
      <c r="D318" s="45" t="str">
        <f>IF(EXACT($B318, ""), "", 'SEED - Supplier'!$E318)</f>
        <v>VNDR-0315</v>
      </c>
    </row>
    <row r="319" spans="2:4">
      <c r="B319" s="37">
        <f>IF(EXACT('SEED - Supplier'!$H319, ""), "", 'SEED - Supplier'!$G319)</f>
        <v>126000000000316</v>
      </c>
      <c r="C319" s="20" t="str">
        <f>IF(EXACT($B319, ""), "", 'SEED - Supplier'!$C319)</f>
        <v>Mandor Burhanudin</v>
      </c>
      <c r="D319" s="45" t="str">
        <f>IF(EXACT($B319, ""), "", 'SEED - Supplier'!$E319)</f>
        <v>VNDR-0316</v>
      </c>
    </row>
    <row r="320" spans="2:4">
      <c r="B320" s="37">
        <f>IF(EXACT('SEED - Supplier'!$H320, ""), "", 'SEED - Supplier'!$G320)</f>
        <v>126000000000317</v>
      </c>
      <c r="C320" s="20" t="str">
        <f>IF(EXACT($B320, ""), "", 'SEED - Supplier'!$C320)</f>
        <v>Mandor Dian Effendi</v>
      </c>
      <c r="D320" s="45" t="str">
        <f>IF(EXACT($B320, ""), "", 'SEED - Supplier'!$E320)</f>
        <v>VNDR-0317</v>
      </c>
    </row>
    <row r="321" spans="2:4">
      <c r="B321" s="37">
        <f>IF(EXACT('SEED - Supplier'!$H321, ""), "", 'SEED - Supplier'!$G321)</f>
        <v>126000000000318</v>
      </c>
      <c r="C321" s="20" t="str">
        <f>IF(EXACT($B321, ""), "", 'SEED - Supplier'!$C321)</f>
        <v>Mandor Dwi Trisno Utomo</v>
      </c>
      <c r="D321" s="45" t="str">
        <f>IF(EXACT($B321, ""), "", 'SEED - Supplier'!$E321)</f>
        <v>VNDR-0318</v>
      </c>
    </row>
    <row r="322" spans="2:4">
      <c r="B322" s="37">
        <f>IF(EXACT('SEED - Supplier'!$H322, ""), "", 'SEED - Supplier'!$G322)</f>
        <v>126000000000319</v>
      </c>
      <c r="C322" s="20" t="str">
        <f>IF(EXACT($B322, ""), "", 'SEED - Supplier'!$C322)</f>
        <v>Mandor Erizal</v>
      </c>
      <c r="D322" s="45" t="str">
        <f>IF(EXACT($B322, ""), "", 'SEED - Supplier'!$E322)</f>
        <v>VNDR-0319</v>
      </c>
    </row>
    <row r="323" spans="2:4">
      <c r="B323" s="37">
        <f>IF(EXACT('SEED - Supplier'!$H323, ""), "", 'SEED - Supplier'!$G323)</f>
        <v>126000000000320</v>
      </c>
      <c r="C323" s="20" t="str">
        <f>IF(EXACT($B323, ""), "", 'SEED - Supplier'!$C323)</f>
        <v>Mandor Galih Ramadhan</v>
      </c>
      <c r="D323" s="45" t="str">
        <f>IF(EXACT($B323, ""), "", 'SEED - Supplier'!$E323)</f>
        <v>VNDR-0320</v>
      </c>
    </row>
    <row r="324" spans="2:4">
      <c r="B324" s="37">
        <f>IF(EXACT('SEED - Supplier'!$H324, ""), "", 'SEED - Supplier'!$G324)</f>
        <v>126000000000321</v>
      </c>
      <c r="C324" s="20" t="str">
        <f>IF(EXACT($B324, ""), "", 'SEED - Supplier'!$C324)</f>
        <v>Mandor Haerul Gunawan</v>
      </c>
      <c r="D324" s="45" t="str">
        <f>IF(EXACT($B324, ""), "", 'SEED - Supplier'!$E324)</f>
        <v>VNDR-0321</v>
      </c>
    </row>
    <row r="325" spans="2:4">
      <c r="B325" s="37">
        <f>IF(EXACT('SEED - Supplier'!$H325, ""), "", 'SEED - Supplier'!$G325)</f>
        <v>126000000000322</v>
      </c>
      <c r="C325" s="20" t="str">
        <f>IF(EXACT($B325, ""), "", 'SEED - Supplier'!$C325)</f>
        <v>Mandor Harno</v>
      </c>
      <c r="D325" s="45" t="str">
        <f>IF(EXACT($B325, ""), "", 'SEED - Supplier'!$E325)</f>
        <v>VNDR-0322</v>
      </c>
    </row>
    <row r="326" spans="2:4">
      <c r="B326" s="37">
        <f>IF(EXACT('SEED - Supplier'!$H326, ""), "", 'SEED - Supplier'!$G326)</f>
        <v>126000000000323</v>
      </c>
      <c r="C326" s="20" t="str">
        <f>IF(EXACT($B326, ""), "", 'SEED - Supplier'!$C326)</f>
        <v>Mandor Haswanuddin</v>
      </c>
      <c r="D326" s="45" t="str">
        <f>IF(EXACT($B326, ""), "", 'SEED - Supplier'!$E326)</f>
        <v>VNDR-0323</v>
      </c>
    </row>
    <row r="327" spans="2:4">
      <c r="B327" s="37">
        <f>IF(EXACT('SEED - Supplier'!$H327, ""), "", 'SEED - Supplier'!$G327)</f>
        <v>126000000000324</v>
      </c>
      <c r="C327" s="20" t="str">
        <f>IF(EXACT($B327, ""), "", 'SEED - Supplier'!$C327)</f>
        <v>Mandor Heryanto Tanjong</v>
      </c>
      <c r="D327" s="45" t="str">
        <f>IF(EXACT($B327, ""), "", 'SEED - Supplier'!$E327)</f>
        <v>VNDR-0324</v>
      </c>
    </row>
    <row r="328" spans="2:4">
      <c r="B328" s="37">
        <f>IF(EXACT('SEED - Supplier'!$H328, ""), "", 'SEED - Supplier'!$G328)</f>
        <v>126000000000325</v>
      </c>
      <c r="C328" s="20" t="str">
        <f>IF(EXACT($B328, ""), "", 'SEED - Supplier'!$C328)</f>
        <v>Mandor Iwan Risnawan</v>
      </c>
      <c r="D328" s="45" t="str">
        <f>IF(EXACT($B328, ""), "", 'SEED - Supplier'!$E328)</f>
        <v>VNDR-0325</v>
      </c>
    </row>
    <row r="329" spans="2:4">
      <c r="B329" s="37">
        <f>IF(EXACT('SEED - Supplier'!$H329, ""), "", 'SEED - Supplier'!$G329)</f>
        <v>126000000000326</v>
      </c>
      <c r="C329" s="20" t="str">
        <f>IF(EXACT($B329, ""), "", 'SEED - Supplier'!$C329)</f>
        <v>Mandor Jaelani W</v>
      </c>
      <c r="D329" s="45" t="str">
        <f>IF(EXACT($B329, ""), "", 'SEED - Supplier'!$E329)</f>
        <v>VNDR-0326</v>
      </c>
    </row>
    <row r="330" spans="2:4">
      <c r="B330" s="37">
        <f>IF(EXACT('SEED - Supplier'!$H330, ""), "", 'SEED - Supplier'!$G330)</f>
        <v>126000000000327</v>
      </c>
      <c r="C330" s="20" t="str">
        <f>IF(EXACT($B330, ""), "", 'SEED - Supplier'!$C330)</f>
        <v>Mandor Jusrial</v>
      </c>
      <c r="D330" s="45" t="str">
        <f>IF(EXACT($B330, ""), "", 'SEED - Supplier'!$E330)</f>
        <v>VNDR-0327</v>
      </c>
    </row>
    <row r="331" spans="2:4">
      <c r="B331" s="37">
        <f>IF(EXACT('SEED - Supplier'!$H331, ""), "", 'SEED - Supplier'!$G331)</f>
        <v>126000000000328</v>
      </c>
      <c r="C331" s="20" t="str">
        <f>IF(EXACT($B331, ""), "", 'SEED - Supplier'!$C331)</f>
        <v>Mandor Kasiyono</v>
      </c>
      <c r="D331" s="45" t="str">
        <f>IF(EXACT($B331, ""), "", 'SEED - Supplier'!$E331)</f>
        <v>VNDR-0328</v>
      </c>
    </row>
    <row r="332" spans="2:4">
      <c r="B332" s="37">
        <f>IF(EXACT('SEED - Supplier'!$H332, ""), "", 'SEED - Supplier'!$G332)</f>
        <v>126000000000329</v>
      </c>
      <c r="C332" s="20" t="str">
        <f>IF(EXACT($B332, ""), "", 'SEED - Supplier'!$C332)</f>
        <v>Mandor Lulus Pastiono</v>
      </c>
      <c r="D332" s="45" t="str">
        <f>IF(EXACT($B332, ""), "", 'SEED - Supplier'!$E332)</f>
        <v>VNDR-0329</v>
      </c>
    </row>
    <row r="333" spans="2:4">
      <c r="B333" s="37">
        <f>IF(EXACT('SEED - Supplier'!$H333, ""), "", 'SEED - Supplier'!$G333)</f>
        <v>126000000000330</v>
      </c>
      <c r="C333" s="20" t="str">
        <f>IF(EXACT($B333, ""), "", 'SEED - Supplier'!$C333)</f>
        <v>Mandor M. Nasir</v>
      </c>
      <c r="D333" s="45" t="str">
        <f>IF(EXACT($B333, ""), "", 'SEED - Supplier'!$E333)</f>
        <v>VNDR-0330</v>
      </c>
    </row>
    <row r="334" spans="2:4">
      <c r="B334" s="37">
        <f>IF(EXACT('SEED - Supplier'!$H334, ""), "", 'SEED - Supplier'!$G334)</f>
        <v>126000000000331</v>
      </c>
      <c r="C334" s="20" t="str">
        <f>IF(EXACT($B334, ""), "", 'SEED - Supplier'!$C334)</f>
        <v>Mandor Maikel</v>
      </c>
      <c r="D334" s="45" t="str">
        <f>IF(EXACT($B334, ""), "", 'SEED - Supplier'!$E334)</f>
        <v>VNDR-0331</v>
      </c>
    </row>
    <row r="335" spans="2:4">
      <c r="B335" s="37">
        <f>IF(EXACT('SEED - Supplier'!$H335, ""), "", 'SEED - Supplier'!$G335)</f>
        <v>126000000000332</v>
      </c>
      <c r="C335" s="20" t="str">
        <f>IF(EXACT($B335, ""), "", 'SEED - Supplier'!$C335)</f>
        <v>Mandor Moh Agus Muslimin</v>
      </c>
      <c r="D335" s="45" t="str">
        <f>IF(EXACT($B335, ""), "", 'SEED - Supplier'!$E335)</f>
        <v>VNDR-0332</v>
      </c>
    </row>
    <row r="336" spans="2:4">
      <c r="B336" s="37">
        <f>IF(EXACT('SEED - Supplier'!$H336, ""), "", 'SEED - Supplier'!$G336)</f>
        <v>126000000000333</v>
      </c>
      <c r="C336" s="20" t="str">
        <f>IF(EXACT($B336, ""), "", 'SEED - Supplier'!$C336)</f>
        <v>Mandor Muchribian Novianto</v>
      </c>
      <c r="D336" s="45" t="str">
        <f>IF(EXACT($B336, ""), "", 'SEED - Supplier'!$E336)</f>
        <v>VNDR-0333</v>
      </c>
    </row>
    <row r="337" spans="2:4">
      <c r="B337" s="37">
        <f>IF(EXACT('SEED - Supplier'!$H337, ""), "", 'SEED - Supplier'!$G337)</f>
        <v>126000000000334</v>
      </c>
      <c r="C337" s="20" t="str">
        <f>IF(EXACT($B337, ""), "", 'SEED - Supplier'!$C337)</f>
        <v>Mandor Muh Amir Pasang</v>
      </c>
      <c r="D337" s="45" t="str">
        <f>IF(EXACT($B337, ""), "", 'SEED - Supplier'!$E337)</f>
        <v>VNDR-0334</v>
      </c>
    </row>
    <row r="338" spans="2:4">
      <c r="B338" s="37">
        <f>IF(EXACT('SEED - Supplier'!$H338, ""), "", 'SEED - Supplier'!$G338)</f>
        <v>126000000000335</v>
      </c>
      <c r="C338" s="20" t="str">
        <f>IF(EXACT($B338, ""), "", 'SEED - Supplier'!$C338)</f>
        <v>Mandor Muntaji</v>
      </c>
      <c r="D338" s="45" t="str">
        <f>IF(EXACT($B338, ""), "", 'SEED - Supplier'!$E338)</f>
        <v>VNDR-0335</v>
      </c>
    </row>
    <row r="339" spans="2:4">
      <c r="B339" s="37">
        <f>IF(EXACT('SEED - Supplier'!$H339, ""), "", 'SEED - Supplier'!$G339)</f>
        <v>126000000000336</v>
      </c>
      <c r="C339" s="20" t="str">
        <f>IF(EXACT($B339, ""), "", 'SEED - Supplier'!$C339)</f>
        <v>Mandor Nanda Arista</v>
      </c>
      <c r="D339" s="45" t="str">
        <f>IF(EXACT($B339, ""), "", 'SEED - Supplier'!$E339)</f>
        <v>VNDR-0336</v>
      </c>
    </row>
    <row r="340" spans="2:4">
      <c r="B340" s="37">
        <f>IF(EXACT('SEED - Supplier'!$H340, ""), "", 'SEED - Supplier'!$G340)</f>
        <v>126000000000337</v>
      </c>
      <c r="C340" s="20" t="str">
        <f>IF(EXACT($B340, ""), "", 'SEED - Supplier'!$C340)</f>
        <v>Mandor Nardi Bin Suwirto</v>
      </c>
      <c r="D340" s="45" t="str">
        <f>IF(EXACT($B340, ""), "", 'SEED - Supplier'!$E340)</f>
        <v>VNDR-0337</v>
      </c>
    </row>
    <row r="341" spans="2:4">
      <c r="B341" s="37">
        <f>IF(EXACT('SEED - Supplier'!$H341, ""), "", 'SEED - Supplier'!$G341)</f>
        <v>126000000000338</v>
      </c>
      <c r="C341" s="20" t="str">
        <f>IF(EXACT($B341, ""), "", 'SEED - Supplier'!$C341)</f>
        <v>Mandor Pirmansyah</v>
      </c>
      <c r="D341" s="45" t="str">
        <f>IF(EXACT($B341, ""), "", 'SEED - Supplier'!$E341)</f>
        <v>VNDR-0338</v>
      </c>
    </row>
    <row r="342" spans="2:4">
      <c r="B342" s="37">
        <f>IF(EXACT('SEED - Supplier'!$H342, ""), "", 'SEED - Supplier'!$G342)</f>
        <v>126000000000339</v>
      </c>
      <c r="C342" s="20" t="str">
        <f>IF(EXACT($B342, ""), "", 'SEED - Supplier'!$C342)</f>
        <v>Mandor Pristianda Erwin Pauzi</v>
      </c>
      <c r="D342" s="45" t="str">
        <f>IF(EXACT($B342, ""), "", 'SEED - Supplier'!$E342)</f>
        <v>VNDR-0339</v>
      </c>
    </row>
    <row r="343" spans="2:4">
      <c r="B343" s="37">
        <f>IF(EXACT('SEED - Supplier'!$H343, ""), "", 'SEED - Supplier'!$G343)</f>
        <v>126000000000340</v>
      </c>
      <c r="C343" s="20" t="str">
        <f>IF(EXACT($B343, ""), "", 'SEED - Supplier'!$C343)</f>
        <v>Mandor Priyo Handoko</v>
      </c>
      <c r="D343" s="45" t="str">
        <f>IF(EXACT($B343, ""), "", 'SEED - Supplier'!$E343)</f>
        <v>VNDR-0340</v>
      </c>
    </row>
    <row r="344" spans="2:4">
      <c r="B344" s="37">
        <f>IF(EXACT('SEED - Supplier'!$H344, ""), "", 'SEED - Supplier'!$G344)</f>
        <v>126000000000341</v>
      </c>
      <c r="C344" s="20" t="str">
        <f>IF(EXACT($B344, ""), "", 'SEED - Supplier'!$C344)</f>
        <v>Mandor Ricardo Manurung</v>
      </c>
      <c r="D344" s="45" t="str">
        <f>IF(EXACT($B344, ""), "", 'SEED - Supplier'!$E344)</f>
        <v>VNDR-0341</v>
      </c>
    </row>
    <row r="345" spans="2:4">
      <c r="B345" s="37">
        <f>IF(EXACT('SEED - Supplier'!$H345, ""), "", 'SEED - Supplier'!$G345)</f>
        <v>126000000000342</v>
      </c>
      <c r="C345" s="20" t="str">
        <f>IF(EXACT($B345, ""), "", 'SEED - Supplier'!$C345)</f>
        <v>Mandor Ryan Prasetyo</v>
      </c>
      <c r="D345" s="45" t="str">
        <f>IF(EXACT($B345, ""), "", 'SEED - Supplier'!$E345)</f>
        <v>VNDR-0342</v>
      </c>
    </row>
    <row r="346" spans="2:4">
      <c r="B346" s="37">
        <f>IF(EXACT('SEED - Supplier'!$H346, ""), "", 'SEED - Supplier'!$G346)</f>
        <v>126000000000343</v>
      </c>
      <c r="C346" s="20" t="str">
        <f>IF(EXACT($B346, ""), "", 'SEED - Supplier'!$C346)</f>
        <v>Mandor Sattria</v>
      </c>
      <c r="D346" s="45" t="str">
        <f>IF(EXACT($B346, ""), "", 'SEED - Supplier'!$E346)</f>
        <v>VNDR-0343</v>
      </c>
    </row>
    <row r="347" spans="2:4">
      <c r="B347" s="37">
        <f>IF(EXACT('SEED - Supplier'!$H347, ""), "", 'SEED - Supplier'!$G347)</f>
        <v>126000000000344</v>
      </c>
      <c r="C347" s="20" t="str">
        <f>IF(EXACT($B347, ""), "", 'SEED - Supplier'!$C347)</f>
        <v>Mandor Solikhin</v>
      </c>
      <c r="D347" s="45" t="str">
        <f>IF(EXACT($B347, ""), "", 'SEED - Supplier'!$E347)</f>
        <v>VNDR-0344</v>
      </c>
    </row>
    <row r="348" spans="2:4">
      <c r="B348" s="37">
        <f>IF(EXACT('SEED - Supplier'!$H348, ""), "", 'SEED - Supplier'!$G348)</f>
        <v>126000000000345</v>
      </c>
      <c r="C348" s="20" t="str">
        <f>IF(EXACT($B348, ""), "", 'SEED - Supplier'!$C348)</f>
        <v>Mandor Suhendri</v>
      </c>
      <c r="D348" s="45" t="str">
        <f>IF(EXACT($B348, ""), "", 'SEED - Supplier'!$E348)</f>
        <v>VNDR-0345</v>
      </c>
    </row>
    <row r="349" spans="2:4">
      <c r="B349" s="37">
        <f>IF(EXACT('SEED - Supplier'!$H349, ""), "", 'SEED - Supplier'!$G349)</f>
        <v>126000000000346</v>
      </c>
      <c r="C349" s="20" t="str">
        <f>IF(EXACT($B349, ""), "", 'SEED - Supplier'!$C349)</f>
        <v>Mandor Sunanda</v>
      </c>
      <c r="D349" s="45" t="str">
        <f>IF(EXACT($B349, ""), "", 'SEED - Supplier'!$E349)</f>
        <v>VNDR-0346</v>
      </c>
    </row>
    <row r="350" spans="2:4">
      <c r="B350" s="37">
        <f>IF(EXACT('SEED - Supplier'!$H350, ""), "", 'SEED - Supplier'!$G350)</f>
        <v>126000000000347</v>
      </c>
      <c r="C350" s="20" t="str">
        <f>IF(EXACT($B350, ""), "", 'SEED - Supplier'!$C350)</f>
        <v>Mandor Sunardi</v>
      </c>
      <c r="D350" s="45" t="str">
        <f>IF(EXACT($B350, ""), "", 'SEED - Supplier'!$E350)</f>
        <v>VNDR-0347</v>
      </c>
    </row>
    <row r="351" spans="2:4">
      <c r="B351" s="37">
        <f>IF(EXACT('SEED - Supplier'!$H351, ""), "", 'SEED - Supplier'!$G351)</f>
        <v>126000000000348</v>
      </c>
      <c r="C351" s="20" t="str">
        <f>IF(EXACT($B351, ""), "", 'SEED - Supplier'!$C351)</f>
        <v>Mandor Suprianto</v>
      </c>
      <c r="D351" s="45" t="str">
        <f>IF(EXACT($B351, ""), "", 'SEED - Supplier'!$E351)</f>
        <v>VNDR-0348</v>
      </c>
    </row>
    <row r="352" spans="2:4">
      <c r="B352" s="37">
        <f>IF(EXACT('SEED - Supplier'!$H352, ""), "", 'SEED - Supplier'!$G352)</f>
        <v>126000000000349</v>
      </c>
      <c r="C352" s="20" t="str">
        <f>IF(EXACT($B352, ""), "", 'SEED - Supplier'!$C352)</f>
        <v>Mandor Susanto</v>
      </c>
      <c r="D352" s="45" t="str">
        <f>IF(EXACT($B352, ""), "", 'SEED - Supplier'!$E352)</f>
        <v>VNDR-0349</v>
      </c>
    </row>
    <row r="353" spans="2:4">
      <c r="B353" s="37">
        <f>IF(EXACT('SEED - Supplier'!$H353, ""), "", 'SEED - Supplier'!$G353)</f>
        <v>126000000000350</v>
      </c>
      <c r="C353" s="20" t="str">
        <f>IF(EXACT($B353, ""), "", 'SEED - Supplier'!$C353)</f>
        <v>Mandor Sutikno</v>
      </c>
      <c r="D353" s="45" t="str">
        <f>IF(EXACT($B353, ""), "", 'SEED - Supplier'!$E353)</f>
        <v>VNDR-0350</v>
      </c>
    </row>
    <row r="354" spans="2:4">
      <c r="B354" s="37">
        <f>IF(EXACT('SEED - Supplier'!$H354, ""), "", 'SEED - Supplier'!$G354)</f>
        <v>126000000000351</v>
      </c>
      <c r="C354" s="20" t="str">
        <f>IF(EXACT($B354, ""), "", 'SEED - Supplier'!$C354)</f>
        <v>Mandor Sutoyo Bin Durajak</v>
      </c>
      <c r="D354" s="45" t="str">
        <f>IF(EXACT($B354, ""), "", 'SEED - Supplier'!$E354)</f>
        <v>VNDR-0351</v>
      </c>
    </row>
    <row r="355" spans="2:4">
      <c r="B355" s="37">
        <f>IF(EXACT('SEED - Supplier'!$H355, ""), "", 'SEED - Supplier'!$G355)</f>
        <v>126000000000352</v>
      </c>
      <c r="C355" s="20" t="str">
        <f>IF(EXACT($B355, ""), "", 'SEED - Supplier'!$C355)</f>
        <v>Mandor Suwarjono</v>
      </c>
      <c r="D355" s="45" t="str">
        <f>IF(EXACT($B355, ""), "", 'SEED - Supplier'!$E355)</f>
        <v>VNDR-0352</v>
      </c>
    </row>
    <row r="356" spans="2:4">
      <c r="B356" s="37">
        <f>IF(EXACT('SEED - Supplier'!$H356, ""), "", 'SEED - Supplier'!$G356)</f>
        <v>126000000000353</v>
      </c>
      <c r="C356" s="20" t="str">
        <f>IF(EXACT($B356, ""), "", 'SEED - Supplier'!$C356)</f>
        <v>Mandor Suyoto</v>
      </c>
      <c r="D356" s="45" t="str">
        <f>IF(EXACT($B356, ""), "", 'SEED - Supplier'!$E356)</f>
        <v>VNDR-0353</v>
      </c>
    </row>
    <row r="357" spans="2:4">
      <c r="B357" s="37">
        <f>IF(EXACT('SEED - Supplier'!$H357, ""), "", 'SEED - Supplier'!$G357)</f>
        <v>126000000000354</v>
      </c>
      <c r="C357" s="20" t="str">
        <f>IF(EXACT($B357, ""), "", 'SEED - Supplier'!$C357)</f>
        <v>Mandor Tajudin</v>
      </c>
      <c r="D357" s="45" t="str">
        <f>IF(EXACT($B357, ""), "", 'SEED - Supplier'!$E357)</f>
        <v>VNDR-0354</v>
      </c>
    </row>
    <row r="358" spans="2:4">
      <c r="B358" s="37">
        <f>IF(EXACT('SEED - Supplier'!$H358, ""), "", 'SEED - Supplier'!$G358)</f>
        <v>126000000000355</v>
      </c>
      <c r="C358" s="20" t="str">
        <f>IF(EXACT($B358, ""), "", 'SEED - Supplier'!$C358)</f>
        <v>Mandor Teguh Ari Wibowo</v>
      </c>
      <c r="D358" s="45" t="str">
        <f>IF(EXACT($B358, ""), "", 'SEED - Supplier'!$E358)</f>
        <v>VNDR-0355</v>
      </c>
    </row>
    <row r="359" spans="2:4">
      <c r="B359" s="37">
        <f>IF(EXACT('SEED - Supplier'!$H359, ""), "", 'SEED - Supplier'!$G359)</f>
        <v>126000000000356</v>
      </c>
      <c r="C359" s="20" t="str">
        <f>IF(EXACT($B359, ""), "", 'SEED - Supplier'!$C359)</f>
        <v>Mandor Tengku Wahyudi</v>
      </c>
      <c r="D359" s="45" t="str">
        <f>IF(EXACT($B359, ""), "", 'SEED - Supplier'!$E359)</f>
        <v>VNDR-0356</v>
      </c>
    </row>
    <row r="360" spans="2:4">
      <c r="B360" s="37">
        <f>IF(EXACT('SEED - Supplier'!$H360, ""), "", 'SEED - Supplier'!$G360)</f>
        <v>126000000000357</v>
      </c>
      <c r="C360" s="20" t="str">
        <f>IF(EXACT($B360, ""), "", 'SEED - Supplier'!$C360)</f>
        <v>Mandor Usman</v>
      </c>
      <c r="D360" s="45" t="str">
        <f>IF(EXACT($B360, ""), "", 'SEED - Supplier'!$E360)</f>
        <v>VNDR-0357</v>
      </c>
    </row>
    <row r="361" spans="2:4">
      <c r="B361" s="37">
        <f>IF(EXACT('SEED - Supplier'!$H361, ""), "", 'SEED - Supplier'!$G361)</f>
        <v>126000000000358</v>
      </c>
      <c r="C361" s="20" t="str">
        <f>IF(EXACT($B361, ""), "", 'SEED - Supplier'!$C361)</f>
        <v>Mandor Yeyet Abdulrahman</v>
      </c>
      <c r="D361" s="45" t="str">
        <f>IF(EXACT($B361, ""), "", 'SEED - Supplier'!$E361)</f>
        <v>VNDR-0358</v>
      </c>
    </row>
    <row r="362" spans="2:4">
      <c r="B362" s="37">
        <f>IF(EXACT('SEED - Supplier'!$H362, ""), "", 'SEED - Supplier'!$G362)</f>
        <v>126000000000359</v>
      </c>
      <c r="C362" s="20" t="str">
        <f>IF(EXACT($B362, ""), "", 'SEED - Supplier'!$C362)</f>
        <v>Mandor Yosefa Trisna Aroma Furi</v>
      </c>
      <c r="D362" s="45" t="str">
        <f>IF(EXACT($B362, ""), "", 'SEED - Supplier'!$E362)</f>
        <v>VNDR-0359</v>
      </c>
    </row>
    <row r="363" spans="2:4">
      <c r="B363" s="37">
        <f>IF(EXACT('SEED - Supplier'!$H363, ""), "", 'SEED - Supplier'!$G363)</f>
        <v>126000000000360</v>
      </c>
      <c r="C363" s="20" t="str">
        <f>IF(EXACT($B363, ""), "", 'SEED - Supplier'!$C363)</f>
        <v>Mandor Zepridani M K</v>
      </c>
      <c r="D363" s="45" t="str">
        <f>IF(EXACT($B363, ""), "", 'SEED - Supplier'!$E363)</f>
        <v>VNDR-0360</v>
      </c>
    </row>
    <row r="364" spans="2:4">
      <c r="B364" s="37">
        <f>IF(EXACT('SEED - Supplier'!$H364, ""), "", 'SEED - Supplier'!$G364)</f>
        <v>126000000000361</v>
      </c>
      <c r="C364" s="20" t="str">
        <f>IF(EXACT($B364, ""), "", 'SEED - Supplier'!$C364)</f>
        <v>Ade Saputra</v>
      </c>
      <c r="D364" s="45" t="str">
        <f>IF(EXACT($B364, ""), "", 'SEED - Supplier'!$E364)</f>
        <v>VNDR-0361</v>
      </c>
    </row>
    <row r="365" spans="2:4">
      <c r="B365" s="37">
        <f>IF(EXACT('SEED - Supplier'!$H365, ""), "", 'SEED - Supplier'!$G365)</f>
        <v>126000000000362</v>
      </c>
      <c r="C365" s="20" t="str">
        <f>IF(EXACT($B365, ""), "", 'SEED - Supplier'!$C365)</f>
        <v>Aef Sugihartono</v>
      </c>
      <c r="D365" s="45" t="str">
        <f>IF(EXACT($B365, ""), "", 'SEED - Supplier'!$E365)</f>
        <v>VNDR-0362</v>
      </c>
    </row>
    <row r="366" spans="2:4">
      <c r="B366" s="37">
        <f>IF(EXACT('SEED - Supplier'!$H366, ""), "", 'SEED - Supplier'!$G366)</f>
        <v>126000000000363</v>
      </c>
      <c r="C366" s="20" t="str">
        <f>IF(EXACT($B366, ""), "", 'SEED - Supplier'!$C366)</f>
        <v>Agung Pranata</v>
      </c>
      <c r="D366" s="45" t="str">
        <f>IF(EXACT($B366, ""), "", 'SEED - Supplier'!$E366)</f>
        <v>VNDR-0363</v>
      </c>
    </row>
    <row r="367" spans="2:4">
      <c r="B367" s="37">
        <f>IF(EXACT('SEED - Supplier'!$H367, ""), "", 'SEED - Supplier'!$G367)</f>
        <v>126000000000364</v>
      </c>
      <c r="C367" s="20" t="str">
        <f>IF(EXACT($B367, ""), "", 'SEED - Supplier'!$C367)</f>
        <v>Ahmad Hamidi</v>
      </c>
      <c r="D367" s="45" t="str">
        <f>IF(EXACT($B367, ""), "", 'SEED - Supplier'!$E367)</f>
        <v>VNDR-0364</v>
      </c>
    </row>
    <row r="368" spans="2:4">
      <c r="B368" s="37">
        <f>IF(EXACT('SEED - Supplier'!$H368, ""), "", 'SEED - Supplier'!$G368)</f>
        <v>126000000000365</v>
      </c>
      <c r="C368" s="20" t="str">
        <f>IF(EXACT($B368, ""), "", 'SEED - Supplier'!$C368)</f>
        <v>Ahmad Suhadi</v>
      </c>
      <c r="D368" s="45" t="str">
        <f>IF(EXACT($B368, ""), "", 'SEED - Supplier'!$E368)</f>
        <v>VNDR-0365</v>
      </c>
    </row>
    <row r="369" spans="2:4">
      <c r="B369" s="37">
        <f>IF(EXACT('SEED - Supplier'!$H369, ""), "", 'SEED - Supplier'!$G369)</f>
        <v>126000000000366</v>
      </c>
      <c r="C369" s="20" t="str">
        <f>IF(EXACT($B369, ""), "", 'SEED - Supplier'!$C369)</f>
        <v>Ali Mufti Wardhani</v>
      </c>
      <c r="D369" s="45" t="str">
        <f>IF(EXACT($B369, ""), "", 'SEED - Supplier'!$E369)</f>
        <v>VNDR-0366</v>
      </c>
    </row>
    <row r="370" spans="2:4">
      <c r="B370" s="37">
        <f>IF(EXACT('SEED - Supplier'!$H370, ""), "", 'SEED - Supplier'!$G370)</f>
        <v>126000000000367</v>
      </c>
      <c r="C370" s="20" t="str">
        <f>IF(EXACT($B370, ""), "", 'SEED - Supplier'!$C370)</f>
        <v>Ali Sopandi</v>
      </c>
      <c r="D370" s="45" t="str">
        <f>IF(EXACT($B370, ""), "", 'SEED - Supplier'!$E370)</f>
        <v>VNDR-0367</v>
      </c>
    </row>
    <row r="371" spans="2:4">
      <c r="B371" s="37">
        <f>IF(EXACT('SEED - Supplier'!$H371, ""), "", 'SEED - Supplier'!$G371)</f>
        <v>126000000000368</v>
      </c>
      <c r="C371" s="20" t="str">
        <f>IF(EXACT($B371, ""), "", 'SEED - Supplier'!$C371)</f>
        <v>Ardhis Collection</v>
      </c>
      <c r="D371" s="45" t="str">
        <f>IF(EXACT($B371, ""), "", 'SEED - Supplier'!$E371)</f>
        <v>VNDR-0368</v>
      </c>
    </row>
    <row r="372" spans="2:4">
      <c r="B372" s="37">
        <f>IF(EXACT('SEED - Supplier'!$H372, ""), "", 'SEED - Supplier'!$G372)</f>
        <v>126000000000369</v>
      </c>
      <c r="C372" s="20" t="str">
        <f>IF(EXACT($B372, ""), "", 'SEED - Supplier'!$C372)</f>
        <v>Arsyad</v>
      </c>
      <c r="D372" s="45" t="str">
        <f>IF(EXACT($B372, ""), "", 'SEED - Supplier'!$E372)</f>
        <v>VNDR-0369</v>
      </c>
    </row>
    <row r="373" spans="2:4">
      <c r="B373" s="37">
        <f>IF(EXACT('SEED - Supplier'!$H373, ""), "", 'SEED - Supplier'!$G373)</f>
        <v>126000000000370</v>
      </c>
      <c r="C373" s="20" t="str">
        <f>IF(EXACT($B373, ""), "", 'SEED - Supplier'!$C373)</f>
        <v>Asuransi Ramayana</v>
      </c>
      <c r="D373" s="45" t="str">
        <f>IF(EXACT($B373, ""), "", 'SEED - Supplier'!$E373)</f>
        <v>VNDR-0370</v>
      </c>
    </row>
    <row r="374" spans="2:4">
      <c r="B374" s="37">
        <f>IF(EXACT('SEED - Supplier'!$H374, ""), "", 'SEED - Supplier'!$G374)</f>
        <v>126000000000371</v>
      </c>
      <c r="C374" s="20" t="str">
        <f>IF(EXACT($B374, ""), "", 'SEED - Supplier'!$C374)</f>
        <v>Barokah Bengkel Las</v>
      </c>
      <c r="D374" s="45" t="str">
        <f>IF(EXACT($B374, ""), "", 'SEED - Supplier'!$E374)</f>
        <v>VNDR-0371</v>
      </c>
    </row>
    <row r="375" spans="2:4">
      <c r="B375" s="37">
        <f>IF(EXACT('SEED - Supplier'!$H375, ""), "", 'SEED - Supplier'!$G375)</f>
        <v>126000000000372</v>
      </c>
      <c r="C375" s="20" t="str">
        <f>IF(EXACT($B375, ""), "", 'SEED - Supplier'!$C375)</f>
        <v>Batik Air Cargo</v>
      </c>
      <c r="D375" s="45" t="str">
        <f>IF(EXACT($B375, ""), "", 'SEED - Supplier'!$E375)</f>
        <v>VNDR-0372</v>
      </c>
    </row>
    <row r="376" spans="2:4">
      <c r="B376" s="37">
        <f>IF(EXACT('SEED - Supplier'!$H376, ""), "", 'SEED - Supplier'!$G376)</f>
        <v>126000000000373</v>
      </c>
      <c r="C376" s="20" t="str">
        <f>IF(EXACT($B376, ""), "", 'SEED - Supplier'!$C376)</f>
        <v>Bengkel Mobil dan Las Heri</v>
      </c>
      <c r="D376" s="45" t="str">
        <f>IF(EXACT($B376, ""), "", 'SEED - Supplier'!$E376)</f>
        <v>VNDR-0373</v>
      </c>
    </row>
    <row r="377" spans="2:4">
      <c r="B377" s="37">
        <f>IF(EXACT('SEED - Supplier'!$H377, ""), "", 'SEED - Supplier'!$G377)</f>
        <v>126000000000374</v>
      </c>
      <c r="C377" s="20" t="str">
        <f>IF(EXACT($B377, ""), "", 'SEED - Supplier'!$C377)</f>
        <v>Bunyamin Majid</v>
      </c>
      <c r="D377" s="45" t="str">
        <f>IF(EXACT($B377, ""), "", 'SEED - Supplier'!$E377)</f>
        <v>VNDR-0374</v>
      </c>
    </row>
    <row r="378" spans="2:4">
      <c r="B378" s="37">
        <f>IF(EXACT('SEED - Supplier'!$H378, ""), "", 'SEED - Supplier'!$G378)</f>
        <v>126000000000375</v>
      </c>
      <c r="C378" s="20" t="str">
        <f>IF(EXACT($B378, ""), "", 'SEED - Supplier'!$C378)</f>
        <v>Bustami</v>
      </c>
      <c r="D378" s="45" t="str">
        <f>IF(EXACT($B378, ""), "", 'SEED - Supplier'!$E378)</f>
        <v>VNDR-0375</v>
      </c>
    </row>
    <row r="379" spans="2:4">
      <c r="B379" s="37">
        <f>IF(EXACT('SEED - Supplier'!$H379, ""), "", 'SEED - Supplier'!$G379)</f>
        <v>126000000000376</v>
      </c>
      <c r="C379" s="20" t="str">
        <f>IF(EXACT($B379, ""), "", 'SEED - Supplier'!$C379)</f>
        <v>Cargo Nusantara Express</v>
      </c>
      <c r="D379" s="45" t="str">
        <f>IF(EXACT($B379, ""), "", 'SEED - Supplier'!$E379)</f>
        <v>VNDR-0376</v>
      </c>
    </row>
    <row r="380" spans="2:4">
      <c r="B380" s="37">
        <f>IF(EXACT('SEED - Supplier'!$H380, ""), "", 'SEED - Supplier'!$G380)</f>
        <v>126000000000377</v>
      </c>
      <c r="C380" s="20" t="str">
        <f>IF(EXACT($B380, ""), "", 'SEED - Supplier'!$C380)</f>
        <v>Damarra Rezza</v>
      </c>
      <c r="D380" s="45" t="str">
        <f>IF(EXACT($B380, ""), "", 'SEED - Supplier'!$E380)</f>
        <v>VNDR-0377</v>
      </c>
    </row>
    <row r="381" spans="2:4">
      <c r="B381" s="37">
        <f>IF(EXACT('SEED - Supplier'!$H381, ""), "", 'SEED - Supplier'!$G381)</f>
        <v>126000000000378</v>
      </c>
      <c r="C381" s="20" t="str">
        <f>IF(EXACT($B381, ""), "", 'SEED - Supplier'!$C381)</f>
        <v>Darmawan Dwi Sanjaya</v>
      </c>
      <c r="D381" s="45" t="str">
        <f>IF(EXACT($B381, ""), "", 'SEED - Supplier'!$E381)</f>
        <v>VNDR-0378</v>
      </c>
    </row>
    <row r="382" spans="2:4">
      <c r="B382" s="37">
        <f>IF(EXACT('SEED - Supplier'!$H382, ""), "", 'SEED - Supplier'!$G382)</f>
        <v>126000000000379</v>
      </c>
      <c r="C382" s="20" t="str">
        <f>IF(EXACT($B382, ""), "", 'SEED - Supplier'!$C382)</f>
        <v>Devit Kustianto</v>
      </c>
      <c r="D382" s="45" t="str">
        <f>IF(EXACT($B382, ""), "", 'SEED - Supplier'!$E382)</f>
        <v>VNDR-0379</v>
      </c>
    </row>
    <row r="383" spans="2:4">
      <c r="B383" s="37">
        <f>IF(EXACT('SEED - Supplier'!$H383, ""), "", 'SEED - Supplier'!$G383)</f>
        <v>126000000000380</v>
      </c>
      <c r="C383" s="20" t="str">
        <f>IF(EXACT($B383, ""), "", 'SEED - Supplier'!$C383)</f>
        <v>Didik Haryadi</v>
      </c>
      <c r="D383" s="45" t="str">
        <f>IF(EXACT($B383, ""), "", 'SEED - Supplier'!$E383)</f>
        <v>VNDR-0380</v>
      </c>
    </row>
    <row r="384" spans="2:4">
      <c r="B384" s="37">
        <f>IF(EXACT('SEED - Supplier'!$H384, ""), "", 'SEED - Supplier'!$G384)</f>
        <v>126000000000381</v>
      </c>
      <c r="C384" s="20" t="str">
        <f>IF(EXACT($B384, ""), "", 'SEED - Supplier'!$C384)</f>
        <v>Didin</v>
      </c>
      <c r="D384" s="45" t="str">
        <f>IF(EXACT($B384, ""), "", 'SEED - Supplier'!$E384)</f>
        <v>VNDR-0381</v>
      </c>
    </row>
    <row r="385" spans="2:4">
      <c r="B385" s="37">
        <f>IF(EXACT('SEED - Supplier'!$H385, ""), "", 'SEED - Supplier'!$G385)</f>
        <v>126000000000382</v>
      </c>
      <c r="C385" s="20" t="str">
        <f>IF(EXACT($B385, ""), "", 'SEED - Supplier'!$C385)</f>
        <v>Djumsadi</v>
      </c>
      <c r="D385" s="45" t="str">
        <f>IF(EXACT($B385, ""), "", 'SEED - Supplier'!$E385)</f>
        <v>VNDR-0382</v>
      </c>
    </row>
    <row r="386" spans="2:4">
      <c r="B386" s="37">
        <f>IF(EXACT('SEED - Supplier'!$H386, ""), "", 'SEED - Supplier'!$G386)</f>
        <v>126000000000383</v>
      </c>
      <c r="C386" s="20" t="str">
        <f>IF(EXACT($B386, ""), "", 'SEED - Supplier'!$C386)</f>
        <v>Dodi Tri Prasetyo</v>
      </c>
      <c r="D386" s="45" t="str">
        <f>IF(EXACT($B386, ""), "", 'SEED - Supplier'!$E386)</f>
        <v>VNDR-0383</v>
      </c>
    </row>
    <row r="387" spans="2:4">
      <c r="B387" s="37">
        <f>IF(EXACT('SEED - Supplier'!$H387, ""), "", 'SEED - Supplier'!$G387)</f>
        <v>126000000000384</v>
      </c>
      <c r="C387" s="20" t="str">
        <f>IF(EXACT($B387, ""), "", 'SEED - Supplier'!$C387)</f>
        <v>Dwi Hariyanto</v>
      </c>
      <c r="D387" s="45" t="str">
        <f>IF(EXACT($B387, ""), "", 'SEED - Supplier'!$E387)</f>
        <v>VNDR-0384</v>
      </c>
    </row>
    <row r="388" spans="2:4">
      <c r="B388" s="37">
        <f>IF(EXACT('SEED - Supplier'!$H388, ""), "", 'SEED - Supplier'!$G388)</f>
        <v>126000000000385</v>
      </c>
      <c r="C388" s="20" t="str">
        <f>IF(EXACT($B388, ""), "", 'SEED - Supplier'!$C388)</f>
        <v>Eda Hartini</v>
      </c>
      <c r="D388" s="45" t="str">
        <f>IF(EXACT($B388, ""), "", 'SEED - Supplier'!$E388)</f>
        <v>VNDR-0385</v>
      </c>
    </row>
    <row r="389" spans="2:4">
      <c r="B389" s="37">
        <f>IF(EXACT('SEED - Supplier'!$H389, ""), "", 'SEED - Supplier'!$G389)</f>
        <v>126000000000386</v>
      </c>
      <c r="C389" s="20" t="str">
        <f>IF(EXACT($B389, ""), "", 'SEED - Supplier'!$C389)</f>
        <v>Efo Akmal</v>
      </c>
      <c r="D389" s="45" t="str">
        <f>IF(EXACT($B389, ""), "", 'SEED - Supplier'!$E389)</f>
        <v>VNDR-0386</v>
      </c>
    </row>
    <row r="390" spans="2:4">
      <c r="B390" s="37">
        <f>IF(EXACT('SEED - Supplier'!$H390, ""), "", 'SEED - Supplier'!$G390)</f>
        <v>126000000000387</v>
      </c>
      <c r="C390" s="20" t="str">
        <f>IF(EXACT($B390, ""), "", 'SEED - Supplier'!$C390)</f>
        <v>Erie Herliana</v>
      </c>
      <c r="D390" s="45" t="str">
        <f>IF(EXACT($B390, ""), "", 'SEED - Supplier'!$E390)</f>
        <v>VNDR-0387</v>
      </c>
    </row>
    <row r="391" spans="2:4">
      <c r="B391" s="37">
        <f>IF(EXACT('SEED - Supplier'!$H391, ""), "", 'SEED - Supplier'!$G391)</f>
        <v>126000000000388</v>
      </c>
      <c r="C391" s="20" t="str">
        <f>IF(EXACT($B391, ""), "", 'SEED - Supplier'!$C391)</f>
        <v>Etty Irawaty</v>
      </c>
      <c r="D391" s="45" t="str">
        <f>IF(EXACT($B391, ""), "", 'SEED - Supplier'!$E391)</f>
        <v>VNDR-0388</v>
      </c>
    </row>
    <row r="392" spans="2:4">
      <c r="B392" s="37">
        <f>IF(EXACT('SEED - Supplier'!$H392, ""), "", 'SEED - Supplier'!$G392)</f>
        <v>126000000000389</v>
      </c>
      <c r="C392" s="20" t="str">
        <f>IF(EXACT($B392, ""), "", 'SEED - Supplier'!$C392)</f>
        <v>Finus Arifin</v>
      </c>
      <c r="D392" s="45" t="str">
        <f>IF(EXACT($B392, ""), "", 'SEED - Supplier'!$E392)</f>
        <v>VNDR-0389</v>
      </c>
    </row>
    <row r="393" spans="2:4">
      <c r="B393" s="37">
        <f>IF(EXACT('SEED - Supplier'!$H393, ""), "", 'SEED - Supplier'!$G393)</f>
        <v>126000000000390</v>
      </c>
      <c r="C393" s="20" t="str">
        <f>IF(EXACT($B393, ""), "", 'SEED - Supplier'!$C393)</f>
        <v>H. Juhriyanto</v>
      </c>
      <c r="D393" s="45" t="str">
        <f>IF(EXACT($B393, ""), "", 'SEED - Supplier'!$E393)</f>
        <v>VNDR-0390</v>
      </c>
    </row>
    <row r="394" spans="2:4">
      <c r="B394" s="37">
        <f>IF(EXACT('SEED - Supplier'!$H394, ""), "", 'SEED - Supplier'!$G394)</f>
        <v>126000000000391</v>
      </c>
      <c r="C394" s="20" t="str">
        <f>IF(EXACT($B394, ""), "", 'SEED - Supplier'!$C394)</f>
        <v>Haerudin</v>
      </c>
      <c r="D394" s="45" t="str">
        <f>IF(EXACT($B394, ""), "", 'SEED - Supplier'!$E394)</f>
        <v>VNDR-0391</v>
      </c>
    </row>
    <row r="395" spans="2:4">
      <c r="B395" s="37">
        <f>IF(EXACT('SEED - Supplier'!$H395, ""), "", 'SEED - Supplier'!$G395)</f>
        <v>126000000000392</v>
      </c>
      <c r="C395" s="20" t="str">
        <f>IF(EXACT($B395, ""), "", 'SEED - Supplier'!$C395)</f>
        <v>Hajaratul Aswad</v>
      </c>
      <c r="D395" s="45" t="str">
        <f>IF(EXACT($B395, ""), "", 'SEED - Supplier'!$E395)</f>
        <v>VNDR-0392</v>
      </c>
    </row>
    <row r="396" spans="2:4">
      <c r="B396" s="37">
        <f>IF(EXACT('SEED - Supplier'!$H396, ""), "", 'SEED - Supplier'!$G396)</f>
        <v>126000000000393</v>
      </c>
      <c r="C396" s="20" t="str">
        <f>IF(EXACT($B396, ""), "", 'SEED - Supplier'!$C396)</f>
        <v>Hajrawati</v>
      </c>
      <c r="D396" s="45" t="str">
        <f>IF(EXACT($B396, ""), "", 'SEED - Supplier'!$E396)</f>
        <v>VNDR-0393</v>
      </c>
    </row>
    <row r="397" spans="2:4">
      <c r="B397" s="37">
        <f>IF(EXACT('SEED - Supplier'!$H397, ""), "", 'SEED - Supplier'!$G397)</f>
        <v>126000000000394</v>
      </c>
      <c r="C397" s="20" t="str">
        <f>IF(EXACT($B397, ""), "", 'SEED - Supplier'!$C397)</f>
        <v>Hanafi Surya</v>
      </c>
      <c r="D397" s="45" t="str">
        <f>IF(EXACT($B397, ""), "", 'SEED - Supplier'!$E397)</f>
        <v>VNDR-0394</v>
      </c>
    </row>
    <row r="398" spans="2:4">
      <c r="B398" s="37">
        <f>IF(EXACT('SEED - Supplier'!$H398, ""), "", 'SEED - Supplier'!$G398)</f>
        <v>126000000000395</v>
      </c>
      <c r="C398" s="20" t="str">
        <f>IF(EXACT($B398, ""), "", 'SEED - Supplier'!$C398)</f>
        <v>Harun Nur Rasyid</v>
      </c>
      <c r="D398" s="45" t="str">
        <f>IF(EXACT($B398, ""), "", 'SEED - Supplier'!$E398)</f>
        <v>VNDR-0395</v>
      </c>
    </row>
    <row r="399" spans="2:4">
      <c r="B399" s="37">
        <f>IF(EXACT('SEED - Supplier'!$H399, ""), "", 'SEED - Supplier'!$G399)</f>
        <v>126000000000396</v>
      </c>
      <c r="C399" s="20" t="str">
        <f>IF(EXACT($B399, ""), "", 'SEED - Supplier'!$C399)</f>
        <v>Hasnida</v>
      </c>
      <c r="D399" s="45" t="str">
        <f>IF(EXACT($B399, ""), "", 'SEED - Supplier'!$E399)</f>
        <v>VNDR-0396</v>
      </c>
    </row>
    <row r="400" spans="2:4">
      <c r="B400" s="37">
        <f>IF(EXACT('SEED - Supplier'!$H400, ""), "", 'SEED - Supplier'!$G400)</f>
        <v>126000000000397</v>
      </c>
      <c r="C400" s="20" t="str">
        <f>IF(EXACT($B400, ""), "", 'SEED - Supplier'!$C400)</f>
        <v>Hendri Rahmat - Kepala Lab. Univ. Lancang Kuning</v>
      </c>
      <c r="D400" s="45" t="str">
        <f>IF(EXACT($B400, ""), "", 'SEED - Supplier'!$E400)</f>
        <v>VNDR-0397</v>
      </c>
    </row>
    <row r="401" spans="2:4">
      <c r="B401" s="37">
        <f>IF(EXACT('SEED - Supplier'!$H401, ""), "", 'SEED - Supplier'!$G401)</f>
        <v>126000000000398</v>
      </c>
      <c r="C401" s="20" t="str">
        <f>IF(EXACT($B401, ""), "", 'SEED - Supplier'!$C401)</f>
        <v>Herdi Riawan</v>
      </c>
      <c r="D401" s="45" t="str">
        <f>IF(EXACT($B401, ""), "", 'SEED - Supplier'!$E401)</f>
        <v>VNDR-0398</v>
      </c>
    </row>
    <row r="402" spans="2:4">
      <c r="B402" s="37">
        <f>IF(EXACT('SEED - Supplier'!$H402, ""), "", 'SEED - Supplier'!$G402)</f>
        <v>126000000000399</v>
      </c>
      <c r="C402" s="20" t="str">
        <f>IF(EXACT($B402, ""), "", 'SEED - Supplier'!$C402)</f>
        <v>Holid Gilpani</v>
      </c>
      <c r="D402" s="45" t="str">
        <f>IF(EXACT($B402, ""), "", 'SEED - Supplier'!$E402)</f>
        <v>VNDR-0399</v>
      </c>
    </row>
    <row r="403" spans="2:4">
      <c r="B403" s="37">
        <f>IF(EXACT('SEED - Supplier'!$H403, ""), "", 'SEED - Supplier'!$G403)</f>
        <v>126000000000400</v>
      </c>
      <c r="C403" s="20" t="str">
        <f>IF(EXACT($B403, ""), "", 'SEED - Supplier'!$C403)</f>
        <v>Hunan Lingte Technology Co., Ltd</v>
      </c>
      <c r="D403" s="45" t="str">
        <f>IF(EXACT($B403, ""), "", 'SEED - Supplier'!$E403)</f>
        <v>VNDR-0400</v>
      </c>
    </row>
    <row r="404" spans="2:4">
      <c r="B404" s="37">
        <f>IF(EXACT('SEED - Supplier'!$H404, ""), "", 'SEED - Supplier'!$G404)</f>
        <v>126000000000401</v>
      </c>
      <c r="C404" s="20" t="str">
        <f>IF(EXACT($B404, ""), "", 'SEED - Supplier'!$C404)</f>
        <v>Ikhwan Nauli Lubis</v>
      </c>
      <c r="D404" s="45" t="str">
        <f>IF(EXACT($B404, ""), "", 'SEED - Supplier'!$E404)</f>
        <v>VNDR-0401</v>
      </c>
    </row>
    <row r="405" spans="2:4">
      <c r="B405" s="37">
        <f>IF(EXACT('SEED - Supplier'!$H405, ""), "", 'SEED - Supplier'!$G405)</f>
        <v>126000000000402</v>
      </c>
      <c r="C405" s="20" t="str">
        <f>IF(EXACT($B405, ""), "", 'SEED - Supplier'!$C405)</f>
        <v>Irhamsyah Purba</v>
      </c>
      <c r="D405" s="45" t="str">
        <f>IF(EXACT($B405, ""), "", 'SEED - Supplier'!$E405)</f>
        <v>VNDR-0402</v>
      </c>
    </row>
    <row r="406" spans="2:4">
      <c r="B406" s="37">
        <f>IF(EXACT('SEED - Supplier'!$H406, ""), "", 'SEED - Supplier'!$G406)</f>
        <v>126000000000403</v>
      </c>
      <c r="C406" s="20" t="str">
        <f>IF(EXACT($B406, ""), "", 'SEED - Supplier'!$C406)</f>
        <v>Irma</v>
      </c>
      <c r="D406" s="45" t="str">
        <f>IF(EXACT($B406, ""), "", 'SEED - Supplier'!$E406)</f>
        <v>VNDR-0403</v>
      </c>
    </row>
    <row r="407" spans="2:4">
      <c r="B407" s="37">
        <f>IF(EXACT('SEED - Supplier'!$H407, ""), "", 'SEED - Supplier'!$G407)</f>
        <v>126000000000404</v>
      </c>
      <c r="C407" s="20" t="str">
        <f>IF(EXACT($B407, ""), "", 'SEED - Supplier'!$C407)</f>
        <v>Istanto</v>
      </c>
      <c r="D407" s="45" t="str">
        <f>IF(EXACT($B407, ""), "", 'SEED - Supplier'!$E407)</f>
        <v>VNDR-0404</v>
      </c>
    </row>
    <row r="408" spans="2:4">
      <c r="B408" s="37">
        <f>IF(EXACT('SEED - Supplier'!$H408, ""), "", 'SEED - Supplier'!$G408)</f>
        <v>126000000000405</v>
      </c>
      <c r="C408" s="20" t="str">
        <f>IF(EXACT($B408, ""), "", 'SEED - Supplier'!$C408)</f>
        <v>Kamil</v>
      </c>
      <c r="D408" s="45" t="str">
        <f>IF(EXACT($B408, ""), "", 'SEED - Supplier'!$E408)</f>
        <v>VNDR-0405</v>
      </c>
    </row>
    <row r="409" spans="2:4">
      <c r="B409" s="37">
        <f>IF(EXACT('SEED - Supplier'!$H409, ""), "", 'SEED - Supplier'!$G409)</f>
        <v>126000000000406</v>
      </c>
      <c r="C409" s="20" t="str">
        <f>IF(EXACT($B409, ""), "", 'SEED - Supplier'!$C409)</f>
        <v>Klinik Pratama Simpang Lima Husada</v>
      </c>
      <c r="D409" s="45" t="str">
        <f>IF(EXACT($B409, ""), "", 'SEED - Supplier'!$E409)</f>
        <v>VNDR-0406</v>
      </c>
    </row>
    <row r="410" spans="2:4">
      <c r="B410" s="37">
        <f>IF(EXACT('SEED - Supplier'!$H410, ""), "", 'SEED - Supplier'!$G410)</f>
        <v>126000000000407</v>
      </c>
      <c r="C410" s="20" t="str">
        <f>IF(EXACT($B410, ""), "", 'SEED - Supplier'!$C410)</f>
        <v>KSO.Sucofindo-Surveyor Indonesia</v>
      </c>
      <c r="D410" s="45" t="str">
        <f>IF(EXACT($B410, ""), "", 'SEED - Supplier'!$E410)</f>
        <v>VNDR-0407</v>
      </c>
    </row>
    <row r="411" spans="2:4">
      <c r="B411" s="37">
        <f>IF(EXACT('SEED - Supplier'!$H411, ""), "", 'SEED - Supplier'!$G411)</f>
        <v>126000000000408</v>
      </c>
      <c r="C411" s="20" t="str">
        <f>IF(EXACT($B411, ""), "", 'SEED - Supplier'!$C411)</f>
        <v>Laboratorium Unit Pengelola Penilaian Kesesuaian Bahan dan Barang Teknik</v>
      </c>
      <c r="D411" s="45" t="str">
        <f>IF(EXACT($B411, ""), "", 'SEED - Supplier'!$E411)</f>
        <v>VNDR-0408</v>
      </c>
    </row>
    <row r="412" spans="2:4">
      <c r="B412" s="37">
        <f>IF(EXACT('SEED - Supplier'!$H412, ""), "", 'SEED - Supplier'!$G412)</f>
        <v>126000000000409</v>
      </c>
      <c r="C412" s="20" t="str">
        <f>IF(EXACT($B412, ""), "", 'SEED - Supplier'!$C412)</f>
        <v>Marhaeni</v>
      </c>
      <c r="D412" s="45" t="str">
        <f>IF(EXACT($B412, ""), "", 'SEED - Supplier'!$E412)</f>
        <v>VNDR-0409</v>
      </c>
    </row>
    <row r="413" spans="2:4">
      <c r="B413" s="37">
        <f>IF(EXACT('SEED - Supplier'!$H413, ""), "", 'SEED - Supplier'!$G413)</f>
        <v>126000000000410</v>
      </c>
      <c r="C413" s="20" t="str">
        <f>IF(EXACT($B413, ""), "", 'SEED - Supplier'!$C413)</f>
        <v>Mudji Irmawan Arkani</v>
      </c>
      <c r="D413" s="45" t="str">
        <f>IF(EXACT($B413, ""), "", 'SEED - Supplier'!$E413)</f>
        <v>VNDR-0410</v>
      </c>
    </row>
    <row r="414" spans="2:4">
      <c r="B414" s="37">
        <f>IF(EXACT('SEED - Supplier'!$H414, ""), "", 'SEED - Supplier'!$G414)</f>
        <v>126000000000411</v>
      </c>
      <c r="C414" s="20" t="str">
        <f>IF(EXACT($B414, ""), "", 'SEED - Supplier'!$C414)</f>
        <v>Mukhlas. A</v>
      </c>
      <c r="D414" s="45" t="str">
        <f>IF(EXACT($B414, ""), "", 'SEED - Supplier'!$E414)</f>
        <v>VNDR-0411</v>
      </c>
    </row>
    <row r="415" spans="2:4">
      <c r="B415" s="37">
        <f>IF(EXACT('SEED - Supplier'!$H415, ""), "", 'SEED - Supplier'!$G415)</f>
        <v>126000000000412</v>
      </c>
      <c r="C415" s="20" t="str">
        <f>IF(EXACT($B415, ""), "", 'SEED - Supplier'!$C415)</f>
        <v>Musdawaty</v>
      </c>
      <c r="D415" s="45" t="str">
        <f>IF(EXACT($B415, ""), "", 'SEED - Supplier'!$E415)</f>
        <v>VNDR-0412</v>
      </c>
    </row>
    <row r="416" spans="2:4">
      <c r="B416" s="37">
        <f>IF(EXACT('SEED - Supplier'!$H416, ""), "", 'SEED - Supplier'!$G416)</f>
        <v>126000000000413</v>
      </c>
      <c r="C416" s="20" t="str">
        <f>IF(EXACT($B416, ""), "", 'SEED - Supplier'!$C416)</f>
        <v>Mustakim</v>
      </c>
      <c r="D416" s="45" t="str">
        <f>IF(EXACT($B416, ""), "", 'SEED - Supplier'!$E416)</f>
        <v>VNDR-0413</v>
      </c>
    </row>
    <row r="417" spans="2:4">
      <c r="B417" s="37">
        <f>IF(EXACT('SEED - Supplier'!$H417, ""), "", 'SEED - Supplier'!$G417)</f>
        <v>126000000000414</v>
      </c>
      <c r="C417" s="20" t="str">
        <f>IF(EXACT($B417, ""), "", 'SEED - Supplier'!$C417)</f>
        <v>Mustari</v>
      </c>
      <c r="D417" s="45" t="str">
        <f>IF(EXACT($B417, ""), "", 'SEED - Supplier'!$E417)</f>
        <v>VNDR-0414</v>
      </c>
    </row>
    <row r="418" spans="2:4">
      <c r="B418" s="37">
        <f>IF(EXACT('SEED - Supplier'!$H418, ""), "", 'SEED - Supplier'!$G418)</f>
        <v>126000000000415</v>
      </c>
      <c r="C418" s="20" t="str">
        <f>IF(EXACT($B418, ""), "", 'SEED - Supplier'!$C418)</f>
        <v>Narkum</v>
      </c>
      <c r="D418" s="45" t="str">
        <f>IF(EXACT($B418, ""), "", 'SEED - Supplier'!$E418)</f>
        <v>VNDR-0415</v>
      </c>
    </row>
    <row r="419" spans="2:4">
      <c r="B419" s="37">
        <f>IF(EXACT('SEED - Supplier'!$H419, ""), "", 'SEED - Supplier'!$G419)</f>
        <v>126000000000416</v>
      </c>
      <c r="C419" s="20" t="str">
        <f>IF(EXACT($B419, ""), "", 'SEED - Supplier'!$C419)</f>
        <v>Toko Toba Raya Konstruksi</v>
      </c>
      <c r="D419" s="45" t="str">
        <f>IF(EXACT($B419, ""), "", 'SEED - Supplier'!$E419)</f>
        <v>VNDR-0416</v>
      </c>
    </row>
    <row r="420" spans="2:4">
      <c r="B420" s="37">
        <f>IF(EXACT('SEED - Supplier'!$H420, ""), "", 'SEED - Supplier'!$G420)</f>
        <v>126000000000417</v>
      </c>
      <c r="C420" s="20" t="str">
        <f>IF(EXACT($B420, ""), "", 'SEED - Supplier'!$C420)</f>
        <v>Oscar</v>
      </c>
      <c r="D420" s="45" t="str">
        <f>IF(EXACT($B420, ""), "", 'SEED - Supplier'!$E420)</f>
        <v>VNDR-0417</v>
      </c>
    </row>
    <row r="421" spans="2:4">
      <c r="B421" s="37">
        <f>IF(EXACT('SEED - Supplier'!$H421, ""), "", 'SEED - Supplier'!$G421)</f>
        <v>126000000000418</v>
      </c>
      <c r="C421" s="20" t="str">
        <f>IF(EXACT($B421, ""), "", 'SEED - Supplier'!$C421)</f>
        <v>Pardi</v>
      </c>
      <c r="D421" s="45" t="str">
        <f>IF(EXACT($B421, ""), "", 'SEED - Supplier'!$E421)</f>
        <v>VNDR-0418</v>
      </c>
    </row>
    <row r="422" spans="2:4">
      <c r="B422" s="37">
        <f>IF(EXACT('SEED - Supplier'!$H422, ""), "", 'SEED - Supplier'!$G422)</f>
        <v>126000000000419</v>
      </c>
      <c r="C422" s="20" t="str">
        <f>IF(EXACT($B422, ""), "", 'SEED - Supplier'!$C422)</f>
        <v>Raminto</v>
      </c>
      <c r="D422" s="45" t="str">
        <f>IF(EXACT($B422, ""), "", 'SEED - Supplier'!$E422)</f>
        <v>VNDR-0419</v>
      </c>
    </row>
    <row r="423" spans="2:4">
      <c r="B423" s="37">
        <f>IF(EXACT('SEED - Supplier'!$H423, ""), "", 'SEED - Supplier'!$G423)</f>
        <v>126000000000420</v>
      </c>
      <c r="C423" s="20" t="str">
        <f>IF(EXACT($B423, ""), "", 'SEED - Supplier'!$C423)</f>
        <v>Rocki Sitepu</v>
      </c>
      <c r="D423" s="45" t="str">
        <f>IF(EXACT($B423, ""), "", 'SEED - Supplier'!$E423)</f>
        <v>VNDR-0420</v>
      </c>
    </row>
    <row r="424" spans="2:4">
      <c r="B424" s="37">
        <f>IF(EXACT('SEED - Supplier'!$H424, ""), "", 'SEED - Supplier'!$G424)</f>
        <v>126000000000421</v>
      </c>
      <c r="C424" s="20" t="str">
        <f>IF(EXACT($B424, ""), "", 'SEED - Supplier'!$C424)</f>
        <v>RS Benyamin Guluh</v>
      </c>
      <c r="D424" s="45" t="str">
        <f>IF(EXACT($B424, ""), "", 'SEED - Supplier'!$E424)</f>
        <v>VNDR-0421</v>
      </c>
    </row>
    <row r="425" spans="2:4">
      <c r="B425" s="37">
        <f>IF(EXACT('SEED - Supplier'!$H425, ""), "", 'SEED - Supplier'!$G425)</f>
        <v>126000000000422</v>
      </c>
      <c r="C425" s="20" t="str">
        <f>IF(EXACT($B425, ""), "", 'SEED - Supplier'!$C425)</f>
        <v>RS Keluarga Husada</v>
      </c>
      <c r="D425" s="45" t="str">
        <f>IF(EXACT($B425, ""), "", 'SEED - Supplier'!$E425)</f>
        <v>VNDR-0422</v>
      </c>
    </row>
    <row r="426" spans="2:4">
      <c r="B426" s="37">
        <f>IF(EXACT('SEED - Supplier'!$H426, ""), "", 'SEED - Supplier'!$G426)</f>
        <v>126000000000423</v>
      </c>
      <c r="C426" s="20" t="str">
        <f>IF(EXACT($B426, ""), "", 'SEED - Supplier'!$C426)</f>
        <v>RSUD Dr. R. Soedjati</v>
      </c>
      <c r="D426" s="45" t="str">
        <f>IF(EXACT($B426, ""), "", 'SEED - Supplier'!$E426)</f>
        <v>VNDR-0423</v>
      </c>
    </row>
    <row r="427" spans="2:4">
      <c r="B427" s="37">
        <f>IF(EXACT('SEED - Supplier'!$H427, ""), "", 'SEED - Supplier'!$G427)</f>
        <v>126000000000424</v>
      </c>
      <c r="C427" s="20" t="str">
        <f>IF(EXACT($B427, ""), "", 'SEED - Supplier'!$C427)</f>
        <v>Rudi Hardianto</v>
      </c>
      <c r="D427" s="45" t="str">
        <f>IF(EXACT($B427, ""), "", 'SEED - Supplier'!$E427)</f>
        <v>VNDR-0424</v>
      </c>
    </row>
    <row r="428" spans="2:4">
      <c r="B428" s="37">
        <f>IF(EXACT('SEED - Supplier'!$H428, ""), "", 'SEED - Supplier'!$G428)</f>
        <v>126000000000425</v>
      </c>
      <c r="C428" s="20" t="str">
        <f>IF(EXACT($B428, ""), "", 'SEED - Supplier'!$C428)</f>
        <v>Siemens Energy Global GmbH &amp; Co. KG - SE GT S TSE AR Departement</v>
      </c>
      <c r="D428" s="45" t="str">
        <f>IF(EXACT($B428, ""), "", 'SEED - Supplier'!$E428)</f>
        <v>VNDR-0425</v>
      </c>
    </row>
    <row r="429" spans="2:4">
      <c r="B429" s="37">
        <f>IF(EXACT('SEED - Supplier'!$H429, ""), "", 'SEED - Supplier'!$G429)</f>
        <v>126000000000426</v>
      </c>
      <c r="C429" s="20" t="str">
        <f>IF(EXACT($B429, ""), "", 'SEED - Supplier'!$C429)</f>
        <v>Suci Nurul Utami Putri</v>
      </c>
      <c r="D429" s="45" t="str">
        <f>IF(EXACT($B429, ""), "", 'SEED - Supplier'!$E429)</f>
        <v>VNDR-0426</v>
      </c>
    </row>
    <row r="430" spans="2:4">
      <c r="B430" s="37">
        <f>IF(EXACT('SEED - Supplier'!$H430, ""), "", 'SEED - Supplier'!$G430)</f>
        <v>126000000000427</v>
      </c>
      <c r="C430" s="20" t="str">
        <f>IF(EXACT($B430, ""), "", 'SEED - Supplier'!$C430)</f>
        <v>Suparno</v>
      </c>
      <c r="D430" s="45" t="str">
        <f>IF(EXACT($B430, ""), "", 'SEED - Supplier'!$E430)</f>
        <v>VNDR-0427</v>
      </c>
    </row>
    <row r="431" spans="2:4">
      <c r="B431" s="37">
        <f>IF(EXACT('SEED - Supplier'!$H431, ""), "", 'SEED - Supplier'!$G431)</f>
        <v>126000000000428</v>
      </c>
      <c r="C431" s="20" t="str">
        <f>IF(EXACT($B431, ""), "", 'SEED - Supplier'!$C431)</f>
        <v>Surnadi</v>
      </c>
      <c r="D431" s="45" t="str">
        <f>IF(EXACT($B431, ""), "", 'SEED - Supplier'!$E431)</f>
        <v>VNDR-0428</v>
      </c>
    </row>
    <row r="432" spans="2:4">
      <c r="B432" s="37">
        <f>IF(EXACT('SEED - Supplier'!$H432, ""), "", 'SEED - Supplier'!$G432)</f>
        <v>126000000000429</v>
      </c>
      <c r="C432" s="20" t="str">
        <f>IF(EXACT($B432, ""), "", 'SEED - Supplier'!$C432)</f>
        <v>Suroto</v>
      </c>
      <c r="D432" s="45" t="str">
        <f>IF(EXACT($B432, ""), "", 'SEED - Supplier'!$E432)</f>
        <v>VNDR-0429</v>
      </c>
    </row>
    <row r="433" spans="2:4">
      <c r="B433" s="37">
        <f>IF(EXACT('SEED - Supplier'!$H433, ""), "", 'SEED - Supplier'!$G433)</f>
        <v>126000000000430</v>
      </c>
      <c r="C433" s="20" t="str">
        <f>IF(EXACT($B433, ""), "", 'SEED - Supplier'!$C433)</f>
        <v>Syahrian</v>
      </c>
      <c r="D433" s="45" t="str">
        <f>IF(EXACT($B433, ""), "", 'SEED - Supplier'!$E433)</f>
        <v>VNDR-0430</v>
      </c>
    </row>
    <row r="434" spans="2:4">
      <c r="B434" s="37">
        <f>IF(EXACT('SEED - Supplier'!$H434, ""), "", 'SEED - Supplier'!$G434)</f>
        <v>126000000000431</v>
      </c>
      <c r="C434" s="20" t="str">
        <f>IF(EXACT($B434, ""), "", 'SEED - Supplier'!$C434)</f>
        <v>Tjoe Tjhoen Song</v>
      </c>
      <c r="D434" s="45" t="str">
        <f>IF(EXACT($B434, ""), "", 'SEED - Supplier'!$E434)</f>
        <v>VNDR-0431</v>
      </c>
    </row>
    <row r="435" spans="2:4">
      <c r="B435" s="37">
        <f>IF(EXACT('SEED - Supplier'!$H435, ""), "", 'SEED - Supplier'!$G435)</f>
        <v>126000000000432</v>
      </c>
      <c r="C435" s="20" t="str">
        <f>IF(EXACT($B435, ""), "", 'SEED - Supplier'!$C435)</f>
        <v>Wilda Trans</v>
      </c>
      <c r="D435" s="45" t="str">
        <f>IF(EXACT($B435, ""), "", 'SEED - Supplier'!$E435)</f>
        <v>VNDR-0432</v>
      </c>
    </row>
    <row r="436" spans="2:4">
      <c r="B436" s="37">
        <f>IF(EXACT('SEED - Supplier'!$H436, ""), "", 'SEED - Supplier'!$G436)</f>
        <v>126000000000433</v>
      </c>
      <c r="C436" s="20" t="str">
        <f>IF(EXACT($B436, ""), "", 'SEED - Supplier'!$C436)</f>
        <v>PT. Pelayanan Listrik Nasional (Persero) [a.k.a : PLN] - Unit Induk Distribusi (UID) Jakarta Raya dan Tangerang</v>
      </c>
      <c r="D436" s="45" t="str">
        <f>IF(EXACT($B436, ""), "", 'SEED - Supplier'!$E436)</f>
        <v>VNDR-0433</v>
      </c>
    </row>
    <row r="437" spans="2:4">
      <c r="B437" s="37">
        <f>IF(EXACT('SEED - Supplier'!$H437, ""), "", 'SEED - Supplier'!$G437)</f>
        <v>126000000000434</v>
      </c>
      <c r="C437" s="20" t="str">
        <f>IF(EXACT($B437, ""), "", 'SEED - Supplier'!$C437)</f>
        <v xml:space="preserve">PT. Pelayanan Listrik Nasional (Persero) [a.k.a : PLN] - Unit Pelaksana Pelayanan Pelanggan (UP3) Klaten </v>
      </c>
      <c r="D437" s="45" t="str">
        <f>IF(EXACT($B437, ""), "", 'SEED - Supplier'!$E437)</f>
        <v>VNDR-0434</v>
      </c>
    </row>
    <row r="438" spans="2:4">
      <c r="B438" s="37">
        <f>IF(EXACT('SEED - Supplier'!$H438, ""), "", 'SEED - Supplier'!$G438)</f>
        <v>126000000000435</v>
      </c>
      <c r="C438" s="20" t="str">
        <f>IF(EXACT($B438, ""), "", 'SEED - Supplier'!$C438)</f>
        <v>PT. Pelayanan Listrik Nasional (Persero) [a.k.a : PLN] - Unit Pelaksana Pelayanan Pelanggan (UP3) Lhokseumawe</v>
      </c>
      <c r="D438" s="45" t="str">
        <f>IF(EXACT($B438, ""), "", 'SEED - Supplier'!$E438)</f>
        <v>VNDR-0435</v>
      </c>
    </row>
    <row r="439" spans="2:4">
      <c r="B439" s="37">
        <f>IF(EXACT('SEED - Supplier'!$H439, ""), "", 'SEED - Supplier'!$G439)</f>
        <v>126000000000436</v>
      </c>
      <c r="C439" s="20" t="str">
        <f>IF(EXACT($B439, ""), "", 'SEED - Supplier'!$C439)</f>
        <v xml:space="preserve">PT. Pelayanan Listrik Nasional (Persero) [a.k.a : PLN] - Unit Pelaksana Pelayanan Pelanggan (UP3) Salatiga </v>
      </c>
      <c r="D439" s="45" t="str">
        <f>IF(EXACT($B439, ""), "", 'SEED - Supplier'!$E439)</f>
        <v>VNDR-0436</v>
      </c>
    </row>
    <row r="440" spans="2:4">
      <c r="B440" s="37">
        <f>IF(EXACT('SEED - Supplier'!$H440, ""), "", 'SEED - Supplier'!$G440)</f>
        <v>126000000000437</v>
      </c>
      <c r="C440" s="20" t="str">
        <f>IF(EXACT($B440, ""), "", 'SEED - Supplier'!$C440)</f>
        <v>PT. Pelayanan Listrik Nasional (Persero) [a.k.a : PLN] - Unit Pelaksana Pelayanan Pelanggan (UP3) Pacitan</v>
      </c>
      <c r="D440" s="45" t="str">
        <f>IF(EXACT($B440, ""), "", 'SEED - Supplier'!$E440)</f>
        <v>VNDR-0437</v>
      </c>
    </row>
    <row r="441" spans="2:4">
      <c r="B441" s="37">
        <f>IF(EXACT('SEED - Supplier'!$H441, ""), "", 'SEED - Supplier'!$G441)</f>
        <v>126000000000438</v>
      </c>
      <c r="C441" s="20" t="str">
        <f>IF(EXACT($B441, ""), "", 'SEED - Supplier'!$C441)</f>
        <v>PT. Pelayanan Listrik Nasional (Persero) [a.k.a : PLN] - Unit Pelaksana Pelayanan Pelanggan (UP3) Pondok Kopi</v>
      </c>
      <c r="D441" s="45" t="str">
        <f>IF(EXACT($B441, ""), "", 'SEED - Supplier'!$E441)</f>
        <v>VNDR-0438</v>
      </c>
    </row>
    <row r="442" spans="2:4">
      <c r="B442" s="37">
        <f>IF(EXACT('SEED - Supplier'!$H442, ""), "", 'SEED - Supplier'!$G442)</f>
        <v>126000000000439</v>
      </c>
      <c r="C442" s="20" t="str">
        <f>IF(EXACT($B442, ""), "", 'SEED - Supplier'!$C442)</f>
        <v xml:space="preserve">PT. Pelayanan Listrik Nasional (Persero) [a.k.a : PLN] - Unit Pelaksana Pelayanan Pelanggan (UP3) Surabaya </v>
      </c>
      <c r="D442" s="45" t="str">
        <f>IF(EXACT($B442, ""), "", 'SEED - Supplier'!$E442)</f>
        <v>VNDR-0439</v>
      </c>
    </row>
    <row r="443" spans="2:4">
      <c r="B443" s="37">
        <f>IF(EXACT('SEED - Supplier'!$H443, ""), "", 'SEED - Supplier'!$G443)</f>
        <v>126000000000440</v>
      </c>
      <c r="C443" s="20" t="str">
        <f>IF(EXACT($B443, ""), "", 'SEED - Supplier'!$C443)</f>
        <v>PT. Pelayanan Listrik Nasional (Persero) [a.k.a : PLN] - Unit Pelaksana Pelayanan Pelanggan (UP3) Tanjung Pinang</v>
      </c>
      <c r="D443" s="45" t="str">
        <f>IF(EXACT($B443, ""), "", 'SEED - Supplier'!$E443)</f>
        <v>VNDR-0440</v>
      </c>
    </row>
    <row r="444" spans="2:4">
      <c r="B444" s="37">
        <f>IF(EXACT('SEED - Supplier'!$H444, ""), "", 'SEED - Supplier'!$G444)</f>
        <v>126000000000441</v>
      </c>
      <c r="C444" s="20" t="str">
        <f>IF(EXACT($B444, ""), "", 'SEED - Supplier'!$C444)</f>
        <v>PT. Pelayanan Listrik Nasional (Persero) [a.k.a : PLN] - Unit Layanan Pelanggan (ULP) Batam</v>
      </c>
      <c r="D444" s="45" t="str">
        <f>IF(EXACT($B444, ""), "", 'SEED - Supplier'!$E444)</f>
        <v>VNDR-0441</v>
      </c>
    </row>
    <row r="445" spans="2:4">
      <c r="B445" s="37">
        <f>IF(EXACT('SEED - Supplier'!$H445, ""), "", 'SEED - Supplier'!$G445)</f>
        <v>126000000000442</v>
      </c>
      <c r="C445" s="20" t="str">
        <f>IF(EXACT($B445, ""), "", 'SEED - Supplier'!$C445)</f>
        <v>PT. Pelayanan Listrik Nasional (Persero) [a.k.a : PLN] - Unit Layanan Pelanggan (ULP) Cimanggis</v>
      </c>
      <c r="D445" s="45" t="str">
        <f>IF(EXACT($B445, ""), "", 'SEED - Supplier'!$E445)</f>
        <v>VNDR-0442</v>
      </c>
    </row>
    <row r="446" spans="2:4">
      <c r="B446" s="37">
        <f>IF(EXACT('SEED - Supplier'!$H446, ""), "", 'SEED - Supplier'!$G446)</f>
        <v>126000000000443</v>
      </c>
      <c r="C446" s="20" t="str">
        <f>IF(EXACT($B446, ""), "", 'SEED - Supplier'!$C446)</f>
        <v>PT. Pelayanan Listrik Nasional (Persero) [a.k.a : PLN] - Unit Layanan Pelanggan (ULP) Garut Leles</v>
      </c>
      <c r="D446" s="45" t="str">
        <f>IF(EXACT($B446, ""), "", 'SEED - Supplier'!$E446)</f>
        <v>VNDR-0443</v>
      </c>
    </row>
    <row r="447" spans="2:4">
      <c r="B447" s="37">
        <f>IF(EXACT('SEED - Supplier'!$H447, ""), "", 'SEED - Supplier'!$G447)</f>
        <v>126000000000444</v>
      </c>
      <c r="C447" s="20" t="str">
        <f>IF(EXACT($B447, ""), "", 'SEED - Supplier'!$C447)</f>
        <v>PT. Pelayanan Listrik Nasional (Persero) [a.k.a : PLN] - Unit Layanan Pelanggan (ULP) Majalaya</v>
      </c>
      <c r="D447" s="45" t="str">
        <f>IF(EXACT($B447, ""), "", 'SEED - Supplier'!$E447)</f>
        <v>VNDR-0444</v>
      </c>
    </row>
    <row r="448" spans="2:4">
      <c r="B448" s="37">
        <f>IF(EXACT('SEED - Supplier'!$H448, ""), "", 'SEED - Supplier'!$G448)</f>
        <v>126000000000445</v>
      </c>
      <c r="C448" s="20" t="str">
        <f>IF(EXACT($B448, ""), "", 'SEED - Supplier'!$C448)</f>
        <v>PT. Pelayanan Listrik Nasional (Persero) [a.k.a : PLN] - Unit Layanan Pelanggan (ULP) Panam</v>
      </c>
      <c r="D448" s="45" t="str">
        <f>IF(EXACT($B448, ""), "", 'SEED - Supplier'!$E448)</f>
        <v>VNDR-0445</v>
      </c>
    </row>
    <row r="449" spans="2:4">
      <c r="B449" s="37">
        <f>IF(EXACT('SEED - Supplier'!$H449, ""), "", 'SEED - Supplier'!$G449)</f>
        <v>126000000000446</v>
      </c>
      <c r="C449" s="20" t="str">
        <f>IF(EXACT($B449, ""), "", 'SEED - Supplier'!$C449)</f>
        <v xml:space="preserve">PT. Pelayanan Listrik Nasional (Persero) [a.k.a : PLN] - Unit Layanan Pelanggan (ULP) Salatiga Kota </v>
      </c>
      <c r="D449" s="45" t="str">
        <f>IF(EXACT($B449, ""), "", 'SEED - Supplier'!$E449)</f>
        <v>VNDR-0446</v>
      </c>
    </row>
    <row r="450" spans="2:4">
      <c r="B450" s="37">
        <f>IF(EXACT('SEED - Supplier'!$H450, ""), "", 'SEED - Supplier'!$G450)</f>
        <v>126000000000447</v>
      </c>
      <c r="C450" s="20" t="str">
        <f>IF(EXACT($B450, ""), "", 'SEED - Supplier'!$C450)</f>
        <v>PT. Pelayanan Listrik Nasional (Persero) [a.k.a : PLN] - Unit Layanan Pelanggan (ULP) Tanjung Balai</v>
      </c>
      <c r="D450" s="45" t="str">
        <f>IF(EXACT($B450, ""), "", 'SEED - Supplier'!$E450)</f>
        <v>VNDR-0447</v>
      </c>
    </row>
    <row r="451" spans="2:4">
      <c r="B451" s="37">
        <f>IF(EXACT('SEED - Supplier'!$H451, ""), "", 'SEED - Supplier'!$G451)</f>
        <v>126000000000448</v>
      </c>
      <c r="C451" s="20" t="str">
        <f>IF(EXACT($B451, ""), "", 'SEED - Supplier'!$C451)</f>
        <v>PT. Pelayanan Listrik Nasional (Persero) [a.k.a : PLN] - Unit Pelaksana Transmisi (UPT) Cianjur</v>
      </c>
      <c r="D451" s="45" t="str">
        <f>IF(EXACT($B451, ""), "", 'SEED - Supplier'!$E451)</f>
        <v>VNDR-0448</v>
      </c>
    </row>
    <row r="452" spans="2:4">
      <c r="B452" s="37">
        <f>IF(EXACT('SEED - Supplier'!$H452, ""), "", 'SEED - Supplier'!$G452)</f>
        <v>126000000000449</v>
      </c>
      <c r="C452" s="20" t="str">
        <f>IF(EXACT($B452, ""), "", 'SEED - Supplier'!$C452)</f>
        <v>PT. Pelayanan Listrik Nasional (Persero) [a.k.a : PLN] - Jasa Pendidikan dan Pelatihan</v>
      </c>
      <c r="D452" s="45" t="str">
        <f>IF(EXACT($B452, ""), "", 'SEED - Supplier'!$E452)</f>
        <v>VNDR-0449</v>
      </c>
    </row>
    <row r="453" spans="2:4">
      <c r="B453" s="37">
        <f>IF(EXACT('SEED - Supplier'!$H453, ""), "", 'SEED - Supplier'!$G453)</f>
        <v>126000000000450</v>
      </c>
      <c r="C453" s="20" t="str">
        <f>IF(EXACT($B453, ""), "", 'SEED - Supplier'!$C453)</f>
        <v>PT. Pelayanan Listrik Nasional (Persero) [a.k.a : PLN] - Medan</v>
      </c>
      <c r="D453" s="45" t="str">
        <f>IF(EXACT($B453, ""), "", 'SEED - Supplier'!$E453)</f>
        <v>VNDR-0450</v>
      </c>
    </row>
    <row r="454" spans="2:4">
      <c r="B454" s="37">
        <f>IF(EXACT('SEED - Supplier'!$H454, ""), "", 'SEED - Supplier'!$G454)</f>
        <v>126000000000451</v>
      </c>
      <c r="C454" s="20" t="str">
        <f>IF(EXACT($B454, ""), "", 'SEED - Supplier'!$C454)</f>
        <v>Koperasi Pegawai PLN Pusat</v>
      </c>
      <c r="D454" s="45" t="str">
        <f>IF(EXACT($B454, ""), "", 'SEED - Supplier'!$E454)</f>
        <v>VNDR-0451</v>
      </c>
    </row>
    <row r="455" spans="2:4">
      <c r="B455" s="37">
        <f>IF(EXACT('SEED - Supplier'!$H455, ""), "", 'SEED - Supplier'!$G455)</f>
        <v>126000000000452</v>
      </c>
      <c r="C455" s="20" t="str">
        <f>IF(EXACT($B455, ""), "", 'SEED - Supplier'!$C455)</f>
        <v>Dewan Pimpinan Pusat Serikat PT PLN</v>
      </c>
      <c r="D455" s="45" t="str">
        <f>IF(EXACT($B455, ""), "", 'SEED - Supplier'!$E455)</f>
        <v>VNDR-0452</v>
      </c>
    </row>
    <row r="456" spans="2:4">
      <c r="B456" s="37">
        <f>IF(EXACT('SEED - Supplier'!$H456, ""), "", 'SEED - Supplier'!$G456)</f>
        <v>126000000000453</v>
      </c>
      <c r="C456" s="20" t="str">
        <f>IF(EXACT($B456, ""), "", 'SEED - Supplier'!$C456)</f>
        <v>PT. Abadi Gondola Perkasa</v>
      </c>
      <c r="D456" s="45" t="str">
        <f>IF(EXACT($B456, ""), "", 'SEED - Supplier'!$E456)</f>
        <v>VNDR-0453</v>
      </c>
    </row>
    <row r="457" spans="2:4">
      <c r="B457" s="37">
        <f>IF(EXACT('SEED - Supplier'!$H457, ""), "", 'SEED - Supplier'!$G457)</f>
        <v>126000000000454</v>
      </c>
      <c r="C457" s="20" t="str">
        <f>IF(EXACT($B457, ""), "", 'SEED - Supplier'!$C457)</f>
        <v>PT. ABC Power</v>
      </c>
      <c r="D457" s="45" t="str">
        <f>IF(EXACT($B457, ""), "", 'SEED - Supplier'!$E457)</f>
        <v>VNDR-0454</v>
      </c>
    </row>
    <row r="458" spans="2:4">
      <c r="B458" s="37">
        <f>IF(EXACT('SEED - Supplier'!$H458, ""), "", 'SEED - Supplier'!$G458)</f>
        <v>126000000000455</v>
      </c>
      <c r="C458" s="20" t="str">
        <f>IF(EXACT($B458, ""), "", 'SEED - Supplier'!$C458)</f>
        <v>PT. Abdi Electra</v>
      </c>
      <c r="D458" s="45" t="str">
        <f>IF(EXACT($B458, ""), "", 'SEED - Supplier'!$E458)</f>
        <v>VNDR-0455</v>
      </c>
    </row>
    <row r="459" spans="2:4">
      <c r="B459" s="37">
        <f>IF(EXACT('SEED - Supplier'!$H459, ""), "", 'SEED - Supplier'!$G459)</f>
        <v>126000000000456</v>
      </c>
      <c r="C459" s="20" t="str">
        <f>IF(EXACT($B459, ""), "", 'SEED - Supplier'!$C459)</f>
        <v>PT. ACE Hardware Indonesia, Tbk</v>
      </c>
      <c r="D459" s="45" t="str">
        <f>IF(EXACT($B459, ""), "", 'SEED - Supplier'!$E459)</f>
        <v>VNDR-0456</v>
      </c>
    </row>
    <row r="460" spans="2:4">
      <c r="B460" s="37">
        <f>IF(EXACT('SEED - Supplier'!$H460, ""), "", 'SEED - Supplier'!$G460)</f>
        <v>126000000000457</v>
      </c>
      <c r="C460" s="20" t="str">
        <f>IF(EXACT($B460, ""), "", 'SEED - Supplier'!$C460)</f>
        <v>PT. Acommerce Jaya Abadi</v>
      </c>
      <c r="D460" s="45" t="str">
        <f>IF(EXACT($B460, ""), "", 'SEED - Supplier'!$E460)</f>
        <v>VNDR-0457</v>
      </c>
    </row>
    <row r="461" spans="2:4">
      <c r="B461" s="37">
        <f>IF(EXACT('SEED - Supplier'!$H461, ""), "", 'SEED - Supplier'!$G461)</f>
        <v>126000000000458</v>
      </c>
      <c r="C461" s="20" t="str">
        <f>IF(EXACT($B461, ""), "", 'SEED - Supplier'!$C461)</f>
        <v>PT. Adhi Gana Nusantara</v>
      </c>
      <c r="D461" s="45" t="str">
        <f>IF(EXACT($B461, ""), "", 'SEED - Supplier'!$E461)</f>
        <v>VNDR-0458</v>
      </c>
    </row>
    <row r="462" spans="2:4">
      <c r="B462" s="37">
        <f>IF(EXACT('SEED - Supplier'!$H462, ""), "", 'SEED - Supplier'!$G462)</f>
        <v>126000000000459</v>
      </c>
      <c r="C462" s="20" t="str">
        <f>IF(EXACT($B462, ""), "", 'SEED - Supplier'!$C462)</f>
        <v>PT. Adhimix PCI Indonesia</v>
      </c>
      <c r="D462" s="45" t="str">
        <f>IF(EXACT($B462, ""), "", 'SEED - Supplier'!$E462)</f>
        <v>VNDR-0459</v>
      </c>
    </row>
    <row r="463" spans="2:4">
      <c r="B463" s="37">
        <f>IF(EXACT('SEED - Supplier'!$H463, ""), "", 'SEED - Supplier'!$G463)</f>
        <v>126000000000460</v>
      </c>
      <c r="C463" s="20" t="str">
        <f>IF(EXACT($B463, ""), "", 'SEED - Supplier'!$C463)</f>
        <v>PT. Adhimix RMC Indonesia</v>
      </c>
      <c r="D463" s="45" t="str">
        <f>IF(EXACT($B463, ""), "", 'SEED - Supplier'!$E463)</f>
        <v>VNDR-0460</v>
      </c>
    </row>
    <row r="464" spans="2:4">
      <c r="B464" s="37">
        <f>IF(EXACT('SEED - Supplier'!$H464, ""), "", 'SEED - Supplier'!$G464)</f>
        <v>126000000000461</v>
      </c>
      <c r="C464" s="20" t="str">
        <f>IF(EXACT($B464, ""), "", 'SEED - Supplier'!$C464)</f>
        <v>PT. Adici Crane Pratama</v>
      </c>
      <c r="D464" s="45" t="str">
        <f>IF(EXACT($B464, ""), "", 'SEED - Supplier'!$E464)</f>
        <v>VNDR-0461</v>
      </c>
    </row>
    <row r="465" spans="2:4">
      <c r="B465" s="37">
        <f>IF(EXACT('SEED - Supplier'!$H465, ""), "", 'SEED - Supplier'!$G465)</f>
        <v>126000000000462</v>
      </c>
      <c r="C465" s="20" t="str">
        <f>IF(EXACT($B465, ""), "", 'SEED - Supplier'!$C465)</f>
        <v>PT. Adimitra Karunia</v>
      </c>
      <c r="D465" s="45" t="str">
        <f>IF(EXACT($B465, ""), "", 'SEED - Supplier'!$E465)</f>
        <v>VNDR-0462</v>
      </c>
    </row>
    <row r="466" spans="2:4">
      <c r="B466" s="37">
        <f>IF(EXACT('SEED - Supplier'!$H466, ""), "", 'SEED - Supplier'!$G466)</f>
        <v>126000000000463</v>
      </c>
      <c r="C466" s="20" t="str">
        <f>IF(EXACT($B466, ""), "", 'SEED - Supplier'!$C466)</f>
        <v>PT. Adinaga Distribution Jakarta</v>
      </c>
      <c r="D466" s="45" t="str">
        <f>IF(EXACT($B466, ""), "", 'SEED - Supplier'!$E466)</f>
        <v>VNDR-0463</v>
      </c>
    </row>
    <row r="467" spans="2:4">
      <c r="B467" s="37">
        <f>IF(EXACT('SEED - Supplier'!$H467, ""), "", 'SEED - Supplier'!$G467)</f>
        <v>126000000000464</v>
      </c>
      <c r="C467" s="20" t="str">
        <f>IF(EXACT($B467, ""), "", 'SEED - Supplier'!$C467)</f>
        <v>PT. Advancednet Indonesia</v>
      </c>
      <c r="D467" s="45" t="str">
        <f>IF(EXACT($B467, ""), "", 'SEED - Supplier'!$E467)</f>
        <v>VNDR-0464</v>
      </c>
    </row>
    <row r="468" spans="2:4">
      <c r="B468" s="37">
        <f>IF(EXACT('SEED - Supplier'!$H468, ""), "", 'SEED - Supplier'!$G468)</f>
        <v>126000000000465</v>
      </c>
      <c r="C468" s="20" t="str">
        <f>IF(EXACT($B468, ""), "", 'SEED - Supplier'!$C468)</f>
        <v>PT. Adyawansa Dinamika</v>
      </c>
      <c r="D468" s="45" t="str">
        <f>IF(EXACT($B468, ""), "", 'SEED - Supplier'!$E468)</f>
        <v>VNDR-0465</v>
      </c>
    </row>
    <row r="469" spans="2:4">
      <c r="B469" s="37">
        <f>IF(EXACT('SEED - Supplier'!$H469, ""), "", 'SEED - Supplier'!$G469)</f>
        <v>126000000000466</v>
      </c>
      <c r="C469" s="20" t="str">
        <f>IF(EXACT($B469, ""), "", 'SEED - Supplier'!$C469)</f>
        <v>PT. Aerotrans Metropolitan Express</v>
      </c>
      <c r="D469" s="45" t="str">
        <f>IF(EXACT($B469, ""), "", 'SEED - Supplier'!$E469)</f>
        <v>VNDR-0466</v>
      </c>
    </row>
    <row r="470" spans="2:4">
      <c r="B470" s="37">
        <f>IF(EXACT('SEED - Supplier'!$H470, ""), "", 'SEED - Supplier'!$G470)</f>
        <v>126000000000467</v>
      </c>
      <c r="C470" s="20" t="str">
        <f>IF(EXACT($B470, ""), "", 'SEED - Supplier'!$C470)</f>
        <v>PT. Agape Sukses Abadi</v>
      </c>
      <c r="D470" s="45" t="str">
        <f>IF(EXACT($B470, ""), "", 'SEED - Supplier'!$E470)</f>
        <v>VNDR-0467</v>
      </c>
    </row>
    <row r="471" spans="2:4">
      <c r="B471" s="37">
        <f>IF(EXACT('SEED - Supplier'!$H471, ""), "", 'SEED - Supplier'!$G471)</f>
        <v>126000000000468</v>
      </c>
      <c r="C471" s="20" t="str">
        <f>IF(EXACT($B471, ""), "", 'SEED - Supplier'!$C471)</f>
        <v>PT. Agung Bersama Indonesia</v>
      </c>
      <c r="D471" s="45" t="str">
        <f>IF(EXACT($B471, ""), "", 'SEED - Supplier'!$E471)</f>
        <v>VNDR-0468</v>
      </c>
    </row>
    <row r="472" spans="2:4">
      <c r="B472" s="37">
        <f>IF(EXACT('SEED - Supplier'!$H472, ""), "", 'SEED - Supplier'!$G472)</f>
        <v>126000000000469</v>
      </c>
      <c r="C472" s="20" t="str">
        <f>IF(EXACT($B472, ""), "", 'SEED - Supplier'!$C472)</f>
        <v>PT. Agung Karunia Utama</v>
      </c>
      <c r="D472" s="45" t="str">
        <f>IF(EXACT($B472, ""), "", 'SEED - Supplier'!$E472)</f>
        <v>VNDR-0469</v>
      </c>
    </row>
    <row r="473" spans="2:4">
      <c r="B473" s="37">
        <f>IF(EXACT('SEED - Supplier'!$H473, ""), "", 'SEED - Supplier'!$G473)</f>
        <v>126000000000470</v>
      </c>
      <c r="C473" s="20" t="str">
        <f>IF(EXACT($B473, ""), "", 'SEED - Supplier'!$C473)</f>
        <v>PT. Agusta Mitra Sukses</v>
      </c>
      <c r="D473" s="45" t="str">
        <f>IF(EXACT($B473, ""), "", 'SEED - Supplier'!$E473)</f>
        <v>VNDR-0470</v>
      </c>
    </row>
    <row r="474" spans="2:4">
      <c r="B474" s="37">
        <f>IF(EXACT('SEED - Supplier'!$H474, ""), "", 'SEED - Supplier'!$G474)</f>
        <v>126000000000471</v>
      </c>
      <c r="C474" s="20" t="str">
        <f>IF(EXACT($B474, ""), "", 'SEED - Supplier'!$C474)</f>
        <v>PT. AIA Financial</v>
      </c>
      <c r="D474" s="45" t="str">
        <f>IF(EXACT($B474, ""), "", 'SEED - Supplier'!$E474)</f>
        <v>VNDR-0471</v>
      </c>
    </row>
    <row r="475" spans="2:4">
      <c r="B475" s="37">
        <f>IF(EXACT('SEED - Supplier'!$H475, ""), "", 'SEED - Supplier'!$G475)</f>
        <v>126000000000472</v>
      </c>
      <c r="C475" s="20" t="str">
        <f>IF(EXACT($B475, ""), "", 'SEED - Supplier'!$C475)</f>
        <v>PT. Akira Data Pratama</v>
      </c>
      <c r="D475" s="45" t="str">
        <f>IF(EXACT($B475, ""), "", 'SEED - Supplier'!$E475)</f>
        <v>VNDR-0472</v>
      </c>
    </row>
    <row r="476" spans="2:4">
      <c r="B476" s="37">
        <f>IF(EXACT('SEED - Supplier'!$H476, ""), "", 'SEED - Supplier'!$G476)</f>
        <v>126000000000473</v>
      </c>
      <c r="C476" s="20" t="str">
        <f>IF(EXACT($B476, ""), "", 'SEED - Supplier'!$C476)</f>
        <v>PT. Alam Insektindo</v>
      </c>
      <c r="D476" s="45" t="str">
        <f>IF(EXACT($B476, ""), "", 'SEED - Supplier'!$E476)</f>
        <v>VNDR-0473</v>
      </c>
    </row>
    <row r="477" spans="2:4">
      <c r="B477" s="37">
        <f>IF(EXACT('SEED - Supplier'!$H477, ""), "", 'SEED - Supplier'!$G477)</f>
        <v>126000000000474</v>
      </c>
      <c r="C477" s="20" t="str">
        <f>IF(EXACT($B477, ""), "", 'SEED - Supplier'!$C477)</f>
        <v>PT. Alam Loka Bersama</v>
      </c>
      <c r="D477" s="45" t="str">
        <f>IF(EXACT($B477, ""), "", 'SEED - Supplier'!$E477)</f>
        <v>VNDR-0474</v>
      </c>
    </row>
    <row r="478" spans="2:4">
      <c r="B478" s="37">
        <f>IF(EXACT('SEED - Supplier'!$H478, ""), "", 'SEED - Supplier'!$G478)</f>
        <v>126000000000475</v>
      </c>
      <c r="C478" s="20" t="str">
        <f>IF(EXACT($B478, ""), "", 'SEED - Supplier'!$C478)</f>
        <v>PT. Aldina Krida Tama</v>
      </c>
      <c r="D478" s="45" t="str">
        <f>IF(EXACT($B478, ""), "", 'SEED - Supplier'!$E478)</f>
        <v>VNDR-0475</v>
      </c>
    </row>
    <row r="479" spans="2:4">
      <c r="B479" s="37">
        <f>IF(EXACT('SEED - Supplier'!$H479, ""), "", 'SEED - Supplier'!$G479)</f>
        <v>126000000000476</v>
      </c>
      <c r="C479" s="20" t="str">
        <f>IF(EXACT($B479, ""), "", 'SEED - Supplier'!$C479)</f>
        <v>PT. Aledro Duta Jaya</v>
      </c>
      <c r="D479" s="45" t="str">
        <f>IF(EXACT($B479, ""), "", 'SEED - Supplier'!$E479)</f>
        <v>VNDR-0476</v>
      </c>
    </row>
    <row r="480" spans="2:4">
      <c r="B480" s="37">
        <f>IF(EXACT('SEED - Supplier'!$H480, ""), "", 'SEED - Supplier'!$G480)</f>
        <v>126000000000477</v>
      </c>
      <c r="C480" s="20" t="str">
        <f>IF(EXACT($B480, ""), "", 'SEED - Supplier'!$C480)</f>
        <v>PT. Alhadi Berkah Sukses</v>
      </c>
      <c r="D480" s="45" t="str">
        <f>IF(EXACT($B480, ""), "", 'SEED - Supplier'!$E480)</f>
        <v>VNDR-0477</v>
      </c>
    </row>
    <row r="481" spans="2:4">
      <c r="B481" s="37">
        <f>IF(EXACT('SEED - Supplier'!$H481, ""), "", 'SEED - Supplier'!$G481)</f>
        <v>126000000000478</v>
      </c>
      <c r="C481" s="20" t="str">
        <f>IF(EXACT($B481, ""), "", 'SEED - Supplier'!$C481)</f>
        <v>PT. Allysa Puteri Mandiri</v>
      </c>
      <c r="D481" s="45" t="str">
        <f>IF(EXACT($B481, ""), "", 'SEED - Supplier'!$E481)</f>
        <v>VNDR-0478</v>
      </c>
    </row>
    <row r="482" spans="2:4">
      <c r="B482" s="37">
        <f>IF(EXACT('SEED - Supplier'!$H482, ""), "", 'SEED - Supplier'!$G482)</f>
        <v>126000000000479</v>
      </c>
      <c r="C482" s="20" t="str">
        <f>IF(EXACT($B482, ""), "", 'SEED - Supplier'!$C482)</f>
        <v>PT. Alma Cipta Mandiri</v>
      </c>
      <c r="D482" s="45" t="str">
        <f>IF(EXACT($B482, ""), "", 'SEED - Supplier'!$E482)</f>
        <v>VNDR-0479</v>
      </c>
    </row>
    <row r="483" spans="2:4">
      <c r="B483" s="37">
        <f>IF(EXACT('SEED - Supplier'!$H483, ""), "", 'SEED - Supplier'!$G483)</f>
        <v>126000000000480</v>
      </c>
      <c r="C483" s="20" t="str">
        <f>IF(EXACT($B483, ""), "", 'SEED - Supplier'!$C483)</f>
        <v>PT. Alpha Cikupa Makmur</v>
      </c>
      <c r="D483" s="45" t="str">
        <f>IF(EXACT($B483, ""), "", 'SEED - Supplier'!$E483)</f>
        <v>VNDR-0480</v>
      </c>
    </row>
    <row r="484" spans="2:4">
      <c r="B484" s="37">
        <f>IF(EXACT('SEED - Supplier'!$H484, ""), "", 'SEED - Supplier'!$G484)</f>
        <v>126000000000481</v>
      </c>
      <c r="C484" s="20" t="str">
        <f>IF(EXACT($B484, ""), "", 'SEED - Supplier'!$C484)</f>
        <v>PT. Alstom Grid Indonesia</v>
      </c>
      <c r="D484" s="45" t="str">
        <f>IF(EXACT($B484, ""), "", 'SEED - Supplier'!$E484)</f>
        <v>VNDR-0481</v>
      </c>
    </row>
    <row r="485" spans="2:4">
      <c r="B485" s="37">
        <f>IF(EXACT('SEED - Supplier'!$H485, ""), "", 'SEED - Supplier'!$G485)</f>
        <v>126000000000482</v>
      </c>
      <c r="C485" s="20" t="str">
        <f>IF(EXACT($B485, ""), "", 'SEED - Supplier'!$C485)</f>
        <v>PT. Alvasta Teknologi</v>
      </c>
      <c r="D485" s="45" t="str">
        <f>IF(EXACT($B485, ""), "", 'SEED - Supplier'!$E485)</f>
        <v>VNDR-0482</v>
      </c>
    </row>
    <row r="486" spans="2:4">
      <c r="B486" s="37">
        <f>IF(EXACT('SEED - Supplier'!$H486, ""), "", 'SEED - Supplier'!$G486)</f>
        <v>126000000000483</v>
      </c>
      <c r="C486" s="20" t="str">
        <f>IF(EXACT($B486, ""), "", 'SEED - Supplier'!$C486)</f>
        <v>PT. Alvinta Yoga Pratama</v>
      </c>
      <c r="D486" s="45" t="str">
        <f>IF(EXACT($B486, ""), "", 'SEED - Supplier'!$E486)</f>
        <v>VNDR-0483</v>
      </c>
    </row>
    <row r="487" spans="2:4">
      <c r="B487" s="37">
        <f>IF(EXACT('SEED - Supplier'!$H487, ""), "", 'SEED - Supplier'!$G487)</f>
        <v>126000000000484</v>
      </c>
      <c r="C487" s="20" t="str">
        <f>IF(EXACT($B487, ""), "", 'SEED - Supplier'!$C487)</f>
        <v>PT. Amerika Sistem Registrasi Internasional Indonesia</v>
      </c>
      <c r="D487" s="45" t="str">
        <f>IF(EXACT($B487, ""), "", 'SEED - Supplier'!$E487)</f>
        <v>VNDR-0484</v>
      </c>
    </row>
    <row r="488" spans="2:4">
      <c r="B488" s="37">
        <f>IF(EXACT('SEED - Supplier'!$H488, ""), "", 'SEED - Supplier'!$G488)</f>
        <v>126000000000485</v>
      </c>
      <c r="C488" s="20" t="str">
        <f>IF(EXACT($B488, ""), "", 'SEED - Supplier'!$C488)</f>
        <v>PT. Amptron Instrumindo</v>
      </c>
      <c r="D488" s="45" t="str">
        <f>IF(EXACT($B488, ""), "", 'SEED - Supplier'!$E488)</f>
        <v>VNDR-0485</v>
      </c>
    </row>
    <row r="489" spans="2:4">
      <c r="B489" s="37">
        <f>IF(EXACT('SEED - Supplier'!$H489, ""), "", 'SEED - Supplier'!$G489)</f>
        <v>126000000000486</v>
      </c>
      <c r="C489" s="20" t="str">
        <f>IF(EXACT($B489, ""), "", 'SEED - Supplier'!$C489)</f>
        <v>PT. Andal Prima Adhitama Perkasa</v>
      </c>
      <c r="D489" s="45" t="str">
        <f>IF(EXACT($B489, ""), "", 'SEED - Supplier'!$E489)</f>
        <v>VNDR-0486</v>
      </c>
    </row>
    <row r="490" spans="2:4">
      <c r="B490" s="37">
        <f>IF(EXACT('SEED - Supplier'!$H490, ""), "", 'SEED - Supplier'!$G490)</f>
        <v>126000000000487</v>
      </c>
      <c r="C490" s="20" t="str">
        <f>IF(EXACT($B490, ""), "", 'SEED - Supplier'!$C490)</f>
        <v>PT. Andira Jasa Semesta</v>
      </c>
      <c r="D490" s="45" t="str">
        <f>IF(EXACT($B490, ""), "", 'SEED - Supplier'!$E490)</f>
        <v>VNDR-0487</v>
      </c>
    </row>
    <row r="491" spans="2:4">
      <c r="B491" s="37">
        <f>IF(EXACT('SEED - Supplier'!$H491, ""), "", 'SEED - Supplier'!$G491)</f>
        <v>126000000000488</v>
      </c>
      <c r="C491" s="20" t="str">
        <f>IF(EXACT($B491, ""), "", 'SEED - Supplier'!$C491)</f>
        <v>PT. Andira Pratama</v>
      </c>
      <c r="D491" s="45" t="str">
        <f>IF(EXACT($B491, ""), "", 'SEED - Supplier'!$E491)</f>
        <v>VNDR-0488</v>
      </c>
    </row>
    <row r="492" spans="2:4">
      <c r="B492" s="37">
        <f>IF(EXACT('SEED - Supplier'!$H492, ""), "", 'SEED - Supplier'!$G492)</f>
        <v>126000000000489</v>
      </c>
      <c r="C492" s="20" t="str">
        <f>IF(EXACT($B492, ""), "", 'SEED - Supplier'!$C492)</f>
        <v>PT. Aneka Alam Jaya Bersama</v>
      </c>
      <c r="D492" s="45" t="str">
        <f>IF(EXACT($B492, ""), "", 'SEED - Supplier'!$E492)</f>
        <v>VNDR-0489</v>
      </c>
    </row>
    <row r="493" spans="2:4">
      <c r="B493" s="37">
        <f>IF(EXACT('SEED - Supplier'!$H493, ""), "", 'SEED - Supplier'!$G493)</f>
        <v>126000000000490</v>
      </c>
      <c r="C493" s="20" t="str">
        <f>IF(EXACT($B493, ""), "", 'SEED - Supplier'!$C493)</f>
        <v>PT. Aneka Maju Terus</v>
      </c>
      <c r="D493" s="45" t="str">
        <f>IF(EXACT($B493, ""), "", 'SEED - Supplier'!$E493)</f>
        <v>VNDR-0490</v>
      </c>
    </row>
    <row r="494" spans="2:4">
      <c r="B494" s="37">
        <f>IF(EXACT('SEED - Supplier'!$H494, ""), "", 'SEED - Supplier'!$G494)</f>
        <v>126000000000491</v>
      </c>
      <c r="C494" s="20" t="str">
        <f>IF(EXACT($B494, ""), "", 'SEED - Supplier'!$C494)</f>
        <v>PT. Anggun Jaya Wisata Bersama</v>
      </c>
      <c r="D494" s="45" t="str">
        <f>IF(EXACT($B494, ""), "", 'SEED - Supplier'!$E494)</f>
        <v>VNDR-0491</v>
      </c>
    </row>
    <row r="495" spans="2:4">
      <c r="B495" s="37">
        <f>IF(EXACT('SEED - Supplier'!$H495, ""), "", 'SEED - Supplier'!$G495)</f>
        <v>126000000000492</v>
      </c>
      <c r="C495" s="20" t="str">
        <f>IF(EXACT($B495, ""), "", 'SEED - Supplier'!$C495)</f>
        <v>PT. Angkasa Telekomindo</v>
      </c>
      <c r="D495" s="45" t="str">
        <f>IF(EXACT($B495, ""), "", 'SEED - Supplier'!$E495)</f>
        <v>VNDR-0492</v>
      </c>
    </row>
    <row r="496" spans="2:4">
      <c r="B496" s="37">
        <f>IF(EXACT('SEED - Supplier'!$H496, ""), "", 'SEED - Supplier'!$G496)</f>
        <v>126000000000493</v>
      </c>
      <c r="C496" s="20" t="str">
        <f>IF(EXACT($B496, ""), "", 'SEED - Supplier'!$C496)</f>
        <v>PT. Anifah Groups</v>
      </c>
      <c r="D496" s="45" t="str">
        <f>IF(EXACT($B496, ""), "", 'SEED - Supplier'!$E496)</f>
        <v>VNDR-0493</v>
      </c>
    </row>
    <row r="497" spans="2:4">
      <c r="B497" s="37">
        <f>IF(EXACT('SEED - Supplier'!$H497, ""), "", 'SEED - Supplier'!$G497)</f>
        <v>126000000000494</v>
      </c>
      <c r="C497" s="20" t="str">
        <f>IF(EXACT($B497, ""), "", 'SEED - Supplier'!$C497)</f>
        <v>PT. Anugerah Dua Persada</v>
      </c>
      <c r="D497" s="45" t="str">
        <f>IF(EXACT($B497, ""), "", 'SEED - Supplier'!$E497)</f>
        <v>VNDR-0494</v>
      </c>
    </row>
    <row r="498" spans="2:4">
      <c r="B498" s="37">
        <f>IF(EXACT('SEED - Supplier'!$H498, ""), "", 'SEED - Supplier'!$G498)</f>
        <v>126000000000495</v>
      </c>
      <c r="C498" s="20" t="str">
        <f>IF(EXACT($B498, ""), "", 'SEED - Supplier'!$C498)</f>
        <v>PT. Anugerah Restu Bumi</v>
      </c>
      <c r="D498" s="45" t="str">
        <f>IF(EXACT($B498, ""), "", 'SEED - Supplier'!$E498)</f>
        <v>VNDR-0495</v>
      </c>
    </row>
    <row r="499" spans="2:4">
      <c r="B499" s="37">
        <f>IF(EXACT('SEED - Supplier'!$H499, ""), "", 'SEED - Supplier'!$G499)</f>
        <v>126000000000496</v>
      </c>
      <c r="C499" s="20" t="str">
        <f>IF(EXACT($B499, ""), "", 'SEED - Supplier'!$C499)</f>
        <v>PT. Anugrah Ilahi Persada</v>
      </c>
      <c r="D499" s="45" t="str">
        <f>IF(EXACT($B499, ""), "", 'SEED - Supplier'!$E499)</f>
        <v>VNDR-0496</v>
      </c>
    </row>
    <row r="500" spans="2:4">
      <c r="B500" s="37">
        <f>IF(EXACT('SEED - Supplier'!$H500, ""), "", 'SEED - Supplier'!$G500)</f>
        <v>126000000000497</v>
      </c>
      <c r="C500" s="20" t="str">
        <f>IF(EXACT($B500, ""), "", 'SEED - Supplier'!$C500)</f>
        <v>PT. Anugrah Jaya Agung</v>
      </c>
      <c r="D500" s="45" t="str">
        <f>IF(EXACT($B500, ""), "", 'SEED - Supplier'!$E500)</f>
        <v>VNDR-0497</v>
      </c>
    </row>
    <row r="501" spans="2:4">
      <c r="B501" s="37">
        <f>IF(EXACT('SEED - Supplier'!$H501, ""), "", 'SEED - Supplier'!$G501)</f>
        <v>126000000000498</v>
      </c>
      <c r="C501" s="20" t="str">
        <f>IF(EXACT($B501, ""), "", 'SEED - Supplier'!$C501)</f>
        <v>PT. Anugrah Sukses Metal Indonesia</v>
      </c>
      <c r="D501" s="45" t="str">
        <f>IF(EXACT($B501, ""), "", 'SEED - Supplier'!$E501)</f>
        <v>VNDR-0498</v>
      </c>
    </row>
    <row r="502" spans="2:4">
      <c r="B502" s="37">
        <f>IF(EXACT('SEED - Supplier'!$H502, ""), "", 'SEED - Supplier'!$G502)</f>
        <v>126000000000499</v>
      </c>
      <c r="C502" s="20" t="str">
        <f>IF(EXACT($B502, ""), "", 'SEED - Supplier'!$C502)</f>
        <v>PT. Ardata Cipta Ekasarana</v>
      </c>
      <c r="D502" s="45" t="str">
        <f>IF(EXACT($B502, ""), "", 'SEED - Supplier'!$E502)</f>
        <v>VNDR-0499</v>
      </c>
    </row>
    <row r="503" spans="2:4">
      <c r="B503" s="37">
        <f>IF(EXACT('SEED - Supplier'!$H503, ""), "", 'SEED - Supplier'!$G503)</f>
        <v>126000000000500</v>
      </c>
      <c r="C503" s="20" t="str">
        <f>IF(EXACT($B503, ""), "", 'SEED - Supplier'!$C503)</f>
        <v>PT. Arian</v>
      </c>
      <c r="D503" s="45" t="str">
        <f>IF(EXACT($B503, ""), "", 'SEED - Supplier'!$E503)</f>
        <v>VNDR-0500</v>
      </c>
    </row>
    <row r="504" spans="2:4">
      <c r="B504" s="37">
        <f>IF(EXACT('SEED - Supplier'!$H504, ""), "", 'SEED - Supplier'!$G504)</f>
        <v>126000000000501</v>
      </c>
      <c r="C504" s="20" t="str">
        <f>IF(EXACT($B504, ""), "", 'SEED - Supplier'!$C504)</f>
        <v>PT. Ariatama Duta Nusa</v>
      </c>
      <c r="D504" s="45" t="str">
        <f>IF(EXACT($B504, ""), "", 'SEED - Supplier'!$E504)</f>
        <v>VNDR-0501</v>
      </c>
    </row>
    <row r="505" spans="2:4">
      <c r="B505" s="37">
        <f>IF(EXACT('SEED - Supplier'!$H505, ""), "", 'SEED - Supplier'!$G505)</f>
        <v>126000000000502</v>
      </c>
      <c r="C505" s="20" t="str">
        <f>IF(EXACT($B505, ""), "", 'SEED - Supplier'!$C505)</f>
        <v>PT. Arista Karya Abadi</v>
      </c>
      <c r="D505" s="45" t="str">
        <f>IF(EXACT($B505, ""), "", 'SEED - Supplier'!$E505)</f>
        <v>VNDR-0502</v>
      </c>
    </row>
    <row r="506" spans="2:4">
      <c r="B506" s="37">
        <f>IF(EXACT('SEED - Supplier'!$H506, ""), "", 'SEED - Supplier'!$G506)</f>
        <v>126000000000503</v>
      </c>
      <c r="C506" s="20" t="str">
        <f>IF(EXACT($B506, ""), "", 'SEED - Supplier'!$C506)</f>
        <v>PT. Arta Madyafam</v>
      </c>
      <c r="D506" s="45" t="str">
        <f>IF(EXACT($B506, ""), "", 'SEED - Supplier'!$E506)</f>
        <v>VNDR-0503</v>
      </c>
    </row>
    <row r="507" spans="2:4">
      <c r="B507" s="37">
        <f>IF(EXACT('SEED - Supplier'!$H507, ""), "", 'SEED - Supplier'!$G507)</f>
        <v>126000000000504</v>
      </c>
      <c r="C507" s="20" t="str">
        <f>IF(EXACT($B507, ""), "", 'SEED - Supplier'!$C507)</f>
        <v>PT. Arta Global Anugerah</v>
      </c>
      <c r="D507" s="45" t="str">
        <f>IF(EXACT($B507, ""), "", 'SEED - Supplier'!$E507)</f>
        <v>VNDR-0504</v>
      </c>
    </row>
    <row r="508" spans="2:4">
      <c r="B508" s="37">
        <f>IF(EXACT('SEED - Supplier'!$H508, ""), "", 'SEED - Supplier'!$G508)</f>
        <v>126000000000505</v>
      </c>
      <c r="C508" s="20" t="str">
        <f>IF(EXACT($B508, ""), "", 'SEED - Supplier'!$C508)</f>
        <v>PT. Arthanindo Cemerlang</v>
      </c>
      <c r="D508" s="45" t="str">
        <f>IF(EXACT($B508, ""), "", 'SEED - Supplier'!$E508)</f>
        <v>VNDR-0505</v>
      </c>
    </row>
    <row r="509" spans="2:4">
      <c r="B509" s="37">
        <f>IF(EXACT('SEED - Supplier'!$H509, ""), "", 'SEED - Supplier'!$G509)</f>
        <v>126000000000506</v>
      </c>
      <c r="C509" s="20" t="str">
        <f>IF(EXACT($B509, ""), "", 'SEED - Supplier'!$C509)</f>
        <v>PT. Arybro Nusa</v>
      </c>
      <c r="D509" s="45" t="str">
        <f>IF(EXACT($B509, ""), "", 'SEED - Supplier'!$E509)</f>
        <v>VNDR-0506</v>
      </c>
    </row>
    <row r="510" spans="2:4">
      <c r="B510" s="37">
        <f>IF(EXACT('SEED - Supplier'!$H510, ""), "", 'SEED - Supplier'!$G510)</f>
        <v>126000000000507</v>
      </c>
      <c r="C510" s="20" t="str">
        <f>IF(EXACT($B510, ""), "", 'SEED - Supplier'!$C510)</f>
        <v>PT. Asa Globalindo Pratama</v>
      </c>
      <c r="D510" s="45" t="str">
        <f>IF(EXACT($B510, ""), "", 'SEED - Supplier'!$E510)</f>
        <v>VNDR-0507</v>
      </c>
    </row>
    <row r="511" spans="2:4">
      <c r="B511" s="37">
        <f>IF(EXACT('SEED - Supplier'!$H511, ""), "", 'SEED - Supplier'!$G511)</f>
        <v>126000000000508</v>
      </c>
      <c r="C511" s="20" t="str">
        <f>IF(EXACT($B511, ""), "", 'SEED - Supplier'!$C511)</f>
        <v>PT. Aseza Bumi Konsultan</v>
      </c>
      <c r="D511" s="45" t="str">
        <f>IF(EXACT($B511, ""), "", 'SEED - Supplier'!$E511)</f>
        <v>VNDR-0508</v>
      </c>
    </row>
    <row r="512" spans="2:4">
      <c r="B512" s="37">
        <f>IF(EXACT('SEED - Supplier'!$H512, ""), "", 'SEED - Supplier'!$G512)</f>
        <v>126000000000509</v>
      </c>
      <c r="C512" s="20" t="str">
        <f>IF(EXACT($B512, ""), "", 'SEED - Supplier'!$C512)</f>
        <v>PT. Astra Aviva Life</v>
      </c>
      <c r="D512" s="45" t="str">
        <f>IF(EXACT($B512, ""), "", 'SEED - Supplier'!$E512)</f>
        <v>VNDR-0509</v>
      </c>
    </row>
    <row r="513" spans="2:4">
      <c r="B513" s="37">
        <f>IF(EXACT('SEED - Supplier'!$H513, ""), "", 'SEED - Supplier'!$G513)</f>
        <v>126000000000510</v>
      </c>
      <c r="C513" s="20" t="str">
        <f>IF(EXACT($B513, ""), "", 'SEED - Supplier'!$C513)</f>
        <v>PT. Asuransi Central Asia</v>
      </c>
      <c r="D513" s="45" t="str">
        <f>IF(EXACT($B513, ""), "", 'SEED - Supplier'!$E513)</f>
        <v>VNDR-0510</v>
      </c>
    </row>
    <row r="514" spans="2:4">
      <c r="B514" s="37">
        <f>IF(EXACT('SEED - Supplier'!$H514, ""), "", 'SEED - Supplier'!$G514)</f>
        <v>126000000000511</v>
      </c>
      <c r="C514" s="20" t="str">
        <f>IF(EXACT($B514, ""), "", 'SEED - Supplier'!$C514)</f>
        <v>PT. Asuransi Jasa Indonesia</v>
      </c>
      <c r="D514" s="45" t="str">
        <f>IF(EXACT($B514, ""), "", 'SEED - Supplier'!$E514)</f>
        <v>VNDR-0511</v>
      </c>
    </row>
    <row r="515" spans="2:4">
      <c r="B515" s="37">
        <f>IF(EXACT('SEED - Supplier'!$H515, ""), "", 'SEED - Supplier'!$G515)</f>
        <v>126000000000512</v>
      </c>
      <c r="C515" s="20" t="str">
        <f>IF(EXACT($B515, ""), "", 'SEED - Supplier'!$C515)</f>
        <v>PT. Asuransi Tugu Kresna Pratama</v>
      </c>
      <c r="D515" s="45" t="str">
        <f>IF(EXACT($B515, ""), "", 'SEED - Supplier'!$E515)</f>
        <v>VNDR-0512</v>
      </c>
    </row>
    <row r="516" spans="2:4">
      <c r="B516" s="37">
        <f>IF(EXACT('SEED - Supplier'!$H516, ""), "", 'SEED - Supplier'!$G516)</f>
        <v>126000000000513</v>
      </c>
      <c r="C516" s="20" t="str">
        <f>IF(EXACT($B516, ""), "", 'SEED - Supplier'!$C516)</f>
        <v>PT. Asuransi Umum Mega</v>
      </c>
      <c r="D516" s="45" t="str">
        <f>IF(EXACT($B516, ""), "", 'SEED - Supplier'!$E516)</f>
        <v>VNDR-0513</v>
      </c>
    </row>
    <row r="517" spans="2:4">
      <c r="B517" s="37">
        <f>IF(EXACT('SEED - Supplier'!$H517, ""), "", 'SEED - Supplier'!$G517)</f>
        <v>126000000000514</v>
      </c>
      <c r="C517" s="20" t="str">
        <f>IF(EXACT($B517, ""), "", 'SEED - Supplier'!$C517)</f>
        <v>PT. Autoland Artha Cipta</v>
      </c>
      <c r="D517" s="45" t="str">
        <f>IF(EXACT($B517, ""), "", 'SEED - Supplier'!$E517)</f>
        <v>VNDR-0514</v>
      </c>
    </row>
    <row r="518" spans="2:4">
      <c r="B518" s="37">
        <f>IF(EXACT('SEED - Supplier'!$H518, ""), "", 'SEED - Supplier'!$G518)</f>
        <v>126000000000515</v>
      </c>
      <c r="C518" s="20" t="str">
        <f>IF(EXACT($B518, ""), "", 'SEED - Supplier'!$C518)</f>
        <v>PT. AXA Mandiri Financial Service</v>
      </c>
      <c r="D518" s="45" t="str">
        <f>IF(EXACT($B518, ""), "", 'SEED - Supplier'!$E518)</f>
        <v>VNDR-0515</v>
      </c>
    </row>
    <row r="519" spans="2:4">
      <c r="B519" s="37">
        <f>IF(EXACT('SEED - Supplier'!$H519, ""), "", 'SEED - Supplier'!$G519)</f>
        <v>126000000000516</v>
      </c>
      <c r="C519" s="20" t="str">
        <f>IF(EXACT($B519, ""), "", 'SEED - Supplier'!$C519)</f>
        <v>PT. Ayu Septa Perdana</v>
      </c>
      <c r="D519" s="45" t="str">
        <f>IF(EXACT($B519, ""), "", 'SEED - Supplier'!$E519)</f>
        <v>VNDR-0516</v>
      </c>
    </row>
    <row r="520" spans="2:4">
      <c r="B520" s="37">
        <f>IF(EXACT('SEED - Supplier'!$H520, ""), "", 'SEED - Supplier'!$G520)</f>
        <v>126000000000517</v>
      </c>
      <c r="C520" s="20" t="str">
        <f>IF(EXACT($B520, ""), "", 'SEED - Supplier'!$C520)</f>
        <v>PT. Baja Ang Putrasukses</v>
      </c>
      <c r="D520" s="45" t="str">
        <f>IF(EXACT($B520, ""), "", 'SEED - Supplier'!$E520)</f>
        <v>VNDR-0517</v>
      </c>
    </row>
    <row r="521" spans="2:4">
      <c r="B521" s="37">
        <f>IF(EXACT('SEED - Supplier'!$H521, ""), "", 'SEED - Supplier'!$G521)</f>
        <v>126000000000518</v>
      </c>
      <c r="C521" s="20" t="str">
        <f>IF(EXACT($B521, ""), "", 'SEED - Supplier'!$C521)</f>
        <v>PT. Bajau Escorindo</v>
      </c>
      <c r="D521" s="45" t="str">
        <f>IF(EXACT($B521, ""), "", 'SEED - Supplier'!$E521)</f>
        <v>VNDR-0518</v>
      </c>
    </row>
    <row r="522" spans="2:4">
      <c r="B522" s="37">
        <f>IF(EXACT('SEED - Supplier'!$H522, ""), "", 'SEED - Supplier'!$G522)</f>
        <v>126000000000519</v>
      </c>
      <c r="C522" s="20" t="str">
        <f>IF(EXACT($B522, ""), "", 'SEED - Supplier'!$C522)</f>
        <v>PT. Balindo Central Abadi</v>
      </c>
      <c r="D522" s="45" t="str">
        <f>IF(EXACT($B522, ""), "", 'SEED - Supplier'!$E522)</f>
        <v>VNDR-0519</v>
      </c>
    </row>
    <row r="523" spans="2:4">
      <c r="B523" s="37">
        <f>IF(EXACT('SEED - Supplier'!$H523, ""), "", 'SEED - Supplier'!$G523)</f>
        <v>126000000000520</v>
      </c>
      <c r="C523" s="20" t="str">
        <f>IF(EXACT($B523, ""), "", 'SEED - Supplier'!$C523)</f>
        <v>PT. Bangun Anugerah Jaya Perkasa</v>
      </c>
      <c r="D523" s="45" t="str">
        <f>IF(EXACT($B523, ""), "", 'SEED - Supplier'!$E523)</f>
        <v>VNDR-0520</v>
      </c>
    </row>
    <row r="524" spans="2:4">
      <c r="B524" s="37">
        <f>IF(EXACT('SEED - Supplier'!$H524, ""), "", 'SEED - Supplier'!$G524)</f>
        <v>126000000000521</v>
      </c>
      <c r="C524" s="20" t="str">
        <f>IF(EXACT($B524, ""), "", 'SEED - Supplier'!$C524)</f>
        <v>PT. Bangun Sarana Baja</v>
      </c>
      <c r="D524" s="45" t="str">
        <f>IF(EXACT($B524, ""), "", 'SEED - Supplier'!$E524)</f>
        <v>VNDR-0521</v>
      </c>
    </row>
    <row r="525" spans="2:4">
      <c r="B525" s="37">
        <f>IF(EXACT('SEED - Supplier'!$H525, ""), "", 'SEED - Supplier'!$G525)</f>
        <v>126000000000522</v>
      </c>
      <c r="C525" s="20" t="str">
        <f>IF(EXACT($B525, ""), "", 'SEED - Supplier'!$C525)</f>
        <v>PT. Batam General Supplier</v>
      </c>
      <c r="D525" s="45" t="str">
        <f>IF(EXACT($B525, ""), "", 'SEED - Supplier'!$E525)</f>
        <v>VNDR-0522</v>
      </c>
    </row>
    <row r="526" spans="2:4">
      <c r="B526" s="37">
        <f>IF(EXACT('SEED - Supplier'!$H526, ""), "", 'SEED - Supplier'!$G526)</f>
        <v>126000000000523</v>
      </c>
      <c r="C526" s="20" t="str">
        <f>IF(EXACT($B526, ""), "", 'SEED - Supplier'!$C526)</f>
        <v>PT. Batraja Wirenindo Utama</v>
      </c>
      <c r="D526" s="45" t="str">
        <f>IF(EXACT($B526, ""), "", 'SEED - Supplier'!$E526)</f>
        <v>VNDR-0523</v>
      </c>
    </row>
    <row r="527" spans="2:4">
      <c r="B527" s="37">
        <f>IF(EXACT('SEED - Supplier'!$H527, ""), "", 'SEED - Supplier'!$G527)</f>
        <v>126000000000524</v>
      </c>
      <c r="C527" s="20" t="str">
        <f>IF(EXACT($B527, ""), "", 'SEED - Supplier'!$C527)</f>
        <v>PT. BCI Central Indonesia</v>
      </c>
      <c r="D527" s="45" t="str">
        <f>IF(EXACT($B527, ""), "", 'SEED - Supplier'!$E527)</f>
        <v>VNDR-0524</v>
      </c>
    </row>
    <row r="528" spans="2:4">
      <c r="B528" s="37">
        <f>IF(EXACT('SEED - Supplier'!$H528, ""), "", 'SEED - Supplier'!$G528)</f>
        <v>126000000000525</v>
      </c>
      <c r="C528" s="20" t="str">
        <f>IF(EXACT($B528, ""), "", 'SEED - Supplier'!$C528)</f>
        <v>PT. Belawan Indah</v>
      </c>
      <c r="D528" s="45" t="str">
        <f>IF(EXACT($B528, ""), "", 'SEED - Supplier'!$E528)</f>
        <v>VNDR-0525</v>
      </c>
    </row>
    <row r="529" spans="2:4">
      <c r="B529" s="37">
        <f>IF(EXACT('SEED - Supplier'!$H529, ""), "", 'SEED - Supplier'!$G529)</f>
        <v>126000000000526</v>
      </c>
      <c r="C529" s="20" t="str">
        <f>IF(EXACT($B529, ""), "", 'SEED - Supplier'!$C529)</f>
        <v>PT. Bentala sakti Globalindo</v>
      </c>
      <c r="D529" s="45" t="str">
        <f>IF(EXACT($B529, ""), "", 'SEED - Supplier'!$E529)</f>
        <v>VNDR-0526</v>
      </c>
    </row>
    <row r="530" spans="2:4">
      <c r="B530" s="37">
        <f>IF(EXACT('SEED - Supplier'!$H530, ""), "", 'SEED - Supplier'!$G530)</f>
        <v>126000000000527</v>
      </c>
      <c r="C530" s="20" t="str">
        <f>IF(EXACT($B530, ""), "", 'SEED - Supplier'!$C530)</f>
        <v>PT. Benteng Anugerah Sejahtera</v>
      </c>
      <c r="D530" s="45" t="str">
        <f>IF(EXACT($B530, ""), "", 'SEED - Supplier'!$E530)</f>
        <v>VNDR-0527</v>
      </c>
    </row>
    <row r="531" spans="2:4">
      <c r="B531" s="37">
        <f>IF(EXACT('SEED - Supplier'!$H531, ""), "", 'SEED - Supplier'!$G531)</f>
        <v>126000000000528</v>
      </c>
      <c r="C531" s="20" t="str">
        <f>IF(EXACT($B531, ""), "", 'SEED - Supplier'!$C531)</f>
        <v>PT. Berathi</v>
      </c>
      <c r="D531" s="45" t="str">
        <f>IF(EXACT($B531, ""), "", 'SEED - Supplier'!$E531)</f>
        <v>VNDR-0528</v>
      </c>
    </row>
    <row r="532" spans="2:4">
      <c r="B532" s="37">
        <f>IF(EXACT('SEED - Supplier'!$H532, ""), "", 'SEED - Supplier'!$G532)</f>
        <v>126000000000529</v>
      </c>
      <c r="C532" s="20" t="str">
        <f>IF(EXACT($B532, ""), "", 'SEED - Supplier'!$C532)</f>
        <v>PT. Berkah Emas Sejahtera Takwa</v>
      </c>
      <c r="D532" s="45" t="str">
        <f>IF(EXACT($B532, ""), "", 'SEED - Supplier'!$E532)</f>
        <v>VNDR-0529</v>
      </c>
    </row>
    <row r="533" spans="2:4">
      <c r="B533" s="37">
        <f>IF(EXACT('SEED - Supplier'!$H533, ""), "", 'SEED - Supplier'!$G533)</f>
        <v>126000000000530</v>
      </c>
      <c r="C533" s="20" t="str">
        <f>IF(EXACT($B533, ""), "", 'SEED - Supplier'!$C533)</f>
        <v>PT. Berkah Tiga Raksa</v>
      </c>
      <c r="D533" s="45" t="str">
        <f>IF(EXACT($B533, ""), "", 'SEED - Supplier'!$E533)</f>
        <v>VNDR-0530</v>
      </c>
    </row>
    <row r="534" spans="2:4">
      <c r="B534" s="37">
        <f>IF(EXACT('SEED - Supplier'!$H534, ""), "", 'SEED - Supplier'!$G534)</f>
        <v>126000000000531</v>
      </c>
      <c r="C534" s="20" t="str">
        <f>IF(EXACT($B534, ""), "", 'SEED - Supplier'!$C534)</f>
        <v>PT. Berkah Tujuh Sinar</v>
      </c>
      <c r="D534" s="45" t="str">
        <f>IF(EXACT($B534, ""), "", 'SEED - Supplier'!$E534)</f>
        <v>VNDR-0531</v>
      </c>
    </row>
    <row r="535" spans="2:4">
      <c r="B535" s="37">
        <f>IF(EXACT('SEED - Supplier'!$H535, ""), "", 'SEED - Supplier'!$G535)</f>
        <v>126000000000532</v>
      </c>
      <c r="C535" s="20" t="str">
        <f>IF(EXACT($B535, ""), "", 'SEED - Supplier'!$C535)</f>
        <v>PT. Berlian Tangguh Sejahtera</v>
      </c>
      <c r="D535" s="45" t="str">
        <f>IF(EXACT($B535, ""), "", 'SEED - Supplier'!$E535)</f>
        <v>VNDR-0532</v>
      </c>
    </row>
    <row r="536" spans="2:4">
      <c r="B536" s="37">
        <f>IF(EXACT('SEED - Supplier'!$H536, ""), "", 'SEED - Supplier'!$G536)</f>
        <v>126000000000533</v>
      </c>
      <c r="C536" s="20" t="str">
        <f>IF(EXACT($B536, ""), "", 'SEED - Supplier'!$C536)</f>
        <v>PT. Berlindo Perkasa</v>
      </c>
      <c r="D536" s="45" t="str">
        <f>IF(EXACT($B536, ""), "", 'SEED - Supplier'!$E536)</f>
        <v>VNDR-0533</v>
      </c>
    </row>
    <row r="537" spans="2:4">
      <c r="B537" s="37">
        <f>IF(EXACT('SEED - Supplier'!$H537, ""), "", 'SEED - Supplier'!$G537)</f>
        <v>126000000000534</v>
      </c>
      <c r="C537" s="20" t="str">
        <f>IF(EXACT($B537, ""), "", 'SEED - Supplier'!$C537)</f>
        <v>PT. Bersaudara Express Cargo [a.k.a : Best Cargo]</v>
      </c>
      <c r="D537" s="45" t="str">
        <f>IF(EXACT($B537, ""), "", 'SEED - Supplier'!$E537)</f>
        <v>VNDR-0534</v>
      </c>
    </row>
    <row r="538" spans="2:4">
      <c r="B538" s="37">
        <f>IF(EXACT('SEED - Supplier'!$H538, ""), "", 'SEED - Supplier'!$G538)</f>
        <v>126000000000535</v>
      </c>
      <c r="C538" s="20" t="str">
        <f>IF(EXACT($B538, ""), "", 'SEED - Supplier'!$C538)</f>
        <v>PT. Bhaskara Puspa Alam</v>
      </c>
      <c r="D538" s="45" t="str">
        <f>IF(EXACT($B538, ""), "", 'SEED - Supplier'!$E538)</f>
        <v>VNDR-0535</v>
      </c>
    </row>
    <row r="539" spans="2:4">
      <c r="B539" s="37">
        <f>IF(EXACT('SEED - Supplier'!$H539, ""), "", 'SEED - Supplier'!$G539)</f>
        <v>126000000000536</v>
      </c>
      <c r="C539" s="20" t="str">
        <f>IF(EXACT($B539, ""), "", 'SEED - Supplier'!$C539)</f>
        <v>PT. Bhikarya Santosa</v>
      </c>
      <c r="D539" s="45" t="str">
        <f>IF(EXACT($B539, ""), "", 'SEED - Supplier'!$E539)</f>
        <v>VNDR-0536</v>
      </c>
    </row>
    <row r="540" spans="2:4">
      <c r="B540" s="37">
        <f>IF(EXACT('SEED - Supplier'!$H540, ""), "", 'SEED - Supplier'!$G540)</f>
        <v>126000000000537</v>
      </c>
      <c r="C540" s="20" t="str">
        <f>IF(EXACT($B540, ""), "", 'SEED - Supplier'!$C540)</f>
        <v>PT. Bhinneka Mentaridimensi [a.k.a : Bhinneka.com]</v>
      </c>
      <c r="D540" s="45" t="str">
        <f>IF(EXACT($B540, ""), "", 'SEED - Supplier'!$E540)</f>
        <v>VNDR-0537</v>
      </c>
    </row>
    <row r="541" spans="2:4">
      <c r="B541" s="37">
        <f>IF(EXACT('SEED - Supplier'!$H541, ""), "", 'SEED - Supplier'!$G541)</f>
        <v>126000000000538</v>
      </c>
      <c r="C541" s="20" t="str">
        <f>IF(EXACT($B541, ""), "", 'SEED - Supplier'!$C541)</f>
        <v>PT. BICC BERCA Cables</v>
      </c>
      <c r="D541" s="45" t="str">
        <f>IF(EXACT($B541, ""), "", 'SEED - Supplier'!$E541)</f>
        <v>VNDR-0538</v>
      </c>
    </row>
    <row r="542" spans="2:4">
      <c r="B542" s="37">
        <f>IF(EXACT('SEED - Supplier'!$H542, ""), "", 'SEED - Supplier'!$G542)</f>
        <v>126000000000539</v>
      </c>
      <c r="C542" s="20" t="str">
        <f>IF(EXACT($B542, ""), "", 'SEED - Supplier'!$C542)</f>
        <v>PT. Bilah Baja Makmur Abadi</v>
      </c>
      <c r="D542" s="45" t="str">
        <f>IF(EXACT($B542, ""), "", 'SEED - Supplier'!$E542)</f>
        <v>VNDR-0539</v>
      </c>
    </row>
    <row r="543" spans="2:4">
      <c r="B543" s="37">
        <f>IF(EXACT('SEED - Supplier'!$H543, ""), "", 'SEED - Supplier'!$G543)</f>
        <v>126000000000540</v>
      </c>
      <c r="C543" s="20" t="str">
        <f>IF(EXACT($B543, ""), "", 'SEED - Supplier'!$C543)</f>
        <v>PT. Bina Pertiwi</v>
      </c>
      <c r="D543" s="45" t="str">
        <f>IF(EXACT($B543, ""), "", 'SEED - Supplier'!$E543)</f>
        <v>VNDR-0540</v>
      </c>
    </row>
    <row r="544" spans="2:4">
      <c r="B544" s="37">
        <f>IF(EXACT('SEED - Supplier'!$H544, ""), "", 'SEED - Supplier'!$G544)</f>
        <v>126000000000541</v>
      </c>
      <c r="C544" s="20" t="str">
        <f>IF(EXACT($B544, ""), "", 'SEED - Supplier'!$C544)</f>
        <v>PT. Binajasa Abadikarya</v>
      </c>
      <c r="D544" s="45" t="str">
        <f>IF(EXACT($B544, ""), "", 'SEED - Supplier'!$E544)</f>
        <v>VNDR-0541</v>
      </c>
    </row>
    <row r="545" spans="2:4">
      <c r="B545" s="37">
        <f>IF(EXACT('SEED - Supplier'!$H545, ""), "", 'SEED - Supplier'!$G545)</f>
        <v>126000000000542</v>
      </c>
      <c r="C545" s="20" t="str">
        <f>IF(EXACT($B545, ""), "", 'SEED - Supplier'!$C545)</f>
        <v>PT. Binayasa Putrabatara</v>
      </c>
      <c r="D545" s="45" t="str">
        <f>IF(EXACT($B545, ""), "", 'SEED - Supplier'!$E545)</f>
        <v>VNDR-0542</v>
      </c>
    </row>
    <row r="546" spans="2:4">
      <c r="B546" s="37">
        <f>IF(EXACT('SEED - Supplier'!$H546, ""), "", 'SEED - Supplier'!$G546)</f>
        <v>126000000000543</v>
      </c>
      <c r="C546" s="20" t="str">
        <f>IF(EXACT($B546, ""), "", 'SEED - Supplier'!$C546)</f>
        <v>PT. Bintang Abestaton Mahesa</v>
      </c>
      <c r="D546" s="45" t="str">
        <f>IF(EXACT($B546, ""), "", 'SEED - Supplier'!$E546)</f>
        <v>VNDR-0543</v>
      </c>
    </row>
    <row r="547" spans="2:4">
      <c r="B547" s="37">
        <f>IF(EXACT('SEED - Supplier'!$H547, ""), "", 'SEED - Supplier'!$G547)</f>
        <v>126000000000544</v>
      </c>
      <c r="C547" s="20" t="str">
        <f>IF(EXACT($B547, ""), "", 'SEED - Supplier'!$C547)</f>
        <v>PT. Bintang Barlean Logistik</v>
      </c>
      <c r="D547" s="45" t="str">
        <f>IF(EXACT($B547, ""), "", 'SEED - Supplier'!$E547)</f>
        <v>VNDR-0544</v>
      </c>
    </row>
    <row r="548" spans="2:4">
      <c r="B548" s="37">
        <f>IF(EXACT('SEED - Supplier'!$H548, ""), "", 'SEED - Supplier'!$G548)</f>
        <v>126000000000545</v>
      </c>
      <c r="C548" s="20" t="str">
        <f>IF(EXACT($B548, ""), "", 'SEED - Supplier'!$C548)</f>
        <v>PT. Bintang Elektrik Semesta</v>
      </c>
      <c r="D548" s="45" t="str">
        <f>IF(EXACT($B548, ""), "", 'SEED - Supplier'!$E548)</f>
        <v>VNDR-0545</v>
      </c>
    </row>
    <row r="549" spans="2:4">
      <c r="B549" s="37">
        <f>IF(EXACT('SEED - Supplier'!$H549, ""), "", 'SEED - Supplier'!$G549)</f>
        <v>126000000000546</v>
      </c>
      <c r="C549" s="20" t="str">
        <f>IF(EXACT($B549, ""), "", 'SEED - Supplier'!$C549)</f>
        <v>PT. Bintang Harapan Bersama</v>
      </c>
      <c r="D549" s="45" t="str">
        <f>IF(EXACT($B549, ""), "", 'SEED - Supplier'!$E549)</f>
        <v>VNDR-0546</v>
      </c>
    </row>
    <row r="550" spans="2:4">
      <c r="B550" s="37">
        <f>IF(EXACT('SEED - Supplier'!$H550, ""), "", 'SEED - Supplier'!$G550)</f>
        <v>126000000000547</v>
      </c>
      <c r="C550" s="20" t="str">
        <f>IF(EXACT($B550, ""), "", 'SEED - Supplier'!$C550)</f>
        <v>PT. Bintang Logistik Indonusa</v>
      </c>
      <c r="D550" s="45" t="str">
        <f>IF(EXACT($B550, ""), "", 'SEED - Supplier'!$E550)</f>
        <v>VNDR-0547</v>
      </c>
    </row>
    <row r="551" spans="2:4">
      <c r="B551" s="37">
        <f>IF(EXACT('SEED - Supplier'!$H551, ""), "", 'SEED - Supplier'!$G551)</f>
        <v>126000000000548</v>
      </c>
      <c r="C551" s="20" t="str">
        <f>IF(EXACT($B551, ""), "", 'SEED - Supplier'!$C551)</f>
        <v>PT. Bintang Pratama Mix</v>
      </c>
      <c r="D551" s="45" t="str">
        <f>IF(EXACT($B551, ""), "", 'SEED - Supplier'!$E551)</f>
        <v>VNDR-0548</v>
      </c>
    </row>
    <row r="552" spans="2:4">
      <c r="B552" s="37">
        <f>IF(EXACT('SEED - Supplier'!$H552, ""), "", 'SEED - Supplier'!$G552)</f>
        <v>126000000000549</v>
      </c>
      <c r="C552" s="20" t="str">
        <f>IF(EXACT($B552, ""), "", 'SEED - Supplier'!$C552)</f>
        <v>PT. Bintang Putra Ajibata</v>
      </c>
      <c r="D552" s="45" t="str">
        <f>IF(EXACT($B552, ""), "", 'SEED - Supplier'!$E552)</f>
        <v>VNDR-0549</v>
      </c>
    </row>
    <row r="553" spans="2:4">
      <c r="B553" s="37">
        <f>IF(EXACT('SEED - Supplier'!$H553, ""), "", 'SEED - Supplier'!$G553)</f>
        <v>126000000000550</v>
      </c>
      <c r="C553" s="20" t="str">
        <f>IF(EXACT($B553, ""), "", 'SEED - Supplier'!$C553)</f>
        <v>PT. Bintang Timur Persada</v>
      </c>
      <c r="D553" s="45" t="str">
        <f>IF(EXACT($B553, ""), "", 'SEED - Supplier'!$E553)</f>
        <v>VNDR-0550</v>
      </c>
    </row>
    <row r="554" spans="2:4">
      <c r="B554" s="37">
        <f>IF(EXACT('SEED - Supplier'!$H554, ""), "", 'SEED - Supplier'!$G554)</f>
        <v>126000000000551</v>
      </c>
      <c r="C554" s="20" t="str">
        <f>IF(EXACT($B554, ""), "", 'SEED - Supplier'!$C554)</f>
        <v>PT. Biofit Fiberglass Indonesia</v>
      </c>
      <c r="D554" s="45" t="str">
        <f>IF(EXACT($B554, ""), "", 'SEED - Supplier'!$E554)</f>
        <v>VNDR-0551</v>
      </c>
    </row>
    <row r="555" spans="2:4">
      <c r="B555" s="37">
        <f>IF(EXACT('SEED - Supplier'!$H555, ""), "", 'SEED - Supplier'!$G555)</f>
        <v>126000000000552</v>
      </c>
      <c r="C555" s="20" t="str">
        <f>IF(EXACT($B555, ""), "", 'SEED - Supplier'!$C555)</f>
        <v>PT. Birotika Semesta</v>
      </c>
      <c r="D555" s="45" t="str">
        <f>IF(EXACT($B555, ""), "", 'SEED - Supplier'!$E555)</f>
        <v>VNDR-0552</v>
      </c>
    </row>
    <row r="556" spans="2:4">
      <c r="B556" s="37">
        <f>IF(EXACT('SEED - Supplier'!$H556, ""), "", 'SEED - Supplier'!$G556)</f>
        <v>126000000000553</v>
      </c>
      <c r="C556" s="20" t="str">
        <f>IF(EXACT($B556, ""), "", 'SEED - Supplier'!$C556)</f>
        <v>PT. Biru Sakti</v>
      </c>
      <c r="D556" s="45" t="str">
        <f>IF(EXACT($B556, ""), "", 'SEED - Supplier'!$E556)</f>
        <v>VNDR-0553</v>
      </c>
    </row>
    <row r="557" spans="2:4">
      <c r="B557" s="37">
        <f>IF(EXACT('SEED - Supplier'!$H557, ""), "", 'SEED - Supplier'!$G557)</f>
        <v>126000000000554</v>
      </c>
      <c r="C557" s="20" t="str">
        <f>IF(EXACT($B557, ""), "", 'SEED - Supplier'!$C557)</f>
        <v>PT. Bisa Mandiri Strategi Investasi</v>
      </c>
      <c r="D557" s="45" t="str">
        <f>IF(EXACT($B557, ""), "", 'SEED - Supplier'!$E557)</f>
        <v>VNDR-0554</v>
      </c>
    </row>
    <row r="558" spans="2:4">
      <c r="B558" s="37">
        <f>IF(EXACT('SEED - Supplier'!$H558, ""), "", 'SEED - Supplier'!$G558)</f>
        <v>126000000000555</v>
      </c>
      <c r="C558" s="20" t="str">
        <f>IF(EXACT($B558, ""), "", 'SEED - Supplier'!$C558)</f>
        <v>PT. Bismacindo Putra Mandiri</v>
      </c>
      <c r="D558" s="45" t="str">
        <f>IF(EXACT($B558, ""), "", 'SEED - Supplier'!$E558)</f>
        <v>VNDR-0555</v>
      </c>
    </row>
    <row r="559" spans="2:4">
      <c r="B559" s="37">
        <f>IF(EXACT('SEED - Supplier'!$H559, ""), "", 'SEED - Supplier'!$G559)</f>
        <v>126000000000556</v>
      </c>
      <c r="C559" s="20" t="str">
        <f>IF(EXACT($B559, ""), "", 'SEED - Supplier'!$C559)</f>
        <v>PT. Blue Marlin Persada</v>
      </c>
      <c r="D559" s="45" t="str">
        <f>IF(EXACT($B559, ""), "", 'SEED - Supplier'!$E559)</f>
        <v>VNDR-0556</v>
      </c>
    </row>
    <row r="560" spans="2:4">
      <c r="B560" s="37">
        <f>IF(EXACT('SEED - Supplier'!$H560, ""), "", 'SEED - Supplier'!$G560)</f>
        <v>126000000000557</v>
      </c>
      <c r="C560" s="20" t="str">
        <f>IF(EXACT($B560, ""), "", 'SEED - Supplier'!$C560)</f>
        <v>PT. Brilliant Citra Mandiri</v>
      </c>
      <c r="D560" s="45" t="str">
        <f>IF(EXACT($B560, ""), "", 'SEED - Supplier'!$E560)</f>
        <v>VNDR-0557</v>
      </c>
    </row>
    <row r="561" spans="2:4">
      <c r="B561" s="37">
        <f>IF(EXACT('SEED - Supplier'!$H561, ""), "", 'SEED - Supplier'!$G561)</f>
        <v>126000000000558</v>
      </c>
      <c r="C561" s="20" t="str">
        <f>IF(EXACT($B561, ""), "", 'SEED - Supplier'!$C561)</f>
        <v>PT. Buana Finance</v>
      </c>
      <c r="D561" s="45" t="str">
        <f>IF(EXACT($B561, ""), "", 'SEED - Supplier'!$E561)</f>
        <v>VNDR-0558</v>
      </c>
    </row>
    <row r="562" spans="2:4">
      <c r="B562" s="37">
        <f>IF(EXACT('SEED - Supplier'!$H562, ""), "", 'SEED - Supplier'!$G562)</f>
        <v>126000000000559</v>
      </c>
      <c r="C562" s="20" t="str">
        <f>IF(EXACT($B562, ""), "", 'SEED - Supplier'!$C562)</f>
        <v>PT. Buana Prima Mulia</v>
      </c>
      <c r="D562" s="45" t="str">
        <f>IF(EXACT($B562, ""), "", 'SEED - Supplier'!$E562)</f>
        <v>VNDR-0559</v>
      </c>
    </row>
    <row r="563" spans="2:4">
      <c r="B563" s="37">
        <f>IF(EXACT('SEED - Supplier'!$H563, ""), "", 'SEED - Supplier'!$G563)</f>
        <v>126000000000560</v>
      </c>
      <c r="C563" s="20" t="str">
        <f>IF(EXACT($B563, ""), "", 'SEED - Supplier'!$C563)</f>
        <v>PT. Buana Selaras Globalindo</v>
      </c>
      <c r="D563" s="45" t="str">
        <f>IF(EXACT($B563, ""), "", 'SEED - Supplier'!$E563)</f>
        <v>VNDR-0560</v>
      </c>
    </row>
    <row r="564" spans="2:4">
      <c r="B564" s="37">
        <f>IF(EXACT('SEED - Supplier'!$H564, ""), "", 'SEED - Supplier'!$G564)</f>
        <v>126000000000561</v>
      </c>
      <c r="C564" s="20" t="str">
        <f>IF(EXACT($B564, ""), "", 'SEED - Supplier'!$C564)</f>
        <v>PT. Buitenzorg Multi Solusindo</v>
      </c>
      <c r="D564" s="45" t="str">
        <f>IF(EXACT($B564, ""), "", 'SEED - Supplier'!$E564)</f>
        <v>VNDR-0561</v>
      </c>
    </row>
    <row r="565" spans="2:4">
      <c r="B565" s="37">
        <f>IF(EXACT('SEED - Supplier'!$H565, ""), "", 'SEED - Supplier'!$G565)</f>
        <v>126000000000562</v>
      </c>
      <c r="C565" s="20" t="str">
        <f>IF(EXACT($B565, ""), "", 'SEED - Supplier'!$C565)</f>
        <v>PT. Bukaka Teknik Utama</v>
      </c>
      <c r="D565" s="45" t="str">
        <f>IF(EXACT($B565, ""), "", 'SEED - Supplier'!$E565)</f>
        <v>VNDR-0562</v>
      </c>
    </row>
    <row r="566" spans="2:4">
      <c r="B566" s="37">
        <f>IF(EXACT('SEED - Supplier'!$H566, ""), "", 'SEED - Supplier'!$G566)</f>
        <v>126000000000563</v>
      </c>
      <c r="C566" s="20" t="str">
        <f>IF(EXACT($B566, ""), "", 'SEED - Supplier'!$C566)</f>
        <v>PT. Bumen Redja Abadi</v>
      </c>
      <c r="D566" s="45" t="str">
        <f>IF(EXACT($B566, ""), "", 'SEED - Supplier'!$E566)</f>
        <v>VNDR-0563</v>
      </c>
    </row>
    <row r="567" spans="2:4">
      <c r="B567" s="37">
        <f>IF(EXACT('SEED - Supplier'!$H567, ""), "", 'SEED - Supplier'!$G567)</f>
        <v>126000000000564</v>
      </c>
      <c r="C567" s="20" t="str">
        <f>IF(EXACT($B567, ""), "", 'SEED - Supplier'!$C567)</f>
        <v>PT. Bumi Cikeupeulabadi</v>
      </c>
      <c r="D567" s="45" t="str">
        <f>IF(EXACT($B567, ""), "", 'SEED - Supplier'!$E567)</f>
        <v>VNDR-0564</v>
      </c>
    </row>
    <row r="568" spans="2:4">
      <c r="B568" s="37">
        <f>IF(EXACT('SEED - Supplier'!$H568, ""), "", 'SEED - Supplier'!$G568)</f>
        <v>126000000000565</v>
      </c>
      <c r="C568" s="20" t="str">
        <f>IF(EXACT($B568, ""), "", 'SEED - Supplier'!$C568)</f>
        <v>PT. Bumi Jasa Utama</v>
      </c>
      <c r="D568" s="45" t="str">
        <f>IF(EXACT($B568, ""), "", 'SEED - Supplier'!$E568)</f>
        <v>VNDR-0565</v>
      </c>
    </row>
    <row r="569" spans="2:4">
      <c r="B569" s="37">
        <f>IF(EXACT('SEED - Supplier'!$H569, ""), "", 'SEED - Supplier'!$G569)</f>
        <v>126000000000566</v>
      </c>
      <c r="C569" s="20" t="str">
        <f>IF(EXACT($B569, ""), "", 'SEED - Supplier'!$C569)</f>
        <v>PT. Bumi Lestari suskses</v>
      </c>
      <c r="D569" s="45" t="str">
        <f>IF(EXACT($B569, ""), "", 'SEED - Supplier'!$E569)</f>
        <v>VNDR-0566</v>
      </c>
    </row>
    <row r="570" spans="2:4">
      <c r="B570" s="37">
        <f>IF(EXACT('SEED - Supplier'!$H570, ""), "", 'SEED - Supplier'!$G570)</f>
        <v>126000000000567</v>
      </c>
      <c r="C570" s="20" t="str">
        <f>IF(EXACT($B570, ""), "", 'SEED - Supplier'!$C570)</f>
        <v>PT. Bumi Kaya Steel Industries</v>
      </c>
      <c r="D570" s="45" t="str">
        <f>IF(EXACT($B570, ""), "", 'SEED - Supplier'!$E570)</f>
        <v>VNDR-0567</v>
      </c>
    </row>
    <row r="571" spans="2:4">
      <c r="B571" s="37">
        <f>IF(EXACT('SEED - Supplier'!$H571, ""), "", 'SEED - Supplier'!$G571)</f>
        <v>126000000000568</v>
      </c>
      <c r="C571" s="20" t="str">
        <f>IF(EXACT($B571, ""), "", 'SEED - Supplier'!$C571)</f>
        <v>PT. Cahaya Abadi Bersama</v>
      </c>
      <c r="D571" s="45" t="str">
        <f>IF(EXACT($B571, ""), "", 'SEED - Supplier'!$E571)</f>
        <v>VNDR-0568</v>
      </c>
    </row>
    <row r="572" spans="2:4">
      <c r="B572" s="37">
        <f>IF(EXACT('SEED - Supplier'!$H572, ""), "", 'SEED - Supplier'!$G572)</f>
        <v>126000000000569</v>
      </c>
      <c r="C572" s="20" t="str">
        <f>IF(EXACT($B572, ""), "", 'SEED - Supplier'!$C572)</f>
        <v>PT. Cahaya Agung Bumirizki</v>
      </c>
      <c r="D572" s="45" t="str">
        <f>IF(EXACT($B572, ""), "", 'SEED - Supplier'!$E572)</f>
        <v>VNDR-0569</v>
      </c>
    </row>
    <row r="573" spans="2:4">
      <c r="B573" s="37">
        <f>IF(EXACT('SEED - Supplier'!$H573, ""), "", 'SEED - Supplier'!$G573)</f>
        <v>126000000000570</v>
      </c>
      <c r="C573" s="20" t="str">
        <f>IF(EXACT($B573, ""), "", 'SEED - Supplier'!$C573)</f>
        <v>PT. Cahaya Bekasi Bajatama</v>
      </c>
      <c r="D573" s="45" t="str">
        <f>IF(EXACT($B573, ""), "", 'SEED - Supplier'!$E573)</f>
        <v>VNDR-0570</v>
      </c>
    </row>
    <row r="574" spans="2:4">
      <c r="B574" s="37">
        <f>IF(EXACT('SEED - Supplier'!$H574, ""), "", 'SEED - Supplier'!$G574)</f>
        <v>126000000000571</v>
      </c>
      <c r="C574" s="20" t="str">
        <f>IF(EXACT($B574, ""), "", 'SEED - Supplier'!$C574)</f>
        <v>PT. Cahaya Beringin Sejahtera</v>
      </c>
      <c r="D574" s="45" t="str">
        <f>IF(EXACT($B574, ""), "", 'SEED - Supplier'!$E574)</f>
        <v>VNDR-0571</v>
      </c>
    </row>
    <row r="575" spans="2:4">
      <c r="B575" s="37">
        <f>IF(EXACT('SEED - Supplier'!$H575, ""), "", 'SEED - Supplier'!$G575)</f>
        <v>126000000000572</v>
      </c>
      <c r="C575" s="20" t="str">
        <f>IF(EXACT($B575, ""), "", 'SEED - Supplier'!$C575)</f>
        <v>PT. Cahaya Lentera Perkasa</v>
      </c>
      <c r="D575" s="45" t="str">
        <f>IF(EXACT($B575, ""), "", 'SEED - Supplier'!$E575)</f>
        <v>VNDR-0572</v>
      </c>
    </row>
    <row r="576" spans="2:4">
      <c r="B576" s="37">
        <f>IF(EXACT('SEED - Supplier'!$H576, ""), "", 'SEED - Supplier'!$G576)</f>
        <v>126000000000573</v>
      </c>
      <c r="C576" s="20" t="str">
        <f>IF(EXACT($B576, ""), "", 'SEED - Supplier'!$C576)</f>
        <v>PT. Cahaya Mutiara Mandiri</v>
      </c>
      <c r="D576" s="45" t="str">
        <f>IF(EXACT($B576, ""), "", 'SEED - Supplier'!$E576)</f>
        <v>VNDR-0573</v>
      </c>
    </row>
    <row r="577" spans="2:4">
      <c r="B577" s="37">
        <f>IF(EXACT('SEED - Supplier'!$H577, ""), "", 'SEED - Supplier'!$G577)</f>
        <v>126000000000574</v>
      </c>
      <c r="C577" s="20" t="str">
        <f>IF(EXACT($B577, ""), "", 'SEED - Supplier'!$C577)</f>
        <v>PT. Cakra Adji Gunung</v>
      </c>
      <c r="D577" s="45" t="str">
        <f>IF(EXACT($B577, ""), "", 'SEED - Supplier'!$E577)</f>
        <v>VNDR-0574</v>
      </c>
    </row>
    <row r="578" spans="2:4">
      <c r="B578" s="37">
        <f>IF(EXACT('SEED - Supplier'!$H578, ""), "", 'SEED - Supplier'!$G578)</f>
        <v>126000000000575</v>
      </c>
      <c r="C578" s="20" t="str">
        <f>IF(EXACT($B578, ""), "", 'SEED - Supplier'!$C578)</f>
        <v>PT. Cardig Express Nusantara</v>
      </c>
      <c r="D578" s="45" t="str">
        <f>IF(EXACT($B578, ""), "", 'SEED - Supplier'!$E578)</f>
        <v>VNDR-0575</v>
      </c>
    </row>
    <row r="579" spans="2:4">
      <c r="B579" s="37">
        <f>IF(EXACT('SEED - Supplier'!$H579, ""), "", 'SEED - Supplier'!$G579)</f>
        <v>126000000000576</v>
      </c>
      <c r="C579" s="20" t="str">
        <f>IF(EXACT($B579, ""), "", 'SEED - Supplier'!$C579)</f>
        <v>PT. Carrefour Indonesia</v>
      </c>
      <c r="D579" s="45" t="str">
        <f>IF(EXACT($B579, ""), "", 'SEED - Supplier'!$E579)</f>
        <v>VNDR-0576</v>
      </c>
    </row>
    <row r="580" spans="2:4">
      <c r="B580" s="37">
        <f>IF(EXACT('SEED - Supplier'!$H580, ""), "", 'SEED - Supplier'!$G580)</f>
        <v>126000000000577</v>
      </c>
      <c r="C580" s="20" t="str">
        <f>IF(EXACT($B580, ""), "", 'SEED - Supplier'!$C580)</f>
        <v>PT. Catur Mukti</v>
      </c>
      <c r="D580" s="45" t="str">
        <f>IF(EXACT($B580, ""), "", 'SEED - Supplier'!$E580)</f>
        <v>VNDR-0577</v>
      </c>
    </row>
    <row r="581" spans="2:4">
      <c r="B581" s="37">
        <f>IF(EXACT('SEED - Supplier'!$H581, ""), "", 'SEED - Supplier'!$G581)</f>
        <v>126000000000578</v>
      </c>
      <c r="C581" s="20" t="str">
        <f>IF(EXACT($B581, ""), "", 'SEED - Supplier'!$C581)</f>
        <v>PT. Catur Panca Mandiri</v>
      </c>
      <c r="D581" s="45" t="str">
        <f>IF(EXACT($B581, ""), "", 'SEED - Supplier'!$E581)</f>
        <v>VNDR-0578</v>
      </c>
    </row>
    <row r="582" spans="2:4">
      <c r="B582" s="37">
        <f>IF(EXACT('SEED - Supplier'!$H582, ""), "", 'SEED - Supplier'!$G582)</f>
        <v>126000000000579</v>
      </c>
      <c r="C582" s="20" t="str">
        <f>IF(EXACT($B582, ""), "", 'SEED - Supplier'!$C582)</f>
        <v>PT. Catur Sentosa Adiprana</v>
      </c>
      <c r="D582" s="45" t="str">
        <f>IF(EXACT($B582, ""), "", 'SEED - Supplier'!$E582)</f>
        <v>VNDR-0579</v>
      </c>
    </row>
    <row r="583" spans="2:4">
      <c r="B583" s="37">
        <f>IF(EXACT('SEED - Supplier'!$H583, ""), "", 'SEED - Supplier'!$G583)</f>
        <v>126000000000580</v>
      </c>
      <c r="C583" s="20" t="str">
        <f>IF(EXACT($B583, ""), "", 'SEED - Supplier'!$C583)</f>
        <v>PT. Cedric Cemerlang Perkasa Express</v>
      </c>
      <c r="D583" s="45" t="str">
        <f>IF(EXACT($B583, ""), "", 'SEED - Supplier'!$E583)</f>
        <v>VNDR-0580</v>
      </c>
    </row>
    <row r="584" spans="2:4">
      <c r="B584" s="37">
        <f>IF(EXACT('SEED - Supplier'!$H584, ""), "", 'SEED - Supplier'!$G584)</f>
        <v>126000000000581</v>
      </c>
      <c r="C584" s="20" t="str">
        <f>IF(EXACT($B584, ""), "", 'SEED - Supplier'!$C584)</f>
        <v>PT. Centielindo Daya Utama</v>
      </c>
      <c r="D584" s="45" t="str">
        <f>IF(EXACT($B584, ""), "", 'SEED - Supplier'!$E584)</f>
        <v>VNDR-0581</v>
      </c>
    </row>
    <row r="585" spans="2:4">
      <c r="B585" s="37">
        <f>IF(EXACT('SEED - Supplier'!$H585, ""), "", 'SEED - Supplier'!$G585)</f>
        <v>126000000000582</v>
      </c>
      <c r="C585" s="20" t="str">
        <f>IF(EXACT($B585, ""), "", 'SEED - Supplier'!$C585)</f>
        <v>PT. Central Cipta Kemakmuran</v>
      </c>
      <c r="D585" s="45" t="str">
        <f>IF(EXACT($B585, ""), "", 'SEED - Supplier'!$E585)</f>
        <v>VNDR-0582</v>
      </c>
    </row>
    <row r="586" spans="2:4">
      <c r="B586" s="37">
        <f>IF(EXACT('SEED - Supplier'!$H586, ""), "", 'SEED - Supplier'!$G586)</f>
        <v>126000000000583</v>
      </c>
      <c r="C586" s="20" t="str">
        <f>IF(EXACT($B586, ""), "", 'SEED - Supplier'!$C586)</f>
        <v>PT. Central Plotter Indonesia</v>
      </c>
      <c r="D586" s="45" t="str">
        <f>IF(EXACT($B586, ""), "", 'SEED - Supplier'!$E586)</f>
        <v>VNDR-0583</v>
      </c>
    </row>
    <row r="587" spans="2:4">
      <c r="B587" s="37">
        <f>IF(EXACT('SEED - Supplier'!$H587, ""), "", 'SEED - Supplier'!$G587)</f>
        <v>126000000000584</v>
      </c>
      <c r="C587" s="20" t="str">
        <f>IF(EXACT($B587, ""), "", 'SEED - Supplier'!$C587)</f>
        <v>PT. Centralindo Mandiri Perkasa</v>
      </c>
      <c r="D587" s="45" t="str">
        <f>IF(EXACT($B587, ""), "", 'SEED - Supplier'!$E587)</f>
        <v>VNDR-0584</v>
      </c>
    </row>
    <row r="588" spans="2:4">
      <c r="B588" s="37">
        <f>IF(EXACT('SEED - Supplier'!$H588, ""), "", 'SEED - Supplier'!$G588)</f>
        <v>126000000000585</v>
      </c>
      <c r="C588" s="20" t="str">
        <f>IF(EXACT($B588, ""), "", 'SEED - Supplier'!$C588)</f>
        <v>PT. CG Power Systems Indonesia</v>
      </c>
      <c r="D588" s="45" t="str">
        <f>IF(EXACT($B588, ""), "", 'SEED - Supplier'!$E588)</f>
        <v>VNDR-0585</v>
      </c>
    </row>
    <row r="589" spans="2:4">
      <c r="B589" s="37">
        <f>IF(EXACT('SEED - Supplier'!$H589, ""), "", 'SEED - Supplier'!$G589)</f>
        <v>126000000000586</v>
      </c>
      <c r="C589" s="20" t="str">
        <f>IF(EXACT($B589, ""), "", 'SEED - Supplier'!$C589)</f>
        <v>PT. Chandra Karya Pramuka</v>
      </c>
      <c r="D589" s="45" t="str">
        <f>IF(EXACT($B589, ""), "", 'SEED - Supplier'!$E589)</f>
        <v>VNDR-0586</v>
      </c>
    </row>
    <row r="590" spans="2:4">
      <c r="B590" s="37">
        <f>IF(EXACT('SEED - Supplier'!$H590, ""), "", 'SEED - Supplier'!$G590)</f>
        <v>126000000000587</v>
      </c>
      <c r="C590" s="20" t="str">
        <f>IF(EXACT($B590, ""), "", 'SEED - Supplier'!$C590)</f>
        <v>PT. Cibubur Raya Indosteel</v>
      </c>
      <c r="D590" s="45" t="str">
        <f>IF(EXACT($B590, ""), "", 'SEED - Supplier'!$E590)</f>
        <v>VNDR-0587</v>
      </c>
    </row>
    <row r="591" spans="2:4">
      <c r="B591" s="37">
        <f>IF(EXACT('SEED - Supplier'!$H591, ""), "", 'SEED - Supplier'!$G591)</f>
        <v>126000000000588</v>
      </c>
      <c r="C591" s="20" t="str">
        <f>IF(EXACT($B591, ""), "", 'SEED - Supplier'!$C591)</f>
        <v>PT. Cigading Habeam Centre</v>
      </c>
      <c r="D591" s="45" t="str">
        <f>IF(EXACT($B591, ""), "", 'SEED - Supplier'!$E591)</f>
        <v>VNDR-0588</v>
      </c>
    </row>
    <row r="592" spans="2:4">
      <c r="B592" s="37">
        <f>IF(EXACT('SEED - Supplier'!$H592, ""), "", 'SEED - Supplier'!$G592)</f>
        <v>126000000000589</v>
      </c>
      <c r="C592" s="20" t="str">
        <f>IF(EXACT($B592, ""), "", 'SEED - Supplier'!$C592)</f>
        <v>PT. Cikampek Baja Makmur [a.k.a : Mega Baja Purwakarta]</v>
      </c>
      <c r="D592" s="45" t="str">
        <f>IF(EXACT($B592, ""), "", 'SEED - Supplier'!$E592)</f>
        <v>VNDR-0589</v>
      </c>
    </row>
    <row r="593" spans="2:4">
      <c r="B593" s="37">
        <f>IF(EXACT('SEED - Supplier'!$H593, ""), "", 'SEED - Supplier'!$G593)</f>
        <v>126000000000590</v>
      </c>
      <c r="C593" s="20" t="str">
        <f>IF(EXACT($B593, ""), "", 'SEED - Supplier'!$C593)</f>
        <v>PT. Cinta Karya Membangun</v>
      </c>
      <c r="D593" s="45" t="str">
        <f>IF(EXACT($B593, ""), "", 'SEED - Supplier'!$E593)</f>
        <v>VNDR-0590</v>
      </c>
    </row>
    <row r="594" spans="2:4">
      <c r="B594" s="37">
        <f>IF(EXACT('SEED - Supplier'!$H594, ""), "", 'SEED - Supplier'!$G594)</f>
        <v>126000000000591</v>
      </c>
      <c r="C594" s="20" t="str">
        <f>IF(EXACT($B594, ""), "", 'SEED - Supplier'!$C594)</f>
        <v>PT. Cipta Karya Estetika</v>
      </c>
      <c r="D594" s="45" t="str">
        <f>IF(EXACT($B594, ""), "", 'SEED - Supplier'!$E594)</f>
        <v>VNDR-0591</v>
      </c>
    </row>
    <row r="595" spans="2:4">
      <c r="B595" s="37">
        <f>IF(EXACT('SEED - Supplier'!$H595, ""), "", 'SEED - Supplier'!$G595)</f>
        <v>126000000000592</v>
      </c>
      <c r="C595" s="20" t="str">
        <f>IF(EXACT($B595, ""), "", 'SEED - Supplier'!$C595)</f>
        <v>PT. Cipta Karya Presisi</v>
      </c>
      <c r="D595" s="45" t="str">
        <f>IF(EXACT($B595, ""), "", 'SEED - Supplier'!$E595)</f>
        <v>VNDR-0592</v>
      </c>
    </row>
    <row r="596" spans="2:4">
      <c r="B596" s="37">
        <f>IF(EXACT('SEED - Supplier'!$H596, ""), "", 'SEED - Supplier'!$G596)</f>
        <v>126000000000593</v>
      </c>
      <c r="C596" s="20" t="str">
        <f>IF(EXACT($B596, ""), "", 'SEED - Supplier'!$C596)</f>
        <v>PT. Cipta Pesona</v>
      </c>
      <c r="D596" s="45" t="str">
        <f>IF(EXACT($B596, ""), "", 'SEED - Supplier'!$E596)</f>
        <v>VNDR-0593</v>
      </c>
    </row>
    <row r="597" spans="2:4">
      <c r="B597" s="37">
        <f>IF(EXACT('SEED - Supplier'!$H597, ""), "", 'SEED - Supplier'!$G597)</f>
        <v>126000000000594</v>
      </c>
      <c r="C597" s="20" t="str">
        <f>IF(EXACT($B597, ""), "", 'SEED - Supplier'!$C597)</f>
        <v>PT. Cipta Primaguna</v>
      </c>
      <c r="D597" s="45" t="str">
        <f>IF(EXACT($B597, ""), "", 'SEED - Supplier'!$E597)</f>
        <v>VNDR-0594</v>
      </c>
    </row>
    <row r="598" spans="2:4">
      <c r="B598" s="37">
        <f>IF(EXACT('SEED - Supplier'!$H598, ""), "", 'SEED - Supplier'!$G598)</f>
        <v>126000000000595</v>
      </c>
      <c r="C598" s="20" t="str">
        <f>IF(EXACT($B598, ""), "", 'SEED - Supplier'!$C598)</f>
        <v>PT. Cita Baja Jayaindo</v>
      </c>
      <c r="D598" s="45" t="str">
        <f>IF(EXACT($B598, ""), "", 'SEED - Supplier'!$E598)</f>
        <v>VNDR-0595</v>
      </c>
    </row>
    <row r="599" spans="2:4">
      <c r="B599" s="37">
        <f>IF(EXACT('SEED - Supplier'!$H599, ""), "", 'SEED - Supplier'!$G599)</f>
        <v>126000000000596</v>
      </c>
      <c r="C599" s="20" t="str">
        <f>IF(EXACT($B599, ""), "", 'SEED - Supplier'!$C599)</f>
        <v>PT. Citra Dwipapura</v>
      </c>
      <c r="D599" s="45" t="str">
        <f>IF(EXACT($B599, ""), "", 'SEED - Supplier'!$E599)</f>
        <v>VNDR-0596</v>
      </c>
    </row>
    <row r="600" spans="2:4">
      <c r="B600" s="37">
        <f>IF(EXACT('SEED - Supplier'!$H600, ""), "", 'SEED - Supplier'!$G600)</f>
        <v>126000000000597</v>
      </c>
      <c r="C600" s="20" t="str">
        <f>IF(EXACT($B600, ""), "", 'SEED - Supplier'!$C600)</f>
        <v>PT. Citra Mandiri Elektrik</v>
      </c>
      <c r="D600" s="45" t="str">
        <f>IF(EXACT($B600, ""), "", 'SEED - Supplier'!$E600)</f>
        <v>VNDR-0597</v>
      </c>
    </row>
    <row r="601" spans="2:4">
      <c r="B601" s="37">
        <f>IF(EXACT('SEED - Supplier'!$H601, ""), "", 'SEED - Supplier'!$G601)</f>
        <v>126000000000598</v>
      </c>
      <c r="C601" s="20" t="str">
        <f>IF(EXACT($B601, ""), "", 'SEED - Supplier'!$C601)</f>
        <v>PT. Citra Murni Semesta</v>
      </c>
      <c r="D601" s="45" t="str">
        <f>IF(EXACT($B601, ""), "", 'SEED - Supplier'!$E601)</f>
        <v>VNDR-0598</v>
      </c>
    </row>
    <row r="602" spans="2:4">
      <c r="B602" s="37">
        <f>IF(EXACT('SEED - Supplier'!$H602, ""), "", 'SEED - Supplier'!$G602)</f>
        <v>126000000000599</v>
      </c>
      <c r="C602" s="20" t="str">
        <f>IF(EXACT($B602, ""), "", 'SEED - Supplier'!$C602)</f>
        <v>PT. Citra Nuansa Cemerlang</v>
      </c>
      <c r="D602" s="45" t="str">
        <f>IF(EXACT($B602, ""), "", 'SEED - Supplier'!$E602)</f>
        <v>VNDR-0599</v>
      </c>
    </row>
    <row r="603" spans="2:4">
      <c r="B603" s="37">
        <f>IF(EXACT('SEED - Supplier'!$H603, ""), "", 'SEED - Supplier'!$G603)</f>
        <v>126000000000600</v>
      </c>
      <c r="C603" s="20" t="str">
        <f>IF(EXACT($B603, ""), "", 'SEED - Supplier'!$C603)</f>
        <v>PT. Citra Trinindo Indonesia</v>
      </c>
      <c r="D603" s="45" t="str">
        <f>IF(EXACT($B603, ""), "", 'SEED - Supplier'!$E603)</f>
        <v>VNDR-0600</v>
      </c>
    </row>
    <row r="604" spans="2:4">
      <c r="B604" s="37">
        <f>IF(EXACT('SEED - Supplier'!$H604, ""), "", 'SEED - Supplier'!$G604)</f>
        <v>126000000000601</v>
      </c>
      <c r="C604" s="20" t="str">
        <f>IF(EXACT($B604, ""), "", 'SEED - Supplier'!$C604)</f>
        <v>PT. Citra Van Titipan Kilat [a.k.a : TIKI]</v>
      </c>
      <c r="D604" s="45" t="str">
        <f>IF(EXACT($B604, ""), "", 'SEED - Supplier'!$E604)</f>
        <v>VNDR-0601</v>
      </c>
    </row>
    <row r="605" spans="2:4">
      <c r="B605" s="37">
        <f>IF(EXACT('SEED - Supplier'!$H605, ""), "", 'SEED - Supplier'!$G605)</f>
        <v>126000000000602</v>
      </c>
      <c r="C605" s="20" t="str">
        <f>IF(EXACT($B605, ""), "", 'SEED - Supplier'!$C605)</f>
        <v>PT. Citramas Heavy Industries</v>
      </c>
      <c r="D605" s="45" t="str">
        <f>IF(EXACT($B605, ""), "", 'SEED - Supplier'!$E605)</f>
        <v>VNDR-0602</v>
      </c>
    </row>
    <row r="606" spans="2:4">
      <c r="B606" s="37">
        <f>IF(EXACT('SEED - Supplier'!$H606, ""), "", 'SEED - Supplier'!$G606)</f>
        <v>126000000000603</v>
      </c>
      <c r="C606" s="20" t="str">
        <f>IF(EXACT($B606, ""), "", 'SEED - Supplier'!$C606)</f>
        <v>PT. Comba Telecom</v>
      </c>
      <c r="D606" s="45" t="str">
        <f>IF(EXACT($B606, ""), "", 'SEED - Supplier'!$E606)</f>
        <v>VNDR-0603</v>
      </c>
    </row>
    <row r="607" spans="2:4">
      <c r="B607" s="37">
        <f>IF(EXACT('SEED - Supplier'!$H607, ""), "", 'SEED - Supplier'!$G607)</f>
        <v>126000000000604</v>
      </c>
      <c r="C607" s="20" t="str">
        <f>IF(EXACT($B607, ""), "", 'SEED - Supplier'!$C607)</f>
        <v>PT. Communication Cable Systems Indonesia</v>
      </c>
      <c r="D607" s="45" t="str">
        <f>IF(EXACT($B607, ""), "", 'SEED - Supplier'!$E607)</f>
        <v>VNDR-0604</v>
      </c>
    </row>
    <row r="608" spans="2:4">
      <c r="B608" s="37">
        <f>IF(EXACT('SEED - Supplier'!$H608, ""), "", 'SEED - Supplier'!$G608)</f>
        <v>126000000000605</v>
      </c>
      <c r="C608" s="20" t="str">
        <f>IF(EXACT($B608, ""), "", 'SEED - Supplier'!$C608)</f>
        <v>PT. Corea System Indonesia</v>
      </c>
      <c r="D608" s="45" t="str">
        <f>IF(EXACT($B608, ""), "", 'SEED - Supplier'!$E608)</f>
        <v>VNDR-0605</v>
      </c>
    </row>
    <row r="609" spans="2:4">
      <c r="B609" s="37">
        <f>IF(EXACT('SEED - Supplier'!$H609, ""), "", 'SEED - Supplier'!$G609)</f>
        <v>126000000000606</v>
      </c>
      <c r="C609" s="20" t="str">
        <f>IF(EXACT($B609, ""), "", 'SEED - Supplier'!$C609)</f>
        <v>PT. Cyberquote Indonesia</v>
      </c>
      <c r="D609" s="45" t="str">
        <f>IF(EXACT($B609, ""), "", 'SEED - Supplier'!$E609)</f>
        <v>VNDR-0606</v>
      </c>
    </row>
    <row r="610" spans="2:4">
      <c r="B610" s="37">
        <f>IF(EXACT('SEED - Supplier'!$H610, ""), "", 'SEED - Supplier'!$G610)</f>
        <v>126000000000607</v>
      </c>
      <c r="C610" s="20" t="str">
        <f>IF(EXACT($B610, ""), "", 'SEED - Supplier'!$C610)</f>
        <v>PT. D &amp; B Indonesia</v>
      </c>
      <c r="D610" s="45" t="str">
        <f>IF(EXACT($B610, ""), "", 'SEED - Supplier'!$E610)</f>
        <v>VNDR-0607</v>
      </c>
    </row>
    <row r="611" spans="2:4">
      <c r="B611" s="37">
        <f>IF(EXACT('SEED - Supplier'!$H611, ""), "", 'SEED - Supplier'!$G611)</f>
        <v>126000000000608</v>
      </c>
      <c r="C611" s="20" t="str">
        <f>IF(EXACT($B611, ""), "", 'SEED - Supplier'!$C611)</f>
        <v>PT. Dachtraco Raya</v>
      </c>
      <c r="D611" s="45" t="str">
        <f>IF(EXACT($B611, ""), "", 'SEED - Supplier'!$E611)</f>
        <v>VNDR-0608</v>
      </c>
    </row>
    <row r="612" spans="2:4">
      <c r="B612" s="37">
        <f>IF(EXACT('SEED - Supplier'!$H612, ""), "", 'SEED - Supplier'!$G612)</f>
        <v>126000000000609</v>
      </c>
      <c r="C612" s="20" t="str">
        <f>IF(EXACT($B612, ""), "", 'SEED - Supplier'!$C612)</f>
        <v>PT. Danusari Mitra Sejahtera</v>
      </c>
      <c r="D612" s="45" t="str">
        <f>IF(EXACT($B612, ""), "", 'SEED - Supplier'!$E612)</f>
        <v>VNDR-0609</v>
      </c>
    </row>
    <row r="613" spans="2:4">
      <c r="B613" s="37">
        <f>IF(EXACT('SEED - Supplier'!$H613, ""), "", 'SEED - Supplier'!$G613)</f>
        <v>126000000000610</v>
      </c>
      <c r="C613" s="20" t="str">
        <f>IF(EXACT($B613, ""), "", 'SEED - Supplier'!$C613)</f>
        <v>PT. Darun Raynor Istafajar</v>
      </c>
      <c r="D613" s="45" t="str">
        <f>IF(EXACT($B613, ""), "", 'SEED - Supplier'!$E613)</f>
        <v>VNDR-0610</v>
      </c>
    </row>
    <row r="614" spans="2:4">
      <c r="B614" s="37">
        <f>IF(EXACT('SEED - Supplier'!$H614, ""), "", 'SEED - Supplier'!$G614)</f>
        <v>126000000000611</v>
      </c>
      <c r="C614" s="20" t="str">
        <f>IF(EXACT($B614, ""), "", 'SEED - Supplier'!$C614)</f>
        <v>PT. Daun Mas Ventura</v>
      </c>
      <c r="D614" s="45" t="str">
        <f>IF(EXACT($B614, ""), "", 'SEED - Supplier'!$E614)</f>
        <v>VNDR-0611</v>
      </c>
    </row>
    <row r="615" spans="2:4">
      <c r="B615" s="37">
        <f>IF(EXACT('SEED - Supplier'!$H615, ""), "", 'SEED - Supplier'!$G615)</f>
        <v>126000000000612</v>
      </c>
      <c r="C615" s="20" t="str">
        <f>IF(EXACT($B615, ""), "", 'SEED - Supplier'!$C615)</f>
        <v>PT. Denka Lintas Indonesia</v>
      </c>
      <c r="D615" s="45" t="str">
        <f>IF(EXACT($B615, ""), "", 'SEED - Supplier'!$E615)</f>
        <v>VNDR-0612</v>
      </c>
    </row>
    <row r="616" spans="2:4">
      <c r="B616" s="37">
        <f>IF(EXACT('SEED - Supplier'!$H616, ""), "", 'SEED - Supplier'!$G616)</f>
        <v>126000000000613</v>
      </c>
      <c r="C616" s="20" t="str">
        <f>IF(EXACT($B616, ""), "", 'SEED - Supplier'!$C616)</f>
        <v>PT. Depoteknik Duta Perkakas</v>
      </c>
      <c r="D616" s="45" t="str">
        <f>IF(EXACT($B616, ""), "", 'SEED - Supplier'!$E616)</f>
        <v>VNDR-0613</v>
      </c>
    </row>
    <row r="617" spans="2:4">
      <c r="B617" s="37">
        <f>IF(EXACT('SEED - Supplier'!$H617, ""), "", 'SEED - Supplier'!$G617)</f>
        <v>126000000000614</v>
      </c>
      <c r="C617" s="20" t="str">
        <f>IF(EXACT($B617, ""), "", 'SEED - Supplier'!$C617)</f>
        <v>PT. Dera jaya Abadi</v>
      </c>
      <c r="D617" s="45" t="str">
        <f>IF(EXACT($B617, ""), "", 'SEED - Supplier'!$E617)</f>
        <v>VNDR-0614</v>
      </c>
    </row>
    <row r="618" spans="2:4">
      <c r="B618" s="37">
        <f>IF(EXACT('SEED - Supplier'!$H618, ""), "", 'SEED - Supplier'!$G618)</f>
        <v>126000000000615</v>
      </c>
      <c r="C618" s="20" t="str">
        <f>IF(EXACT($B618, ""), "", 'SEED - Supplier'!$C618)</f>
        <v>PT. Deteksi Instalasi Nasional</v>
      </c>
      <c r="D618" s="45" t="str">
        <f>IF(EXACT($B618, ""), "", 'SEED - Supplier'!$E618)</f>
        <v>VNDR-0615</v>
      </c>
    </row>
    <row r="619" spans="2:4">
      <c r="B619" s="37">
        <f>IF(EXACT('SEED - Supplier'!$H619, ""), "", 'SEED - Supplier'!$G619)</f>
        <v>126000000000616</v>
      </c>
      <c r="C619" s="20" t="str">
        <f>IF(EXACT($B619, ""), "", 'SEED - Supplier'!$C619)</f>
        <v>PT. Dewantara Indotama Group</v>
      </c>
      <c r="D619" s="45" t="str">
        <f>IF(EXACT($B619, ""), "", 'SEED - Supplier'!$E619)</f>
        <v>VNDR-0616</v>
      </c>
    </row>
    <row r="620" spans="2:4">
      <c r="B620" s="37">
        <f>IF(EXACT('SEED - Supplier'!$H620, ""), "", 'SEED - Supplier'!$G620)</f>
        <v>126000000000617</v>
      </c>
      <c r="C620" s="20" t="str">
        <f>IF(EXACT($B620, ""), "", 'SEED - Supplier'!$C620)</f>
        <v>PT. Dewata Freightinternational</v>
      </c>
      <c r="D620" s="45" t="str">
        <f>IF(EXACT($B620, ""), "", 'SEED - Supplier'!$E620)</f>
        <v>VNDR-0617</v>
      </c>
    </row>
    <row r="621" spans="2:4">
      <c r="B621" s="37">
        <f>IF(EXACT('SEED - Supplier'!$H621, ""), "", 'SEED - Supplier'!$G621)</f>
        <v>126000000000618</v>
      </c>
      <c r="C621" s="20" t="str">
        <f>IF(EXACT($B621, ""), "", 'SEED - Supplier'!$C621)</f>
        <v>PT. Dexter Ekspressindo</v>
      </c>
      <c r="D621" s="45" t="str">
        <f>IF(EXACT($B621, ""), "", 'SEED - Supplier'!$E621)</f>
        <v>VNDR-0618</v>
      </c>
    </row>
    <row r="622" spans="2:4">
      <c r="B622" s="37">
        <f>IF(EXACT('SEED - Supplier'!$H622, ""), "", 'SEED - Supplier'!$G622)</f>
        <v>126000000000619</v>
      </c>
      <c r="C622" s="20" t="str">
        <f>IF(EXACT($B622, ""), "", 'SEED - Supplier'!$C622)</f>
        <v>PT. Dhanijaya Putra Cemerlang</v>
      </c>
      <c r="D622" s="45" t="str">
        <f>IF(EXACT($B622, ""), "", 'SEED - Supplier'!$E622)</f>
        <v>VNDR-0619</v>
      </c>
    </row>
    <row r="623" spans="2:4">
      <c r="B623" s="37">
        <f>IF(EXACT('SEED - Supplier'!$H623, ""), "", 'SEED - Supplier'!$G623)</f>
        <v>126000000000620</v>
      </c>
      <c r="C623" s="20" t="str">
        <f>IF(EXACT($B623, ""), "", 'SEED - Supplier'!$C623)</f>
        <v>PT. Dharma Budhi Lestari</v>
      </c>
      <c r="D623" s="45" t="str">
        <f>IF(EXACT($B623, ""), "", 'SEED - Supplier'!$E623)</f>
        <v>VNDR-0620</v>
      </c>
    </row>
    <row r="624" spans="2:4">
      <c r="B624" s="37">
        <f>IF(EXACT('SEED - Supplier'!$H624, ""), "", 'SEED - Supplier'!$G624)</f>
        <v>126000000000621</v>
      </c>
      <c r="C624" s="20" t="str">
        <f>IF(EXACT($B624, ""), "", 'SEED - Supplier'!$C624)</f>
        <v>PT. Dhecyber Flow Indonesia</v>
      </c>
      <c r="D624" s="45" t="str">
        <f>IF(EXACT($B624, ""), "", 'SEED - Supplier'!$E624)</f>
        <v>VNDR-0621</v>
      </c>
    </row>
    <row r="625" spans="2:4">
      <c r="B625" s="37">
        <f>IF(EXACT('SEED - Supplier'!$H625, ""), "", 'SEED - Supplier'!$G625)</f>
        <v>126000000000622</v>
      </c>
      <c r="C625" s="20" t="str">
        <f>IF(EXACT($B625, ""), "", 'SEED - Supplier'!$C625)</f>
        <v>PT. DHL Global Forwarding Indonesia</v>
      </c>
      <c r="D625" s="45" t="str">
        <f>IF(EXACT($B625, ""), "", 'SEED - Supplier'!$E625)</f>
        <v>VNDR-0622</v>
      </c>
    </row>
    <row r="626" spans="2:4">
      <c r="B626" s="37">
        <f>IF(EXACT('SEED - Supplier'!$H626, ""), "", 'SEED - Supplier'!$G626)</f>
        <v>126000000000623</v>
      </c>
      <c r="C626" s="20" t="str">
        <f>IF(EXACT($B626, ""), "", 'SEED - Supplier'!$C626)</f>
        <v>PT. Diamond Jack Indonesia</v>
      </c>
      <c r="D626" s="45" t="str">
        <f>IF(EXACT($B626, ""), "", 'SEED - Supplier'!$E626)</f>
        <v>VNDR-0623</v>
      </c>
    </row>
    <row r="627" spans="2:4">
      <c r="B627" s="37">
        <f>IF(EXACT('SEED - Supplier'!$H627, ""), "", 'SEED - Supplier'!$G627)</f>
        <v>126000000000624</v>
      </c>
      <c r="C627" s="20" t="str">
        <f>IF(EXACT($B627, ""), "", 'SEED - Supplier'!$C627)</f>
        <v>PT. Dian Artha Tama</v>
      </c>
      <c r="D627" s="45" t="str">
        <f>IF(EXACT($B627, ""), "", 'SEED - Supplier'!$E627)</f>
        <v>VNDR-0624</v>
      </c>
    </row>
    <row r="628" spans="2:4">
      <c r="B628" s="37">
        <f>IF(EXACT('SEED - Supplier'!$H628, ""), "", 'SEED - Supplier'!$G628)</f>
        <v>126000000000625</v>
      </c>
      <c r="C628" s="20" t="str">
        <f>IF(EXACT($B628, ""), "", 'SEED - Supplier'!$C628)</f>
        <v>PT. Dian Intan Lestari</v>
      </c>
      <c r="D628" s="45" t="str">
        <f>IF(EXACT($B628, ""), "", 'SEED - Supplier'!$E628)</f>
        <v>VNDR-0625</v>
      </c>
    </row>
    <row r="629" spans="2:4">
      <c r="B629" s="37">
        <f>IF(EXACT('SEED - Supplier'!$H629, ""), "", 'SEED - Supplier'!$G629)</f>
        <v>126000000000626</v>
      </c>
      <c r="C629" s="20" t="str">
        <f>IF(EXACT($B629, ""), "", 'SEED - Supplier'!$C629)</f>
        <v>PT. Dian Prima Nugraha</v>
      </c>
      <c r="D629" s="45" t="str">
        <f>IF(EXACT($B629, ""), "", 'SEED - Supplier'!$E629)</f>
        <v>VNDR-0626</v>
      </c>
    </row>
    <row r="630" spans="2:4">
      <c r="B630" s="37">
        <f>IF(EXACT('SEED - Supplier'!$H630, ""), "", 'SEED - Supplier'!$G630)</f>
        <v>126000000000627</v>
      </c>
      <c r="C630" s="20" t="str">
        <f>IF(EXACT($B630, ""), "", 'SEED - Supplier'!$C630)</f>
        <v>PT. Dinamika Elektra Mandiri</v>
      </c>
      <c r="D630" s="45" t="str">
        <f>IF(EXACT($B630, ""), "", 'SEED - Supplier'!$E630)</f>
        <v>VNDR-0627</v>
      </c>
    </row>
    <row r="631" spans="2:4">
      <c r="B631" s="37">
        <f>IF(EXACT('SEED - Supplier'!$H631, ""), "", 'SEED - Supplier'!$G631)</f>
        <v>126000000000628</v>
      </c>
      <c r="C631" s="20" t="str">
        <f>IF(EXACT($B631, ""), "", 'SEED - Supplier'!$C631)</f>
        <v>PT. Dinamika Pratama Teknindo</v>
      </c>
      <c r="D631" s="45" t="str">
        <f>IF(EXACT($B631, ""), "", 'SEED - Supplier'!$E631)</f>
        <v>VNDR-0628</v>
      </c>
    </row>
    <row r="632" spans="2:4">
      <c r="B632" s="37">
        <f>IF(EXACT('SEED - Supplier'!$H632, ""), "", 'SEED - Supplier'!$G632)</f>
        <v>126000000000629</v>
      </c>
      <c r="C632" s="20" t="str">
        <f>IF(EXACT($B632, ""), "", 'SEED - Supplier'!$C632)</f>
        <v>PT. Dolatrass Jaya</v>
      </c>
      <c r="D632" s="45" t="str">
        <f>IF(EXACT($B632, ""), "", 'SEED - Supplier'!$E632)</f>
        <v>VNDR-0629</v>
      </c>
    </row>
    <row r="633" spans="2:4">
      <c r="B633" s="37">
        <f>IF(EXACT('SEED - Supplier'!$H633, ""), "", 'SEED - Supplier'!$G633)</f>
        <v>126000000000630</v>
      </c>
      <c r="C633" s="20" t="str">
        <f>IF(EXACT($B633, ""), "", 'SEED - Supplier'!$C633)</f>
        <v>PT. Draya Triputra</v>
      </c>
      <c r="D633" s="45" t="str">
        <f>IF(EXACT($B633, ""), "", 'SEED - Supplier'!$E633)</f>
        <v>VNDR-0630</v>
      </c>
    </row>
    <row r="634" spans="2:4">
      <c r="B634" s="37">
        <f>IF(EXACT('SEED - Supplier'!$H634, ""), "", 'SEED - Supplier'!$G634)</f>
        <v>126000000000631</v>
      </c>
      <c r="C634" s="20" t="str">
        <f>IF(EXACT($B634, ""), "", 'SEED - Supplier'!$C634)</f>
        <v>PT. Dua Cahaya Gemilang</v>
      </c>
      <c r="D634" s="45" t="str">
        <f>IF(EXACT($B634, ""), "", 'SEED - Supplier'!$E634)</f>
        <v>VNDR-0631</v>
      </c>
    </row>
    <row r="635" spans="2:4">
      <c r="B635" s="37">
        <f>IF(EXACT('SEED - Supplier'!$H635, ""), "", 'SEED - Supplier'!$G635)</f>
        <v>126000000000632</v>
      </c>
      <c r="C635" s="20" t="str">
        <f>IF(EXACT($B635, ""), "", 'SEED - Supplier'!$C635)</f>
        <v>PT. Dunia Saftindo</v>
      </c>
      <c r="D635" s="45" t="str">
        <f>IF(EXACT($B635, ""), "", 'SEED - Supplier'!$E635)</f>
        <v>VNDR-0632</v>
      </c>
    </row>
    <row r="636" spans="2:4">
      <c r="B636" s="37">
        <f>IF(EXACT('SEED - Supplier'!$H636, ""), "", 'SEED - Supplier'!$G636)</f>
        <v>126000000000633</v>
      </c>
      <c r="C636" s="20" t="str">
        <f>IF(EXACT($B636, ""), "", 'SEED - Supplier'!$C636)</f>
        <v>PT. Duta Oto Raya</v>
      </c>
      <c r="D636" s="45" t="str">
        <f>IF(EXACT($B636, ""), "", 'SEED - Supplier'!$E636)</f>
        <v>VNDR-0633</v>
      </c>
    </row>
    <row r="637" spans="2:4">
      <c r="B637" s="37">
        <f>IF(EXACT('SEED - Supplier'!$H637, ""), "", 'SEED - Supplier'!$G637)</f>
        <v>126000000000634</v>
      </c>
      <c r="C637" s="20" t="str">
        <f>IF(EXACT($B637, ""), "", 'SEED - Supplier'!$C637)</f>
        <v>PT. Duta Solusi Metalindo</v>
      </c>
      <c r="D637" s="45" t="str">
        <f>IF(EXACT($B637, ""), "", 'SEED - Supplier'!$E637)</f>
        <v>VNDR-0634</v>
      </c>
    </row>
    <row r="638" spans="2:4">
      <c r="B638" s="37">
        <f>IF(EXACT('SEED - Supplier'!$H638, ""), "", 'SEED - Supplier'!$G638)</f>
        <v>126000000000635</v>
      </c>
      <c r="C638" s="20" t="str">
        <f>IF(EXACT($B638, ""), "", 'SEED - Supplier'!$C638)</f>
        <v>PT. Dutacipta Pakarperkasa</v>
      </c>
      <c r="D638" s="45" t="str">
        <f>IF(EXACT($B638, ""), "", 'SEED - Supplier'!$E638)</f>
        <v>VNDR-0635</v>
      </c>
    </row>
    <row r="639" spans="2:4">
      <c r="B639" s="37">
        <f>IF(EXACT('SEED - Supplier'!$H639, ""), "", 'SEED - Supplier'!$G639)</f>
        <v>126000000000636</v>
      </c>
      <c r="C639" s="20" t="str">
        <f>IF(EXACT($B639, ""), "", 'SEED - Supplier'!$C639)</f>
        <v>PT. Dwi Inti Putra</v>
      </c>
      <c r="D639" s="45" t="str">
        <f>IF(EXACT($B639, ""), "", 'SEED - Supplier'!$E639)</f>
        <v>VNDR-0636</v>
      </c>
    </row>
    <row r="640" spans="2:4">
      <c r="B640" s="37">
        <f>IF(EXACT('SEED - Supplier'!$H640, ""), "", 'SEED - Supplier'!$G640)</f>
        <v>126000000000637</v>
      </c>
      <c r="C640" s="20" t="str">
        <f>IF(EXACT($B640, ""), "", 'SEED - Supplier'!$C640)</f>
        <v>PT. Dwi Kusuma Perkasa</v>
      </c>
      <c r="D640" s="45" t="str">
        <f>IF(EXACT($B640, ""), "", 'SEED - Supplier'!$E640)</f>
        <v>VNDR-0637</v>
      </c>
    </row>
    <row r="641" spans="2:4">
      <c r="B641" s="37">
        <f>IF(EXACT('SEED - Supplier'!$H641, ""), "", 'SEED - Supplier'!$G641)</f>
        <v>126000000000638</v>
      </c>
      <c r="C641" s="20" t="str">
        <f>IF(EXACT($B641, ""), "", 'SEED - Supplier'!$C641)</f>
        <v>PT. Dwikarya Cipta Utama</v>
      </c>
      <c r="D641" s="45" t="str">
        <f>IF(EXACT($B641, ""), "", 'SEED - Supplier'!$E641)</f>
        <v>VNDR-0638</v>
      </c>
    </row>
    <row r="642" spans="2:4">
      <c r="B642" s="37">
        <f>IF(EXACT('SEED - Supplier'!$H642, ""), "", 'SEED - Supplier'!$G642)</f>
        <v>126000000000639</v>
      </c>
      <c r="C642" s="20" t="str">
        <f>IF(EXACT($B642, ""), "", 'SEED - Supplier'!$C642)</f>
        <v>PT. Dynami Perkasa Indonesia</v>
      </c>
      <c r="D642" s="45" t="str">
        <f>IF(EXACT($B642, ""), "", 'SEED - Supplier'!$E642)</f>
        <v>VNDR-0639</v>
      </c>
    </row>
    <row r="643" spans="2:4">
      <c r="B643" s="37">
        <f>IF(EXACT('SEED - Supplier'!$H643, ""), "", 'SEED - Supplier'!$G643)</f>
        <v>126000000000640</v>
      </c>
      <c r="C643" s="20" t="str">
        <f>IF(EXACT($B643, ""), "", 'SEED - Supplier'!$C643)</f>
        <v>PT. Dzikra Karya Beton</v>
      </c>
      <c r="D643" s="45" t="str">
        <f>IF(EXACT($B643, ""), "", 'SEED - Supplier'!$E643)</f>
        <v>VNDR-0640</v>
      </c>
    </row>
    <row r="644" spans="2:4">
      <c r="B644" s="37">
        <f>IF(EXACT('SEED - Supplier'!$H644, ""), "", 'SEED - Supplier'!$G644)</f>
        <v>126000000000641</v>
      </c>
      <c r="C644" s="20" t="str">
        <f>IF(EXACT($B644, ""), "", 'SEED - Supplier'!$C644)</f>
        <v>PT. Eddi Batam Logistik</v>
      </c>
      <c r="D644" s="45" t="str">
        <f>IF(EXACT($B644, ""), "", 'SEED - Supplier'!$E644)</f>
        <v>VNDR-0641</v>
      </c>
    </row>
    <row r="645" spans="2:4">
      <c r="B645" s="37">
        <f>IF(EXACT('SEED - Supplier'!$H645, ""), "", 'SEED - Supplier'!$G645)</f>
        <v>126000000000642</v>
      </c>
      <c r="C645" s="20" t="str">
        <f>IF(EXACT($B645, ""), "", 'SEED - Supplier'!$C645)</f>
        <v>PT. Eduka Pratama</v>
      </c>
      <c r="D645" s="45" t="str">
        <f>IF(EXACT($B645, ""), "", 'SEED - Supplier'!$E645)</f>
        <v>VNDR-0642</v>
      </c>
    </row>
    <row r="646" spans="2:4">
      <c r="B646" s="37">
        <f>IF(EXACT('SEED - Supplier'!$H646, ""), "", 'SEED - Supplier'!$G646)</f>
        <v>126000000000643</v>
      </c>
      <c r="C646" s="20" t="str">
        <f>IF(EXACT($B646, ""), "", 'SEED - Supplier'!$C646)</f>
        <v>PT. Elanta Mireka</v>
      </c>
      <c r="D646" s="45" t="str">
        <f>IF(EXACT($B646, ""), "", 'SEED - Supplier'!$E646)</f>
        <v>VNDR-0643</v>
      </c>
    </row>
    <row r="647" spans="2:4">
      <c r="B647" s="37">
        <f>IF(EXACT('SEED - Supplier'!$H647, ""), "", 'SEED - Supplier'!$G647)</f>
        <v>126000000000644</v>
      </c>
      <c r="C647" s="20" t="str">
        <f>IF(EXACT($B647, ""), "", 'SEED - Supplier'!$C647)</f>
        <v>PT. Electrindo Jaya Sakti</v>
      </c>
      <c r="D647" s="45" t="str">
        <f>IF(EXACT($B647, ""), "", 'SEED - Supplier'!$E647)</f>
        <v>VNDR-0644</v>
      </c>
    </row>
    <row r="648" spans="2:4">
      <c r="B648" s="37">
        <f>IF(EXACT('SEED - Supplier'!$H648, ""), "", 'SEED - Supplier'!$G648)</f>
        <v>126000000000645</v>
      </c>
      <c r="C648" s="20" t="str">
        <f>IF(EXACT($B648, ""), "", 'SEED - Supplier'!$C648)</f>
        <v>PT. Elindo Mega Jaya</v>
      </c>
      <c r="D648" s="45" t="str">
        <f>IF(EXACT($B648, ""), "", 'SEED - Supplier'!$E648)</f>
        <v>VNDR-0645</v>
      </c>
    </row>
    <row r="649" spans="2:4">
      <c r="B649" s="37">
        <f>IF(EXACT('SEED - Supplier'!$H649, ""), "", 'SEED - Supplier'!$G649)</f>
        <v>126000000000646</v>
      </c>
      <c r="C649" s="20" t="str">
        <f>IF(EXACT($B649, ""), "", 'SEED - Supplier'!$C649)</f>
        <v>PT. Elkanusa Sanggadata</v>
      </c>
      <c r="D649" s="45" t="str">
        <f>IF(EXACT($B649, ""), "", 'SEED - Supplier'!$E649)</f>
        <v>VNDR-0646</v>
      </c>
    </row>
    <row r="650" spans="2:4">
      <c r="B650" s="37">
        <f>IF(EXACT('SEED - Supplier'!$H650, ""), "", 'SEED - Supplier'!$G650)</f>
        <v>126000000000647</v>
      </c>
      <c r="C650" s="20" t="str">
        <f>IF(EXACT($B650, ""), "", 'SEED - Supplier'!$C650)</f>
        <v>PT. Elmecon Multikencana</v>
      </c>
      <c r="D650" s="45" t="str">
        <f>IF(EXACT($B650, ""), "", 'SEED - Supplier'!$E650)</f>
        <v>VNDR-0647</v>
      </c>
    </row>
    <row r="651" spans="2:4">
      <c r="B651" s="37">
        <f>IF(EXACT('SEED - Supplier'!$H651, ""), "", 'SEED - Supplier'!$G651)</f>
        <v>126000000000648</v>
      </c>
      <c r="C651" s="20" t="str">
        <f>IF(EXACT($B651, ""), "", 'SEED - Supplier'!$C651)</f>
        <v>PT. Emar Sejahtera Abadi</v>
      </c>
      <c r="D651" s="45" t="str">
        <f>IF(EXACT($B651, ""), "", 'SEED - Supplier'!$E651)</f>
        <v>VNDR-0648</v>
      </c>
    </row>
    <row r="652" spans="2:4">
      <c r="B652" s="37">
        <f>IF(EXACT('SEED - Supplier'!$H652, ""), "", 'SEED - Supplier'!$G652)</f>
        <v>126000000000649</v>
      </c>
      <c r="C652" s="20" t="str">
        <f>IF(EXACT($B652, ""), "", 'SEED - Supplier'!$C652)</f>
        <v>PT. Enertelindo Kencana</v>
      </c>
      <c r="D652" s="45" t="str">
        <f>IF(EXACT($B652, ""), "", 'SEED - Supplier'!$E652)</f>
        <v>VNDR-0649</v>
      </c>
    </row>
    <row r="653" spans="2:4">
      <c r="B653" s="37">
        <f>IF(EXACT('SEED - Supplier'!$H653, ""), "", 'SEED - Supplier'!$G653)</f>
        <v>126000000000650</v>
      </c>
      <c r="C653" s="20" t="str">
        <f>IF(EXACT($B653, ""), "", 'SEED - Supplier'!$C653)</f>
        <v>PT. Era Teknik Abadi</v>
      </c>
      <c r="D653" s="45" t="str">
        <f>IF(EXACT($B653, ""), "", 'SEED - Supplier'!$E653)</f>
        <v>VNDR-0650</v>
      </c>
    </row>
    <row r="654" spans="2:4">
      <c r="B654" s="37">
        <f>IF(EXACT('SEED - Supplier'!$H654, ""), "", 'SEED - Supplier'!$G654)</f>
        <v>126000000000651</v>
      </c>
      <c r="C654" s="20" t="str">
        <f>IF(EXACT($B654, ""), "", 'SEED - Supplier'!$C654)</f>
        <v>PT. Ericcon BHG Rekacipta Beton</v>
      </c>
      <c r="D654" s="45" t="str">
        <f>IF(EXACT($B654, ""), "", 'SEED - Supplier'!$E654)</f>
        <v>VNDR-0651</v>
      </c>
    </row>
    <row r="655" spans="2:4">
      <c r="B655" s="37">
        <f>IF(EXACT('SEED - Supplier'!$H655, ""), "", 'SEED - Supplier'!$G655)</f>
        <v>126000000000652</v>
      </c>
      <c r="C655" s="20" t="str">
        <f>IF(EXACT($B655, ""), "", 'SEED - Supplier'!$C655)</f>
        <v>PT. Ero Suryapratama</v>
      </c>
      <c r="D655" s="45" t="str">
        <f>IF(EXACT($B655, ""), "", 'SEED - Supplier'!$E655)</f>
        <v>VNDR-0652</v>
      </c>
    </row>
    <row r="656" spans="2:4">
      <c r="B656" s="37">
        <f>IF(EXACT('SEED - Supplier'!$H656, ""), "", 'SEED - Supplier'!$G656)</f>
        <v>126000000000653</v>
      </c>
      <c r="C656" s="20" t="str">
        <f>IF(EXACT($B656, ""), "", 'SEED - Supplier'!$C656)</f>
        <v>PT. Eurokars Surya Utama</v>
      </c>
      <c r="D656" s="45" t="str">
        <f>IF(EXACT($B656, ""), "", 'SEED - Supplier'!$E656)</f>
        <v>VNDR-0653</v>
      </c>
    </row>
    <row r="657" spans="2:4">
      <c r="B657" s="37">
        <f>IF(EXACT('SEED - Supplier'!$H657, ""), "", 'SEED - Supplier'!$G657)</f>
        <v>126000000000654</v>
      </c>
      <c r="C657" s="20" t="str">
        <f>IF(EXACT($B657, ""), "", 'SEED - Supplier'!$C657)</f>
        <v>PT. Evergreen Shipping Agency Indonesia [a.k.a : Evergreen Marine]</v>
      </c>
      <c r="D657" s="45" t="str">
        <f>IF(EXACT($B657, ""), "", 'SEED - Supplier'!$E657)</f>
        <v>VNDR-0654</v>
      </c>
    </row>
    <row r="658" spans="2:4">
      <c r="B658" s="37">
        <f>IF(EXACT('SEED - Supplier'!$H658, ""), "", 'SEED - Supplier'!$G658)</f>
        <v>126000000000655</v>
      </c>
      <c r="C658" s="20" t="str">
        <f>IF(EXACT($B658, ""), "", 'SEED - Supplier'!$C658)</f>
        <v>PT. Exeed Indo Jaya</v>
      </c>
      <c r="D658" s="45" t="str">
        <f>IF(EXACT($B658, ""), "", 'SEED - Supplier'!$E658)</f>
        <v>VNDR-0655</v>
      </c>
    </row>
    <row r="659" spans="2:4">
      <c r="B659" s="37">
        <f>IF(EXACT('SEED - Supplier'!$H659, ""), "", 'SEED - Supplier'!$G659)</f>
        <v>126000000000656</v>
      </c>
      <c r="C659" s="20" t="str">
        <f>IF(EXACT($B659, ""), "", 'SEED - Supplier'!$C659)</f>
        <v>PT. Expressindo System Network</v>
      </c>
      <c r="D659" s="45" t="str">
        <f>IF(EXACT($B659, ""), "", 'SEED - Supplier'!$E659)</f>
        <v>VNDR-0656</v>
      </c>
    </row>
    <row r="660" spans="2:4">
      <c r="B660" s="37">
        <f>IF(EXACT('SEED - Supplier'!$H660, ""), "", 'SEED - Supplier'!$G660)</f>
        <v>126000000000657</v>
      </c>
      <c r="C660" s="20" t="str">
        <f>IF(EXACT($B660, ""), "", 'SEED - Supplier'!$C660)</f>
        <v>PT. Exxa</v>
      </c>
      <c r="D660" s="45" t="str">
        <f>IF(EXACT($B660, ""), "", 'SEED - Supplier'!$E660)</f>
        <v>VNDR-0657</v>
      </c>
    </row>
    <row r="661" spans="2:4">
      <c r="B661" s="37">
        <f>IF(EXACT('SEED - Supplier'!$H661, ""), "", 'SEED - Supplier'!$G661)</f>
        <v>126000000000658</v>
      </c>
      <c r="C661" s="20" t="str">
        <f>IF(EXACT($B661, ""), "", 'SEED - Supplier'!$C661)</f>
        <v>PT. Fajar Dinamika Indonesia</v>
      </c>
      <c r="D661" s="45" t="str">
        <f>IF(EXACT($B661, ""), "", 'SEED - Supplier'!$E661)</f>
        <v>VNDR-0658</v>
      </c>
    </row>
    <row r="662" spans="2:4">
      <c r="B662" s="37">
        <f>IF(EXACT('SEED - Supplier'!$H662, ""), "", 'SEED - Supplier'!$G662)</f>
        <v>126000000000659</v>
      </c>
      <c r="C662" s="20" t="str">
        <f>IF(EXACT($B662, ""), "", 'SEED - Supplier'!$C662)</f>
        <v>PT. Farika Riau Perkasa</v>
      </c>
      <c r="D662" s="45" t="str">
        <f>IF(EXACT($B662, ""), "", 'SEED - Supplier'!$E662)</f>
        <v>VNDR-0659</v>
      </c>
    </row>
    <row r="663" spans="2:4">
      <c r="B663" s="37">
        <f>IF(EXACT('SEED - Supplier'!$H663, ""), "", 'SEED - Supplier'!$G663)</f>
        <v>126000000000660</v>
      </c>
      <c r="C663" s="20" t="str">
        <f>IF(EXACT($B663, ""), "", 'SEED - Supplier'!$C663)</f>
        <v>PT. Faris Rachman</v>
      </c>
      <c r="D663" s="45" t="str">
        <f>IF(EXACT($B663, ""), "", 'SEED - Supplier'!$E663)</f>
        <v>VNDR-0660</v>
      </c>
    </row>
    <row r="664" spans="2:4">
      <c r="B664" s="37">
        <f>IF(EXACT('SEED - Supplier'!$H664, ""), "", 'SEED - Supplier'!$G664)</f>
        <v>126000000000661</v>
      </c>
      <c r="C664" s="20" t="str">
        <f>IF(EXACT($B664, ""), "", 'SEED - Supplier'!$C664)</f>
        <v>PT. Farrasindo Perkasa</v>
      </c>
      <c r="D664" s="45" t="str">
        <f>IF(EXACT($B664, ""), "", 'SEED - Supplier'!$E664)</f>
        <v>VNDR-0661</v>
      </c>
    </row>
    <row r="665" spans="2:4">
      <c r="B665" s="37">
        <f>IF(EXACT('SEED - Supplier'!$H665, ""), "", 'SEED - Supplier'!$G665)</f>
        <v>126000000000662</v>
      </c>
      <c r="C665" s="20" t="str">
        <f>IF(EXACT($B665, ""), "", 'SEED - Supplier'!$C665)</f>
        <v>PT. Fasto Mandiri Solusindo</v>
      </c>
      <c r="D665" s="45" t="str">
        <f>IF(EXACT($B665, ""), "", 'SEED - Supplier'!$E665)</f>
        <v>VNDR-0662</v>
      </c>
    </row>
    <row r="666" spans="2:4">
      <c r="B666" s="37">
        <f>IF(EXACT('SEED - Supplier'!$H666, ""), "", 'SEED - Supplier'!$G666)</f>
        <v>126000000000663</v>
      </c>
      <c r="C666" s="20" t="str">
        <f>IF(EXACT($B666, ""), "", 'SEED - Supplier'!$C666)</f>
        <v>PT. Finaco Indonesia</v>
      </c>
      <c r="D666" s="45" t="str">
        <f>IF(EXACT($B666, ""), "", 'SEED - Supplier'!$E666)</f>
        <v>VNDR-0663</v>
      </c>
    </row>
    <row r="667" spans="2:4">
      <c r="B667" s="37">
        <f>IF(EXACT('SEED - Supplier'!$H667, ""), "", 'SEED - Supplier'!$G667)</f>
        <v>126000000000664</v>
      </c>
      <c r="C667" s="20" t="str">
        <f>IF(EXACT($B667, ""), "", 'SEED - Supplier'!$C667)</f>
        <v>PT. Focus Cory Cargo [a.k.a : Focus Cargo]</v>
      </c>
      <c r="D667" s="45" t="str">
        <f>IF(EXACT($B667, ""), "", 'SEED - Supplier'!$E667)</f>
        <v>VNDR-0664</v>
      </c>
    </row>
    <row r="668" spans="2:4">
      <c r="B668" s="37">
        <f>IF(EXACT('SEED - Supplier'!$H668, ""), "", 'SEED - Supplier'!$G668)</f>
        <v>126000000000665</v>
      </c>
      <c r="C668" s="20" t="str">
        <f>IF(EXACT($B668, ""), "", 'SEED - Supplier'!$C668)</f>
        <v>PT. Formasi Sistem Internasional</v>
      </c>
      <c r="D668" s="45" t="str">
        <f>IF(EXACT($B668, ""), "", 'SEED - Supplier'!$E668)</f>
        <v>VNDR-0665</v>
      </c>
    </row>
    <row r="669" spans="2:4">
      <c r="B669" s="37">
        <f>IF(EXACT('SEED - Supplier'!$H669, ""), "", 'SEED - Supplier'!$G669)</f>
        <v>126000000000666</v>
      </c>
      <c r="C669" s="20" t="str">
        <f>IF(EXACT($B669, ""), "", 'SEED - Supplier'!$C669)</f>
        <v>PT. Fortuna Senjaya Abadi</v>
      </c>
      <c r="D669" s="45" t="str">
        <f>IF(EXACT($B669, ""), "", 'SEED - Supplier'!$E669)</f>
        <v>VNDR-0666</v>
      </c>
    </row>
    <row r="670" spans="2:4">
      <c r="B670" s="37">
        <f>IF(EXACT('SEED - Supplier'!$H670, ""), "", 'SEED - Supplier'!$G670)</f>
        <v>126000000000667</v>
      </c>
      <c r="C670" s="20" t="str">
        <f>IF(EXACT($B670, ""), "", 'SEED - Supplier'!$C670)</f>
        <v>PT. Frijaya Perkasa Abadi</v>
      </c>
      <c r="D670" s="45" t="str">
        <f>IF(EXACT($B670, ""), "", 'SEED - Supplier'!$E670)</f>
        <v>VNDR-0667</v>
      </c>
    </row>
    <row r="671" spans="2:4">
      <c r="B671" s="37">
        <f>IF(EXACT('SEED - Supplier'!$H671, ""), "", 'SEED - Supplier'!$G671)</f>
        <v>126000000000668</v>
      </c>
      <c r="C671" s="20" t="str">
        <f>IF(EXACT($B671, ""), "", 'SEED - Supplier'!$C671)</f>
        <v>PT. Fumira</v>
      </c>
      <c r="D671" s="45" t="str">
        <f>IF(EXACT($B671, ""), "", 'SEED - Supplier'!$E671)</f>
        <v>VNDR-0668</v>
      </c>
    </row>
    <row r="672" spans="2:4">
      <c r="B672" s="37">
        <f>IF(EXACT('SEED - Supplier'!$H672, ""), "", 'SEED - Supplier'!$G672)</f>
        <v>126000000000669</v>
      </c>
      <c r="C672" s="20" t="str">
        <f>IF(EXACT($B672, ""), "", 'SEED - Supplier'!$C672)</f>
        <v>PT. Furukawa Optical Solutions Indonesia</v>
      </c>
      <c r="D672" s="45" t="str">
        <f>IF(EXACT($B672, ""), "", 'SEED - Supplier'!$E672)</f>
        <v>VNDR-0669</v>
      </c>
    </row>
    <row r="673" spans="2:4">
      <c r="B673" s="37">
        <f>IF(EXACT('SEED - Supplier'!$H673, ""), "", 'SEED - Supplier'!$G673)</f>
        <v>126000000000670</v>
      </c>
      <c r="C673" s="20" t="str">
        <f>IF(EXACT($B673, ""), "", 'SEED - Supplier'!$C673)</f>
        <v>PT. Gaia Kencana</v>
      </c>
      <c r="D673" s="45" t="str">
        <f>IF(EXACT($B673, ""), "", 'SEED - Supplier'!$E673)</f>
        <v>VNDR-0670</v>
      </c>
    </row>
    <row r="674" spans="2:4">
      <c r="B674" s="37">
        <f>IF(EXACT('SEED - Supplier'!$H674, ""), "", 'SEED - Supplier'!$G674)</f>
        <v>126000000000671</v>
      </c>
      <c r="C674" s="20" t="str">
        <f>IF(EXACT($B674, ""), "", 'SEED - Supplier'!$C674)</f>
        <v>PT. Gajah Nugraha Cakrawala</v>
      </c>
      <c r="D674" s="45" t="str">
        <f>IF(EXACT($B674, ""), "", 'SEED - Supplier'!$E674)</f>
        <v>VNDR-0671</v>
      </c>
    </row>
    <row r="675" spans="2:4">
      <c r="B675" s="37">
        <f>IF(EXACT('SEED - Supplier'!$H675, ""), "", 'SEED - Supplier'!$G675)</f>
        <v>126000000000672</v>
      </c>
      <c r="C675" s="20" t="str">
        <f>IF(EXACT($B675, ""), "", 'SEED - Supplier'!$C675)</f>
        <v>PT. Galvindo Ampuh</v>
      </c>
      <c r="D675" s="45" t="str">
        <f>IF(EXACT($B675, ""), "", 'SEED - Supplier'!$E675)</f>
        <v>VNDR-0672</v>
      </c>
    </row>
    <row r="676" spans="2:4">
      <c r="B676" s="37">
        <f>IF(EXACT('SEED - Supplier'!$H676, ""), "", 'SEED - Supplier'!$G676)</f>
        <v>126000000000673</v>
      </c>
      <c r="C676" s="20" t="str">
        <f>IF(EXACT($B676, ""), "", 'SEED - Supplier'!$C676)</f>
        <v>PT. Galvindo Intiselaras</v>
      </c>
      <c r="D676" s="45" t="str">
        <f>IF(EXACT($B676, ""), "", 'SEED - Supplier'!$E676)</f>
        <v>VNDR-0673</v>
      </c>
    </row>
    <row r="677" spans="2:4">
      <c r="B677" s="37">
        <f>IF(EXACT('SEED - Supplier'!$H677, ""), "", 'SEED - Supplier'!$G677)</f>
        <v>126000000000674</v>
      </c>
      <c r="C677" s="20" t="str">
        <f>IF(EXACT($B677, ""), "", 'SEED - Supplier'!$C677)</f>
        <v>PT. Gateway Container Line [a.k.a : GCL Indonesia]</v>
      </c>
      <c r="D677" s="45" t="str">
        <f>IF(EXACT($B677, ""), "", 'SEED - Supplier'!$E677)</f>
        <v>VNDR-0674</v>
      </c>
    </row>
    <row r="678" spans="2:4">
      <c r="B678" s="37">
        <f>IF(EXACT('SEED - Supplier'!$H678, ""), "", 'SEED - Supplier'!$G678)</f>
        <v>126000000000675</v>
      </c>
      <c r="C678" s="20" t="str">
        <f>IF(EXACT($B678, ""), "", 'SEED - Supplier'!$C678)</f>
        <v>PT. GED Lintas Indonesia [a.k.a : Garuda Express Delivery]</v>
      </c>
      <c r="D678" s="45" t="str">
        <f>IF(EXACT($B678, ""), "", 'SEED - Supplier'!$E678)</f>
        <v>VNDR-0675</v>
      </c>
    </row>
    <row r="679" spans="2:4">
      <c r="B679" s="37">
        <f>IF(EXACT('SEED - Supplier'!$H679, ""), "", 'SEED - Supplier'!$G679)</f>
        <v>126000000000676</v>
      </c>
      <c r="C679" s="20" t="str">
        <f>IF(EXACT($B679, ""), "", 'SEED - Supplier'!$C679)</f>
        <v>PT. Gedung Bank EXIM</v>
      </c>
      <c r="D679" s="45" t="str">
        <f>IF(EXACT($B679, ""), "", 'SEED - Supplier'!$E679)</f>
        <v>VNDR-0676</v>
      </c>
    </row>
    <row r="680" spans="2:4">
      <c r="B680" s="37">
        <f>IF(EXACT('SEED - Supplier'!$H680, ""), "", 'SEED - Supplier'!$G680)</f>
        <v>126000000000677</v>
      </c>
      <c r="C680" s="20" t="str">
        <f>IF(EXACT($B680, ""), "", 'SEED - Supplier'!$C680)</f>
        <v>PT. Gema Bangun Prona Perkasa</v>
      </c>
      <c r="D680" s="45" t="str">
        <f>IF(EXACT($B680, ""), "", 'SEED - Supplier'!$E680)</f>
        <v>VNDR-0677</v>
      </c>
    </row>
    <row r="681" spans="2:4">
      <c r="B681" s="37">
        <f>IF(EXACT('SEED - Supplier'!$H681, ""), "", 'SEED - Supplier'!$G681)</f>
        <v>126000000000678</v>
      </c>
      <c r="C681" s="20" t="str">
        <f>IF(EXACT($B681, ""), "", 'SEED - Supplier'!$C681)</f>
        <v>PT. Gema Persada Indoteknik</v>
      </c>
      <c r="D681" s="45" t="str">
        <f>IF(EXACT($B681, ""), "", 'SEED - Supplier'!$E681)</f>
        <v>VNDR-0678</v>
      </c>
    </row>
    <row r="682" spans="2:4">
      <c r="B682" s="37">
        <f>IF(EXACT('SEED - Supplier'!$H682, ""), "", 'SEED - Supplier'!$G682)</f>
        <v>126000000000679</v>
      </c>
      <c r="C682" s="20" t="str">
        <f>IF(EXACT($B682, ""), "", 'SEED - Supplier'!$C682)</f>
        <v>PT. Gemilang Sinar Transport</v>
      </c>
      <c r="D682" s="45" t="str">
        <f>IF(EXACT($B682, ""), "", 'SEED - Supplier'!$E682)</f>
        <v>VNDR-0679</v>
      </c>
    </row>
    <row r="683" spans="2:4">
      <c r="B683" s="37">
        <f>IF(EXACT('SEED - Supplier'!$H683, ""), "", 'SEED - Supplier'!$G683)</f>
        <v>126000000000680</v>
      </c>
      <c r="C683" s="20" t="str">
        <f>IF(EXACT($B683, ""), "", 'SEED - Supplier'!$C683)</f>
        <v>PT. Geo Sarana Guna</v>
      </c>
      <c r="D683" s="45" t="str">
        <f>IF(EXACT($B683, ""), "", 'SEED - Supplier'!$E683)</f>
        <v>VNDR-0680</v>
      </c>
    </row>
    <row r="684" spans="2:4">
      <c r="B684" s="37">
        <f>IF(EXACT('SEED - Supplier'!$H684, ""), "", 'SEED - Supplier'!$G684)</f>
        <v>126000000000681</v>
      </c>
      <c r="C684" s="20" t="str">
        <f>IF(EXACT($B684, ""), "", 'SEED - Supplier'!$C684)</f>
        <v>PT. Geodis Wilson Indonesia</v>
      </c>
      <c r="D684" s="45" t="str">
        <f>IF(EXACT($B684, ""), "", 'SEED - Supplier'!$E684)</f>
        <v>VNDR-0681</v>
      </c>
    </row>
    <row r="685" spans="2:4">
      <c r="B685" s="37">
        <f>IF(EXACT('SEED - Supplier'!$H685, ""), "", 'SEED - Supplier'!$G685)</f>
        <v>126000000000682</v>
      </c>
      <c r="C685" s="20" t="str">
        <f>IF(EXACT($B685, ""), "", 'SEED - Supplier'!$C685)</f>
        <v>PT. Geohas Utama Indonesia</v>
      </c>
      <c r="D685" s="45" t="str">
        <f>IF(EXACT($B685, ""), "", 'SEED - Supplier'!$E685)</f>
        <v>VNDR-0682</v>
      </c>
    </row>
    <row r="686" spans="2:4">
      <c r="B686" s="37">
        <f>IF(EXACT('SEED - Supplier'!$H686, ""), "", 'SEED - Supplier'!$G686)</f>
        <v>126000000000683</v>
      </c>
      <c r="C686" s="20" t="str">
        <f>IF(EXACT($B686, ""), "", 'SEED - Supplier'!$C686)</f>
        <v>PT. Gerak Puncaklancar</v>
      </c>
      <c r="D686" s="45" t="str">
        <f>IF(EXACT($B686, ""), "", 'SEED - Supplier'!$E686)</f>
        <v>VNDR-0683</v>
      </c>
    </row>
    <row r="687" spans="2:4">
      <c r="B687" s="37">
        <f>IF(EXACT('SEED - Supplier'!$H687, ""), "", 'SEED - Supplier'!$G687)</f>
        <v>126000000000684</v>
      </c>
      <c r="C687" s="20" t="str">
        <f>IF(EXACT($B687, ""), "", 'SEED - Supplier'!$C687)</f>
        <v>PT. Gerbang Winas Utama</v>
      </c>
      <c r="D687" s="45" t="str">
        <f>IF(EXACT($B687, ""), "", 'SEED - Supplier'!$E687)</f>
        <v>VNDR-0684</v>
      </c>
    </row>
    <row r="688" spans="2:4">
      <c r="B688" s="37">
        <f>IF(EXACT('SEED - Supplier'!$H688, ""), "", 'SEED - Supplier'!$G688)</f>
        <v>126000000000685</v>
      </c>
      <c r="C688" s="20" t="str">
        <f>IF(EXACT($B688, ""), "", 'SEED - Supplier'!$C688)</f>
        <v>PT. Ghaniy Ekspres Trans</v>
      </c>
      <c r="D688" s="45" t="str">
        <f>IF(EXACT($B688, ""), "", 'SEED - Supplier'!$E688)</f>
        <v>VNDR-0685</v>
      </c>
    </row>
    <row r="689" spans="2:4">
      <c r="B689" s="37">
        <f>IF(EXACT('SEED - Supplier'!$H689, ""), "", 'SEED - Supplier'!$G689)</f>
        <v>126000000000686</v>
      </c>
      <c r="C689" s="20" t="str">
        <f>IF(EXACT($B689, ""), "", 'SEED - Supplier'!$C689)</f>
        <v>PT. GIS Global</v>
      </c>
      <c r="D689" s="45" t="str">
        <f>IF(EXACT($B689, ""), "", 'SEED - Supplier'!$E689)</f>
        <v>VNDR-0686</v>
      </c>
    </row>
    <row r="690" spans="2:4">
      <c r="B690" s="37">
        <f>IF(EXACT('SEED - Supplier'!$H690, ""), "", 'SEED - Supplier'!$G690)</f>
        <v>126000000000687</v>
      </c>
      <c r="C690" s="20" t="str">
        <f>IF(EXACT($B690, ""), "", 'SEED - Supplier'!$C690)</f>
        <v>PT. Gitareksa Dinamika</v>
      </c>
      <c r="D690" s="45" t="str">
        <f>IF(EXACT($B690, ""), "", 'SEED - Supplier'!$E690)</f>
        <v>VNDR-0687</v>
      </c>
    </row>
    <row r="691" spans="2:4">
      <c r="B691" s="37">
        <f>IF(EXACT('SEED - Supplier'!$H691, ""), "", 'SEED - Supplier'!$G691)</f>
        <v>126000000000688</v>
      </c>
      <c r="C691" s="20" t="str">
        <f>IF(EXACT($B691, ""), "", 'SEED - Supplier'!$C691)</f>
        <v>PT. Global Cakrawala Teknik</v>
      </c>
      <c r="D691" s="45" t="str">
        <f>IF(EXACT($B691, ""), "", 'SEED - Supplier'!$E691)</f>
        <v>VNDR-0688</v>
      </c>
    </row>
    <row r="692" spans="2:4">
      <c r="B692" s="37">
        <f>IF(EXACT('SEED - Supplier'!$H692, ""), "", 'SEED - Supplier'!$G692)</f>
        <v>126000000000689</v>
      </c>
      <c r="C692" s="20" t="str">
        <f>IF(EXACT($B692, ""), "", 'SEED - Supplier'!$C692)</f>
        <v>PT. Global Optima Abadi</v>
      </c>
      <c r="D692" s="45" t="str">
        <f>IF(EXACT($B692, ""), "", 'SEED - Supplier'!$E692)</f>
        <v>VNDR-0689</v>
      </c>
    </row>
    <row r="693" spans="2:4">
      <c r="B693" s="37">
        <f>IF(EXACT('SEED - Supplier'!$H693, ""), "", 'SEED - Supplier'!$G693)</f>
        <v>126000000000690</v>
      </c>
      <c r="C693" s="20" t="str">
        <f>IF(EXACT($B693, ""), "", 'SEED - Supplier'!$C693)</f>
        <v>PT. Global Twin Star</v>
      </c>
      <c r="D693" s="45" t="str">
        <f>IF(EXACT($B693, ""), "", 'SEED - Supplier'!$E693)</f>
        <v>VNDR-0690</v>
      </c>
    </row>
    <row r="694" spans="2:4">
      <c r="B694" s="37">
        <f>IF(EXACT('SEED - Supplier'!$H694, ""), "", 'SEED - Supplier'!$G694)</f>
        <v>126000000000691</v>
      </c>
      <c r="C694" s="20" t="str">
        <f>IF(EXACT($B694, ""), "", 'SEED - Supplier'!$C694)</f>
        <v>PT. Gobel Dharma Nusantara</v>
      </c>
      <c r="D694" s="45" t="str">
        <f>IF(EXACT($B694, ""), "", 'SEED - Supplier'!$E694)</f>
        <v>VNDR-0691</v>
      </c>
    </row>
    <row r="695" spans="2:4">
      <c r="B695" s="37">
        <f>IF(EXACT('SEED - Supplier'!$H695, ""), "", 'SEED - Supplier'!$G695)</f>
        <v>126000000000692</v>
      </c>
      <c r="C695" s="20" t="str">
        <f>IF(EXACT($B695, ""), "", 'SEED - Supplier'!$C695)</f>
        <v>PT. Golden Roof Polymer</v>
      </c>
      <c r="D695" s="45" t="str">
        <f>IF(EXACT($B695, ""), "", 'SEED - Supplier'!$E695)</f>
        <v>VNDR-0692</v>
      </c>
    </row>
    <row r="696" spans="2:4">
      <c r="B696" s="37">
        <f>IF(EXACT('SEED - Supplier'!$H696, ""), "", 'SEED - Supplier'!$G696)</f>
        <v>126000000000693</v>
      </c>
      <c r="C696" s="20" t="str">
        <f>IF(EXACT($B696, ""), "", 'SEED - Supplier'!$C696)</f>
        <v>PT. Graha Andrasentra Propertindo</v>
      </c>
      <c r="D696" s="45" t="str">
        <f>IF(EXACT($B696, ""), "", 'SEED - Supplier'!$E696)</f>
        <v>VNDR-0693</v>
      </c>
    </row>
    <row r="697" spans="2:4">
      <c r="B697" s="37">
        <f>IF(EXACT('SEED - Supplier'!$H697, ""), "", 'SEED - Supplier'!$G697)</f>
        <v>126000000000694</v>
      </c>
      <c r="C697" s="20" t="str">
        <f>IF(EXACT($B697, ""), "", 'SEED - Supplier'!$C697)</f>
        <v>PT. Graha Sarana Duta</v>
      </c>
      <c r="D697" s="45" t="str">
        <f>IF(EXACT($B697, ""), "", 'SEED - Supplier'!$E697)</f>
        <v>VNDR-0694</v>
      </c>
    </row>
    <row r="698" spans="2:4">
      <c r="B698" s="37">
        <f>IF(EXACT('SEED - Supplier'!$H698, ""), "", 'SEED - Supplier'!$G698)</f>
        <v>126000000000695</v>
      </c>
      <c r="C698" s="20" t="str">
        <f>IF(EXACT($B698, ""), "", 'SEED - Supplier'!$C698)</f>
        <v>PT. Gridtech Indonesia</v>
      </c>
      <c r="D698" s="45" t="str">
        <f>IF(EXACT($B698, ""), "", 'SEED - Supplier'!$E698)</f>
        <v>VNDR-0695</v>
      </c>
    </row>
    <row r="699" spans="2:4">
      <c r="B699" s="37">
        <f>IF(EXACT('SEED - Supplier'!$H699, ""), "", 'SEED - Supplier'!$G699)</f>
        <v>126000000000696</v>
      </c>
      <c r="C699" s="20" t="str">
        <f>IF(EXACT($B699, ""), "", 'SEED - Supplier'!$C699)</f>
        <v>PT. Guna Elektro</v>
      </c>
      <c r="D699" s="45" t="str">
        <f>IF(EXACT($B699, ""), "", 'SEED - Supplier'!$E699)</f>
        <v>VNDR-0696</v>
      </c>
    </row>
    <row r="700" spans="2:4">
      <c r="B700" s="37">
        <f>IF(EXACT('SEED - Supplier'!$H700, ""), "", 'SEED - Supplier'!$G700)</f>
        <v>126000000000697</v>
      </c>
      <c r="C700" s="20" t="str">
        <f>IF(EXACT($B700, ""), "", 'SEED - Supplier'!$C700)</f>
        <v>PT. Gunung Baja Kontruksi</v>
      </c>
      <c r="D700" s="45" t="str">
        <f>IF(EXACT($B700, ""), "", 'SEED - Supplier'!$E700)</f>
        <v>VNDR-0697</v>
      </c>
    </row>
    <row r="701" spans="2:4">
      <c r="B701" s="37">
        <f>IF(EXACT('SEED - Supplier'!$H701, ""), "", 'SEED - Supplier'!$G701)</f>
        <v>126000000000698</v>
      </c>
      <c r="C701" s="20" t="str">
        <f>IF(EXACT($B701, ""), "", 'SEED - Supplier'!$C701)</f>
        <v>PT. Halilintar Lintas Semesta</v>
      </c>
      <c r="D701" s="45" t="str">
        <f>IF(EXACT($B701, ""), "", 'SEED - Supplier'!$E701)</f>
        <v>VNDR-0698</v>
      </c>
    </row>
    <row r="702" spans="2:4">
      <c r="B702" s="37">
        <f>IF(EXACT('SEED - Supplier'!$H702, ""), "", 'SEED - Supplier'!$G702)</f>
        <v>126000000000699</v>
      </c>
      <c r="C702" s="20" t="str">
        <f>IF(EXACT($B702, ""), "", 'SEED - Supplier'!$C702)</f>
        <v>PT. Hamasa Steelcentre</v>
      </c>
      <c r="D702" s="45" t="str">
        <f>IF(EXACT($B702, ""), "", 'SEED - Supplier'!$E702)</f>
        <v>VNDR-0699</v>
      </c>
    </row>
    <row r="703" spans="2:4">
      <c r="B703" s="37">
        <f>IF(EXACT('SEED - Supplier'!$H703, ""), "", 'SEED - Supplier'!$G703)</f>
        <v>126000000000700</v>
      </c>
      <c r="C703" s="20" t="str">
        <f>IF(EXACT($B703, ""), "", 'SEED - Supplier'!$C703)</f>
        <v>PT. Hamparan Anugrah Sejahtera</v>
      </c>
      <c r="D703" s="45" t="str">
        <f>IF(EXACT($B703, ""), "", 'SEED - Supplier'!$E703)</f>
        <v>VNDR-0700</v>
      </c>
    </row>
    <row r="704" spans="2:4">
      <c r="B704" s="37">
        <f>IF(EXACT('SEED - Supplier'!$H704, ""), "", 'SEED - Supplier'!$G704)</f>
        <v>126000000000701</v>
      </c>
      <c r="C704" s="20" t="str">
        <f>IF(EXACT($B704, ""), "", 'SEED - Supplier'!$C704)</f>
        <v>PT. Hanan Karya Wijaya</v>
      </c>
      <c r="D704" s="45" t="str">
        <f>IF(EXACT($B704, ""), "", 'SEED - Supplier'!$E704)</f>
        <v>VNDR-0701</v>
      </c>
    </row>
    <row r="705" spans="2:4">
      <c r="B705" s="37">
        <f>IF(EXACT('SEED - Supplier'!$H705, ""), "", 'SEED - Supplier'!$G705)</f>
        <v>126000000000702</v>
      </c>
      <c r="C705" s="20" t="str">
        <f>IF(EXACT($B705, ""), "", 'SEED - Supplier'!$C705)</f>
        <v>PT. Hansulindo</v>
      </c>
      <c r="D705" s="45" t="str">
        <f>IF(EXACT($B705, ""), "", 'SEED - Supplier'!$E705)</f>
        <v>VNDR-0702</v>
      </c>
    </row>
    <row r="706" spans="2:4">
      <c r="B706" s="37">
        <f>IF(EXACT('SEED - Supplier'!$H706, ""), "", 'SEED - Supplier'!$G706)</f>
        <v>126000000000703</v>
      </c>
      <c r="C706" s="20" t="str">
        <f>IF(EXACT($B706, ""), "", 'SEED - Supplier'!$C706)</f>
        <v>PT. Hanwa Indonesia</v>
      </c>
      <c r="D706" s="45" t="str">
        <f>IF(EXACT($B706, ""), "", 'SEED - Supplier'!$E706)</f>
        <v>VNDR-0703</v>
      </c>
    </row>
    <row r="707" spans="2:4">
      <c r="B707" s="37">
        <f>IF(EXACT('SEED - Supplier'!$H707, ""), "", 'SEED - Supplier'!$G707)</f>
        <v>126000000000704</v>
      </c>
      <c r="C707" s="20" t="str">
        <f>IF(EXACT($B707, ""), "", 'SEED - Supplier'!$C707)</f>
        <v>PT. Harapan Mitra Kreasi</v>
      </c>
      <c r="D707" s="45" t="str">
        <f>IF(EXACT($B707, ""), "", 'SEED - Supplier'!$E707)</f>
        <v>VNDR-0704</v>
      </c>
    </row>
    <row r="708" spans="2:4">
      <c r="B708" s="37">
        <f>IF(EXACT('SEED - Supplier'!$H708, ""), "", 'SEED - Supplier'!$G708)</f>
        <v>126000000000705</v>
      </c>
      <c r="C708" s="20" t="str">
        <f>IF(EXACT($B708, ""), "", 'SEED - Supplier'!$C708)</f>
        <v>PT. Harapan Mitra Sejati</v>
      </c>
      <c r="D708" s="45" t="str">
        <f>IF(EXACT($B708, ""), "", 'SEED - Supplier'!$E708)</f>
        <v>VNDR-0705</v>
      </c>
    </row>
    <row r="709" spans="2:4">
      <c r="B709" s="37">
        <f>IF(EXACT('SEED - Supplier'!$H709, ""), "", 'SEED - Supplier'!$G709)</f>
        <v>126000000000706</v>
      </c>
      <c r="C709" s="20" t="str">
        <f>IF(EXACT($B709, ""), "", 'SEED - Supplier'!$C709)</f>
        <v>PT. Harapan Widyatama Pertiwi</v>
      </c>
      <c r="D709" s="45" t="str">
        <f>IF(EXACT($B709, ""), "", 'SEED - Supplier'!$E709)</f>
        <v>VNDR-0706</v>
      </c>
    </row>
    <row r="710" spans="2:4">
      <c r="B710" s="37">
        <f>IF(EXACT('SEED - Supplier'!$H710, ""), "", 'SEED - Supplier'!$G710)</f>
        <v>126000000000707</v>
      </c>
      <c r="C710" s="20" t="str">
        <f>IF(EXACT($B710, ""), "", 'SEED - Supplier'!$C710)</f>
        <v>PT. Haspul Internasional Indonesia</v>
      </c>
      <c r="D710" s="45" t="str">
        <f>IF(EXACT($B710, ""), "", 'SEED - Supplier'!$E710)</f>
        <v>VNDR-0707</v>
      </c>
    </row>
    <row r="711" spans="2:4">
      <c r="B711" s="37">
        <f>IF(EXACT('SEED - Supplier'!$H711, ""), "", 'SEED - Supplier'!$G711)</f>
        <v>126000000000708</v>
      </c>
      <c r="C711" s="20" t="str">
        <f>IF(EXACT($B711, ""), "", 'SEED - Supplier'!$C711)</f>
        <v>PT. Hatsonsurya Electric</v>
      </c>
      <c r="D711" s="45" t="str">
        <f>IF(EXACT($B711, ""), "", 'SEED - Supplier'!$E711)</f>
        <v>VNDR-0708</v>
      </c>
    </row>
    <row r="712" spans="2:4">
      <c r="B712" s="37">
        <f>IF(EXACT('SEED - Supplier'!$H712, ""), "", 'SEED - Supplier'!$G712)</f>
        <v>126000000000709</v>
      </c>
      <c r="C712" s="20" t="str">
        <f>IF(EXACT($B712, ""), "", 'SEED - Supplier'!$C712)</f>
        <v>PT. Hengtraco Protecsindo</v>
      </c>
      <c r="D712" s="45" t="str">
        <f>IF(EXACT($B712, ""), "", 'SEED - Supplier'!$E712)</f>
        <v>VNDR-0709</v>
      </c>
    </row>
    <row r="713" spans="2:4">
      <c r="B713" s="37">
        <f>IF(EXACT('SEED - Supplier'!$H713, ""), "", 'SEED - Supplier'!$G713)</f>
        <v>126000000000710</v>
      </c>
      <c r="C713" s="20" t="str">
        <f>IF(EXACT($B713, ""), "", 'SEED - Supplier'!$C713)</f>
        <v>PT. Hero Supermarket - Bintaro</v>
      </c>
      <c r="D713" s="45" t="str">
        <f>IF(EXACT($B713, ""), "", 'SEED - Supplier'!$E713)</f>
        <v>VNDR-0710</v>
      </c>
    </row>
    <row r="714" spans="2:4">
      <c r="B714" s="37">
        <f>IF(EXACT('SEED - Supplier'!$H714, ""), "", 'SEED - Supplier'!$G714)</f>
        <v>126000000000711</v>
      </c>
      <c r="C714" s="20" t="str">
        <f>IF(EXACT($B714, ""), "", 'SEED - Supplier'!$C714)</f>
        <v>PT. Hero Supermarket - Sentul</v>
      </c>
      <c r="D714" s="45" t="str">
        <f>IF(EXACT($B714, ""), "", 'SEED - Supplier'!$E714)</f>
        <v>VNDR-0711</v>
      </c>
    </row>
    <row r="715" spans="2:4">
      <c r="B715" s="37">
        <f>IF(EXACT('SEED - Supplier'!$H715, ""), "", 'SEED - Supplier'!$G715)</f>
        <v>126000000000712</v>
      </c>
      <c r="C715" s="20" t="str">
        <f>IF(EXACT($B715, ""), "", 'SEED - Supplier'!$C715)</f>
        <v>PT. Hesa Laras Cemerlang</v>
      </c>
      <c r="D715" s="45" t="str">
        <f>IF(EXACT($B715, ""), "", 'SEED - Supplier'!$E715)</f>
        <v>VNDR-0712</v>
      </c>
    </row>
    <row r="716" spans="2:4">
      <c r="B716" s="37">
        <f>IF(EXACT('SEED - Supplier'!$H716, ""), "", 'SEED - Supplier'!$G716)</f>
        <v>126000000000713</v>
      </c>
      <c r="C716" s="20" t="str">
        <f>IF(EXACT($B716, ""), "", 'SEED - Supplier'!$C716)</f>
        <v>PT. Hibaindo Armada Motor</v>
      </c>
      <c r="D716" s="45" t="str">
        <f>IF(EXACT($B716, ""), "", 'SEED - Supplier'!$E716)</f>
        <v>VNDR-0713</v>
      </c>
    </row>
    <row r="717" spans="2:4">
      <c r="B717" s="37">
        <f>IF(EXACT('SEED - Supplier'!$H717, ""), "", 'SEED - Supplier'!$G717)</f>
        <v>126000000000714</v>
      </c>
      <c r="C717" s="20" t="str">
        <f>IF(EXACT($B717, ""), "", 'SEED - Supplier'!$C717)</f>
        <v>PT. Hilti Nusantara</v>
      </c>
      <c r="D717" s="45" t="str">
        <f>IF(EXACT($B717, ""), "", 'SEED - Supplier'!$E717)</f>
        <v>VNDR-0714</v>
      </c>
    </row>
    <row r="718" spans="2:4">
      <c r="B718" s="37">
        <f>IF(EXACT('SEED - Supplier'!$H718, ""), "", 'SEED - Supplier'!$G718)</f>
        <v>126000000000715</v>
      </c>
      <c r="C718" s="20" t="str">
        <f>IF(EXACT($B718, ""), "", 'SEED - Supplier'!$C718)</f>
        <v>PT. Hokkindo Jaya Mandiri</v>
      </c>
      <c r="D718" s="45" t="str">
        <f>IF(EXACT($B718, ""), "", 'SEED - Supplier'!$E718)</f>
        <v>VNDR-0715</v>
      </c>
    </row>
    <row r="719" spans="2:4">
      <c r="B719" s="37">
        <f>IF(EXACT('SEED - Supplier'!$H719, ""), "", 'SEED - Supplier'!$G719)</f>
        <v>126000000000716</v>
      </c>
      <c r="C719" s="20" t="str">
        <f>IF(EXACT($B719, ""), "", 'SEED - Supplier'!$C719)</f>
        <v>PT. Home Center Indonesia</v>
      </c>
      <c r="D719" s="45" t="str">
        <f>IF(EXACT($B719, ""), "", 'SEED - Supplier'!$E719)</f>
        <v>VNDR-0716</v>
      </c>
    </row>
    <row r="720" spans="2:4">
      <c r="B720" s="37">
        <f>IF(EXACT('SEED - Supplier'!$H720, ""), "", 'SEED - Supplier'!$G720)</f>
        <v>126000000000717</v>
      </c>
      <c r="C720" s="20" t="str">
        <f>IF(EXACT($B720, ""), "", 'SEED - Supplier'!$C720)</f>
        <v>PT. Hotel Dago Pakar</v>
      </c>
      <c r="D720" s="45" t="str">
        <f>IF(EXACT($B720, ""), "", 'SEED - Supplier'!$E720)</f>
        <v>VNDR-0717</v>
      </c>
    </row>
    <row r="721" spans="2:4">
      <c r="B721" s="37">
        <f>IF(EXACT('SEED - Supplier'!$H721, ""), "", 'SEED - Supplier'!$G721)</f>
        <v>126000000000718</v>
      </c>
      <c r="C721" s="20" t="str">
        <f>IF(EXACT($B721, ""), "", 'SEED - Supplier'!$C721)</f>
        <v>PT. Hudaya Maju Mandiri</v>
      </c>
      <c r="D721" s="45" t="str">
        <f>IF(EXACT($B721, ""), "", 'SEED - Supplier'!$E721)</f>
        <v>VNDR-0718</v>
      </c>
    </row>
    <row r="722" spans="2:4">
      <c r="B722" s="37">
        <f>IF(EXACT('SEED - Supplier'!$H722, ""), "", 'SEED - Supplier'!$G722)</f>
        <v>126000000000719</v>
      </c>
      <c r="C722" s="20" t="str">
        <f>IF(EXACT($B722, ""), "", 'SEED - Supplier'!$C722)</f>
        <v>PT. Huhanda Mitrapersada</v>
      </c>
      <c r="D722" s="45" t="str">
        <f>IF(EXACT($B722, ""), "", 'SEED - Supplier'!$E722)</f>
        <v>VNDR-0719</v>
      </c>
    </row>
    <row r="723" spans="2:4">
      <c r="B723" s="37">
        <f>IF(EXACT('SEED - Supplier'!$H723, ""), "", 'SEED - Supplier'!$G723)</f>
        <v>126000000000720</v>
      </c>
      <c r="C723" s="20" t="str">
        <f>IF(EXACT($B723, ""), "", 'SEED - Supplier'!$C723)</f>
        <v>PT. Hume Sakti Indonesia - Surabaya</v>
      </c>
      <c r="D723" s="45" t="str">
        <f>IF(EXACT($B723, ""), "", 'SEED - Supplier'!$E723)</f>
        <v>VNDR-0720</v>
      </c>
    </row>
    <row r="724" spans="2:4">
      <c r="B724" s="37">
        <f>IF(EXACT('SEED - Supplier'!$H724, ""), "", 'SEED - Supplier'!$G724)</f>
        <v>126000000000721</v>
      </c>
      <c r="C724" s="20" t="str">
        <f>IF(EXACT($B724, ""), "", 'SEED - Supplier'!$C724)</f>
        <v>PT. Hume Sakti Indonesia - Jakarta</v>
      </c>
      <c r="D724" s="45" t="str">
        <f>IF(EXACT($B724, ""), "", 'SEED - Supplier'!$E724)</f>
        <v>VNDR-0721</v>
      </c>
    </row>
    <row r="725" spans="2:4">
      <c r="B725" s="37">
        <f>IF(EXACT('SEED - Supplier'!$H725, ""), "", 'SEED - Supplier'!$G725)</f>
        <v>126000000000722</v>
      </c>
      <c r="C725" s="20" t="str">
        <f>IF(EXACT($B725, ""), "", 'SEED - Supplier'!$C725)</f>
        <v>PT. Hutama Maju Sukses</v>
      </c>
      <c r="D725" s="45" t="str">
        <f>IF(EXACT($B725, ""), "", 'SEED - Supplier'!$E725)</f>
        <v>VNDR-0722</v>
      </c>
    </row>
    <row r="726" spans="2:4">
      <c r="B726" s="37">
        <f>IF(EXACT('SEED - Supplier'!$H726, ""), "", 'SEED - Supplier'!$G726)</f>
        <v>126000000000723</v>
      </c>
      <c r="C726" s="20" t="str">
        <f>IF(EXACT($B726, ""), "", 'SEED - Supplier'!$C726)</f>
        <v>PT. Ihsan Wisata</v>
      </c>
      <c r="D726" s="45" t="str">
        <f>IF(EXACT($B726, ""), "", 'SEED - Supplier'!$E726)</f>
        <v>VNDR-0723</v>
      </c>
    </row>
    <row r="727" spans="2:4">
      <c r="B727" s="37">
        <f>IF(EXACT('SEED - Supplier'!$H727, ""), "", 'SEED - Supplier'!$G727)</f>
        <v>126000000000724</v>
      </c>
      <c r="C727" s="20" t="str">
        <f>IF(EXACT($B727, ""), "", 'SEED - Supplier'!$C727)</f>
        <v>PT. Indonesia Media Services [a.k.a : IMS Samba Tour Travel]</v>
      </c>
      <c r="D727" s="45" t="str">
        <f>IF(EXACT($B727, ""), "", 'SEED - Supplier'!$E727)</f>
        <v>VNDR-0724</v>
      </c>
    </row>
    <row r="728" spans="2:4">
      <c r="B728" s="37">
        <f>IF(EXACT('SEED - Supplier'!$H728, ""), "", 'SEED - Supplier'!$G728)</f>
        <v>126000000000725</v>
      </c>
      <c r="C728" s="20" t="str">
        <f>IF(EXACT($B728, ""), "", 'SEED - Supplier'!$C728)</f>
        <v>PT. Indo Efti</v>
      </c>
      <c r="D728" s="45" t="str">
        <f>IF(EXACT($B728, ""), "", 'SEED - Supplier'!$E728)</f>
        <v>VNDR-0725</v>
      </c>
    </row>
    <row r="729" spans="2:4">
      <c r="B729" s="37">
        <f>IF(EXACT('SEED - Supplier'!$H729, ""), "", 'SEED - Supplier'!$G729)</f>
        <v>126000000000726</v>
      </c>
      <c r="C729" s="20" t="str">
        <f>IF(EXACT($B729, ""), "", 'SEED - Supplier'!$C729)</f>
        <v>PT. Indo Global Cahaya</v>
      </c>
      <c r="D729" s="45" t="str">
        <f>IF(EXACT($B729, ""), "", 'SEED - Supplier'!$E729)</f>
        <v>VNDR-0726</v>
      </c>
    </row>
    <row r="730" spans="2:4">
      <c r="B730" s="37">
        <f>IF(EXACT('SEED - Supplier'!$H730, ""), "", 'SEED - Supplier'!$G730)</f>
        <v>126000000000727</v>
      </c>
      <c r="C730" s="20" t="str">
        <f>IF(EXACT($B730, ""), "", 'SEED - Supplier'!$C730)</f>
        <v>PT. Indo Putra Selaras - Surabaya</v>
      </c>
      <c r="D730" s="45" t="str">
        <f>IF(EXACT($B730, ""), "", 'SEED - Supplier'!$E730)</f>
        <v>VNDR-0727</v>
      </c>
    </row>
    <row r="731" spans="2:4">
      <c r="B731" s="37">
        <f>IF(EXACT('SEED - Supplier'!$H731, ""), "", 'SEED - Supplier'!$G731)</f>
        <v>126000000000728</v>
      </c>
      <c r="C731" s="20" t="str">
        <f>IF(EXACT($B731, ""), "", 'SEED - Supplier'!$C731)</f>
        <v>PT. Indo Qualita Aradinamis - Jakarta</v>
      </c>
      <c r="D731" s="45" t="str">
        <f>IF(EXACT($B731, ""), "", 'SEED - Supplier'!$E731)</f>
        <v>VNDR-0728</v>
      </c>
    </row>
    <row r="732" spans="2:4">
      <c r="B732" s="37">
        <f>IF(EXACT('SEED - Supplier'!$H732, ""), "", 'SEED - Supplier'!$G732)</f>
        <v>126000000000729</v>
      </c>
      <c r="C732" s="20" t="str">
        <f>IF(EXACT($B732, ""), "", 'SEED - Supplier'!$C732)</f>
        <v>PT. Indo Surya Logistik</v>
      </c>
      <c r="D732" s="45" t="str">
        <f>IF(EXACT($B732, ""), "", 'SEED - Supplier'!$E732)</f>
        <v>VNDR-0729</v>
      </c>
    </row>
    <row r="733" spans="2:4">
      <c r="B733" s="37">
        <f>IF(EXACT('SEED - Supplier'!$H733, ""), "", 'SEED - Supplier'!$G733)</f>
        <v>126000000000730</v>
      </c>
      <c r="C733" s="20" t="str">
        <f>IF(EXACT($B733, ""), "", 'SEED - Supplier'!$C733)</f>
        <v>PT. Indo Tangguh Utama</v>
      </c>
      <c r="D733" s="45" t="str">
        <f>IF(EXACT($B733, ""), "", 'SEED - Supplier'!$E733)</f>
        <v>VNDR-0730</v>
      </c>
    </row>
    <row r="734" spans="2:4">
      <c r="B734" s="37">
        <f>IF(EXACT('SEED - Supplier'!$H734, ""), "", 'SEED - Supplier'!$G734)</f>
        <v>126000000000731</v>
      </c>
      <c r="C734" s="20" t="str">
        <f>IF(EXACT($B734, ""), "", 'SEED - Supplier'!$C734)</f>
        <v>PT. Indo-nanshin Express</v>
      </c>
      <c r="D734" s="45" t="str">
        <f>IF(EXACT($B734, ""), "", 'SEED - Supplier'!$E734)</f>
        <v>VNDR-0731</v>
      </c>
    </row>
    <row r="735" spans="2:4">
      <c r="B735" s="37">
        <f>IF(EXACT('SEED - Supplier'!$H735, ""), "", 'SEED - Supplier'!$G735)</f>
        <v>126000000000732</v>
      </c>
      <c r="C735" s="20" t="str">
        <f>IF(EXACT($B735, ""), "", 'SEED - Supplier'!$C735)</f>
        <v>PT. Indoaustra Utama</v>
      </c>
      <c r="D735" s="45" t="str">
        <f>IF(EXACT($B735, ""), "", 'SEED - Supplier'!$E735)</f>
        <v>VNDR-0732</v>
      </c>
    </row>
    <row r="736" spans="2:4">
      <c r="B736" s="37">
        <f>IF(EXACT('SEED - Supplier'!$H736, ""), "", 'SEED - Supplier'!$G736)</f>
        <v>126000000000733</v>
      </c>
      <c r="C736" s="20" t="str">
        <f>IF(EXACT($B736, ""), "", 'SEED - Supplier'!$C736)</f>
        <v>PT. Indodaya Ciptalestari</v>
      </c>
      <c r="D736" s="45" t="str">
        <f>IF(EXACT($B736, ""), "", 'SEED - Supplier'!$E736)</f>
        <v>VNDR-0733</v>
      </c>
    </row>
    <row r="737" spans="2:4">
      <c r="B737" s="37">
        <f>IF(EXACT('SEED - Supplier'!$H737, ""), "", 'SEED - Supplier'!$G737)</f>
        <v>126000000000734</v>
      </c>
      <c r="C737" s="20" t="str">
        <f>IF(EXACT($B737, ""), "", 'SEED - Supplier'!$C737)</f>
        <v>PT. Indojaya Gemilang Sentosa</v>
      </c>
      <c r="D737" s="45" t="str">
        <f>IF(EXACT($B737, ""), "", 'SEED - Supplier'!$E737)</f>
        <v>VNDR-0734</v>
      </c>
    </row>
    <row r="738" spans="2:4">
      <c r="B738" s="37">
        <f>IF(EXACT('SEED - Supplier'!$H738, ""), "", 'SEED - Supplier'!$G738)</f>
        <v>126000000000735</v>
      </c>
      <c r="C738" s="20" t="str">
        <f>IF(EXACT($B738, ""), "", 'SEED - Supplier'!$C738)</f>
        <v>PT. Indomitra Global</v>
      </c>
      <c r="D738" s="45" t="str">
        <f>IF(EXACT($B738, ""), "", 'SEED - Supplier'!$E738)</f>
        <v>VNDR-0735</v>
      </c>
    </row>
    <row r="739" spans="2:4">
      <c r="B739" s="37">
        <f>IF(EXACT('SEED - Supplier'!$H739, ""), "", 'SEED - Supplier'!$G739)</f>
        <v>126000000000736</v>
      </c>
      <c r="C739" s="20" t="str">
        <f>IF(EXACT($B739, ""), "", 'SEED - Supplier'!$C739)</f>
        <v>PT. Indomobil Prima Niaga</v>
      </c>
      <c r="D739" s="45" t="str">
        <f>IF(EXACT($B739, ""), "", 'SEED - Supplier'!$E739)</f>
        <v>VNDR-0736</v>
      </c>
    </row>
    <row r="740" spans="2:4">
      <c r="B740" s="37">
        <f>IF(EXACT('SEED - Supplier'!$H740, ""), "", 'SEED - Supplier'!$G740)</f>
        <v>126000000000737</v>
      </c>
      <c r="C740" s="20" t="str">
        <f>IF(EXACT($B740, ""), "", 'SEED - Supplier'!$C740)</f>
        <v>PT. Indonesia Optic Technology</v>
      </c>
      <c r="D740" s="45" t="str">
        <f>IF(EXACT($B740, ""), "", 'SEED - Supplier'!$E740)</f>
        <v>VNDR-0737</v>
      </c>
    </row>
    <row r="741" spans="2:4">
      <c r="B741" s="37">
        <f>IF(EXACT('SEED - Supplier'!$H741, ""), "", 'SEED - Supplier'!$G741)</f>
        <v>126000000000738</v>
      </c>
      <c r="C741" s="20" t="str">
        <f>IF(EXACT($B741, ""), "", 'SEED - Supplier'!$C741)</f>
        <v>PT. Indopro Media Piranti</v>
      </c>
      <c r="D741" s="45" t="str">
        <f>IF(EXACT($B741, ""), "", 'SEED - Supplier'!$E741)</f>
        <v>VNDR-0738</v>
      </c>
    </row>
    <row r="742" spans="2:4">
      <c r="B742" s="37">
        <f>IF(EXACT('SEED - Supplier'!$H742, ""), "", 'SEED - Supplier'!$G742)</f>
        <v>126000000000739</v>
      </c>
      <c r="C742" s="20" t="str">
        <f>IF(EXACT($B742, ""), "", 'SEED - Supplier'!$C742)</f>
        <v>PT. Indosat, Tbk [a.k.a : Indosat] - Regional Medan</v>
      </c>
      <c r="D742" s="45" t="str">
        <f>IF(EXACT($B742, ""), "", 'SEED - Supplier'!$E742)</f>
        <v>VNDR-0739</v>
      </c>
    </row>
    <row r="743" spans="2:4">
      <c r="B743" s="37">
        <f>IF(EXACT('SEED - Supplier'!$H743, ""), "", 'SEED - Supplier'!$G743)</f>
        <v>126000000000740</v>
      </c>
      <c r="C743" s="20" t="str">
        <f>IF(EXACT($B743, ""), "", 'SEED - Supplier'!$C743)</f>
        <v>PT. Indosetya Pratama</v>
      </c>
      <c r="D743" s="45" t="str">
        <f>IF(EXACT($B743, ""), "", 'SEED - Supplier'!$E743)</f>
        <v>VNDR-0740</v>
      </c>
    </row>
    <row r="744" spans="2:4">
      <c r="B744" s="37">
        <f>IF(EXACT('SEED - Supplier'!$H744, ""), "", 'SEED - Supplier'!$G744)</f>
        <v>126000000000741</v>
      </c>
      <c r="C744" s="20" t="str">
        <f>IF(EXACT($B744, ""), "", 'SEED - Supplier'!$C744)</f>
        <v>PT. Indoteknik Dotcom Gemilang</v>
      </c>
      <c r="D744" s="45" t="str">
        <f>IF(EXACT($B744, ""), "", 'SEED - Supplier'!$E744)</f>
        <v>VNDR-0741</v>
      </c>
    </row>
    <row r="745" spans="2:4">
      <c r="B745" s="37">
        <f>IF(EXACT('SEED - Supplier'!$H745, ""), "", 'SEED - Supplier'!$G745)</f>
        <v>126000000000742</v>
      </c>
      <c r="C745" s="20" t="str">
        <f>IF(EXACT($B745, ""), "", 'SEED - Supplier'!$C745)</f>
        <v>PT. Indoutama Metal Works</v>
      </c>
      <c r="D745" s="45" t="str">
        <f>IF(EXACT($B745, ""), "", 'SEED - Supplier'!$E745)</f>
        <v>VNDR-0742</v>
      </c>
    </row>
    <row r="746" spans="2:4">
      <c r="B746" s="37">
        <f>IF(EXACT('SEED - Supplier'!$H746, ""), "", 'SEED - Supplier'!$G746)</f>
        <v>126000000000743</v>
      </c>
      <c r="C746" s="20" t="str">
        <f>IF(EXACT($B746, ""), "", 'SEED - Supplier'!$C746)</f>
        <v>PT. Induk Sulmapa Kekar</v>
      </c>
      <c r="D746" s="45" t="str">
        <f>IF(EXACT($B746, ""), "", 'SEED - Supplier'!$E746)</f>
        <v>VNDR-0743</v>
      </c>
    </row>
    <row r="747" spans="2:4">
      <c r="B747" s="37">
        <f>IF(EXACT('SEED - Supplier'!$H747, ""), "", 'SEED - Supplier'!$G747)</f>
        <v>126000000000744</v>
      </c>
      <c r="C747" s="20" t="str">
        <f>IF(EXACT($B747, ""), "", 'SEED - Supplier'!$C747)</f>
        <v>PT. Industira</v>
      </c>
      <c r="D747" s="45" t="str">
        <f>IF(EXACT($B747, ""), "", 'SEED - Supplier'!$E747)</f>
        <v>VNDR-0744</v>
      </c>
    </row>
    <row r="748" spans="2:4">
      <c r="B748" s="37">
        <f>IF(EXACT('SEED - Supplier'!$H748, ""), "", 'SEED - Supplier'!$G748)</f>
        <v>126000000000745</v>
      </c>
      <c r="C748" s="20" t="str">
        <f>IF(EXACT($B748, ""), "", 'SEED - Supplier'!$C748)</f>
        <v>PT. Industrade Prima Elektrik</v>
      </c>
      <c r="D748" s="45" t="str">
        <f>IF(EXACT($B748, ""), "", 'SEED - Supplier'!$E748)</f>
        <v>VNDR-0745</v>
      </c>
    </row>
    <row r="749" spans="2:4">
      <c r="B749" s="37">
        <f>IF(EXACT('SEED - Supplier'!$H749, ""), "", 'SEED - Supplier'!$G749)</f>
        <v>126000000000746</v>
      </c>
      <c r="C749" s="20" t="str">
        <f>IF(EXACT($B749, ""), "", 'SEED - Supplier'!$C749)</f>
        <v>PT. Industri Telekomunikasi Indonesia</v>
      </c>
      <c r="D749" s="45" t="str">
        <f>IF(EXACT($B749, ""), "", 'SEED - Supplier'!$E749)</f>
        <v>VNDR-0746</v>
      </c>
    </row>
    <row r="750" spans="2:4">
      <c r="B750" s="37">
        <f>IF(EXACT('SEED - Supplier'!$H750, ""), "", 'SEED - Supplier'!$G750)</f>
        <v>126000000000747</v>
      </c>
      <c r="C750" s="20" t="str">
        <f>IF(EXACT($B750, ""), "", 'SEED - Supplier'!$C750)</f>
        <v>PT. Industrial Multi Fan</v>
      </c>
      <c r="D750" s="45" t="str">
        <f>IF(EXACT($B750, ""), "", 'SEED - Supplier'!$E750)</f>
        <v>VNDR-0747</v>
      </c>
    </row>
    <row r="751" spans="2:4">
      <c r="B751" s="37">
        <f>IF(EXACT('SEED - Supplier'!$H751, ""), "", 'SEED - Supplier'!$G751)</f>
        <v>126000000000748</v>
      </c>
      <c r="C751" s="20" t="str">
        <f>IF(EXACT($B751, ""), "", 'SEED - Supplier'!$C751)</f>
        <v>PT. Infarco Pondok Wisata</v>
      </c>
      <c r="D751" s="45" t="str">
        <f>IF(EXACT($B751, ""), "", 'SEED - Supplier'!$E751)</f>
        <v>VNDR-0748</v>
      </c>
    </row>
    <row r="752" spans="2:4">
      <c r="B752" s="37">
        <f>IF(EXACT('SEED - Supplier'!$H752, ""), "", 'SEED - Supplier'!$G752)</f>
        <v>126000000000749</v>
      </c>
      <c r="C752" s="20" t="str">
        <f>IF(EXACT($B752, ""), "", 'SEED - Supplier'!$C752)</f>
        <v>PT. Infinia Park Pratama</v>
      </c>
      <c r="D752" s="45" t="str">
        <f>IF(EXACT($B752, ""), "", 'SEED - Supplier'!$E752)</f>
        <v>VNDR-0749</v>
      </c>
    </row>
    <row r="753" spans="2:4">
      <c r="B753" s="37">
        <f>IF(EXACT('SEED - Supplier'!$H753, ""), "", 'SEED - Supplier'!$G753)</f>
        <v>126000000000750</v>
      </c>
      <c r="C753" s="20" t="str">
        <f>IF(EXACT($B753, ""), "", 'SEED - Supplier'!$C753)</f>
        <v>PT. Infinite Asia</v>
      </c>
      <c r="D753" s="45" t="str">
        <f>IF(EXACT($B753, ""), "", 'SEED - Supplier'!$E753)</f>
        <v>VNDR-0750</v>
      </c>
    </row>
    <row r="754" spans="2:4">
      <c r="B754" s="37">
        <f>IF(EXACT('SEED - Supplier'!$H754, ""), "", 'SEED - Supplier'!$G754)</f>
        <v>126000000000751</v>
      </c>
      <c r="C754" s="20" t="str">
        <f>IF(EXACT($B754, ""), "", 'SEED - Supplier'!$C754)</f>
        <v>PT. Infrastructure Asia</v>
      </c>
      <c r="D754" s="45" t="str">
        <f>IF(EXACT($B754, ""), "", 'SEED - Supplier'!$E754)</f>
        <v>VNDR-0751</v>
      </c>
    </row>
    <row r="755" spans="2:4">
      <c r="B755" s="37">
        <f>IF(EXACT('SEED - Supplier'!$H755, ""), "", 'SEED - Supplier'!$G755)</f>
        <v>126000000000752</v>
      </c>
      <c r="C755" s="20" t="str">
        <f>IF(EXACT($B755, ""), "", 'SEED - Supplier'!$C755)</f>
        <v>PT. Innikor Golden Mix</v>
      </c>
      <c r="D755" s="45" t="str">
        <f>IF(EXACT($B755, ""), "", 'SEED - Supplier'!$E755)</f>
        <v>VNDR-0752</v>
      </c>
    </row>
    <row r="756" spans="2:4">
      <c r="B756" s="37">
        <f>IF(EXACT('SEED - Supplier'!$H756, ""), "", 'SEED - Supplier'!$G756)</f>
        <v>126000000000753</v>
      </c>
      <c r="C756" s="20" t="str">
        <f>IF(EXACT($B756, ""), "", 'SEED - Supplier'!$C756)</f>
        <v>PT. Insan Jaya</v>
      </c>
      <c r="D756" s="45" t="str">
        <f>IF(EXACT($B756, ""), "", 'SEED - Supplier'!$E756)</f>
        <v>VNDR-0753</v>
      </c>
    </row>
    <row r="757" spans="2:4">
      <c r="B757" s="37">
        <f>IF(EXACT('SEED - Supplier'!$H757, ""), "", 'SEED - Supplier'!$G757)</f>
        <v>126000000000754</v>
      </c>
      <c r="C757" s="20" t="str">
        <f>IF(EXACT($B757, ""), "", 'SEED - Supplier'!$C757)</f>
        <v>PT. Intama Central Makmur Lestari</v>
      </c>
      <c r="D757" s="45" t="str">
        <f>IF(EXACT($B757, ""), "", 'SEED - Supplier'!$E757)</f>
        <v>VNDR-0754</v>
      </c>
    </row>
    <row r="758" spans="2:4">
      <c r="B758" s="37">
        <f>IF(EXACT('SEED - Supplier'!$H758, ""), "", 'SEED - Supplier'!$G758)</f>
        <v>126000000000755</v>
      </c>
      <c r="C758" s="20" t="str">
        <f>IF(EXACT($B758, ""), "", 'SEED - Supplier'!$C758)</f>
        <v>PT. Intan Permata Jaya</v>
      </c>
      <c r="D758" s="45" t="str">
        <f>IF(EXACT($B758, ""), "", 'SEED - Supplier'!$E758)</f>
        <v>VNDR-0755</v>
      </c>
    </row>
    <row r="759" spans="2:4">
      <c r="B759" s="37">
        <f>IF(EXACT('SEED - Supplier'!$H759, ""), "", 'SEED - Supplier'!$G759)</f>
        <v>126000000000756</v>
      </c>
      <c r="C759" s="20" t="str">
        <f>IF(EXACT($B759, ""), "", 'SEED - Supplier'!$C759)</f>
        <v>PT. Intan Prima Sejahtera</v>
      </c>
      <c r="D759" s="45" t="str">
        <f>IF(EXACT($B759, ""), "", 'SEED - Supplier'!$E759)</f>
        <v>VNDR-0756</v>
      </c>
    </row>
    <row r="760" spans="2:4">
      <c r="B760" s="37">
        <f>IF(EXACT('SEED - Supplier'!$H760, ""), "", 'SEED - Supplier'!$G760)</f>
        <v>126000000000757</v>
      </c>
      <c r="C760" s="20" t="str">
        <f>IF(EXACT($B760, ""), "", 'SEED - Supplier'!$C760)</f>
        <v>PT. Inten Cipta Sejati</v>
      </c>
      <c r="D760" s="45" t="str">
        <f>IF(EXACT($B760, ""), "", 'SEED - Supplier'!$E760)</f>
        <v>VNDR-0757</v>
      </c>
    </row>
    <row r="761" spans="2:4">
      <c r="B761" s="37">
        <f>IF(EXACT('SEED - Supplier'!$H761, ""), "", 'SEED - Supplier'!$G761)</f>
        <v>126000000000758</v>
      </c>
      <c r="C761" s="20" t="str">
        <f>IF(EXACT($B761, ""), "", 'SEED - Supplier'!$C761)</f>
        <v>PT. Inter Link Indonesia</v>
      </c>
      <c r="D761" s="45" t="str">
        <f>IF(EXACT($B761, ""), "", 'SEED - Supplier'!$E761)</f>
        <v>VNDR-0758</v>
      </c>
    </row>
    <row r="762" spans="2:4">
      <c r="B762" s="37">
        <f>IF(EXACT('SEED - Supplier'!$H762, ""), "", 'SEED - Supplier'!$G762)</f>
        <v>126000000000759</v>
      </c>
      <c r="C762" s="20" t="str">
        <f>IF(EXACT($B762, ""), "", 'SEED - Supplier'!$C762)</f>
        <v>PT. Inter Orient Logistics</v>
      </c>
      <c r="D762" s="45" t="str">
        <f>IF(EXACT($B762, ""), "", 'SEED - Supplier'!$E762)</f>
        <v>VNDR-0759</v>
      </c>
    </row>
    <row r="763" spans="2:4">
      <c r="B763" s="37">
        <f>IF(EXACT('SEED - Supplier'!$H763, ""), "", 'SEED - Supplier'!$G763)</f>
        <v>126000000000760</v>
      </c>
      <c r="C763" s="20" t="str">
        <f>IF(EXACT($B763, ""), "", 'SEED - Supplier'!$C763)</f>
        <v>PT. Interpirma Indocom</v>
      </c>
      <c r="D763" s="45" t="str">
        <f>IF(EXACT($B763, ""), "", 'SEED - Supplier'!$E763)</f>
        <v>VNDR-0760</v>
      </c>
    </row>
    <row r="764" spans="2:4">
      <c r="B764" s="37">
        <f>IF(EXACT('SEED - Supplier'!$H764, ""), "", 'SEED - Supplier'!$G764)</f>
        <v>126000000000761</v>
      </c>
      <c r="C764" s="20" t="str">
        <f>IF(EXACT($B764, ""), "", 'SEED - Supplier'!$C764)</f>
        <v>PT. Inti Makmur</v>
      </c>
      <c r="D764" s="45" t="str">
        <f>IF(EXACT($B764, ""), "", 'SEED - Supplier'!$E764)</f>
        <v>VNDR-0761</v>
      </c>
    </row>
    <row r="765" spans="2:4">
      <c r="B765" s="37">
        <f>IF(EXACT('SEED - Supplier'!$H765, ""), "", 'SEED - Supplier'!$G765)</f>
        <v>126000000000762</v>
      </c>
      <c r="C765" s="20" t="str">
        <f>IF(EXACT($B765, ""), "", 'SEED - Supplier'!$C765)</f>
        <v>PT. Intisumber Bajasakti</v>
      </c>
      <c r="D765" s="45" t="str">
        <f>IF(EXACT($B765, ""), "", 'SEED - Supplier'!$E765)</f>
        <v>VNDR-0762</v>
      </c>
    </row>
    <row r="766" spans="2:4">
      <c r="B766" s="37">
        <f>IF(EXACT('SEED - Supplier'!$H766, ""), "", 'SEED - Supplier'!$G766)</f>
        <v>126000000000763</v>
      </c>
      <c r="C766" s="20" t="str">
        <f>IF(EXACT($B766, ""), "", 'SEED - Supplier'!$C766)</f>
        <v>PT. Intim Jaya Konstruksi</v>
      </c>
      <c r="D766" s="45" t="str">
        <f>IF(EXACT($B766, ""), "", 'SEED - Supplier'!$E766)</f>
        <v>VNDR-0763</v>
      </c>
    </row>
    <row r="767" spans="2:4">
      <c r="B767" s="37">
        <f>IF(EXACT('SEED - Supplier'!$H767, ""), "", 'SEED - Supplier'!$G767)</f>
        <v>126000000000764</v>
      </c>
      <c r="C767" s="20" t="str">
        <f>IF(EXACT($B767, ""), "", 'SEED - Supplier'!$C767)</f>
        <v>PT. Intisar Soluzindo</v>
      </c>
      <c r="D767" s="45" t="str">
        <f>IF(EXACT($B767, ""), "", 'SEED - Supplier'!$E767)</f>
        <v>VNDR-0764</v>
      </c>
    </row>
    <row r="768" spans="2:4">
      <c r="B768" s="37">
        <f>IF(EXACT('SEED - Supplier'!$H768, ""), "", 'SEED - Supplier'!$G768)</f>
        <v>126000000000765</v>
      </c>
      <c r="C768" s="20" t="str">
        <f>IF(EXACT($B768, ""), "", 'SEED - Supplier'!$C768)</f>
        <v>PT. Iron Hutama Wijaya</v>
      </c>
      <c r="D768" s="45" t="str">
        <f>IF(EXACT($B768, ""), "", 'SEED - Supplier'!$E768)</f>
        <v>VNDR-0765</v>
      </c>
    </row>
    <row r="769" spans="2:4">
      <c r="B769" s="37">
        <f>IF(EXACT('SEED - Supplier'!$H769, ""), "", 'SEED - Supplier'!$G769)</f>
        <v>126000000000766</v>
      </c>
      <c r="C769" s="20" t="str">
        <f>IF(EXACT($B769, ""), "", 'SEED - Supplier'!$C769)</f>
        <v>PT. Sinar Indo Pratama [a.k.a : Sindo Express]</v>
      </c>
      <c r="D769" s="45" t="str">
        <f>IF(EXACT($B769, ""), "", 'SEED - Supplier'!$E769)</f>
        <v>VNDR-0766</v>
      </c>
    </row>
    <row r="770" spans="2:4">
      <c r="B770" s="37">
        <f>IF(EXACT('SEED - Supplier'!$H770, ""), "", 'SEED - Supplier'!$G770)</f>
        <v>126000000000767</v>
      </c>
      <c r="C770" s="20" t="str">
        <f>IF(EXACT($B770, ""), "", 'SEED - Supplier'!$C770)</f>
        <v>PT. Ismadi Salam</v>
      </c>
      <c r="D770" s="45" t="str">
        <f>IF(EXACT($B770, ""), "", 'SEED - Supplier'!$E770)</f>
        <v>VNDR-0767</v>
      </c>
    </row>
    <row r="771" spans="2:4">
      <c r="B771" s="37">
        <f>IF(EXACT('SEED - Supplier'!$H771, ""), "", 'SEED - Supplier'!$G771)</f>
        <v>126000000000768</v>
      </c>
      <c r="C771" s="20" t="str">
        <f>IF(EXACT($B771, ""), "", 'SEED - Supplier'!$C771)</f>
        <v>PT. Isopanel Dunia</v>
      </c>
      <c r="D771" s="45" t="str">
        <f>IF(EXACT($B771, ""), "", 'SEED - Supplier'!$E771)</f>
        <v>VNDR-0768</v>
      </c>
    </row>
    <row r="772" spans="2:4">
      <c r="B772" s="37">
        <f>IF(EXACT('SEED - Supplier'!$H772, ""), "", 'SEED - Supplier'!$G772)</f>
        <v>126000000000769</v>
      </c>
      <c r="C772" s="20" t="str">
        <f>IF(EXACT($B772, ""), "", 'SEED - Supplier'!$C772)</f>
        <v>PT. Izzati Hasanah</v>
      </c>
      <c r="D772" s="45" t="str">
        <f>IF(EXACT($B772, ""), "", 'SEED - Supplier'!$E772)</f>
        <v>VNDR-0769</v>
      </c>
    </row>
    <row r="773" spans="2:4">
      <c r="B773" s="37">
        <f>IF(EXACT('SEED - Supplier'!$H773, ""), "", 'SEED - Supplier'!$G773)</f>
        <v>126000000000770</v>
      </c>
      <c r="C773" s="20" t="str">
        <f>IF(EXACT($B773, ""), "", 'SEED - Supplier'!$C773)</f>
        <v>PT. Jaga Karya Mandiri</v>
      </c>
      <c r="D773" s="45" t="str">
        <f>IF(EXACT($B773, ""), "", 'SEED - Supplier'!$E773)</f>
        <v>VNDR-0770</v>
      </c>
    </row>
    <row r="774" spans="2:4">
      <c r="B774" s="37">
        <f>IF(EXACT('SEED - Supplier'!$H774, ""), "", 'SEED - Supplier'!$G774)</f>
        <v>126000000000771</v>
      </c>
      <c r="C774" s="20" t="str">
        <f>IF(EXACT($B774, ""), "", 'SEED - Supplier'!$C774)</f>
        <v>PT. Jakarta Bisnis Cemerlang</v>
      </c>
      <c r="D774" s="45" t="str">
        <f>IF(EXACT($B774, ""), "", 'SEED - Supplier'!$E774)</f>
        <v>VNDR-0771</v>
      </c>
    </row>
    <row r="775" spans="2:4">
      <c r="B775" s="37">
        <f>IF(EXACT('SEED - Supplier'!$H775, ""), "", 'SEED - Supplier'!$G775)</f>
        <v>126000000000772</v>
      </c>
      <c r="C775" s="20" t="str">
        <f>IF(EXACT($B775, ""), "", 'SEED - Supplier'!$C775)</f>
        <v>PT. Jakarta Infrasturktur Propertindo</v>
      </c>
      <c r="D775" s="45" t="str">
        <f>IF(EXACT($B775, ""), "", 'SEED - Supplier'!$E775)</f>
        <v>VNDR-0772</v>
      </c>
    </row>
    <row r="776" spans="2:4">
      <c r="B776" s="37">
        <f>IF(EXACT('SEED - Supplier'!$H776, ""), "", 'SEED - Supplier'!$G776)</f>
        <v>126000000000773</v>
      </c>
      <c r="C776" s="20" t="str">
        <f>IF(EXACT($B776, ""), "", 'SEED - Supplier'!$C776)</f>
        <v>PT. Jakarta Land</v>
      </c>
      <c r="D776" s="45" t="str">
        <f>IF(EXACT($B776, ""), "", 'SEED - Supplier'!$E776)</f>
        <v>VNDR-0773</v>
      </c>
    </row>
    <row r="777" spans="2:4">
      <c r="B777" s="37">
        <f>IF(EXACT('SEED - Supplier'!$H777, ""), "", 'SEED - Supplier'!$G777)</f>
        <v>126000000000774</v>
      </c>
      <c r="C777" s="20" t="str">
        <f>IF(EXACT($B777, ""), "", 'SEED - Supplier'!$C777)</f>
        <v>PT. Jakarta Realty</v>
      </c>
      <c r="D777" s="45" t="str">
        <f>IF(EXACT($B777, ""), "", 'SEED - Supplier'!$E777)</f>
        <v>VNDR-0774</v>
      </c>
    </row>
    <row r="778" spans="2:4">
      <c r="B778" s="37">
        <f>IF(EXACT('SEED - Supplier'!$H778, ""), "", 'SEED - Supplier'!$G778)</f>
        <v>126000000000775</v>
      </c>
      <c r="C778" s="20" t="str">
        <f>IF(EXACT($B778, ""), "", 'SEED - Supplier'!$C778)</f>
        <v>PT. Jakarta Sentra Medika Sejahtera</v>
      </c>
      <c r="D778" s="45" t="str">
        <f>IF(EXACT($B778, ""), "", 'SEED - Supplier'!$E778)</f>
        <v>VNDR-0775</v>
      </c>
    </row>
    <row r="779" spans="2:4">
      <c r="B779" s="37">
        <f>IF(EXACT('SEED - Supplier'!$H779, ""), "", 'SEED - Supplier'!$G779)</f>
        <v>126000000000776</v>
      </c>
      <c r="C779" s="20" t="str">
        <f>IF(EXACT($B779, ""), "", 'SEED - Supplier'!$C779)</f>
        <v>PT. Jaminan Kredit Indonesia [a.k.a : Jamkrindo]</v>
      </c>
      <c r="D779" s="45" t="str">
        <f>IF(EXACT($B779, ""), "", 'SEED - Supplier'!$E779)</f>
        <v>VNDR-0776</v>
      </c>
    </row>
    <row r="780" spans="2:4">
      <c r="B780" s="37">
        <f>IF(EXACT('SEED - Supplier'!$H780, ""), "", 'SEED - Supplier'!$G780)</f>
        <v>126000000000777</v>
      </c>
      <c r="C780" s="20" t="str">
        <f>IF(EXACT($B780, ""), "", 'SEED - Supplier'!$C780)</f>
        <v>PT. Jasa Sukses Sejahtera</v>
      </c>
      <c r="D780" s="45" t="str">
        <f>IF(EXACT($B780, ""), "", 'SEED - Supplier'!$E780)</f>
        <v>VNDR-0777</v>
      </c>
    </row>
    <row r="781" spans="2:4">
      <c r="B781" s="37">
        <f>IF(EXACT('SEED - Supplier'!$H781, ""), "", 'SEED - Supplier'!$G781)</f>
        <v>126000000000778</v>
      </c>
      <c r="C781" s="20" t="str">
        <f>IF(EXACT($B781, ""), "", 'SEED - Supplier'!$C781)</f>
        <v>PT. Jaya Abadi Karya Utama</v>
      </c>
      <c r="D781" s="45" t="str">
        <f>IF(EXACT($B781, ""), "", 'SEED - Supplier'!$E781)</f>
        <v>VNDR-0778</v>
      </c>
    </row>
    <row r="782" spans="2:4">
      <c r="B782" s="37">
        <f>IF(EXACT('SEED - Supplier'!$H782, ""), "", 'SEED - Supplier'!$G782)</f>
        <v>126000000000779</v>
      </c>
      <c r="C782" s="20" t="str">
        <f>IF(EXACT($B782, ""), "", 'SEED - Supplier'!$C782)</f>
        <v>PT. Jaya Mulia Perkasa</v>
      </c>
      <c r="D782" s="45" t="str">
        <f>IF(EXACT($B782, ""), "", 'SEED - Supplier'!$E782)</f>
        <v>VNDR-0779</v>
      </c>
    </row>
    <row r="783" spans="2:4">
      <c r="B783" s="37">
        <f>IF(EXACT('SEED - Supplier'!$H783, ""), "", 'SEED - Supplier'!$G783)</f>
        <v>126000000000780</v>
      </c>
      <c r="C783" s="20" t="str">
        <f>IF(EXACT($B783, ""), "", 'SEED - Supplier'!$C783)</f>
        <v>PT. Jaya Readymix - Area Sukabumi &amp; Cianjur</v>
      </c>
      <c r="D783" s="45" t="str">
        <f>IF(EXACT($B783, ""), "", 'SEED - Supplier'!$E783)</f>
        <v>VNDR-0780</v>
      </c>
    </row>
    <row r="784" spans="2:4">
      <c r="B784" s="37">
        <f>IF(EXACT('SEED - Supplier'!$H784, ""), "", 'SEED - Supplier'!$G784)</f>
        <v>126000000000781</v>
      </c>
      <c r="C784" s="20" t="str">
        <f>IF(EXACT($B784, ""), "", 'SEED - Supplier'!$C784)</f>
        <v>PT. Jaya Readymix - Area Ciawi &amp; Bogor</v>
      </c>
      <c r="D784" s="45" t="str">
        <f>IF(EXACT($B784, ""), "", 'SEED - Supplier'!$E784)</f>
        <v>VNDR-0781</v>
      </c>
    </row>
    <row r="785" spans="2:4">
      <c r="B785" s="37">
        <f>IF(EXACT('SEED - Supplier'!$H785, ""), "", 'SEED - Supplier'!$G785)</f>
        <v>126000000000782</v>
      </c>
      <c r="C785" s="20" t="str">
        <f>IF(EXACT($B785, ""), "", 'SEED - Supplier'!$C785)</f>
        <v>PT. Jaya Readymix - Area Bandung</v>
      </c>
      <c r="D785" s="45" t="str">
        <f>IF(EXACT($B785, ""), "", 'SEED - Supplier'!$E785)</f>
        <v>VNDR-0782</v>
      </c>
    </row>
    <row r="786" spans="2:4">
      <c r="B786" s="37">
        <f>IF(EXACT('SEED - Supplier'!$H786, ""), "", 'SEED - Supplier'!$G786)</f>
        <v>126000000000783</v>
      </c>
      <c r="C786" s="20" t="str">
        <f>IF(EXACT($B786, ""), "", 'SEED - Supplier'!$C786)</f>
        <v>PT. Jaya Readymix - Area Cirebon</v>
      </c>
      <c r="D786" s="45" t="str">
        <f>IF(EXACT($B786, ""), "", 'SEED - Supplier'!$E786)</f>
        <v>VNDR-0783</v>
      </c>
    </row>
    <row r="787" spans="2:4">
      <c r="B787" s="37">
        <f>IF(EXACT('SEED - Supplier'!$H787, ""), "", 'SEED - Supplier'!$G787)</f>
        <v>126000000000784</v>
      </c>
      <c r="C787" s="20" t="str">
        <f>IF(EXACT($B787, ""), "", 'SEED - Supplier'!$C787)</f>
        <v>PT. Jayarain Xpress</v>
      </c>
      <c r="D787" s="45" t="str">
        <f>IF(EXACT($B787, ""), "", 'SEED - Supplier'!$E787)</f>
        <v>VNDR-0784</v>
      </c>
    </row>
    <row r="788" spans="2:4">
      <c r="B788" s="37">
        <f>IF(EXACT('SEED - Supplier'!$H788, ""), "", 'SEED - Supplier'!$G788)</f>
        <v>126000000000785</v>
      </c>
      <c r="C788" s="20" t="str">
        <f>IF(EXACT($B788, ""), "", 'SEED - Supplier'!$C788)</f>
        <v>PT. Jembo cable Company, Tbk</v>
      </c>
      <c r="D788" s="45" t="str">
        <f>IF(EXACT($B788, ""), "", 'SEED - Supplier'!$E788)</f>
        <v>VNDR-0785</v>
      </c>
    </row>
    <row r="789" spans="2:4">
      <c r="B789" s="37">
        <f>IF(EXACT('SEED - Supplier'!$H789, ""), "", 'SEED - Supplier'!$G789)</f>
        <v>126000000000786</v>
      </c>
      <c r="C789" s="20" t="str">
        <f>IF(EXACT($B789, ""), "", 'SEED - Supplier'!$C789)</f>
        <v>PT. Jobs DB Indonesia</v>
      </c>
      <c r="D789" s="45" t="str">
        <f>IF(EXACT($B789, ""), "", 'SEED - Supplier'!$E789)</f>
        <v>VNDR-0786</v>
      </c>
    </row>
    <row r="790" spans="2:4">
      <c r="B790" s="37">
        <f>IF(EXACT('SEED - Supplier'!$H790, ""), "", 'SEED - Supplier'!$G790)</f>
        <v>126000000000787</v>
      </c>
      <c r="C790" s="20" t="str">
        <f>IF(EXACT($B790, ""), "", 'SEED - Supplier'!$C790)</f>
        <v>PT. JobStreet Indonesia</v>
      </c>
      <c r="D790" s="45" t="str">
        <f>IF(EXACT($B790, ""), "", 'SEED - Supplier'!$E790)</f>
        <v>VNDR-0787</v>
      </c>
    </row>
    <row r="791" spans="2:4">
      <c r="B791" s="37">
        <f>IF(EXACT('SEED - Supplier'!$H791, ""), "", 'SEED - Supplier'!$G791)</f>
        <v>126000000000788</v>
      </c>
      <c r="C791" s="20" t="str">
        <f>IF(EXACT($B791, ""), "", 'SEED - Supplier'!$C791)</f>
        <v>PT. Jotun Indonesia</v>
      </c>
      <c r="D791" s="45" t="str">
        <f>IF(EXACT($B791, ""), "", 'SEED - Supplier'!$E791)</f>
        <v>VNDR-0788</v>
      </c>
    </row>
    <row r="792" spans="2:4">
      <c r="B792" s="37">
        <f>IF(EXACT('SEED - Supplier'!$H792, ""), "", 'SEED - Supplier'!$G792)</f>
        <v>126000000000789</v>
      </c>
      <c r="C792" s="20" t="str">
        <f>IF(EXACT($B792, ""), "", 'SEED - Supplier'!$C792)</f>
        <v>PT. Kabelindo Murni, Tbk</v>
      </c>
      <c r="D792" s="45" t="str">
        <f>IF(EXACT($B792, ""), "", 'SEED - Supplier'!$E792)</f>
        <v>VNDR-0789</v>
      </c>
    </row>
    <row r="793" spans="2:4">
      <c r="B793" s="37">
        <f>IF(EXACT('SEED - Supplier'!$H793, ""), "", 'SEED - Supplier'!$G793)</f>
        <v>126000000000790</v>
      </c>
      <c r="C793" s="20" t="str">
        <f>IF(EXACT($B793, ""), "", 'SEED - Supplier'!$C793)</f>
        <v>PT. Kadeharapan Utama</v>
      </c>
      <c r="D793" s="45" t="str">
        <f>IF(EXACT($B793, ""), "", 'SEED - Supplier'!$E793)</f>
        <v>VNDR-0790</v>
      </c>
    </row>
    <row r="794" spans="2:4">
      <c r="B794" s="37">
        <f>IF(EXACT('SEED - Supplier'!$H794, ""), "", 'SEED - Supplier'!$G794)</f>
        <v>126000000000791</v>
      </c>
      <c r="C794" s="20" t="str">
        <f>IF(EXACT($B794, ""), "", 'SEED - Supplier'!$C794)</f>
        <v>PT. Kaiser Steel Indonesia</v>
      </c>
      <c r="D794" s="45" t="str">
        <f>IF(EXACT($B794, ""), "", 'SEED - Supplier'!$E794)</f>
        <v>VNDR-0791</v>
      </c>
    </row>
    <row r="795" spans="2:4">
      <c r="B795" s="37">
        <f>IF(EXACT('SEED - Supplier'!$H795, ""), "", 'SEED - Supplier'!$G795)</f>
        <v>126000000000792</v>
      </c>
      <c r="C795" s="20" t="str">
        <f>IF(EXACT($B795, ""), "", 'SEED - Supplier'!$C795)</f>
        <v>PT. Kalibesar Raya Utama</v>
      </c>
      <c r="D795" s="45" t="str">
        <f>IF(EXACT($B795, ""), "", 'SEED - Supplier'!$E795)</f>
        <v>VNDR-0792</v>
      </c>
    </row>
    <row r="796" spans="2:4">
      <c r="B796" s="37">
        <f>IF(EXACT('SEED - Supplier'!$H796, ""), "", 'SEED - Supplier'!$G796)</f>
        <v>126000000000793</v>
      </c>
      <c r="C796" s="20" t="str">
        <f>IF(EXACT($B796, ""), "", 'SEED - Supplier'!$C796)</f>
        <v>PT. Kalla Inti Karsa</v>
      </c>
      <c r="D796" s="45" t="str">
        <f>IF(EXACT($B796, ""), "", 'SEED - Supplier'!$E796)</f>
        <v>VNDR-0793</v>
      </c>
    </row>
    <row r="797" spans="2:4">
      <c r="B797" s="37">
        <f>IF(EXACT('SEED - Supplier'!$H797, ""), "", 'SEED - Supplier'!$G797)</f>
        <v>126000000000794</v>
      </c>
      <c r="C797" s="20" t="str">
        <f>IF(EXACT($B797, ""), "", 'SEED - Supplier'!$C797)</f>
        <v>PT. Kamesa Putra Pratama</v>
      </c>
      <c r="D797" s="45" t="str">
        <f>IF(EXACT($B797, ""), "", 'SEED - Supplier'!$E797)</f>
        <v>VNDR-0794</v>
      </c>
    </row>
    <row r="798" spans="2:4">
      <c r="B798" s="37">
        <f>IF(EXACT('SEED - Supplier'!$H798, ""), "", 'SEED - Supplier'!$G798)</f>
        <v>126000000000795</v>
      </c>
      <c r="C798" s="20" t="str">
        <f>IF(EXACT($B798, ""), "", 'SEED - Supplier'!$C798)</f>
        <v>PT. Kapuk Mas Agung Abadi</v>
      </c>
      <c r="D798" s="45" t="str">
        <f>IF(EXACT($B798, ""), "", 'SEED - Supplier'!$E798)</f>
        <v>VNDR-0795</v>
      </c>
    </row>
    <row r="799" spans="2:4">
      <c r="B799" s="37">
        <f>IF(EXACT('SEED - Supplier'!$H799, ""), "", 'SEED - Supplier'!$G799)</f>
        <v>126000000000796</v>
      </c>
      <c r="C799" s="20" t="str">
        <f>IF(EXACT($B799, ""), "", 'SEED - Supplier'!$C799)</f>
        <v>PT. Karir Komunika Pratama</v>
      </c>
      <c r="D799" s="45" t="str">
        <f>IF(EXACT($B799, ""), "", 'SEED - Supplier'!$E799)</f>
        <v>VNDR-0796</v>
      </c>
    </row>
    <row r="800" spans="2:4">
      <c r="B800" s="37">
        <f>IF(EXACT('SEED - Supplier'!$H800, ""), "", 'SEED - Supplier'!$G800)</f>
        <v>126000000000797</v>
      </c>
      <c r="C800" s="20" t="str">
        <f>IF(EXACT($B800, ""), "", 'SEED - Supplier'!$C800)</f>
        <v>PT. Karjasan Andal International</v>
      </c>
      <c r="D800" s="45" t="str">
        <f>IF(EXACT($B800, ""), "", 'SEED - Supplier'!$E800)</f>
        <v>VNDR-0797</v>
      </c>
    </row>
    <row r="801" spans="2:4">
      <c r="B801" s="37">
        <f>IF(EXACT('SEED - Supplier'!$H801, ""), "", 'SEED - Supplier'!$G801)</f>
        <v>126000000000798</v>
      </c>
      <c r="C801" s="20" t="str">
        <f>IF(EXACT($B801, ""), "", 'SEED - Supplier'!$C801)</f>
        <v>PT. Kartika Alas Utama</v>
      </c>
      <c r="D801" s="45" t="str">
        <f>IF(EXACT($B801, ""), "", 'SEED - Supplier'!$E801)</f>
        <v>VNDR-0798</v>
      </c>
    </row>
    <row r="802" spans="2:4">
      <c r="B802" s="37">
        <f>IF(EXACT('SEED - Supplier'!$H802, ""), "", 'SEED - Supplier'!$G802)</f>
        <v>126000000000799</v>
      </c>
      <c r="C802" s="20" t="str">
        <f>IF(EXACT($B802, ""), "", 'SEED - Supplier'!$C802)</f>
        <v>PT. Karuna Agra Loka</v>
      </c>
      <c r="D802" s="45" t="str">
        <f>IF(EXACT($B802, ""), "", 'SEED - Supplier'!$E802)</f>
        <v>VNDR-0799</v>
      </c>
    </row>
    <row r="803" spans="2:4">
      <c r="B803" s="37">
        <f>IF(EXACT('SEED - Supplier'!$H803, ""), "", 'SEED - Supplier'!$G803)</f>
        <v>126000000000800</v>
      </c>
      <c r="C803" s="20" t="str">
        <f>IF(EXACT($B803, ""), "", 'SEED - Supplier'!$C803)</f>
        <v>PT. Karya Beton Sudhira</v>
      </c>
      <c r="D803" s="45" t="str">
        <f>IF(EXACT($B803, ""), "", 'SEED - Supplier'!$E803)</f>
        <v>VNDR-0800</v>
      </c>
    </row>
    <row r="804" spans="2:4">
      <c r="B804" s="37">
        <f>IF(EXACT('SEED - Supplier'!$H804, ""), "", 'SEED - Supplier'!$G804)</f>
        <v>126000000000801</v>
      </c>
      <c r="C804" s="20" t="str">
        <f>IF(EXACT($B804, ""), "", 'SEED - Supplier'!$C804)</f>
        <v>PT. Karya Hidup Sentosa</v>
      </c>
      <c r="D804" s="45" t="str">
        <f>IF(EXACT($B804, ""), "", 'SEED - Supplier'!$E804)</f>
        <v>VNDR-0801</v>
      </c>
    </row>
    <row r="805" spans="2:4">
      <c r="B805" s="37">
        <f>IF(EXACT('SEED - Supplier'!$H805, ""), "", 'SEED - Supplier'!$G805)</f>
        <v>126000000000802</v>
      </c>
      <c r="C805" s="20" t="str">
        <f>IF(EXACT($B805, ""), "", 'SEED - Supplier'!$C805)</f>
        <v>PT. Karya Jenisto Putera</v>
      </c>
      <c r="D805" s="45" t="str">
        <f>IF(EXACT($B805, ""), "", 'SEED - Supplier'!$E805)</f>
        <v>VNDR-0802</v>
      </c>
    </row>
    <row r="806" spans="2:4">
      <c r="B806" s="37">
        <f>IF(EXACT('SEED - Supplier'!$H806, ""), "", 'SEED - Supplier'!$G806)</f>
        <v>126000000000803</v>
      </c>
      <c r="C806" s="20" t="str">
        <f>IF(EXACT($B806, ""), "", 'SEED - Supplier'!$C806)</f>
        <v>PT. Karya Kencana Komputindo</v>
      </c>
      <c r="D806" s="45" t="str">
        <f>IF(EXACT($B806, ""), "", 'SEED - Supplier'!$E806)</f>
        <v>VNDR-0803</v>
      </c>
    </row>
    <row r="807" spans="2:4">
      <c r="B807" s="37">
        <f>IF(EXACT('SEED - Supplier'!$H807, ""), "", 'SEED - Supplier'!$G807)</f>
        <v>126000000000804</v>
      </c>
      <c r="C807" s="20" t="str">
        <f>IF(EXACT($B807, ""), "", 'SEED - Supplier'!$C807)</f>
        <v>PT. Karya Satria Putra</v>
      </c>
      <c r="D807" s="45" t="str">
        <f>IF(EXACT($B807, ""), "", 'SEED - Supplier'!$E807)</f>
        <v>VNDR-0804</v>
      </c>
    </row>
    <row r="808" spans="2:4">
      <c r="B808" s="37">
        <f>IF(EXACT('SEED - Supplier'!$H808, ""), "", 'SEED - Supplier'!$G808)</f>
        <v>126000000000805</v>
      </c>
      <c r="C808" s="20" t="str">
        <f>IF(EXACT($B808, ""), "", 'SEED - Supplier'!$C808)</f>
        <v>PT. Karya Tama Waskita</v>
      </c>
      <c r="D808" s="45" t="str">
        <f>IF(EXACT($B808, ""), "", 'SEED - Supplier'!$E808)</f>
        <v>VNDR-0805</v>
      </c>
    </row>
    <row r="809" spans="2:4">
      <c r="B809" s="37">
        <f>IF(EXACT('SEED - Supplier'!$H809, ""), "", 'SEED - Supplier'!$G809)</f>
        <v>126000000000806</v>
      </c>
      <c r="C809" s="20" t="str">
        <f>IF(EXACT($B809, ""), "", 'SEED - Supplier'!$C809)</f>
        <v>PT. Karya Utama Globalindo</v>
      </c>
      <c r="D809" s="45" t="str">
        <f>IF(EXACT($B809, ""), "", 'SEED - Supplier'!$E809)</f>
        <v>VNDR-0806</v>
      </c>
    </row>
    <row r="810" spans="2:4">
      <c r="B810" s="37">
        <f>IF(EXACT('SEED - Supplier'!$H810, ""), "", 'SEED - Supplier'!$G810)</f>
        <v>126000000000807</v>
      </c>
      <c r="C810" s="20" t="str">
        <f>IF(EXACT($B810, ""), "", 'SEED - Supplier'!$C810)</f>
        <v>PT. Karyabaja Sukses</v>
      </c>
      <c r="D810" s="45" t="str">
        <f>IF(EXACT($B810, ""), "", 'SEED - Supplier'!$E810)</f>
        <v>VNDR-0807</v>
      </c>
    </row>
    <row r="811" spans="2:4">
      <c r="B811" s="37">
        <f>IF(EXACT('SEED - Supplier'!$H811, ""), "", 'SEED - Supplier'!$G811)</f>
        <v>126000000000808</v>
      </c>
      <c r="C811" s="20" t="str">
        <f>IF(EXACT($B811, ""), "", 'SEED - Supplier'!$C811)</f>
        <v>PT. Karyacitra Cemerlang</v>
      </c>
      <c r="D811" s="45" t="str">
        <f>IF(EXACT($B811, ""), "", 'SEED - Supplier'!$E811)</f>
        <v>VNDR-0808</v>
      </c>
    </row>
    <row r="812" spans="2:4">
      <c r="B812" s="37">
        <f>IF(EXACT('SEED - Supplier'!$H812, ""), "", 'SEED - Supplier'!$G812)</f>
        <v>126000000000809</v>
      </c>
      <c r="C812" s="20" t="str">
        <f>IF(EXACT($B812, ""), "", 'SEED - Supplier'!$C812)</f>
        <v>PT. Kashera Amanah Penjaminan</v>
      </c>
      <c r="D812" s="45" t="str">
        <f>IF(EXACT($B812, ""), "", 'SEED - Supplier'!$E812)</f>
        <v>VNDR-0809</v>
      </c>
    </row>
    <row r="813" spans="2:4">
      <c r="B813" s="37">
        <f>IF(EXACT('SEED - Supplier'!$H813, ""), "", 'SEED - Supplier'!$G813)</f>
        <v>126000000000810</v>
      </c>
      <c r="C813" s="20" t="str">
        <f>IF(EXACT($B813, ""), "", 'SEED - Supplier'!$C813)</f>
        <v>PT. Kawan Kita Anugrah Makmur</v>
      </c>
      <c r="D813" s="45" t="str">
        <f>IF(EXACT($B813, ""), "", 'SEED - Supplier'!$E813)</f>
        <v>VNDR-0810</v>
      </c>
    </row>
    <row r="814" spans="2:4">
      <c r="B814" s="37">
        <f>IF(EXACT('SEED - Supplier'!$H814, ""), "", 'SEED - Supplier'!$G814)</f>
        <v>126000000000811</v>
      </c>
      <c r="C814" s="20" t="str">
        <f>IF(EXACT($B814, ""), "", 'SEED - Supplier'!$C814)</f>
        <v>PT. Kawan Lama Sejahtera</v>
      </c>
      <c r="D814" s="45" t="str">
        <f>IF(EXACT($B814, ""), "", 'SEED - Supplier'!$E814)</f>
        <v>VNDR-0811</v>
      </c>
    </row>
    <row r="815" spans="2:4">
      <c r="B815" s="37">
        <f>IF(EXACT('SEED - Supplier'!$H815, ""), "", 'SEED - Supplier'!$G815)</f>
        <v>126000000000812</v>
      </c>
      <c r="C815" s="20" t="str">
        <f>IF(EXACT($B815, ""), "", 'SEED - Supplier'!$C815)</f>
        <v>PT. Kawanni Ridho Mandiri</v>
      </c>
      <c r="D815" s="45" t="str">
        <f>IF(EXACT($B815, ""), "", 'SEED - Supplier'!$E815)</f>
        <v>VNDR-0812</v>
      </c>
    </row>
    <row r="816" spans="2:4">
      <c r="B816" s="37">
        <f>IF(EXACT('SEED - Supplier'!$H816, ""), "", 'SEED - Supplier'!$G816)</f>
        <v>126000000000813</v>
      </c>
      <c r="C816" s="20" t="str">
        <f>IF(EXACT($B816, ""), "", 'SEED - Supplier'!$C816)</f>
        <v>PT. Kayu Raya Indonesia</v>
      </c>
      <c r="D816" s="45" t="str">
        <f>IF(EXACT($B816, ""), "", 'SEED - Supplier'!$E816)</f>
        <v>VNDR-0813</v>
      </c>
    </row>
    <row r="817" spans="2:4">
      <c r="B817" s="37">
        <f>IF(EXACT('SEED - Supplier'!$H817, ""), "", 'SEED - Supplier'!$G817)</f>
        <v>126000000000814</v>
      </c>
      <c r="C817" s="20" t="str">
        <f>IF(EXACT($B817, ""), "", 'SEED - Supplier'!$C817)</f>
        <v>PT. Kembar Maju Bersama</v>
      </c>
      <c r="D817" s="45" t="str">
        <f>IF(EXACT($B817, ""), "", 'SEED - Supplier'!$E817)</f>
        <v>VNDR-0814</v>
      </c>
    </row>
    <row r="818" spans="2:4">
      <c r="B818" s="37">
        <f>IF(EXACT('SEED - Supplier'!$H818, ""), "", 'SEED - Supplier'!$G818)</f>
        <v>126000000000815</v>
      </c>
      <c r="C818" s="20" t="str">
        <f>IF(EXACT($B818, ""), "", 'SEED - Supplier'!$C818)</f>
        <v>PT. Kenari Djaja Prima</v>
      </c>
      <c r="D818" s="45" t="str">
        <f>IF(EXACT($B818, ""), "", 'SEED - Supplier'!$E818)</f>
        <v>VNDR-0815</v>
      </c>
    </row>
    <row r="819" spans="2:4">
      <c r="B819" s="37">
        <f>IF(EXACT('SEED - Supplier'!$H819, ""), "", 'SEED - Supplier'!$G819)</f>
        <v>126000000000816</v>
      </c>
      <c r="C819" s="20" t="str">
        <f>IF(EXACT($B819, ""), "", 'SEED - Supplier'!$C819)</f>
        <v>PT. Kencana Maju Bersama</v>
      </c>
      <c r="D819" s="45" t="str">
        <f>IF(EXACT($B819, ""), "", 'SEED - Supplier'!$E819)</f>
        <v>VNDR-0816</v>
      </c>
    </row>
    <row r="820" spans="2:4">
      <c r="B820" s="37">
        <f>IF(EXACT('SEED - Supplier'!$H820, ""), "", 'SEED - Supplier'!$G820)</f>
        <v>126000000000817</v>
      </c>
      <c r="C820" s="20" t="str">
        <f>IF(EXACT($B820, ""), "", 'SEED - Supplier'!$C820)</f>
        <v>PT. Kepuh Kencana Arum</v>
      </c>
      <c r="D820" s="45" t="str">
        <f>IF(EXACT($B820, ""), "", 'SEED - Supplier'!$E820)</f>
        <v>VNDR-0817</v>
      </c>
    </row>
    <row r="821" spans="2:4">
      <c r="B821" s="37">
        <f>IF(EXACT('SEED - Supplier'!$H821, ""), "", 'SEED - Supplier'!$G821)</f>
        <v>126000000000818</v>
      </c>
      <c r="C821" s="20" t="str">
        <f>IF(EXACT($B821, ""), "", 'SEED - Supplier'!$C821)</f>
        <v>PT. Kersen Informatika</v>
      </c>
      <c r="D821" s="45" t="str">
        <f>IF(EXACT($B821, ""), "", 'SEED - Supplier'!$E821)</f>
        <v>VNDR-0818</v>
      </c>
    </row>
    <row r="822" spans="2:4">
      <c r="B822" s="37">
        <f>IF(EXACT('SEED - Supplier'!$H822, ""), "", 'SEED - Supplier'!$G822)</f>
        <v>126000000000819</v>
      </c>
      <c r="C822" s="20" t="str">
        <f>IF(EXACT($B822, ""), "", 'SEED - Supplier'!$C822)</f>
        <v>PT. Khalim Kharisma Kencana</v>
      </c>
      <c r="D822" s="45" t="str">
        <f>IF(EXACT($B822, ""), "", 'SEED - Supplier'!$E822)</f>
        <v>VNDR-0819</v>
      </c>
    </row>
    <row r="823" spans="2:4">
      <c r="B823" s="37">
        <f>IF(EXACT('SEED - Supplier'!$H823, ""), "", 'SEED - Supplier'!$G823)</f>
        <v>126000000000820</v>
      </c>
      <c r="C823" s="20" t="str">
        <f>IF(EXACT($B823, ""), "", 'SEED - Supplier'!$C823)</f>
        <v>PT. Kharisma Mulia Abadijaya</v>
      </c>
      <c r="D823" s="45" t="str">
        <f>IF(EXACT($B823, ""), "", 'SEED - Supplier'!$E823)</f>
        <v>VNDR-0820</v>
      </c>
    </row>
    <row r="824" spans="2:4">
      <c r="B824" s="37">
        <f>IF(EXACT('SEED - Supplier'!$H824, ""), "", 'SEED - Supplier'!$G824)</f>
        <v>126000000000821</v>
      </c>
      <c r="C824" s="20" t="str">
        <f>IF(EXACT($B824, ""), "", 'SEED - Supplier'!$C824)</f>
        <v>PT. Kharisma Selaras Indotama</v>
      </c>
      <c r="D824" s="45" t="str">
        <f>IF(EXACT($B824, ""), "", 'SEED - Supplier'!$E824)</f>
        <v>VNDR-0821</v>
      </c>
    </row>
    <row r="825" spans="2:4">
      <c r="B825" s="37">
        <f>IF(EXACT('SEED - Supplier'!$H825, ""), "", 'SEED - Supplier'!$G825)</f>
        <v>126000000000822</v>
      </c>
      <c r="C825" s="20" t="str">
        <f>IF(EXACT($B825, ""), "", 'SEED - Supplier'!$C825)</f>
        <v>PT. Kharisma Tekindo Persada</v>
      </c>
      <c r="D825" s="45" t="str">
        <f>IF(EXACT($B825, ""), "", 'SEED - Supplier'!$E825)</f>
        <v>VNDR-0822</v>
      </c>
    </row>
    <row r="826" spans="2:4">
      <c r="B826" s="37">
        <f>IF(EXACT('SEED - Supplier'!$H826, ""), "", 'SEED - Supplier'!$G826)</f>
        <v>126000000000823</v>
      </c>
      <c r="C826" s="20" t="str">
        <f>IF(EXACT($B826, ""), "", 'SEED - Supplier'!$C826)</f>
        <v>PT. Klik Logistics Putera Harmas</v>
      </c>
      <c r="D826" s="45" t="str">
        <f>IF(EXACT($B826, ""), "", 'SEED - Supplier'!$E826)</f>
        <v>VNDR-0823</v>
      </c>
    </row>
    <row r="827" spans="2:4">
      <c r="B827" s="37">
        <f>IF(EXACT('SEED - Supplier'!$H827, ""), "", 'SEED - Supplier'!$G827)</f>
        <v>126000000000824</v>
      </c>
      <c r="C827" s="20" t="str">
        <f>IF(EXACT($B827, ""), "", 'SEED - Supplier'!$C827)</f>
        <v>PT. Klopmart Berkat Bersama</v>
      </c>
      <c r="D827" s="45" t="str">
        <f>IF(EXACT($B827, ""), "", 'SEED - Supplier'!$E827)</f>
        <v>VNDR-0824</v>
      </c>
    </row>
    <row r="828" spans="2:4">
      <c r="B828" s="37">
        <f>IF(EXACT('SEED - Supplier'!$H828, ""), "", 'SEED - Supplier'!$G828)</f>
        <v>126000000000825</v>
      </c>
      <c r="C828" s="20" t="str">
        <f>IF(EXACT($B828, ""), "", 'SEED - Supplier'!$C828)</f>
        <v>PT. KMI Electric Solution</v>
      </c>
      <c r="D828" s="45" t="str">
        <f>IF(EXACT($B828, ""), "", 'SEED - Supplier'!$E828)</f>
        <v>VNDR-0825</v>
      </c>
    </row>
    <row r="829" spans="2:4">
      <c r="B829" s="37">
        <f>IF(EXACT('SEED - Supplier'!$H829, ""), "", 'SEED - Supplier'!$G829)</f>
        <v>126000000000826</v>
      </c>
      <c r="C829" s="20" t="str">
        <f>IF(EXACT($B829, ""), "", 'SEED - Supplier'!$C829)</f>
        <v>PT. Kompas Media Nusantara</v>
      </c>
      <c r="D829" s="45" t="str">
        <f>IF(EXACT($B829, ""), "", 'SEED - Supplier'!$E829)</f>
        <v>VNDR-0826</v>
      </c>
    </row>
    <row r="830" spans="2:4">
      <c r="B830" s="37">
        <f>IF(EXACT('SEED - Supplier'!$H830, ""), "", 'SEED - Supplier'!$G830)</f>
        <v>126000000000827</v>
      </c>
      <c r="C830" s="20" t="str">
        <f>IF(EXACT($B830, ""), "", 'SEED - Supplier'!$C830)</f>
        <v>PT. Konet Indonesia</v>
      </c>
      <c r="D830" s="45" t="str">
        <f>IF(EXACT($B830, ""), "", 'SEED - Supplier'!$E830)</f>
        <v>VNDR-0827</v>
      </c>
    </row>
    <row r="831" spans="2:4">
      <c r="B831" s="37">
        <f>IF(EXACT('SEED - Supplier'!$H831, ""), "", 'SEED - Supplier'!$G831)</f>
        <v>126000000000828</v>
      </c>
      <c r="C831" s="20" t="str">
        <f>IF(EXACT($B831, ""), "", 'SEED - Supplier'!$C831)</f>
        <v>PT. Kruger Ventilation Indonesia</v>
      </c>
      <c r="D831" s="45" t="str">
        <f>IF(EXACT($B831, ""), "", 'SEED - Supplier'!$E831)</f>
        <v>VNDR-0828</v>
      </c>
    </row>
    <row r="832" spans="2:4">
      <c r="B832" s="37">
        <f>IF(EXACT('SEED - Supplier'!$H832, ""), "", 'SEED - Supplier'!$G832)</f>
        <v>126000000000829</v>
      </c>
      <c r="C832" s="20" t="str">
        <f>IF(EXACT($B832, ""), "", 'SEED - Supplier'!$C832)</f>
        <v>PT. Kualita Citra Sertifikasi</v>
      </c>
      <c r="D832" s="45" t="str">
        <f>IF(EXACT($B832, ""), "", 'SEED - Supplier'!$E832)</f>
        <v>VNDR-0829</v>
      </c>
    </row>
    <row r="833" spans="2:4">
      <c r="B833" s="37">
        <f>IF(EXACT('SEED - Supplier'!$H833, ""), "", 'SEED - Supplier'!$G833)</f>
        <v>126000000000830</v>
      </c>
      <c r="C833" s="20" t="str">
        <f>IF(EXACT($B833, ""), "", 'SEED - Supplier'!$C833)</f>
        <v>PT. Kudus Unggul Aman Trengginas</v>
      </c>
      <c r="D833" s="45" t="str">
        <f>IF(EXACT($B833, ""), "", 'SEED - Supplier'!$E833)</f>
        <v>VNDR-0830</v>
      </c>
    </row>
    <row r="834" spans="2:4">
      <c r="B834" s="37">
        <f>IF(EXACT('SEED - Supplier'!$H834, ""), "", 'SEED - Supplier'!$G834)</f>
        <v>126000000000831</v>
      </c>
      <c r="C834" s="20" t="str">
        <f>IF(EXACT($B834, ""), "", 'SEED - Supplier'!$C834)</f>
        <v>PT. Laboratorium Medio Pratama</v>
      </c>
      <c r="D834" s="45" t="str">
        <f>IF(EXACT($B834, ""), "", 'SEED - Supplier'!$E834)</f>
        <v>VNDR-0831</v>
      </c>
    </row>
    <row r="835" spans="2:4">
      <c r="B835" s="37">
        <f>IF(EXACT('SEED - Supplier'!$H835, ""), "", 'SEED - Supplier'!$G835)</f>
        <v>126000000000832</v>
      </c>
      <c r="C835" s="20" t="str">
        <f>IF(EXACT($B835, ""), "", 'SEED - Supplier'!$C835)</f>
        <v>PT. Lamda Teknologi Indonesia</v>
      </c>
      <c r="D835" s="45" t="str">
        <f>IF(EXACT($B835, ""), "", 'SEED - Supplier'!$E835)</f>
        <v>VNDR-0832</v>
      </c>
    </row>
    <row r="836" spans="2:4">
      <c r="B836" s="37">
        <f>IF(EXACT('SEED - Supplier'!$H836, ""), "", 'SEED - Supplier'!$G836)</f>
        <v>126000000000833</v>
      </c>
      <c r="C836" s="20" t="str">
        <f>IF(EXACT($B836, ""), "", 'SEED - Supplier'!$C836)</f>
        <v>PT. Lautan Berlian Utama Motor</v>
      </c>
      <c r="D836" s="45" t="str">
        <f>IF(EXACT($B836, ""), "", 'SEED - Supplier'!$E836)</f>
        <v>VNDR-0833</v>
      </c>
    </row>
    <row r="837" spans="2:4">
      <c r="B837" s="37">
        <f>IF(EXACT('SEED - Supplier'!$H837, ""), "", 'SEED - Supplier'!$G837)</f>
        <v>126000000000834</v>
      </c>
      <c r="C837" s="20" t="str">
        <f>IF(EXACT($B837, ""), "", 'SEED - Supplier'!$C837)</f>
        <v>PT. Lautan Biru Logistik</v>
      </c>
      <c r="D837" s="45" t="str">
        <f>IF(EXACT($B837, ""), "", 'SEED - Supplier'!$E837)</f>
        <v>VNDR-0834</v>
      </c>
    </row>
    <row r="838" spans="2:4">
      <c r="B838" s="37">
        <f>IF(EXACT('SEED - Supplier'!$H838, ""), "", 'SEED - Supplier'!$G838)</f>
        <v>126000000000835</v>
      </c>
      <c r="C838" s="20" t="str">
        <f>IF(EXACT($B838, ""), "", 'SEED - Supplier'!$C838)</f>
        <v>PT. Lazuardi Rukun Perkasa</v>
      </c>
      <c r="D838" s="45" t="str">
        <f>IF(EXACT($B838, ""), "", 'SEED - Supplier'!$E838)</f>
        <v>VNDR-0835</v>
      </c>
    </row>
    <row r="839" spans="2:4">
      <c r="B839" s="37">
        <f>IF(EXACT('SEED - Supplier'!$H839, ""), "", 'SEED - Supplier'!$G839)</f>
        <v>126000000000836</v>
      </c>
      <c r="C839" s="20" t="str">
        <f>IF(EXACT($B839, ""), "", 'SEED - Supplier'!$C839)</f>
        <v>PT. Lima Prima Solusindo</v>
      </c>
      <c r="D839" s="45" t="str">
        <f>IF(EXACT($B839, ""), "", 'SEED - Supplier'!$E839)</f>
        <v>VNDR-0836</v>
      </c>
    </row>
    <row r="840" spans="2:4">
      <c r="B840" s="37">
        <f>IF(EXACT('SEED - Supplier'!$H840, ""), "", 'SEED - Supplier'!$G840)</f>
        <v>126000000000837</v>
      </c>
      <c r="C840" s="20" t="str">
        <f>IF(EXACT($B840, ""), "", 'SEED - Supplier'!$C840)</f>
        <v>PT. Limadaya Multi Cipta</v>
      </c>
      <c r="D840" s="45" t="str">
        <f>IF(EXACT($B840, ""), "", 'SEED - Supplier'!$E840)</f>
        <v>VNDR-0837</v>
      </c>
    </row>
    <row r="841" spans="2:4">
      <c r="B841" s="37">
        <f>IF(EXACT('SEED - Supplier'!$H841, ""), "", 'SEED - Supplier'!$G841)</f>
        <v>126000000000838</v>
      </c>
      <c r="C841" s="20" t="str">
        <f>IF(EXACT($B841, ""), "", 'SEED - Supplier'!$C841)</f>
        <v>PT. Link Net, Tbk</v>
      </c>
      <c r="D841" s="45" t="str">
        <f>IF(EXACT($B841, ""), "", 'SEED - Supplier'!$E841)</f>
        <v>VNDR-0838</v>
      </c>
    </row>
    <row r="842" spans="2:4">
      <c r="B842" s="37">
        <f>IF(EXACT('SEED - Supplier'!$H842, ""), "", 'SEED - Supplier'!$G842)</f>
        <v>126000000000839</v>
      </c>
      <c r="C842" s="20" t="str">
        <f>IF(EXACT($B842, ""), "", 'SEED - Supplier'!$C842)</f>
        <v>PT. Lintang Mas Jaya Abadi</v>
      </c>
      <c r="D842" s="45" t="str">
        <f>IF(EXACT($B842, ""), "", 'SEED - Supplier'!$E842)</f>
        <v>VNDR-0839</v>
      </c>
    </row>
    <row r="843" spans="2:4">
      <c r="B843" s="37">
        <f>IF(EXACT('SEED - Supplier'!$H843, ""), "", 'SEED - Supplier'!$G843)</f>
        <v>126000000000840</v>
      </c>
      <c r="C843" s="20" t="str">
        <f>IF(EXACT($B843, ""), "", 'SEED - Supplier'!$C843)</f>
        <v>PT. Lintas Abadi Sejahtera</v>
      </c>
      <c r="D843" s="45" t="str">
        <f>IF(EXACT($B843, ""), "", 'SEED - Supplier'!$E843)</f>
        <v>VNDR-0840</v>
      </c>
    </row>
    <row r="844" spans="2:4">
      <c r="B844" s="37">
        <f>IF(EXACT('SEED - Supplier'!$H844, ""), "", 'SEED - Supplier'!$G844)</f>
        <v>126000000000841</v>
      </c>
      <c r="C844" s="20" t="str">
        <f>IF(EXACT($B844, ""), "", 'SEED - Supplier'!$C844)</f>
        <v>PT. Lintas Alam Persada</v>
      </c>
      <c r="D844" s="45" t="str">
        <f>IF(EXACT($B844, ""), "", 'SEED - Supplier'!$E844)</f>
        <v>VNDR-0841</v>
      </c>
    </row>
    <row r="845" spans="2:4">
      <c r="B845" s="37">
        <f>IF(EXACT('SEED - Supplier'!$H845, ""), "", 'SEED - Supplier'!$G845)</f>
        <v>126000000000842</v>
      </c>
      <c r="C845" s="20" t="str">
        <f>IF(EXACT($B845, ""), "", 'SEED - Supplier'!$C845)</f>
        <v>PT. Lintas Cakra Cipta</v>
      </c>
      <c r="D845" s="45" t="str">
        <f>IF(EXACT($B845, ""), "", 'SEED - Supplier'!$E845)</f>
        <v>VNDR-0842</v>
      </c>
    </row>
    <row r="846" spans="2:4">
      <c r="B846" s="37">
        <f>IF(EXACT('SEED - Supplier'!$H846, ""), "", 'SEED - Supplier'!$G846)</f>
        <v>126000000000843</v>
      </c>
      <c r="C846" s="20" t="str">
        <f>IF(EXACT($B846, ""), "", 'SEED - Supplier'!$C846)</f>
        <v>PT. Lintas Media Solution</v>
      </c>
      <c r="D846" s="45" t="str">
        <f>IF(EXACT($B846, ""), "", 'SEED - Supplier'!$E846)</f>
        <v>VNDR-0843</v>
      </c>
    </row>
    <row r="847" spans="2:4">
      <c r="B847" s="37">
        <f>IF(EXACT('SEED - Supplier'!$H847, ""), "", 'SEED - Supplier'!$G847)</f>
        <v>126000000000844</v>
      </c>
      <c r="C847" s="20" t="str">
        <f>IF(EXACT($B847, ""), "", 'SEED - Supplier'!$C847)</f>
        <v>PT. Lintas Sekawan Mandiri</v>
      </c>
      <c r="D847" s="45" t="str">
        <f>IF(EXACT($B847, ""), "", 'SEED - Supplier'!$E847)</f>
        <v>VNDR-0844</v>
      </c>
    </row>
    <row r="848" spans="2:4">
      <c r="B848" s="37">
        <f>IF(EXACT('SEED - Supplier'!$H848, ""), "", 'SEED - Supplier'!$G848)</f>
        <v>126000000000845</v>
      </c>
      <c r="C848" s="20" t="str">
        <f>IF(EXACT($B848, ""), "", 'SEED - Supplier'!$C848)</f>
        <v>PT. Lion Express - Mampang</v>
      </c>
      <c r="D848" s="45" t="str">
        <f>IF(EXACT($B848, ""), "", 'SEED - Supplier'!$E848)</f>
        <v>VNDR-0845</v>
      </c>
    </row>
    <row r="849" spans="2:4">
      <c r="B849" s="37">
        <f>IF(EXACT('SEED - Supplier'!$H849, ""), "", 'SEED - Supplier'!$G849)</f>
        <v>126000000000846</v>
      </c>
      <c r="C849" s="20" t="str">
        <f>IF(EXACT($B849, ""), "", 'SEED - Supplier'!$C849)</f>
        <v>PT. Lionmesh Prima, Tbk</v>
      </c>
      <c r="D849" s="45" t="str">
        <f>IF(EXACT($B849, ""), "", 'SEED - Supplier'!$E849)</f>
        <v>VNDR-0846</v>
      </c>
    </row>
    <row r="850" spans="2:4">
      <c r="B850" s="37">
        <f>IF(EXACT('SEED - Supplier'!$H850, ""), "", 'SEED - Supplier'!$G850)</f>
        <v>126000000000847</v>
      </c>
      <c r="C850" s="20" t="str">
        <f>IF(EXACT($B850, ""), "", 'SEED - Supplier'!$C850)</f>
        <v>PT. Lotus SG Lestari</v>
      </c>
      <c r="D850" s="45" t="str">
        <f>IF(EXACT($B850, ""), "", 'SEED - Supplier'!$E850)</f>
        <v>VNDR-0847</v>
      </c>
    </row>
    <row r="851" spans="2:4">
      <c r="B851" s="37">
        <f>IF(EXACT('SEED - Supplier'!$H851, ""), "", 'SEED - Supplier'!$G851)</f>
        <v>126000000000848</v>
      </c>
      <c r="C851" s="20" t="str">
        <f>IF(EXACT($B851, ""), "", 'SEED - Supplier'!$C851)</f>
        <v>PT. LS Cable &amp; System Indonesia</v>
      </c>
      <c r="D851" s="45" t="str">
        <f>IF(EXACT($B851, ""), "", 'SEED - Supplier'!$E851)</f>
        <v>VNDR-0848</v>
      </c>
    </row>
    <row r="852" spans="2:4">
      <c r="B852" s="37">
        <f>IF(EXACT('SEED - Supplier'!$H852, ""), "", 'SEED - Supplier'!$G852)</f>
        <v>126000000000849</v>
      </c>
      <c r="C852" s="20" t="str">
        <f>IF(EXACT($B852, ""), "", 'SEED - Supplier'!$C852)</f>
        <v>PT. Macika Indosarana Transpor</v>
      </c>
      <c r="D852" s="45" t="str">
        <f>IF(EXACT($B852, ""), "", 'SEED - Supplier'!$E852)</f>
        <v>VNDR-0849</v>
      </c>
    </row>
    <row r="853" spans="2:4">
      <c r="B853" s="37">
        <f>IF(EXACT('SEED - Supplier'!$H853, ""), "", 'SEED - Supplier'!$G853)</f>
        <v>126000000000850</v>
      </c>
      <c r="C853" s="20" t="str">
        <f>IF(EXACT($B853, ""), "", 'SEED - Supplier'!$C853)</f>
        <v>PT. Mafati Inovasi Teknologi Jaya</v>
      </c>
      <c r="D853" s="45" t="str">
        <f>IF(EXACT($B853, ""), "", 'SEED - Supplier'!$E853)</f>
        <v>VNDR-0850</v>
      </c>
    </row>
    <row r="854" spans="2:4">
      <c r="B854" s="37">
        <f>IF(EXACT('SEED - Supplier'!$H854, ""), "", 'SEED - Supplier'!$G854)</f>
        <v>126000000000851</v>
      </c>
      <c r="C854" s="20" t="str">
        <f>IF(EXACT($B854, ""), "", 'SEED - Supplier'!$C854)</f>
        <v>PT. Magnate Premier</v>
      </c>
      <c r="D854" s="45" t="str">
        <f>IF(EXACT($B854, ""), "", 'SEED - Supplier'!$E854)</f>
        <v>VNDR-0851</v>
      </c>
    </row>
    <row r="855" spans="2:4">
      <c r="B855" s="37">
        <f>IF(EXACT('SEED - Supplier'!$H855, ""), "", 'SEED - Supplier'!$G855)</f>
        <v>126000000000852</v>
      </c>
      <c r="C855" s="20" t="str">
        <f>IF(EXACT($B855, ""), "", 'SEED - Supplier'!$C855)</f>
        <v>PT. Mahesa Seluler Raya</v>
      </c>
      <c r="D855" s="45" t="str">
        <f>IF(EXACT($B855, ""), "", 'SEED - Supplier'!$E855)</f>
        <v>VNDR-0852</v>
      </c>
    </row>
    <row r="856" spans="2:4">
      <c r="B856" s="37">
        <f>IF(EXACT('SEED - Supplier'!$H856, ""), "", 'SEED - Supplier'!$G856)</f>
        <v>126000000000853</v>
      </c>
      <c r="C856" s="20" t="str">
        <f>IF(EXACT($B856, ""), "", 'SEED - Supplier'!$C856)</f>
        <v>PT. Maheswari Mulia Surya</v>
      </c>
      <c r="D856" s="45" t="str">
        <f>IF(EXACT($B856, ""), "", 'SEED - Supplier'!$E856)</f>
        <v>VNDR-0853</v>
      </c>
    </row>
    <row r="857" spans="2:4">
      <c r="B857" s="37">
        <f>IF(EXACT('SEED - Supplier'!$H857, ""), "", 'SEED - Supplier'!$G857)</f>
        <v>126000000000854</v>
      </c>
      <c r="C857" s="20" t="str">
        <f>IF(EXACT($B857, ""), "", 'SEED - Supplier'!$C857)</f>
        <v>PT. Mahkota Berlian Teknika Utama</v>
      </c>
      <c r="D857" s="45" t="str">
        <f>IF(EXACT($B857, ""), "", 'SEED - Supplier'!$E857)</f>
        <v>VNDR-0854</v>
      </c>
    </row>
    <row r="858" spans="2:4">
      <c r="B858" s="37">
        <f>IF(EXACT('SEED - Supplier'!$H858, ""), "", 'SEED - Supplier'!$G858)</f>
        <v>126000000000855</v>
      </c>
      <c r="C858" s="20" t="str">
        <f>IF(EXACT($B858, ""), "", 'SEED - Supplier'!$C858)</f>
        <v>PT. Mahkota Logistik Indoraya</v>
      </c>
      <c r="D858" s="45" t="str">
        <f>IF(EXACT($B858, ""), "", 'SEED - Supplier'!$E858)</f>
        <v>VNDR-0855</v>
      </c>
    </row>
    <row r="859" spans="2:4">
      <c r="B859" s="37">
        <f>IF(EXACT('SEED - Supplier'!$H859, ""), "", 'SEED - Supplier'!$G859)</f>
        <v>126000000000856</v>
      </c>
      <c r="C859" s="20" t="str">
        <f>IF(EXACT($B859, ""), "", 'SEED - Supplier'!$C859)</f>
        <v>PT. Majamakmur Suksesmandiri</v>
      </c>
      <c r="D859" s="45" t="str">
        <f>IF(EXACT($B859, ""), "", 'SEED - Supplier'!$E859)</f>
        <v>VNDR-0856</v>
      </c>
    </row>
    <row r="860" spans="2:4">
      <c r="B860" s="37">
        <f>IF(EXACT('SEED - Supplier'!$H860, ""), "", 'SEED - Supplier'!$G860)</f>
        <v>126000000000857</v>
      </c>
      <c r="C860" s="20" t="str">
        <f>IF(EXACT($B860, ""), "", 'SEED - Supplier'!$C860)</f>
        <v>PT. Majatera</v>
      </c>
      <c r="D860" s="45" t="str">
        <f>IF(EXACT($B860, ""), "", 'SEED - Supplier'!$E860)</f>
        <v>VNDR-0857</v>
      </c>
    </row>
    <row r="861" spans="2:4">
      <c r="B861" s="37">
        <f>IF(EXACT('SEED - Supplier'!$H861, ""), "", 'SEED - Supplier'!$G861)</f>
        <v>126000000000858</v>
      </c>
      <c r="C861" s="20" t="str">
        <f>IF(EXACT($B861, ""), "", 'SEED - Supplier'!$C861)</f>
        <v>PT. Maju Abadi Lestari</v>
      </c>
      <c r="D861" s="45" t="str">
        <f>IF(EXACT($B861, ""), "", 'SEED - Supplier'!$E861)</f>
        <v>VNDR-0858</v>
      </c>
    </row>
    <row r="862" spans="2:4">
      <c r="B862" s="37">
        <f>IF(EXACT('SEED - Supplier'!$H862, ""), "", 'SEED - Supplier'!$G862)</f>
        <v>126000000000859</v>
      </c>
      <c r="C862" s="20" t="str">
        <f>IF(EXACT($B862, ""), "", 'SEED - Supplier'!$C862)</f>
        <v>PT. Makasar Phinisi Seaside Hotel</v>
      </c>
      <c r="D862" s="45" t="str">
        <f>IF(EXACT($B862, ""), "", 'SEED - Supplier'!$E862)</f>
        <v>VNDR-0859</v>
      </c>
    </row>
    <row r="863" spans="2:4">
      <c r="B863" s="37">
        <f>IF(EXACT('SEED - Supplier'!$H863, ""), "", 'SEED - Supplier'!$G863)</f>
        <v>126000000000860</v>
      </c>
      <c r="C863" s="20" t="str">
        <f>IF(EXACT($B863, ""), "", 'SEED - Supplier'!$C863)</f>
        <v>PT. Manajemen Teknologi Bandung</v>
      </c>
      <c r="D863" s="45" t="str">
        <f>IF(EXACT($B863, ""), "", 'SEED - Supplier'!$E863)</f>
        <v>VNDR-0860</v>
      </c>
    </row>
    <row r="864" spans="2:4">
      <c r="B864" s="37">
        <f>IF(EXACT('SEED - Supplier'!$H864, ""), "", 'SEED - Supplier'!$G864)</f>
        <v>126000000000861</v>
      </c>
      <c r="C864" s="20" t="str">
        <f>IF(EXACT($B864, ""), "", 'SEED - Supplier'!$C864)</f>
        <v>PT. Mandariny Mitra Kencana</v>
      </c>
      <c r="D864" s="45" t="str">
        <f>IF(EXACT($B864, ""), "", 'SEED - Supplier'!$E864)</f>
        <v>VNDR-0861</v>
      </c>
    </row>
    <row r="865" spans="2:4">
      <c r="B865" s="37">
        <f>IF(EXACT('SEED - Supplier'!$H865, ""), "", 'SEED - Supplier'!$G865)</f>
        <v>126000000000862</v>
      </c>
      <c r="C865" s="20" t="str">
        <f>IF(EXACT($B865, ""), "", 'SEED - Supplier'!$C865)</f>
        <v>PT. Mandiri Bangun Sejahtera</v>
      </c>
      <c r="D865" s="45" t="str">
        <f>IF(EXACT($B865, ""), "", 'SEED - Supplier'!$E865)</f>
        <v>VNDR-0862</v>
      </c>
    </row>
    <row r="866" spans="2:4">
      <c r="B866" s="37">
        <f>IF(EXACT('SEED - Supplier'!$H866, ""), "", 'SEED - Supplier'!$G866)</f>
        <v>126000000000863</v>
      </c>
      <c r="C866" s="20" t="str">
        <f>IF(EXACT($B866, ""), "", 'SEED - Supplier'!$C866)</f>
        <v>PT. Mandiri Sejahtera Sentra</v>
      </c>
      <c r="D866" s="45" t="str">
        <f>IF(EXACT($B866, ""), "", 'SEED - Supplier'!$E866)</f>
        <v>VNDR-0863</v>
      </c>
    </row>
    <row r="867" spans="2:4">
      <c r="B867" s="37">
        <f>IF(EXACT('SEED - Supplier'!$H867, ""), "", 'SEED - Supplier'!$G867)</f>
        <v>126000000000864</v>
      </c>
      <c r="C867" s="20" t="str">
        <f>IF(EXACT($B867, ""), "", 'SEED - Supplier'!$C867)</f>
        <v>PT. Mandiri Sukses Teknindotama</v>
      </c>
      <c r="D867" s="45" t="str">
        <f>IF(EXACT($B867, ""), "", 'SEED - Supplier'!$E867)</f>
        <v>VNDR-0864</v>
      </c>
    </row>
    <row r="868" spans="2:4">
      <c r="B868" s="37">
        <f>IF(EXACT('SEED - Supplier'!$H868, ""), "", 'SEED - Supplier'!$G868)</f>
        <v>126000000000865</v>
      </c>
      <c r="C868" s="20" t="str">
        <f>IF(EXACT($B868, ""), "", 'SEED - Supplier'!$C868)</f>
        <v>PT. Manfaat Agung</v>
      </c>
      <c r="D868" s="45" t="str">
        <f>IF(EXACT($B868, ""), "", 'SEED - Supplier'!$E868)</f>
        <v>VNDR-0865</v>
      </c>
    </row>
    <row r="869" spans="2:4">
      <c r="B869" s="37">
        <f>IF(EXACT('SEED - Supplier'!$H869, ""), "", 'SEED - Supplier'!$G869)</f>
        <v>126000000000866</v>
      </c>
      <c r="C869" s="20" t="str">
        <f>IF(EXACT($B869, ""), "", 'SEED - Supplier'!$C869)</f>
        <v>PT. Maondang Massindo</v>
      </c>
      <c r="D869" s="45" t="str">
        <f>IF(EXACT($B869, ""), "", 'SEED - Supplier'!$E869)</f>
        <v>VNDR-0866</v>
      </c>
    </row>
    <row r="870" spans="2:4">
      <c r="B870" s="37">
        <f>IF(EXACT('SEED - Supplier'!$H870, ""), "", 'SEED - Supplier'!$G870)</f>
        <v>126000000000867</v>
      </c>
      <c r="C870" s="20" t="str">
        <f>IF(EXACT($B870, ""), "", 'SEED - Supplier'!$C870)</f>
        <v>PT. Marcos Trans Indonesia</v>
      </c>
      <c r="D870" s="45" t="str">
        <f>IF(EXACT($B870, ""), "", 'SEED - Supplier'!$E870)</f>
        <v>VNDR-0867</v>
      </c>
    </row>
    <row r="871" spans="2:4">
      <c r="B871" s="37">
        <f>IF(EXACT('SEED - Supplier'!$H871, ""), "", 'SEED - Supplier'!$G871)</f>
        <v>126000000000868</v>
      </c>
      <c r="C871" s="20" t="str">
        <f>IF(EXACT($B871, ""), "", 'SEED - Supplier'!$C871)</f>
        <v>PT. Markoen Enginering Indonesia</v>
      </c>
      <c r="D871" s="45" t="str">
        <f>IF(EXACT($B871, ""), "", 'SEED - Supplier'!$E871)</f>
        <v>VNDR-0868</v>
      </c>
    </row>
    <row r="872" spans="2:4">
      <c r="B872" s="37">
        <f>IF(EXACT('SEED - Supplier'!$H872, ""), "", 'SEED - Supplier'!$G872)</f>
        <v>126000000000869</v>
      </c>
      <c r="C872" s="20" t="str">
        <f>IF(EXACT($B872, ""), "", 'SEED - Supplier'!$C872)</f>
        <v>PT. Marunda Jaya Inti</v>
      </c>
      <c r="D872" s="45" t="str">
        <f>IF(EXACT($B872, ""), "", 'SEED - Supplier'!$E872)</f>
        <v>VNDR-0869</v>
      </c>
    </row>
    <row r="873" spans="2:4">
      <c r="B873" s="37">
        <f>IF(EXACT('SEED - Supplier'!$H873, ""), "", 'SEED - Supplier'!$G873)</f>
        <v>126000000000870</v>
      </c>
      <c r="C873" s="20" t="str">
        <f>IF(EXACT($B873, ""), "", 'SEED - Supplier'!$C873)</f>
        <v>PT. Mas Mustika Anugrah Sejahtera</v>
      </c>
      <c r="D873" s="45" t="str">
        <f>IF(EXACT($B873, ""), "", 'SEED - Supplier'!$E873)</f>
        <v>VNDR-0870</v>
      </c>
    </row>
    <row r="874" spans="2:4">
      <c r="B874" s="37">
        <f>IF(EXACT('SEED - Supplier'!$H874, ""), "", 'SEED - Supplier'!$G874)</f>
        <v>126000000000871</v>
      </c>
      <c r="C874" s="20" t="str">
        <f>IF(EXACT($B874, ""), "", 'SEED - Supplier'!$C874)</f>
        <v>PT. Maura Anugrah Arya</v>
      </c>
      <c r="D874" s="45" t="str">
        <f>IF(EXACT($B874, ""), "", 'SEED - Supplier'!$E874)</f>
        <v>VNDR-0871</v>
      </c>
    </row>
    <row r="875" spans="2:4">
      <c r="B875" s="37">
        <f>IF(EXACT('SEED - Supplier'!$H875, ""), "", 'SEED - Supplier'!$G875)</f>
        <v>126000000000872</v>
      </c>
      <c r="C875" s="20" t="str">
        <f>IF(EXACT($B875, ""), "", 'SEED - Supplier'!$C875)</f>
        <v>PT. Mawarsari Subekti</v>
      </c>
      <c r="D875" s="45" t="str">
        <f>IF(EXACT($B875, ""), "", 'SEED - Supplier'!$E875)</f>
        <v>VNDR-0872</v>
      </c>
    </row>
    <row r="876" spans="2:4">
      <c r="B876" s="37">
        <f>IF(EXACT('SEED - Supplier'!$H876, ""), "", 'SEED - Supplier'!$G876)</f>
        <v>126000000000873</v>
      </c>
      <c r="C876" s="20" t="str">
        <f>IF(EXACT($B876, ""), "", 'SEED - Supplier'!$C876)</f>
        <v>PT. Maxima Performa Indonesia [a.k.a : MPI Consultant]</v>
      </c>
      <c r="D876" s="45" t="str">
        <f>IF(EXACT($B876, ""), "", 'SEED - Supplier'!$E876)</f>
        <v>VNDR-0873</v>
      </c>
    </row>
    <row r="877" spans="2:4">
      <c r="B877" s="37">
        <f>IF(EXACT('SEED - Supplier'!$H877, ""), "", 'SEED - Supplier'!$G877)</f>
        <v>126000000000874</v>
      </c>
      <c r="C877" s="20" t="str">
        <f>IF(EXACT($B877, ""), "", 'SEED - Supplier'!$C877)</f>
        <v>PT. Maya Graha Indah</v>
      </c>
      <c r="D877" s="45" t="str">
        <f>IF(EXACT($B877, ""), "", 'SEED - Supplier'!$E877)</f>
        <v>VNDR-0874</v>
      </c>
    </row>
    <row r="878" spans="2:4">
      <c r="B878" s="37">
        <f>IF(EXACT('SEED - Supplier'!$H878, ""), "", 'SEED - Supplier'!$G878)</f>
        <v>126000000000875</v>
      </c>
      <c r="C878" s="20" t="str">
        <f>IF(EXACT($B878, ""), "", 'SEED - Supplier'!$C878)</f>
        <v>PT. Medan Deli Sejahtera</v>
      </c>
      <c r="D878" s="45" t="str">
        <f>IF(EXACT($B878, ""), "", 'SEED - Supplier'!$E878)</f>
        <v>VNDR-0875</v>
      </c>
    </row>
    <row r="879" spans="2:4">
      <c r="B879" s="37">
        <f>IF(EXACT('SEED - Supplier'!$H879, ""), "", 'SEED - Supplier'!$G879)</f>
        <v>126000000000876</v>
      </c>
      <c r="C879" s="20" t="str">
        <f>IF(EXACT($B879, ""), "", 'SEED - Supplier'!$C879)</f>
        <v>PT. Media Warna Gemilang</v>
      </c>
      <c r="D879" s="45" t="str">
        <f>IF(EXACT($B879, ""), "", 'SEED - Supplier'!$E879)</f>
        <v>VNDR-0876</v>
      </c>
    </row>
    <row r="880" spans="2:4">
      <c r="B880" s="37">
        <f>IF(EXACT('SEED - Supplier'!$H880, ""), "", 'SEED - Supplier'!$G880)</f>
        <v>126000000000877</v>
      </c>
      <c r="C880" s="20" t="str">
        <f>IF(EXACT($B880, ""), "", 'SEED - Supplier'!$C880)</f>
        <v>PT. Mega Baja</v>
      </c>
      <c r="D880" s="45" t="str">
        <f>IF(EXACT($B880, ""), "", 'SEED - Supplier'!$E880)</f>
        <v>VNDR-0877</v>
      </c>
    </row>
    <row r="881" spans="2:4">
      <c r="B881" s="37">
        <f>IF(EXACT('SEED - Supplier'!$H881, ""), "", 'SEED - Supplier'!$G881)</f>
        <v>126000000000878</v>
      </c>
      <c r="C881" s="20" t="str">
        <f>IF(EXACT($B881, ""), "", 'SEED - Supplier'!$C881)</f>
        <v>PT. Mega Eltra - Rawasari Jakarta</v>
      </c>
      <c r="D881" s="45" t="str">
        <f>IF(EXACT($B881, ""), "", 'SEED - Supplier'!$E881)</f>
        <v>VNDR-0878</v>
      </c>
    </row>
    <row r="882" spans="2:4">
      <c r="B882" s="37">
        <f>IF(EXACT('SEED - Supplier'!$H882, ""), "", 'SEED - Supplier'!$G882)</f>
        <v>126000000000879</v>
      </c>
      <c r="C882" s="20" t="str">
        <f>IF(EXACT($B882, ""), "", 'SEED - Supplier'!$C882)</f>
        <v>PT. Mega Eltra - Surabaya</v>
      </c>
      <c r="D882" s="45" t="str">
        <f>IF(EXACT($B882, ""), "", 'SEED - Supplier'!$E882)</f>
        <v>VNDR-0879</v>
      </c>
    </row>
    <row r="883" spans="2:4">
      <c r="B883" s="37">
        <f>IF(EXACT('SEED - Supplier'!$H883, ""), "", 'SEED - Supplier'!$G883)</f>
        <v>126000000000880</v>
      </c>
      <c r="C883" s="20" t="str">
        <f>IF(EXACT($B883, ""), "", 'SEED - Supplier'!$C883)</f>
        <v>PT. Mega Energy Indonesia</v>
      </c>
      <c r="D883" s="45" t="str">
        <f>IF(EXACT($B883, ""), "", 'SEED - Supplier'!$E883)</f>
        <v>VNDR-0880</v>
      </c>
    </row>
    <row r="884" spans="2:4">
      <c r="B884" s="37">
        <f>IF(EXACT('SEED - Supplier'!$H884, ""), "", 'SEED - Supplier'!$G884)</f>
        <v>126000000000881</v>
      </c>
      <c r="C884" s="20" t="str">
        <f>IF(EXACT($B884, ""), "", 'SEED - Supplier'!$C884)</f>
        <v>PT. Mega Mitra Sejati</v>
      </c>
      <c r="D884" s="45" t="str">
        <f>IF(EXACT($B884, ""), "", 'SEED - Supplier'!$E884)</f>
        <v>VNDR-0881</v>
      </c>
    </row>
    <row r="885" spans="2:4">
      <c r="B885" s="37">
        <f>IF(EXACT('SEED - Supplier'!$H885, ""), "", 'SEED - Supplier'!$G885)</f>
        <v>126000000000882</v>
      </c>
      <c r="C885" s="20" t="str">
        <f>IF(EXACT($B885, ""), "", 'SEED - Supplier'!$C885)</f>
        <v>PT. Megaplaza</v>
      </c>
      <c r="D885" s="45" t="str">
        <f>IF(EXACT($B885, ""), "", 'SEED - Supplier'!$E885)</f>
        <v>VNDR-0882</v>
      </c>
    </row>
    <row r="886" spans="2:4">
      <c r="B886" s="37">
        <f>IF(EXACT('SEED - Supplier'!$H886, ""), "", 'SEED - Supplier'!$G886)</f>
        <v>126000000000883</v>
      </c>
      <c r="C886" s="20" t="str">
        <f>IF(EXACT($B886, ""), "", 'SEED - Supplier'!$C886)</f>
        <v>PT. Menara Agung Sejahtera</v>
      </c>
      <c r="D886" s="45" t="str">
        <f>IF(EXACT($B886, ""), "", 'SEED - Supplier'!$E886)</f>
        <v>VNDR-0883</v>
      </c>
    </row>
    <row r="887" spans="2:4">
      <c r="B887" s="37">
        <f>IF(EXACT('SEED - Supplier'!$H887, ""), "", 'SEED - Supplier'!$G887)</f>
        <v>126000000000884</v>
      </c>
      <c r="C887" s="20" t="str">
        <f>IF(EXACT($B887, ""), "", 'SEED - Supplier'!$C887)</f>
        <v>PT. Menara Indra Utama</v>
      </c>
      <c r="D887" s="45" t="str">
        <f>IF(EXACT($B887, ""), "", 'SEED - Supplier'!$E887)</f>
        <v>VNDR-0884</v>
      </c>
    </row>
    <row r="888" spans="2:4">
      <c r="B888" s="37">
        <f>IF(EXACT('SEED - Supplier'!$H888, ""), "", 'SEED - Supplier'!$G888)</f>
        <v>126000000000885</v>
      </c>
      <c r="C888" s="20" t="str">
        <f>IF(EXACT($B888, ""), "", 'SEED - Supplier'!$C888)</f>
        <v>PT. Mentari Gemilang Perdana Sentosa</v>
      </c>
      <c r="D888" s="45" t="str">
        <f>IF(EXACT($B888, ""), "", 'SEED - Supplier'!$E888)</f>
        <v>VNDR-0885</v>
      </c>
    </row>
    <row r="889" spans="2:4">
      <c r="B889" s="37">
        <f>IF(EXACT('SEED - Supplier'!$H889, ""), "", 'SEED - Supplier'!$G889)</f>
        <v>126000000000886</v>
      </c>
      <c r="C889" s="20" t="str">
        <f>IF(EXACT($B889, ""), "", 'SEED - Supplier'!$C889)</f>
        <v>PT. Metacom Karunia Lestari</v>
      </c>
      <c r="D889" s="45" t="str">
        <f>IF(EXACT($B889, ""), "", 'SEED - Supplier'!$E889)</f>
        <v>VNDR-0886</v>
      </c>
    </row>
    <row r="890" spans="2:4">
      <c r="B890" s="37">
        <f>IF(EXACT('SEED - Supplier'!$H890, ""), "", 'SEED - Supplier'!$G890)</f>
        <v>126000000000887</v>
      </c>
      <c r="C890" s="20" t="str">
        <f>IF(EXACT($B890, ""), "", 'SEED - Supplier'!$C890)</f>
        <v>PT. Metaplas Citra Cemerlang</v>
      </c>
      <c r="D890" s="45" t="str">
        <f>IF(EXACT($B890, ""), "", 'SEED - Supplier'!$E890)</f>
        <v>VNDR-0887</v>
      </c>
    </row>
    <row r="891" spans="2:4">
      <c r="B891" s="37">
        <f>IF(EXACT('SEED - Supplier'!$H891, ""), "", 'SEED - Supplier'!$G891)</f>
        <v>126000000000888</v>
      </c>
      <c r="C891" s="20" t="str">
        <f>IF(EXACT($B891, ""), "", 'SEED - Supplier'!$C891)</f>
        <v>PT. Metaplas Harmoni</v>
      </c>
      <c r="D891" s="45" t="str">
        <f>IF(EXACT($B891, ""), "", 'SEED - Supplier'!$E891)</f>
        <v>VNDR-0888</v>
      </c>
    </row>
    <row r="892" spans="2:4">
      <c r="B892" s="37">
        <f>IF(EXACT('SEED - Supplier'!$H892, ""), "", 'SEED - Supplier'!$G892)</f>
        <v>126000000000889</v>
      </c>
      <c r="C892" s="20" t="str">
        <f>IF(EXACT($B892, ""), "", 'SEED - Supplier'!$C892)</f>
        <v>PT. Metro Tiga Berlian Motors</v>
      </c>
      <c r="D892" s="45" t="str">
        <f>IF(EXACT($B892, ""), "", 'SEED - Supplier'!$E892)</f>
        <v>VNDR-0889</v>
      </c>
    </row>
    <row r="893" spans="2:4">
      <c r="B893" s="37">
        <f>IF(EXACT('SEED - Supplier'!$H893, ""), "", 'SEED - Supplier'!$G893)</f>
        <v>126000000000890</v>
      </c>
      <c r="C893" s="20" t="str">
        <f>IF(EXACT($B893, ""), "", 'SEED - Supplier'!$C893)</f>
        <v>PT. Mex International</v>
      </c>
      <c r="D893" s="45" t="str">
        <f>IF(EXACT($B893, ""), "", 'SEED - Supplier'!$E893)</f>
        <v>VNDR-0890</v>
      </c>
    </row>
    <row r="894" spans="2:4">
      <c r="B894" s="37">
        <f>IF(EXACT('SEED - Supplier'!$H894, ""), "", 'SEED - Supplier'!$G894)</f>
        <v>126000000000891</v>
      </c>
      <c r="C894" s="20" t="str">
        <f>IF(EXACT($B894, ""), "", 'SEED - Supplier'!$C894)</f>
        <v>PT. MH Maritime Services</v>
      </c>
      <c r="D894" s="45" t="str">
        <f>IF(EXACT($B894, ""), "", 'SEED - Supplier'!$E894)</f>
        <v>VNDR-0891</v>
      </c>
    </row>
    <row r="895" spans="2:4">
      <c r="B895" s="37">
        <f>IF(EXACT('SEED - Supplier'!$H895, ""), "", 'SEED - Supplier'!$G895)</f>
        <v>126000000000892</v>
      </c>
      <c r="C895" s="20" t="str">
        <f>IF(EXACT($B895, ""), "", 'SEED - Supplier'!$C895)</f>
        <v>PT. Minds Indo Survey</v>
      </c>
      <c r="D895" s="45" t="str">
        <f>IF(EXACT($B895, ""), "", 'SEED - Supplier'!$E895)</f>
        <v>VNDR-0892</v>
      </c>
    </row>
    <row r="896" spans="2:4">
      <c r="B896" s="37">
        <f>IF(EXACT('SEED - Supplier'!$H896, ""), "", 'SEED - Supplier'!$G896)</f>
        <v>126000000000893</v>
      </c>
      <c r="C896" s="20" t="str">
        <f>IF(EXACT($B896, ""), "", 'SEED - Supplier'!$C896)</f>
        <v>PT. Mita Sukses Mandiri</v>
      </c>
      <c r="D896" s="45" t="str">
        <f>IF(EXACT($B896, ""), "", 'SEED - Supplier'!$E896)</f>
        <v>VNDR-0893</v>
      </c>
    </row>
    <row r="897" spans="2:4">
      <c r="B897" s="37">
        <f>IF(EXACT('SEED - Supplier'!$H897, ""), "", 'SEED - Supplier'!$G897)</f>
        <v>126000000000894</v>
      </c>
      <c r="C897" s="20" t="str">
        <f>IF(EXACT($B897, ""), "", 'SEED - Supplier'!$C897)</f>
        <v>PT. Mitra Abadi Dwi Perkasa</v>
      </c>
      <c r="D897" s="45" t="str">
        <f>IF(EXACT($B897, ""), "", 'SEED - Supplier'!$E897)</f>
        <v>VNDR-0894</v>
      </c>
    </row>
    <row r="898" spans="2:4">
      <c r="B898" s="37">
        <f>IF(EXACT('SEED - Supplier'!$H898, ""), "", 'SEED - Supplier'!$G898)</f>
        <v>126000000000895</v>
      </c>
      <c r="C898" s="20" t="str">
        <f>IF(EXACT($B898, ""), "", 'SEED - Supplier'!$C898)</f>
        <v>PT. Mitra Aditanto Pratama</v>
      </c>
      <c r="D898" s="45" t="str">
        <f>IF(EXACT($B898, ""), "", 'SEED - Supplier'!$E898)</f>
        <v>VNDR-0895</v>
      </c>
    </row>
    <row r="899" spans="2:4">
      <c r="B899" s="37">
        <f>IF(EXACT('SEED - Supplier'!$H899, ""), "", 'SEED - Supplier'!$G899)</f>
        <v>126000000000896</v>
      </c>
      <c r="C899" s="20" t="str">
        <f>IF(EXACT($B899, ""), "", 'SEED - Supplier'!$C899)</f>
        <v>PT. Mitra Artha Wisesa</v>
      </c>
      <c r="D899" s="45" t="str">
        <f>IF(EXACT($B899, ""), "", 'SEED - Supplier'!$E899)</f>
        <v>VNDR-0896</v>
      </c>
    </row>
    <row r="900" spans="2:4">
      <c r="B900" s="37">
        <f>IF(EXACT('SEED - Supplier'!$H900, ""), "", 'SEED - Supplier'!$G900)</f>
        <v>126000000000897</v>
      </c>
      <c r="C900" s="20" t="str">
        <f>IF(EXACT($B900, ""), "", 'SEED - Supplier'!$C900)</f>
        <v>PT. Mitra Beton Mandiri</v>
      </c>
      <c r="D900" s="45" t="str">
        <f>IF(EXACT($B900, ""), "", 'SEED - Supplier'!$E900)</f>
        <v>VNDR-0897</v>
      </c>
    </row>
    <row r="901" spans="2:4">
      <c r="B901" s="37">
        <f>IF(EXACT('SEED - Supplier'!$H901, ""), "", 'SEED - Supplier'!$G901)</f>
        <v>126000000000898</v>
      </c>
      <c r="C901" s="20" t="str">
        <f>IF(EXACT($B901, ""), "", 'SEED - Supplier'!$C901)</f>
        <v>PT. Mitra Buana Express</v>
      </c>
      <c r="D901" s="45" t="str">
        <f>IF(EXACT($B901, ""), "", 'SEED - Supplier'!$E901)</f>
        <v>VNDR-0898</v>
      </c>
    </row>
    <row r="902" spans="2:4">
      <c r="B902" s="37">
        <f>IF(EXACT('SEED - Supplier'!$H902, ""), "", 'SEED - Supplier'!$G902)</f>
        <v>126000000000899</v>
      </c>
      <c r="C902" s="20" t="str">
        <f>IF(EXACT($B902, ""), "", 'SEED - Supplier'!$C902)</f>
        <v>PT. Mitra Cable Sejahtera</v>
      </c>
      <c r="D902" s="45" t="str">
        <f>IF(EXACT($B902, ""), "", 'SEED - Supplier'!$E902)</f>
        <v>VNDR-0899</v>
      </c>
    </row>
    <row r="903" spans="2:4">
      <c r="B903" s="37">
        <f>IF(EXACT('SEED - Supplier'!$H903, ""), "", 'SEED - Supplier'!$G903)</f>
        <v>126000000000900</v>
      </c>
      <c r="C903" s="20" t="str">
        <f>IF(EXACT($B903, ""), "", 'SEED - Supplier'!$C903)</f>
        <v>PT. Mitra Citrajasa Konstruksi</v>
      </c>
      <c r="D903" s="45" t="str">
        <f>IF(EXACT($B903, ""), "", 'SEED - Supplier'!$E903)</f>
        <v>VNDR-0900</v>
      </c>
    </row>
    <row r="904" spans="2:4">
      <c r="B904" s="37">
        <f>IF(EXACT('SEED - Supplier'!$H904, ""), "", 'SEED - Supplier'!$G904)</f>
        <v>126000000000901</v>
      </c>
      <c r="C904" s="20" t="str">
        <f>IF(EXACT($B904, ""), "", 'SEED - Supplier'!$C904)</f>
        <v>PT. Mitra Karya Anugerah Gemilang</v>
      </c>
      <c r="D904" s="45" t="str">
        <f>IF(EXACT($B904, ""), "", 'SEED - Supplier'!$E904)</f>
        <v>VNDR-0901</v>
      </c>
    </row>
    <row r="905" spans="2:4">
      <c r="B905" s="37">
        <f>IF(EXACT('SEED - Supplier'!$H905, ""), "", 'SEED - Supplier'!$G905)</f>
        <v>126000000000902</v>
      </c>
      <c r="C905" s="20" t="str">
        <f>IF(EXACT($B905, ""), "", 'SEED - Supplier'!$C905)</f>
        <v>PT. Mitra Lintas Technology</v>
      </c>
      <c r="D905" s="45" t="str">
        <f>IF(EXACT($B905, ""), "", 'SEED - Supplier'!$E905)</f>
        <v>VNDR-0902</v>
      </c>
    </row>
    <row r="906" spans="2:4">
      <c r="B906" s="37">
        <f>IF(EXACT('SEED - Supplier'!$H906, ""), "", 'SEED - Supplier'!$G906)</f>
        <v>126000000000903</v>
      </c>
      <c r="C906" s="20" t="str">
        <f>IF(EXACT($B906, ""), "", 'SEED - Supplier'!$C906)</f>
        <v>PT. Mitra Mardika Multijasa</v>
      </c>
      <c r="D906" s="45" t="str">
        <f>IF(EXACT($B906, ""), "", 'SEED - Supplier'!$E906)</f>
        <v>VNDR-0903</v>
      </c>
    </row>
    <row r="907" spans="2:4">
      <c r="B907" s="37">
        <f>IF(EXACT('SEED - Supplier'!$H907, ""), "", 'SEED - Supplier'!$G907)</f>
        <v>126000000000904</v>
      </c>
      <c r="C907" s="20" t="str">
        <f>IF(EXACT($B907, ""), "", 'SEED - Supplier'!$C907)</f>
        <v>PT. Mitra Persada Indonusa</v>
      </c>
      <c r="D907" s="45" t="str">
        <f>IF(EXACT($B907, ""), "", 'SEED - Supplier'!$E907)</f>
        <v>VNDR-0904</v>
      </c>
    </row>
    <row r="908" spans="2:4">
      <c r="B908" s="37">
        <f>IF(EXACT('SEED - Supplier'!$H908, ""), "", 'SEED - Supplier'!$G908)</f>
        <v>126000000000905</v>
      </c>
      <c r="C908" s="20" t="str">
        <f>IF(EXACT($B908, ""), "", 'SEED - Supplier'!$C908)</f>
        <v>PT. Mitra Tiara Abadi</v>
      </c>
      <c r="D908" s="45" t="str">
        <f>IF(EXACT($B908, ""), "", 'SEED - Supplier'!$E908)</f>
        <v>VNDR-0905</v>
      </c>
    </row>
    <row r="909" spans="2:4">
      <c r="B909" s="37">
        <f>IF(EXACT('SEED - Supplier'!$H909, ""), "", 'SEED - Supplier'!$G909)</f>
        <v>126000000000906</v>
      </c>
      <c r="C909" s="20" t="str">
        <f>IF(EXACT($B909, ""), "", 'SEED - Supplier'!$C909)</f>
        <v>PT. Mitra Usaha Bersama Sejahtera</v>
      </c>
      <c r="D909" s="45" t="str">
        <f>IF(EXACT($B909, ""), "", 'SEED - Supplier'!$E909)</f>
        <v>VNDR-0906</v>
      </c>
    </row>
    <row r="910" spans="2:4">
      <c r="B910" s="37">
        <f>IF(EXACT('SEED - Supplier'!$H910, ""), "", 'SEED - Supplier'!$G910)</f>
        <v>126000000000907</v>
      </c>
      <c r="C910" s="20" t="str">
        <f>IF(EXACT($B910, ""), "", 'SEED - Supplier'!$C910)</f>
        <v>PT. Mitra Yudha Logistic</v>
      </c>
      <c r="D910" s="45" t="str">
        <f>IF(EXACT($B910, ""), "", 'SEED - Supplier'!$E910)</f>
        <v>VNDR-0907</v>
      </c>
    </row>
    <row r="911" spans="2:4">
      <c r="B911" s="37">
        <f>IF(EXACT('SEED - Supplier'!$H911, ""), "", 'SEED - Supplier'!$G911)</f>
        <v>126000000000908</v>
      </c>
      <c r="C911" s="20" t="str">
        <f>IF(EXACT($B911, ""), "", 'SEED - Supplier'!$C911)</f>
        <v>PT. Mitracon Jaya</v>
      </c>
      <c r="D911" s="45" t="str">
        <f>IF(EXACT($B911, ""), "", 'SEED - Supplier'!$E911)</f>
        <v>VNDR-0908</v>
      </c>
    </row>
    <row r="912" spans="2:4">
      <c r="B912" s="37">
        <f>IF(EXACT('SEED - Supplier'!$H912, ""), "", 'SEED - Supplier'!$G912)</f>
        <v>126000000000909</v>
      </c>
      <c r="C912" s="20" t="str">
        <f>IF(EXACT($B912, ""), "", 'SEED - Supplier'!$C912)</f>
        <v>PT. Mitramandiri Pialang Asuransi</v>
      </c>
      <c r="D912" s="45" t="str">
        <f>IF(EXACT($B912, ""), "", 'SEED - Supplier'!$E912)</f>
        <v>VNDR-0909</v>
      </c>
    </row>
    <row r="913" spans="2:4">
      <c r="B913" s="37">
        <f>IF(EXACT('SEED - Supplier'!$H913, ""), "", 'SEED - Supplier'!$G913)</f>
        <v>126000000000910</v>
      </c>
      <c r="C913" s="20" t="str">
        <f>IF(EXACT($B913, ""), "", 'SEED - Supplier'!$C913)</f>
        <v>PT. Moga Tradeco</v>
      </c>
      <c r="D913" s="45" t="str">
        <f>IF(EXACT($B913, ""), "", 'SEED - Supplier'!$E913)</f>
        <v>VNDR-0910</v>
      </c>
    </row>
    <row r="914" spans="2:4">
      <c r="B914" s="37">
        <f>IF(EXACT('SEED - Supplier'!$H914, ""), "", 'SEED - Supplier'!$G914)</f>
        <v>126000000000911</v>
      </c>
      <c r="C914" s="20" t="str">
        <f>IF(EXACT($B914, ""), "", 'SEED - Supplier'!$C914)</f>
        <v>PT. Monotaro Indonesia</v>
      </c>
      <c r="D914" s="45" t="str">
        <f>IF(EXACT($B914, ""), "", 'SEED - Supplier'!$E914)</f>
        <v>VNDR-0911</v>
      </c>
    </row>
    <row r="915" spans="2:4">
      <c r="B915" s="37">
        <f>IF(EXACT('SEED - Supplier'!$H915, ""), "", 'SEED - Supplier'!$G915)</f>
        <v>126000000000912</v>
      </c>
      <c r="C915" s="20" t="str">
        <f>IF(EXACT($B915, ""), "", 'SEED - Supplier'!$C915)</f>
        <v>PT. Montash Universal</v>
      </c>
      <c r="D915" s="45" t="str">
        <f>IF(EXACT($B915, ""), "", 'SEED - Supplier'!$E915)</f>
        <v>VNDR-0912</v>
      </c>
    </row>
    <row r="916" spans="2:4">
      <c r="B916" s="37">
        <f>IF(EXACT('SEED - Supplier'!$H916, ""), "", 'SEED - Supplier'!$G916)</f>
        <v>126000000000913</v>
      </c>
      <c r="C916" s="20" t="str">
        <f>IF(EXACT($B916, ""), "", 'SEED - Supplier'!$C916)</f>
        <v>PT. Mora Advertising Contents</v>
      </c>
      <c r="D916" s="45" t="str">
        <f>IF(EXACT($B916, ""), "", 'SEED - Supplier'!$E916)</f>
        <v>VNDR-0913</v>
      </c>
    </row>
    <row r="917" spans="2:4">
      <c r="B917" s="37">
        <f>IF(EXACT('SEED - Supplier'!$H917, ""), "", 'SEED - Supplier'!$G917)</f>
        <v>126000000000914</v>
      </c>
      <c r="C917" s="20" t="str">
        <f>IF(EXACT($B917, ""), "", 'SEED - Supplier'!$C917)</f>
        <v>PT. Mora Mitra Logistik [a.k.a : Mora Cargo]</v>
      </c>
      <c r="D917" s="45" t="str">
        <f>IF(EXACT($B917, ""), "", 'SEED - Supplier'!$E917)</f>
        <v>VNDR-0914</v>
      </c>
    </row>
    <row r="918" spans="2:4">
      <c r="B918" s="37">
        <f>IF(EXACT('SEED - Supplier'!$H918, ""), "", 'SEED - Supplier'!$G918)</f>
        <v>126000000000915</v>
      </c>
      <c r="C918" s="20" t="str">
        <f>IF(EXACT($B918, ""), "", 'SEED - Supplier'!$C918)</f>
        <v>PT. Muara Gabe Mahita</v>
      </c>
      <c r="D918" s="45" t="str">
        <f>IF(EXACT($B918, ""), "", 'SEED - Supplier'!$E918)</f>
        <v>VNDR-0915</v>
      </c>
    </row>
    <row r="919" spans="2:4">
      <c r="B919" s="37">
        <f>IF(EXACT('SEED - Supplier'!$H919, ""), "", 'SEED - Supplier'!$G919)</f>
        <v>126000000000916</v>
      </c>
      <c r="C919" s="20" t="str">
        <f>IF(EXACT($B919, ""), "", 'SEED - Supplier'!$C919)</f>
        <v>PT. Mudja Mukara</v>
      </c>
      <c r="D919" s="45" t="str">
        <f>IF(EXACT($B919, ""), "", 'SEED - Supplier'!$E919)</f>
        <v>VNDR-0916</v>
      </c>
    </row>
    <row r="920" spans="2:4">
      <c r="B920" s="37">
        <f>IF(EXACT('SEED - Supplier'!$H920, ""), "", 'SEED - Supplier'!$G920)</f>
        <v>126000000000917</v>
      </c>
      <c r="C920" s="20" t="str">
        <f>IF(EXACT($B920, ""), "", 'SEED - Supplier'!$C920)</f>
        <v>PT. Mulia Colliman International</v>
      </c>
      <c r="D920" s="45" t="str">
        <f>IF(EXACT($B920, ""), "", 'SEED - Supplier'!$E920)</f>
        <v>VNDR-0917</v>
      </c>
    </row>
    <row r="921" spans="2:4">
      <c r="B921" s="37">
        <f>IF(EXACT('SEED - Supplier'!$H921, ""), "", 'SEED - Supplier'!$G921)</f>
        <v>126000000000918</v>
      </c>
      <c r="C921" s="20" t="str">
        <f>IF(EXACT($B921, ""), "", 'SEED - Supplier'!$C921)</f>
        <v>PT. Mulia Saktiperkasa</v>
      </c>
      <c r="D921" s="45" t="str">
        <f>IF(EXACT($B921, ""), "", 'SEED - Supplier'!$E921)</f>
        <v>VNDR-0918</v>
      </c>
    </row>
    <row r="922" spans="2:4">
      <c r="B922" s="37">
        <f>IF(EXACT('SEED - Supplier'!$H922, ""), "", 'SEED - Supplier'!$G922)</f>
        <v>126000000000919</v>
      </c>
      <c r="C922" s="20" t="str">
        <f>IF(EXACT($B922, ""), "", 'SEED - Supplier'!$C922)</f>
        <v>PT. Mulia Utama Transindo</v>
      </c>
      <c r="D922" s="45" t="str">
        <f>IF(EXACT($B922, ""), "", 'SEED - Supplier'!$E922)</f>
        <v>VNDR-0919</v>
      </c>
    </row>
    <row r="923" spans="2:4">
      <c r="B923" s="37">
        <f>IF(EXACT('SEED - Supplier'!$H923, ""), "", 'SEED - Supplier'!$G923)</f>
        <v>126000000000920</v>
      </c>
      <c r="C923" s="20" t="str">
        <f>IF(EXACT($B923, ""), "", 'SEED - Supplier'!$C923)</f>
        <v>PT. Multi Anugrah Utama</v>
      </c>
      <c r="D923" s="45" t="str">
        <f>IF(EXACT($B923, ""), "", 'SEED - Supplier'!$E923)</f>
        <v>VNDR-0920</v>
      </c>
    </row>
    <row r="924" spans="2:4">
      <c r="B924" s="37">
        <f>IF(EXACT('SEED - Supplier'!$H924, ""), "", 'SEED - Supplier'!$G924)</f>
        <v>126000000000921</v>
      </c>
      <c r="C924" s="20" t="str">
        <f>IF(EXACT($B924, ""), "", 'SEED - Supplier'!$C924)</f>
        <v>PT. Multi Artha Sarana Solusi</v>
      </c>
      <c r="D924" s="45" t="str">
        <f>IF(EXACT($B924, ""), "", 'SEED - Supplier'!$E924)</f>
        <v>VNDR-0921</v>
      </c>
    </row>
    <row r="925" spans="2:4">
      <c r="B925" s="37">
        <f>IF(EXACT('SEED - Supplier'!$H925, ""), "", 'SEED - Supplier'!$G925)</f>
        <v>126000000000922</v>
      </c>
      <c r="C925" s="20" t="str">
        <f>IF(EXACT($B925, ""), "", 'SEED - Supplier'!$C925)</f>
        <v>PT. Multi Baja Fastindo</v>
      </c>
      <c r="D925" s="45" t="str">
        <f>IF(EXACT($B925, ""), "", 'SEED - Supplier'!$E925)</f>
        <v>VNDR-0922</v>
      </c>
    </row>
    <row r="926" spans="2:4">
      <c r="B926" s="37">
        <f>IF(EXACT('SEED - Supplier'!$H926, ""), "", 'SEED - Supplier'!$G926)</f>
        <v>126000000000923</v>
      </c>
      <c r="C926" s="20" t="str">
        <f>IF(EXACT($B926, ""), "", 'SEED - Supplier'!$C926)</f>
        <v>PT. Multi Daya Indonesia</v>
      </c>
      <c r="D926" s="45" t="str">
        <f>IF(EXACT($B926, ""), "", 'SEED - Supplier'!$E926)</f>
        <v>VNDR-0923</v>
      </c>
    </row>
    <row r="927" spans="2:4">
      <c r="B927" s="37">
        <f>IF(EXACT('SEED - Supplier'!$H927, ""), "", 'SEED - Supplier'!$G927)</f>
        <v>126000000000924</v>
      </c>
      <c r="C927" s="20" t="str">
        <f>IF(EXACT($B927, ""), "", 'SEED - Supplier'!$C927)</f>
        <v>PT. Multi Fabrindo Gemilang</v>
      </c>
      <c r="D927" s="45" t="str">
        <f>IF(EXACT($B927, ""), "", 'SEED - Supplier'!$E927)</f>
        <v>VNDR-0924</v>
      </c>
    </row>
    <row r="928" spans="2:4">
      <c r="B928" s="37">
        <f>IF(EXACT('SEED - Supplier'!$H928, ""), "", 'SEED - Supplier'!$G928)</f>
        <v>126000000000925</v>
      </c>
      <c r="C928" s="20" t="str">
        <f>IF(EXACT($B928, ""), "", 'SEED - Supplier'!$C928)</f>
        <v>PT. Multi Kontrol Nusantara</v>
      </c>
      <c r="D928" s="45" t="str">
        <f>IF(EXACT($B928, ""), "", 'SEED - Supplier'!$E928)</f>
        <v>VNDR-0925</v>
      </c>
    </row>
    <row r="929" spans="2:4">
      <c r="B929" s="37">
        <f>IF(EXACT('SEED - Supplier'!$H929, ""), "", 'SEED - Supplier'!$G929)</f>
        <v>126000000000926</v>
      </c>
      <c r="C929" s="20" t="str">
        <f>IF(EXACT($B929, ""), "", 'SEED - Supplier'!$C929)</f>
        <v>PT. Multibrata Anugerah Utama</v>
      </c>
      <c r="D929" s="45" t="str">
        <f>IF(EXACT($B929, ""), "", 'SEED - Supplier'!$E929)</f>
        <v>VNDR-0926</v>
      </c>
    </row>
    <row r="930" spans="2:4">
      <c r="B930" s="37">
        <f>IF(EXACT('SEED - Supplier'!$H930, ""), "", 'SEED - Supplier'!$G930)</f>
        <v>126000000000927</v>
      </c>
      <c r="C930" s="20" t="str">
        <f>IF(EXACT($B930, ""), "", 'SEED - Supplier'!$C930)</f>
        <v>PT. Multico Millenium Persada</v>
      </c>
      <c r="D930" s="45" t="str">
        <f>IF(EXACT($B930, ""), "", 'SEED - Supplier'!$E930)</f>
        <v>VNDR-0927</v>
      </c>
    </row>
    <row r="931" spans="2:4">
      <c r="B931" s="37">
        <f>IF(EXACT('SEED - Supplier'!$H931, ""), "", 'SEED - Supplier'!$G931)</f>
        <v>126000000000928</v>
      </c>
      <c r="C931" s="20" t="str">
        <f>IF(EXACT($B931, ""), "", 'SEED - Supplier'!$C931)</f>
        <v>PT. Multidaya Eka Sarana</v>
      </c>
      <c r="D931" s="45" t="str">
        <f>IF(EXACT($B931, ""), "", 'SEED - Supplier'!$E931)</f>
        <v>VNDR-0928</v>
      </c>
    </row>
    <row r="932" spans="2:4">
      <c r="B932" s="37">
        <f>IF(EXACT('SEED - Supplier'!$H932, ""), "", 'SEED - Supplier'!$G932)</f>
        <v>126000000000929</v>
      </c>
      <c r="C932" s="20" t="str">
        <f>IF(EXACT($B932, ""), "", 'SEED - Supplier'!$C932)</f>
        <v>PT. Multimedia Network Solution</v>
      </c>
      <c r="D932" s="45" t="str">
        <f>IF(EXACT($B932, ""), "", 'SEED - Supplier'!$E932)</f>
        <v>VNDR-0929</v>
      </c>
    </row>
    <row r="933" spans="2:4">
      <c r="B933" s="37">
        <f>IF(EXACT('SEED - Supplier'!$H933, ""), "", 'SEED - Supplier'!$G933)</f>
        <v>126000000000930</v>
      </c>
      <c r="C933" s="20" t="str">
        <f>IF(EXACT($B933, ""), "", 'SEED - Supplier'!$C933)</f>
        <v>PT. Multipro Jaya Prima</v>
      </c>
      <c r="D933" s="45" t="str">
        <f>IF(EXACT($B933, ""), "", 'SEED - Supplier'!$E933)</f>
        <v>VNDR-0930</v>
      </c>
    </row>
    <row r="934" spans="2:4">
      <c r="B934" s="37">
        <f>IF(EXACT('SEED - Supplier'!$H934, ""), "", 'SEED - Supplier'!$G934)</f>
        <v>126000000000931</v>
      </c>
      <c r="C934" s="20" t="str">
        <f>IF(EXACT($B934, ""), "", 'SEED - Supplier'!$C934)</f>
        <v>PT. Mulya Perkasa Anugerah</v>
      </c>
      <c r="D934" s="45" t="str">
        <f>IF(EXACT($B934, ""), "", 'SEED - Supplier'!$E934)</f>
        <v>VNDR-0931</v>
      </c>
    </row>
    <row r="935" spans="2:4">
      <c r="B935" s="37">
        <f>IF(EXACT('SEED - Supplier'!$H935, ""), "", 'SEED - Supplier'!$G935)</f>
        <v>126000000000932</v>
      </c>
      <c r="C935" s="20" t="str">
        <f>IF(EXACT($B935, ""), "", 'SEED - Supplier'!$C935)</f>
        <v>PT. Murtila Promosindo</v>
      </c>
      <c r="D935" s="45" t="str">
        <f>IF(EXACT($B935, ""), "", 'SEED - Supplier'!$E935)</f>
        <v>VNDR-0932</v>
      </c>
    </row>
    <row r="936" spans="2:4">
      <c r="B936" s="37">
        <f>IF(EXACT('SEED - Supplier'!$H936, ""), "", 'SEED - Supplier'!$G936)</f>
        <v>126000000000933</v>
      </c>
      <c r="C936" s="20" t="str">
        <f>IF(EXACT($B936, ""), "", 'SEED - Supplier'!$C936)</f>
        <v>PT. Mutiara Roda Kencana</v>
      </c>
      <c r="D936" s="45" t="str">
        <f>IF(EXACT($B936, ""), "", 'SEED - Supplier'!$E936)</f>
        <v>VNDR-0933</v>
      </c>
    </row>
    <row r="937" spans="2:4">
      <c r="B937" s="37">
        <f>IF(EXACT('SEED - Supplier'!$H937, ""), "", 'SEED - Supplier'!$G937)</f>
        <v>126000000000934</v>
      </c>
      <c r="C937" s="20" t="str">
        <f>IF(EXACT($B937, ""), "", 'SEED - Supplier'!$C937)</f>
        <v>PT. Naer Tunas Indonesia</v>
      </c>
      <c r="D937" s="45" t="str">
        <f>IF(EXACT($B937, ""), "", 'SEED - Supplier'!$E937)</f>
        <v>VNDR-0934</v>
      </c>
    </row>
    <row r="938" spans="2:4">
      <c r="B938" s="37">
        <f>IF(EXACT('SEED - Supplier'!$H938, ""), "", 'SEED - Supplier'!$G938)</f>
        <v>126000000000935</v>
      </c>
      <c r="C938" s="20" t="str">
        <f>IF(EXACT($B938, ""), "", 'SEED - Supplier'!$C938)</f>
        <v>PT. Nasiotama Karya Bersama</v>
      </c>
      <c r="D938" s="45" t="str">
        <f>IF(EXACT($B938, ""), "", 'SEED - Supplier'!$E938)</f>
        <v>VNDR-0935</v>
      </c>
    </row>
    <row r="939" spans="2:4">
      <c r="B939" s="37">
        <f>IF(EXACT('SEED - Supplier'!$H939, ""), "", 'SEED - Supplier'!$G939)</f>
        <v>126000000000936</v>
      </c>
      <c r="C939" s="20" t="str">
        <f>IF(EXACT($B939, ""), "", 'SEED - Supplier'!$C939)</f>
        <v>PT. Nata Envinusa Supervisi</v>
      </c>
      <c r="D939" s="45" t="str">
        <f>IF(EXACT($B939, ""), "", 'SEED - Supplier'!$E939)</f>
        <v>VNDR-0936</v>
      </c>
    </row>
    <row r="940" spans="2:4">
      <c r="B940" s="37">
        <f>IF(EXACT('SEED - Supplier'!$H940, ""), "", 'SEED - Supplier'!$G940)</f>
        <v>126000000000937</v>
      </c>
      <c r="C940" s="20" t="str">
        <f>IF(EXACT($B940, ""), "", 'SEED - Supplier'!$C940)</f>
        <v>PT. Nay Logistik Indonesia</v>
      </c>
      <c r="D940" s="45" t="str">
        <f>IF(EXACT($B940, ""), "", 'SEED - Supplier'!$E940)</f>
        <v>VNDR-0937</v>
      </c>
    </row>
    <row r="941" spans="2:4">
      <c r="B941" s="37">
        <f>IF(EXACT('SEED - Supplier'!$H941, ""), "", 'SEED - Supplier'!$G941)</f>
        <v>126000000000938</v>
      </c>
      <c r="C941" s="20" t="str">
        <f>IF(EXACT($B941, ""), "", 'SEED - Supplier'!$C941)</f>
        <v>PT. Nayana Mata Dunia</v>
      </c>
      <c r="D941" s="45" t="str">
        <f>IF(EXACT($B941, ""), "", 'SEED - Supplier'!$E941)</f>
        <v>VNDR-0938</v>
      </c>
    </row>
    <row r="942" spans="2:4">
      <c r="B942" s="37">
        <f>IF(EXACT('SEED - Supplier'!$H942, ""), "", 'SEED - Supplier'!$G942)</f>
        <v>126000000000939</v>
      </c>
      <c r="C942" s="20" t="str">
        <f>IF(EXACT($B942, ""), "", 'SEED - Supplier'!$C942)</f>
        <v>PT. Neksusindo Cahaya Gemilang</v>
      </c>
      <c r="D942" s="45" t="str">
        <f>IF(EXACT($B942, ""), "", 'SEED - Supplier'!$E942)</f>
        <v>VNDR-0939</v>
      </c>
    </row>
    <row r="943" spans="2:4">
      <c r="B943" s="37">
        <f>IF(EXACT('SEED - Supplier'!$H943, ""), "", 'SEED - Supplier'!$G943)</f>
        <v>126000000000940</v>
      </c>
      <c r="C943" s="20" t="str">
        <f>IF(EXACT($B943, ""), "", 'SEED - Supplier'!$C943)</f>
        <v>PT. Netralindo Jaya Mandiri</v>
      </c>
      <c r="D943" s="45" t="str">
        <f>IF(EXACT($B943, ""), "", 'SEED - Supplier'!$E943)</f>
        <v>VNDR-0940</v>
      </c>
    </row>
    <row r="944" spans="2:4">
      <c r="B944" s="37">
        <f>IF(EXACT('SEED - Supplier'!$H944, ""), "", 'SEED - Supplier'!$G944)</f>
        <v>126000000000941</v>
      </c>
      <c r="C944" s="20" t="str">
        <f>IF(EXACT($B944, ""), "", 'SEED - Supplier'!$C944)</f>
        <v>PT. Netway Indonesia</v>
      </c>
      <c r="D944" s="45" t="str">
        <f>IF(EXACT($B944, ""), "", 'SEED - Supplier'!$E944)</f>
        <v>VNDR-0941</v>
      </c>
    </row>
    <row r="945" spans="2:4">
      <c r="B945" s="37">
        <f>IF(EXACT('SEED - Supplier'!$H945, ""), "", 'SEED - Supplier'!$G945)</f>
        <v>126000000000942</v>
      </c>
      <c r="C945" s="20" t="str">
        <f>IF(EXACT($B945, ""), "", 'SEED - Supplier'!$C945)</f>
        <v>PT. Nexwave</v>
      </c>
      <c r="D945" s="45" t="str">
        <f>IF(EXACT($B945, ""), "", 'SEED - Supplier'!$E945)</f>
        <v>VNDR-0942</v>
      </c>
    </row>
    <row r="946" spans="2:4">
      <c r="B946" s="37">
        <f>IF(EXACT('SEED - Supplier'!$H946, ""), "", 'SEED - Supplier'!$G946)</f>
        <v>126000000000943</v>
      </c>
      <c r="C946" s="20" t="str">
        <f>IF(EXACT($B946, ""), "", 'SEED - Supplier'!$C946)</f>
        <v>PT. Nusa Makmur Perdana</v>
      </c>
      <c r="D946" s="45" t="str">
        <f>IF(EXACT($B946, ""), "", 'SEED - Supplier'!$E946)</f>
        <v>VNDR-0943</v>
      </c>
    </row>
    <row r="947" spans="2:4">
      <c r="B947" s="37">
        <f>IF(EXACT('SEED - Supplier'!$H947, ""), "", 'SEED - Supplier'!$G947)</f>
        <v>126000000000944</v>
      </c>
      <c r="C947" s="20" t="str">
        <f>IF(EXACT($B947, ""), "", 'SEED - Supplier'!$C947)</f>
        <v>PT. Nusa Raya Cipta</v>
      </c>
      <c r="D947" s="45" t="str">
        <f>IF(EXACT($B947, ""), "", 'SEED - Supplier'!$E947)</f>
        <v>VNDR-0944</v>
      </c>
    </row>
    <row r="948" spans="2:4">
      <c r="B948" s="37">
        <f>IF(EXACT('SEED - Supplier'!$H948, ""), "", 'SEED - Supplier'!$G948)</f>
        <v>126000000000945</v>
      </c>
      <c r="C948" s="20" t="str">
        <f>IF(EXACT($B948, ""), "", 'SEED - Supplier'!$C948)</f>
        <v>PT. Nusantara Konstruksi Perkasa</v>
      </c>
      <c r="D948" s="45" t="str">
        <f>IF(EXACT($B948, ""), "", 'SEED - Supplier'!$E948)</f>
        <v>VNDR-0945</v>
      </c>
    </row>
    <row r="949" spans="2:4">
      <c r="B949" s="37">
        <f>IF(EXACT('SEED - Supplier'!$H949, ""), "", 'SEED - Supplier'!$G949)</f>
        <v>126000000000946</v>
      </c>
      <c r="C949" s="20" t="str">
        <f>IF(EXACT($B949, ""), "", 'SEED - Supplier'!$C949)</f>
        <v>PT. Nusantaratama Multi Media</v>
      </c>
      <c r="D949" s="45" t="str">
        <f>IF(EXACT($B949, ""), "", 'SEED - Supplier'!$E949)</f>
        <v>VNDR-0946</v>
      </c>
    </row>
    <row r="950" spans="2:4">
      <c r="B950" s="37">
        <f>IF(EXACT('SEED - Supplier'!$H950, ""), "", 'SEED - Supplier'!$G950)</f>
        <v>126000000000947</v>
      </c>
      <c r="C950" s="20" t="str">
        <f>IF(EXACT($B950, ""), "", 'SEED - Supplier'!$C950)</f>
        <v>PT. Oaktech Nusantara</v>
      </c>
      <c r="D950" s="45" t="str">
        <f>IF(EXACT($B950, ""), "", 'SEED - Supplier'!$E950)</f>
        <v>VNDR-0947</v>
      </c>
    </row>
    <row r="951" spans="2:4">
      <c r="B951" s="37">
        <f>IF(EXACT('SEED - Supplier'!$H951, ""), "", 'SEED - Supplier'!$G951)</f>
        <v>126000000000948</v>
      </c>
      <c r="C951" s="20" t="str">
        <f>IF(EXACT($B951, ""), "", 'SEED - Supplier'!$C951)</f>
        <v>PT. Oasis Waters International</v>
      </c>
      <c r="D951" s="45" t="str">
        <f>IF(EXACT($B951, ""), "", 'SEED - Supplier'!$E951)</f>
        <v>VNDR-0948</v>
      </c>
    </row>
    <row r="952" spans="2:4">
      <c r="B952" s="37">
        <f>IF(EXACT('SEED - Supplier'!$H952, ""), "", 'SEED - Supplier'!$G952)</f>
        <v>126000000000949</v>
      </c>
      <c r="C952" s="20" t="str">
        <f>IF(EXACT($B952, ""), "", 'SEED - Supplier'!$C952)</f>
        <v>PT. Omni Cakrawala Komunikasi</v>
      </c>
      <c r="D952" s="45" t="str">
        <f>IF(EXACT($B952, ""), "", 'SEED - Supplier'!$E952)</f>
        <v>VNDR-0949</v>
      </c>
    </row>
    <row r="953" spans="2:4">
      <c r="B953" s="37">
        <f>IF(EXACT('SEED - Supplier'!$H953, ""), "", 'SEED - Supplier'!$G953)</f>
        <v>126000000000950</v>
      </c>
      <c r="C953" s="20" t="str">
        <f>IF(EXACT($B953, ""), "", 'SEED - Supplier'!$C953)</f>
        <v>PT. Omnia Supplindo Nusantara</v>
      </c>
      <c r="D953" s="45" t="str">
        <f>IF(EXACT($B953, ""), "", 'SEED - Supplier'!$E953)</f>
        <v>VNDR-0950</v>
      </c>
    </row>
    <row r="954" spans="2:4">
      <c r="B954" s="37">
        <f>IF(EXACT('SEED - Supplier'!$H954, ""), "", 'SEED - Supplier'!$G954)</f>
        <v>126000000000951</v>
      </c>
      <c r="C954" s="20" t="str">
        <f>IF(EXACT($B954, ""), "", 'SEED - Supplier'!$C954)</f>
        <v>PT. OSHA Indonesia [a.k.a : Dr. OSHA Safety Shoes Indonesia]</v>
      </c>
      <c r="D954" s="45" t="str">
        <f>IF(EXACT($B954, ""), "", 'SEED - Supplier'!$E954)</f>
        <v>VNDR-0951</v>
      </c>
    </row>
    <row r="955" spans="2:4">
      <c r="B955" s="37">
        <f>IF(EXACT('SEED - Supplier'!$H955, ""), "", 'SEED - Supplier'!$G955)</f>
        <v>126000000000952</v>
      </c>
      <c r="C955" s="20" t="str">
        <f>IF(EXACT($B955, ""), "", 'SEED - Supplier'!$C955)</f>
        <v>PT. Pacific Wave Telecommunication</v>
      </c>
      <c r="D955" s="45" t="str">
        <f>IF(EXACT($B955, ""), "", 'SEED - Supplier'!$E955)</f>
        <v>VNDR-0952</v>
      </c>
    </row>
    <row r="956" spans="2:4">
      <c r="B956" s="37">
        <f>IF(EXACT('SEED - Supplier'!$H956, ""), "", 'SEED - Supplier'!$G956)</f>
        <v>126000000000953</v>
      </c>
      <c r="C956" s="20" t="str">
        <f>IF(EXACT($B956, ""), "", 'SEED - Supplier'!$C956)</f>
        <v>PT. Pahala Kencana</v>
      </c>
      <c r="D956" s="45" t="str">
        <f>IF(EXACT($B956, ""), "", 'SEED - Supplier'!$E956)</f>
        <v>VNDR-0953</v>
      </c>
    </row>
    <row r="957" spans="2:4">
      <c r="B957" s="37">
        <f>IF(EXACT('SEED - Supplier'!$H957, ""), "", 'SEED - Supplier'!$G957)</f>
        <v>126000000000954</v>
      </c>
      <c r="C957" s="20" t="str">
        <f>IF(EXACT($B957, ""), "", 'SEED - Supplier'!$C957)</f>
        <v>PT. Pakuwon Sentosa Abadi</v>
      </c>
      <c r="D957" s="45" t="str">
        <f>IF(EXACT($B957, ""), "", 'SEED - Supplier'!$E957)</f>
        <v>VNDR-0954</v>
      </c>
    </row>
    <row r="958" spans="2:4">
      <c r="B958" s="37">
        <f>IF(EXACT('SEED - Supplier'!$H958, ""), "", 'SEED - Supplier'!$G958)</f>
        <v>126000000000955</v>
      </c>
      <c r="C958" s="20" t="str">
        <f>IF(EXACT($B958, ""), "", 'SEED - Supplier'!$C958)</f>
        <v>PT. Panca Wahyu Mandiri</v>
      </c>
      <c r="D958" s="45" t="str">
        <f>IF(EXACT($B958, ""), "", 'SEED - Supplier'!$E958)</f>
        <v>VNDR-0955</v>
      </c>
    </row>
    <row r="959" spans="2:4">
      <c r="B959" s="37">
        <f>IF(EXACT('SEED - Supplier'!$H959, ""), "", 'SEED - Supplier'!$G959)</f>
        <v>126000000000956</v>
      </c>
      <c r="C959" s="20" t="str">
        <f>IF(EXACT($B959, ""), "", 'SEED - Supplier'!$C959)</f>
        <v>PT. Pandu Equator Prima</v>
      </c>
      <c r="D959" s="45" t="str">
        <f>IF(EXACT($B959, ""), "", 'SEED - Supplier'!$E959)</f>
        <v>VNDR-0956</v>
      </c>
    </row>
    <row r="960" spans="2:4">
      <c r="B960" s="37">
        <f>IF(EXACT('SEED - Supplier'!$H960, ""), "", 'SEED - Supplier'!$G960)</f>
        <v>126000000000957</v>
      </c>
      <c r="C960" s="20" t="str">
        <f>IF(EXACT($B960, ""), "", 'SEED - Supplier'!$C960)</f>
        <v>PT. Panorama JTB Tours Indonesia</v>
      </c>
      <c r="D960" s="45" t="str">
        <f>IF(EXACT($B960, ""), "", 'SEED - Supplier'!$E960)</f>
        <v>VNDR-0957</v>
      </c>
    </row>
    <row r="961" spans="2:4">
      <c r="B961" s="37">
        <f>IF(EXACT('SEED - Supplier'!$H961, ""), "", 'SEED - Supplier'!$G961)</f>
        <v>126000000000958</v>
      </c>
      <c r="C961" s="20" t="str">
        <f>IF(EXACT($B961, ""), "", 'SEED - Supplier'!$C961)</f>
        <v>PT. Pastindo Jasa Express</v>
      </c>
      <c r="D961" s="45" t="str">
        <f>IF(EXACT($B961, ""), "", 'SEED - Supplier'!$E961)</f>
        <v>VNDR-0958</v>
      </c>
    </row>
    <row r="962" spans="2:4">
      <c r="B962" s="37">
        <f>IF(EXACT('SEED - Supplier'!$H962, ""), "", 'SEED - Supplier'!$G962)</f>
        <v>126000000000959</v>
      </c>
      <c r="C962" s="20" t="str">
        <f>IF(EXACT($B962, ""), "", 'SEED - Supplier'!$C962)</f>
        <v>PT. Pembangunan Jaya Ancol Tbk</v>
      </c>
      <c r="D962" s="45" t="str">
        <f>IF(EXACT($B962, ""), "", 'SEED - Supplier'!$E962)</f>
        <v>VNDR-0959</v>
      </c>
    </row>
    <row r="963" spans="2:4">
      <c r="B963" s="37">
        <f>IF(EXACT('SEED - Supplier'!$H963, ""), "", 'SEED - Supplier'!$G963)</f>
        <v>126000000000960</v>
      </c>
      <c r="C963" s="20" t="str">
        <f>IF(EXACT($B963, ""), "", 'SEED - Supplier'!$C963)</f>
        <v>PT. Perkasa Crane</v>
      </c>
      <c r="D963" s="45" t="str">
        <f>IF(EXACT($B963, ""), "", 'SEED - Supplier'!$E963)</f>
        <v>VNDR-0960</v>
      </c>
    </row>
    <row r="964" spans="2:4">
      <c r="B964" s="37">
        <f>IF(EXACT('SEED - Supplier'!$H964, ""), "", 'SEED - Supplier'!$G964)</f>
        <v>126000000000961</v>
      </c>
      <c r="C964" s="20" t="str">
        <f>IF(EXACT($B964, ""), "", 'SEED - Supplier'!$C964)</f>
        <v>PT. Perkasa Jaya Abadi Nusantara</v>
      </c>
      <c r="D964" s="45" t="str">
        <f>IF(EXACT($B964, ""), "", 'SEED - Supplier'!$E964)</f>
        <v>VNDR-0961</v>
      </c>
    </row>
    <row r="965" spans="2:4">
      <c r="B965" s="37">
        <f>IF(EXACT('SEED - Supplier'!$H965, ""), "", 'SEED - Supplier'!$G965)</f>
        <v>126000000000962</v>
      </c>
      <c r="C965" s="20" t="str">
        <f>IF(EXACT($B965, ""), "", 'SEED - Supplier'!$C965)</f>
        <v>PT. Perkasa Jaya Utama</v>
      </c>
      <c r="D965" s="45" t="str">
        <f>IF(EXACT($B965, ""), "", 'SEED - Supplier'!$E965)</f>
        <v>VNDR-0962</v>
      </c>
    </row>
    <row r="966" spans="2:4">
      <c r="B966" s="37">
        <f>IF(EXACT('SEED - Supplier'!$H966, ""), "", 'SEED - Supplier'!$G966)</f>
        <v>126000000000963</v>
      </c>
      <c r="C966" s="20" t="str">
        <f>IF(EXACT($B966, ""), "", 'SEED - Supplier'!$C966)</f>
        <v>PT. Persada Nusantara Steel</v>
      </c>
      <c r="D966" s="45" t="str">
        <f>IF(EXACT($B966, ""), "", 'SEED - Supplier'!$E966)</f>
        <v>VNDR-0963</v>
      </c>
    </row>
    <row r="967" spans="2:4">
      <c r="B967" s="37">
        <f>IF(EXACT('SEED - Supplier'!$H967, ""), "", 'SEED - Supplier'!$G967)</f>
        <v>126000000000964</v>
      </c>
      <c r="C967" s="20" t="str">
        <f>IF(EXACT($B967, ""), "", 'SEED - Supplier'!$C967)</f>
        <v>PT. Perusahaan Bongkar Muat Adi Purusa</v>
      </c>
      <c r="D967" s="45" t="str">
        <f>IF(EXACT($B967, ""), "", 'SEED - Supplier'!$E967)</f>
        <v>VNDR-0964</v>
      </c>
    </row>
    <row r="968" spans="2:4">
      <c r="B968" s="37">
        <f>IF(EXACT('SEED - Supplier'!$H968, ""), "", 'SEED - Supplier'!$G968)</f>
        <v>126000000000965</v>
      </c>
      <c r="C968" s="20" t="str">
        <f>IF(EXACT($B968, ""), "", 'SEED - Supplier'!$C968)</f>
        <v>PT. Perwira Milenium Engindo</v>
      </c>
      <c r="D968" s="45" t="str">
        <f>IF(EXACT($B968, ""), "", 'SEED - Supplier'!$E968)</f>
        <v>VNDR-0965</v>
      </c>
    </row>
    <row r="969" spans="2:4">
      <c r="B969" s="37">
        <f>IF(EXACT('SEED - Supplier'!$H969, ""), "", 'SEED - Supplier'!$G969)</f>
        <v>126000000000966</v>
      </c>
      <c r="C969" s="20" t="str">
        <f>IF(EXACT($B969, ""), "", 'SEED - Supplier'!$C969)</f>
        <v>PT. Petra Panca Putra</v>
      </c>
      <c r="D969" s="45" t="str">
        <f>IF(EXACT($B969, ""), "", 'SEED - Supplier'!$E969)</f>
        <v>VNDR-0966</v>
      </c>
    </row>
    <row r="970" spans="2:4">
      <c r="B970" s="37">
        <f>IF(EXACT('SEED - Supplier'!$H970, ""), "", 'SEED - Supplier'!$G970)</f>
        <v>126000000000967</v>
      </c>
      <c r="C970" s="20" t="str">
        <f>IF(EXACT($B970, ""), "", 'SEED - Supplier'!$C970)</f>
        <v>PT. Petromas Kencana [a.k.a : Ottoban Indonesia]</v>
      </c>
      <c r="D970" s="45" t="str">
        <f>IF(EXACT($B970, ""), "", 'SEED - Supplier'!$E970)</f>
        <v>VNDR-0967</v>
      </c>
    </row>
    <row r="971" spans="2:4">
      <c r="B971" s="37">
        <f>IF(EXACT('SEED - Supplier'!$H971, ""), "", 'SEED - Supplier'!$G971)</f>
        <v>126000000000968</v>
      </c>
      <c r="C971" s="20" t="str">
        <f>IF(EXACT($B971, ""), "", 'SEED - Supplier'!$C971)</f>
        <v>PT. Phanindo Mitra Abadi</v>
      </c>
      <c r="D971" s="45" t="str">
        <f>IF(EXACT($B971, ""), "", 'SEED - Supplier'!$E971)</f>
        <v>VNDR-0968</v>
      </c>
    </row>
    <row r="972" spans="2:4">
      <c r="B972" s="37">
        <f>IF(EXACT('SEED - Supplier'!$H972, ""), "", 'SEED - Supplier'!$G972)</f>
        <v>126000000000969</v>
      </c>
      <c r="C972" s="20" t="str">
        <f>IF(EXACT($B972, ""), "", 'SEED - Supplier'!$C972)</f>
        <v>PT. Picotel Nusantara</v>
      </c>
      <c r="D972" s="45" t="str">
        <f>IF(EXACT($B972, ""), "", 'SEED - Supplier'!$E972)</f>
        <v>VNDR-0969</v>
      </c>
    </row>
    <row r="973" spans="2:4">
      <c r="B973" s="37">
        <f>IF(EXACT('SEED - Supplier'!$H973, ""), "", 'SEED - Supplier'!$G973)</f>
        <v>126000000000970</v>
      </c>
      <c r="C973" s="20" t="str">
        <f>IF(EXACT($B973, ""), "", 'SEED - Supplier'!$C973)</f>
        <v>PT. Piesta Dinamika Consult [a.k.a : Piesta Consulting]</v>
      </c>
      <c r="D973" s="45" t="str">
        <f>IF(EXACT($B973, ""), "", 'SEED - Supplier'!$E973)</f>
        <v>VNDR-0970</v>
      </c>
    </row>
    <row r="974" spans="2:4">
      <c r="B974" s="37">
        <f>IF(EXACT('SEED - Supplier'!$H974, ""), "", 'SEED - Supplier'!$G974)</f>
        <v>126000000000971</v>
      </c>
      <c r="C974" s="20" t="str">
        <f>IF(EXACT($B974, ""), "", 'SEED - Supplier'!$C974)</f>
        <v>PT. Pino Module Perkasa</v>
      </c>
      <c r="D974" s="45" t="str">
        <f>IF(EXACT($B974, ""), "", 'SEED - Supplier'!$E974)</f>
        <v>VNDR-0971</v>
      </c>
    </row>
    <row r="975" spans="2:4">
      <c r="B975" s="37">
        <f>IF(EXACT('SEED - Supplier'!$H975, ""), "", 'SEED - Supplier'!$G975)</f>
        <v>126000000000972</v>
      </c>
      <c r="C975" s="20" t="str">
        <f>IF(EXACT($B975, ""), "", 'SEED - Supplier'!$C975)</f>
        <v>PT. Pionirbeton Industri</v>
      </c>
      <c r="D975" s="45" t="str">
        <f>IF(EXACT($B975, ""), "", 'SEED - Supplier'!$E975)</f>
        <v>VNDR-0972</v>
      </c>
    </row>
    <row r="976" spans="2:4">
      <c r="B976" s="37">
        <f>IF(EXACT('SEED - Supplier'!$H976, ""), "", 'SEED - Supplier'!$G976)</f>
        <v>126000000000973</v>
      </c>
      <c r="C976" s="20" t="str">
        <f>IF(EXACT($B976, ""), "", 'SEED - Supplier'!$C976)</f>
        <v>PT. Piton Prospek Teknologi</v>
      </c>
      <c r="D976" s="45" t="str">
        <f>IF(EXACT($B976, ""), "", 'SEED - Supplier'!$E976)</f>
        <v>VNDR-0973</v>
      </c>
    </row>
    <row r="977" spans="2:4">
      <c r="B977" s="37">
        <f>IF(EXACT('SEED - Supplier'!$H977, ""), "", 'SEED - Supplier'!$G977)</f>
        <v>126000000000974</v>
      </c>
      <c r="C977" s="20" t="str">
        <f>IF(EXACT($B977, ""), "", 'SEED - Supplier'!$C977)</f>
        <v>PT. Platinum Internasional</v>
      </c>
      <c r="D977" s="45" t="str">
        <f>IF(EXACT($B977, ""), "", 'SEED - Supplier'!$E977)</f>
        <v>VNDR-0974</v>
      </c>
    </row>
    <row r="978" spans="2:4">
      <c r="B978" s="37">
        <f>IF(EXACT('SEED - Supplier'!$H978, ""), "", 'SEED - Supplier'!$G978)</f>
        <v>126000000000975</v>
      </c>
      <c r="C978" s="20" t="str">
        <f>IF(EXACT($B978, ""), "", 'SEED - Supplier'!$C978)</f>
        <v>PT. Plaza Auto Prima</v>
      </c>
      <c r="D978" s="45" t="str">
        <f>IF(EXACT($B978, ""), "", 'SEED - Supplier'!$E978)</f>
        <v>VNDR-0975</v>
      </c>
    </row>
    <row r="979" spans="2:4">
      <c r="B979" s="37">
        <f>IF(EXACT('SEED - Supplier'!$H979, ""), "", 'SEED - Supplier'!$G979)</f>
        <v>126000000000976</v>
      </c>
      <c r="C979" s="20" t="str">
        <f>IF(EXACT($B979, ""), "", 'SEED - Supplier'!$C979)</f>
        <v>PT. Power Elektrika Nusantara</v>
      </c>
      <c r="D979" s="45" t="str">
        <f>IF(EXACT($B979, ""), "", 'SEED - Supplier'!$E979)</f>
        <v>VNDR-0976</v>
      </c>
    </row>
    <row r="980" spans="2:4">
      <c r="B980" s="37">
        <f>IF(EXACT('SEED - Supplier'!$H980, ""), "", 'SEED - Supplier'!$G980)</f>
        <v>126000000000977</v>
      </c>
      <c r="C980" s="20" t="str">
        <f>IF(EXACT($B980, ""), "", 'SEED - Supplier'!$C980)</f>
        <v>PT. Prana Inti Karya</v>
      </c>
      <c r="D980" s="45" t="str">
        <f>IF(EXACT($B980, ""), "", 'SEED - Supplier'!$E980)</f>
        <v>VNDR-0977</v>
      </c>
    </row>
    <row r="981" spans="2:4">
      <c r="B981" s="37">
        <f>IF(EXACT('SEED - Supplier'!$H981, ""), "", 'SEED - Supplier'!$G981)</f>
        <v>126000000000978</v>
      </c>
      <c r="C981" s="20" t="str">
        <f>IF(EXACT($B981, ""), "", 'SEED - Supplier'!$C981)</f>
        <v>PT. Prasasti Adyadma Sentosa</v>
      </c>
      <c r="D981" s="45" t="str">
        <f>IF(EXACT($B981, ""), "", 'SEED - Supplier'!$E981)</f>
        <v>VNDR-0978</v>
      </c>
    </row>
    <row r="982" spans="2:4">
      <c r="B982" s="37">
        <f>IF(EXACT('SEED - Supplier'!$H982, ""), "", 'SEED - Supplier'!$G982)</f>
        <v>126000000000979</v>
      </c>
      <c r="C982" s="20" t="str">
        <f>IF(EXACT($B982, ""), "", 'SEED - Supplier'!$C982)</f>
        <v>PT. Prastiwahyu Tunas Engineering</v>
      </c>
      <c r="D982" s="45" t="str">
        <f>IF(EXACT($B982, ""), "", 'SEED - Supplier'!$E982)</f>
        <v>VNDR-0979</v>
      </c>
    </row>
    <row r="983" spans="2:4">
      <c r="B983" s="37">
        <f>IF(EXACT('SEED - Supplier'!$H983, ""), "", 'SEED - Supplier'!$G983)</f>
        <v>126000000000980</v>
      </c>
      <c r="C983" s="20" t="str">
        <f>IF(EXACT($B983, ""), "", 'SEED - Supplier'!$C983)</f>
        <v>PT. Pratama Perkasa Utama</v>
      </c>
      <c r="D983" s="45" t="str">
        <f>IF(EXACT($B983, ""), "", 'SEED - Supplier'!$E983)</f>
        <v>VNDR-0980</v>
      </c>
    </row>
    <row r="984" spans="2:4">
      <c r="B984" s="37">
        <f>IF(EXACT('SEED - Supplier'!$H984, ""), "", 'SEED - Supplier'!$G984)</f>
        <v>126000000000981</v>
      </c>
      <c r="C984" s="20" t="str">
        <f>IF(EXACT($B984, ""), "", 'SEED - Supplier'!$C984)</f>
        <v>PT. Pratama Setia Mandiri</v>
      </c>
      <c r="D984" s="45" t="str">
        <f>IF(EXACT($B984, ""), "", 'SEED - Supplier'!$E984)</f>
        <v>VNDR-0981</v>
      </c>
    </row>
    <row r="985" spans="2:4">
      <c r="B985" s="37">
        <f>IF(EXACT('SEED - Supplier'!$H985, ""), "", 'SEED - Supplier'!$G985)</f>
        <v>126000000000982</v>
      </c>
      <c r="C985" s="20" t="str">
        <f>IF(EXACT($B985, ""), "", 'SEED - Supplier'!$C985)</f>
        <v>PT. Pratiwi Asia Sejati</v>
      </c>
      <c r="D985" s="45" t="str">
        <f>IF(EXACT($B985, ""), "", 'SEED - Supplier'!$E985)</f>
        <v>VNDR-0982</v>
      </c>
    </row>
    <row r="986" spans="2:4">
      <c r="B986" s="37">
        <f>IF(EXACT('SEED - Supplier'!$H986, ""), "", 'SEED - Supplier'!$G986)</f>
        <v>126000000000983</v>
      </c>
      <c r="C986" s="20" t="str">
        <f>IF(EXACT($B986, ""), "", 'SEED - Supplier'!$C986)</f>
        <v>PT. Prayoga Mandiri Sukses</v>
      </c>
      <c r="D986" s="45" t="str">
        <f>IF(EXACT($B986, ""), "", 'SEED - Supplier'!$E986)</f>
        <v>VNDR-0983</v>
      </c>
    </row>
    <row r="987" spans="2:4">
      <c r="B987" s="37">
        <f>IF(EXACT('SEED - Supplier'!$H987, ""), "", 'SEED - Supplier'!$G987)</f>
        <v>126000000000984</v>
      </c>
      <c r="C987" s="20" t="str">
        <f>IF(EXACT($B987, ""), "", 'SEED - Supplier'!$C987)</f>
        <v>PT. Prima Intek Abadi</v>
      </c>
      <c r="D987" s="45" t="str">
        <f>IF(EXACT($B987, ""), "", 'SEED - Supplier'!$E987)</f>
        <v>VNDR-0984</v>
      </c>
    </row>
    <row r="988" spans="2:4">
      <c r="B988" s="37">
        <f>IF(EXACT('SEED - Supplier'!$H988, ""), "", 'SEED - Supplier'!$G988)</f>
        <v>126000000000985</v>
      </c>
      <c r="C988" s="20" t="str">
        <f>IF(EXACT($B988, ""), "", 'SEED - Supplier'!$C988)</f>
        <v>PT. Prima Mitratama Sejati</v>
      </c>
      <c r="D988" s="45" t="str">
        <f>IF(EXACT($B988, ""), "", 'SEED - Supplier'!$E988)</f>
        <v>VNDR-0985</v>
      </c>
    </row>
    <row r="989" spans="2:4">
      <c r="B989" s="37">
        <f>IF(EXACT('SEED - Supplier'!$H989, ""), "", 'SEED - Supplier'!$G989)</f>
        <v>126000000000986</v>
      </c>
      <c r="C989" s="20" t="str">
        <f>IF(EXACT($B989, ""), "", 'SEED - Supplier'!$C989)</f>
        <v>PT. Prima Wahana Auto Mobil</v>
      </c>
      <c r="D989" s="45" t="str">
        <f>IF(EXACT($B989, ""), "", 'SEED - Supplier'!$E989)</f>
        <v>VNDR-0986</v>
      </c>
    </row>
    <row r="990" spans="2:4">
      <c r="B990" s="37">
        <f>IF(EXACT('SEED - Supplier'!$H990, ""), "", 'SEED - Supplier'!$G990)</f>
        <v>126000000000987</v>
      </c>
      <c r="C990" s="20" t="str">
        <f>IF(EXACT($B990, ""), "", 'SEED - Supplier'!$C990)</f>
        <v>PT. Primadaya Citra Mandiri</v>
      </c>
      <c r="D990" s="45" t="str">
        <f>IF(EXACT($B990, ""), "", 'SEED - Supplier'!$E990)</f>
        <v>VNDR-0987</v>
      </c>
    </row>
    <row r="991" spans="2:4">
      <c r="B991" s="37">
        <f>IF(EXACT('SEED - Supplier'!$H991, ""), "", 'SEED - Supplier'!$G991)</f>
        <v>126000000000988</v>
      </c>
      <c r="C991" s="20" t="str">
        <f>IF(EXACT($B991, ""), "", 'SEED - Supplier'!$C991)</f>
        <v>PT. Primasentosa Alamlestari</v>
      </c>
      <c r="D991" s="45" t="str">
        <f>IF(EXACT($B991, ""), "", 'SEED - Supplier'!$E991)</f>
        <v>VNDR-0988</v>
      </c>
    </row>
    <row r="992" spans="2:4">
      <c r="B992" s="37">
        <f>IF(EXACT('SEED - Supplier'!$H992, ""), "", 'SEED - Supplier'!$G992)</f>
        <v>126000000000989</v>
      </c>
      <c r="C992" s="20" t="str">
        <f>IF(EXACT($B992, ""), "", 'SEED - Supplier'!$C992)</f>
        <v>PT. Prisma Abadi Sejahtera</v>
      </c>
      <c r="D992" s="45" t="str">
        <f>IF(EXACT($B992, ""), "", 'SEED - Supplier'!$E992)</f>
        <v>VNDR-0989</v>
      </c>
    </row>
    <row r="993" spans="2:4">
      <c r="B993" s="37">
        <f>IF(EXACT('SEED - Supplier'!$H993, ""), "", 'SEED - Supplier'!$G993)</f>
        <v>126000000000990</v>
      </c>
      <c r="C993" s="20" t="str">
        <f>IF(EXACT($B993, ""), "", 'SEED - Supplier'!$C993)</f>
        <v>PT. Prisma Sarana Utama</v>
      </c>
      <c r="D993" s="45" t="str">
        <f>IF(EXACT($B993, ""), "", 'SEED - Supplier'!$E993)</f>
        <v>VNDR-0990</v>
      </c>
    </row>
    <row r="994" spans="2:4">
      <c r="B994" s="37">
        <f>IF(EXACT('SEED - Supplier'!$H994, ""), "", 'SEED - Supplier'!$G994)</f>
        <v>126000000000991</v>
      </c>
      <c r="C994" s="20" t="str">
        <f>IF(EXACT($B994, ""), "", 'SEED - Supplier'!$C994)</f>
        <v>PT. Surganya Motor Indonesia - (Jambi) [a.k.a : Planet Ban] - Jambi</v>
      </c>
      <c r="D994" s="45" t="str">
        <f>IF(EXACT($B994, ""), "", 'SEED - Supplier'!$E994)</f>
        <v>VNDR-0991</v>
      </c>
    </row>
    <row r="995" spans="2:4">
      <c r="B995" s="37">
        <f>IF(EXACT('SEED - Supplier'!$H995, ""), "", 'SEED - Supplier'!$G995)</f>
        <v>126000000000992</v>
      </c>
      <c r="C995" s="20" t="str">
        <f>IF(EXACT($B995, ""), "", 'SEED - Supplier'!$C995)</f>
        <v>PT. Produk Sawitindo Jambi</v>
      </c>
      <c r="D995" s="45" t="str">
        <f>IF(EXACT($B995, ""), "", 'SEED - Supplier'!$E995)</f>
        <v>VNDR-0992</v>
      </c>
    </row>
    <row r="996" spans="2:4">
      <c r="B996" s="37">
        <f>IF(EXACT('SEED - Supplier'!$H996, ""), "", 'SEED - Supplier'!$G996)</f>
        <v>126000000000993</v>
      </c>
      <c r="C996" s="20" t="str">
        <f>IF(EXACT($B996, ""), "", 'SEED - Supplier'!$C996)</f>
        <v>PT. Project Management Academy</v>
      </c>
      <c r="D996" s="45" t="str">
        <f>IF(EXACT($B996, ""), "", 'SEED - Supplier'!$E996)</f>
        <v>VNDR-0993</v>
      </c>
    </row>
    <row r="997" spans="2:4">
      <c r="B997" s="37">
        <f>IF(EXACT('SEED - Supplier'!$H997, ""), "", 'SEED - Supplier'!$G997)</f>
        <v>126000000000994</v>
      </c>
      <c r="C997" s="20" t="str">
        <f>IF(EXACT($B997, ""), "", 'SEED - Supplier'!$C997)</f>
        <v>PT. Prosyd Bina Solusindo</v>
      </c>
      <c r="D997" s="45" t="str">
        <f>IF(EXACT($B997, ""), "", 'SEED - Supplier'!$E997)</f>
        <v>VNDR-0994</v>
      </c>
    </row>
    <row r="998" spans="2:4">
      <c r="B998" s="37">
        <f>IF(EXACT('SEED - Supplier'!$H998, ""), "", 'SEED - Supplier'!$G998)</f>
        <v>126000000000995</v>
      </c>
      <c r="C998" s="20" t="str">
        <f>IF(EXACT($B998, ""), "", 'SEED - Supplier'!$C998)</f>
        <v>PT. Prysmian Cables Indonesia</v>
      </c>
      <c r="D998" s="45" t="str">
        <f>IF(EXACT($B998, ""), "", 'SEED - Supplier'!$E998)</f>
        <v>VNDR-0995</v>
      </c>
    </row>
    <row r="999" spans="2:4">
      <c r="B999" s="37">
        <f>IF(EXACT('SEED - Supplier'!$H999, ""), "", 'SEED - Supplier'!$G999)</f>
        <v>126000000000996</v>
      </c>
      <c r="C999" s="20" t="str">
        <f>IF(EXACT($B999, ""), "", 'SEED - Supplier'!$C999)</f>
        <v>PT. Sico International</v>
      </c>
      <c r="D999" s="45" t="str">
        <f>IF(EXACT($B999, ""), "", 'SEED - Supplier'!$E999)</f>
        <v>VNDR-0996</v>
      </c>
    </row>
    <row r="1000" spans="2:4">
      <c r="B1000" s="37">
        <f>IF(EXACT('SEED - Supplier'!$H1000, ""), "", 'SEED - Supplier'!$G1000)</f>
        <v>126000000000997</v>
      </c>
      <c r="C1000" s="20" t="str">
        <f>IF(EXACT($B1000, ""), "", 'SEED - Supplier'!$C1000)</f>
        <v>PT. Zyrexindo Mandiri Buana</v>
      </c>
      <c r="D1000" s="45" t="str">
        <f>IF(EXACT($B1000, ""), "", 'SEED - Supplier'!$E1000)</f>
        <v>VNDR-0997</v>
      </c>
    </row>
    <row r="1001" spans="2:4">
      <c r="B1001" s="37">
        <f>IF(EXACT('SEED - Supplier'!$H1001, ""), "", 'SEED - Supplier'!$G1001)</f>
        <v>126000000000998</v>
      </c>
      <c r="C1001" s="20" t="str">
        <f>IF(EXACT($B1001, ""), "", 'SEED - Supplier'!$C1001)</f>
        <v>PT. Abadi Baru Teknikatama</v>
      </c>
      <c r="D1001" s="45" t="str">
        <f>IF(EXACT($B1001, ""), "", 'SEED - Supplier'!$E1001)</f>
        <v>VNDR-0998</v>
      </c>
    </row>
    <row r="1002" spans="2:4">
      <c r="B1002" s="37">
        <f>IF(EXACT('SEED - Supplier'!$H1002, ""), "", 'SEED - Supplier'!$G1002)</f>
        <v>126000000000999</v>
      </c>
      <c r="C1002" s="20" t="str">
        <f>IF(EXACT($B1002, ""), "", 'SEED - Supplier'!$C1002)</f>
        <v>PT. AGN Indonesia</v>
      </c>
      <c r="D1002" s="45" t="str">
        <f>IF(EXACT($B1002, ""), "", 'SEED - Supplier'!$E1002)</f>
        <v>VNDR-0999</v>
      </c>
    </row>
    <row r="1003" spans="2:4">
      <c r="B1003" s="37">
        <f>IF(EXACT('SEED - Supplier'!$H1003, ""), "", 'SEED - Supplier'!$G1003)</f>
        <v>126000000001000</v>
      </c>
      <c r="C1003" s="20" t="str">
        <f>IF(EXACT($B1003, ""), "", 'SEED - Supplier'!$C1003)</f>
        <v>PT. Alba Unggul Metal</v>
      </c>
      <c r="D1003" s="45" t="str">
        <f>IF(EXACT($B1003, ""), "", 'SEED - Supplier'!$E1003)</f>
        <v>VNDR-1000</v>
      </c>
    </row>
    <row r="1004" spans="2:4">
      <c r="B1004" s="37">
        <f>IF(EXACT('SEED - Supplier'!$H1004, ""), "", 'SEED - Supplier'!$G1004)</f>
        <v>126000000001001</v>
      </c>
      <c r="C1004" s="20" t="str">
        <f>IF(EXACT($B1004, ""), "", 'SEED - Supplier'!$C1004)</f>
        <v>PT. Antareja Prima Antaran [a.k.a : RPX]</v>
      </c>
      <c r="D1004" s="45" t="str">
        <f>IF(EXACT($B1004, ""), "", 'SEED - Supplier'!$E1004)</f>
        <v>VNDR-1001</v>
      </c>
    </row>
    <row r="1005" spans="2:4">
      <c r="B1005" s="37">
        <f>IF(EXACT('SEED - Supplier'!$H1005, ""), "", 'SEED - Supplier'!$G1005)</f>
        <v>126000000001002</v>
      </c>
      <c r="C1005" s="20" t="str">
        <f>IF(EXACT($B1005, ""), "", 'SEED - Supplier'!$C1005)</f>
        <v>PT. Arkananta Hazardtek Integratama</v>
      </c>
      <c r="D1005" s="45" t="str">
        <f>IF(EXACT($B1005, ""), "", 'SEED - Supplier'!$E1005)</f>
        <v>VNDR-1002</v>
      </c>
    </row>
    <row r="1006" spans="2:4">
      <c r="B1006" s="37">
        <f>IF(EXACT('SEED - Supplier'!$H1006, ""), "", 'SEED - Supplier'!$G1006)</f>
        <v>126000000001003</v>
      </c>
      <c r="C1006" s="20" t="str">
        <f>IF(EXACT($B1006, ""), "", 'SEED - Supplier'!$C1006)</f>
        <v>PT. Armindo Caturpratama</v>
      </c>
      <c r="D1006" s="45" t="str">
        <f>IF(EXACT($B1006, ""), "", 'SEED - Supplier'!$E1006)</f>
        <v>VNDR-1003</v>
      </c>
    </row>
    <row r="1007" spans="2:4">
      <c r="B1007" s="37">
        <f>IF(EXACT('SEED - Supplier'!$H1007, ""), "", 'SEED - Supplier'!$G1007)</f>
        <v>126000000001004</v>
      </c>
      <c r="C1007" s="20" t="str">
        <f>IF(EXACT($B1007, ""), "", 'SEED - Supplier'!$C1007)</f>
        <v>PT. Asuransi Kredit Indonesia</v>
      </c>
      <c r="D1007" s="45" t="str">
        <f>IF(EXACT($B1007, ""), "", 'SEED - Supplier'!$E1007)</f>
        <v>VNDR-1004</v>
      </c>
    </row>
    <row r="1008" spans="2:4">
      <c r="B1008" s="37">
        <f>IF(EXACT('SEED - Supplier'!$H1008, ""), "", 'SEED - Supplier'!$G1008)</f>
        <v>126000000001005</v>
      </c>
      <c r="C1008" s="20" t="str">
        <f>IF(EXACT($B1008, ""), "", 'SEED - Supplier'!$C1008)</f>
        <v>PT. Bintang Timur Baru</v>
      </c>
      <c r="D1008" s="45" t="str">
        <f>IF(EXACT($B1008, ""), "", 'SEED - Supplier'!$E1008)</f>
        <v>VNDR-1005</v>
      </c>
    </row>
    <row r="1009" spans="2:4">
      <c r="B1009" s="37">
        <f>IF(EXACT('SEED - Supplier'!$H1009, ""), "", 'SEED - Supplier'!$G1009)</f>
        <v>126000000001006</v>
      </c>
      <c r="C1009" s="20" t="str">
        <f>IF(EXACT($B1009, ""), "", 'SEED - Supplier'!$C1009)</f>
        <v>PT. Bismark Solusi Konsultan</v>
      </c>
      <c r="D1009" s="45" t="str">
        <f>IF(EXACT($B1009, ""), "", 'SEED - Supplier'!$E1009)</f>
        <v>VNDR-1006</v>
      </c>
    </row>
    <row r="1010" spans="2:4">
      <c r="B1010" s="37">
        <f>IF(EXACT('SEED - Supplier'!$H1010, ""), "", 'SEED - Supplier'!$G1010)</f>
        <v>126000000001007</v>
      </c>
      <c r="C1010" s="20" t="str">
        <f>IF(EXACT($B1010, ""), "", 'SEED - Supplier'!$C1010)</f>
        <v>PT. Central Santosa Finance</v>
      </c>
      <c r="D1010" s="45" t="str">
        <f>IF(EXACT($B1010, ""), "", 'SEED - Supplier'!$E1010)</f>
        <v>VNDR-1007</v>
      </c>
    </row>
    <row r="1011" spans="2:4">
      <c r="B1011" s="37">
        <f>IF(EXACT('SEED - Supplier'!$H1011, ""), "", 'SEED - Supplier'!$G1011)</f>
        <v>126000000001008</v>
      </c>
      <c r="C1011" s="20" t="str">
        <f>IF(EXACT($B1011, ""), "", 'SEED - Supplier'!$C1011)</f>
        <v>PT. Delta Instrumentasi</v>
      </c>
      <c r="D1011" s="45" t="str">
        <f>IF(EXACT($B1011, ""), "", 'SEED - Supplier'!$E1011)</f>
        <v>VNDR-1008</v>
      </c>
    </row>
    <row r="1012" spans="2:4">
      <c r="B1012" s="37">
        <f>IF(EXACT('SEED - Supplier'!$H1012, ""), "", 'SEED - Supplier'!$G1012)</f>
        <v>126000000001009</v>
      </c>
      <c r="C1012" s="20" t="str">
        <f>IF(EXACT($B1012, ""), "", 'SEED - Supplier'!$C1012)</f>
        <v>PT. Evrando Sukses Bersama</v>
      </c>
      <c r="D1012" s="45" t="str">
        <f>IF(EXACT($B1012, ""), "", 'SEED - Supplier'!$E1012)</f>
        <v>VNDR-1009</v>
      </c>
    </row>
    <row r="1013" spans="2:4">
      <c r="B1013" s="37">
        <f>IF(EXACT('SEED - Supplier'!$H1013, ""), "", 'SEED - Supplier'!$G1013)</f>
        <v>126000000001010</v>
      </c>
      <c r="C1013" s="20" t="str">
        <f>IF(EXACT($B1013, ""), "", 'SEED - Supplier'!$C1013)</f>
        <v>PT. Fariz Jaya Persada</v>
      </c>
      <c r="D1013" s="45" t="str">
        <f>IF(EXACT($B1013, ""), "", 'SEED - Supplier'!$E1013)</f>
        <v>VNDR-1010</v>
      </c>
    </row>
    <row r="1014" spans="2:4">
      <c r="B1014" s="37">
        <f>IF(EXACT('SEED - Supplier'!$H1014, ""), "", 'SEED - Supplier'!$G1014)</f>
        <v>126000000001011</v>
      </c>
      <c r="C1014" s="20" t="str">
        <f>IF(EXACT($B1014, ""), "", 'SEED - Supplier'!$C1014)</f>
        <v>PT. Global Digital Niaga [a.k.a : Blibli.com]</v>
      </c>
      <c r="D1014" s="45" t="str">
        <f>IF(EXACT($B1014, ""), "", 'SEED - Supplier'!$E1014)</f>
        <v>VNDR-1011</v>
      </c>
    </row>
    <row r="1015" spans="2:4">
      <c r="B1015" s="37">
        <f>IF(EXACT('SEED - Supplier'!$H1015, ""), "", 'SEED - Supplier'!$G1015)</f>
        <v>126000000001012</v>
      </c>
      <c r="C1015" s="20" t="str">
        <f>IF(EXACT($B1015, ""), "", 'SEED - Supplier'!$C1015)</f>
        <v>PT. Hariff Daya Tunggal Engineering</v>
      </c>
      <c r="D1015" s="45" t="str">
        <f>IF(EXACT($B1015, ""), "", 'SEED - Supplier'!$E1015)</f>
        <v>VNDR-1012</v>
      </c>
    </row>
    <row r="1016" spans="2:4">
      <c r="B1016" s="37">
        <f>IF(EXACT('SEED - Supplier'!$H1016, ""), "", 'SEED - Supplier'!$G1016)</f>
        <v>126000000001013</v>
      </c>
      <c r="C1016" s="20" t="str">
        <f>IF(EXACT($B1016, ""), "", 'SEED - Supplier'!$C1016)</f>
        <v>PT. Horizon Bandar Bahru [a.k.a : Batam View Batch Resort]</v>
      </c>
      <c r="D1016" s="45" t="str">
        <f>IF(EXACT($B1016, ""), "", 'SEED - Supplier'!$E1016)</f>
        <v>VNDR-1013</v>
      </c>
    </row>
    <row r="1017" spans="2:4">
      <c r="B1017" s="37">
        <f>IF(EXACT('SEED - Supplier'!$H1017, ""), "", 'SEED - Supplier'!$G1017)</f>
        <v>126000000001014</v>
      </c>
      <c r="C1017" s="20" t="str">
        <f>IF(EXACT($B1017, ""), "", 'SEED - Supplier'!$C1017)</f>
        <v>PT. Indo Makmur Mandiri</v>
      </c>
      <c r="D1017" s="45" t="str">
        <f>IF(EXACT($B1017, ""), "", 'SEED - Supplier'!$E1017)</f>
        <v>VNDR-1014</v>
      </c>
    </row>
    <row r="1018" spans="2:4">
      <c r="B1018" s="37">
        <f>IF(EXACT('SEED - Supplier'!$H1018, ""), "", 'SEED - Supplier'!$G1018)</f>
        <v>126000000001015</v>
      </c>
      <c r="C1018" s="20" t="str">
        <f>IF(EXACT($B1018, ""), "", 'SEED - Supplier'!$C1018)</f>
        <v>PT. Indotech Inti Persada</v>
      </c>
      <c r="D1018" s="45" t="str">
        <f>IF(EXACT($B1018, ""), "", 'SEED - Supplier'!$E1018)</f>
        <v>VNDR-1015</v>
      </c>
    </row>
    <row r="1019" spans="2:4">
      <c r="B1019" s="37">
        <f>IF(EXACT('SEED - Supplier'!$H1019, ""), "", 'SEED - Supplier'!$G1019)</f>
        <v>126000000001016</v>
      </c>
      <c r="C1019" s="20" t="str">
        <f>IF(EXACT($B1019, ""), "", 'SEED - Supplier'!$C1019)</f>
        <v>PT. Jasa Pratama Transindo</v>
      </c>
      <c r="D1019" s="45" t="str">
        <f>IF(EXACT($B1019, ""), "", 'SEED - Supplier'!$E1019)</f>
        <v>VNDR-1016</v>
      </c>
    </row>
    <row r="1020" spans="2:4">
      <c r="B1020" s="37">
        <f>IF(EXACT('SEED - Supplier'!$H1020, ""), "", 'SEED - Supplier'!$G1020)</f>
        <v>126000000001017</v>
      </c>
      <c r="C1020" s="20" t="str">
        <f>IF(EXACT($B1020, ""), "", 'SEED - Supplier'!$C1020)</f>
        <v>PT. Kalea Tekno Pratama</v>
      </c>
      <c r="D1020" s="45" t="str">
        <f>IF(EXACT($B1020, ""), "", 'SEED - Supplier'!$E1020)</f>
        <v>VNDR-1017</v>
      </c>
    </row>
    <row r="1021" spans="2:4">
      <c r="B1021" s="37">
        <f>IF(EXACT('SEED - Supplier'!$H1021, ""), "", 'SEED - Supplier'!$G1021)</f>
        <v>126000000001018</v>
      </c>
      <c r="C1021" s="20" t="str">
        <f>IF(EXACT($B1021, ""), "", 'SEED - Supplier'!$C1021)</f>
        <v>PT. Karisma Trans Express</v>
      </c>
      <c r="D1021" s="45" t="str">
        <f>IF(EXACT($B1021, ""), "", 'SEED - Supplier'!$E1021)</f>
        <v>VNDR-1018</v>
      </c>
    </row>
    <row r="1022" spans="2:4">
      <c r="B1022" s="37">
        <f>IF(EXACT('SEED - Supplier'!$H1022, ""), "", 'SEED - Supplier'!$G1022)</f>
        <v>126000000001019</v>
      </c>
      <c r="C1022" s="20" t="str">
        <f>IF(EXACT($B1022, ""), "", 'SEED - Supplier'!$C1022)</f>
        <v>PT. Kenko Elektrik Indonesia</v>
      </c>
      <c r="D1022" s="45" t="str">
        <f>IF(EXACT($B1022, ""), "", 'SEED - Supplier'!$E1022)</f>
        <v>VNDR-1019</v>
      </c>
    </row>
    <row r="1023" spans="2:4">
      <c r="B1023" s="37">
        <f>IF(EXACT('SEED - Supplier'!$H1023, ""), "", 'SEED - Supplier'!$G1023)</f>
        <v>126000000001020</v>
      </c>
      <c r="C1023" s="20" t="str">
        <f>IF(EXACT($B1023, ""), "", 'SEED - Supplier'!$C1023)</f>
        <v>PT. Kharisma Berkah Nusantara</v>
      </c>
      <c r="D1023" s="45" t="str">
        <f>IF(EXACT($B1023, ""), "", 'SEED - Supplier'!$E1023)</f>
        <v>VNDR-1020</v>
      </c>
    </row>
    <row r="1024" spans="2:4">
      <c r="B1024" s="37">
        <f>IF(EXACT('SEED - Supplier'!$H1024, ""), "", 'SEED - Supplier'!$G1024)</f>
        <v>126000000001021</v>
      </c>
      <c r="C1024" s="20" t="str">
        <f>IF(EXACT($B1024, ""), "", 'SEED - Supplier'!$C1024)</f>
        <v>PT. Kuda Baja Perkasa</v>
      </c>
      <c r="D1024" s="45" t="str">
        <f>IF(EXACT($B1024, ""), "", 'SEED - Supplier'!$E1024)</f>
        <v>VNDR-1021</v>
      </c>
    </row>
    <row r="1025" spans="2:4">
      <c r="B1025" s="37">
        <f>IF(EXACT('SEED - Supplier'!$H1025, ""), "", 'SEED - Supplier'!$G1025)</f>
        <v>126000000001022</v>
      </c>
      <c r="C1025" s="20" t="str">
        <f>IF(EXACT($B1025, ""), "", 'SEED - Supplier'!$C1025)</f>
        <v>PT. Kurhanz Trans</v>
      </c>
      <c r="D1025" s="45" t="str">
        <f>IF(EXACT($B1025, ""), "", 'SEED - Supplier'!$E1025)</f>
        <v>VNDR-1022</v>
      </c>
    </row>
    <row r="1026" spans="2:4">
      <c r="B1026" s="37">
        <f>IF(EXACT('SEED - Supplier'!$H1026, ""), "", 'SEED - Supplier'!$G1026)</f>
        <v>126000000001023</v>
      </c>
      <c r="C1026" s="20" t="str">
        <f>IF(EXACT($B1026, ""), "", 'SEED - Supplier'!$C1026)</f>
        <v>PT. Lidosarana Prima</v>
      </c>
      <c r="D1026" s="45" t="str">
        <f>IF(EXACT($B1026, ""), "", 'SEED - Supplier'!$E1026)</f>
        <v>VNDR-1023</v>
      </c>
    </row>
    <row r="1027" spans="2:4">
      <c r="B1027" s="37">
        <f>IF(EXACT('SEED - Supplier'!$H1027, ""), "", 'SEED - Supplier'!$G1027)</f>
        <v>126000000001024</v>
      </c>
      <c r="C1027" s="20" t="str">
        <f>IF(EXACT($B1027, ""), "", 'SEED - Supplier'!$C1027)</f>
        <v>PT. Lintas Expressindo Nusantara</v>
      </c>
      <c r="D1027" s="45" t="str">
        <f>IF(EXACT($B1027, ""), "", 'SEED - Supplier'!$E1027)</f>
        <v>VNDR-1024</v>
      </c>
    </row>
    <row r="1028" spans="2:4">
      <c r="B1028" s="37">
        <f>IF(EXACT('SEED - Supplier'!$H1028, ""), "", 'SEED - Supplier'!$G1028)</f>
        <v>126000000001025</v>
      </c>
      <c r="C1028" s="20" t="str">
        <f>IF(EXACT($B1028, ""), "", 'SEED - Supplier'!$C1028)</f>
        <v>PT. Makmur Alam Seiwampu</v>
      </c>
      <c r="D1028" s="45" t="str">
        <f>IF(EXACT($B1028, ""), "", 'SEED - Supplier'!$E1028)</f>
        <v>VNDR-1025</v>
      </c>
    </row>
    <row r="1029" spans="2:4">
      <c r="B1029" s="37">
        <f>IF(EXACT('SEED - Supplier'!$H1029, ""), "", 'SEED - Supplier'!$G1029)</f>
        <v>126000000001026</v>
      </c>
      <c r="C1029" s="20" t="str">
        <f>IF(EXACT($B1029, ""), "", 'SEED - Supplier'!$C1029)</f>
        <v>PT. Makro Sentral Perdana Enterprise</v>
      </c>
      <c r="D1029" s="45" t="str">
        <f>IF(EXACT($B1029, ""), "", 'SEED - Supplier'!$E1029)</f>
        <v>VNDR-1026</v>
      </c>
    </row>
    <row r="1030" spans="2:4">
      <c r="B1030" s="37">
        <f>IF(EXACT('SEED - Supplier'!$H1030, ""), "", 'SEED - Supplier'!$G1030)</f>
        <v>126000000001027</v>
      </c>
      <c r="C1030" s="20" t="str">
        <f>IF(EXACT($B1030, ""), "", 'SEED - Supplier'!$C1030)</f>
        <v>PT. Masindo Buana Wisata</v>
      </c>
      <c r="D1030" s="45" t="str">
        <f>IF(EXACT($B1030, ""), "", 'SEED - Supplier'!$E1030)</f>
        <v>VNDR-1027</v>
      </c>
    </row>
    <row r="1031" spans="2:4">
      <c r="B1031" s="37">
        <f>IF(EXACT('SEED - Supplier'!$H1031, ""), "", 'SEED - Supplier'!$G1031)</f>
        <v>126000000001028</v>
      </c>
      <c r="C1031" s="20" t="str">
        <f>IF(EXACT($B1031, ""), "", 'SEED - Supplier'!$C1031)</f>
        <v>PT. Megah World Holiday</v>
      </c>
      <c r="D1031" s="45" t="str">
        <f>IF(EXACT($B1031, ""), "", 'SEED - Supplier'!$E1031)</f>
        <v>VNDR-1028</v>
      </c>
    </row>
    <row r="1032" spans="2:4">
      <c r="B1032" s="37">
        <f>IF(EXACT('SEED - Supplier'!$H1032, ""), "", 'SEED - Supplier'!$G1032)</f>
        <v>126000000001029</v>
      </c>
      <c r="C1032" s="20" t="str">
        <f>IF(EXACT($B1032, ""), "", 'SEED - Supplier'!$C1032)</f>
        <v>PT. Metrology Kalibrasi Indonesia</v>
      </c>
      <c r="D1032" s="45" t="str">
        <f>IF(EXACT($B1032, ""), "", 'SEED - Supplier'!$E1032)</f>
        <v>VNDR-1029</v>
      </c>
    </row>
    <row r="1033" spans="2:4">
      <c r="B1033" s="37">
        <f>IF(EXACT('SEED - Supplier'!$H1033, ""), "", 'SEED - Supplier'!$G1033)</f>
        <v>126000000001030</v>
      </c>
      <c r="C1033" s="20" t="str">
        <f>IF(EXACT($B1033, ""), "", 'SEED - Supplier'!$C1033)</f>
        <v>PT. Mitra Menara Mandiri</v>
      </c>
      <c r="D1033" s="45" t="str">
        <f>IF(EXACT($B1033, ""), "", 'SEED - Supplier'!$E1033)</f>
        <v>VNDR-1030</v>
      </c>
    </row>
    <row r="1034" spans="2:4">
      <c r="B1034" s="37">
        <f>IF(EXACT('SEED - Supplier'!$H1034, ""), "", 'SEED - Supplier'!$G1034)</f>
        <v>126000000001031</v>
      </c>
      <c r="C1034" s="20" t="str">
        <f>IF(EXACT($B1034, ""), "", 'SEED - Supplier'!$C1034)</f>
        <v>PT. Multi Prima Mandiri Sukses</v>
      </c>
      <c r="D1034" s="45" t="str">
        <f>IF(EXACT($B1034, ""), "", 'SEED - Supplier'!$E1034)</f>
        <v>VNDR-1031</v>
      </c>
    </row>
    <row r="1035" spans="2:4">
      <c r="B1035" s="37">
        <f>IF(EXACT('SEED - Supplier'!$H1035, ""), "", 'SEED - Supplier'!$G1035)</f>
        <v>126000000001032</v>
      </c>
      <c r="C1035" s="20" t="str">
        <f>IF(EXACT($B1035, ""), "", 'SEED - Supplier'!$C1035)</f>
        <v>PT. Mutiara Forklift</v>
      </c>
      <c r="D1035" s="45" t="str">
        <f>IF(EXACT($B1035, ""), "", 'SEED - Supplier'!$E1035)</f>
        <v>VNDR-1032</v>
      </c>
    </row>
    <row r="1036" spans="2:4">
      <c r="B1036" s="37">
        <f>IF(EXACT('SEED - Supplier'!$H1036, ""), "", 'SEED - Supplier'!$G1036)</f>
        <v>126000000001033</v>
      </c>
      <c r="C1036" s="20" t="str">
        <f>IF(EXACT($B1036, ""), "", 'SEED - Supplier'!$C1036)</f>
        <v>PT. Perkasa Beton Batam</v>
      </c>
      <c r="D1036" s="45" t="str">
        <f>IF(EXACT($B1036, ""), "", 'SEED - Supplier'!$E1036)</f>
        <v>VNDR-1033</v>
      </c>
    </row>
    <row r="1037" spans="2:4">
      <c r="B1037" s="37">
        <f>IF(EXACT('SEED - Supplier'!$H1037, ""), "", 'SEED - Supplier'!$G1037)</f>
        <v>126000000001034</v>
      </c>
      <c r="C1037" s="20" t="str">
        <f>IF(EXACT($B1037, ""), "", 'SEED - Supplier'!$C1037)</f>
        <v>PT. Plasa Intermedia</v>
      </c>
      <c r="D1037" s="45" t="str">
        <f>IF(EXACT($B1037, ""), "", 'SEED - Supplier'!$E1037)</f>
        <v>VNDR-1034</v>
      </c>
    </row>
    <row r="1038" spans="2:4">
      <c r="B1038" s="37">
        <f>IF(EXACT('SEED - Supplier'!$H1038, ""), "", 'SEED - Supplier'!$G1038)</f>
        <v>126000000001035</v>
      </c>
      <c r="C1038" s="20" t="str">
        <f>IF(EXACT($B1038, ""), "", 'SEED - Supplier'!$C1038)</f>
        <v>PT. Pratama Widya, Tbk</v>
      </c>
      <c r="D1038" s="45" t="str">
        <f>IF(EXACT($B1038, ""), "", 'SEED - Supplier'!$E1038)</f>
        <v>VNDR-1035</v>
      </c>
    </row>
    <row r="1039" spans="2:4">
      <c r="B1039" s="37">
        <f>IF(EXACT('SEED - Supplier'!$H1039, ""), "", 'SEED - Supplier'!$G1039)</f>
        <v>126000000001036</v>
      </c>
      <c r="C1039" s="20" t="str">
        <f>IF(EXACT($B1039, ""), "", 'SEED - Supplier'!$C1039)</f>
        <v>PT. Prima Sapta Utama</v>
      </c>
      <c r="D1039" s="45" t="str">
        <f>IF(EXACT($B1039, ""), "", 'SEED - Supplier'!$E1039)</f>
        <v>VNDR-1036</v>
      </c>
    </row>
    <row r="1040" spans="2:4">
      <c r="B1040" s="37">
        <f>IF(EXACT('SEED - Supplier'!$H1040, ""), "", 'SEED - Supplier'!$G1040)</f>
        <v>126000000001037</v>
      </c>
      <c r="C1040" s="20" t="str">
        <f>IF(EXACT($B1040, ""), "", 'SEED - Supplier'!$C1040)</f>
        <v>PT. Rimbun Sentosa Abadi</v>
      </c>
      <c r="D1040" s="45" t="str">
        <f>IF(EXACT($B1040, ""), "", 'SEED - Supplier'!$E1040)</f>
        <v>VNDR-1037</v>
      </c>
    </row>
    <row r="1041" spans="2:4">
      <c r="B1041" s="37">
        <f>IF(EXACT('SEED - Supplier'!$H1041, ""), "", 'SEED - Supplier'!$G1041)</f>
        <v>126000000001038</v>
      </c>
      <c r="C1041" s="20" t="str">
        <f>IF(EXACT($B1041, ""), "", 'SEED - Supplier'!$C1041)</f>
        <v>PT. Sarana Sentral Steelindo</v>
      </c>
      <c r="D1041" s="45" t="str">
        <f>IF(EXACT($B1041, ""), "", 'SEED - Supplier'!$E1041)</f>
        <v>VNDR-1038</v>
      </c>
    </row>
    <row r="1042" spans="2:4">
      <c r="B1042" s="37">
        <f>IF(EXACT('SEED - Supplier'!$H1042, ""), "", 'SEED - Supplier'!$G1042)</f>
        <v>126000000001039</v>
      </c>
      <c r="C1042" s="20" t="str">
        <f>IF(EXACT($B1042, ""), "", 'SEED - Supplier'!$C1042)</f>
        <v>PT. Satria Garuda Sakti</v>
      </c>
      <c r="D1042" s="45" t="str">
        <f>IF(EXACT($B1042, ""), "", 'SEED - Supplier'!$E1042)</f>
        <v>VNDR-1039</v>
      </c>
    </row>
    <row r="1043" spans="2:4">
      <c r="B1043" s="37">
        <f>IF(EXACT('SEED - Supplier'!$H1043, ""), "", 'SEED - Supplier'!$G1043)</f>
        <v>126000000001040</v>
      </c>
      <c r="C1043" s="20" t="str">
        <f>IF(EXACT($B1043, ""), "", 'SEED - Supplier'!$C1043)</f>
        <v>PT. Sempurna Ready Mix Concrete</v>
      </c>
      <c r="D1043" s="45" t="str">
        <f>IF(EXACT($B1043, ""), "", 'SEED - Supplier'!$E1043)</f>
        <v>VNDR-1040</v>
      </c>
    </row>
    <row r="1044" spans="2:4">
      <c r="B1044" s="37">
        <f>IF(EXACT('SEED - Supplier'!$H1044, ""), "", 'SEED - Supplier'!$G1044)</f>
        <v>126000000001041</v>
      </c>
      <c r="C1044" s="20" t="str">
        <f>IF(EXACT($B1044, ""), "", 'SEED - Supplier'!$C1044)</f>
        <v>PT. Sentra Indologis Utama</v>
      </c>
      <c r="D1044" s="45" t="str">
        <f>IF(EXACT($B1044, ""), "", 'SEED - Supplier'!$E1044)</f>
        <v>VNDR-1041</v>
      </c>
    </row>
    <row r="1045" spans="2:4">
      <c r="B1045" s="37">
        <f>IF(EXACT('SEED - Supplier'!$H1045, ""), "", 'SEED - Supplier'!$G1045)</f>
        <v>126000000001042</v>
      </c>
      <c r="C1045" s="20" t="str">
        <f>IF(EXACT($B1045, ""), "", 'SEED - Supplier'!$C1045)</f>
        <v>PT. Sentra Tatacahaya Persada</v>
      </c>
      <c r="D1045" s="45" t="str">
        <f>IF(EXACT($B1045, ""), "", 'SEED - Supplier'!$E1045)</f>
        <v>VNDR-1042</v>
      </c>
    </row>
    <row r="1046" spans="2:4">
      <c r="B1046" s="37">
        <f>IF(EXACT('SEED - Supplier'!$H1046, ""), "", 'SEED - Supplier'!$G1046)</f>
        <v>126000000001043</v>
      </c>
      <c r="C1046" s="20" t="str">
        <f>IF(EXACT($B1046, ""), "", 'SEED - Supplier'!$C1046)</f>
        <v>PT. Serasi Autoraya - Jakarta</v>
      </c>
      <c r="D1046" s="45" t="str">
        <f>IF(EXACT($B1046, ""), "", 'SEED - Supplier'!$E1046)</f>
        <v>VNDR-1043</v>
      </c>
    </row>
    <row r="1047" spans="2:4">
      <c r="B1047" s="37">
        <f>IF(EXACT('SEED - Supplier'!$H1047, ""), "", 'SEED - Supplier'!$G1047)</f>
        <v>126000000001044</v>
      </c>
      <c r="C1047" s="20" t="str">
        <f>IF(EXACT($B1047, ""), "", 'SEED - Supplier'!$C1047)</f>
        <v>PT. Serasi Autoraya - Bali</v>
      </c>
      <c r="D1047" s="45" t="str">
        <f>IF(EXACT($B1047, ""), "", 'SEED - Supplier'!$E1047)</f>
        <v>VNDR-1044</v>
      </c>
    </row>
    <row r="1048" spans="2:4">
      <c r="B1048" s="37">
        <f>IF(EXACT('SEED - Supplier'!$H1048, ""), "", 'SEED - Supplier'!$G1048)</f>
        <v>126000000001045</v>
      </c>
      <c r="C1048" s="20" t="str">
        <f>IF(EXACT($B1048, ""), "", 'SEED - Supplier'!$C1048)</f>
        <v>PT. Serasi Autoraya - Medan</v>
      </c>
      <c r="D1048" s="45" t="str">
        <f>IF(EXACT($B1048, ""), "", 'SEED - Supplier'!$E1048)</f>
        <v>VNDR-1045</v>
      </c>
    </row>
    <row r="1049" spans="2:4">
      <c r="B1049" s="37">
        <f>IF(EXACT('SEED - Supplier'!$H1049, ""), "", 'SEED - Supplier'!$G1049)</f>
        <v>126000000001046</v>
      </c>
      <c r="C1049" s="20" t="str">
        <f>IF(EXACT($B1049, ""), "", 'SEED - Supplier'!$C1049)</f>
        <v>PT. Sima Artha Nauli</v>
      </c>
      <c r="D1049" s="45" t="str">
        <f>IF(EXACT($B1049, ""), "", 'SEED - Supplier'!$E1049)</f>
        <v>VNDR-1046</v>
      </c>
    </row>
    <row r="1050" spans="2:4">
      <c r="B1050" s="37">
        <f>IF(EXACT('SEED - Supplier'!$H1050, ""), "", 'SEED - Supplier'!$G1050)</f>
        <v>126000000001047</v>
      </c>
      <c r="C1050" s="20" t="str">
        <f>IF(EXACT($B1050, ""), "", 'SEED - Supplier'!$C1050)</f>
        <v>PT. Soonlee Metalindo Perkasa</v>
      </c>
      <c r="D1050" s="45" t="str">
        <f>IF(EXACT($B1050, ""), "", 'SEED - Supplier'!$E1050)</f>
        <v>VNDR-1047</v>
      </c>
    </row>
    <row r="1051" spans="2:4">
      <c r="B1051" s="37">
        <f>IF(EXACT('SEED - Supplier'!$H1051, ""), "", 'SEED - Supplier'!$G1051)</f>
        <v>126000000001048</v>
      </c>
      <c r="C1051" s="20" t="str">
        <f>IF(EXACT($B1051, ""), "", 'SEED - Supplier'!$C1051)</f>
        <v>PT. Spanset Indonesia</v>
      </c>
      <c r="D1051" s="45" t="str">
        <f>IF(EXACT($B1051, ""), "", 'SEED - Supplier'!$E1051)</f>
        <v>VNDR-1048</v>
      </c>
    </row>
    <row r="1052" spans="2:4">
      <c r="B1052" s="37">
        <f>IF(EXACT('SEED - Supplier'!$H1052, ""), "", 'SEED - Supplier'!$G1052)</f>
        <v>126000000001049</v>
      </c>
      <c r="C1052" s="20" t="str">
        <f>IF(EXACT($B1052, ""), "", 'SEED - Supplier'!$C1052)</f>
        <v>PT. Spectra Duta Karya</v>
      </c>
      <c r="D1052" s="45" t="str">
        <f>IF(EXACT($B1052, ""), "", 'SEED - Supplier'!$E1052)</f>
        <v>VNDR-1049</v>
      </c>
    </row>
    <row r="1053" spans="2:4">
      <c r="B1053" s="37">
        <f>IF(EXACT('SEED - Supplier'!$H1053, ""), "", 'SEED - Supplier'!$G1053)</f>
        <v>126000000001050</v>
      </c>
      <c r="C1053" s="20" t="str">
        <f>IF(EXACT($B1053, ""), "", 'SEED - Supplier'!$C1053)</f>
        <v>PT. Supra Talindo</v>
      </c>
      <c r="D1053" s="45" t="str">
        <f>IF(EXACT($B1053, ""), "", 'SEED - Supplier'!$E1053)</f>
        <v>VNDR-1050</v>
      </c>
    </row>
    <row r="1054" spans="2:4">
      <c r="B1054" s="37">
        <f>IF(EXACT('SEED - Supplier'!$H1054, ""), "", 'SEED - Supplier'!$G1054)</f>
        <v>126000000001051</v>
      </c>
      <c r="C1054" s="20" t="str">
        <f>IF(EXACT($B1054, ""), "", 'SEED - Supplier'!$C1054)</f>
        <v>PT. Supreme Cable Manufacturing &amp; Commerce [a.k.a : Sucaco]</v>
      </c>
      <c r="D1054" s="45" t="str">
        <f>IF(EXACT($B1054, ""), "", 'SEED - Supplier'!$E1054)</f>
        <v>VNDR-1051</v>
      </c>
    </row>
    <row r="1055" spans="2:4">
      <c r="B1055" s="37">
        <f>IF(EXACT('SEED - Supplier'!$H1055, ""), "", 'SEED - Supplier'!$G1055)</f>
        <v>126000000001052</v>
      </c>
      <c r="C1055" s="20" t="str">
        <f>IF(EXACT($B1055, ""), "", 'SEED - Supplier'!$C1055)</f>
        <v>PT. Tiki Jalur Nugraha Ekakurir [a.k.a : JNE]</v>
      </c>
      <c r="D1055" s="45" t="str">
        <f>IF(EXACT($B1055, ""), "", 'SEED - Supplier'!$E1055)</f>
        <v>VNDR-1052</v>
      </c>
    </row>
    <row r="1056" spans="2:4">
      <c r="B1056" s="37">
        <f>IF(EXACT('SEED - Supplier'!$H1056, ""), "", 'SEED - Supplier'!$G1056)</f>
        <v>126000000001053</v>
      </c>
      <c r="C1056" s="20" t="str">
        <f>IF(EXACT($B1056, ""), "", 'SEED - Supplier'!$C1056)</f>
        <v>PT. Trans Electric</v>
      </c>
      <c r="D1056" s="45" t="str">
        <f>IF(EXACT($B1056, ""), "", 'SEED - Supplier'!$E1056)</f>
        <v>VNDR-1053</v>
      </c>
    </row>
    <row r="1057" spans="2:4">
      <c r="B1057" s="37">
        <f>IF(EXACT('SEED - Supplier'!$H1057, ""), "", 'SEED - Supplier'!$G1057)</f>
        <v>126000000001054</v>
      </c>
      <c r="C1057" s="20" t="str">
        <f>IF(EXACT($B1057, ""), "", 'SEED - Supplier'!$C1057)</f>
        <v>PT. Tri Mitra Elektrik</v>
      </c>
      <c r="D1057" s="45" t="str">
        <f>IF(EXACT($B1057, ""), "", 'SEED - Supplier'!$E1057)</f>
        <v>VNDR-1054</v>
      </c>
    </row>
    <row r="1058" spans="2:4">
      <c r="B1058" s="37">
        <f>IF(EXACT('SEED - Supplier'!$H1058, ""), "", 'SEED - Supplier'!$G1058)</f>
        <v>126000000001055</v>
      </c>
      <c r="C1058" s="20" t="str">
        <f>IF(EXACT($B1058, ""), "", 'SEED - Supplier'!$C1058)</f>
        <v>PT. Upaya Reksatama Putra</v>
      </c>
      <c r="D1058" s="45" t="str">
        <f>IF(EXACT($B1058, ""), "", 'SEED - Supplier'!$E1058)</f>
        <v>VNDR-1055</v>
      </c>
    </row>
    <row r="1059" spans="2:4">
      <c r="B1059" s="37">
        <f>IF(EXACT('SEED - Supplier'!$H1059, ""), "", 'SEED - Supplier'!$G1059)</f>
        <v>126000000001056</v>
      </c>
      <c r="C1059" s="20" t="str">
        <f>IF(EXACT($B1059, ""), "", 'SEED - Supplier'!$C1059)</f>
        <v>PT. Wahana Hantaran Yantra [a.k.a : WHY Logistic]</v>
      </c>
      <c r="D1059" s="45" t="str">
        <f>IF(EXACT($B1059, ""), "", 'SEED - Supplier'!$E1059)</f>
        <v>VNDR-1056</v>
      </c>
    </row>
    <row r="1060" spans="2:4">
      <c r="B1060" s="37">
        <f>IF(EXACT('SEED - Supplier'!$H1060, ""), "", 'SEED - Supplier'!$G1060)</f>
        <v>126000000001057</v>
      </c>
      <c r="C1060" s="20" t="str">
        <f>IF(EXACT($B1060, ""), "", 'SEED - Supplier'!$C1060)</f>
        <v>PT. ABB Sakti Industri</v>
      </c>
      <c r="D1060" s="45" t="str">
        <f>IF(EXACT($B1060, ""), "", 'SEED - Supplier'!$E1060)</f>
        <v>VNDR-1057</v>
      </c>
    </row>
    <row r="1061" spans="2:4">
      <c r="B1061" s="37">
        <f>IF(EXACT('SEED - Supplier'!$H1061, ""), "", 'SEED - Supplier'!$G1061)</f>
        <v>126000000001058</v>
      </c>
      <c r="C1061" s="20" t="str">
        <f>IF(EXACT($B1061, ""), "", 'SEED - Supplier'!$C1061)</f>
        <v>PT. Abdi Pertiwi Persada</v>
      </c>
      <c r="D1061" s="45" t="str">
        <f>IF(EXACT($B1061, ""), "", 'SEED - Supplier'!$E1061)</f>
        <v>VNDR-1058</v>
      </c>
    </row>
    <row r="1062" spans="2:4">
      <c r="B1062" s="37">
        <f>IF(EXACT('SEED - Supplier'!$H1062, ""), "", 'SEED - Supplier'!$G1062)</f>
        <v>126000000001059</v>
      </c>
      <c r="C1062" s="20" t="str">
        <f>IF(EXACT($B1062, ""), "", 'SEED - Supplier'!$C1062)</f>
        <v>PT. Abetama Sempurna</v>
      </c>
      <c r="D1062" s="45" t="str">
        <f>IF(EXACT($B1062, ""), "", 'SEED - Supplier'!$E1062)</f>
        <v>VNDR-1059</v>
      </c>
    </row>
    <row r="1063" spans="2:4">
      <c r="B1063" s="37">
        <f>IF(EXACT('SEED - Supplier'!$H1063, ""), "", 'SEED - Supplier'!$G1063)</f>
        <v>126000000001060</v>
      </c>
      <c r="C1063" s="20" t="str">
        <f>IF(EXACT($B1063, ""), "", 'SEED - Supplier'!$C1063)</f>
        <v>PT. Adhigana Perkasa Mandiri</v>
      </c>
      <c r="D1063" s="45" t="str">
        <f>IF(EXACT($B1063, ""), "", 'SEED - Supplier'!$E1063)</f>
        <v>VNDR-1060</v>
      </c>
    </row>
    <row r="1064" spans="2:4">
      <c r="B1064" s="37">
        <f>IF(EXACT('SEED - Supplier'!$H1064, ""), "", 'SEED - Supplier'!$G1064)</f>
        <v>126000000001061</v>
      </c>
      <c r="C1064" s="20" t="str">
        <f>IF(EXACT($B1064, ""), "", 'SEED - Supplier'!$C1064)</f>
        <v>PT. Adikita Cipta Sarana</v>
      </c>
      <c r="D1064" s="45" t="str">
        <f>IF(EXACT($B1064, ""), "", 'SEED - Supplier'!$E1064)</f>
        <v>VNDR-1061</v>
      </c>
    </row>
    <row r="1065" spans="2:4">
      <c r="B1065" s="37">
        <f>IF(EXACT('SEED - Supplier'!$H1065, ""), "", 'SEED - Supplier'!$G1065)</f>
        <v>126000000001062</v>
      </c>
      <c r="C1065" s="20" t="str">
        <f>IF(EXACT($B1065, ""), "", 'SEED - Supplier'!$C1065)</f>
        <v>PT. Analisa Media [a.k.a : Harian Analisa Medan]</v>
      </c>
      <c r="D1065" s="45" t="str">
        <f>IF(EXACT($B1065, ""), "", 'SEED - Supplier'!$E1065)</f>
        <v>VNDR-1062</v>
      </c>
    </row>
    <row r="1066" spans="2:4">
      <c r="B1066" s="37">
        <f>IF(EXACT('SEED - Supplier'!$H1066, ""), "", 'SEED - Supplier'!$G1066)</f>
        <v>126000000001063</v>
      </c>
      <c r="C1066" s="20" t="str">
        <f>IF(EXACT($B1066, ""), "", 'SEED - Supplier'!$C1066)</f>
        <v>PT. Andalan Mutu Energi</v>
      </c>
      <c r="D1066" s="45" t="str">
        <f>IF(EXACT($B1066, ""), "", 'SEED - Supplier'!$E1066)</f>
        <v>VNDR-1063</v>
      </c>
    </row>
    <row r="1067" spans="2:4">
      <c r="B1067" s="37">
        <f>IF(EXACT('SEED - Supplier'!$H1067, ""), "", 'SEED - Supplier'!$G1067)</f>
        <v>126000000001064</v>
      </c>
      <c r="C1067" s="20" t="str">
        <f>IF(EXACT($B1067, ""), "", 'SEED - Supplier'!$C1067)</f>
        <v>PT. Andika Jana Bhumi Sejahtera</v>
      </c>
      <c r="D1067" s="45" t="str">
        <f>IF(EXACT($B1067, ""), "", 'SEED - Supplier'!$E1067)</f>
        <v>VNDR-1064</v>
      </c>
    </row>
    <row r="1068" spans="2:4">
      <c r="B1068" s="37">
        <f>IF(EXACT('SEED - Supplier'!$H1068, ""), "", 'SEED - Supplier'!$G1068)</f>
        <v>126000000001065</v>
      </c>
      <c r="C1068" s="20" t="str">
        <f>IF(EXACT($B1068, ""), "", 'SEED - Supplier'!$C1068)</f>
        <v>PT. Anugrah Sukses Marine</v>
      </c>
      <c r="D1068" s="45" t="str">
        <f>IF(EXACT($B1068, ""), "", 'SEED - Supplier'!$E1068)</f>
        <v>VNDR-1065</v>
      </c>
    </row>
    <row r="1069" spans="2:4">
      <c r="B1069" s="37">
        <f>IF(EXACT('SEED - Supplier'!$H1069, ""), "", 'SEED - Supplier'!$G1069)</f>
        <v>126000000001066</v>
      </c>
      <c r="C1069" s="20" t="str">
        <f>IF(EXACT($B1069, ""), "", 'SEED - Supplier'!$C1069)</f>
        <v>PT. Arjuna Wiwaha Persada</v>
      </c>
      <c r="D1069" s="45" t="str">
        <f>IF(EXACT($B1069, ""), "", 'SEED - Supplier'!$E1069)</f>
        <v>VNDR-1066</v>
      </c>
    </row>
    <row r="1070" spans="2:4">
      <c r="B1070" s="37">
        <f>IF(EXACT('SEED - Supplier'!$H1070, ""), "", 'SEED - Supplier'!$G1070)</f>
        <v>126000000001067</v>
      </c>
      <c r="C1070" s="20" t="str">
        <f>IF(EXACT($B1070, ""), "", 'SEED - Supplier'!$C1070)</f>
        <v>PT. Arkananta Albani</v>
      </c>
      <c r="D1070" s="45" t="str">
        <f>IF(EXACT($B1070, ""), "", 'SEED - Supplier'!$E1070)</f>
        <v>VNDR-1067</v>
      </c>
    </row>
    <row r="1071" spans="2:4">
      <c r="B1071" s="37">
        <f>IF(EXACT('SEED - Supplier'!$H1071, ""), "", 'SEED - Supplier'!$G1071)</f>
        <v>126000000001068</v>
      </c>
      <c r="C1071" s="20" t="str">
        <f>IF(EXACT($B1071, ""), "", 'SEED - Supplier'!$C1071)</f>
        <v>PT. Arkanindoplast Utama</v>
      </c>
      <c r="D1071" s="45" t="str">
        <f>IF(EXACT($B1071, ""), "", 'SEED - Supplier'!$E1071)</f>
        <v>VNDR-1068</v>
      </c>
    </row>
    <row r="1072" spans="2:4">
      <c r="B1072" s="37">
        <f>IF(EXACT('SEED - Supplier'!$H1072, ""), "", 'SEED - Supplier'!$G1072)</f>
        <v>126000000001069</v>
      </c>
      <c r="C1072" s="20" t="str">
        <f>IF(EXACT($B1072, ""), "", 'SEED - Supplier'!$C1072)</f>
        <v>PT. Arta Amarta Indonesia</v>
      </c>
      <c r="D1072" s="45" t="str">
        <f>IF(EXACT($B1072, ""), "", 'SEED - Supplier'!$E1072)</f>
        <v>VNDR-1069</v>
      </c>
    </row>
    <row r="1073" spans="2:4">
      <c r="B1073" s="37">
        <f>IF(EXACT('SEED - Supplier'!$H1073, ""), "", 'SEED - Supplier'!$G1073)</f>
        <v>126000000001070</v>
      </c>
      <c r="C1073" s="20" t="str">
        <f>IF(EXACT($B1073, ""), "", 'SEED - Supplier'!$C1073)</f>
        <v>PT. Asarengga Mandiri Perkasa</v>
      </c>
      <c r="D1073" s="45" t="str">
        <f>IF(EXACT($B1073, ""), "", 'SEED - Supplier'!$E1073)</f>
        <v>VNDR-1070</v>
      </c>
    </row>
    <row r="1074" spans="2:4">
      <c r="B1074" s="37">
        <f>IF(EXACT('SEED - Supplier'!$H1074, ""), "", 'SEED - Supplier'!$G1074)</f>
        <v>126000000001071</v>
      </c>
      <c r="C1074" s="20" t="str">
        <f>IF(EXACT($B1074, ""), "", 'SEED - Supplier'!$C1074)</f>
        <v>PT. Astra International, Tbk</v>
      </c>
      <c r="D1074" s="45" t="str">
        <f>IF(EXACT($B1074, ""), "", 'SEED - Supplier'!$E1074)</f>
        <v>VNDR-1071</v>
      </c>
    </row>
    <row r="1075" spans="2:4">
      <c r="B1075" s="37">
        <f>IF(EXACT('SEED - Supplier'!$H1075, ""), "", 'SEED - Supplier'!$G1075)</f>
        <v>126000000001072</v>
      </c>
      <c r="C1075" s="20" t="str">
        <f>IF(EXACT($B1075, ""), "", 'SEED - Supplier'!$C1075)</f>
        <v>PT. Asuransi Astra Buana</v>
      </c>
      <c r="D1075" s="45" t="str">
        <f>IF(EXACT($B1075, ""), "", 'SEED - Supplier'!$E1075)</f>
        <v>VNDR-1072</v>
      </c>
    </row>
    <row r="1076" spans="2:4">
      <c r="B1076" s="37">
        <f>IF(EXACT('SEED - Supplier'!$H1076, ""), "", 'SEED - Supplier'!$G1076)</f>
        <v>126000000001073</v>
      </c>
      <c r="C1076" s="20" t="str">
        <f>IF(EXACT($B1076, ""), "", 'SEED - Supplier'!$C1076)</f>
        <v>PT. Asuransi AVIVA Indonesia</v>
      </c>
      <c r="D1076" s="45" t="str">
        <f>IF(EXACT($B1076, ""), "", 'SEED - Supplier'!$E1076)</f>
        <v>VNDR-1073</v>
      </c>
    </row>
    <row r="1077" spans="2:4">
      <c r="B1077" s="37">
        <f>IF(EXACT('SEED - Supplier'!$H1077, ""), "", 'SEED - Supplier'!$G1077)</f>
        <v>126000000001074</v>
      </c>
      <c r="C1077" s="20" t="str">
        <f>IF(EXACT($B1077, ""), "", 'SEED - Supplier'!$C1077)</f>
        <v>PT. Asuransi Jasa Tania, Tbk - Medan</v>
      </c>
      <c r="D1077" s="45" t="str">
        <f>IF(EXACT($B1077, ""), "", 'SEED - Supplier'!$E1077)</f>
        <v>VNDR-1074</v>
      </c>
    </row>
    <row r="1078" spans="2:4">
      <c r="B1078" s="37">
        <f>IF(EXACT('SEED - Supplier'!$H1078, ""), "", 'SEED - Supplier'!$G1078)</f>
        <v>126000000001075</v>
      </c>
      <c r="C1078" s="20" t="str">
        <f>IF(EXACT($B1078, ""), "", 'SEED - Supplier'!$C1078)</f>
        <v>PT. Asuransi Jasaraharja Putera</v>
      </c>
      <c r="D1078" s="45" t="str">
        <f>IF(EXACT($B1078, ""), "", 'SEED - Supplier'!$E1078)</f>
        <v>VNDR-1075</v>
      </c>
    </row>
    <row r="1079" spans="2:4">
      <c r="B1079" s="37">
        <f>IF(EXACT('SEED - Supplier'!$H1079, ""), "", 'SEED - Supplier'!$G1079)</f>
        <v>126000000001076</v>
      </c>
      <c r="C1079" s="20" t="str">
        <f>IF(EXACT($B1079, ""), "", 'SEED - Supplier'!$C1079)</f>
        <v>PT. Asuransi Mega Pratama - Jakarta</v>
      </c>
      <c r="D1079" s="45" t="str">
        <f>IF(EXACT($B1079, ""), "", 'SEED - Supplier'!$E1079)</f>
        <v>VNDR-1076</v>
      </c>
    </row>
    <row r="1080" spans="2:4">
      <c r="B1080" s="37">
        <f>IF(EXACT('SEED - Supplier'!$H1080, ""), "", 'SEED - Supplier'!$G1080)</f>
        <v>126000000001077</v>
      </c>
      <c r="C1080" s="20" t="str">
        <f>IF(EXACT($B1080, ""), "", 'SEED - Supplier'!$C1080)</f>
        <v>PT. Asuransi Wahana Tata</v>
      </c>
      <c r="D1080" s="45" t="str">
        <f>IF(EXACT($B1080, ""), "", 'SEED - Supplier'!$E1080)</f>
        <v>VNDR-1077</v>
      </c>
    </row>
    <row r="1081" spans="2:4">
      <c r="B1081" s="37">
        <f>IF(EXACT('SEED - Supplier'!$H1081, ""), "", 'SEED - Supplier'!$G1081)</f>
        <v>126000000001078</v>
      </c>
      <c r="C1081" s="20" t="str">
        <f>IF(EXACT($B1081, ""), "", 'SEED - Supplier'!$C1081)</f>
        <v>PT. Aswindo Fikri Mandiri</v>
      </c>
      <c r="D1081" s="45" t="str">
        <f>IF(EXACT($B1081, ""), "", 'SEED - Supplier'!$E1081)</f>
        <v>VNDR-1078</v>
      </c>
    </row>
    <row r="1082" spans="2:4">
      <c r="B1082" s="37">
        <f>IF(EXACT('SEED - Supplier'!$H1082, ""), "", 'SEED - Supplier'!$G1082)</f>
        <v>126000000001079</v>
      </c>
      <c r="C1082" s="20" t="str">
        <f>IF(EXACT($B1082, ""), "", 'SEED - Supplier'!$C1082)</f>
        <v>PT. Atlas Copco Indonesia</v>
      </c>
      <c r="D1082" s="45" t="str">
        <f>IF(EXACT($B1082, ""), "", 'SEED - Supplier'!$E1082)</f>
        <v>VNDR-1079</v>
      </c>
    </row>
    <row r="1083" spans="2:4">
      <c r="B1083" s="37">
        <f>IF(EXACT('SEED - Supplier'!$H1083, ""), "", 'SEED - Supplier'!$G1083)</f>
        <v>126000000001080</v>
      </c>
      <c r="C1083" s="20" t="str">
        <f>IF(EXACT($B1083, ""), "", 'SEED - Supplier'!$C1083)</f>
        <v>PT. Avindo Global Pratama</v>
      </c>
      <c r="D1083" s="45" t="str">
        <f>IF(EXACT($B1083, ""), "", 'SEED - Supplier'!$E1083)</f>
        <v>VNDR-1080</v>
      </c>
    </row>
    <row r="1084" spans="2:4">
      <c r="B1084" s="37">
        <f>IF(EXACT('SEED - Supplier'!$H1084, ""), "", 'SEED - Supplier'!$G1084)</f>
        <v>126000000001081</v>
      </c>
      <c r="C1084" s="20" t="str">
        <f>IF(EXACT($B1084, ""), "", 'SEED - Supplier'!$C1084)</f>
        <v>PT. Bakrie Pipe Industries</v>
      </c>
      <c r="D1084" s="45" t="str">
        <f>IF(EXACT($B1084, ""), "", 'SEED - Supplier'!$E1084)</f>
        <v>VNDR-1081</v>
      </c>
    </row>
    <row r="1085" spans="2:4">
      <c r="B1085" s="37">
        <f>IF(EXACT('SEED - Supplier'!$H1085, ""), "", 'SEED - Supplier'!$G1085)</f>
        <v>126000000001082</v>
      </c>
      <c r="C1085" s="20" t="str">
        <f>IF(EXACT($B1085, ""), "", 'SEED - Supplier'!$C1085)</f>
        <v>PT. Bangun Anugerah Hanjaya</v>
      </c>
      <c r="D1085" s="45" t="str">
        <f>IF(EXACT($B1085, ""), "", 'SEED - Supplier'!$E1085)</f>
        <v>VNDR-1082</v>
      </c>
    </row>
    <row r="1086" spans="2:4">
      <c r="B1086" s="37">
        <f>IF(EXACT('SEED - Supplier'!$H1086, ""), "", 'SEED - Supplier'!$G1086)</f>
        <v>126000000001083</v>
      </c>
      <c r="C1086" s="20" t="str">
        <f>IF(EXACT($B1086, ""), "", 'SEED - Supplier'!$C1086)</f>
        <v>PT. Bangun Eranta</v>
      </c>
      <c r="D1086" s="45" t="str">
        <f>IF(EXACT($B1086, ""), "", 'SEED - Supplier'!$E1086)</f>
        <v>VNDR-1083</v>
      </c>
    </row>
    <row r="1087" spans="2:4">
      <c r="B1087" s="37">
        <f>IF(EXACT('SEED - Supplier'!$H1087, ""), "", 'SEED - Supplier'!$G1087)</f>
        <v>126000000001084</v>
      </c>
      <c r="C1087" s="20" t="str">
        <f>IF(EXACT($B1087, ""), "", 'SEED - Supplier'!$C1087)</f>
        <v>PT. Bangun Guna Indonesia</v>
      </c>
      <c r="D1087" s="45" t="str">
        <f>IF(EXACT($B1087, ""), "", 'SEED - Supplier'!$E1087)</f>
        <v>VNDR-1084</v>
      </c>
    </row>
    <row r="1088" spans="2:4">
      <c r="B1088" s="37">
        <f>IF(EXACT('SEED - Supplier'!$H1088, ""), "", 'SEED - Supplier'!$G1088)</f>
        <v>126000000001085</v>
      </c>
      <c r="C1088" s="20" t="str">
        <f>IF(EXACT($B1088, ""), "", 'SEED - Supplier'!$C1088)</f>
        <v>PT. Belani Global Persada</v>
      </c>
      <c r="D1088" s="45" t="str">
        <f>IF(EXACT($B1088, ""), "", 'SEED - Supplier'!$E1088)</f>
        <v>VNDR-1085</v>
      </c>
    </row>
    <row r="1089" spans="2:4">
      <c r="B1089" s="37">
        <f>IF(EXACT('SEED - Supplier'!$H1089, ""), "", 'SEED - Supplier'!$G1089)</f>
        <v>126000000001086</v>
      </c>
      <c r="C1089" s="20" t="str">
        <f>IF(EXACT($B1089, ""), "", 'SEED - Supplier'!$C1089)</f>
        <v>PT. Bhagawadgita Swadaya Pratama</v>
      </c>
      <c r="D1089" s="45" t="str">
        <f>IF(EXACT($B1089, ""), "", 'SEED - Supplier'!$E1089)</f>
        <v>VNDR-1086</v>
      </c>
    </row>
    <row r="1090" spans="2:4">
      <c r="B1090" s="37">
        <f>IF(EXACT('SEED - Supplier'!$H1090, ""), "", 'SEED - Supplier'!$G1090)</f>
        <v>126000000001087</v>
      </c>
      <c r="C1090" s="20" t="str">
        <f>IF(EXACT($B1090, ""), "", 'SEED - Supplier'!$C1090)</f>
        <v>PT. Bima Surya Mandiri</v>
      </c>
      <c r="D1090" s="45" t="str">
        <f>IF(EXACT($B1090, ""), "", 'SEED - Supplier'!$E1090)</f>
        <v>VNDR-1087</v>
      </c>
    </row>
    <row r="1091" spans="2:4">
      <c r="B1091" s="37">
        <f>IF(EXACT('SEED - Supplier'!$H1091, ""), "", 'SEED - Supplier'!$G1091)</f>
        <v>126000000001088</v>
      </c>
      <c r="C1091" s="20" t="str">
        <f>IF(EXACT($B1091, ""), "", 'SEED - Supplier'!$C1091)</f>
        <v>PT. Bina Cipta Mandiri Consultant</v>
      </c>
      <c r="D1091" s="45" t="str">
        <f>IF(EXACT($B1091, ""), "", 'SEED - Supplier'!$E1091)</f>
        <v>VNDR-1088</v>
      </c>
    </row>
    <row r="1092" spans="2:4">
      <c r="B1092" s="37">
        <f>IF(EXACT('SEED - Supplier'!$H1092, ""), "", 'SEED - Supplier'!$G1092)</f>
        <v>126000000001089</v>
      </c>
      <c r="C1092" s="20" t="str">
        <f>IF(EXACT($B1092, ""), "", 'SEED - Supplier'!$C1092)</f>
        <v>PT. Binamitra Mandiri Solusion</v>
      </c>
      <c r="D1092" s="45" t="str">
        <f>IF(EXACT($B1092, ""), "", 'SEED - Supplier'!$E1092)</f>
        <v>VNDR-1089</v>
      </c>
    </row>
    <row r="1093" spans="2:4">
      <c r="B1093" s="37">
        <f>IF(EXACT('SEED - Supplier'!$H1093, ""), "", 'SEED - Supplier'!$G1093)</f>
        <v>126000000001090</v>
      </c>
      <c r="C1093" s="20" t="str">
        <f>IF(EXACT($B1093, ""), "", 'SEED - Supplier'!$C1093)</f>
        <v>PT. Bintang Agung</v>
      </c>
      <c r="D1093" s="45" t="str">
        <f>IF(EXACT($B1093, ""), "", 'SEED - Supplier'!$E1093)</f>
        <v>VNDR-1090</v>
      </c>
    </row>
    <row r="1094" spans="2:4">
      <c r="B1094" s="37">
        <f>IF(EXACT('SEED - Supplier'!$H1094, ""), "", 'SEED - Supplier'!$G1094)</f>
        <v>126000000001091</v>
      </c>
      <c r="C1094" s="20" t="str">
        <f>IF(EXACT($B1094, ""), "", 'SEED - Supplier'!$C1094)</f>
        <v>PT. Bintang Bandung Sejati</v>
      </c>
      <c r="D1094" s="45" t="str">
        <f>IF(EXACT($B1094, ""), "", 'SEED - Supplier'!$E1094)</f>
        <v>VNDR-1091</v>
      </c>
    </row>
    <row r="1095" spans="2:4">
      <c r="B1095" s="37">
        <f>IF(EXACT('SEED - Supplier'!$H1095, ""), "", 'SEED - Supplier'!$G1095)</f>
        <v>126000000001092</v>
      </c>
      <c r="C1095" s="20" t="str">
        <f>IF(EXACT($B1095, ""), "", 'SEED - Supplier'!$C1095)</f>
        <v>PT. Biosung Fibertek Indonesia</v>
      </c>
      <c r="D1095" s="45" t="str">
        <f>IF(EXACT($B1095, ""), "", 'SEED - Supplier'!$E1095)</f>
        <v>VNDR-1092</v>
      </c>
    </row>
    <row r="1096" spans="2:4">
      <c r="B1096" s="37">
        <f>IF(EXACT('SEED - Supplier'!$H1096, ""), "", 'SEED - Supplier'!$G1096)</f>
        <v>126000000001093</v>
      </c>
      <c r="C1096" s="20" t="str">
        <f>IF(EXACT($B1096, ""), "", 'SEED - Supplier'!$C1096)</f>
        <v>PT. Bumi Mandiri Pratama</v>
      </c>
      <c r="D1096" s="45" t="str">
        <f>IF(EXACT($B1096, ""), "", 'SEED - Supplier'!$E1096)</f>
        <v>VNDR-1093</v>
      </c>
    </row>
    <row r="1097" spans="2:4">
      <c r="B1097" s="37">
        <f>IF(EXACT('SEED - Supplier'!$H1097, ""), "", 'SEED - Supplier'!$G1097)</f>
        <v>126000000001094</v>
      </c>
      <c r="C1097" s="20" t="str">
        <f>IF(EXACT($B1097, ""), "", 'SEED - Supplier'!$C1097)</f>
        <v>PT. Bumi Teknik Utama</v>
      </c>
      <c r="D1097" s="45" t="str">
        <f>IF(EXACT($B1097, ""), "", 'SEED - Supplier'!$E1097)</f>
        <v>VNDR-1094</v>
      </c>
    </row>
    <row r="1098" spans="2:4">
      <c r="B1098" s="37">
        <f>IF(EXACT('SEED - Supplier'!$H1098, ""), "", 'SEED - Supplier'!$G1098)</f>
        <v>126000000001095</v>
      </c>
      <c r="C1098" s="20" t="str">
        <f>IF(EXACT($B1098, ""), "", 'SEED - Supplier'!$C1098)</f>
        <v>PT. C-Five</v>
      </c>
      <c r="D1098" s="45" t="str">
        <f>IF(EXACT($B1098, ""), "", 'SEED - Supplier'!$E1098)</f>
        <v>VNDR-1095</v>
      </c>
    </row>
    <row r="1099" spans="2:4">
      <c r="B1099" s="37">
        <f>IF(EXACT('SEED - Supplier'!$H1099, ""), "", 'SEED - Supplier'!$G1099)</f>
        <v>126000000001096</v>
      </c>
      <c r="C1099" s="20" t="str">
        <f>IF(EXACT($B1099, ""), "", 'SEED - Supplier'!$C1099)</f>
        <v>PT. Catur Mitra Cahaya</v>
      </c>
      <c r="D1099" s="45" t="str">
        <f>IF(EXACT($B1099, ""), "", 'SEED - Supplier'!$E1099)</f>
        <v>VNDR-1096</v>
      </c>
    </row>
    <row r="1100" spans="2:4">
      <c r="B1100" s="37">
        <f>IF(EXACT('SEED - Supplier'!$H1100, ""), "", 'SEED - Supplier'!$G1100)</f>
        <v>126000000001097</v>
      </c>
      <c r="C1100" s="20" t="str">
        <f>IF(EXACT($B1100, ""), "", 'SEED - Supplier'!$C1100)</f>
        <v>PT. Central Cargo Express</v>
      </c>
      <c r="D1100" s="45" t="str">
        <f>IF(EXACT($B1100, ""), "", 'SEED - Supplier'!$E1100)</f>
        <v>VNDR-1097</v>
      </c>
    </row>
    <row r="1101" spans="2:4">
      <c r="B1101" s="37">
        <f>IF(EXACT('SEED - Supplier'!$H1101, ""), "", 'SEED - Supplier'!$G1101)</f>
        <v>126000000001098</v>
      </c>
      <c r="C1101" s="20" t="str">
        <f>IF(EXACT($B1101, ""), "", 'SEED - Supplier'!$C1101)</f>
        <v>PT. CFS Logistics</v>
      </c>
      <c r="D1101" s="45" t="str">
        <f>IF(EXACT($B1101, ""), "", 'SEED - Supplier'!$E1101)</f>
        <v>VNDR-1098</v>
      </c>
    </row>
    <row r="1102" spans="2:4">
      <c r="B1102" s="37">
        <f>IF(EXACT('SEED - Supplier'!$H1102, ""), "", 'SEED - Supplier'!$G1102)</f>
        <v>126000000001099</v>
      </c>
      <c r="C1102" s="20" t="str">
        <f>IF(EXACT($B1102, ""), "", 'SEED - Supplier'!$C1102)</f>
        <v>PT. Cipta Nusa Sekawan</v>
      </c>
      <c r="D1102" s="45" t="str">
        <f>IF(EXACT($B1102, ""), "", 'SEED - Supplier'!$E1102)</f>
        <v>VNDR-1099</v>
      </c>
    </row>
    <row r="1103" spans="2:4">
      <c r="B1103" s="37">
        <f>IF(EXACT('SEED - Supplier'!$H1103, ""), "", 'SEED - Supplier'!$G1103)</f>
        <v>126000000001100</v>
      </c>
      <c r="C1103" s="20" t="str">
        <f>IF(EXACT($B1103, ""), "", 'SEED - Supplier'!$C1103)</f>
        <v>PT. Ciptosadar Pratama</v>
      </c>
      <c r="D1103" s="45" t="str">
        <f>IF(EXACT($B1103, ""), "", 'SEED - Supplier'!$E1103)</f>
        <v>VNDR-1100</v>
      </c>
    </row>
    <row r="1104" spans="2:4">
      <c r="B1104" s="37">
        <f>IF(EXACT('SEED - Supplier'!$H1104, ""), "", 'SEED - Supplier'!$G1104)</f>
        <v>126000000001101</v>
      </c>
      <c r="C1104" s="20" t="str">
        <f>IF(EXACT($B1104, ""), "", 'SEED - Supplier'!$C1104)</f>
        <v>PT. CURA Indonesia</v>
      </c>
      <c r="D1104" s="45" t="str">
        <f>IF(EXACT($B1104, ""), "", 'SEED - Supplier'!$E1104)</f>
        <v>VNDR-1101</v>
      </c>
    </row>
    <row r="1105" spans="2:4">
      <c r="B1105" s="37">
        <f>IF(EXACT('SEED - Supplier'!$H1105, ""), "", 'SEED - Supplier'!$G1105)</f>
        <v>126000000001102</v>
      </c>
      <c r="C1105" s="20" t="str">
        <f>IF(EXACT($B1105, ""), "", 'SEED - Supplier'!$C1105)</f>
        <v>PT. Daikin Airconditioning Indonesia</v>
      </c>
      <c r="D1105" s="45" t="str">
        <f>IF(EXACT($B1105, ""), "", 'SEED - Supplier'!$E1105)</f>
        <v>VNDR-1102</v>
      </c>
    </row>
    <row r="1106" spans="2:4">
      <c r="B1106" s="37">
        <f>IF(EXACT('SEED - Supplier'!$H1106, ""), "", 'SEED - Supplier'!$G1106)</f>
        <v>126000000001103</v>
      </c>
      <c r="C1106" s="20" t="str">
        <f>IF(EXACT($B1106, ""), "", 'SEED - Supplier'!$C1106)</f>
        <v>PT. Daya Kobelco Construction Machinery Indonesia</v>
      </c>
      <c r="D1106" s="45" t="str">
        <f>IF(EXACT($B1106, ""), "", 'SEED - Supplier'!$E1106)</f>
        <v>VNDR-1103</v>
      </c>
    </row>
    <row r="1107" spans="2:4">
      <c r="B1107" s="37">
        <f>IF(EXACT('SEED - Supplier'!$H1107, ""), "", 'SEED - Supplier'!$G1107)</f>
        <v>126000000001104</v>
      </c>
      <c r="C1107" s="20" t="str">
        <f>IF(EXACT($B1107, ""), "", 'SEED - Supplier'!$C1107)</f>
        <v>PT. Deras Express Cargo</v>
      </c>
      <c r="D1107" s="45" t="str">
        <f>IF(EXACT($B1107, ""), "", 'SEED - Supplier'!$E1107)</f>
        <v>VNDR-1104</v>
      </c>
    </row>
    <row r="1108" spans="2:4">
      <c r="B1108" s="37">
        <f>IF(EXACT('SEED - Supplier'!$H1108, ""), "", 'SEED - Supplier'!$G1108)</f>
        <v>126000000001105</v>
      </c>
      <c r="C1108" s="20" t="str">
        <f>IF(EXACT($B1108, ""), "", 'SEED - Supplier'!$C1108)</f>
        <v>PT. Derka</v>
      </c>
      <c r="D1108" s="45" t="str">
        <f>IF(EXACT($B1108, ""), "", 'SEED - Supplier'!$E1108)</f>
        <v>VNDR-1105</v>
      </c>
    </row>
    <row r="1109" spans="2:4">
      <c r="B1109" s="37">
        <f>IF(EXACT('SEED - Supplier'!$H1109, ""), "", 'SEED - Supplier'!$G1109)</f>
        <v>126000000001106</v>
      </c>
      <c r="C1109" s="20" t="str">
        <f>IF(EXACT($B1109, ""), "", 'SEED - Supplier'!$C1109)</f>
        <v>PT. Dewandaru Indonesia</v>
      </c>
      <c r="D1109" s="45" t="str">
        <f>IF(EXACT($B1109, ""), "", 'SEED - Supplier'!$E1109)</f>
        <v>VNDR-1106</v>
      </c>
    </row>
    <row r="1110" spans="2:4">
      <c r="B1110" s="37">
        <f>IF(EXACT('SEED - Supplier'!$H1110, ""), "", 'SEED - Supplier'!$G1110)</f>
        <v>126000000001107</v>
      </c>
      <c r="C1110" s="20" t="str">
        <f>IF(EXACT($B1110, ""), "", 'SEED - Supplier'!$C1110)</f>
        <v>PT. Dinamika Jaya Sejahtera Abadi</v>
      </c>
      <c r="D1110" s="45" t="str">
        <f>IF(EXACT($B1110, ""), "", 'SEED - Supplier'!$E1110)</f>
        <v>VNDR-1107</v>
      </c>
    </row>
    <row r="1111" spans="2:4">
      <c r="B1111" s="37">
        <f>IF(EXACT('SEED - Supplier'!$H1111, ""), "", 'SEED - Supplier'!$G1111)</f>
        <v>126000000001108</v>
      </c>
      <c r="C1111" s="20" t="str">
        <f>IF(EXACT($B1111, ""), "", 'SEED - Supplier'!$C1111)</f>
        <v>PT. Diva Yudha Mandiri</v>
      </c>
      <c r="D1111" s="45" t="str">
        <f>IF(EXACT($B1111, ""), "", 'SEED - Supplier'!$E1111)</f>
        <v>VNDR-1108</v>
      </c>
    </row>
    <row r="1112" spans="2:4">
      <c r="B1112" s="37">
        <f>IF(EXACT('SEED - Supplier'!$H1112, ""), "", 'SEED - Supplier'!$G1112)</f>
        <v>126000000001109</v>
      </c>
      <c r="C1112" s="20" t="str">
        <f>IF(EXACT($B1112, ""), "", 'SEED - Supplier'!$C1112)</f>
        <v>PT. Dunamis Intermaster</v>
      </c>
      <c r="D1112" s="45" t="str">
        <f>IF(EXACT($B1112, ""), "", 'SEED - Supplier'!$E1112)</f>
        <v>VNDR-1109</v>
      </c>
    </row>
    <row r="1113" spans="2:4">
      <c r="B1113" s="37">
        <f>IF(EXACT('SEED - Supplier'!$H1113, ""), "", 'SEED - Supplier'!$G1113)</f>
        <v>126000000001110</v>
      </c>
      <c r="C1113" s="20" t="str">
        <f>IF(EXACT($B1113, ""), "", 'SEED - Supplier'!$C1113)</f>
        <v>PT. Duta Mitra Sarana</v>
      </c>
      <c r="D1113" s="45" t="str">
        <f>IF(EXACT($B1113, ""), "", 'SEED - Supplier'!$E1113)</f>
        <v>VNDR-1110</v>
      </c>
    </row>
    <row r="1114" spans="2:4">
      <c r="B1114" s="37">
        <f>IF(EXACT('SEED - Supplier'!$H1114, ""), "", 'SEED - Supplier'!$G1114)</f>
        <v>126000000001111</v>
      </c>
      <c r="C1114" s="20" t="str">
        <f>IF(EXACT($B1114, ""), "", 'SEED - Supplier'!$C1114)</f>
        <v>PT. Duta Pertiwi</v>
      </c>
      <c r="D1114" s="45" t="str">
        <f>IF(EXACT($B1114, ""), "", 'SEED - Supplier'!$E1114)</f>
        <v>VNDR-1111</v>
      </c>
    </row>
    <row r="1115" spans="2:4">
      <c r="B1115" s="37">
        <f>IF(EXACT('SEED - Supplier'!$H1115, ""), "", 'SEED - Supplier'!$G1115)</f>
        <v>126000000001112</v>
      </c>
      <c r="C1115" s="20" t="str">
        <f>IF(EXACT($B1115, ""), "", 'SEED - Supplier'!$C1115)</f>
        <v>PT. Duta Rangka Rekayasa Indonesia</v>
      </c>
      <c r="D1115" s="45" t="str">
        <f>IF(EXACT($B1115, ""), "", 'SEED - Supplier'!$E1115)</f>
        <v>VNDR-1112</v>
      </c>
    </row>
    <row r="1116" spans="2:4">
      <c r="B1116" s="37">
        <f>IF(EXACT('SEED - Supplier'!$H1116, ""), "", 'SEED - Supplier'!$G1116)</f>
        <v>126000000001113</v>
      </c>
      <c r="C1116" s="20" t="str">
        <f>IF(EXACT($B1116, ""), "", 'SEED - Supplier'!$C1116)</f>
        <v>PT. EMKL Bakti Putra</v>
      </c>
      <c r="D1116" s="45" t="str">
        <f>IF(EXACT($B1116, ""), "", 'SEED - Supplier'!$E1116)</f>
        <v>VNDR-1113</v>
      </c>
    </row>
    <row r="1117" spans="2:4">
      <c r="B1117" s="37">
        <f>IF(EXACT('SEED - Supplier'!$H1117, ""), "", 'SEED - Supplier'!$G1117)</f>
        <v>126000000001114</v>
      </c>
      <c r="C1117" s="20" t="str">
        <f>IF(EXACT($B1117, ""), "", 'SEED - Supplier'!$C1117)</f>
        <v>PT. Enggal Family Construction</v>
      </c>
      <c r="D1117" s="45" t="str">
        <f>IF(EXACT($B1117, ""), "", 'SEED - Supplier'!$E1117)</f>
        <v>VNDR-1114</v>
      </c>
    </row>
    <row r="1118" spans="2:4">
      <c r="B1118" s="37">
        <f>IF(EXACT('SEED - Supplier'!$H1118, ""), "", 'SEED - Supplier'!$G1118)</f>
        <v>126000000001115</v>
      </c>
      <c r="C1118" s="20" t="str">
        <f>IF(EXACT($B1118, ""), "", 'SEED - Supplier'!$C1118)</f>
        <v>PT. Estu Adimore</v>
      </c>
      <c r="D1118" s="45" t="str">
        <f>IF(EXACT($B1118, ""), "", 'SEED - Supplier'!$E1118)</f>
        <v>VNDR-1115</v>
      </c>
    </row>
    <row r="1119" spans="2:4">
      <c r="B1119" s="37">
        <f>IF(EXACT('SEED - Supplier'!$H1119, ""), "", 'SEED - Supplier'!$G1119)</f>
        <v>126000000001116</v>
      </c>
      <c r="C1119" s="20" t="str">
        <f>IF(EXACT($B1119, ""), "", 'SEED - Supplier'!$C1119)</f>
        <v>PT. Fastindo Piranti Kabel</v>
      </c>
      <c r="D1119" s="45" t="str">
        <f>IF(EXACT($B1119, ""), "", 'SEED - Supplier'!$E1119)</f>
        <v>VNDR-1116</v>
      </c>
    </row>
    <row r="1120" spans="2:4">
      <c r="B1120" s="37">
        <f>IF(EXACT('SEED - Supplier'!$H1120, ""), "", 'SEED - Supplier'!$G1120)</f>
        <v>126000000001117</v>
      </c>
      <c r="C1120" s="20" t="str">
        <f>IF(EXACT($B1120, ""), "", 'SEED - Supplier'!$C1120)</f>
        <v>PT. Felixindo Hirzi Utama</v>
      </c>
      <c r="D1120" s="45" t="str">
        <f>IF(EXACT($B1120, ""), "", 'SEED - Supplier'!$E1120)</f>
        <v>VNDR-1117</v>
      </c>
    </row>
    <row r="1121" spans="2:4">
      <c r="B1121" s="37">
        <f>IF(EXACT('SEED - Supplier'!$H1121, ""), "", 'SEED - Supplier'!$G1121)</f>
        <v>126000000001118</v>
      </c>
      <c r="C1121" s="20" t="str">
        <f>IF(EXACT($B1121, ""), "", 'SEED - Supplier'!$C1121)</f>
        <v>PT. Gateway Container Line</v>
      </c>
      <c r="D1121" s="45" t="str">
        <f>IF(EXACT($B1121, ""), "", 'SEED - Supplier'!$E1121)</f>
        <v>VNDR-1118</v>
      </c>
    </row>
    <row r="1122" spans="2:4">
      <c r="B1122" s="37">
        <f>IF(EXACT('SEED - Supplier'!$H1122, ""), "", 'SEED - Supplier'!$G1122)</f>
        <v>126000000001119</v>
      </c>
      <c r="C1122" s="20" t="str">
        <f>IF(EXACT($B1122, ""), "", 'SEED - Supplier'!$C1122)</f>
        <v>PT. General Supply &amp; Services Indonesia</v>
      </c>
      <c r="D1122" s="45" t="str">
        <f>IF(EXACT($B1122, ""), "", 'SEED - Supplier'!$E1122)</f>
        <v>VNDR-1119</v>
      </c>
    </row>
    <row r="1123" spans="2:4">
      <c r="B1123" s="37">
        <f>IF(EXACT('SEED - Supplier'!$H1123, ""), "", 'SEED - Supplier'!$G1123)</f>
        <v>126000000001120</v>
      </c>
      <c r="C1123" s="20" t="str">
        <f>IF(EXACT($B1123, ""), "", 'SEED - Supplier'!$C1123)</f>
        <v>PT. Globalnine Indonesia</v>
      </c>
      <c r="D1123" s="45" t="str">
        <f>IF(EXACT($B1123, ""), "", 'SEED - Supplier'!$E1123)</f>
        <v>VNDR-1120</v>
      </c>
    </row>
    <row r="1124" spans="2:4">
      <c r="B1124" s="37">
        <f>IF(EXACT('SEED - Supplier'!$H1124, ""), "", 'SEED - Supplier'!$G1124)</f>
        <v>126000000001121</v>
      </c>
      <c r="C1124" s="20" t="str">
        <f>IF(EXACT($B1124, ""), "", 'SEED - Supplier'!$C1124)</f>
        <v>PT. Globe Indonesia Internasional</v>
      </c>
      <c r="D1124" s="45" t="str">
        <f>IF(EXACT($B1124, ""), "", 'SEED - Supplier'!$E1124)</f>
        <v>VNDR-1121</v>
      </c>
    </row>
    <row r="1125" spans="2:4">
      <c r="B1125" s="37">
        <f>IF(EXACT('SEED - Supplier'!$H1125, ""), "", 'SEED - Supplier'!$G1125)</f>
        <v>126000000001122</v>
      </c>
      <c r="C1125" s="20" t="str">
        <f>IF(EXACT($B1125, ""), "", 'SEED - Supplier'!$C1125)</f>
        <v>PT. Golden Gate Mandiri</v>
      </c>
      <c r="D1125" s="45" t="str">
        <f>IF(EXACT($B1125, ""), "", 'SEED - Supplier'!$E1125)</f>
        <v>VNDR-1122</v>
      </c>
    </row>
    <row r="1126" spans="2:4">
      <c r="B1126" s="37">
        <f>IF(EXACT('SEED - Supplier'!$H1126, ""), "", 'SEED - Supplier'!$G1126)</f>
        <v>126000000001123</v>
      </c>
      <c r="C1126" s="20" t="str">
        <f>IF(EXACT($B1126, ""), "", 'SEED - Supplier'!$C1126)</f>
        <v>PT. Golden Piping Indonesia</v>
      </c>
      <c r="D1126" s="45" t="str">
        <f>IF(EXACT($B1126, ""), "", 'SEED - Supplier'!$E1126)</f>
        <v>VNDR-1123</v>
      </c>
    </row>
    <row r="1127" spans="2:4">
      <c r="B1127" s="37">
        <f>IF(EXACT('SEED - Supplier'!$H1127, ""), "", 'SEED - Supplier'!$G1127)</f>
        <v>126000000001124</v>
      </c>
      <c r="C1127" s="20" t="str">
        <f>IF(EXACT($B1127, ""), "", 'SEED - Supplier'!$C1127)</f>
        <v>PT. Graha Cipta Mosaic</v>
      </c>
      <c r="D1127" s="45" t="str">
        <f>IF(EXACT($B1127, ""), "", 'SEED - Supplier'!$E1127)</f>
        <v>VNDR-1124</v>
      </c>
    </row>
    <row r="1128" spans="2:4">
      <c r="B1128" s="37">
        <f>IF(EXACT('SEED - Supplier'!$H1128, ""), "", 'SEED - Supplier'!$G1128)</f>
        <v>126000000001125</v>
      </c>
      <c r="C1128" s="20" t="str">
        <f>IF(EXACT($B1128, ""), "", 'SEED - Supplier'!$C1128)</f>
        <v>PT. Graha Multi Kreasi</v>
      </c>
      <c r="D1128" s="45" t="str">
        <f>IF(EXACT($B1128, ""), "", 'SEED - Supplier'!$E1128)</f>
        <v>VNDR-1125</v>
      </c>
    </row>
    <row r="1129" spans="2:4">
      <c r="B1129" s="37">
        <f>IF(EXACT('SEED - Supplier'!$H1129, ""), "", 'SEED - Supplier'!$G1129)</f>
        <v>126000000001126</v>
      </c>
      <c r="C1129" s="20" t="str">
        <f>IF(EXACT($B1129, ""), "", 'SEED - Supplier'!$C1129)</f>
        <v>PT. Graha Padi Megah</v>
      </c>
      <c r="D1129" s="45" t="str">
        <f>IF(EXACT($B1129, ""), "", 'SEED - Supplier'!$E1129)</f>
        <v>VNDR-1126</v>
      </c>
    </row>
    <row r="1130" spans="2:4">
      <c r="B1130" s="37">
        <f>IF(EXACT('SEED - Supplier'!$H1130, ""), "", 'SEED - Supplier'!$G1130)</f>
        <v>126000000001127</v>
      </c>
      <c r="C1130" s="20" t="str">
        <f>IF(EXACT($B1130, ""), "", 'SEED - Supplier'!$C1130)</f>
        <v>PT. Gumay Tama Bersaudara</v>
      </c>
      <c r="D1130" s="45" t="str">
        <f>IF(EXACT($B1130, ""), "", 'SEED - Supplier'!$E1130)</f>
        <v>VNDR-1127</v>
      </c>
    </row>
    <row r="1131" spans="2:4">
      <c r="B1131" s="37">
        <f>IF(EXACT('SEED - Supplier'!$H1131, ""), "", 'SEED - Supplier'!$G1131)</f>
        <v>126000000001128</v>
      </c>
      <c r="C1131" s="20" t="str">
        <f>IF(EXACT($B1131, ""), "", 'SEED - Supplier'!$C1131)</f>
        <v>PT. Helori Grahasarana</v>
      </c>
      <c r="D1131" s="45" t="str">
        <f>IF(EXACT($B1131, ""), "", 'SEED - Supplier'!$E1131)</f>
        <v>VNDR-1128</v>
      </c>
    </row>
    <row r="1132" spans="2:4">
      <c r="B1132" s="37">
        <f>IF(EXACT('SEED - Supplier'!$H1132, ""), "", 'SEED - Supplier'!$G1132)</f>
        <v>126000000001129</v>
      </c>
      <c r="C1132" s="20" t="str">
        <f>IF(EXACT($B1132, ""), "", 'SEED - Supplier'!$C1132)</f>
        <v>PT. Hexindo Adiperkasa - Makassar</v>
      </c>
      <c r="D1132" s="45" t="str">
        <f>IF(EXACT($B1132, ""), "", 'SEED - Supplier'!$E1132)</f>
        <v>VNDR-1129</v>
      </c>
    </row>
    <row r="1133" spans="2:4">
      <c r="B1133" s="37">
        <f>IF(EXACT('SEED - Supplier'!$H1133, ""), "", 'SEED - Supplier'!$G1133)</f>
        <v>126000000001130</v>
      </c>
      <c r="C1133" s="20" t="str">
        <f>IF(EXACT($B1133, ""), "", 'SEED - Supplier'!$C1133)</f>
        <v>PT. Indomac Bhakti Karya</v>
      </c>
      <c r="D1133" s="45" t="str">
        <f>IF(EXACT($B1133, ""), "", 'SEED - Supplier'!$E1133)</f>
        <v>VNDR-1130</v>
      </c>
    </row>
    <row r="1134" spans="2:4">
      <c r="B1134" s="37">
        <f>IF(EXACT('SEED - Supplier'!$H1134, ""), "", 'SEED - Supplier'!$G1134)</f>
        <v>126000000001131</v>
      </c>
      <c r="C1134" s="20" t="str">
        <f>IF(EXACT($B1134, ""), "", 'SEED - Supplier'!$C1134)</f>
        <v>PT. Infoduta Computindo Perkasa</v>
      </c>
      <c r="D1134" s="45" t="str">
        <f>IF(EXACT($B1134, ""), "", 'SEED - Supplier'!$E1134)</f>
        <v>VNDR-1131</v>
      </c>
    </row>
    <row r="1135" spans="2:4">
      <c r="B1135" s="37">
        <f>IF(EXACT('SEED - Supplier'!$H1135, ""), "", 'SEED - Supplier'!$G1135)</f>
        <v>126000000001132</v>
      </c>
      <c r="C1135" s="20" t="str">
        <f>IF(EXACT($B1135, ""), "", 'SEED - Supplier'!$C1135)</f>
        <v>PT. Intan Komunikasi Indonesia</v>
      </c>
      <c r="D1135" s="45" t="str">
        <f>IF(EXACT($B1135, ""), "", 'SEED - Supplier'!$E1135)</f>
        <v>VNDR-1132</v>
      </c>
    </row>
    <row r="1136" spans="2:4">
      <c r="B1136" s="37">
        <f>IF(EXACT('SEED - Supplier'!$H1136, ""), "", 'SEED - Supplier'!$G1136)</f>
        <v>126000000001133</v>
      </c>
      <c r="C1136" s="20" t="str">
        <f>IF(EXACT($B1136, ""), "", 'SEED - Supplier'!$C1136)</f>
        <v>PT. Istana Kebayoran Raya Motor</v>
      </c>
      <c r="D1136" s="45" t="str">
        <f>IF(EXACT($B1136, ""), "", 'SEED - Supplier'!$E1136)</f>
        <v>VNDR-1133</v>
      </c>
    </row>
    <row r="1137" spans="2:4">
      <c r="B1137" s="37">
        <f>IF(EXACT('SEED - Supplier'!$H1137, ""), "", 'SEED - Supplier'!$G1137)</f>
        <v>126000000001134</v>
      </c>
      <c r="C1137" s="20" t="str">
        <f>IF(EXACT($B1137, ""), "", 'SEED - Supplier'!$C1137)</f>
        <v>PT. Java Multi Solusi</v>
      </c>
      <c r="D1137" s="45" t="str">
        <f>IF(EXACT($B1137, ""), "", 'SEED - Supplier'!$E1137)</f>
        <v>VNDR-1134</v>
      </c>
    </row>
    <row r="1138" spans="2:4">
      <c r="B1138" s="37">
        <f>IF(EXACT('SEED - Supplier'!$H1138, ""), "", 'SEED - Supplier'!$G1138)</f>
        <v>126000000001135</v>
      </c>
      <c r="C1138" s="20" t="str">
        <f>IF(EXACT($B1138, ""), "", 'SEED - Supplier'!$C1138)</f>
        <v>PT. Jaya Kencana</v>
      </c>
      <c r="D1138" s="45" t="str">
        <f>IF(EXACT($B1138, ""), "", 'SEED - Supplier'!$E1138)</f>
        <v>VNDR-1135</v>
      </c>
    </row>
    <row r="1139" spans="2:4">
      <c r="B1139" s="37">
        <f>IF(EXACT('SEED - Supplier'!$H1139, ""), "", 'SEED - Supplier'!$G1139)</f>
        <v>126000000001136</v>
      </c>
      <c r="C1139" s="20" t="str">
        <f>IF(EXACT($B1139, ""), "", 'SEED - Supplier'!$C1139)</f>
        <v>PT. Jayakarta Global Pratama</v>
      </c>
      <c r="D1139" s="45" t="str">
        <f>IF(EXACT($B1139, ""), "", 'SEED - Supplier'!$E1139)</f>
        <v>VNDR-1136</v>
      </c>
    </row>
    <row r="1140" spans="2:4">
      <c r="B1140" s="37">
        <f>IF(EXACT('SEED - Supplier'!$H1140, ""), "", 'SEED - Supplier'!$G1140)</f>
        <v>126000000001137</v>
      </c>
      <c r="C1140" s="20" t="str">
        <f>IF(EXACT($B1140, ""), "", 'SEED - Supplier'!$C1140)</f>
        <v>PT. Jutam Readymix Concrete</v>
      </c>
      <c r="D1140" s="45" t="str">
        <f>IF(EXACT($B1140, ""), "", 'SEED - Supplier'!$E1140)</f>
        <v>VNDR-1137</v>
      </c>
    </row>
    <row r="1141" spans="2:4">
      <c r="B1141" s="37">
        <f>IF(EXACT('SEED - Supplier'!$H1141, ""), "", 'SEED - Supplier'!$G1141)</f>
        <v>126000000001138</v>
      </c>
      <c r="C1141" s="20" t="str">
        <f>IF(EXACT($B1141, ""), "", 'SEED - Supplier'!$C1141)</f>
        <v>PT. Karlita Emas</v>
      </c>
      <c r="D1141" s="45" t="str">
        <f>IF(EXACT($B1141, ""), "", 'SEED - Supplier'!$E1141)</f>
        <v>VNDR-1138</v>
      </c>
    </row>
    <row r="1142" spans="2:4">
      <c r="B1142" s="37">
        <f>IF(EXACT('SEED - Supplier'!$H1142, ""), "", 'SEED - Supplier'!$G1142)</f>
        <v>126000000001139</v>
      </c>
      <c r="C1142" s="20" t="str">
        <f>IF(EXACT($B1142, ""), "", 'SEED - Supplier'!$C1142)</f>
        <v>PT. Karunia Indah Bersama</v>
      </c>
      <c r="D1142" s="45" t="str">
        <f>IF(EXACT($B1142, ""), "", 'SEED - Supplier'!$E1142)</f>
        <v>VNDR-1139</v>
      </c>
    </row>
    <row r="1143" spans="2:4">
      <c r="B1143" s="37">
        <f>IF(EXACT('SEED - Supplier'!$H1143, ""), "", 'SEED - Supplier'!$G1143)</f>
        <v>126000000001140</v>
      </c>
      <c r="C1143" s="20" t="str">
        <f>IF(EXACT($B1143, ""), "", 'SEED - Supplier'!$C1143)</f>
        <v>PT. Kezia Kasih Anugrah</v>
      </c>
      <c r="D1143" s="45" t="str">
        <f>IF(EXACT($B1143, ""), "", 'SEED - Supplier'!$E1143)</f>
        <v>VNDR-1140</v>
      </c>
    </row>
    <row r="1144" spans="2:4">
      <c r="B1144" s="37">
        <f>IF(EXACT('SEED - Supplier'!$H1144, ""), "", 'SEED - Supplier'!$G1144)</f>
        <v>126000000001141</v>
      </c>
      <c r="C1144" s="20" t="str">
        <f>IF(EXACT($B1144, ""), "", 'SEED - Supplier'!$C1144)</f>
        <v>PT. Khatulistiwa Mandiri Logistik</v>
      </c>
      <c r="D1144" s="45" t="str">
        <f>IF(EXACT($B1144, ""), "", 'SEED - Supplier'!$E1144)</f>
        <v>VNDR-1141</v>
      </c>
    </row>
    <row r="1145" spans="2:4">
      <c r="B1145" s="37">
        <f>IF(EXACT('SEED - Supplier'!$H1145, ""), "", 'SEED - Supplier'!$G1145)</f>
        <v>126000000001142</v>
      </c>
      <c r="C1145" s="20" t="str">
        <f>IF(EXACT($B1145, ""), "", 'SEED - Supplier'!$C1145)</f>
        <v>PT. Kualasagi Prima Perkasa</v>
      </c>
      <c r="D1145" s="45" t="str">
        <f>IF(EXACT($B1145, ""), "", 'SEED - Supplier'!$E1145)</f>
        <v>VNDR-1142</v>
      </c>
    </row>
    <row r="1146" spans="2:4">
      <c r="B1146" s="37">
        <f>IF(EXACT('SEED - Supplier'!$H1146, ""), "", 'SEED - Supplier'!$G1146)</f>
        <v>126000000001143</v>
      </c>
      <c r="C1146" s="20" t="str">
        <f>IF(EXACT($B1146, ""), "", 'SEED - Supplier'!$C1146)</f>
        <v>PT. Kuripasai Intrada</v>
      </c>
      <c r="D1146" s="45" t="str">
        <f>IF(EXACT($B1146, ""), "", 'SEED - Supplier'!$E1146)</f>
        <v>VNDR-1143</v>
      </c>
    </row>
    <row r="1147" spans="2:4">
      <c r="B1147" s="37">
        <f>IF(EXACT('SEED - Supplier'!$H1147, ""), "", 'SEED - Supplier'!$G1147)</f>
        <v>126000000001144</v>
      </c>
      <c r="C1147" s="20" t="str">
        <f>IF(EXACT($B1147, ""), "", 'SEED - Supplier'!$C1147)</f>
        <v>PT. Lentera Agung Kencana</v>
      </c>
      <c r="D1147" s="45" t="str">
        <f>IF(EXACT($B1147, ""), "", 'SEED - Supplier'!$E1147)</f>
        <v>VNDR-1144</v>
      </c>
    </row>
    <row r="1148" spans="2:4">
      <c r="B1148" s="37">
        <f>IF(EXACT('SEED - Supplier'!$H1148, ""), "", 'SEED - Supplier'!$G1148)</f>
        <v>126000000001145</v>
      </c>
      <c r="C1148" s="20" t="str">
        <f>IF(EXACT($B1148, ""), "", 'SEED - Supplier'!$C1148)</f>
        <v>PT. Lintas Media Protama</v>
      </c>
      <c r="D1148" s="45" t="str">
        <f>IF(EXACT($B1148, ""), "", 'SEED - Supplier'!$E1148)</f>
        <v>VNDR-1145</v>
      </c>
    </row>
    <row r="1149" spans="2:4">
      <c r="B1149" s="37">
        <f>IF(EXACT('SEED - Supplier'!$H1149, ""), "", 'SEED - Supplier'!$G1149)</f>
        <v>126000000001146</v>
      </c>
      <c r="C1149" s="20" t="str">
        <f>IF(EXACT($B1149, ""), "", 'SEED - Supplier'!$C1149)</f>
        <v>PT. Lintas Nusa Ekspress</v>
      </c>
      <c r="D1149" s="45" t="str">
        <f>IF(EXACT($B1149, ""), "", 'SEED - Supplier'!$E1149)</f>
        <v>VNDR-1146</v>
      </c>
    </row>
    <row r="1150" spans="2:4">
      <c r="B1150" s="37">
        <f>IF(EXACT('SEED - Supplier'!$H1150, ""), "", 'SEED - Supplier'!$G1150)</f>
        <v>126000000001147</v>
      </c>
      <c r="C1150" s="20" t="str">
        <f>IF(EXACT($B1150, ""), "", 'SEED - Supplier'!$C1150)</f>
        <v>PT. Luminary Auto Prima</v>
      </c>
      <c r="D1150" s="45" t="str">
        <f>IF(EXACT($B1150, ""), "", 'SEED - Supplier'!$E1150)</f>
        <v>VNDR-1147</v>
      </c>
    </row>
    <row r="1151" spans="2:4">
      <c r="B1151" s="37">
        <f>IF(EXACT('SEED - Supplier'!$H1151, ""), "", 'SEED - Supplier'!$G1151)</f>
        <v>126000000001148</v>
      </c>
      <c r="C1151" s="20" t="str">
        <f>IF(EXACT($B1151, ""), "", 'SEED - Supplier'!$C1151)</f>
        <v>PT. Mafati Cargo Express</v>
      </c>
      <c r="D1151" s="45" t="str">
        <f>IF(EXACT($B1151, ""), "", 'SEED - Supplier'!$E1151)</f>
        <v>VNDR-1148</v>
      </c>
    </row>
    <row r="1152" spans="2:4">
      <c r="B1152" s="37">
        <f>IF(EXACT('SEED - Supplier'!$H1152, ""), "", 'SEED - Supplier'!$G1152)</f>
        <v>126000000001149</v>
      </c>
      <c r="C1152" s="20" t="str">
        <f>IF(EXACT($B1152, ""), "", 'SEED - Supplier'!$C1152)</f>
        <v>PT. Maktal</v>
      </c>
      <c r="D1152" s="45" t="str">
        <f>IF(EXACT($B1152, ""), "", 'SEED - Supplier'!$E1152)</f>
        <v>VNDR-1149</v>
      </c>
    </row>
    <row r="1153" spans="2:4">
      <c r="B1153" s="37">
        <f>IF(EXACT('SEED - Supplier'!$H1153, ""), "", 'SEED - Supplier'!$G1153)</f>
        <v>126000000001150</v>
      </c>
      <c r="C1153" s="20" t="str">
        <f>IF(EXACT($B1153, ""), "", 'SEED - Supplier'!$C1153)</f>
        <v>PT. Mandiri Anugerah Corporindo</v>
      </c>
      <c r="D1153" s="45" t="str">
        <f>IF(EXACT($B1153, ""), "", 'SEED - Supplier'!$E1153)</f>
        <v>VNDR-1150</v>
      </c>
    </row>
    <row r="1154" spans="2:4">
      <c r="B1154" s="37">
        <f>IF(EXACT('SEED - Supplier'!$H1154, ""), "", 'SEED - Supplier'!$G1154)</f>
        <v>126000000001151</v>
      </c>
      <c r="C1154" s="20" t="str">
        <f>IF(EXACT($B1154, ""), "", 'SEED - Supplier'!$C1154)</f>
        <v>PT. Massada Komunikasi</v>
      </c>
      <c r="D1154" s="45" t="str">
        <f>IF(EXACT($B1154, ""), "", 'SEED - Supplier'!$E1154)</f>
        <v>VNDR-1151</v>
      </c>
    </row>
    <row r="1155" spans="2:4">
      <c r="B1155" s="37">
        <f>IF(EXACT('SEED - Supplier'!$H1155, ""), "", 'SEED - Supplier'!$G1155)</f>
        <v>126000000001152</v>
      </c>
      <c r="C1155" s="20" t="str">
        <f>IF(EXACT($B1155, ""), "", 'SEED - Supplier'!$C1155)</f>
        <v>PT. Merapi Merbabu</v>
      </c>
      <c r="D1155" s="45" t="str">
        <f>IF(EXACT($B1155, ""), "", 'SEED - Supplier'!$E1155)</f>
        <v>VNDR-1152</v>
      </c>
    </row>
    <row r="1156" spans="2:4">
      <c r="B1156" s="37">
        <f>IF(EXACT('SEED - Supplier'!$H1156, ""), "", 'SEED - Supplier'!$G1156)</f>
        <v>126000000001153</v>
      </c>
      <c r="C1156" s="20" t="str">
        <f>IF(EXACT($B1156, ""), "", 'SEED - Supplier'!$C1156)</f>
        <v>PT. Mitra Dinamis Yang Utama</v>
      </c>
      <c r="D1156" s="45" t="str">
        <f>IF(EXACT($B1156, ""), "", 'SEED - Supplier'!$E1156)</f>
        <v>VNDR-1153</v>
      </c>
    </row>
    <row r="1157" spans="2:4">
      <c r="B1157" s="37">
        <f>IF(EXACT('SEED - Supplier'!$H1157, ""), "", 'SEED - Supplier'!$G1157)</f>
        <v>126000000001154</v>
      </c>
      <c r="C1157" s="20" t="str">
        <f>IF(EXACT($B1157, ""), "", 'SEED - Supplier'!$C1157)</f>
        <v>PT. Mitra Intertrans Forwarding</v>
      </c>
      <c r="D1157" s="45" t="str">
        <f>IF(EXACT($B1157, ""), "", 'SEED - Supplier'!$E1157)</f>
        <v>VNDR-1154</v>
      </c>
    </row>
    <row r="1158" spans="2:4">
      <c r="B1158" s="37">
        <f>IF(EXACT('SEED - Supplier'!$H1158, ""), "", 'SEED - Supplier'!$G1158)</f>
        <v>126000000001155</v>
      </c>
      <c r="C1158" s="20" t="str">
        <f>IF(EXACT($B1158, ""), "", 'SEED - Supplier'!$C1158)</f>
        <v>PT. Mitrakarya Teknologi Sejahtera</v>
      </c>
      <c r="D1158" s="45" t="str">
        <f>IF(EXACT($B1158, ""), "", 'SEED - Supplier'!$E1158)</f>
        <v>VNDR-1155</v>
      </c>
    </row>
    <row r="1159" spans="2:4">
      <c r="B1159" s="37">
        <f>IF(EXACT('SEED - Supplier'!$H1159, ""), "", 'SEED - Supplier'!$G1159)</f>
        <v>126000000001156</v>
      </c>
      <c r="C1159" s="20" t="str">
        <f>IF(EXACT($B1159, ""), "", 'SEED - Supplier'!$C1159)</f>
        <v>PT. Motive Mulia</v>
      </c>
      <c r="D1159" s="45" t="str">
        <f>IF(EXACT($B1159, ""), "", 'SEED - Supplier'!$E1159)</f>
        <v>VNDR-1156</v>
      </c>
    </row>
    <row r="1160" spans="2:4">
      <c r="B1160" s="37">
        <f>IF(EXACT('SEED - Supplier'!$H1160, ""), "", 'SEED - Supplier'!$G1160)</f>
        <v>126000000001157</v>
      </c>
      <c r="C1160" s="20" t="str">
        <f>IF(EXACT($B1160, ""), "", 'SEED - Supplier'!$C1160)</f>
        <v>PT. Muesakarya Utama</v>
      </c>
      <c r="D1160" s="45" t="str">
        <f>IF(EXACT($B1160, ""), "", 'SEED - Supplier'!$E1160)</f>
        <v>VNDR-1157</v>
      </c>
    </row>
    <row r="1161" spans="2:4">
      <c r="B1161" s="37">
        <f>IF(EXACT('SEED - Supplier'!$H1161, ""), "", 'SEED - Supplier'!$G1161)</f>
        <v>126000000001158</v>
      </c>
      <c r="C1161" s="20" t="str">
        <f>IF(EXACT($B1161, ""), "", 'SEED - Supplier'!$C1161)</f>
        <v>PT. Mulia Andalan Gemilang</v>
      </c>
      <c r="D1161" s="45" t="str">
        <f>IF(EXACT($B1161, ""), "", 'SEED - Supplier'!$E1161)</f>
        <v>VNDR-1158</v>
      </c>
    </row>
    <row r="1162" spans="2:4">
      <c r="B1162" s="37">
        <f>IF(EXACT('SEED - Supplier'!$H1162, ""), "", 'SEED - Supplier'!$G1162)</f>
        <v>126000000001159</v>
      </c>
      <c r="C1162" s="20" t="str">
        <f>IF(EXACT($B1162, ""), "", 'SEED - Supplier'!$C1162)</f>
        <v>PT. Multi Andalan Sejahtera</v>
      </c>
      <c r="D1162" s="45" t="str">
        <f>IF(EXACT($B1162, ""), "", 'SEED - Supplier'!$E1162)</f>
        <v>VNDR-1159</v>
      </c>
    </row>
    <row r="1163" spans="2:4">
      <c r="B1163" s="37">
        <f>IF(EXACT('SEED - Supplier'!$H1163, ""), "", 'SEED - Supplier'!$G1163)</f>
        <v>126000000001160</v>
      </c>
      <c r="C1163" s="20" t="str">
        <f>IF(EXACT($B1163, ""), "", 'SEED - Supplier'!$C1163)</f>
        <v>PT. Multi Angkasa Solusi - (klik transport)</v>
      </c>
      <c r="D1163" s="45" t="str">
        <f>IF(EXACT($B1163, ""), "", 'SEED - Supplier'!$E1163)</f>
        <v>VNDR-1160</v>
      </c>
    </row>
    <row r="1164" spans="2:4">
      <c r="B1164" s="37">
        <f>IF(EXACT('SEED - Supplier'!$H1164, ""), "", 'SEED - Supplier'!$G1164)</f>
        <v>126000000001161</v>
      </c>
      <c r="C1164" s="20" t="str">
        <f>IF(EXACT($B1164, ""), "", 'SEED - Supplier'!$C1164)</f>
        <v>PT. Multi Energytama Nusantara</v>
      </c>
      <c r="D1164" s="45" t="str">
        <f>IF(EXACT($B1164, ""), "", 'SEED - Supplier'!$E1164)</f>
        <v>VNDR-1161</v>
      </c>
    </row>
    <row r="1165" spans="2:4">
      <c r="B1165" s="37">
        <f>IF(EXACT('SEED - Supplier'!$H1165, ""), "", 'SEED - Supplier'!$G1165)</f>
        <v>126000000001162</v>
      </c>
      <c r="C1165" s="20" t="str">
        <f>IF(EXACT($B1165, ""), "", 'SEED - Supplier'!$C1165)</f>
        <v>PT. Multi Sarana Engineering</v>
      </c>
      <c r="D1165" s="45" t="str">
        <f>IF(EXACT($B1165, ""), "", 'SEED - Supplier'!$E1165)</f>
        <v>VNDR-1162</v>
      </c>
    </row>
    <row r="1166" spans="2:4">
      <c r="B1166" s="37">
        <f>IF(EXACT('SEED - Supplier'!$H1166, ""), "", 'SEED - Supplier'!$G1166)</f>
        <v>126000000001163</v>
      </c>
      <c r="C1166" s="20" t="str">
        <f>IF(EXACT($B1166, ""), "", 'SEED - Supplier'!$C1166)</f>
        <v>PT. Multi Usaha Sempurna</v>
      </c>
      <c r="D1166" s="45" t="str">
        <f>IF(EXACT($B1166, ""), "", 'SEED - Supplier'!$E1166)</f>
        <v>VNDR-1163</v>
      </c>
    </row>
    <row r="1167" spans="2:4">
      <c r="B1167" s="37">
        <f>IF(EXACT('SEED - Supplier'!$H1167, ""), "", 'SEED - Supplier'!$G1167)</f>
        <v>126000000001164</v>
      </c>
      <c r="C1167" s="20" t="str">
        <f>IF(EXACT($B1167, ""), "", 'SEED - Supplier'!$C1167)</f>
        <v>PT. Musi Indah Persada</v>
      </c>
      <c r="D1167" s="45" t="str">
        <f>IF(EXACT($B1167, ""), "", 'SEED - Supplier'!$E1167)</f>
        <v>VNDR-1164</v>
      </c>
    </row>
    <row r="1168" spans="2:4">
      <c r="B1168" s="37">
        <f>IF(EXACT('SEED - Supplier'!$H1168, ""), "", 'SEED - Supplier'!$G1168)</f>
        <v>126000000001165</v>
      </c>
      <c r="C1168" s="20" t="str">
        <f>IF(EXACT($B1168, ""), "", 'SEED - Supplier'!$C1168)</f>
        <v>PT. Mustika Memadata</v>
      </c>
      <c r="D1168" s="45" t="str">
        <f>IF(EXACT($B1168, ""), "", 'SEED - Supplier'!$E1168)</f>
        <v>VNDR-1165</v>
      </c>
    </row>
    <row r="1169" spans="2:4">
      <c r="B1169" s="37">
        <f>IF(EXACT('SEED - Supplier'!$H1169, ""), "", 'SEED - Supplier'!$G1169)</f>
        <v>126000000001166</v>
      </c>
      <c r="C1169" s="20" t="str">
        <f>IF(EXACT($B1169, ""), "", 'SEED - Supplier'!$C1169)</f>
        <v>PT. Mutiara Persada</v>
      </c>
      <c r="D1169" s="45" t="str">
        <f>IF(EXACT($B1169, ""), "", 'SEED - Supplier'!$E1169)</f>
        <v>VNDR-1166</v>
      </c>
    </row>
    <row r="1170" spans="2:4">
      <c r="B1170" s="37">
        <f>IF(EXACT('SEED - Supplier'!$H1170, ""), "", 'SEED - Supplier'!$G1170)</f>
        <v>126000000001167</v>
      </c>
      <c r="C1170" s="20" t="str">
        <f>IF(EXACT($B1170, ""), "", 'SEED - Supplier'!$C1170)</f>
        <v>PT. Net21Plus</v>
      </c>
      <c r="D1170" s="45" t="str">
        <f>IF(EXACT($B1170, ""), "", 'SEED - Supplier'!$E1170)</f>
        <v>VNDR-1167</v>
      </c>
    </row>
    <row r="1171" spans="2:4">
      <c r="B1171" s="37">
        <f>IF(EXACT('SEED - Supplier'!$H1171, ""), "", 'SEED - Supplier'!$G1171)</f>
        <v>126000000001168</v>
      </c>
      <c r="C1171" s="20" t="str">
        <f>IF(EXACT($B1171, ""), "", 'SEED - Supplier'!$C1171)</f>
        <v>PT. Neutral Era Tritama</v>
      </c>
      <c r="D1171" s="45" t="str">
        <f>IF(EXACT($B1171, ""), "", 'SEED - Supplier'!$E1171)</f>
        <v>VNDR-1168</v>
      </c>
    </row>
    <row r="1172" spans="2:4">
      <c r="B1172" s="37">
        <f>IF(EXACT('SEED - Supplier'!$H1172, ""), "", 'SEED - Supplier'!$G1172)</f>
        <v>126000000001169</v>
      </c>
      <c r="C1172" s="20" t="str">
        <f>IF(EXACT($B1172, ""), "", 'SEED - Supplier'!$C1172)</f>
        <v>PT. Panah Perdana Logisindo [a.k.a : Hartrodt]</v>
      </c>
      <c r="D1172" s="45" t="str">
        <f>IF(EXACT($B1172, ""), "", 'SEED - Supplier'!$E1172)</f>
        <v>VNDR-1169</v>
      </c>
    </row>
    <row r="1173" spans="2:4">
      <c r="B1173" s="37">
        <f>IF(EXACT('SEED - Supplier'!$H1173, ""), "", 'SEED - Supplier'!$G1173)</f>
        <v>126000000001170</v>
      </c>
      <c r="C1173" s="20" t="str">
        <f>IF(EXACT($B1173, ""), "", 'SEED - Supplier'!$C1173)</f>
        <v>PT. Panca Sutji Gemilang</v>
      </c>
      <c r="D1173" s="45" t="str">
        <f>IF(EXACT($B1173, ""), "", 'SEED - Supplier'!$E1173)</f>
        <v>VNDR-1170</v>
      </c>
    </row>
    <row r="1174" spans="2:4">
      <c r="B1174" s="37">
        <f>IF(EXACT('SEED - Supplier'!$H1174, ""), "", 'SEED - Supplier'!$G1174)</f>
        <v>126000000001171</v>
      </c>
      <c r="C1174" s="20" t="str">
        <f>IF(EXACT($B1174, ""), "", 'SEED - Supplier'!$C1174)</f>
        <v>PT. Pancamitra Perkasa Engineering</v>
      </c>
      <c r="D1174" s="45" t="str">
        <f>IF(EXACT($B1174, ""), "", 'SEED - Supplier'!$E1174)</f>
        <v>VNDR-1171</v>
      </c>
    </row>
    <row r="1175" spans="2:4">
      <c r="B1175" s="37">
        <f>IF(EXACT('SEED - Supplier'!$H1175, ""), "", 'SEED - Supplier'!$G1175)</f>
        <v>126000000001172</v>
      </c>
      <c r="C1175" s="20" t="str">
        <f>IF(EXACT($B1175, ""), "", 'SEED - Supplier'!$C1175)</f>
        <v>PT. Panghegar Mitra Abadi</v>
      </c>
      <c r="D1175" s="45" t="str">
        <f>IF(EXACT($B1175, ""), "", 'SEED - Supplier'!$E1175)</f>
        <v>VNDR-1172</v>
      </c>
    </row>
    <row r="1176" spans="2:4">
      <c r="B1176" s="37">
        <f>IF(EXACT('SEED - Supplier'!$H1176, ""), "", 'SEED - Supplier'!$G1176)</f>
        <v>126000000001173</v>
      </c>
      <c r="C1176" s="20" t="str">
        <f>IF(EXACT($B1176, ""), "", 'SEED - Supplier'!$C1176)</f>
        <v>PT. Pantravel</v>
      </c>
      <c r="D1176" s="45" t="str">
        <f>IF(EXACT($B1176, ""), "", 'SEED - Supplier'!$E1176)</f>
        <v>VNDR-1173</v>
      </c>
    </row>
    <row r="1177" spans="2:4">
      <c r="B1177" s="37">
        <f>IF(EXACT('SEED - Supplier'!$H1177, ""), "", 'SEED - Supplier'!$G1177)</f>
        <v>126000000001174</v>
      </c>
      <c r="C1177" s="20" t="str">
        <f>IF(EXACT($B1177, ""), "", 'SEED - Supplier'!$C1177)</f>
        <v>PT. Pelayaran Nasional Indonesia (Persero) [a.k.a : Pelni]</v>
      </c>
      <c r="D1177" s="45" t="str">
        <f>IF(EXACT($B1177, ""), "", 'SEED - Supplier'!$E1177)</f>
        <v>VNDR-1174</v>
      </c>
    </row>
    <row r="1178" spans="2:4">
      <c r="B1178" s="37">
        <f>IF(EXACT('SEED - Supplier'!$H1178, ""), "", 'SEED - Supplier'!$G1178)</f>
        <v>126000000001175</v>
      </c>
      <c r="C1178" s="20" t="str">
        <f>IF(EXACT($B1178, ""), "", 'SEED - Supplier'!$C1178)</f>
        <v>PT. Perkasa Maju Pole</v>
      </c>
      <c r="D1178" s="45" t="str">
        <f>IF(EXACT($B1178, ""), "", 'SEED - Supplier'!$E1178)</f>
        <v>VNDR-1175</v>
      </c>
    </row>
    <row r="1179" spans="2:4">
      <c r="B1179" s="37">
        <f>IF(EXACT('SEED - Supplier'!$H1179, ""), "", 'SEED - Supplier'!$G1179)</f>
        <v>126000000001176</v>
      </c>
      <c r="C1179" s="20" t="str">
        <f>IF(EXACT($B1179, ""), "", 'SEED - Supplier'!$C1179)</f>
        <v>PT. Pertamina Retail</v>
      </c>
      <c r="D1179" s="45" t="str">
        <f>IF(EXACT($B1179, ""), "", 'SEED - Supplier'!$E1179)</f>
        <v>VNDR-1176</v>
      </c>
    </row>
    <row r="1180" spans="2:4">
      <c r="B1180" s="37">
        <f>IF(EXACT('SEED - Supplier'!$H1180, ""), "", 'SEED - Supplier'!$G1180)</f>
        <v>126000000001177</v>
      </c>
      <c r="C1180" s="20" t="str">
        <f>IF(EXACT($B1180, ""), "", 'SEED - Supplier'!$C1180)</f>
        <v>PT. Pralon</v>
      </c>
      <c r="D1180" s="45" t="str">
        <f>IF(EXACT($B1180, ""), "", 'SEED - Supplier'!$E1180)</f>
        <v>VNDR-1177</v>
      </c>
    </row>
    <row r="1181" spans="2:4">
      <c r="B1181" s="37">
        <f>IF(EXACT('SEED - Supplier'!$H1181, ""), "", 'SEED - Supplier'!$G1181)</f>
        <v>126000000001178</v>
      </c>
      <c r="C1181" s="20" t="str">
        <f>IF(EXACT($B1181, ""), "", 'SEED - Supplier'!$C1181)</f>
        <v>PT. Pramita [a.k.a : Laboratorium Klinik Pramita]</v>
      </c>
      <c r="D1181" s="45" t="str">
        <f>IF(EXACT($B1181, ""), "", 'SEED - Supplier'!$E1181)</f>
        <v>VNDR-1178</v>
      </c>
    </row>
    <row r="1182" spans="2:4">
      <c r="B1182" s="37">
        <f>IF(EXACT('SEED - Supplier'!$H1182, ""), "", 'SEED - Supplier'!$G1182)</f>
        <v>126000000001179</v>
      </c>
      <c r="C1182" s="20" t="str">
        <f>IF(EXACT($B1182, ""), "", 'SEED - Supplier'!$C1182)</f>
        <v>PT. Prasasti Cikarang</v>
      </c>
      <c r="D1182" s="45" t="str">
        <f>IF(EXACT($B1182, ""), "", 'SEED - Supplier'!$E1182)</f>
        <v>VNDR-1179</v>
      </c>
    </row>
    <row r="1183" spans="2:4">
      <c r="B1183" s="37">
        <f>IF(EXACT('SEED - Supplier'!$H1183, ""), "", 'SEED - Supplier'!$G1183)</f>
        <v>126000000001180</v>
      </c>
      <c r="C1183" s="20" t="str">
        <f>IF(EXACT($B1183, ""), "", 'SEED - Supplier'!$C1183)</f>
        <v>PT. Pratama Graha Semesta</v>
      </c>
      <c r="D1183" s="45" t="str">
        <f>IF(EXACT($B1183, ""), "", 'SEED - Supplier'!$E1183)</f>
        <v>VNDR-1180</v>
      </c>
    </row>
    <row r="1184" spans="2:4">
      <c r="B1184" s="37">
        <f>IF(EXACT('SEED - Supplier'!$H1184, ""), "", 'SEED - Supplier'!$G1184)</f>
        <v>126000000001181</v>
      </c>
      <c r="C1184" s="20" t="str">
        <f>IF(EXACT($B1184, ""), "", 'SEED - Supplier'!$C1184)</f>
        <v>PT. Prima Bara Energi</v>
      </c>
      <c r="D1184" s="45" t="str">
        <f>IF(EXACT($B1184, ""), "", 'SEED - Supplier'!$E1184)</f>
        <v>VNDR-1181</v>
      </c>
    </row>
    <row r="1185" spans="2:4">
      <c r="B1185" s="37">
        <f>IF(EXACT('SEED - Supplier'!$H1185, ""), "", 'SEED - Supplier'!$G1185)</f>
        <v>126000000001182</v>
      </c>
      <c r="C1185" s="20" t="str">
        <f>IF(EXACT($B1185, ""), "", 'SEED - Supplier'!$C1185)</f>
        <v>PT. Prima Energy Nasional [a.k.a : Industira Group]</v>
      </c>
      <c r="D1185" s="45" t="str">
        <f>IF(EXACT($B1185, ""), "", 'SEED - Supplier'!$E1185)</f>
        <v>VNDR-1182</v>
      </c>
    </row>
    <row r="1186" spans="2:4">
      <c r="B1186" s="37">
        <f>IF(EXACT('SEED - Supplier'!$H1186, ""), "", 'SEED - Supplier'!$G1186)</f>
        <v>126000000001183</v>
      </c>
      <c r="C1186" s="20" t="str">
        <f>IF(EXACT($B1186, ""), "", 'SEED - Supplier'!$C1186)</f>
        <v>PT. Prosys Bangun Persada</v>
      </c>
      <c r="D1186" s="45" t="str">
        <f>IF(EXACT($B1186, ""), "", 'SEED - Supplier'!$E1186)</f>
        <v>VNDR-1183</v>
      </c>
    </row>
    <row r="1187" spans="2:4">
      <c r="B1187" s="37">
        <f>IF(EXACT('SEED - Supplier'!$H1187, ""), "", 'SEED - Supplier'!$G1187)</f>
        <v>126000000001184</v>
      </c>
      <c r="C1187" s="20" t="str">
        <f>IF(EXACT($B1187, ""), "", 'SEED - Supplier'!$C1187)</f>
        <v>PT. Pura Mayungan</v>
      </c>
      <c r="D1187" s="45" t="str">
        <f>IF(EXACT($B1187, ""), "", 'SEED - Supplier'!$E1187)</f>
        <v>VNDR-1184</v>
      </c>
    </row>
    <row r="1188" spans="2:4">
      <c r="B1188" s="37">
        <f>IF(EXACT('SEED - Supplier'!$H1188, ""), "", 'SEED - Supplier'!$G1188)</f>
        <v>126000000001185</v>
      </c>
      <c r="C1188" s="20" t="str">
        <f>IF(EXACT($B1188, ""), "", 'SEED - Supplier'!$C1188)</f>
        <v>PT. Qerja Manfaat Bangsa</v>
      </c>
      <c r="D1188" s="45" t="str">
        <f>IF(EXACT($B1188, ""), "", 'SEED - Supplier'!$E1188)</f>
        <v>VNDR-1185</v>
      </c>
    </row>
    <row r="1189" spans="2:4">
      <c r="B1189" s="37">
        <f>IF(EXACT('SEED - Supplier'!$H1189, ""), "", 'SEED - Supplier'!$G1189)</f>
        <v>126000000001186</v>
      </c>
      <c r="C1189" s="20" t="str">
        <f>IF(EXACT($B1189, ""), "", 'SEED - Supplier'!$C1189)</f>
        <v>PT. Radikom Pratama</v>
      </c>
      <c r="D1189" s="45" t="str">
        <f>IF(EXACT($B1189, ""), "", 'SEED - Supplier'!$E1189)</f>
        <v>VNDR-1186</v>
      </c>
    </row>
    <row r="1190" spans="2:4">
      <c r="B1190" s="37">
        <f>IF(EXACT('SEED - Supplier'!$H1190, ""), "", 'SEED - Supplier'!$G1190)</f>
        <v>126000000001187</v>
      </c>
      <c r="C1190" s="20" t="str">
        <f>IF(EXACT($B1190, ""), "", 'SEED - Supplier'!$C1190)</f>
        <v>PT. Raffa Citra Berkah</v>
      </c>
      <c r="D1190" s="45" t="str">
        <f>IF(EXACT($B1190, ""), "", 'SEED - Supplier'!$E1190)</f>
        <v>VNDR-1187</v>
      </c>
    </row>
    <row r="1191" spans="2:4">
      <c r="B1191" s="37">
        <f>IF(EXACT('SEED - Supplier'!$H1191, ""), "", 'SEED - Supplier'!$G1191)</f>
        <v>126000000001188</v>
      </c>
      <c r="C1191" s="20" t="str">
        <f>IF(EXACT($B1191, ""), "", 'SEED - Supplier'!$C1191)</f>
        <v>PT. Rajawali Menara Abadi</v>
      </c>
      <c r="D1191" s="45" t="str">
        <f>IF(EXACT($B1191, ""), "", 'SEED - Supplier'!$E1191)</f>
        <v>VNDR-1188</v>
      </c>
    </row>
    <row r="1192" spans="2:4">
      <c r="B1192" s="37">
        <f>IF(EXACT('SEED - Supplier'!$H1192, ""), "", 'SEED - Supplier'!$G1192)</f>
        <v>126000000001189</v>
      </c>
      <c r="C1192" s="20" t="str">
        <f>IF(EXACT($B1192, ""), "", 'SEED - Supplier'!$C1192)</f>
        <v>PT. Ralif Indo Cemerlang</v>
      </c>
      <c r="D1192" s="45" t="str">
        <f>IF(EXACT($B1192, ""), "", 'SEED - Supplier'!$E1192)</f>
        <v>VNDR-1189</v>
      </c>
    </row>
    <row r="1193" spans="2:4">
      <c r="B1193" s="37">
        <f>IF(EXACT('SEED - Supplier'!$H1193, ""), "", 'SEED - Supplier'!$G1193)</f>
        <v>126000000001190</v>
      </c>
      <c r="C1193" s="20" t="str">
        <f>IF(EXACT($B1193, ""), "", 'SEED - Supplier'!$C1193)</f>
        <v>PT. Raspek Kargo Indonesia</v>
      </c>
      <c r="D1193" s="45" t="str">
        <f>IF(EXACT($B1193, ""), "", 'SEED - Supplier'!$E1193)</f>
        <v>VNDR-1190</v>
      </c>
    </row>
    <row r="1194" spans="2:4">
      <c r="B1194" s="37">
        <f>IF(EXACT('SEED - Supplier'!$H1194, ""), "", 'SEED - Supplier'!$G1194)</f>
        <v>126000000001191</v>
      </c>
      <c r="C1194" s="20" t="str">
        <f>IF(EXACT($B1194, ""), "", 'SEED - Supplier'!$C1194)</f>
        <v>PT. Ratu Megah Utama</v>
      </c>
      <c r="D1194" s="45" t="str">
        <f>IF(EXACT($B1194, ""), "", 'SEED - Supplier'!$E1194)</f>
        <v>VNDR-1191</v>
      </c>
    </row>
    <row r="1195" spans="2:4">
      <c r="B1195" s="37">
        <f>IF(EXACT('SEED - Supplier'!$H1195, ""), "", 'SEED - Supplier'!$G1195)</f>
        <v>126000000001192</v>
      </c>
      <c r="C1195" s="20" t="str">
        <f>IF(EXACT($B1195, ""), "", 'SEED - Supplier'!$C1195)</f>
        <v>PT. Rizkon Jaya Teknik</v>
      </c>
      <c r="D1195" s="45" t="str">
        <f>IF(EXACT($B1195, ""), "", 'SEED - Supplier'!$E1195)</f>
        <v>VNDR-1192</v>
      </c>
    </row>
    <row r="1196" spans="2:4">
      <c r="B1196" s="37">
        <f>IF(EXACT('SEED - Supplier'!$H1196, ""), "", 'SEED - Supplier'!$G1196)</f>
        <v>126000000001193</v>
      </c>
      <c r="C1196" s="20" t="str">
        <f>IF(EXACT($B1196, ""), "", 'SEED - Supplier'!$C1196)</f>
        <v>PT. Saga Prima Mandiri [a.k.a : Saga Logistik]</v>
      </c>
      <c r="D1196" s="45" t="str">
        <f>IF(EXACT($B1196, ""), "", 'SEED - Supplier'!$E1196)</f>
        <v>VNDR-1193</v>
      </c>
    </row>
    <row r="1197" spans="2:4">
      <c r="B1197" s="37">
        <f>IF(EXACT('SEED - Supplier'!$H1197, ""), "", 'SEED - Supplier'!$G1197)</f>
        <v>126000000001194</v>
      </c>
      <c r="C1197" s="20" t="str">
        <f>IF(EXACT($B1197, ""), "", 'SEED - Supplier'!$C1197)</f>
        <v>PT. Sangkan Jaya</v>
      </c>
      <c r="D1197" s="45" t="str">
        <f>IF(EXACT($B1197, ""), "", 'SEED - Supplier'!$E1197)</f>
        <v>VNDR-1194</v>
      </c>
    </row>
    <row r="1198" spans="2:4">
      <c r="B1198" s="37">
        <f>IF(EXACT('SEED - Supplier'!$H1198, ""), "", 'SEED - Supplier'!$G1198)</f>
        <v>126000000001195</v>
      </c>
      <c r="C1198" s="20" t="str">
        <f>IF(EXACT($B1198, ""), "", 'SEED - Supplier'!$C1198)</f>
        <v>PT. Santosa Adi Perkasa</v>
      </c>
      <c r="D1198" s="45" t="str">
        <f>IF(EXACT($B1198, ""), "", 'SEED - Supplier'!$E1198)</f>
        <v>VNDR-1195</v>
      </c>
    </row>
    <row r="1199" spans="2:4">
      <c r="B1199" s="37">
        <f>IF(EXACT('SEED - Supplier'!$H1199, ""), "", 'SEED - Supplier'!$G1199)</f>
        <v>126000000001196</v>
      </c>
      <c r="C1199" s="20" t="str">
        <f>IF(EXACT($B1199, ""), "", 'SEED - Supplier'!$C1199)</f>
        <v>PT. Sarana Andalan Elektrika</v>
      </c>
      <c r="D1199" s="45" t="str">
        <f>IF(EXACT($B1199, ""), "", 'SEED - Supplier'!$E1199)</f>
        <v>VNDR-1196</v>
      </c>
    </row>
    <row r="1200" spans="2:4">
      <c r="B1200" s="37">
        <f>IF(EXACT('SEED - Supplier'!$H1200, ""), "", 'SEED - Supplier'!$G1200)</f>
        <v>126000000001197</v>
      </c>
      <c r="C1200" s="20" t="str">
        <f>IF(EXACT($B1200, ""), "", 'SEED - Supplier'!$C1200)</f>
        <v>PT. Selogiri Sampurna Putra</v>
      </c>
      <c r="D1200" s="45" t="str">
        <f>IF(EXACT($B1200, ""), "", 'SEED - Supplier'!$E1200)</f>
        <v>VNDR-1197</v>
      </c>
    </row>
    <row r="1201" spans="2:4">
      <c r="B1201" s="37">
        <f>IF(EXACT('SEED - Supplier'!$H1201, ""), "", 'SEED - Supplier'!$G1201)</f>
        <v>126000000001198</v>
      </c>
      <c r="C1201" s="20" t="str">
        <f>IF(EXACT($B1201, ""), "", 'SEED - Supplier'!$C1201)</f>
        <v>PT. Semen Indogreen Sentosa</v>
      </c>
      <c r="D1201" s="45" t="str">
        <f>IF(EXACT($B1201, ""), "", 'SEED - Supplier'!$E1201)</f>
        <v>VNDR-1198</v>
      </c>
    </row>
    <row r="1202" spans="2:4">
      <c r="B1202" s="37">
        <f>IF(EXACT('SEED - Supplier'!$H1202, ""), "", 'SEED - Supplier'!$G1202)</f>
        <v>126000000001199</v>
      </c>
      <c r="C1202" s="20" t="str">
        <f>IF(EXACT($B1202, ""), "", 'SEED - Supplier'!$C1202)</f>
        <v>PT. Sentratek Metalindo</v>
      </c>
      <c r="D1202" s="45" t="str">
        <f>IF(EXACT($B1202, ""), "", 'SEED - Supplier'!$E1202)</f>
        <v>VNDR-1199</v>
      </c>
    </row>
    <row r="1203" spans="2:4">
      <c r="B1203" s="37">
        <f>IF(EXACT('SEED - Supplier'!$H1203, ""), "", 'SEED - Supplier'!$G1203)</f>
        <v>126000000001200</v>
      </c>
      <c r="C1203" s="20" t="str">
        <f>IF(EXACT($B1203, ""), "", 'SEED - Supplier'!$C1203)</f>
        <v>PT. Setia Gemilang Jaya</v>
      </c>
      <c r="D1203" s="45" t="str">
        <f>IF(EXACT($B1203, ""), "", 'SEED - Supplier'!$E1203)</f>
        <v>VNDR-1200</v>
      </c>
    </row>
    <row r="1204" spans="2:4">
      <c r="B1204" s="37">
        <f>IF(EXACT('SEED - Supplier'!$H1204, ""), "", 'SEED - Supplier'!$G1204)</f>
        <v>126000000001201</v>
      </c>
      <c r="C1204" s="20" t="str">
        <f>IF(EXACT($B1204, ""), "", 'SEED - Supplier'!$C1204)</f>
        <v>PT. Sibalec</v>
      </c>
      <c r="D1204" s="45" t="str">
        <f>IF(EXACT($B1204, ""), "", 'SEED - Supplier'!$E1204)</f>
        <v>VNDR-1201</v>
      </c>
    </row>
    <row r="1205" spans="2:4">
      <c r="B1205" s="37">
        <f>IF(EXACT('SEED - Supplier'!$H1205, ""), "", 'SEED - Supplier'!$G1205)</f>
        <v>126000000001202</v>
      </c>
      <c r="C1205" s="20" t="str">
        <f>IF(EXACT($B1205, ""), "", 'SEED - Supplier'!$C1205)</f>
        <v>PT. Sinar Laut Fastindo</v>
      </c>
      <c r="D1205" s="45" t="str">
        <f>IF(EXACT($B1205, ""), "", 'SEED - Supplier'!$E1205)</f>
        <v>VNDR-1202</v>
      </c>
    </row>
    <row r="1206" spans="2:4">
      <c r="B1206" s="37">
        <f>IF(EXACT('SEED - Supplier'!$H1206, ""), "", 'SEED - Supplier'!$G1206)</f>
        <v>126000000001203</v>
      </c>
      <c r="C1206" s="20" t="str">
        <f>IF(EXACT($B1206, ""), "", 'SEED - Supplier'!$C1206)</f>
        <v>PT. Sinar Mulia Makmur</v>
      </c>
      <c r="D1206" s="45" t="str">
        <f>IF(EXACT($B1206, ""), "", 'SEED - Supplier'!$E1206)</f>
        <v>VNDR-1203</v>
      </c>
    </row>
    <row r="1207" spans="2:4">
      <c r="B1207" s="37">
        <f>IF(EXACT('SEED - Supplier'!$H1207, ""), "", 'SEED - Supplier'!$G1207)</f>
        <v>126000000001204</v>
      </c>
      <c r="C1207" s="20" t="str">
        <f>IF(EXACT($B1207, ""), "", 'SEED - Supplier'!$C1207)</f>
        <v>PT. Sukses Bajaraya Abadi</v>
      </c>
      <c r="D1207" s="45" t="str">
        <f>IF(EXACT($B1207, ""), "", 'SEED - Supplier'!$E1207)</f>
        <v>VNDR-1204</v>
      </c>
    </row>
    <row r="1208" spans="2:4">
      <c r="B1208" s="37">
        <f>IF(EXACT('SEED - Supplier'!$H1208, ""), "", 'SEED - Supplier'!$G1208)</f>
        <v>126000000001205</v>
      </c>
      <c r="C1208" s="20" t="str">
        <f>IF(EXACT($B1208, ""), "", 'SEED - Supplier'!$C1208)</f>
        <v>PT. Suluh Dwipantara - Apartment Batavia Jakarta</v>
      </c>
      <c r="D1208" s="45" t="str">
        <f>IF(EXACT($B1208, ""), "", 'SEED - Supplier'!$E1208)</f>
        <v>VNDR-1205</v>
      </c>
    </row>
    <row r="1209" spans="2:4">
      <c r="B1209" s="37">
        <f>IF(EXACT('SEED - Supplier'!$H1209, ""), "", 'SEED - Supplier'!$G1209)</f>
        <v>126000000001206</v>
      </c>
      <c r="C1209" s="20" t="str">
        <f>IF(EXACT($B1209, ""), "", 'SEED - Supplier'!$C1209)</f>
        <v>PT. Sumber Instrumindo</v>
      </c>
      <c r="D1209" s="45" t="str">
        <f>IF(EXACT($B1209, ""), "", 'SEED - Supplier'!$E1209)</f>
        <v>VNDR-1206</v>
      </c>
    </row>
    <row r="1210" spans="2:4">
      <c r="B1210" s="37">
        <f>IF(EXACT('SEED - Supplier'!$H1210, ""), "", 'SEED - Supplier'!$G1210)</f>
        <v>126000000001207</v>
      </c>
      <c r="C1210" s="20" t="str">
        <f>IF(EXACT($B1210, ""), "", 'SEED - Supplier'!$C1210)</f>
        <v>PT. Sumber Mega Baja</v>
      </c>
      <c r="D1210" s="45" t="str">
        <f>IF(EXACT($B1210, ""), "", 'SEED - Supplier'!$E1210)</f>
        <v>VNDR-1207</v>
      </c>
    </row>
    <row r="1211" spans="2:4">
      <c r="B1211" s="37">
        <f>IF(EXACT('SEED - Supplier'!$H1211, ""), "", 'SEED - Supplier'!$G1211)</f>
        <v>126000000001208</v>
      </c>
      <c r="C1211" s="20" t="str">
        <f>IF(EXACT($B1211, ""), "", 'SEED - Supplier'!$C1211)</f>
        <v>PT. Perusahaan Pelayaran Nasional Suntraco Intim Transport</v>
      </c>
      <c r="D1211" s="45" t="str">
        <f>IF(EXACT($B1211, ""), "", 'SEED - Supplier'!$E1211)</f>
        <v>VNDR-1208</v>
      </c>
    </row>
    <row r="1212" spans="2:4">
      <c r="B1212" s="37">
        <f>IF(EXACT('SEED - Supplier'!$H1212, ""), "", 'SEED - Supplier'!$G1212)</f>
        <v>126000000001209</v>
      </c>
      <c r="C1212" s="20" t="str">
        <f>IF(EXACT($B1212, ""), "", 'SEED - Supplier'!$C1212)</f>
        <v>PT. Supratama Makmur Sejahtera</v>
      </c>
      <c r="D1212" s="45" t="str">
        <f>IF(EXACT($B1212, ""), "", 'SEED - Supplier'!$E1212)</f>
        <v>VNDR-1209</v>
      </c>
    </row>
    <row r="1213" spans="2:4">
      <c r="B1213" s="37">
        <f>IF(EXACT('SEED - Supplier'!$H1213, ""), "", 'SEED - Supplier'!$G1213)</f>
        <v>126000000001210</v>
      </c>
      <c r="C1213" s="20" t="str">
        <f>IF(EXACT($B1213, ""), "", 'SEED - Supplier'!$C1213)</f>
        <v>PT. Surveyor Indonesia (Persero)</v>
      </c>
      <c r="D1213" s="45" t="str">
        <f>IF(EXACT($B1213, ""), "", 'SEED - Supplier'!$E1213)</f>
        <v>VNDR-1210</v>
      </c>
    </row>
    <row r="1214" spans="2:4">
      <c r="B1214" s="37">
        <f>IF(EXACT('SEED - Supplier'!$H1214, ""), "", 'SEED - Supplier'!$G1214)</f>
        <v>126000000001211</v>
      </c>
      <c r="C1214" s="20" t="str">
        <f>IF(EXACT($B1214, ""), "", 'SEED - Supplier'!$C1214)</f>
        <v>PT. Surya Timur</v>
      </c>
      <c r="D1214" s="45" t="str">
        <f>IF(EXACT($B1214, ""), "", 'SEED - Supplier'!$E1214)</f>
        <v>VNDR-1211</v>
      </c>
    </row>
    <row r="1215" spans="2:4">
      <c r="B1215" s="37">
        <f>IF(EXACT('SEED - Supplier'!$H1215, ""), "", 'SEED - Supplier'!$G1215)</f>
        <v>126000000001212</v>
      </c>
      <c r="C1215" s="20" t="str">
        <f>IF(EXACT($B1215, ""), "", 'SEED - Supplier'!$C1215)</f>
        <v>PT. Sutindo Surya Sejahtera</v>
      </c>
      <c r="D1215" s="45" t="str">
        <f>IF(EXACT($B1215, ""), "", 'SEED - Supplier'!$E1215)</f>
        <v>VNDR-1212</v>
      </c>
    </row>
    <row r="1216" spans="2:4">
      <c r="B1216" s="37">
        <f>IF(EXACT('SEED - Supplier'!$H1216, ""), "", 'SEED - Supplier'!$G1216)</f>
        <v>126000000001213</v>
      </c>
      <c r="C1216" s="20" t="str">
        <f>IF(EXACT($B1216, ""), "", 'SEED - Supplier'!$C1216)</f>
        <v>PT. Swakarya Kencana Logistik [a.k.a : Skalog]</v>
      </c>
      <c r="D1216" s="45" t="str">
        <f>IF(EXACT($B1216, ""), "", 'SEED - Supplier'!$E1216)</f>
        <v>VNDR-1213</v>
      </c>
    </row>
    <row r="1217" spans="2:4">
      <c r="B1217" s="37">
        <f>IF(EXACT('SEED - Supplier'!$H1217, ""), "", 'SEED - Supplier'!$G1217)</f>
        <v>126000000001214</v>
      </c>
      <c r="C1217" s="20" t="str">
        <f>IF(EXACT($B1217, ""), "", 'SEED - Supplier'!$C1217)</f>
        <v>PT. Tangguh Muda Transport</v>
      </c>
      <c r="D1217" s="45" t="str">
        <f>IF(EXACT($B1217, ""), "", 'SEED - Supplier'!$E1217)</f>
        <v>VNDR-1214</v>
      </c>
    </row>
    <row r="1218" spans="2:4">
      <c r="B1218" s="37">
        <f>IF(EXACT('SEED - Supplier'!$H1218, ""), "", 'SEED - Supplier'!$G1218)</f>
        <v>126000000001215</v>
      </c>
      <c r="C1218" s="20" t="str">
        <f>IF(EXACT($B1218, ""), "", 'SEED - Supplier'!$C1218)</f>
        <v>PT. Tata Sekar Mulia</v>
      </c>
      <c r="D1218" s="45" t="str">
        <f>IF(EXACT($B1218, ""), "", 'SEED - Supplier'!$E1218)</f>
        <v>VNDR-1215</v>
      </c>
    </row>
    <row r="1219" spans="2:4">
      <c r="B1219" s="37">
        <f>IF(EXACT('SEED - Supplier'!$H1219, ""), "", 'SEED - Supplier'!$G1219)</f>
        <v>126000000001216</v>
      </c>
      <c r="C1219" s="20" t="str">
        <f>IF(EXACT($B1219, ""), "", 'SEED - Supplier'!$C1219)</f>
        <v>PT. Tegas Nusantara</v>
      </c>
      <c r="D1219" s="45" t="str">
        <f>IF(EXACT($B1219, ""), "", 'SEED - Supplier'!$E1219)</f>
        <v>VNDR-1216</v>
      </c>
    </row>
    <row r="1220" spans="2:4">
      <c r="B1220" s="37">
        <f>IF(EXACT('SEED - Supplier'!$H1220, ""), "", 'SEED - Supplier'!$G1220)</f>
        <v>126000000001217</v>
      </c>
      <c r="C1220" s="20" t="str">
        <f>IF(EXACT($B1220, ""), "", 'SEED - Supplier'!$C1220)</f>
        <v>PT. Telemedia Mitra Erajaya</v>
      </c>
      <c r="D1220" s="45" t="str">
        <f>IF(EXACT($B1220, ""), "", 'SEED - Supplier'!$E1220)</f>
        <v>VNDR-1217</v>
      </c>
    </row>
    <row r="1221" spans="2:4">
      <c r="B1221" s="37">
        <f>IF(EXACT('SEED - Supplier'!$H1221, ""), "", 'SEED - Supplier'!$G1221)</f>
        <v>126000000001218</v>
      </c>
      <c r="C1221" s="20" t="str">
        <f>IF(EXACT($B1221, ""), "", 'SEED - Supplier'!$C1221)</f>
        <v>PT. Telindo Semesta Abadi</v>
      </c>
      <c r="D1221" s="45" t="str">
        <f>IF(EXACT($B1221, ""), "", 'SEED - Supplier'!$E1221)</f>
        <v>VNDR-1218</v>
      </c>
    </row>
    <row r="1222" spans="2:4">
      <c r="B1222" s="37">
        <f>IF(EXACT('SEED - Supplier'!$H1222, ""), "", 'SEED - Supplier'!$G1222)</f>
        <v>126000000001219</v>
      </c>
      <c r="C1222" s="20" t="str">
        <f>IF(EXACT($B1222, ""), "", 'SEED - Supplier'!$C1222)</f>
        <v>PT. Tembong Son Digdaya</v>
      </c>
      <c r="D1222" s="45" t="str">
        <f>IF(EXACT($B1222, ""), "", 'SEED - Supplier'!$E1222)</f>
        <v>VNDR-1219</v>
      </c>
    </row>
    <row r="1223" spans="2:4">
      <c r="B1223" s="37">
        <f>IF(EXACT('SEED - Supplier'!$H1223, ""), "", 'SEED - Supplier'!$G1223)</f>
        <v>126000000001220</v>
      </c>
      <c r="C1223" s="20" t="str">
        <f>IF(EXACT($B1223, ""), "", 'SEED - Supplier'!$C1223)</f>
        <v>PT. Terra Nova Informatika</v>
      </c>
      <c r="D1223" s="45" t="str">
        <f>IF(EXACT($B1223, ""), "", 'SEED - Supplier'!$E1223)</f>
        <v>VNDR-1220</v>
      </c>
    </row>
    <row r="1224" spans="2:4">
      <c r="B1224" s="37">
        <f>IF(EXACT('SEED - Supplier'!$H1224, ""), "", 'SEED - Supplier'!$G1224)</f>
        <v>126000000001221</v>
      </c>
      <c r="C1224" s="20" t="str">
        <f>IF(EXACT($B1224, ""), "", 'SEED - Supplier'!$C1224)</f>
        <v>PT. Tiga Jala Lestari</v>
      </c>
      <c r="D1224" s="45" t="str">
        <f>IF(EXACT($B1224, ""), "", 'SEED - Supplier'!$E1224)</f>
        <v>VNDR-1221</v>
      </c>
    </row>
    <row r="1225" spans="2:4">
      <c r="B1225" s="37">
        <f>IF(EXACT('SEED - Supplier'!$H1225, ""), "", 'SEED - Supplier'!$G1225)</f>
        <v>126000000001222</v>
      </c>
      <c r="C1225" s="20" t="str">
        <f>IF(EXACT($B1225, ""), "", 'SEED - Supplier'!$C1225)</f>
        <v>PT. Tirta Karya Anugerah</v>
      </c>
      <c r="D1225" s="45" t="str">
        <f>IF(EXACT($B1225, ""), "", 'SEED - Supplier'!$E1225)</f>
        <v>VNDR-1222</v>
      </c>
    </row>
    <row r="1226" spans="2:4">
      <c r="B1226" s="37">
        <f>IF(EXACT('SEED - Supplier'!$H1226, ""), "", 'SEED - Supplier'!$G1226)</f>
        <v>126000000001223</v>
      </c>
      <c r="C1226" s="20" t="str">
        <f>IF(EXACT($B1226, ""), "", 'SEED - Supplier'!$C1226)</f>
        <v>PT. Trafoindo Prima Perkasa</v>
      </c>
      <c r="D1226" s="45" t="str">
        <f>IF(EXACT($B1226, ""), "", 'SEED - Supplier'!$E1226)</f>
        <v>VNDR-1223</v>
      </c>
    </row>
    <row r="1227" spans="2:4">
      <c r="B1227" s="37">
        <f>IF(EXACT('SEED - Supplier'!$H1227, ""), "", 'SEED - Supplier'!$G1227)</f>
        <v>126000000001224</v>
      </c>
      <c r="C1227" s="20" t="str">
        <f>IF(EXACT($B1227, ""), "", 'SEED - Supplier'!$C1227)</f>
        <v>PT. Triguna Garda Sejahtera</v>
      </c>
      <c r="D1227" s="45" t="str">
        <f>IF(EXACT($B1227, ""), "", 'SEED - Supplier'!$E1227)</f>
        <v>VNDR-1224</v>
      </c>
    </row>
    <row r="1228" spans="2:4">
      <c r="B1228" s="37">
        <f>IF(EXACT('SEED - Supplier'!$H1228, ""), "", 'SEED - Supplier'!$G1228)</f>
        <v>126000000001225</v>
      </c>
      <c r="C1228" s="20" t="str">
        <f>IF(EXACT($B1228, ""), "", 'SEED - Supplier'!$C1228)</f>
        <v>PT. Trimitra Konsultan Manajemen</v>
      </c>
      <c r="D1228" s="45" t="str">
        <f>IF(EXACT($B1228, ""), "", 'SEED - Supplier'!$E1228)</f>
        <v>VNDR-1225</v>
      </c>
    </row>
    <row r="1229" spans="2:4">
      <c r="B1229" s="37">
        <f>IF(EXACT('SEED - Supplier'!$H1229, ""), "", 'SEED - Supplier'!$G1229)</f>
        <v>126000000001226</v>
      </c>
      <c r="C1229" s="20" t="str">
        <f>IF(EXACT($B1229, ""), "", 'SEED - Supplier'!$C1229)</f>
        <v>PT. Trimitz Sinergy Mandala</v>
      </c>
      <c r="D1229" s="45" t="str">
        <f>IF(EXACT($B1229, ""), "", 'SEED - Supplier'!$E1229)</f>
        <v>VNDR-1226</v>
      </c>
    </row>
    <row r="1230" spans="2:4">
      <c r="B1230" s="37">
        <f>IF(EXACT('SEED - Supplier'!$H1230, ""), "", 'SEED - Supplier'!$G1230)</f>
        <v>126000000001227</v>
      </c>
      <c r="C1230" s="20" t="str">
        <f>IF(EXACT($B1230, ""), "", 'SEED - Supplier'!$C1230)</f>
        <v>PT. Trio Mitra Asri</v>
      </c>
      <c r="D1230" s="45" t="str">
        <f>IF(EXACT($B1230, ""), "", 'SEED - Supplier'!$E1230)</f>
        <v>VNDR-1227</v>
      </c>
    </row>
    <row r="1231" spans="2:4">
      <c r="B1231" s="37">
        <f>IF(EXACT('SEED - Supplier'!$H1231, ""), "", 'SEED - Supplier'!$G1231)</f>
        <v>126000000001228</v>
      </c>
      <c r="C1231" s="20" t="str">
        <f>IF(EXACT($B1231, ""), "", 'SEED - Supplier'!$C1231)</f>
        <v>PT. Triputra Andalan</v>
      </c>
      <c r="D1231" s="45" t="str">
        <f>IF(EXACT($B1231, ""), "", 'SEED - Supplier'!$E1231)</f>
        <v>VNDR-1228</v>
      </c>
    </row>
    <row r="1232" spans="2:4">
      <c r="B1232" s="37">
        <f>IF(EXACT('SEED - Supplier'!$H1232, ""), "", 'SEED - Supplier'!$G1232)</f>
        <v>126000000001229</v>
      </c>
      <c r="C1232" s="20" t="str">
        <f>IF(EXACT($B1232, ""), "", 'SEED - Supplier'!$C1232)</f>
        <v>PT. Tunasindo Karya Perkasa</v>
      </c>
      <c r="D1232" s="45" t="str">
        <f>IF(EXACT($B1232, ""), "", 'SEED - Supplier'!$E1232)</f>
        <v>VNDR-1229</v>
      </c>
    </row>
    <row r="1233" spans="2:4">
      <c r="B1233" s="37">
        <f>IF(EXACT('SEED - Supplier'!$H1233, ""), "", 'SEED - Supplier'!$G1233)</f>
        <v>126000000001230</v>
      </c>
      <c r="C1233" s="20" t="str">
        <f>IF(EXACT($B1233, ""), "", 'SEED - Supplier'!$C1233)</f>
        <v>PT. Unelec Indonesia [a.k.a : Unindo]</v>
      </c>
      <c r="D1233" s="45" t="str">
        <f>IF(EXACT($B1233, ""), "", 'SEED - Supplier'!$E1233)</f>
        <v>VNDR-1230</v>
      </c>
    </row>
    <row r="1234" spans="2:4">
      <c r="B1234" s="37">
        <f>IF(EXACT('SEED - Supplier'!$H1234, ""), "", 'SEED - Supplier'!$G1234)</f>
        <v>126000000001231</v>
      </c>
      <c r="C1234" s="20" t="str">
        <f>IF(EXACT($B1234, ""), "", 'SEED - Supplier'!$C1234)</f>
        <v>PT. Unggul Sejati Indonesia</v>
      </c>
      <c r="D1234" s="45" t="str">
        <f>IF(EXACT($B1234, ""), "", 'SEED - Supplier'!$E1234)</f>
        <v>VNDR-1231</v>
      </c>
    </row>
    <row r="1235" spans="2:4">
      <c r="B1235" s="37">
        <f>IF(EXACT('SEED - Supplier'!$H1235, ""), "", 'SEED - Supplier'!$G1235)</f>
        <v>126000000001232</v>
      </c>
      <c r="C1235" s="20" t="str">
        <f>IF(EXACT($B1235, ""), "", 'SEED - Supplier'!$C1235)</f>
        <v>PT. Usaha Saparakanca</v>
      </c>
      <c r="D1235" s="45" t="str">
        <f>IF(EXACT($B1235, ""), "", 'SEED - Supplier'!$E1235)</f>
        <v>VNDR-1232</v>
      </c>
    </row>
    <row r="1236" spans="2:4">
      <c r="B1236" s="37">
        <f>IF(EXACT('SEED - Supplier'!$H1236, ""), "", 'SEED - Supplier'!$G1236)</f>
        <v>126000000001233</v>
      </c>
      <c r="C1236" s="20" t="str">
        <f>IF(EXACT($B1236, ""), "", 'SEED - Supplier'!$C1236)</f>
        <v>PT. Vitta Manggala</v>
      </c>
      <c r="D1236" s="45" t="str">
        <f>IF(EXACT($B1236, ""), "", 'SEED - Supplier'!$E1236)</f>
        <v>VNDR-1233</v>
      </c>
    </row>
    <row r="1237" spans="2:4">
      <c r="B1237" s="37">
        <f>IF(EXACT('SEED - Supplier'!$H1237, ""), "", 'SEED - Supplier'!$G1237)</f>
        <v>126000000001234</v>
      </c>
      <c r="C1237" s="20" t="str">
        <f>IF(EXACT($B1237, ""), "", 'SEED - Supplier'!$C1237)</f>
        <v>PT. Widia Perkasa Kreasi</v>
      </c>
      <c r="D1237" s="45" t="str">
        <f>IF(EXACT($B1237, ""), "", 'SEED - Supplier'!$E1237)</f>
        <v>VNDR-1234</v>
      </c>
    </row>
    <row r="1238" spans="2:4">
      <c r="B1238" s="37">
        <f>IF(EXACT('SEED - Supplier'!$H1238, ""), "", 'SEED - Supplier'!$G1238)</f>
        <v>126000000001235</v>
      </c>
      <c r="C1238" s="20" t="str">
        <f>IF(EXACT($B1238, ""), "", 'SEED - Supplier'!$C1238)</f>
        <v>PT. Win Transport</v>
      </c>
      <c r="D1238" s="45" t="str">
        <f>IF(EXACT($B1238, ""), "", 'SEED - Supplier'!$E1238)</f>
        <v>VNDR-1235</v>
      </c>
    </row>
    <row r="1239" spans="2:4">
      <c r="B1239" s="37">
        <f>IF(EXACT('SEED - Supplier'!$H1239, ""), "", 'SEED - Supplier'!$G1239)</f>
        <v>126000000001236</v>
      </c>
      <c r="C1239" s="20" t="str">
        <f>IF(EXACT($B1239, ""), "", 'SEED - Supplier'!$C1239)</f>
        <v>PT. Wina Perdana Jaya</v>
      </c>
      <c r="D1239" s="45" t="str">
        <f>IF(EXACT($B1239, ""), "", 'SEED - Supplier'!$E1239)</f>
        <v>VNDR-1236</v>
      </c>
    </row>
    <row r="1240" spans="2:4">
      <c r="B1240" s="37">
        <f>IF(EXACT('SEED - Supplier'!$H1240, ""), "", 'SEED - Supplier'!$G1240)</f>
        <v>126000000001237</v>
      </c>
      <c r="C1240" s="20" t="str">
        <f>IF(EXACT($B1240, ""), "", 'SEED - Supplier'!$C1240)</f>
        <v>PT. Zinkpower Austrindo</v>
      </c>
      <c r="D1240" s="45" t="str">
        <f>IF(EXACT($B1240, ""), "", 'SEED - Supplier'!$E1240)</f>
        <v>VNDR-1237</v>
      </c>
    </row>
    <row r="1241" spans="2:4">
      <c r="B1241" s="37">
        <f>IF(EXACT('SEED - Supplier'!$H1241, ""), "", 'SEED - Supplier'!$G1241)</f>
        <v>126000000001238</v>
      </c>
      <c r="C1241" s="20" t="str">
        <f>IF(EXACT($B1241, ""), "", 'SEED - Supplier'!$C1241)</f>
        <v>PT. Alat Ukur Indosurta</v>
      </c>
      <c r="D1241" s="45" t="str">
        <f>IF(EXACT($B1241, ""), "", 'SEED - Supplier'!$E1241)</f>
        <v>VNDR-1238</v>
      </c>
    </row>
    <row r="1242" spans="2:4">
      <c r="B1242" s="37">
        <f>IF(EXACT('SEED - Supplier'!$H1242, ""), "", 'SEED - Supplier'!$G1242)</f>
        <v>126000000001239</v>
      </c>
      <c r="C1242" s="20" t="str">
        <f>IF(EXACT($B1242, ""), "", 'SEED - Supplier'!$C1242)</f>
        <v>PT. Andalas Mitra Utama</v>
      </c>
      <c r="D1242" s="45" t="str">
        <f>IF(EXACT($B1242, ""), "", 'SEED - Supplier'!$E1242)</f>
        <v>VNDR-1239</v>
      </c>
    </row>
    <row r="1243" spans="2:4">
      <c r="B1243" s="37">
        <f>IF(EXACT('SEED - Supplier'!$H1243, ""), "", 'SEED - Supplier'!$G1243)</f>
        <v>126000000001240</v>
      </c>
      <c r="C1243" s="20" t="str">
        <f>IF(EXACT($B1243, ""), "", 'SEED - Supplier'!$C1243)</f>
        <v>PT. Anugerah Kasih Setia</v>
      </c>
      <c r="D1243" s="45" t="str">
        <f>IF(EXACT($B1243, ""), "", 'SEED - Supplier'!$E1243)</f>
        <v>VNDR-1240</v>
      </c>
    </row>
    <row r="1244" spans="2:4">
      <c r="B1244" s="37">
        <f>IF(EXACT('SEED - Supplier'!$H1244, ""), "", 'SEED - Supplier'!$G1244)</f>
        <v>126000000001241</v>
      </c>
      <c r="C1244" s="20" t="str">
        <f>IF(EXACT($B1244, ""), "", 'SEED - Supplier'!$C1244)</f>
        <v>PT. Asuransi Mega Pratama - Medan</v>
      </c>
      <c r="D1244" s="45" t="str">
        <f>IF(EXACT($B1244, ""), "", 'SEED - Supplier'!$E1244)</f>
        <v>VNDR-1241</v>
      </c>
    </row>
    <row r="1245" spans="2:4">
      <c r="B1245" s="37">
        <f>IF(EXACT('SEED - Supplier'!$H1245, ""), "", 'SEED - Supplier'!$G1245)</f>
        <v>126000000001242</v>
      </c>
      <c r="C1245" s="20" t="str">
        <f>IF(EXACT($B1245, ""), "", 'SEED - Supplier'!$C1245)</f>
        <v>PT. Baruna Sejahtera Logistik</v>
      </c>
      <c r="D1245" s="45" t="str">
        <f>IF(EXACT($B1245, ""), "", 'SEED - Supplier'!$E1245)</f>
        <v>VNDR-1242</v>
      </c>
    </row>
    <row r="1246" spans="2:4">
      <c r="B1246" s="37">
        <f>IF(EXACT('SEED - Supplier'!$H1246, ""), "", 'SEED - Supplier'!$G1246)</f>
        <v>126000000001243</v>
      </c>
      <c r="C1246" s="20" t="str">
        <f>IF(EXACT($B1246, ""), "", 'SEED - Supplier'!$C1246)</f>
        <v>PT. Binasahabat Jayatama</v>
      </c>
      <c r="D1246" s="45" t="str">
        <f>IF(EXACT($B1246, ""), "", 'SEED - Supplier'!$E1246)</f>
        <v>VNDR-1243</v>
      </c>
    </row>
    <row r="1247" spans="2:4">
      <c r="B1247" s="37">
        <f>IF(EXACT('SEED - Supplier'!$H1247, ""), "", 'SEED - Supplier'!$G1247)</f>
        <v>126000000001244</v>
      </c>
      <c r="C1247" s="20" t="str">
        <f>IF(EXACT($B1247, ""), "", 'SEED - Supplier'!$C1247)</f>
        <v>PT. Columbia Chrome Indonesia</v>
      </c>
      <c r="D1247" s="45" t="str">
        <f>IF(EXACT($B1247, ""), "", 'SEED - Supplier'!$E1247)</f>
        <v>VNDR-1244</v>
      </c>
    </row>
    <row r="1248" spans="2:4">
      <c r="B1248" s="37">
        <f>IF(EXACT('SEED - Supplier'!$H1248, ""), "", 'SEED - Supplier'!$G1248)</f>
        <v>126000000001245</v>
      </c>
      <c r="C1248" s="20" t="str">
        <f>IF(EXACT($B1248, ""), "", 'SEED - Supplier'!$C1248)</f>
        <v>PT. Covenant Technology Indonesia</v>
      </c>
      <c r="D1248" s="45" t="str">
        <f>IF(EXACT($B1248, ""), "", 'SEED - Supplier'!$E1248)</f>
        <v>VNDR-1245</v>
      </c>
    </row>
    <row r="1249" spans="2:4">
      <c r="B1249" s="37">
        <f>IF(EXACT('SEED - Supplier'!$H1249, ""), "", 'SEED - Supplier'!$G1249)</f>
        <v>126000000001246</v>
      </c>
      <c r="C1249" s="20" t="str">
        <f>IF(EXACT($B1249, ""), "", 'SEED - Supplier'!$C1249)</f>
        <v>PT. Eko Jaya Cipta Mandiri</v>
      </c>
      <c r="D1249" s="45" t="str">
        <f>IF(EXACT($B1249, ""), "", 'SEED - Supplier'!$E1249)</f>
        <v>VNDR-1246</v>
      </c>
    </row>
    <row r="1250" spans="2:4">
      <c r="B1250" s="37">
        <f>IF(EXACT('SEED - Supplier'!$H1250, ""), "", 'SEED - Supplier'!$G1250)</f>
        <v>126000000001247</v>
      </c>
      <c r="C1250" s="20" t="str">
        <f>IF(EXACT($B1250, ""), "", 'SEED - Supplier'!$C1250)</f>
        <v>PT. Gajah Mulia Sentosa</v>
      </c>
      <c r="D1250" s="45" t="str">
        <f>IF(EXACT($B1250, ""), "", 'SEED - Supplier'!$E1250)</f>
        <v>VNDR-1247</v>
      </c>
    </row>
    <row r="1251" spans="2:4">
      <c r="B1251" s="37">
        <f>IF(EXACT('SEED - Supplier'!$H1251, ""), "", 'SEED - Supplier'!$G1251)</f>
        <v>126000000001248</v>
      </c>
      <c r="C1251" s="20" t="str">
        <f>IF(EXACT($B1251, ""), "", 'SEED - Supplier'!$C1251)</f>
        <v>PT. Global Perkasa Investindo</v>
      </c>
      <c r="D1251" s="45" t="str">
        <f>IF(EXACT($B1251, ""), "", 'SEED - Supplier'!$E1251)</f>
        <v>VNDR-1248</v>
      </c>
    </row>
    <row r="1252" spans="2:4">
      <c r="B1252" s="37">
        <f>IF(EXACT('SEED - Supplier'!$H1252, ""), "", 'SEED - Supplier'!$G1252)</f>
        <v>126000000001249</v>
      </c>
      <c r="C1252" s="20" t="str">
        <f>IF(EXACT($B1252, ""), "", 'SEED - Supplier'!$C1252)</f>
        <v>PT. Indodacin Presisi Utama</v>
      </c>
      <c r="D1252" s="45" t="str">
        <f>IF(EXACT($B1252, ""), "", 'SEED - Supplier'!$E1252)</f>
        <v>VNDR-1249</v>
      </c>
    </row>
    <row r="1253" spans="2:4">
      <c r="B1253" s="37">
        <f>IF(EXACT('SEED - Supplier'!$H1253, ""), "", 'SEED - Supplier'!$G1253)</f>
        <v>126000000001250</v>
      </c>
      <c r="C1253" s="20" t="str">
        <f>IF(EXACT($B1253, ""), "", 'SEED - Supplier'!$C1253)</f>
        <v>PT. Indomarine Internusa Group</v>
      </c>
      <c r="D1253" s="45" t="str">
        <f>IF(EXACT($B1253, ""), "", 'SEED - Supplier'!$E1253)</f>
        <v>VNDR-1250</v>
      </c>
    </row>
    <row r="1254" spans="2:4">
      <c r="B1254" s="37">
        <f>IF(EXACT('SEED - Supplier'!$H1254, ""), "", 'SEED - Supplier'!$G1254)</f>
        <v>126000000001251</v>
      </c>
      <c r="C1254" s="20" t="str">
        <f>IF(EXACT($B1254, ""), "", 'SEED - Supplier'!$C1254)</f>
        <v>PT. Karyawaja Ekamulia</v>
      </c>
      <c r="D1254" s="45" t="str">
        <f>IF(EXACT($B1254, ""), "", 'SEED - Supplier'!$E1254)</f>
        <v>VNDR-1251</v>
      </c>
    </row>
    <row r="1255" spans="2:4">
      <c r="B1255" s="37">
        <f>IF(EXACT('SEED - Supplier'!$H1255, ""), "", 'SEED - Supplier'!$G1255)</f>
        <v>126000000001252</v>
      </c>
      <c r="C1255" s="20" t="str">
        <f>IF(EXACT($B1255, ""), "", 'SEED - Supplier'!$C1255)</f>
        <v>PT. Kunango Jantan</v>
      </c>
      <c r="D1255" s="45" t="str">
        <f>IF(EXACT($B1255, ""), "", 'SEED - Supplier'!$E1255)</f>
        <v>VNDR-1252</v>
      </c>
    </row>
    <row r="1256" spans="2:4">
      <c r="B1256" s="37">
        <f>IF(EXACT('SEED - Supplier'!$H1256, ""), "", 'SEED - Supplier'!$G1256)</f>
        <v>126000000001253</v>
      </c>
      <c r="C1256" s="20" t="str">
        <f>IF(EXACT($B1256, ""), "", 'SEED - Supplier'!$C1256)</f>
        <v>PT. Makro Sentral Perdana</v>
      </c>
      <c r="D1256" s="45" t="str">
        <f>IF(EXACT($B1256, ""), "", 'SEED - Supplier'!$E1256)</f>
        <v>VNDR-1253</v>
      </c>
    </row>
    <row r="1257" spans="2:4">
      <c r="B1257" s="37">
        <f>IF(EXACT('SEED - Supplier'!$H1257, ""), "", 'SEED - Supplier'!$G1257)</f>
        <v>126000000001254</v>
      </c>
      <c r="C1257" s="20" t="str">
        <f>IF(EXACT($B1257, ""), "", 'SEED - Supplier'!$C1257)</f>
        <v>PT. Moran Jaya Lestari</v>
      </c>
      <c r="D1257" s="45" t="str">
        <f>IF(EXACT($B1257, ""), "", 'SEED - Supplier'!$E1257)</f>
        <v>VNDR-1254</v>
      </c>
    </row>
    <row r="1258" spans="2:4">
      <c r="B1258" s="37">
        <f>IF(EXACT('SEED - Supplier'!$H1258, ""), "", 'SEED - Supplier'!$G1258)</f>
        <v>126000000001255</v>
      </c>
      <c r="C1258" s="20" t="str">
        <f>IF(EXACT($B1258, ""), "", 'SEED - Supplier'!$C1258)</f>
        <v>PT. Mora Telematika Indonesia [a.k.a : Moratelindo]</v>
      </c>
      <c r="D1258" s="45" t="str">
        <f>IF(EXACT($B1258, ""), "", 'SEED - Supplier'!$E1258)</f>
        <v>VNDR-1255</v>
      </c>
    </row>
    <row r="1259" spans="2:4">
      <c r="B1259" s="37">
        <f>IF(EXACT('SEED - Supplier'!$H1259, ""), "", 'SEED - Supplier'!$G1259)</f>
        <v>126000000001256</v>
      </c>
      <c r="C1259" s="20" t="str">
        <f>IF(EXACT($B1259, ""), "", 'SEED - Supplier'!$C1259)</f>
        <v>PT. Roseka Asia Logistics</v>
      </c>
      <c r="D1259" s="45" t="str">
        <f>IF(EXACT($B1259, ""), "", 'SEED - Supplier'!$E1259)</f>
        <v>VNDR-1256</v>
      </c>
    </row>
    <row r="1260" spans="2:4">
      <c r="B1260" s="37">
        <f>IF(EXACT('SEED - Supplier'!$H1260, ""), "", 'SEED - Supplier'!$G1260)</f>
        <v>126000000001257</v>
      </c>
      <c r="C1260" s="20" t="str">
        <f>IF(EXACT($B1260, ""), "", 'SEED - Supplier'!$C1260)</f>
        <v>PT. Sentosa Karsa Mulia</v>
      </c>
      <c r="D1260" s="45" t="str">
        <f>IF(EXACT($B1260, ""), "", 'SEED - Supplier'!$E1260)</f>
        <v>VNDR-1257</v>
      </c>
    </row>
    <row r="1261" spans="2:4">
      <c r="B1261" s="37">
        <f>IF(EXACT('SEED - Supplier'!$H1261, ""), "", 'SEED - Supplier'!$G1261)</f>
        <v>126000000001258</v>
      </c>
      <c r="C1261" s="20" t="str">
        <f>IF(EXACT($B1261, ""), "", 'SEED - Supplier'!$C1261)</f>
        <v>PT. Serasi Autoraya - Nusa Tenggara Timur</v>
      </c>
      <c r="D1261" s="45" t="str">
        <f>IF(EXACT($B1261, ""), "", 'SEED - Supplier'!$E1261)</f>
        <v>VNDR-1258</v>
      </c>
    </row>
    <row r="1262" spans="2:4">
      <c r="B1262" s="37">
        <f>IF(EXACT('SEED - Supplier'!$H1262, ""), "", 'SEED - Supplier'!$G1262)</f>
        <v>126000000001259</v>
      </c>
      <c r="C1262" s="20" t="str">
        <f>IF(EXACT($B1262, ""), "", 'SEED - Supplier'!$C1262)</f>
        <v>PT. Serasi Autoraya - Makassar</v>
      </c>
      <c r="D1262" s="45" t="str">
        <f>IF(EXACT($B1262, ""), "", 'SEED - Supplier'!$E1262)</f>
        <v>VNDR-1259</v>
      </c>
    </row>
    <row r="1263" spans="2:4">
      <c r="B1263" s="37">
        <f>IF(EXACT('SEED - Supplier'!$H1263, ""), "", 'SEED - Supplier'!$G1263)</f>
        <v>126000000001260</v>
      </c>
      <c r="C1263" s="20" t="str">
        <f>IF(EXACT($B1263, ""), "", 'SEED - Supplier'!$C1263)</f>
        <v>PT. Serasi Autoraya - Palu</v>
      </c>
      <c r="D1263" s="45" t="str">
        <f>IF(EXACT($B1263, ""), "", 'SEED - Supplier'!$E1263)</f>
        <v>VNDR-1260</v>
      </c>
    </row>
    <row r="1264" spans="2:4">
      <c r="B1264" s="37">
        <f>IF(EXACT('SEED - Supplier'!$H1264, ""), "", 'SEED - Supplier'!$G1264)</f>
        <v>126000000001261</v>
      </c>
      <c r="C1264" s="20" t="str">
        <f>IF(EXACT($B1264, ""), "", 'SEED - Supplier'!$C1264)</f>
        <v>PT. Serasi Autoraya - Medan</v>
      </c>
      <c r="D1264" s="45" t="str">
        <f>IF(EXACT($B1264, ""), "", 'SEED - Supplier'!$E1264)</f>
        <v>VNDR-1261</v>
      </c>
    </row>
    <row r="1265" spans="2:4">
      <c r="B1265" s="37">
        <f>IF(EXACT('SEED - Supplier'!$H1265, ""), "", 'SEED - Supplier'!$G1265)</f>
        <v>126000000001262</v>
      </c>
      <c r="C1265" s="20" t="str">
        <f>IF(EXACT($B1265, ""), "", 'SEED - Supplier'!$C1265)</f>
        <v>PT. Serasi Autoraya - Balikpapan</v>
      </c>
      <c r="D1265" s="45" t="str">
        <f>IF(EXACT($B1265, ""), "", 'SEED - Supplier'!$E1265)</f>
        <v>VNDR-1262</v>
      </c>
    </row>
    <row r="1266" spans="2:4">
      <c r="B1266" s="37">
        <f>IF(EXACT('SEED - Supplier'!$H1266, ""), "", 'SEED - Supplier'!$G1266)</f>
        <v>126000000001263</v>
      </c>
      <c r="C1266" s="20" t="str">
        <f>IF(EXACT($B1266, ""), "", 'SEED - Supplier'!$C1266)</f>
        <v>PT. Serasi Autoraya - Banjarmasin</v>
      </c>
      <c r="D1266" s="45" t="str">
        <f>IF(EXACT($B1266, ""), "", 'SEED - Supplier'!$E1266)</f>
        <v>VNDR-1263</v>
      </c>
    </row>
    <row r="1267" spans="2:4">
      <c r="B1267" s="37">
        <f>IF(EXACT('SEED - Supplier'!$H1267, ""), "", 'SEED - Supplier'!$G1267)</f>
        <v>126000000001264</v>
      </c>
      <c r="C1267" s="20" t="str">
        <f>IF(EXACT($B1267, ""), "", 'SEED - Supplier'!$C1267)</f>
        <v>PT. Serasi Autoraya - Batam</v>
      </c>
      <c r="D1267" s="45" t="str">
        <f>IF(EXACT($B1267, ""), "", 'SEED - Supplier'!$E1267)</f>
        <v>VNDR-1264</v>
      </c>
    </row>
    <row r="1268" spans="2:4">
      <c r="B1268" s="37">
        <f>IF(EXACT('SEED - Supplier'!$H1268, ""), "", 'SEED - Supplier'!$G1268)</f>
        <v>126000000001265</v>
      </c>
      <c r="C1268" s="20" t="str">
        <f>IF(EXACT($B1268, ""), "", 'SEED - Supplier'!$C1268)</f>
        <v>PT. Serasi Autoraya - Bandung</v>
      </c>
      <c r="D1268" s="45" t="str">
        <f>IF(EXACT($B1268, ""), "", 'SEED - Supplier'!$E1268)</f>
        <v>VNDR-1265</v>
      </c>
    </row>
    <row r="1269" spans="2:4">
      <c r="B1269" s="37">
        <f>IF(EXACT('SEED - Supplier'!$H1269, ""), "", 'SEED - Supplier'!$G1269)</f>
        <v>126000000001266</v>
      </c>
      <c r="C1269" s="20" t="str">
        <f>IF(EXACT($B1269, ""), "", 'SEED - Supplier'!$C1269)</f>
        <v>PT. Serasi Autoraya - Jakarta Condet</v>
      </c>
      <c r="D1269" s="45" t="str">
        <f>IF(EXACT($B1269, ""), "", 'SEED - Supplier'!$E1269)</f>
        <v>VNDR-1266</v>
      </c>
    </row>
    <row r="1270" spans="2:4">
      <c r="B1270" s="37">
        <f>IF(EXACT('SEED - Supplier'!$H1270, ""), "", 'SEED - Supplier'!$G1270)</f>
        <v>126000000001267</v>
      </c>
      <c r="C1270" s="20" t="str">
        <f>IF(EXACT($B1270, ""), "", 'SEED - Supplier'!$C1270)</f>
        <v>PT. Serasi Autoraya - Manado</v>
      </c>
      <c r="D1270" s="45" t="str">
        <f>IF(EXACT($B1270, ""), "", 'SEED - Supplier'!$E1270)</f>
        <v>VNDR-1267</v>
      </c>
    </row>
    <row r="1271" spans="2:4">
      <c r="B1271" s="37">
        <f>IF(EXACT('SEED - Supplier'!$H1271, ""), "", 'SEED - Supplier'!$G1271)</f>
        <v>126000000001268</v>
      </c>
      <c r="C1271" s="20" t="str">
        <f>IF(EXACT($B1271, ""), "", 'SEED - Supplier'!$C1271)</f>
        <v>PT. Serasi Autoraya - Pekanbaru</v>
      </c>
      <c r="D1271" s="45" t="str">
        <f>IF(EXACT($B1271, ""), "", 'SEED - Supplier'!$E1271)</f>
        <v>VNDR-1268</v>
      </c>
    </row>
    <row r="1272" spans="2:4">
      <c r="B1272" s="37">
        <f>IF(EXACT('SEED - Supplier'!$H1272, ""), "", 'SEED - Supplier'!$G1272)</f>
        <v>126000000001269</v>
      </c>
      <c r="C1272" s="20" t="str">
        <f>IF(EXACT($B1272, ""), "", 'SEED - Supplier'!$C1272)</f>
        <v>PT. Tiga Pilar Sakato</v>
      </c>
      <c r="D1272" s="45" t="str">
        <f>IF(EXACT($B1272, ""), "", 'SEED - Supplier'!$E1272)</f>
        <v>VNDR-1269</v>
      </c>
    </row>
    <row r="1273" spans="2:4">
      <c r="B1273" s="37">
        <f>IF(EXACT('SEED - Supplier'!$H1273, ""), "", 'SEED - Supplier'!$G1273)</f>
        <v>126000000001270</v>
      </c>
      <c r="C1273" s="20" t="str">
        <f>IF(EXACT($B1273, ""), "", 'SEED - Supplier'!$C1273)</f>
        <v>PT. Puri Giri Sentosa</v>
      </c>
      <c r="D1273" s="45" t="str">
        <f>IF(EXACT($B1273, ""), "", 'SEED - Supplier'!$E1273)</f>
        <v>VNDR-1270</v>
      </c>
    </row>
    <row r="1274" spans="2:4">
      <c r="B1274" s="37">
        <f>IF(EXACT('SEED - Supplier'!$H1274, ""), "", 'SEED - Supplier'!$G1274)</f>
        <v>126000000001271</v>
      </c>
      <c r="C1274" s="20" t="str">
        <f>IF(EXACT($B1274, ""), "", 'SEED - Supplier'!$C1274)</f>
        <v>PT. Puri Teknik Mandiri</v>
      </c>
      <c r="D1274" s="45" t="str">
        <f>IF(EXACT($B1274, ""), "", 'SEED - Supplier'!$E1274)</f>
        <v>VNDR-1271</v>
      </c>
    </row>
    <row r="1275" spans="2:4">
      <c r="B1275" s="37">
        <f>IF(EXACT('SEED - Supplier'!$H1275, ""), "", 'SEED - Supplier'!$G1275)</f>
        <v>126000000001272</v>
      </c>
      <c r="C1275" s="20" t="str">
        <f>IF(EXACT($B1275, ""), "", 'SEED - Supplier'!$C1275)</f>
        <v>PT. Pusaka Lintas Samudra</v>
      </c>
      <c r="D1275" s="45" t="str">
        <f>IF(EXACT($B1275, ""), "", 'SEED - Supplier'!$E1275)</f>
        <v>VNDR-1272</v>
      </c>
    </row>
    <row r="1276" spans="2:4">
      <c r="B1276" s="37">
        <f>IF(EXACT('SEED - Supplier'!$H1276, ""), "", 'SEED - Supplier'!$G1276)</f>
        <v>126000000001273</v>
      </c>
      <c r="C1276" s="20" t="str">
        <f>IF(EXACT($B1276, ""), "", 'SEED - Supplier'!$C1276)</f>
        <v>PT. Putra Baja Deli</v>
      </c>
      <c r="D1276" s="45" t="str">
        <f>IF(EXACT($B1276, ""), "", 'SEED - Supplier'!$E1276)</f>
        <v>VNDR-1273</v>
      </c>
    </row>
    <row r="1277" spans="2:4">
      <c r="B1277" s="37">
        <f>IF(EXACT('SEED - Supplier'!$H1277, ""), "", 'SEED - Supplier'!$G1277)</f>
        <v>126000000001274</v>
      </c>
      <c r="C1277" s="20" t="str">
        <f>IF(EXACT($B1277, ""), "", 'SEED - Supplier'!$C1277)</f>
        <v>PT. Putra Batam Jasa Mandiri Utama</v>
      </c>
      <c r="D1277" s="45" t="str">
        <f>IF(EXACT($B1277, ""), "", 'SEED - Supplier'!$E1277)</f>
        <v>VNDR-1274</v>
      </c>
    </row>
    <row r="1278" spans="2:4">
      <c r="B1278" s="37">
        <f>IF(EXACT('SEED - Supplier'!$H1278, ""), "", 'SEED - Supplier'!$G1278)</f>
        <v>126000000001275</v>
      </c>
      <c r="C1278" s="20" t="str">
        <f>IF(EXACT($B1278, ""), "", 'SEED - Supplier'!$C1278)</f>
        <v>PT. Putra Maulana Electric</v>
      </c>
      <c r="D1278" s="45" t="str">
        <f>IF(EXACT($B1278, ""), "", 'SEED - Supplier'!$E1278)</f>
        <v>VNDR-1275</v>
      </c>
    </row>
    <row r="1279" spans="2:4">
      <c r="B1279" s="37">
        <f>IF(EXACT('SEED - Supplier'!$H1279, ""), "", 'SEED - Supplier'!$G1279)</f>
        <v>126000000001276</v>
      </c>
      <c r="C1279" s="20" t="str">
        <f>IF(EXACT($B1279, ""), "", 'SEED - Supplier'!$C1279)</f>
        <v>PT. Putra Nagita Pratama</v>
      </c>
      <c r="D1279" s="45" t="str">
        <f>IF(EXACT($B1279, ""), "", 'SEED - Supplier'!$E1279)</f>
        <v>VNDR-1276</v>
      </c>
    </row>
    <row r="1280" spans="2:4">
      <c r="B1280" s="37">
        <f>IF(EXACT('SEED - Supplier'!$H1280, ""), "", 'SEED - Supplier'!$G1280)</f>
        <v>126000000001277</v>
      </c>
      <c r="C1280" s="20" t="str">
        <f>IF(EXACT($B1280, ""), "", 'SEED - Supplier'!$C1280)</f>
        <v>PT. Putra Trans Utama</v>
      </c>
      <c r="D1280" s="45" t="str">
        <f>IF(EXACT($B1280, ""), "", 'SEED - Supplier'!$E1280)</f>
        <v>VNDR-1277</v>
      </c>
    </row>
    <row r="1281" spans="2:4">
      <c r="B1281" s="37">
        <f>IF(EXACT('SEED - Supplier'!$H1281, ""), "", 'SEED - Supplier'!$G1281)</f>
        <v>126000000001278</v>
      </c>
      <c r="C1281" s="20" t="str">
        <f>IF(EXACT($B1281, ""), "", 'SEED - Supplier'!$C1281)</f>
        <v>PT. Putra Bangun Persada Baru</v>
      </c>
      <c r="D1281" s="45" t="str">
        <f>IF(EXACT($B1281, ""), "", 'SEED - Supplier'!$E1281)</f>
        <v>VNDR-1278</v>
      </c>
    </row>
    <row r="1282" spans="2:4">
      <c r="B1282" s="37">
        <f>IF(EXACT('SEED - Supplier'!$H1282, ""), "", 'SEED - Supplier'!$G1282)</f>
        <v>126000000001279</v>
      </c>
      <c r="C1282" s="20" t="str">
        <f>IF(EXACT($B1282, ""), "", 'SEED - Supplier'!$C1282)</f>
        <v>PT. Puteratel Andalan Sukses</v>
      </c>
      <c r="D1282" s="45" t="str">
        <f>IF(EXACT($B1282, ""), "", 'SEED - Supplier'!$E1282)</f>
        <v>VNDR-1279</v>
      </c>
    </row>
    <row r="1283" spans="2:4">
      <c r="B1283" s="37">
        <f>IF(EXACT('SEED - Supplier'!$H1283, ""), "", 'SEED - Supplier'!$G1283)</f>
        <v>126000000001280</v>
      </c>
      <c r="C1283" s="20" t="str">
        <f>IF(EXACT($B1283, ""), "", 'SEED - Supplier'!$C1283)</f>
        <v>PT. Qanarba Harifuni Energy</v>
      </c>
      <c r="D1283" s="45" t="str">
        <f>IF(EXACT($B1283, ""), "", 'SEED - Supplier'!$E1283)</f>
        <v>VNDR-1280</v>
      </c>
    </row>
    <row r="1284" spans="2:4">
      <c r="B1284" s="37">
        <f>IF(EXACT('SEED - Supplier'!$H1284, ""), "", 'SEED - Supplier'!$G1284)</f>
        <v>126000000001281</v>
      </c>
      <c r="C1284" s="20" t="str">
        <f>IF(EXACT($B1284, ""), "", 'SEED - Supplier'!$C1284)</f>
        <v>PT. Qualita Manajemen Sertifikasi</v>
      </c>
      <c r="D1284" s="45" t="str">
        <f>IF(EXACT($B1284, ""), "", 'SEED - Supplier'!$E1284)</f>
        <v>VNDR-1281</v>
      </c>
    </row>
    <row r="1285" spans="2:4">
      <c r="B1285" s="37">
        <f>IF(EXACT('SEED - Supplier'!$H1285, ""), "", 'SEED - Supplier'!$G1285)</f>
        <v>126000000001282</v>
      </c>
      <c r="C1285" s="20" t="str">
        <f>IF(EXACT($B1285, ""), "", 'SEED - Supplier'!$C1285)</f>
        <v>PT. Radcom Solusindo Informatika</v>
      </c>
      <c r="D1285" s="45" t="str">
        <f>IF(EXACT($B1285, ""), "", 'SEED - Supplier'!$E1285)</f>
        <v>VNDR-1282</v>
      </c>
    </row>
    <row r="1286" spans="2:4">
      <c r="B1286" s="37">
        <f>IF(EXACT('SEED - Supplier'!$H1286, ""), "", 'SEED - Supplier'!$G1286)</f>
        <v>126000000001283</v>
      </c>
      <c r="C1286" s="20" t="str">
        <f>IF(EXACT($B1286, ""), "", 'SEED - Supplier'!$C1286)</f>
        <v>PT. Rajawali Mas Tehnik</v>
      </c>
      <c r="D1286" s="45" t="str">
        <f>IF(EXACT($B1286, ""), "", 'SEED - Supplier'!$E1286)</f>
        <v>VNDR-1283</v>
      </c>
    </row>
    <row r="1287" spans="2:4">
      <c r="B1287" s="37">
        <f>IF(EXACT('SEED - Supplier'!$H1287, ""), "", 'SEED - Supplier'!$G1287)</f>
        <v>126000000001284</v>
      </c>
      <c r="C1287" s="20" t="str">
        <f>IF(EXACT($B1287, ""), "", 'SEED - Supplier'!$C1287)</f>
        <v>PT. Rakida Karya Mandiri Utama</v>
      </c>
      <c r="D1287" s="45" t="str">
        <f>IF(EXACT($B1287, ""), "", 'SEED - Supplier'!$E1287)</f>
        <v>VNDR-1284</v>
      </c>
    </row>
    <row r="1288" spans="2:4">
      <c r="B1288" s="37">
        <f>IF(EXACT('SEED - Supplier'!$H1288, ""), "", 'SEED - Supplier'!$G1288)</f>
        <v>126000000001285</v>
      </c>
      <c r="C1288" s="20" t="str">
        <f>IF(EXACT($B1288, ""), "", 'SEED - Supplier'!$C1288)</f>
        <v>PT. Ramida Jaya Mandiri</v>
      </c>
      <c r="D1288" s="45" t="str">
        <f>IF(EXACT($B1288, ""), "", 'SEED - Supplier'!$E1288)</f>
        <v>VNDR-1285</v>
      </c>
    </row>
    <row r="1289" spans="2:4">
      <c r="B1289" s="37">
        <f>IF(EXACT('SEED - Supplier'!$H1289, ""), "", 'SEED - Supplier'!$G1289)</f>
        <v>126000000001286</v>
      </c>
      <c r="C1289" s="20" t="str">
        <f>IF(EXACT($B1289, ""), "", 'SEED - Supplier'!$C1289)</f>
        <v>PT. Rangga Dinamika</v>
      </c>
      <c r="D1289" s="45" t="str">
        <f>IF(EXACT($B1289, ""), "", 'SEED - Supplier'!$E1289)</f>
        <v>VNDR-1286</v>
      </c>
    </row>
    <row r="1290" spans="2:4">
      <c r="B1290" s="37">
        <f>IF(EXACT('SEED - Supplier'!$H1290, ""), "", 'SEED - Supplier'!$G1290)</f>
        <v>126000000001287</v>
      </c>
      <c r="C1290" s="20" t="str">
        <f>IF(EXACT($B1290, ""), "", 'SEED - Supplier'!$C1290)</f>
        <v>PT. Refconindo Bintang Sejahtera</v>
      </c>
      <c r="D1290" s="45" t="str">
        <f>IF(EXACT($B1290, ""), "", 'SEED - Supplier'!$E1290)</f>
        <v>VNDR-1287</v>
      </c>
    </row>
    <row r="1291" spans="2:4">
      <c r="B1291" s="37">
        <f>IF(EXACT('SEED - Supplier'!$H1291, ""), "", 'SEED - Supplier'!$G1291)</f>
        <v>126000000001288</v>
      </c>
      <c r="C1291" s="20" t="str">
        <f>IF(EXACT($B1291, ""), "", 'SEED - Supplier'!$C1291)</f>
        <v>PT. Rembo Sukses Jaya</v>
      </c>
      <c r="D1291" s="45" t="str">
        <f>IF(EXACT($B1291, ""), "", 'SEED - Supplier'!$E1291)</f>
        <v>VNDR-1288</v>
      </c>
    </row>
    <row r="1292" spans="2:4">
      <c r="B1292" s="37">
        <f>IF(EXACT('SEED - Supplier'!$H1292, ""), "", 'SEED - Supplier'!$G1292)</f>
        <v>126000000001289</v>
      </c>
      <c r="C1292" s="20" t="str">
        <f>IF(EXACT($B1292, ""), "", 'SEED - Supplier'!$C1292)</f>
        <v>PT. Rental Crane Indonesia</v>
      </c>
      <c r="D1292" s="45" t="str">
        <f>IF(EXACT($B1292, ""), "", 'SEED - Supplier'!$E1292)</f>
        <v>VNDR-1289</v>
      </c>
    </row>
    <row r="1293" spans="2:4">
      <c r="B1293" s="37">
        <f>IF(EXACT('SEED - Supplier'!$H1293, ""), "", 'SEED - Supplier'!$G1293)</f>
        <v>126000000001290</v>
      </c>
      <c r="C1293" s="20" t="str">
        <f>IF(EXACT($B1293, ""), "", 'SEED - Supplier'!$C1293)</f>
        <v>PT. Rilin Perdana Mandiri</v>
      </c>
      <c r="D1293" s="45" t="str">
        <f>IF(EXACT($B1293, ""), "", 'SEED - Supplier'!$E1293)</f>
        <v>VNDR-1290</v>
      </c>
    </row>
    <row r="1294" spans="2:4">
      <c r="B1294" s="37">
        <f>IF(EXACT('SEED - Supplier'!$H1294, ""), "", 'SEED - Supplier'!$G1294)</f>
        <v>126000000001291</v>
      </c>
      <c r="C1294" s="20" t="str">
        <f>IF(EXACT($B1294, ""), "", 'SEED - Supplier'!$C1294)</f>
        <v>PT. Roda Rollen Indonesia</v>
      </c>
      <c r="D1294" s="45" t="str">
        <f>IF(EXACT($B1294, ""), "", 'SEED - Supplier'!$E1294)</f>
        <v>VNDR-1291</v>
      </c>
    </row>
    <row r="1295" spans="2:4">
      <c r="B1295" s="37">
        <f>IF(EXACT('SEED - Supplier'!$H1295, ""), "", 'SEED - Supplier'!$G1295)</f>
        <v>126000000001292</v>
      </c>
      <c r="C1295" s="20" t="str">
        <f>IF(EXACT($B1295, ""), "", 'SEED - Supplier'!$C1295)</f>
        <v>PT. Rusli Vinilon Sakti</v>
      </c>
      <c r="D1295" s="45" t="str">
        <f>IF(EXACT($B1295, ""), "", 'SEED - Supplier'!$E1295)</f>
        <v>VNDR-1292</v>
      </c>
    </row>
    <row r="1296" spans="2:4">
      <c r="B1296" s="37">
        <f>IF(EXACT('SEED - Supplier'!$H1296, ""), "", 'SEED - Supplier'!$G1296)</f>
        <v>126000000001293</v>
      </c>
      <c r="C1296" s="20" t="str">
        <f>IF(EXACT($B1296, ""), "", 'SEED - Supplier'!$C1296)</f>
        <v>PT. Sabena Gasindo Bersaudara</v>
      </c>
      <c r="D1296" s="45" t="str">
        <f>IF(EXACT($B1296, ""), "", 'SEED - Supplier'!$E1296)</f>
        <v>VNDR-1293</v>
      </c>
    </row>
    <row r="1297" spans="2:4">
      <c r="B1297" s="37">
        <f>IF(EXACT('SEED - Supplier'!$H1297, ""), "", 'SEED - Supplier'!$G1297)</f>
        <v>126000000001294</v>
      </c>
      <c r="C1297" s="20" t="str">
        <f>IF(EXACT($B1297, ""), "", 'SEED - Supplier'!$C1297)</f>
        <v>PT. Sadikun Niagamas Raya</v>
      </c>
      <c r="D1297" s="45" t="str">
        <f>IF(EXACT($B1297, ""), "", 'SEED - Supplier'!$E1297)</f>
        <v>VNDR-1294</v>
      </c>
    </row>
    <row r="1298" spans="2:4">
      <c r="B1298" s="37">
        <f>IF(EXACT('SEED - Supplier'!$H1298, ""), "", 'SEED - Supplier'!$G1298)</f>
        <v>126000000001295</v>
      </c>
      <c r="C1298" s="20" t="str">
        <f>IF(EXACT($B1298, ""), "", 'SEED - Supplier'!$C1298)</f>
        <v>PT. Saeti Concretindo Wahana</v>
      </c>
      <c r="D1298" s="45" t="str">
        <f>IF(EXACT($B1298, ""), "", 'SEED - Supplier'!$E1298)</f>
        <v>VNDR-1295</v>
      </c>
    </row>
    <row r="1299" spans="2:4">
      <c r="B1299" s="37">
        <f>IF(EXACT('SEED - Supplier'!$H1299, ""), "", 'SEED - Supplier'!$G1299)</f>
        <v>126000000001296</v>
      </c>
      <c r="C1299" s="20" t="str">
        <f>IF(EXACT($B1299, ""), "", 'SEED - Supplier'!$C1299)</f>
        <v>PT. Safakarya Indah Sejahtera</v>
      </c>
      <c r="D1299" s="45" t="str">
        <f>IF(EXACT($B1299, ""), "", 'SEED - Supplier'!$E1299)</f>
        <v>VNDR-1296</v>
      </c>
    </row>
    <row r="1300" spans="2:4">
      <c r="B1300" s="37">
        <f>IF(EXACT('SEED - Supplier'!$H1300, ""), "", 'SEED - Supplier'!$G1300)</f>
        <v>126000000001297</v>
      </c>
      <c r="C1300" s="20" t="str">
        <f>IF(EXACT($B1300, ""), "", 'SEED - Supplier'!$C1300)</f>
        <v>PT. Sahabat Mitra Logistindo</v>
      </c>
      <c r="D1300" s="45" t="str">
        <f>IF(EXACT($B1300, ""), "", 'SEED - Supplier'!$E1300)</f>
        <v>VNDR-1297</v>
      </c>
    </row>
    <row r="1301" spans="2:4">
      <c r="B1301" s="37">
        <f>IF(EXACT('SEED - Supplier'!$H1301, ""), "", 'SEED - Supplier'!$G1301)</f>
        <v>126000000001298</v>
      </c>
      <c r="C1301" s="20" t="str">
        <f>IF(EXACT($B1301, ""), "", 'SEED - Supplier'!$C1301)</f>
        <v>PT. Sahabat Indonesia Inti Mandiri</v>
      </c>
      <c r="D1301" s="45" t="str">
        <f>IF(EXACT($B1301, ""), "", 'SEED - Supplier'!$E1301)</f>
        <v>VNDR-1298</v>
      </c>
    </row>
    <row r="1302" spans="2:4">
      <c r="B1302" s="37">
        <f>IF(EXACT('SEED - Supplier'!$H1302, ""), "", 'SEED - Supplier'!$G1302)</f>
        <v>126000000001299</v>
      </c>
      <c r="C1302" s="20" t="str">
        <f>IF(EXACT($B1302, ""), "", 'SEED - Supplier'!$C1302)</f>
        <v>PT. Sai Global Indonesia</v>
      </c>
      <c r="D1302" s="45" t="str">
        <f>IF(EXACT($B1302, ""), "", 'SEED - Supplier'!$E1302)</f>
        <v>VNDR-1299</v>
      </c>
    </row>
    <row r="1303" spans="2:4">
      <c r="B1303" s="37">
        <f>IF(EXACT('SEED - Supplier'!$H1303, ""), "", 'SEED - Supplier'!$G1303)</f>
        <v>126000000001300</v>
      </c>
      <c r="C1303" s="20" t="str">
        <f>IF(EXACT($B1303, ""), "", 'SEED - Supplier'!$C1303)</f>
        <v>PT. Sakabaja Panelindo</v>
      </c>
      <c r="D1303" s="45" t="str">
        <f>IF(EXACT($B1303, ""), "", 'SEED - Supplier'!$E1303)</f>
        <v>VNDR-1300</v>
      </c>
    </row>
    <row r="1304" spans="2:4">
      <c r="B1304" s="37">
        <f>IF(EXACT('SEED - Supplier'!$H1304, ""), "", 'SEED - Supplier'!$G1304)</f>
        <v>126000000001301</v>
      </c>
      <c r="C1304" s="20" t="str">
        <f>IF(EXACT($B1304, ""), "", 'SEED - Supplier'!$C1304)</f>
        <v>PT. Samafitro</v>
      </c>
      <c r="D1304" s="45" t="str">
        <f>IF(EXACT($B1304, ""), "", 'SEED - Supplier'!$E1304)</f>
        <v>VNDR-1301</v>
      </c>
    </row>
    <row r="1305" spans="2:4">
      <c r="B1305" s="37">
        <f>IF(EXACT('SEED - Supplier'!$H1305, ""), "", 'SEED - Supplier'!$G1305)</f>
        <v>126000000001302</v>
      </c>
      <c r="C1305" s="20" t="str">
        <f>IF(EXACT($B1305, ""), "", 'SEED - Supplier'!$C1305)</f>
        <v>PT. Samudera Power Nusantara</v>
      </c>
      <c r="D1305" s="45" t="str">
        <f>IF(EXACT($B1305, ""), "", 'SEED - Supplier'!$E1305)</f>
        <v>VNDR-1302</v>
      </c>
    </row>
    <row r="1306" spans="2:4">
      <c r="B1306" s="37">
        <f>IF(EXACT('SEED - Supplier'!$H1306, ""), "", 'SEED - Supplier'!$G1306)</f>
        <v>126000000001303</v>
      </c>
      <c r="C1306" s="20" t="str">
        <f>IF(EXACT($B1306, ""), "", 'SEED - Supplier'!$C1306)</f>
        <v>PT. Samudera Tunggal Utama</v>
      </c>
      <c r="D1306" s="45" t="str">
        <f>IF(EXACT($B1306, ""), "", 'SEED - Supplier'!$E1306)</f>
        <v>VNDR-1303</v>
      </c>
    </row>
    <row r="1307" spans="2:4">
      <c r="B1307" s="37">
        <f>IF(EXACT('SEED - Supplier'!$H1307, ""), "", 'SEED - Supplier'!$G1307)</f>
        <v>126000000001304</v>
      </c>
      <c r="C1307" s="20" t="str">
        <f>IF(EXACT($B1307, ""), "", 'SEED - Supplier'!$C1307)</f>
        <v>PT. Sanggar Jaya Abadi</v>
      </c>
      <c r="D1307" s="45" t="str">
        <f>IF(EXACT($B1307, ""), "", 'SEED - Supplier'!$E1307)</f>
        <v>VNDR-1304</v>
      </c>
    </row>
    <row r="1308" spans="2:4">
      <c r="B1308" s="37">
        <f>IF(EXACT('SEED - Supplier'!$H1308, ""), "", 'SEED - Supplier'!$G1308)</f>
        <v>126000000001305</v>
      </c>
      <c r="C1308" s="20" t="str">
        <f>IF(EXACT($B1308, ""), "", 'SEED - Supplier'!$C1308)</f>
        <v>PT. Sankeindo</v>
      </c>
      <c r="D1308" s="45" t="str">
        <f>IF(EXACT($B1308, ""), "", 'SEED - Supplier'!$E1308)</f>
        <v>VNDR-1305</v>
      </c>
    </row>
    <row r="1309" spans="2:4">
      <c r="B1309" s="37">
        <f>IF(EXACT('SEED - Supplier'!$H1309, ""), "", 'SEED - Supplier'!$G1309)</f>
        <v>126000000001306</v>
      </c>
      <c r="C1309" s="20" t="str">
        <f>IF(EXACT($B1309, ""), "", 'SEED - Supplier'!$C1309)</f>
        <v>PT. Santa Fe Indonusa</v>
      </c>
      <c r="D1309" s="45" t="str">
        <f>IF(EXACT($B1309, ""), "", 'SEED - Supplier'!$E1309)</f>
        <v>VNDR-1306</v>
      </c>
    </row>
    <row r="1310" spans="2:4">
      <c r="B1310" s="37">
        <f>IF(EXACT('SEED - Supplier'!$H1310, ""), "", 'SEED - Supplier'!$G1310)</f>
        <v>126000000001307</v>
      </c>
      <c r="C1310" s="20" t="str">
        <f>IF(EXACT($B1310, ""), "", 'SEED - Supplier'!$C1310)</f>
        <v>PT. Sapta AsienMidEast</v>
      </c>
      <c r="D1310" s="45" t="str">
        <f>IF(EXACT($B1310, ""), "", 'SEED - Supplier'!$E1310)</f>
        <v>VNDR-1307</v>
      </c>
    </row>
    <row r="1311" spans="2:4">
      <c r="B1311" s="37">
        <f>IF(EXACT('SEED - Supplier'!$H1311, ""), "", 'SEED - Supplier'!$G1311)</f>
        <v>126000000001308</v>
      </c>
      <c r="C1311" s="20" t="str">
        <f>IF(EXACT($B1311, ""), "", 'SEED - Supplier'!$C1311)</f>
        <v>PT. Sapta Tunas Teknologi</v>
      </c>
      <c r="D1311" s="45" t="str">
        <f>IF(EXACT($B1311, ""), "", 'SEED - Supplier'!$E1311)</f>
        <v>VNDR-1308</v>
      </c>
    </row>
    <row r="1312" spans="2:4">
      <c r="B1312" s="37">
        <f>IF(EXACT('SEED - Supplier'!$H1312, ""), "", 'SEED - Supplier'!$G1312)</f>
        <v>126000000001309</v>
      </c>
      <c r="C1312" s="20" t="str">
        <f>IF(EXACT($B1312, ""), "", 'SEED - Supplier'!$C1312)</f>
        <v>PT. Saran Mitra Mulia</v>
      </c>
      <c r="D1312" s="45" t="str">
        <f>IF(EXACT($B1312, ""), "", 'SEED - Supplier'!$E1312)</f>
        <v>VNDR-1309</v>
      </c>
    </row>
    <row r="1313" spans="2:4">
      <c r="B1313" s="37">
        <f>IF(EXACT('SEED - Supplier'!$H1313, ""), "", 'SEED - Supplier'!$G1313)</f>
        <v>126000000001310</v>
      </c>
      <c r="C1313" s="20" t="str">
        <f>IF(EXACT($B1313, ""), "", 'SEED - Supplier'!$C1313)</f>
        <v>PT. Sarana Jaringan Mas</v>
      </c>
      <c r="D1313" s="45" t="str">
        <f>IF(EXACT($B1313, ""), "", 'SEED - Supplier'!$E1313)</f>
        <v>VNDR-1310</v>
      </c>
    </row>
    <row r="1314" spans="2:4">
      <c r="B1314" s="37">
        <f>IF(EXACT('SEED - Supplier'!$H1314, ""), "", 'SEED - Supplier'!$G1314)</f>
        <v>126000000001311</v>
      </c>
      <c r="C1314" s="20" t="str">
        <f>IF(EXACT($B1314, ""), "", 'SEED - Supplier'!$C1314)</f>
        <v>PT. Sarana Metal Indah</v>
      </c>
      <c r="D1314" s="45" t="str">
        <f>IF(EXACT($B1314, ""), "", 'SEED - Supplier'!$E1314)</f>
        <v>VNDR-1311</v>
      </c>
    </row>
    <row r="1315" spans="2:4">
      <c r="B1315" s="37">
        <f>IF(EXACT('SEED - Supplier'!$H1315, ""), "", 'SEED - Supplier'!$G1315)</f>
        <v>126000000001312</v>
      </c>
      <c r="C1315" s="20" t="str">
        <f>IF(EXACT($B1315, ""), "", 'SEED - Supplier'!$C1315)</f>
        <v>PT. Sarana Sukses Bersama</v>
      </c>
      <c r="D1315" s="45" t="str">
        <f>IF(EXACT($B1315, ""), "", 'SEED - Supplier'!$E1315)</f>
        <v>VNDR-1312</v>
      </c>
    </row>
    <row r="1316" spans="2:4">
      <c r="B1316" s="37">
        <f>IF(EXACT('SEED - Supplier'!$H1316, ""), "", 'SEED - Supplier'!$G1316)</f>
        <v>126000000001313</v>
      </c>
      <c r="C1316" s="20" t="str">
        <f>IF(EXACT($B1316, ""), "", 'SEED - Supplier'!$C1316)</f>
        <v>PT. Sarana Yakin Trans</v>
      </c>
      <c r="D1316" s="45" t="str">
        <f>IF(EXACT($B1316, ""), "", 'SEED - Supplier'!$E1316)</f>
        <v>VNDR-1313</v>
      </c>
    </row>
    <row r="1317" spans="2:4">
      <c r="B1317" s="37">
        <f>IF(EXACT('SEED - Supplier'!$H1317, ""), "", 'SEED - Supplier'!$G1317)</f>
        <v>126000000001314</v>
      </c>
      <c r="C1317" s="20" t="str">
        <f>IF(EXACT($B1317, ""), "", 'SEED - Supplier'!$C1317)</f>
        <v>PT. Satria Matranindo Kargo</v>
      </c>
      <c r="D1317" s="45" t="str">
        <f>IF(EXACT($B1317, ""), "", 'SEED - Supplier'!$E1317)</f>
        <v>VNDR-1314</v>
      </c>
    </row>
    <row r="1318" spans="2:4">
      <c r="B1318" s="37">
        <f>IF(EXACT('SEED - Supplier'!$H1318, ""), "", 'SEED - Supplier'!$G1318)</f>
        <v>126000000001315</v>
      </c>
      <c r="C1318" s="20" t="str">
        <f>IF(EXACT($B1318, ""), "", 'SEED - Supplier'!$C1318)</f>
        <v>PT. Satria Prawira Negara</v>
      </c>
      <c r="D1318" s="45" t="str">
        <f>IF(EXACT($B1318, ""), "", 'SEED - Supplier'!$E1318)</f>
        <v>VNDR-1315</v>
      </c>
    </row>
    <row r="1319" spans="2:4">
      <c r="B1319" s="37">
        <f>IF(EXACT('SEED - Supplier'!$H1319, ""), "", 'SEED - Supplier'!$G1319)</f>
        <v>126000000001316</v>
      </c>
      <c r="C1319" s="20" t="str">
        <f>IF(EXACT($B1319, ""), "", 'SEED - Supplier'!$C1319)</f>
        <v>PT. Satrira Solusi Indonesia</v>
      </c>
      <c r="D1319" s="45" t="str">
        <f>IF(EXACT($B1319, ""), "", 'SEED - Supplier'!$E1319)</f>
        <v>VNDR-1316</v>
      </c>
    </row>
    <row r="1320" spans="2:4">
      <c r="B1320" s="37">
        <f>IF(EXACT('SEED - Supplier'!$H1320, ""), "", 'SEED - Supplier'!$G1320)</f>
        <v>126000000001317</v>
      </c>
      <c r="C1320" s="20" t="str">
        <f>IF(EXACT($B1320, ""), "", 'SEED - Supplier'!$C1320)</f>
        <v>PT. Saudara Abadi Selaras Makmur</v>
      </c>
      <c r="D1320" s="45" t="str">
        <f>IF(EXACT($B1320, ""), "", 'SEED - Supplier'!$E1320)</f>
        <v>VNDR-1317</v>
      </c>
    </row>
    <row r="1321" spans="2:4">
      <c r="B1321" s="37">
        <f>IF(EXACT('SEED - Supplier'!$H1321, ""), "", 'SEED - Supplier'!$G1321)</f>
        <v>126000000001318</v>
      </c>
      <c r="C1321" s="20" t="str">
        <f>IF(EXACT($B1321, ""), "", 'SEED - Supplier'!$C1321)</f>
        <v>PT. Sekasa Mitra Utama</v>
      </c>
      <c r="D1321" s="45" t="str">
        <f>IF(EXACT($B1321, ""), "", 'SEED - Supplier'!$E1321)</f>
        <v>VNDR-1318</v>
      </c>
    </row>
    <row r="1322" spans="2:4">
      <c r="B1322" s="37">
        <f>IF(EXACT('SEED - Supplier'!$H1322, ""), "", 'SEED - Supplier'!$G1322)</f>
        <v>126000000001319</v>
      </c>
      <c r="C1322" s="20" t="str">
        <f>IF(EXACT($B1322, ""), "", 'SEED - Supplier'!$C1322)</f>
        <v>PT. Seluti Karya Mandiri</v>
      </c>
      <c r="D1322" s="45" t="str">
        <f>IF(EXACT($B1322, ""), "", 'SEED - Supplier'!$E1322)</f>
        <v>VNDR-1319</v>
      </c>
    </row>
    <row r="1323" spans="2:4">
      <c r="B1323" s="37">
        <f>IF(EXACT('SEED - Supplier'!$H1323, ""), "", 'SEED - Supplier'!$G1323)</f>
        <v>126000000001320</v>
      </c>
      <c r="C1323" s="20" t="str">
        <f>IF(EXACT($B1323, ""), "", 'SEED - Supplier'!$C1323)</f>
        <v>PT. Semangat Rahmat Garansi</v>
      </c>
      <c r="D1323" s="45" t="str">
        <f>IF(EXACT($B1323, ""), "", 'SEED - Supplier'!$E1323)</f>
        <v>VNDR-1320</v>
      </c>
    </row>
    <row r="1324" spans="2:4">
      <c r="B1324" s="37">
        <f>IF(EXACT('SEED - Supplier'!$H1324, ""), "", 'SEED - Supplier'!$G1324)</f>
        <v>126000000001321</v>
      </c>
      <c r="C1324" s="20" t="str">
        <f>IF(EXACT($B1324, ""), "", 'SEED - Supplier'!$C1324)</f>
        <v>PT. Semen Indonesia Beton</v>
      </c>
      <c r="D1324" s="45" t="str">
        <f>IF(EXACT($B1324, ""), "", 'SEED - Supplier'!$E1324)</f>
        <v>VNDR-1321</v>
      </c>
    </row>
    <row r="1325" spans="2:4">
      <c r="B1325" s="37">
        <f>IF(EXACT('SEED - Supplier'!$H1325, ""), "", 'SEED - Supplier'!$G1325)</f>
        <v>126000000001322</v>
      </c>
      <c r="C1325" s="20" t="str">
        <f>IF(EXACT($B1325, ""), "", 'SEED - Supplier'!$C1325)</f>
        <v>PT. Semeru Teknik</v>
      </c>
      <c r="D1325" s="45" t="str">
        <f>IF(EXACT($B1325, ""), "", 'SEED - Supplier'!$E1325)</f>
        <v>VNDR-1322</v>
      </c>
    </row>
    <row r="1326" spans="2:4">
      <c r="B1326" s="37">
        <f>IF(EXACT('SEED - Supplier'!$H1326, ""), "", 'SEED - Supplier'!$G1326)</f>
        <v>126000000001323</v>
      </c>
      <c r="C1326" s="20" t="str">
        <f>IF(EXACT($B1326, ""), "", 'SEED - Supplier'!$C1326)</f>
        <v>PT. Senayan Trikarya Sempana</v>
      </c>
      <c r="D1326" s="45" t="str">
        <f>IF(EXACT($B1326, ""), "", 'SEED - Supplier'!$E1326)</f>
        <v>VNDR-1323</v>
      </c>
    </row>
    <row r="1327" spans="2:4">
      <c r="B1327" s="37">
        <f>IF(EXACT('SEED - Supplier'!$H1327, ""), "", 'SEED - Supplier'!$G1327)</f>
        <v>126000000001324</v>
      </c>
      <c r="C1327" s="20" t="str">
        <f>IF(EXACT($B1327, ""), "", 'SEED - Supplier'!$C1327)</f>
        <v>PT. Seneca Indonesia</v>
      </c>
      <c r="D1327" s="45" t="str">
        <f>IF(EXACT($B1327, ""), "", 'SEED - Supplier'!$E1327)</f>
        <v>VNDR-1324</v>
      </c>
    </row>
    <row r="1328" spans="2:4">
      <c r="B1328" s="37">
        <f>IF(EXACT('SEED - Supplier'!$H1328, ""), "", 'SEED - Supplier'!$G1328)</f>
        <v>126000000001325</v>
      </c>
      <c r="C1328" s="20" t="str">
        <f>IF(EXACT($B1328, ""), "", 'SEED - Supplier'!$C1328)</f>
        <v>PT. Senjaya Solusi Sekurindo</v>
      </c>
      <c r="D1328" s="45" t="str">
        <f>IF(EXACT($B1328, ""), "", 'SEED - Supplier'!$E1328)</f>
        <v>VNDR-1325</v>
      </c>
    </row>
    <row r="1329" spans="2:4">
      <c r="B1329" s="37">
        <f>IF(EXACT('SEED - Supplier'!$H1329, ""), "", 'SEED - Supplier'!$G1329)</f>
        <v>126000000001326</v>
      </c>
      <c r="C1329" s="20" t="str">
        <f>IF(EXACT($B1329, ""), "", 'SEED - Supplier'!$C1329)</f>
        <v>PT. Sentra Jaminan</v>
      </c>
      <c r="D1329" s="45" t="str">
        <f>IF(EXACT($B1329, ""), "", 'SEED - Supplier'!$E1329)</f>
        <v>VNDR-1326</v>
      </c>
    </row>
    <row r="1330" spans="2:4">
      <c r="B1330" s="37">
        <f>IF(EXACT('SEED - Supplier'!$H1330, ""), "", 'SEED - Supplier'!$G1330)</f>
        <v>126000000001327</v>
      </c>
      <c r="C1330" s="20" t="str">
        <f>IF(EXACT($B1330, ""), "", 'SEED - Supplier'!$C1330)</f>
        <v>PT. Sentradaya Citra Lestari</v>
      </c>
      <c r="D1330" s="45" t="str">
        <f>IF(EXACT($B1330, ""), "", 'SEED - Supplier'!$E1330)</f>
        <v>VNDR-1327</v>
      </c>
    </row>
    <row r="1331" spans="2:4">
      <c r="B1331" s="37">
        <f>IF(EXACT('SEED - Supplier'!$H1331, ""), "", 'SEED - Supplier'!$G1331)</f>
        <v>126000000001328</v>
      </c>
      <c r="C1331" s="20" t="str">
        <f>IF(EXACT($B1331, ""), "", 'SEED - Supplier'!$C1331)</f>
        <v>PT. Seragam Serasi Perkasa</v>
      </c>
      <c r="D1331" s="45" t="str">
        <f>IF(EXACT($B1331, ""), "", 'SEED - Supplier'!$E1331)</f>
        <v>VNDR-1328</v>
      </c>
    </row>
    <row r="1332" spans="2:4">
      <c r="B1332" s="37">
        <f>IF(EXACT('SEED - Supplier'!$H1332, ""), "", 'SEED - Supplier'!$G1332)</f>
        <v>126000000001329</v>
      </c>
      <c r="C1332" s="20" t="str">
        <f>IF(EXACT($B1332, ""), "", 'SEED - Supplier'!$C1332)</f>
        <v>PT. Shana Utama Mandiri</v>
      </c>
      <c r="D1332" s="45" t="str">
        <f>IF(EXACT($B1332, ""), "", 'SEED - Supplier'!$E1332)</f>
        <v>VNDR-1329</v>
      </c>
    </row>
    <row r="1333" spans="2:4">
      <c r="B1333" s="37">
        <f>IF(EXACT('SEED - Supplier'!$H1333, ""), "", 'SEED - Supplier'!$G1333)</f>
        <v>126000000001330</v>
      </c>
      <c r="C1333" s="20" t="str">
        <f>IF(EXACT($B1333, ""), "", 'SEED - Supplier'!$C1333)</f>
        <v>PT. Shellindo Jaya</v>
      </c>
      <c r="D1333" s="45" t="str">
        <f>IF(EXACT($B1333, ""), "", 'SEED - Supplier'!$E1333)</f>
        <v>VNDR-1330</v>
      </c>
    </row>
    <row r="1334" spans="2:4">
      <c r="B1334" s="37">
        <f>IF(EXACT('SEED - Supplier'!$H1334, ""), "", 'SEED - Supplier'!$G1334)</f>
        <v>126000000001331</v>
      </c>
      <c r="C1334" s="20" t="str">
        <f>IF(EXACT($B1334, ""), "", 'SEED - Supplier'!$C1334)</f>
        <v>PT. Shengli Industry Indonesia</v>
      </c>
      <c r="D1334" s="45" t="str">
        <f>IF(EXACT($B1334, ""), "", 'SEED - Supplier'!$E1334)</f>
        <v>VNDR-1331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17402</v>
      </c>
      <c r="F1" s="6" t="s">
        <v>479</v>
      </c>
      <c r="G1" s="6" t="s">
        <v>487</v>
      </c>
      <c r="H1" s="6" t="s">
        <v>17403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4" t="s">
        <v>17918</v>
      </c>
      <c r="C1" s="170" t="s">
        <v>17919</v>
      </c>
      <c r="D1" s="170"/>
      <c r="E1" s="170"/>
      <c r="F1" s="170"/>
      <c r="G1" s="170"/>
      <c r="I1" s="171" t="s">
        <v>17920</v>
      </c>
      <c r="J1" s="172"/>
      <c r="K1" s="172"/>
      <c r="L1" s="172"/>
      <c r="M1" s="173"/>
      <c r="O1" s="171" t="s">
        <v>17921</v>
      </c>
      <c r="P1" s="172"/>
      <c r="Q1" s="172"/>
      <c r="R1" s="173"/>
    </row>
    <row r="2" spans="1:18" s="146" customFormat="1" ht="25.5">
      <c r="A2" s="175"/>
      <c r="C2" s="147" t="s">
        <v>17923</v>
      </c>
      <c r="D2" s="147" t="s">
        <v>17926</v>
      </c>
      <c r="E2" s="147" t="s">
        <v>17922</v>
      </c>
      <c r="F2" s="147" t="s">
        <v>17924</v>
      </c>
      <c r="G2" s="147" t="s">
        <v>17925</v>
      </c>
      <c r="I2" s="147" t="s">
        <v>17923</v>
      </c>
      <c r="J2" s="147" t="s">
        <v>17926</v>
      </c>
      <c r="K2" s="147" t="s">
        <v>17922</v>
      </c>
      <c r="L2" s="147" t="s">
        <v>17924</v>
      </c>
      <c r="M2" s="147" t="s">
        <v>17925</v>
      </c>
      <c r="O2" s="147" t="s">
        <v>17923</v>
      </c>
      <c r="P2" s="147" t="s">
        <v>17926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16864</v>
      </c>
      <c r="G58" s="6" t="s">
        <v>16866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16866</v>
      </c>
      <c r="O58" s="6">
        <f t="shared" si="2"/>
        <v>56</v>
      </c>
      <c r="P58" s="5">
        <v>124000000000140</v>
      </c>
      <c r="Q58" s="6" t="s">
        <v>16865</v>
      </c>
      <c r="R58" s="6" t="s">
        <v>16866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16873</v>
      </c>
      <c r="G61" s="6" t="s">
        <v>16877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16877</v>
      </c>
      <c r="O61" s="6">
        <f t="shared" si="2"/>
        <v>59</v>
      </c>
      <c r="P61" s="5">
        <v>124000000000143</v>
      </c>
      <c r="Q61" s="6" t="s">
        <v>16874</v>
      </c>
      <c r="R61" s="6" t="s">
        <v>16877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16884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16884</v>
      </c>
      <c r="O63" s="6">
        <f t="shared" si="2"/>
        <v>61</v>
      </c>
      <c r="P63" s="5">
        <v>124000000000145</v>
      </c>
      <c r="Q63" s="6" t="s">
        <v>6150</v>
      </c>
      <c r="R63" s="6" t="s">
        <v>16884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16891</v>
      </c>
      <c r="G99" s="6" t="s">
        <v>16894</v>
      </c>
      <c r="I99" s="6">
        <f t="shared" si="6"/>
        <v>194</v>
      </c>
      <c r="J99" s="5">
        <v>124000000000181</v>
      </c>
      <c r="K99" s="5">
        <v>223000000000005</v>
      </c>
      <c r="L99" s="6" t="s">
        <v>16892</v>
      </c>
      <c r="M99" s="6" t="s">
        <v>16894</v>
      </c>
      <c r="O99" s="6">
        <f t="shared" si="5"/>
        <v>97</v>
      </c>
      <c r="P99" s="5">
        <v>124000000000181</v>
      </c>
      <c r="Q99" s="6" t="s">
        <v>14331</v>
      </c>
      <c r="R99" s="6" t="s">
        <v>16894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16900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16900</v>
      </c>
      <c r="O111" s="6">
        <f t="shared" si="5"/>
        <v>109</v>
      </c>
      <c r="P111" s="5">
        <v>124000000000193</v>
      </c>
      <c r="Q111" s="6" t="s">
        <v>14331</v>
      </c>
      <c r="R111" s="6" t="s">
        <v>16900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16906</v>
      </c>
      <c r="G122" s="6" t="s">
        <v>16908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16908</v>
      </c>
      <c r="O122" s="6">
        <f t="shared" si="5"/>
        <v>120</v>
      </c>
      <c r="P122" s="5">
        <v>124000000000204</v>
      </c>
      <c r="Q122" s="6" t="s">
        <v>16907</v>
      </c>
      <c r="R122" s="6" t="s">
        <v>16908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16915</v>
      </c>
      <c r="G125" s="6" t="s">
        <v>16918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16918</v>
      </c>
      <c r="O125" s="6">
        <f t="shared" si="5"/>
        <v>123</v>
      </c>
      <c r="P125" s="5">
        <v>124000000000207</v>
      </c>
      <c r="Q125" s="6" t="s">
        <v>16916</v>
      </c>
      <c r="R125" s="6" t="s">
        <v>16918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16949</v>
      </c>
      <c r="G139" s="6" t="s">
        <v>16950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16950</v>
      </c>
      <c r="O139" s="6">
        <f t="shared" si="8"/>
        <v>137</v>
      </c>
      <c r="P139" s="5">
        <v>124000000000221</v>
      </c>
      <c r="Q139" s="6" t="s">
        <v>14331</v>
      </c>
      <c r="R139" s="6" t="s">
        <v>16950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16955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16955</v>
      </c>
      <c r="O140" s="6">
        <f t="shared" si="8"/>
        <v>138</v>
      </c>
      <c r="P140" s="5">
        <v>124000000000222</v>
      </c>
      <c r="Q140" s="6" t="s">
        <v>14331</v>
      </c>
      <c r="R140" s="6" t="s">
        <v>16955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16964</v>
      </c>
      <c r="G142" s="6" t="s">
        <v>16965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16965</v>
      </c>
      <c r="O142" s="6">
        <f t="shared" si="8"/>
        <v>140</v>
      </c>
      <c r="P142" s="5">
        <v>124000000000224</v>
      </c>
      <c r="Q142" s="6" t="s">
        <v>14331</v>
      </c>
      <c r="R142" s="6" t="s">
        <v>16965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16969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16977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16984</v>
      </c>
      <c r="G145" s="6" t="s">
        <v>16986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16986</v>
      </c>
      <c r="O145" s="6">
        <f t="shared" si="8"/>
        <v>143</v>
      </c>
      <c r="P145" s="5">
        <v>124000000000227</v>
      </c>
      <c r="Q145" s="6" t="s">
        <v>16985</v>
      </c>
      <c r="R145" s="6" t="s">
        <v>16986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16994</v>
      </c>
      <c r="G146" s="6" t="s">
        <v>16995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16995</v>
      </c>
      <c r="O146" s="6">
        <f t="shared" si="8"/>
        <v>144</v>
      </c>
      <c r="P146" s="5">
        <v>124000000000228</v>
      </c>
      <c r="Q146" s="6" t="s">
        <v>1453</v>
      </c>
      <c r="R146" s="6" t="s">
        <v>16995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17001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17002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16924</v>
      </c>
      <c r="G148" s="6" t="s">
        <v>16927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16926</v>
      </c>
      <c r="M148" s="6" t="s">
        <v>16927</v>
      </c>
      <c r="O148" s="6">
        <f t="shared" si="8"/>
        <v>146</v>
      </c>
      <c r="P148" s="5">
        <v>124000000000230</v>
      </c>
      <c r="Q148" s="6" t="s">
        <v>16925</v>
      </c>
      <c r="R148" s="6" t="s">
        <v>16927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16931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16931</v>
      </c>
      <c r="O149" s="6">
        <f t="shared" si="8"/>
        <v>147</v>
      </c>
      <c r="P149" s="5">
        <v>124000000000231</v>
      </c>
      <c r="Q149" s="6" t="s">
        <v>13148</v>
      </c>
      <c r="R149" s="6" t="s">
        <v>16931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17006</v>
      </c>
      <c r="G151" s="6" t="s">
        <v>17007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17007</v>
      </c>
      <c r="O151" s="6">
        <f t="shared" si="8"/>
        <v>149</v>
      </c>
      <c r="P151" s="5">
        <v>124000000000233</v>
      </c>
      <c r="Q151" s="6" t="s">
        <v>14331</v>
      </c>
      <c r="R151" s="6" t="s">
        <v>17007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17015</v>
      </c>
      <c r="G152" s="6" t="s">
        <v>17016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17016</v>
      </c>
      <c r="O152" s="6">
        <f t="shared" si="8"/>
        <v>150</v>
      </c>
      <c r="P152" s="5">
        <v>124000000000234</v>
      </c>
      <c r="Q152" s="6" t="s">
        <v>14331</v>
      </c>
      <c r="R152" s="6" t="s">
        <v>17016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17021</v>
      </c>
      <c r="G153" s="6" t="s">
        <v>17022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17022</v>
      </c>
      <c r="O153" s="6">
        <f t="shared" si="8"/>
        <v>151</v>
      </c>
      <c r="P153" s="5">
        <v>124000000000235</v>
      </c>
      <c r="Q153" s="6" t="s">
        <v>1453</v>
      </c>
      <c r="R153" s="6" t="s">
        <v>17022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17026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17026</v>
      </c>
      <c r="O154" s="6">
        <f t="shared" si="8"/>
        <v>152</v>
      </c>
      <c r="P154" s="5">
        <v>124000000000236</v>
      </c>
      <c r="Q154" s="6" t="s">
        <v>14331</v>
      </c>
      <c r="R154" s="6" t="s">
        <v>17026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17035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17036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16847</v>
      </c>
      <c r="G156" s="6" t="s">
        <v>16849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16849</v>
      </c>
      <c r="O156" s="6">
        <f t="shared" si="8"/>
        <v>154</v>
      </c>
      <c r="P156" s="5">
        <v>124000000000238</v>
      </c>
      <c r="Q156" s="6" t="s">
        <v>1453</v>
      </c>
      <c r="R156" s="6" t="s">
        <v>16849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17044</v>
      </c>
      <c r="G157" s="6" t="s">
        <v>17045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17045</v>
      </c>
      <c r="O157" s="6">
        <f t="shared" si="8"/>
        <v>155</v>
      </c>
      <c r="P157" s="5">
        <v>124000000000239</v>
      </c>
      <c r="Q157" s="6" t="s">
        <v>14331</v>
      </c>
      <c r="R157" s="6" t="s">
        <v>17045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17052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17059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17064</v>
      </c>
      <c r="G160" s="6" t="s">
        <v>17065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17065</v>
      </c>
      <c r="O160" s="6">
        <f t="shared" si="8"/>
        <v>158</v>
      </c>
      <c r="P160" s="5">
        <v>124000000000242</v>
      </c>
      <c r="Q160" s="6" t="s">
        <v>1453</v>
      </c>
      <c r="R160" s="6" t="s">
        <v>17065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17068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17068</v>
      </c>
      <c r="O161" s="6">
        <f t="shared" si="8"/>
        <v>159</v>
      </c>
      <c r="P161" s="5">
        <v>124000000000243</v>
      </c>
      <c r="Q161" s="6" t="s">
        <v>8996</v>
      </c>
      <c r="R161" s="6" t="s">
        <v>17068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17078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17002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17087</v>
      </c>
      <c r="G163" s="6" t="s">
        <v>17088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17088</v>
      </c>
      <c r="O163" s="6">
        <f t="shared" si="8"/>
        <v>161</v>
      </c>
      <c r="P163" s="5">
        <v>124000000000245</v>
      </c>
      <c r="Q163" s="6" t="s">
        <v>14331</v>
      </c>
      <c r="R163" s="6" t="s">
        <v>17088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17104</v>
      </c>
      <c r="G164" s="6" t="s">
        <v>17105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17105</v>
      </c>
      <c r="O164" s="6">
        <f t="shared" si="8"/>
        <v>162</v>
      </c>
      <c r="P164" s="5">
        <v>124000000000246</v>
      </c>
      <c r="Q164" s="6" t="s">
        <v>14331</v>
      </c>
      <c r="R164" s="6" t="s">
        <v>17105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17111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17117</v>
      </c>
      <c r="G166" s="6" t="s">
        <v>17118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17118</v>
      </c>
      <c r="O166" s="6">
        <f t="shared" si="8"/>
        <v>164</v>
      </c>
      <c r="P166" s="5">
        <v>124000000000248</v>
      </c>
      <c r="Q166" s="6" t="s">
        <v>14331</v>
      </c>
      <c r="R166" s="6" t="s">
        <v>17118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17124</v>
      </c>
      <c r="G167" s="6" t="s">
        <v>17126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17126</v>
      </c>
      <c r="O167" s="6">
        <f t="shared" si="8"/>
        <v>165</v>
      </c>
      <c r="P167" s="5">
        <v>124000000000249</v>
      </c>
      <c r="Q167" s="6" t="s">
        <v>17125</v>
      </c>
      <c r="R167" s="6" t="s">
        <v>17126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17130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17136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17150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17150</v>
      </c>
      <c r="O171" s="6">
        <f t="shared" si="8"/>
        <v>169</v>
      </c>
      <c r="P171" s="5">
        <v>124000000000253</v>
      </c>
      <c r="Q171" s="6" t="s">
        <v>1296</v>
      </c>
      <c r="R171" s="6" t="s">
        <v>17150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17157</v>
      </c>
      <c r="G172" s="6" t="s">
        <v>17159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17159</v>
      </c>
      <c r="O172" s="6">
        <f t="shared" si="8"/>
        <v>170</v>
      </c>
      <c r="P172" s="5">
        <v>124000000000254</v>
      </c>
      <c r="Q172" s="6" t="s">
        <v>14331</v>
      </c>
      <c r="R172" s="6" t="s">
        <v>17159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17163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17163</v>
      </c>
      <c r="O173" s="6">
        <f t="shared" si="8"/>
        <v>171</v>
      </c>
      <c r="P173" s="5">
        <v>124000000000255</v>
      </c>
      <c r="Q173" s="6" t="s">
        <v>4420</v>
      </c>
      <c r="R173" s="6" t="s">
        <v>17163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17175</v>
      </c>
      <c r="G174" s="6" t="s">
        <v>17177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17177</v>
      </c>
      <c r="O174" s="6">
        <f t="shared" si="8"/>
        <v>172</v>
      </c>
      <c r="P174" s="5">
        <v>124000000000256</v>
      </c>
      <c r="Q174" s="6" t="s">
        <v>17176</v>
      </c>
      <c r="R174" s="6" t="s">
        <v>17177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16935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16856</v>
      </c>
      <c r="G180" s="6" t="s">
        <v>16859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16857</v>
      </c>
      <c r="M180" s="6" t="s">
        <v>16859</v>
      </c>
      <c r="O180" s="6">
        <f t="shared" si="8"/>
        <v>178</v>
      </c>
      <c r="P180" s="5">
        <v>124000000000262</v>
      </c>
      <c r="Q180" s="6" t="s">
        <v>14331</v>
      </c>
      <c r="R180" s="6" t="s">
        <v>16859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17238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17238</v>
      </c>
      <c r="O181" s="6">
        <f t="shared" si="8"/>
        <v>179</v>
      </c>
      <c r="P181" s="5">
        <v>124000000000263</v>
      </c>
      <c r="Q181" s="6" t="s">
        <v>14331</v>
      </c>
      <c r="R181" s="6" t="s">
        <v>17238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17322</v>
      </c>
      <c r="G183" s="6" t="s">
        <v>17323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17323</v>
      </c>
      <c r="O183" s="6">
        <f t="shared" si="8"/>
        <v>181</v>
      </c>
      <c r="P183" s="5">
        <v>124000000000265</v>
      </c>
      <c r="Q183" s="6" t="s">
        <v>14331</v>
      </c>
      <c r="R183" s="6" t="s">
        <v>17323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17324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17328</v>
      </c>
      <c r="G185" s="6" t="s">
        <v>17329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17329</v>
      </c>
      <c r="O185" s="6">
        <f t="shared" si="8"/>
        <v>183</v>
      </c>
      <c r="P185" s="5">
        <v>124000000000267</v>
      </c>
      <c r="Q185" s="6" t="s">
        <v>1453</v>
      </c>
      <c r="R185" s="6" t="s">
        <v>17329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17333</v>
      </c>
      <c r="G186" s="6" t="s">
        <v>17334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17334</v>
      </c>
      <c r="O186" s="6">
        <f t="shared" si="8"/>
        <v>184</v>
      </c>
      <c r="P186" s="5">
        <v>124000000000268</v>
      </c>
      <c r="Q186" s="6" t="s">
        <v>14331</v>
      </c>
      <c r="R186" s="6" t="s">
        <v>17334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17338</v>
      </c>
      <c r="G188" s="6" t="s">
        <v>17338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17338</v>
      </c>
      <c r="O188" s="6">
        <f t="shared" si="8"/>
        <v>186</v>
      </c>
      <c r="P188" s="5">
        <v>124000000000270</v>
      </c>
      <c r="Q188" s="6" t="s">
        <v>14331</v>
      </c>
      <c r="R188" s="6" t="s">
        <v>17338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17190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17192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17184</v>
      </c>
      <c r="G191" s="6" t="s">
        <v>17185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17185</v>
      </c>
      <c r="O191" s="6">
        <f t="shared" si="8"/>
        <v>189</v>
      </c>
      <c r="P191" s="5">
        <v>124000000000273</v>
      </c>
      <c r="Q191" s="6" t="s">
        <v>14331</v>
      </c>
      <c r="R191" s="6" t="s">
        <v>17185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17200</v>
      </c>
      <c r="G192" s="6" t="s">
        <v>17201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17201</v>
      </c>
      <c r="O192" s="6">
        <f t="shared" si="8"/>
        <v>190</v>
      </c>
      <c r="P192" s="5">
        <v>124000000000274</v>
      </c>
      <c r="Q192" s="6" t="s">
        <v>14331</v>
      </c>
      <c r="R192" s="6" t="s">
        <v>17201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17249</v>
      </c>
      <c r="G193" s="6" t="s">
        <v>17250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17250</v>
      </c>
      <c r="O193" s="6">
        <f t="shared" si="8"/>
        <v>191</v>
      </c>
      <c r="P193" s="5">
        <v>124000000000275</v>
      </c>
      <c r="Q193" s="6" t="s">
        <v>1453</v>
      </c>
      <c r="R193" s="6" t="s">
        <v>17250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17286</v>
      </c>
      <c r="G194" s="6" t="s">
        <v>17287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17287</v>
      </c>
      <c r="O194" s="6">
        <f t="shared" si="8"/>
        <v>192</v>
      </c>
      <c r="P194" s="5">
        <v>124000000000276</v>
      </c>
      <c r="Q194" s="6" t="s">
        <v>1453</v>
      </c>
      <c r="R194" s="6" t="s">
        <v>17287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17318</v>
      </c>
      <c r="G195" s="6" t="s">
        <v>17319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17319</v>
      </c>
      <c r="O195" s="6">
        <f t="shared" si="8"/>
        <v>193</v>
      </c>
      <c r="P195" s="5">
        <v>124000000000277</v>
      </c>
      <c r="Q195" s="6" t="s">
        <v>1453</v>
      </c>
      <c r="R195" s="6" t="s">
        <v>17319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17187</v>
      </c>
      <c r="G197" s="6" t="s">
        <v>17188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17188</v>
      </c>
      <c r="O197" s="6">
        <f t="shared" si="8"/>
        <v>195</v>
      </c>
      <c r="P197" s="5">
        <v>124000000000279</v>
      </c>
      <c r="Q197" s="6" t="s">
        <v>14331</v>
      </c>
      <c r="R197" s="6" t="s">
        <v>17188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17197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17197</v>
      </c>
      <c r="O199" s="6">
        <f t="shared" si="11"/>
        <v>197</v>
      </c>
      <c r="P199" s="5">
        <v>124000000000281</v>
      </c>
      <c r="Q199" s="6" t="s">
        <v>14331</v>
      </c>
      <c r="R199" s="6" t="s">
        <v>17197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17203</v>
      </c>
      <c r="G200" s="6" t="s">
        <v>17204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17204</v>
      </c>
      <c r="O200" s="6">
        <f t="shared" si="11"/>
        <v>198</v>
      </c>
      <c r="P200" s="5">
        <v>124000000000282</v>
      </c>
      <c r="Q200" s="6" t="s">
        <v>1453</v>
      </c>
      <c r="R200" s="6" t="s">
        <v>17204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17206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17207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17211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17211</v>
      </c>
      <c r="O203" s="6">
        <f t="shared" si="11"/>
        <v>201</v>
      </c>
      <c r="P203" s="5">
        <v>124000000000285</v>
      </c>
      <c r="Q203" s="6" t="s">
        <v>14331</v>
      </c>
      <c r="R203" s="6" t="s">
        <v>17211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17214</v>
      </c>
      <c r="G205" s="6" t="s">
        <v>17215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17215</v>
      </c>
      <c r="O205" s="6">
        <f t="shared" si="11"/>
        <v>203</v>
      </c>
      <c r="P205" s="5">
        <v>124000000000287</v>
      </c>
      <c r="Q205" s="6" t="s">
        <v>14331</v>
      </c>
      <c r="R205" s="6" t="s">
        <v>17215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17219</v>
      </c>
      <c r="G206" s="6" t="s">
        <v>17220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17220</v>
      </c>
      <c r="O206" s="6">
        <f t="shared" si="11"/>
        <v>204</v>
      </c>
      <c r="P206" s="5">
        <v>124000000000288</v>
      </c>
      <c r="Q206" s="6" t="s">
        <v>1453</v>
      </c>
      <c r="R206" s="6" t="s">
        <v>17220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17219</v>
      </c>
      <c r="G207" s="6" t="s">
        <v>17220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17220</v>
      </c>
      <c r="O207" s="6">
        <f t="shared" si="11"/>
        <v>205</v>
      </c>
      <c r="P207" s="5">
        <v>124000000000289</v>
      </c>
      <c r="Q207" s="6" t="s">
        <v>1453</v>
      </c>
      <c r="R207" s="6" t="s">
        <v>17220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17224</v>
      </c>
      <c r="G208" s="6" t="s">
        <v>17225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17225</v>
      </c>
      <c r="O208" s="6">
        <f t="shared" si="11"/>
        <v>206</v>
      </c>
      <c r="P208" s="5">
        <v>124000000000290</v>
      </c>
      <c r="Q208" s="6" t="s">
        <v>14331</v>
      </c>
      <c r="R208" s="6" t="s">
        <v>17225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17234</v>
      </c>
      <c r="G209" s="6" t="s">
        <v>17236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17236</v>
      </c>
      <c r="O209" s="6">
        <f t="shared" si="11"/>
        <v>207</v>
      </c>
      <c r="P209" s="5">
        <v>124000000000291</v>
      </c>
      <c r="Q209" s="6" t="s">
        <v>17235</v>
      </c>
      <c r="R209" s="6" t="s">
        <v>17236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17292</v>
      </c>
      <c r="G211" s="6" t="s">
        <v>17293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17293</v>
      </c>
      <c r="O211" s="6">
        <f t="shared" si="11"/>
        <v>209</v>
      </c>
      <c r="P211" s="5">
        <v>124000000000293</v>
      </c>
      <c r="Q211" s="6" t="s">
        <v>1453</v>
      </c>
      <c r="R211" s="6" t="s">
        <v>17293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17240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17240</v>
      </c>
      <c r="O212" s="6">
        <f t="shared" si="11"/>
        <v>210</v>
      </c>
      <c r="P212" s="5">
        <v>124000000000294</v>
      </c>
      <c r="Q212" s="6" t="s">
        <v>7011</v>
      </c>
      <c r="R212" s="6" t="s">
        <v>17240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17296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17296</v>
      </c>
      <c r="O216" s="6">
        <f t="shared" si="11"/>
        <v>214</v>
      </c>
      <c r="P216" s="5">
        <v>124000000000298</v>
      </c>
      <c r="Q216" s="6" t="s">
        <v>14331</v>
      </c>
      <c r="R216" s="6" t="s">
        <v>17296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17301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17253</v>
      </c>
      <c r="G218" s="6" t="s">
        <v>17254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17254</v>
      </c>
      <c r="O218" s="6">
        <f t="shared" si="11"/>
        <v>216</v>
      </c>
      <c r="P218" s="5">
        <v>124000000000300</v>
      </c>
      <c r="Q218" s="6" t="s">
        <v>14331</v>
      </c>
      <c r="R218" s="6" t="s">
        <v>17254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17258</v>
      </c>
      <c r="G219" s="6" t="s">
        <v>17260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17260</v>
      </c>
      <c r="O219" s="6">
        <f t="shared" si="11"/>
        <v>217</v>
      </c>
      <c r="P219" s="5">
        <v>124000000000301</v>
      </c>
      <c r="Q219" s="6" t="s">
        <v>14331</v>
      </c>
      <c r="R219" s="6" t="s">
        <v>17260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17263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17263</v>
      </c>
      <c r="O220" s="6">
        <f t="shared" si="11"/>
        <v>218</v>
      </c>
      <c r="P220" s="5">
        <v>124000000000302</v>
      </c>
      <c r="Q220" s="6" t="s">
        <v>14331</v>
      </c>
      <c r="R220" s="6" t="s">
        <v>17263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17229</v>
      </c>
      <c r="G221" s="6" t="s">
        <v>17230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17230</v>
      </c>
      <c r="O221" s="6">
        <f t="shared" si="11"/>
        <v>219</v>
      </c>
      <c r="P221" s="5">
        <v>124000000000303</v>
      </c>
      <c r="Q221" s="6" t="s">
        <v>14331</v>
      </c>
      <c r="R221" s="6" t="s">
        <v>17230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17268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17270</v>
      </c>
      <c r="G223" s="6" t="s">
        <v>17271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17271</v>
      </c>
      <c r="O223" s="6">
        <f t="shared" si="11"/>
        <v>221</v>
      </c>
      <c r="P223" s="5">
        <v>124000000000305</v>
      </c>
      <c r="Q223" s="6" t="s">
        <v>1453</v>
      </c>
      <c r="R223" s="6" t="s">
        <v>17271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17274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17278</v>
      </c>
      <c r="G226" s="6" t="s">
        <v>17279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17279</v>
      </c>
      <c r="O226" s="6">
        <f t="shared" si="11"/>
        <v>224</v>
      </c>
      <c r="P226" s="5">
        <v>124000000000308</v>
      </c>
      <c r="Q226" s="6" t="s">
        <v>1453</v>
      </c>
      <c r="R226" s="6" t="s">
        <v>17279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17281</v>
      </c>
      <c r="G227" s="6" t="s">
        <v>17282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17282</v>
      </c>
      <c r="O227" s="6">
        <f t="shared" si="11"/>
        <v>225</v>
      </c>
      <c r="P227" s="5">
        <v>124000000000309</v>
      </c>
      <c r="Q227" s="6" t="s">
        <v>14331</v>
      </c>
      <c r="R227" s="6" t="s">
        <v>17282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17310</v>
      </c>
      <c r="G230" s="6" t="s">
        <v>17311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17311</v>
      </c>
      <c r="O230" s="6">
        <f t="shared" si="11"/>
        <v>228</v>
      </c>
      <c r="P230" s="5">
        <v>124000000000312</v>
      </c>
      <c r="Q230" s="6" t="s">
        <v>1453</v>
      </c>
      <c r="R230" s="6" t="s">
        <v>17311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17314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17315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17306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17306</v>
      </c>
      <c r="O254" s="6">
        <f t="shared" si="11"/>
        <v>252</v>
      </c>
      <c r="P254" s="5">
        <v>124000000000336</v>
      </c>
      <c r="Q254" s="6" t="s">
        <v>14331</v>
      </c>
      <c r="R254" s="6" t="s">
        <v>17306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17308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17308</v>
      </c>
      <c r="O277" s="6">
        <f t="shared" si="14"/>
        <v>275</v>
      </c>
      <c r="P277" s="5">
        <v>124000000000359</v>
      </c>
      <c r="Q277" s="6" t="s">
        <v>14331</v>
      </c>
      <c r="R277" s="6" t="s">
        <v>17308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E838" sqref="E838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16864</v>
      </c>
      <c r="F112" s="6" t="s">
        <v>16866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16866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16873</v>
      </c>
      <c r="F118" s="6" t="s">
        <v>16877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16877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16884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16884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16891</v>
      </c>
      <c r="F194" s="6" t="s">
        <v>16894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16892</v>
      </c>
      <c r="F195" s="6" t="s">
        <v>16894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16900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16900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16906</v>
      </c>
      <c r="F240" s="6" t="s">
        <v>16908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16908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16915</v>
      </c>
      <c r="F246" s="6" t="s">
        <v>16918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16918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16949</v>
      </c>
      <c r="F274" s="6" t="s">
        <v>16950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16950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16955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16955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16964</v>
      </c>
      <c r="F280" s="6" t="s">
        <v>16965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16965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16969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16977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16984</v>
      </c>
      <c r="F286" s="6" t="s">
        <v>16986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16986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16994</v>
      </c>
      <c r="F288" s="6" t="s">
        <v>16995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16995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17001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16924</v>
      </c>
      <c r="F292" s="6" t="s">
        <v>16927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16926</v>
      </c>
      <c r="F293" s="6" t="s">
        <v>16927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16931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16931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17006</v>
      </c>
      <c r="F298" s="6" t="s">
        <v>17007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17007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17015</v>
      </c>
      <c r="F300" s="6" t="s">
        <v>17016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17016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17021</v>
      </c>
      <c r="F302" s="6" t="s">
        <v>17022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17022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17026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17026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17035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16847</v>
      </c>
      <c r="F308" s="6" t="s">
        <v>16849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16849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17044</v>
      </c>
      <c r="F310" s="6" t="s">
        <v>17045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17045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17052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17059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17064</v>
      </c>
      <c r="F316" s="6" t="s">
        <v>17065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17065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17068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17068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17078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17087</v>
      </c>
      <c r="F322" s="6" t="s">
        <v>17088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17088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17104</v>
      </c>
      <c r="F324" s="6" t="s">
        <v>17105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17105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17111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17117</v>
      </c>
      <c r="F328" s="6" t="s">
        <v>17118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17118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17124</v>
      </c>
      <c r="F330" s="6" t="s">
        <v>17126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17126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17130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17136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17150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17150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17157</v>
      </c>
      <c r="F340" s="6" t="s">
        <v>17159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17159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17163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17163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17175</v>
      </c>
      <c r="F344" s="6" t="s">
        <v>17177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17177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16935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16856</v>
      </c>
      <c r="F356" s="6" t="s">
        <v>16859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16857</v>
      </c>
      <c r="F357" s="6" t="s">
        <v>16859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17238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17238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17322</v>
      </c>
      <c r="F362" s="6" t="s">
        <v>17323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17323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17324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17328</v>
      </c>
      <c r="F366" s="6" t="s">
        <v>17329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17329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17333</v>
      </c>
      <c r="F368" s="6" t="s">
        <v>17334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17334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17338</v>
      </c>
      <c r="F372" s="6" t="s">
        <v>17338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17338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17190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17192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17184</v>
      </c>
      <c r="F378" s="6" t="s">
        <v>17185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17185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17200</v>
      </c>
      <c r="F380" s="6" t="s">
        <v>17201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17201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17249</v>
      </c>
      <c r="F382" s="6" t="s">
        <v>17250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17250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17286</v>
      </c>
      <c r="F384" s="6" t="s">
        <v>17287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17287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17318</v>
      </c>
      <c r="F386" s="6" t="s">
        <v>17319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17319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17187</v>
      </c>
      <c r="F390" s="6" t="s">
        <v>17188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17188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17197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17197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17203</v>
      </c>
      <c r="F396" s="6" t="s">
        <v>17204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17204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17206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17207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17211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17211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17214</v>
      </c>
      <c r="F406" s="6" t="s">
        <v>17215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17215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17219</v>
      </c>
      <c r="F408" s="6" t="s">
        <v>17220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17220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17219</v>
      </c>
      <c r="F410" s="6" t="s">
        <v>17220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17220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17224</v>
      </c>
      <c r="F412" s="6" t="s">
        <v>17225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17225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17234</v>
      </c>
      <c r="F414" s="6" t="s">
        <v>17236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17236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17292</v>
      </c>
      <c r="F418" s="6" t="s">
        <v>17293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17293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17240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17240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17296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17296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17301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17253</v>
      </c>
      <c r="F432" s="6" t="s">
        <v>17254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17254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17258</v>
      </c>
      <c r="F434" s="6" t="s">
        <v>17260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17260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17263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17263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17229</v>
      </c>
      <c r="F438" s="6" t="s">
        <v>17230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17230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17268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17270</v>
      </c>
      <c r="F442" s="6" t="s">
        <v>17271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17271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17274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17278</v>
      </c>
      <c r="F448" s="6" t="s">
        <v>17279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17279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17281</v>
      </c>
      <c r="F450" s="6" t="s">
        <v>17282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17282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17310</v>
      </c>
      <c r="F456" s="6" t="s">
        <v>17311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17311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17314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17306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17306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17308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17308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17927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16865</v>
      </c>
      <c r="D18" s="6" t="s">
        <v>16866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17928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16874</v>
      </c>
      <c r="D20" s="6" t="s">
        <v>16877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16884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17929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17937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17936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17935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17930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16907</v>
      </c>
      <c r="D41" s="6" t="s">
        <v>16908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16916</v>
      </c>
      <c r="D43" s="6" t="s">
        <v>16918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16985</v>
      </c>
      <c r="D50" s="6" t="s">
        <v>16986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17002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16925</v>
      </c>
      <c r="D52" s="6" t="s">
        <v>17933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17934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17932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17036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17931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17002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17125</v>
      </c>
      <c r="D58" s="6" t="s">
        <v>17045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17150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17938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17176</v>
      </c>
      <c r="D61" s="6" t="s">
        <v>17177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17235</v>
      </c>
      <c r="D63" s="6" t="s">
        <v>17236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17240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17315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76" t="s">
        <v>796</v>
      </c>
      <c r="B71" s="176" t="s">
        <v>797</v>
      </c>
      <c r="C71" s="2" t="s">
        <v>798</v>
      </c>
      <c r="D71" s="176" t="s">
        <v>801</v>
      </c>
      <c r="E71" s="176" t="s">
        <v>496</v>
      </c>
      <c r="F71" s="176" t="s">
        <v>802</v>
      </c>
    </row>
    <row r="72" spans="1:6">
      <c r="A72" s="176"/>
      <c r="B72" s="176"/>
      <c r="C72" s="2" t="s">
        <v>799</v>
      </c>
      <c r="D72" s="176"/>
      <c r="E72" s="176"/>
      <c r="F72" s="176"/>
    </row>
    <row r="73" spans="1:6">
      <c r="A73" s="176"/>
      <c r="B73" s="176"/>
      <c r="C73" s="2" t="s">
        <v>800</v>
      </c>
      <c r="D73" s="176"/>
      <c r="E73" s="176"/>
      <c r="F73" s="176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2026-01-29T12:01:36Z</dcterms:modified>
</cp:coreProperties>
</file>